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D:\01. TRUONG - PCTA 2025\1. HO SO DAU THAU\01. GOI THUA TƯ VAN - 2025\03. TRIEN KHAI THUC HIEN\3. QD PD DTGT, LCNT\561 -  QĐ-PCTA - PA 96, 97, 98\PL DINH KEM E-HSMT\"/>
    </mc:Choice>
  </mc:AlternateContent>
  <xr:revisionPtr revIDLastSave="0" documentId="13_ncr:1_{3B7B3EF6-A706-4325-8949-CE69CD40CEE6}" xr6:coauthVersionLast="36" xr6:coauthVersionMax="47" xr10:uidLastSave="{00000000-0000-0000-0000-000000000000}"/>
  <bookViews>
    <workbookView xWindow="-105" yWindow="-105" windowWidth="19425" windowHeight="10305" tabRatio="944" firstSheet="2" activeTab="6" xr2:uid="{00000000-000D-0000-FFFF-FFFF00000000}"/>
  </bookViews>
  <sheets>
    <sheet name="Bia" sheetId="4" state="hidden" r:id="rId1"/>
    <sheet name="Noisuy" sheetId="5" state="veryHidden" r:id="rId2"/>
    <sheet name="TM" sheetId="2" r:id="rId3"/>
    <sheet name="Bang TH" sheetId="15" r:id="rId4"/>
    <sheet name="TK" sheetId="25" r:id="rId5"/>
    <sheet name="DA 1.1" sheetId="9" r:id="rId6"/>
    <sheet name="DA1.2" sheetId="10" r:id="rId7"/>
    <sheet name="DA2.1" sheetId="27" r:id="rId8"/>
    <sheet name="DA2.2" sheetId="26" r:id="rId9"/>
    <sheet name="DA3.1" sheetId="29" r:id="rId10"/>
    <sheet name="DA3.2" sheetId="28" r:id="rId11"/>
    <sheet name="B4-CP Thue TV Xet thau" sheetId="7" state="hidden" r:id="rId12"/>
    <sheet name="THAM TRA" sheetId="24" state="hidden" r:id="rId13"/>
    <sheet name="B6-tham tra TKBVTC (khong die" sheetId="22" state="hidden" r:id="rId14"/>
    <sheet name="B7-Giam sat" sheetId="19" state="hidden" r:id="rId15"/>
    <sheet name="B8-Kiem toan" sheetId="23" state="hidden" r:id="rId16"/>
    <sheet name="Sheet2" sheetId="11" state="hidden" r:id="rId17"/>
    <sheet name="Tien chu (2)" sheetId="16"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s>
  <definedNames>
    <definedName name="\a" localSheetId="13">#REF!</definedName>
    <definedName name="\a">#REF!</definedName>
    <definedName name="\b" localSheetId="13">#REF!</definedName>
    <definedName name="\b">#REF!</definedName>
    <definedName name="\c" localSheetId="13">#REF!</definedName>
    <definedName name="\c">#REF!</definedName>
    <definedName name="\p">#N/A</definedName>
    <definedName name="\T">#REF!</definedName>
    <definedName name="_?" localSheetId="13">#REF!</definedName>
    <definedName name="_?">#REF!</definedName>
    <definedName name="_??">#REF!</definedName>
    <definedName name="_???">#REF!</definedName>
    <definedName name="_??????" localSheetId="13">#REF!</definedName>
    <definedName name="_??????">#REF!</definedName>
    <definedName name="_\0">#N/A</definedName>
    <definedName name="_\a">#REF!</definedName>
    <definedName name="_\b">#REF!</definedName>
    <definedName name="_\c">#REF!</definedName>
    <definedName name="_\d">'[1]__-BLDG'!#REF!</definedName>
    <definedName name="_\e">'[1]__-BLDG'!#REF!</definedName>
    <definedName name="_\f">'[1]__-BLDG'!#REF!</definedName>
    <definedName name="_\g">'[1]__-BLDG'!#REF!</definedName>
    <definedName name="_\h">'[1]__-BLDG'!#REF!</definedName>
    <definedName name="_\i">'[1]__-BLDG'!#REF!</definedName>
    <definedName name="_\j">'[1]__-BLDG'!#REF!</definedName>
    <definedName name="_\k">'[1]__-BLDG'!#REF!</definedName>
    <definedName name="_\l">'[1]__-BLDG'!#REF!</definedName>
    <definedName name="_\m">'[1]__-BLDG'!#REF!</definedName>
    <definedName name="_\n">'[1]__-BLDG'!#REF!</definedName>
    <definedName name="_\o">'[1]__-BLDG'!#REF!</definedName>
    <definedName name="_\p">#N/A</definedName>
    <definedName name="_\T">#REF!</definedName>
    <definedName name="_\z">#N/A</definedName>
    <definedName name="__?" localSheetId="13">#REF!</definedName>
    <definedName name="__?">#REF!</definedName>
    <definedName name="__??????" localSheetId="13">#REF!</definedName>
    <definedName name="__??????">#REF!</definedName>
    <definedName name="__\0">#N/A</definedName>
    <definedName name="__\a">#REF!</definedName>
    <definedName name="__\b">#REF!</definedName>
    <definedName name="__\c">#REF!</definedName>
    <definedName name="__\p">#N/A</definedName>
    <definedName name="__\T">#REF!</definedName>
    <definedName name="__\z">#N/A</definedName>
    <definedName name="___?" localSheetId="13">#REF!</definedName>
    <definedName name="___?">#REF!</definedName>
    <definedName name="___??????" localSheetId="13">#REF!</definedName>
    <definedName name="___??????">#REF!</definedName>
    <definedName name="___\a">#REF!</definedName>
    <definedName name="___\b">#REF!</definedName>
    <definedName name="___\c">#REF!</definedName>
    <definedName name="___\T">#REF!</definedName>
    <definedName name="____?">#REF!</definedName>
    <definedName name="____??????">#REF!</definedName>
    <definedName name="____\a">#REF!</definedName>
    <definedName name="____\b">#REF!</definedName>
    <definedName name="____\c">#REF!</definedName>
    <definedName name="____\T">#REF!</definedName>
    <definedName name="_____?">#REF!</definedName>
    <definedName name="_____??????">#REF!</definedName>
    <definedName name="_____\a">#REF!</definedName>
    <definedName name="_____\b">#REF!</definedName>
    <definedName name="_____\c">#REF!</definedName>
    <definedName name="______\a">#REF!</definedName>
    <definedName name="______\b">#REF!</definedName>
    <definedName name="______\c">#REF!</definedName>
    <definedName name="________\b">#REF!</definedName>
    <definedName name="________\c">#REF!</definedName>
    <definedName name="_________\a">#REF!</definedName>
    <definedName name="____________________________nin190">#REF!</definedName>
    <definedName name="____________________________TB1">#REF!</definedName>
    <definedName name="____________________________TL3">#REF!</definedName>
    <definedName name="___________________________nin190">#REF!</definedName>
    <definedName name="___________________________TB1">#REF!</definedName>
    <definedName name="___________________________TL3">#REF!</definedName>
    <definedName name="__________________________NCL100">#REF!</definedName>
    <definedName name="__________________________NCL200">#REF!</definedName>
    <definedName name="__________________________NCL250">#REF!</definedName>
    <definedName name="__________________________SN3">#REF!</definedName>
    <definedName name="__________________________VL100">#REF!</definedName>
    <definedName name="__________________________VL200">#REF!</definedName>
    <definedName name="__________________________VL250">#REF!</definedName>
    <definedName name="_________________________NCL100">#REF!</definedName>
    <definedName name="_________________________NCL200">#REF!</definedName>
    <definedName name="_________________________NCL250">#REF!</definedName>
    <definedName name="_________________________nin190">#REF!</definedName>
    <definedName name="_________________________SN3">#REF!</definedName>
    <definedName name="_________________________TB1">#REF!</definedName>
    <definedName name="_________________________TL3">#REF!</definedName>
    <definedName name="_________________________VL100">#REF!</definedName>
    <definedName name="_________________________VL200">#REF!</definedName>
    <definedName name="_________________________VL250">#REF!</definedName>
    <definedName name="________________________NCL200">#REF!</definedName>
    <definedName name="________________________NCL250">#REF!</definedName>
    <definedName name="________________________nin190">#REF!</definedName>
    <definedName name="________________________VL100">#REF!</definedName>
    <definedName name="________________________VL200">#REF!</definedName>
    <definedName name="________________________VL250">#REF!</definedName>
    <definedName name="_______________________NCL100">#REF!</definedName>
    <definedName name="_______________________NCL200">#REF!</definedName>
    <definedName name="_______________________NCL250">#REF!</definedName>
    <definedName name="_______________________nin190">#REF!</definedName>
    <definedName name="_______________________SN3">#REF!</definedName>
    <definedName name="_______________________VL100">#REF!</definedName>
    <definedName name="_______________________VL200">#REF!</definedName>
    <definedName name="_______________________VL250">#REF!</definedName>
    <definedName name="______________________ddn400">#REF!</definedName>
    <definedName name="______________________ddn600">#REF!</definedName>
    <definedName name="______________________lap1">#REF!</definedName>
    <definedName name="______________________lap2">#REF!</definedName>
    <definedName name="______________________MAC12">#REF!</definedName>
    <definedName name="______________________MAC46">#REF!</definedName>
    <definedName name="______________________NCL100">#REF!</definedName>
    <definedName name="______________________NCL200">#REF!</definedName>
    <definedName name="______________________NCL250">#REF!</definedName>
    <definedName name="______________________nin190">#REF!</definedName>
    <definedName name="______________________sc1">#REF!</definedName>
    <definedName name="______________________SC2">#REF!</definedName>
    <definedName name="______________________sc3">#REF!</definedName>
    <definedName name="______________________SN3">#REF!</definedName>
    <definedName name="______________________TB1">#REF!</definedName>
    <definedName name="______________________TL1">#REF!</definedName>
    <definedName name="______________________TL2">#REF!</definedName>
    <definedName name="______________________TL3">#REF!</definedName>
    <definedName name="______________________TLA120">#REF!</definedName>
    <definedName name="______________________TLA35">#REF!</definedName>
    <definedName name="______________________TLA50">#REF!</definedName>
    <definedName name="______________________TLA70">#REF!</definedName>
    <definedName name="______________________TLA95">#REF!</definedName>
    <definedName name="______________________VL100">#REF!</definedName>
    <definedName name="______________________VL200">#REF!</definedName>
    <definedName name="______________________VL250">#REF!</definedName>
    <definedName name="_____________________MS1">#REF!</definedName>
    <definedName name="_____________________MS2">#REF!</definedName>
    <definedName name="_____________________NCL100">#REF!</definedName>
    <definedName name="_____________________NCL200">#REF!</definedName>
    <definedName name="_____________________NCL250">#REF!</definedName>
    <definedName name="_____________________nin190">#REF!</definedName>
    <definedName name="_____________________SN3">#REF!</definedName>
    <definedName name="_____________________ST1">#REF!</definedName>
    <definedName name="_____________________ST2">#REF!</definedName>
    <definedName name="_____________________TL3">#REF!</definedName>
    <definedName name="_____________________VL100">#REF!</definedName>
    <definedName name="_____________________VL200">#REF!</definedName>
    <definedName name="_____________________VL250">#REF!</definedName>
    <definedName name="____________________ddn400">#REF!</definedName>
    <definedName name="____________________ddn600">#REF!</definedName>
    <definedName name="____________________lap1">#REF!</definedName>
    <definedName name="____________________lap2">#REF!</definedName>
    <definedName name="____________________MAC12">#REF!</definedName>
    <definedName name="____________________MAC46">#REF!</definedName>
    <definedName name="____________________MS1">#REF!</definedName>
    <definedName name="____________________MS2">#REF!</definedName>
    <definedName name="____________________NCL100">#REF!</definedName>
    <definedName name="____________________NCL200">#REF!</definedName>
    <definedName name="____________________NCL250">#REF!</definedName>
    <definedName name="____________________nin190">#REF!</definedName>
    <definedName name="____________________sc1">#REF!</definedName>
    <definedName name="____________________SC2">#REF!</definedName>
    <definedName name="____________________sc3">#REF!</definedName>
    <definedName name="____________________SN3">#REF!</definedName>
    <definedName name="____________________ST1">#REF!</definedName>
    <definedName name="____________________ST2">#REF!</definedName>
    <definedName name="____________________TB1">#REF!</definedName>
    <definedName name="____________________TL1">#REF!</definedName>
    <definedName name="____________________TL2">#REF!</definedName>
    <definedName name="____________________TL3">#REF!</definedName>
    <definedName name="____________________TLA120">#REF!</definedName>
    <definedName name="____________________TLA35">#REF!</definedName>
    <definedName name="____________________TLA50">#REF!</definedName>
    <definedName name="____________________TLA70">#REF!</definedName>
    <definedName name="____________________TLA95">#REF!</definedName>
    <definedName name="____________________VL100">#REF!</definedName>
    <definedName name="____________________VL200">#REF!</definedName>
    <definedName name="____________________VL250">#REF!</definedName>
    <definedName name="___________________ddn400">#REF!</definedName>
    <definedName name="___________________ddn600">#REF!</definedName>
    <definedName name="___________________lap1">#REF!</definedName>
    <definedName name="___________________lap2">#REF!</definedName>
    <definedName name="___________________MAC12">#REF!</definedName>
    <definedName name="___________________MAC46">#REF!</definedName>
    <definedName name="___________________MS1">#REF!</definedName>
    <definedName name="___________________MS2">#REF!</definedName>
    <definedName name="___________________NCL100">#REF!</definedName>
    <definedName name="___________________NCL200">#REF!</definedName>
    <definedName name="___________________NCL250">#REF!</definedName>
    <definedName name="___________________nin190">#REF!</definedName>
    <definedName name="___________________sc1">#REF!</definedName>
    <definedName name="___________________SC2">#REF!</definedName>
    <definedName name="___________________sc3">#REF!</definedName>
    <definedName name="___________________SN3">#REF!</definedName>
    <definedName name="___________________ST1">#REF!</definedName>
    <definedName name="___________________ST2">#REF!</definedName>
    <definedName name="___________________TB1">#REF!</definedName>
    <definedName name="___________________TL1">#REF!</definedName>
    <definedName name="___________________TL2">#REF!</definedName>
    <definedName name="___________________TL3">#REF!</definedName>
    <definedName name="___________________TLA120">#REF!</definedName>
    <definedName name="___________________TLA35">#REF!</definedName>
    <definedName name="___________________TLA50">#REF!</definedName>
    <definedName name="___________________TLA70">#REF!</definedName>
    <definedName name="___________________TLA95">#REF!</definedName>
    <definedName name="___________________VL100">#REF!</definedName>
    <definedName name="___________________VL200">#REF!</definedName>
    <definedName name="___________________VL250">#REF!</definedName>
    <definedName name="__________________ddn400">#REF!</definedName>
    <definedName name="__________________ddn600">#REF!</definedName>
    <definedName name="__________________lap1">#REF!</definedName>
    <definedName name="__________________lap2">#REF!</definedName>
    <definedName name="__________________MAC12">#REF!</definedName>
    <definedName name="__________________MAC46">#REF!</definedName>
    <definedName name="__________________NCL100">#REF!</definedName>
    <definedName name="__________________NCL200">#REF!</definedName>
    <definedName name="__________________NCL250">#REF!</definedName>
    <definedName name="__________________nin190">#REF!</definedName>
    <definedName name="__________________sc1">#REF!</definedName>
    <definedName name="__________________SC2">#REF!</definedName>
    <definedName name="__________________sc3">#REF!</definedName>
    <definedName name="__________________SN3">#REF!</definedName>
    <definedName name="__________________TB1">#REF!</definedName>
    <definedName name="__________________TL1">#REF!</definedName>
    <definedName name="__________________TL2">#REF!</definedName>
    <definedName name="__________________TL3">#REF!</definedName>
    <definedName name="__________________TLA120">#REF!</definedName>
    <definedName name="__________________TLA35">#REF!</definedName>
    <definedName name="__________________TLA50">#REF!</definedName>
    <definedName name="__________________TLA70">#REF!</definedName>
    <definedName name="__________________TLA95">#REF!</definedName>
    <definedName name="__________________VL100">#REF!</definedName>
    <definedName name="__________________VL200">#REF!</definedName>
    <definedName name="__________________VL250">#REF!</definedName>
    <definedName name="_________________ddn400">#REF!</definedName>
    <definedName name="_________________ddn600">#REF!</definedName>
    <definedName name="_________________lap1">#REF!</definedName>
    <definedName name="_________________lap2">#REF!</definedName>
    <definedName name="_________________lg10">#REF!</definedName>
    <definedName name="_________________MAC12">#REF!</definedName>
    <definedName name="_________________MAC46">#REF!</definedName>
    <definedName name="_________________MS1">#REF!</definedName>
    <definedName name="_________________MS2">#REF!</definedName>
    <definedName name="_________________NCL100">#REF!</definedName>
    <definedName name="_________________NCL200">#REF!</definedName>
    <definedName name="_________________NCL250">#REF!</definedName>
    <definedName name="_________________nin190">#REF!</definedName>
    <definedName name="_________________sc1">#REF!</definedName>
    <definedName name="_________________SC2">#REF!</definedName>
    <definedName name="_________________sc3">#REF!</definedName>
    <definedName name="_________________SN3">#REF!</definedName>
    <definedName name="_________________ST1">#REF!</definedName>
    <definedName name="_________________ST2">#REF!</definedName>
    <definedName name="_________________TB1">#REF!</definedName>
    <definedName name="_________________TL1">#REF!</definedName>
    <definedName name="_________________TL2">#REF!</definedName>
    <definedName name="_________________TL3">#REF!</definedName>
    <definedName name="_________________TLA120">#REF!</definedName>
    <definedName name="_________________TLA35">#REF!</definedName>
    <definedName name="_________________TLA50">#REF!</definedName>
    <definedName name="_________________TLA70">#REF!</definedName>
    <definedName name="_________________TLA95">#REF!</definedName>
    <definedName name="_________________VL100">#REF!</definedName>
    <definedName name="_________________VL200">#REF!</definedName>
    <definedName name="_________________VL250">#REF!</definedName>
    <definedName name="________________a129" hidden="1">{"Offgrid",#N/A,FALSE,"OFFGRID";"Region",#N/A,FALSE,"REGION";"Offgrid -2",#N/A,FALSE,"OFFGRID";"WTP",#N/A,FALSE,"WTP";"WTP -2",#N/A,FALSE,"WTP";"Project",#N/A,FALSE,"PROJECT";"Summary -2",#N/A,FALSE,"SUMMARY"}</definedName>
    <definedName name="________________a130" hidden="1">{"Offgrid",#N/A,FALSE,"OFFGRID";"Region",#N/A,FALSE,"REGION";"Offgrid -2",#N/A,FALSE,"OFFGRID";"WTP",#N/A,FALSE,"WTP";"WTP -2",#N/A,FALSE,"WTP";"Project",#N/A,FALSE,"PROJECT";"Summary -2",#N/A,FALSE,"SUMMARY"}</definedName>
    <definedName name="________________CT250">'[2]dongia (2)'!#REF!</definedName>
    <definedName name="________________day1">'[3]Chiet tinh dz22'!#REF!</definedName>
    <definedName name="________________dbu1">'[4]CT Thang Mo'!#REF!</definedName>
    <definedName name="________________ddn400">#REF!</definedName>
    <definedName name="________________ddn600">#REF!</definedName>
    <definedName name="________________dgt100">'[2]dongia (2)'!#REF!</definedName>
    <definedName name="________________lap1">#REF!</definedName>
    <definedName name="________________lap2">#REF!</definedName>
    <definedName name="________________lg10">#REF!</definedName>
    <definedName name="________________MAC12">#REF!</definedName>
    <definedName name="________________MAC46">#REF!</definedName>
    <definedName name="________________MS1">#REF!</definedName>
    <definedName name="________________MS2">#REF!</definedName>
    <definedName name="________________NCL100">#REF!</definedName>
    <definedName name="________________NCL200">#REF!</definedName>
    <definedName name="________________NCL250">#REF!</definedName>
    <definedName name="________________nin190">#REF!</definedName>
    <definedName name="________________sc1">#REF!</definedName>
    <definedName name="________________SC2">#REF!</definedName>
    <definedName name="________________sc3">#REF!</definedName>
    <definedName name="________________SN3">#REF!</definedName>
    <definedName name="________________ST1">#REF!</definedName>
    <definedName name="________________ST2">#REF!</definedName>
    <definedName name="________________t4" hidden="1">#REF!</definedName>
    <definedName name="________________TB1">#REF!</definedName>
    <definedName name="________________th100">'[2]dongia (2)'!#REF!</definedName>
    <definedName name="________________TH160">'[2]dongia (2)'!#REF!</definedName>
    <definedName name="________________TL1">#REF!</definedName>
    <definedName name="________________TL2">#REF!</definedName>
    <definedName name="________________TL3">#REF!</definedName>
    <definedName name="________________TLA120">#REF!</definedName>
    <definedName name="________________TLA35">#REF!</definedName>
    <definedName name="________________TLA50">#REF!</definedName>
    <definedName name="________________TLA70">#REF!</definedName>
    <definedName name="________________TLA95">#REF!</definedName>
    <definedName name="________________TR250">'[2]dongia (2)'!#REF!</definedName>
    <definedName name="________________tr375">[2]giathanh1!#REF!</definedName>
    <definedName name="________________VL100">#REF!</definedName>
    <definedName name="________________VL200">#REF!</definedName>
    <definedName name="________________VL250">#REF!</definedName>
    <definedName name="_______________a129" hidden="1">{"Offgrid",#N/A,FALSE,"OFFGRID";"Region",#N/A,FALSE,"REGION";"Offgrid -2",#N/A,FALSE,"OFFGRID";"WTP",#N/A,FALSE,"WTP";"WTP -2",#N/A,FALSE,"WTP";"Project",#N/A,FALSE,"PROJECT";"Summary -2",#N/A,FALSE,"SUMMARY"}</definedName>
    <definedName name="_______________a130" hidden="1">{"Offgrid",#N/A,FALSE,"OFFGRID";"Region",#N/A,FALSE,"REGION";"Offgrid -2",#N/A,FALSE,"OFFGRID";"WTP",#N/A,FALSE,"WTP";"WTP -2",#N/A,FALSE,"WTP";"Project",#N/A,FALSE,"PROJECT";"Summary -2",#N/A,FALSE,"SUMMARY"}</definedName>
    <definedName name="_______________abb91">[5]chitimc!#REF!</definedName>
    <definedName name="_______________ddn400">#REF!</definedName>
    <definedName name="_______________ddn600">#REF!</definedName>
    <definedName name="_______________lap1">#REF!</definedName>
    <definedName name="_______________lap2">#REF!</definedName>
    <definedName name="_______________lg10">#REF!</definedName>
    <definedName name="_______________MAC12">#REF!</definedName>
    <definedName name="_______________MAC46">#REF!</definedName>
    <definedName name="_______________MS1">#REF!</definedName>
    <definedName name="_______________MS2">#REF!</definedName>
    <definedName name="_______________NCL100">#REF!</definedName>
    <definedName name="_______________NCL200">#REF!</definedName>
    <definedName name="_______________NCL250">#REF!</definedName>
    <definedName name="_______________nin190">#REF!</definedName>
    <definedName name="_______________sc1">#REF!</definedName>
    <definedName name="_______________SC2">#REF!</definedName>
    <definedName name="_______________sc3">#REF!</definedName>
    <definedName name="_______________SN3">#REF!</definedName>
    <definedName name="_______________ST1">#REF!</definedName>
    <definedName name="_______________ST2">#REF!</definedName>
    <definedName name="_______________su12">[6]Sheet3!#REF!</definedName>
    <definedName name="_______________Su70">[6]Sheet3!#REF!</definedName>
    <definedName name="_______________sw70609">[7]MTP!#REF!</definedName>
    <definedName name="_______________t4" hidden="1">#REF!</definedName>
    <definedName name="_______________TB1">#REF!</definedName>
    <definedName name="_______________TL1">#REF!</definedName>
    <definedName name="_______________TL2">#REF!</definedName>
    <definedName name="_______________TL3">#REF!</definedName>
    <definedName name="_______________TLA120">#REF!</definedName>
    <definedName name="_______________TLA35">#REF!</definedName>
    <definedName name="_______________TLA50">#REF!</definedName>
    <definedName name="_______________TLA70">#REF!</definedName>
    <definedName name="_______________TLA95">#REF!</definedName>
    <definedName name="_______________VL100">#REF!</definedName>
    <definedName name="_______________VL200">#REF!</definedName>
    <definedName name="_______________VL250">#REF!</definedName>
    <definedName name="______________a129" hidden="1">{"Offgrid",#N/A,FALSE,"OFFGRID";"Region",#N/A,FALSE,"REGION";"Offgrid -2",#N/A,FALSE,"OFFGRID";"WTP",#N/A,FALSE,"WTP";"WTP -2",#N/A,FALSE,"WTP";"Project",#N/A,FALSE,"PROJECT";"Summary -2",#N/A,FALSE,"SUMMARY"}</definedName>
    <definedName name="______________a130" hidden="1">{"Offgrid",#N/A,FALSE,"OFFGRID";"Region",#N/A,FALSE,"REGION";"Offgrid -2",#N/A,FALSE,"OFFGRID";"WTP",#N/A,FALSE,"WTP";"WTP -2",#N/A,FALSE,"WTP";"Project",#N/A,FALSE,"PROJECT";"Summary -2",#N/A,FALSE,"SUMMARY"}</definedName>
    <definedName name="______________CT250">'[2]dongia (2)'!#REF!</definedName>
    <definedName name="______________day1">'[3]Chiet tinh dz22'!#REF!</definedName>
    <definedName name="______________dbu1">'[4]CT Thang Mo'!#REF!</definedName>
    <definedName name="______________ddn400">#REF!</definedName>
    <definedName name="______________ddn600">#REF!</definedName>
    <definedName name="______________dgt100">'[2]dongia (2)'!#REF!</definedName>
    <definedName name="______________lap1">#REF!</definedName>
    <definedName name="______________lap2">#REF!</definedName>
    <definedName name="______________lg10">#REF!</definedName>
    <definedName name="______________MAC12">#REF!</definedName>
    <definedName name="______________MAC46">#REF!</definedName>
    <definedName name="______________MS1">#REF!</definedName>
    <definedName name="______________MS2">#REF!</definedName>
    <definedName name="______________NCL100">#REF!</definedName>
    <definedName name="______________NCL200">#REF!</definedName>
    <definedName name="______________NCL250">#REF!</definedName>
    <definedName name="______________nin190">#REF!</definedName>
    <definedName name="______________sc1">#REF!</definedName>
    <definedName name="______________SC2">#REF!</definedName>
    <definedName name="______________sc3">#REF!</definedName>
    <definedName name="______________SN3">#REF!</definedName>
    <definedName name="______________ST1">#REF!</definedName>
    <definedName name="______________ST2">#REF!</definedName>
    <definedName name="______________t4" hidden="1">#REF!</definedName>
    <definedName name="______________TB1">#REF!</definedName>
    <definedName name="______________th100">'[2]dongia (2)'!#REF!</definedName>
    <definedName name="______________TH160">'[2]dongia (2)'!#REF!</definedName>
    <definedName name="______________TL1">#REF!</definedName>
    <definedName name="______________TL2">#REF!</definedName>
    <definedName name="______________TL3">#REF!</definedName>
    <definedName name="______________TLA120">#REF!</definedName>
    <definedName name="______________TLA35">#REF!</definedName>
    <definedName name="______________TLA50">#REF!</definedName>
    <definedName name="______________TLA70">#REF!</definedName>
    <definedName name="______________TLA95">#REF!</definedName>
    <definedName name="______________TR250">'[2]dongia (2)'!#REF!</definedName>
    <definedName name="______________tr375">[2]giathanh1!#REF!</definedName>
    <definedName name="______________VL100">#REF!</definedName>
    <definedName name="______________VL200">#REF!</definedName>
    <definedName name="______________VL250">#REF!</definedName>
    <definedName name="_____________a129" hidden="1">{"Offgrid",#N/A,FALSE,"OFFGRID";"Region",#N/A,FALSE,"REGION";"Offgrid -2",#N/A,FALSE,"OFFGRID";"WTP",#N/A,FALSE,"WTP";"WTP -2",#N/A,FALSE,"WTP";"Project",#N/A,FALSE,"PROJECT";"Summary -2",#N/A,FALSE,"SUMMARY"}</definedName>
    <definedName name="_____________a130" hidden="1">{"Offgrid",#N/A,FALSE,"OFFGRID";"Region",#N/A,FALSE,"REGION";"Offgrid -2",#N/A,FALSE,"OFFGRID";"WTP",#N/A,FALSE,"WTP";"WTP -2",#N/A,FALSE,"WTP";"Project",#N/A,FALSE,"PROJECT";"Summary -2",#N/A,FALSE,"SUMMARY"}</definedName>
    <definedName name="_____________abb91">[5]chitimc!#REF!</definedName>
    <definedName name="_____________dao1">'[4]CT Thang Mo'!$B$189:$H$189</definedName>
    <definedName name="_____________dao2">'[4]CT Thang Mo'!$B$161:$H$161</definedName>
    <definedName name="_____________dap2">'[4]CT Thang Mo'!$B$162:$H$162</definedName>
    <definedName name="_____________day2">'[8]Chiet tinh dz35'!$H$3</definedName>
    <definedName name="_____________dbu2">'[4]CT Thang Mo'!$B$93:$F$93</definedName>
    <definedName name="_____________ddn400">#REF!</definedName>
    <definedName name="_____________ddn600">#REF!</definedName>
    <definedName name="_____________GID1">'[9]LKVL-CK-HT-GD1'!$A$4</definedName>
    <definedName name="_____________lap1">#REF!</definedName>
    <definedName name="_____________lap2">#REF!</definedName>
    <definedName name="_____________lg10">#REF!</definedName>
    <definedName name="_____________MAC12">#REF!</definedName>
    <definedName name="_____________MAC46">#REF!</definedName>
    <definedName name="_____________MS1">#REF!</definedName>
    <definedName name="_____________MS2">#REF!</definedName>
    <definedName name="_____________NCL100">#REF!</definedName>
    <definedName name="_____________NCL200">#REF!</definedName>
    <definedName name="_____________NCL250">#REF!</definedName>
    <definedName name="_____________nin190">#REF!</definedName>
    <definedName name="_____________sc1">#REF!</definedName>
    <definedName name="_____________SC2">#REF!</definedName>
    <definedName name="_____________sc3">#REF!</definedName>
    <definedName name="_____________SN3">#REF!</definedName>
    <definedName name="_____________ST1">#REF!</definedName>
    <definedName name="_____________ST2">#REF!</definedName>
    <definedName name="_____________su12">[6]Sheet3!#REF!</definedName>
    <definedName name="_____________Su70">[6]Sheet3!#REF!</definedName>
    <definedName name="_____________sw70609">[7]MTP!#REF!</definedName>
    <definedName name="_____________t4" hidden="1">#REF!</definedName>
    <definedName name="_____________TB1">#REF!</definedName>
    <definedName name="_____________TL1">#REF!</definedName>
    <definedName name="_____________TL2">#REF!</definedName>
    <definedName name="_____________TL3">#REF!</definedName>
    <definedName name="_____________TLA120">#REF!</definedName>
    <definedName name="_____________TLA35">#REF!</definedName>
    <definedName name="_____________TLA50">#REF!</definedName>
    <definedName name="_____________TLA70">#REF!</definedName>
    <definedName name="_____________TLA95">#REF!</definedName>
    <definedName name="_____________vc1">'[4]CT Thang Mo'!$B$34:$H$34</definedName>
    <definedName name="_____________vc2">'[4]CT Thang Mo'!$B$35:$H$35</definedName>
    <definedName name="_____________vc3">'[4]CT Thang Mo'!$B$36:$H$36</definedName>
    <definedName name="_____________VL100">#REF!</definedName>
    <definedName name="_____________VL200">#REF!</definedName>
    <definedName name="_____________VL250">#REF!</definedName>
    <definedName name="____________a1" hidden="1">{"'Sheet1'!$L$16"}</definedName>
    <definedName name="____________a129" hidden="1">{"Offgrid",#N/A,FALSE,"OFFGRID";"Region",#N/A,FALSE,"REGION";"Offgrid -2",#N/A,FALSE,"OFFGRID";"WTP",#N/A,FALSE,"WTP";"WTP -2",#N/A,FALSE,"WTP";"Project",#N/A,FALSE,"PROJECT";"Summary -2",#N/A,FALSE,"SUMMARY"}</definedName>
    <definedName name="____________a130" hidden="1">{"Offgrid",#N/A,FALSE,"OFFGRID";"Region",#N/A,FALSE,"REGION";"Offgrid -2",#N/A,FALSE,"OFFGRID";"WTP",#N/A,FALSE,"WTP";"WTP -2",#N/A,FALSE,"WTP";"Project",#N/A,FALSE,"PROJECT";"Summary -2",#N/A,FALSE,"SUMMARY"}</definedName>
    <definedName name="____________abb91">[5]chitimc!#REF!</definedName>
    <definedName name="____________CT250">'[2]dongia (2)'!#REF!</definedName>
    <definedName name="____________dao1">'[10]CT Thang Mo'!$B$189:$H$189</definedName>
    <definedName name="____________dao2">'[10]CT Thang Mo'!$B$161:$H$161</definedName>
    <definedName name="____________dap2">'[10]CT Thang Mo'!$B$162:$H$162</definedName>
    <definedName name="____________day1">'[3]Chiet tinh dz22'!#REF!</definedName>
    <definedName name="____________day2">'[11]Chiet tinh dz35'!$H$3</definedName>
    <definedName name="____________dbu1">'[4]CT Thang Mo'!#REF!</definedName>
    <definedName name="____________dbu2">'[10]CT Thang Mo'!$B$93:$F$93</definedName>
    <definedName name="____________ddn400">#REF!</definedName>
    <definedName name="____________ddn600">#REF!</definedName>
    <definedName name="____________dgt100">'[2]dongia (2)'!#REF!</definedName>
    <definedName name="____________GID1">'[9]LKVL-CK-HT-GD1'!$A$4</definedName>
    <definedName name="____________lap1">#REF!</definedName>
    <definedName name="____________lap2">#REF!</definedName>
    <definedName name="____________lg10">#REF!</definedName>
    <definedName name="____________MAC12">#REF!</definedName>
    <definedName name="____________MAC46">#REF!</definedName>
    <definedName name="____________MS1">#REF!</definedName>
    <definedName name="____________MS2">#REF!</definedName>
    <definedName name="____________NCL100">#REF!</definedName>
    <definedName name="____________NCL200">#REF!</definedName>
    <definedName name="____________NCL250">#REF!</definedName>
    <definedName name="____________nin190">#REF!</definedName>
    <definedName name="____________sc1">#REF!</definedName>
    <definedName name="____________SC2">#REF!</definedName>
    <definedName name="____________sc3">#REF!</definedName>
    <definedName name="____________SN3">#REF!</definedName>
    <definedName name="____________ST1">#REF!</definedName>
    <definedName name="____________ST2">#REF!</definedName>
    <definedName name="____________su12">[6]Sheet3!#REF!</definedName>
    <definedName name="____________Su70">[6]Sheet3!#REF!</definedName>
    <definedName name="____________sw70609">[7]MTP!#REF!</definedName>
    <definedName name="____________t4" hidden="1">#REF!</definedName>
    <definedName name="____________TB1">#REF!</definedName>
    <definedName name="____________th100">'[2]dongia (2)'!#REF!</definedName>
    <definedName name="____________TH160">'[2]dongia (2)'!#REF!</definedName>
    <definedName name="____________TL1">#REF!</definedName>
    <definedName name="____________TL2">#REF!</definedName>
    <definedName name="____________TL3">#REF!</definedName>
    <definedName name="____________TLA120">#REF!</definedName>
    <definedName name="____________TLA35">#REF!</definedName>
    <definedName name="____________TLA50">#REF!</definedName>
    <definedName name="____________TLA70">#REF!</definedName>
    <definedName name="____________TLA95">#REF!</definedName>
    <definedName name="____________TR250">'[2]dongia (2)'!#REF!</definedName>
    <definedName name="____________tr375">[2]giathanh1!#REF!</definedName>
    <definedName name="____________vc1">'[10]CT Thang Mo'!$B$34:$H$34</definedName>
    <definedName name="____________vc2">'[10]CT Thang Mo'!$B$35:$H$35</definedName>
    <definedName name="____________vc3">'[10]CT Thang Mo'!$B$36:$H$36</definedName>
    <definedName name="____________VL100">#REF!</definedName>
    <definedName name="____________VL200">#REF!</definedName>
    <definedName name="____________VL250">#REF!</definedName>
    <definedName name="___________a1" hidden="1">{"'Sheet1'!$L$16"}</definedName>
    <definedName name="___________a129"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abb91">[5]chitimc!#REF!</definedName>
    <definedName name="___________CT250">'[2]dongia (2)'!#REF!</definedName>
    <definedName name="___________dao1">'[4]CT Thang Mo'!$B$189:$H$189</definedName>
    <definedName name="___________dao2">'[4]CT Thang Mo'!$B$161:$H$161</definedName>
    <definedName name="___________dap2">'[4]CT Thang Mo'!$B$162:$H$162</definedName>
    <definedName name="___________day1">'[3]Chiet tinh dz22'!#REF!</definedName>
    <definedName name="___________day2">'[8]Chiet tinh dz35'!$H$3</definedName>
    <definedName name="___________dbu1">'[4]CT Thang Mo'!#REF!</definedName>
    <definedName name="___________dbu2">'[4]CT Thang Mo'!$B$93:$F$93</definedName>
    <definedName name="___________ddn400">#REF!</definedName>
    <definedName name="___________ddn600">#REF!</definedName>
    <definedName name="___________dgt100">'[2]dongia (2)'!#REF!</definedName>
    <definedName name="___________GID1">'[9]LKVL-CK-HT-GD1'!$A$4</definedName>
    <definedName name="___________Goi8" hidden="1">{"'Sheet1'!$L$16"}</definedName>
    <definedName name="___________Lan1" hidden="1">{"'Sheet1'!$L$16"}</definedName>
    <definedName name="___________LAN3" hidden="1">{"'Sheet1'!$L$16"}</definedName>
    <definedName name="___________lap1">#REF!</definedName>
    <definedName name="___________lap2">#REF!</definedName>
    <definedName name="___________lg10">#REF!</definedName>
    <definedName name="___________MAC12">#REF!</definedName>
    <definedName name="___________MAC46">#REF!</definedName>
    <definedName name="___________MS1">#REF!</definedName>
    <definedName name="___________MS2">#REF!</definedName>
    <definedName name="___________NCL100">#REF!</definedName>
    <definedName name="___________NCL200">#REF!</definedName>
    <definedName name="___________NCL250">#REF!</definedName>
    <definedName name="___________nin190">#REF!</definedName>
    <definedName name="___________PA3" hidden="1">{"'Sheet1'!$L$16"}</definedName>
    <definedName name="___________sc1">#REF!</definedName>
    <definedName name="___________SC2">#REF!</definedName>
    <definedName name="___________sc3">#REF!</definedName>
    <definedName name="___________SN3">#REF!</definedName>
    <definedName name="___________ST1">#REF!</definedName>
    <definedName name="___________ST2">#REF!</definedName>
    <definedName name="___________su12">[6]Sheet3!#REF!</definedName>
    <definedName name="___________Su70">[6]Sheet3!#REF!</definedName>
    <definedName name="___________sw70609">[7]MTP!#REF!</definedName>
    <definedName name="___________t4" hidden="1">#REF!</definedName>
    <definedName name="___________TB1">#REF!</definedName>
    <definedName name="___________th100">'[2]dongia (2)'!#REF!</definedName>
    <definedName name="___________TH160">'[2]dongia (2)'!#REF!</definedName>
    <definedName name="___________TL1">#REF!</definedName>
    <definedName name="___________TL2">#REF!</definedName>
    <definedName name="___________TL3">#REF!</definedName>
    <definedName name="___________TLA120">#REF!</definedName>
    <definedName name="___________TLA35">#REF!</definedName>
    <definedName name="___________TLA50">#REF!</definedName>
    <definedName name="___________TLA70">#REF!</definedName>
    <definedName name="___________TLA95">#REF!</definedName>
    <definedName name="___________TR250">'[2]dongia (2)'!#REF!</definedName>
    <definedName name="___________tr375">[2]giathanh1!#REF!</definedName>
    <definedName name="___________tt3" hidden="1">{"'Sheet1'!$L$16"}</definedName>
    <definedName name="___________vc1">'[4]CT Thang Mo'!$B$34:$H$34</definedName>
    <definedName name="___________vc2">'[4]CT Thang Mo'!$B$35:$H$35</definedName>
    <definedName name="___________vc3">'[4]CT Thang Mo'!$B$36:$H$36</definedName>
    <definedName name="___________VL100">#REF!</definedName>
    <definedName name="___________VL200">#REF!</definedName>
    <definedName name="___________VL250">#REF!</definedName>
    <definedName name="__________a1" hidden="1">{"'Sheet1'!$L$16"}</definedName>
    <definedName name="__________a129"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abb91">[5]chitimc!#REF!</definedName>
    <definedName name="__________CT250">'[2]dongia (2)'!#REF!</definedName>
    <definedName name="__________dao1">'[10]CT Thang Mo'!$B$189:$H$189</definedName>
    <definedName name="__________dao2">'[10]CT Thang Mo'!$B$161:$H$161</definedName>
    <definedName name="__________dap2">'[10]CT Thang Mo'!$B$162:$H$162</definedName>
    <definedName name="__________day1">'[3]Chiet tinh dz22'!#REF!</definedName>
    <definedName name="__________day2">'[11]Chiet tinh dz35'!$H$3</definedName>
    <definedName name="__________dbu1">'[4]CT Thang Mo'!#REF!</definedName>
    <definedName name="__________dbu2">'[10]CT Thang Mo'!$B$93:$F$93</definedName>
    <definedName name="__________ddn400">#REF!</definedName>
    <definedName name="__________ddn600">#REF!</definedName>
    <definedName name="__________dgt100">'[2]dongia (2)'!#REF!</definedName>
    <definedName name="__________GID1">'[9]LKVL-CK-HT-GD1'!$A$4</definedName>
    <definedName name="__________Goi8" hidden="1">{"'Sheet1'!$L$16"}</definedName>
    <definedName name="__________Lan1" hidden="1">{"'Sheet1'!$L$16"}</definedName>
    <definedName name="__________LAN3" hidden="1">{"'Sheet1'!$L$16"}</definedName>
    <definedName name="__________lap1">#REF!</definedName>
    <definedName name="__________lap2">#REF!</definedName>
    <definedName name="__________lg10">#REF!</definedName>
    <definedName name="__________MAC12">#REF!</definedName>
    <definedName name="__________MAC46">#REF!</definedName>
    <definedName name="__________MS1">#REF!</definedName>
    <definedName name="__________MS2">#REF!</definedName>
    <definedName name="__________NCL100">#REF!</definedName>
    <definedName name="__________NCL200">#REF!</definedName>
    <definedName name="__________NCL250">#REF!</definedName>
    <definedName name="__________nin190">#REF!</definedName>
    <definedName name="__________PA3" hidden="1">{"'Sheet1'!$L$16"}</definedName>
    <definedName name="__________sc1">#REF!</definedName>
    <definedName name="__________SC2">#REF!</definedName>
    <definedName name="__________sc3">#REF!</definedName>
    <definedName name="__________SN3">#REF!</definedName>
    <definedName name="__________ST1">#REF!</definedName>
    <definedName name="__________ST2">#REF!</definedName>
    <definedName name="__________su12">[6]Sheet3!#REF!</definedName>
    <definedName name="__________Su70">[6]Sheet3!#REF!</definedName>
    <definedName name="__________sw70609">[7]MTP!#REF!</definedName>
    <definedName name="__________t4" hidden="1">#REF!</definedName>
    <definedName name="__________TB1">#REF!</definedName>
    <definedName name="__________th100">'[2]dongia (2)'!#REF!</definedName>
    <definedName name="__________TH160">'[2]dongia (2)'!#REF!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R250">'[2]dongia (2)'!#REF!</definedName>
    <definedName name="__________tr375">[2]giathanh1!#REF!</definedName>
    <definedName name="__________tt3" hidden="1">{"'Sheet1'!$L$16"}</definedName>
    <definedName name="__________vc1">'[10]CT Thang Mo'!$B$34:$H$34</definedName>
    <definedName name="__________vc2">'[10]CT Thang Mo'!$B$35:$H$35</definedName>
    <definedName name="__________vc3">'[10]CT Thang Mo'!$B$36:$H$36</definedName>
    <definedName name="__________VL100">#REF!</definedName>
    <definedName name="__________VL200">#REF!</definedName>
    <definedName name="__________VL250">#REF!</definedName>
    <definedName name="_________a1" hidden="1">{"'Sheet1'!$L$16"}</definedName>
    <definedName name="_________a129"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abb91">[5]chitimc!#REF!</definedName>
    <definedName name="_________CT250">'[2]dongia (2)'!#REF!</definedName>
    <definedName name="_________dao1">'[4]CT Thang Mo'!$B$189:$H$189</definedName>
    <definedName name="_________dao2">'[4]CT Thang Mo'!$B$161:$H$161</definedName>
    <definedName name="_________dap2">'[4]CT Thang Mo'!$B$162:$H$162</definedName>
    <definedName name="_________day1">'[3]Chiet tinh dz22'!#REF!</definedName>
    <definedName name="_________day2">'[8]Chiet tinh dz35'!$H$3</definedName>
    <definedName name="_________dbu1">'[4]CT Thang Mo'!#REF!</definedName>
    <definedName name="_________dbu2">'[4]CT Thang Mo'!$B$93:$F$93</definedName>
    <definedName name="_________ddn400">#REF!</definedName>
    <definedName name="_________ddn600">#REF!</definedName>
    <definedName name="_________dgt100">'[2]dongia (2)'!#REF!</definedName>
    <definedName name="_________GID1">'[9]LKVL-CK-HT-GD1'!$A$4</definedName>
    <definedName name="_________Goi8" hidden="1">{"'Sheet1'!$L$16"}</definedName>
    <definedName name="_________Lan1" hidden="1">{"'Sheet1'!$L$16"}</definedName>
    <definedName name="_________LAN3" hidden="1">{"'Sheet1'!$L$16"}</definedName>
    <definedName name="_________lap1">#REF!</definedName>
    <definedName name="_________lap2">#REF!</definedName>
    <definedName name="_________lg10">#REF!</definedName>
    <definedName name="_________MAC12">#REF!</definedName>
    <definedName name="_________MAC46">#REF!</definedName>
    <definedName name="_________MS1">#REF!</definedName>
    <definedName name="_________MS2">#REF!</definedName>
    <definedName name="_________NCL100">#REF!</definedName>
    <definedName name="_________NCL200">#REF!</definedName>
    <definedName name="_________NCL250">#REF!</definedName>
    <definedName name="_________nin190">#REF!</definedName>
    <definedName name="_________PA3" hidden="1">{"'Sheet1'!$L$16"}</definedName>
    <definedName name="_________sc1">#REF!</definedName>
    <definedName name="_________SC2">#REF!</definedName>
    <definedName name="_________sc3">#REF!</definedName>
    <definedName name="_________SN3">#REF!</definedName>
    <definedName name="_________ST1">#REF!</definedName>
    <definedName name="_________ST2">#REF!</definedName>
    <definedName name="_________su12">[6]Sheet3!#REF!</definedName>
    <definedName name="_________Su70">[6]Sheet3!#REF!</definedName>
    <definedName name="_________sw70609">[7]MTP!#REF!</definedName>
    <definedName name="_________t4" hidden="1">#REF!</definedName>
    <definedName name="_________TB1">#REF!</definedName>
    <definedName name="_________th100">'[2]dongia (2)'!#REF!</definedName>
    <definedName name="_________TH160">'[2]dongia (2)'!#REF!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R250">'[2]dongia (2)'!#REF!</definedName>
    <definedName name="_________tr375">[2]giathanh1!#REF!</definedName>
    <definedName name="_________tt3" hidden="1">{"'Sheet1'!$L$16"}</definedName>
    <definedName name="_________vc1">'[4]CT Thang Mo'!$B$34:$H$34</definedName>
    <definedName name="_________vc2">'[4]CT Thang Mo'!$B$35:$H$35</definedName>
    <definedName name="_________vc3">'[4]CT Thang Mo'!$B$36:$H$36</definedName>
    <definedName name="_________VL100">#REF!</definedName>
    <definedName name="_________VL200">#REF!</definedName>
    <definedName name="_________VL250">#REF!</definedName>
    <definedName name="________a1" hidden="1">{"'Sheet1'!$L$16"}</definedName>
    <definedName name="________a129"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abb91">[5]chitimc!#REF!</definedName>
    <definedName name="________CT250">'[2]dongia (2)'!#REF!</definedName>
    <definedName name="________dao1">'[4]CT Thang Mo'!$B$189:$H$189</definedName>
    <definedName name="________dao2">'[4]CT Thang Mo'!$B$161:$H$161</definedName>
    <definedName name="________dap2">'[4]CT Thang Mo'!$B$162:$H$162</definedName>
    <definedName name="________day1">'[3]Chiet tinh dz22'!#REF!</definedName>
    <definedName name="________day2">'[8]Chiet tinh dz35'!$H$3</definedName>
    <definedName name="________dbu1">'[4]CT Thang Mo'!#REF!</definedName>
    <definedName name="________dbu2">'[4]CT Thang Mo'!$B$93:$F$93</definedName>
    <definedName name="________ddn400">#REF!</definedName>
    <definedName name="________ddn600">#REF!</definedName>
    <definedName name="________dgt100">'[2]dongia (2)'!#REF!</definedName>
    <definedName name="________GID1">'[9]LKVL-CK-HT-GD1'!$A$4</definedName>
    <definedName name="________Goi8" hidden="1">{"'Sheet1'!$L$16"}</definedName>
    <definedName name="________Lan1" hidden="1">{"'Sheet1'!$L$16"}</definedName>
    <definedName name="________LAN3" hidden="1">{"'Sheet1'!$L$16"}</definedName>
    <definedName name="________lap1">#REF!</definedName>
    <definedName name="________lap2">#REF!</definedName>
    <definedName name="________lg10">#REF!</definedName>
    <definedName name="________MAC12">#REF!</definedName>
    <definedName name="________MAC46">#REF!</definedName>
    <definedName name="________MS1">#REF!</definedName>
    <definedName name="________MS2">#REF!</definedName>
    <definedName name="________NCL100">#REF!</definedName>
    <definedName name="________NCL200">#REF!</definedName>
    <definedName name="________NCL250">#REF!</definedName>
    <definedName name="________nin190">#REF!</definedName>
    <definedName name="________PA3" hidden="1">{"'Sheet1'!$L$16"}</definedName>
    <definedName name="________sc1">#REF!</definedName>
    <definedName name="________SC2">#REF!</definedName>
    <definedName name="________sc3">#REF!</definedName>
    <definedName name="________SN3">#REF!</definedName>
    <definedName name="________ST1">#REF!</definedName>
    <definedName name="________ST2">#REF!</definedName>
    <definedName name="________su12">[6]Sheet3!#REF!</definedName>
    <definedName name="________Su70">[6]Sheet3!#REF!</definedName>
    <definedName name="________sw70609">[7]MTP!#REF!</definedName>
    <definedName name="________t4" hidden="1">#REF!</definedName>
    <definedName name="________TB1">#REF!</definedName>
    <definedName name="________th100">'[2]dongia (2)'!#REF!</definedName>
    <definedName name="________TH160">'[2]dongia (2)'!#REF!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R250">'[2]dongia (2)'!#REF!</definedName>
    <definedName name="________tr375">[2]giathanh1!#REF!</definedName>
    <definedName name="________tt3" hidden="1">{"'Sheet1'!$L$16"}</definedName>
    <definedName name="________vc1">'[4]CT Thang Mo'!$B$34:$H$34</definedName>
    <definedName name="________vc2">'[4]CT Thang Mo'!$B$35:$H$35</definedName>
    <definedName name="________vc3">'[4]CT Thang Mo'!$B$36:$H$36</definedName>
    <definedName name="________VL100">#REF!</definedName>
    <definedName name="________VL200">#REF!</definedName>
    <definedName name="________VL250">#REF!</definedName>
    <definedName name="_______a1" hidden="1">{"'Sheet1'!$L$16"}</definedName>
    <definedName name="_______a129"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abb91">[5]chitimc!#REF!</definedName>
    <definedName name="_______CT250">'[2]dongia (2)'!#REF!</definedName>
    <definedName name="_______dao1">'[4]CT Thang Mo'!$B$189:$H$189</definedName>
    <definedName name="_______dao2">'[4]CT Thang Mo'!$B$161:$H$161</definedName>
    <definedName name="_______dap2">'[4]CT Thang Mo'!$B$162:$H$162</definedName>
    <definedName name="_______day1">'[3]Chiet tinh dz22'!#REF!</definedName>
    <definedName name="_______day2">'[8]Chiet tinh dz35'!$H$3</definedName>
    <definedName name="_______dbu1">'[4]CT Thang Mo'!#REF!</definedName>
    <definedName name="_______dbu2">'[4]CT Thang Mo'!$B$93:$F$93</definedName>
    <definedName name="_______ddn400">#REF!</definedName>
    <definedName name="_______ddn600">#REF!</definedName>
    <definedName name="_______dgt100">'[2]dongia (2)'!#REF!</definedName>
    <definedName name="_______GID1">'[9]LKVL-CK-HT-GD1'!$A$4</definedName>
    <definedName name="_______Goi8" hidden="1">{"'Sheet1'!$L$16"}</definedName>
    <definedName name="_______h1" hidden="1">{"'Sheet1'!$L$16"}</definedName>
    <definedName name="_______Lan1" hidden="1">{"'Sheet1'!$L$16"}</definedName>
    <definedName name="_______LAN3" hidden="1">{"'Sheet1'!$L$16"}</definedName>
    <definedName name="_______lap1">#REF!</definedName>
    <definedName name="_______lap2">#REF!</definedName>
    <definedName name="_______lg10">#REF!</definedName>
    <definedName name="_______MAC12">#REF!</definedName>
    <definedName name="_______MAC46">#REF!</definedName>
    <definedName name="_______MS1">#REF!</definedName>
    <definedName name="_______MS2">#REF!</definedName>
    <definedName name="_______NCL100">#REF!</definedName>
    <definedName name="_______NCL200">#REF!</definedName>
    <definedName name="_______NCL250">#REF!</definedName>
    <definedName name="_______nin190">#REF!</definedName>
    <definedName name="_______PA3" hidden="1">{"'Sheet1'!$L$16"}</definedName>
    <definedName name="_______sc1">#REF!</definedName>
    <definedName name="_______SC2">#REF!</definedName>
    <definedName name="_______sc3">#REF!</definedName>
    <definedName name="_______SN3">#REF!</definedName>
    <definedName name="_______ST1">#REF!</definedName>
    <definedName name="_______ST2">#REF!</definedName>
    <definedName name="_______su12">[6]Sheet3!#REF!</definedName>
    <definedName name="_______Su70">[6]Sheet3!#REF!</definedName>
    <definedName name="_______sw70609">[7]MTP!#REF!</definedName>
    <definedName name="_______t4" hidden="1">#REF!</definedName>
    <definedName name="_______TB1">#REF!</definedName>
    <definedName name="_______th100">'[2]dongia (2)'!#REF!</definedName>
    <definedName name="_______TH160">'[2]dongia (2)'!#REF!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R250">'[2]dongia (2)'!#REF!</definedName>
    <definedName name="_______tr375">[2]giathanh1!#REF!</definedName>
    <definedName name="_______tt3" hidden="1">{"'Sheet1'!$L$16"}</definedName>
    <definedName name="_______vc1">'[4]CT Thang Mo'!$B$34:$H$34</definedName>
    <definedName name="_______vc2">'[4]CT Thang Mo'!$B$35:$H$35</definedName>
    <definedName name="_______vc3">'[4]CT Thang Mo'!$B$36:$H$36</definedName>
    <definedName name="_______VL100">#REF!</definedName>
    <definedName name="_______VL200">#REF!</definedName>
    <definedName name="_______VL250">#REF!</definedName>
    <definedName name="______a1" hidden="1">{"'Sheet1'!$L$16"}</definedName>
    <definedName name="______a129"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bb91">[5]chitimc!#REF!</definedName>
    <definedName name="______CT250">'[2]dongia (2)'!#REF!</definedName>
    <definedName name="______dao1">'[4]CT Thang Mo'!$B$189:$H$189</definedName>
    <definedName name="______dao2">'[4]CT Thang Mo'!$B$161:$H$161</definedName>
    <definedName name="______dap2">'[4]CT Thang Mo'!$B$162:$H$162</definedName>
    <definedName name="______day1">'[3]Chiet tinh dz22'!#REF!</definedName>
    <definedName name="______day2">'[8]Chiet tinh dz35'!$H$3</definedName>
    <definedName name="______dbu1">'[4]CT Thang Mo'!#REF!</definedName>
    <definedName name="______dbu2">'[4]CT Thang Mo'!$B$93:$F$93</definedName>
    <definedName name="______ddn400">#REF!</definedName>
    <definedName name="______ddn600">#REF!</definedName>
    <definedName name="______dgt100">'[2]dongia (2)'!#REF!</definedName>
    <definedName name="______GID1">'[9]LKVL-CK-HT-GD1'!$A$4</definedName>
    <definedName name="______Goi8" hidden="1">{"'Sheet1'!$L$16"}</definedName>
    <definedName name="______h1" hidden="1">{"'Sheet1'!$L$16"}</definedName>
    <definedName name="______ks30">#REF!</definedName>
    <definedName name="______ks40">#REF!</definedName>
    <definedName name="______ks50">#REF!</definedName>
    <definedName name="______Lan1" hidden="1">{"'Sheet1'!$L$16"}</definedName>
    <definedName name="______LAN3" hidden="1">{"'Sheet1'!$L$16"}</definedName>
    <definedName name="______lap1">#REF!</definedName>
    <definedName name="______lap2">#REF!</definedName>
    <definedName name="______lg10">#REF!</definedName>
    <definedName name="______lg40">#REF!</definedName>
    <definedName name="______lg50">#REF!</definedName>
    <definedName name="______lg55">#REF!</definedName>
    <definedName name="______lg60">#REF!</definedName>
    <definedName name="______ln60">#REF!</definedName>
    <definedName name="______ln70">#REF!</definedName>
    <definedName name="______lx11">#REF!</definedName>
    <definedName name="______lx12">#REF!</definedName>
    <definedName name="______lx13">#REF!</definedName>
    <definedName name="______lx21">#REF!</definedName>
    <definedName name="______lx22">#REF!</definedName>
    <definedName name="______lx23">#REF!</definedName>
    <definedName name="______lx31">#REF!</definedName>
    <definedName name="______lx33">#REF!</definedName>
    <definedName name="______lx34">#REF!</definedName>
    <definedName name="______MAC12">#REF!</definedName>
    <definedName name="______MAC46">#REF!</definedName>
    <definedName name="______MS1">#REF!</definedName>
    <definedName name="______MS2">#REF!</definedName>
    <definedName name="______NCL100">#REF!</definedName>
    <definedName name="______NCL200">#REF!</definedName>
    <definedName name="______NCL250">#REF!</definedName>
    <definedName name="______nin190">#REF!</definedName>
    <definedName name="______PA3" hidden="1">{"'Sheet1'!$L$16"}</definedName>
    <definedName name="______sc1">#REF!</definedName>
    <definedName name="______SC2">#REF!</definedName>
    <definedName name="______sc3">#REF!</definedName>
    <definedName name="______SN3">#REF!</definedName>
    <definedName name="______ST1">#REF!</definedName>
    <definedName name="______ST2">#REF!</definedName>
    <definedName name="______su12">[6]Sheet3!#REF!</definedName>
    <definedName name="______Su70">[6]Sheet3!#REF!</definedName>
    <definedName name="______sw70609">[7]MTP!#REF!</definedName>
    <definedName name="______t4" hidden="1">#REF!</definedName>
    <definedName name="______TB1">#REF!</definedName>
    <definedName name="______th100">'[2]dongia (2)'!#REF!</definedName>
    <definedName name="______TH160">'[2]dongia (2)'!#REF!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R250">'[2]dongia (2)'!#REF!</definedName>
    <definedName name="______tr375">[2]giathanh1!#REF!</definedName>
    <definedName name="______tt3" hidden="1">{"'Sheet1'!$L$16"}</definedName>
    <definedName name="______vc1">'[4]CT Thang Mo'!$B$34:$H$34</definedName>
    <definedName name="______vc2">'[4]CT Thang Mo'!$B$35:$H$35</definedName>
    <definedName name="______vc3">'[4]CT Thang Mo'!$B$36:$H$36</definedName>
    <definedName name="______VL100">#REF!</definedName>
    <definedName name="______VL200">#REF!</definedName>
    <definedName name="______VL250">#REF!</definedName>
    <definedName name="_____a1" hidden="1">{"'Sheet1'!$L$16"}</definedName>
    <definedName name="_____a129"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bac3">85640</definedName>
    <definedName name="_____bac4">116510</definedName>
    <definedName name="_____bac5">116510</definedName>
    <definedName name="_____dao1">'[4]CT Thang Mo'!$B$189:$H$189</definedName>
    <definedName name="_____dao2">'[4]CT Thang Mo'!$B$161:$H$161</definedName>
    <definedName name="_____dap2">'[4]CT Thang Mo'!$B$162:$H$162</definedName>
    <definedName name="_____day1">'[12]Chiet tinh dz22'!#REF!</definedName>
    <definedName name="_____day2">'[8]Chiet tinh dz35'!$H$3</definedName>
    <definedName name="_____dbu1">'[10]CT Thang Mo'!#REF!</definedName>
    <definedName name="_____dbu2">'[4]CT Thang Mo'!$B$93:$F$93</definedName>
    <definedName name="_____ddn400" localSheetId="13">#REF!</definedName>
    <definedName name="_____ddn400">#REF!</definedName>
    <definedName name="_____ddn600" localSheetId="13">#REF!</definedName>
    <definedName name="_____ddn600">#REF!</definedName>
    <definedName name="_____GID1">'[9]LKVL-CK-HT-GD1'!$A$4</definedName>
    <definedName name="_____Goi8" hidden="1">{"'Sheet1'!$L$16"}</definedName>
    <definedName name="_____ks30">#REF!</definedName>
    <definedName name="_____ks40">#REF!</definedName>
    <definedName name="_____ks50">#REF!</definedName>
    <definedName name="_____Lan1" hidden="1">{"'Sheet1'!$L$16"}</definedName>
    <definedName name="_____LAN3" hidden="1">{"'Sheet1'!$L$16"}</definedName>
    <definedName name="_____lap1" localSheetId="13">#REF!</definedName>
    <definedName name="_____lap1">#REF!</definedName>
    <definedName name="_____lap2" localSheetId="13">#REF!</definedName>
    <definedName name="_____lap2">#REF!</definedName>
    <definedName name="_____lg10">#REF!</definedName>
    <definedName name="_____lg30">#REF!</definedName>
    <definedName name="_____lg35">#REF!</definedName>
    <definedName name="_____lg40">#REF!</definedName>
    <definedName name="_____lg45">#REF!</definedName>
    <definedName name="_____lg50">#REF!</definedName>
    <definedName name="_____lg55">#REF!</definedName>
    <definedName name="_____lg60">#REF!</definedName>
    <definedName name="_____ln30">#REF!</definedName>
    <definedName name="_____ln35">#REF!</definedName>
    <definedName name="_____ln40">#REF!</definedName>
    <definedName name="_____ln50">#REF!</definedName>
    <definedName name="_____ln60">#REF!</definedName>
    <definedName name="_____ln70">#REF!</definedName>
    <definedName name="_____lx11">#REF!</definedName>
    <definedName name="_____lx12">#REF!</definedName>
    <definedName name="_____lx13">#REF!</definedName>
    <definedName name="_____lx21">#REF!</definedName>
    <definedName name="_____lx22">#REF!</definedName>
    <definedName name="_____lx23">#REF!</definedName>
    <definedName name="_____lx31">#REF!</definedName>
    <definedName name="_____lx33">#REF!</definedName>
    <definedName name="_____lx34">#REF!</definedName>
    <definedName name="_____MAC12" localSheetId="13">#REF!</definedName>
    <definedName name="_____MAC12">#REF!</definedName>
    <definedName name="_____MAC46" localSheetId="13">#REF!</definedName>
    <definedName name="_____MAC46">#REF!</definedName>
    <definedName name="_____MS1">#REF!</definedName>
    <definedName name="_____MS2">#REF!</definedName>
    <definedName name="_____NCL100" localSheetId="13">#REF!</definedName>
    <definedName name="_____NCL100">#REF!</definedName>
    <definedName name="_____NCL200" localSheetId="13">#REF!</definedName>
    <definedName name="_____NCL200">#REF!</definedName>
    <definedName name="_____NCL250" localSheetId="13">#REF!</definedName>
    <definedName name="_____NCL250">#REF!</definedName>
    <definedName name="_____nin190" localSheetId="13">#REF!</definedName>
    <definedName name="_____nin190">#REF!</definedName>
    <definedName name="_____NSO2" hidden="1">{"'Sheet1'!$L$16"}</definedName>
    <definedName name="_____PA3" hidden="1">{"'Sheet1'!$L$16"}</definedName>
    <definedName name="_____sc1" localSheetId="13">#REF!</definedName>
    <definedName name="_____sc1">#REF!</definedName>
    <definedName name="_____SC2" localSheetId="13">#REF!</definedName>
    <definedName name="_____SC2">#REF!</definedName>
    <definedName name="_____sc3" localSheetId="13">#REF!</definedName>
    <definedName name="_____sc3">#REF!</definedName>
    <definedName name="_____SN3" localSheetId="13">#REF!</definedName>
    <definedName name="_____SN3">#REF!</definedName>
    <definedName name="_____ST1">#REF!</definedName>
    <definedName name="_____ST2">#REF!</definedName>
    <definedName name="_____t4" hidden="1">#REF!</definedName>
    <definedName name="_____TB1" localSheetId="13">#REF!</definedName>
    <definedName name="_____TB1">#REF!</definedName>
    <definedName name="_____TL1" localSheetId="13">#REF!</definedName>
    <definedName name="_____TL1">#REF!</definedName>
    <definedName name="_____TL2" localSheetId="13">#REF!</definedName>
    <definedName name="_____TL2">#REF!</definedName>
    <definedName name="_____TL3" localSheetId="13">#REF!</definedName>
    <definedName name="_____TL3">#REF!</definedName>
    <definedName name="_____TLA120" localSheetId="13">#REF!</definedName>
    <definedName name="_____TLA120">#REF!</definedName>
    <definedName name="_____TLA35" localSheetId="13">#REF!</definedName>
    <definedName name="_____TLA35">#REF!</definedName>
    <definedName name="_____TLA50" localSheetId="13">#REF!</definedName>
    <definedName name="_____TLA50">#REF!</definedName>
    <definedName name="_____TLA70" localSheetId="13">#REF!</definedName>
    <definedName name="_____TLA70">#REF!</definedName>
    <definedName name="_____TLA95" localSheetId="13">#REF!</definedName>
    <definedName name="_____TLA95">#REF!</definedName>
    <definedName name="_____tt3" hidden="1">{"'Sheet1'!$L$16"}</definedName>
    <definedName name="_____vc1">'[4]CT Thang Mo'!$B$34:$H$34</definedName>
    <definedName name="_____vc2">'[4]CT Thang Mo'!$B$35:$H$35</definedName>
    <definedName name="_____vc3">'[4]CT Thang Mo'!$B$36:$H$36</definedName>
    <definedName name="_____VL100" localSheetId="13">#REF!</definedName>
    <definedName name="_____VL100">#REF!</definedName>
    <definedName name="_____VL200" localSheetId="13">#REF!</definedName>
    <definedName name="_____VL200">#REF!</definedName>
    <definedName name="_____VL250" localSheetId="13">#REF!</definedName>
    <definedName name="_____VL250">#REF!</definedName>
    <definedName name="_____XL140" localSheetId="13">#REF!</definedName>
    <definedName name="_____XL140">#REF!</definedName>
    <definedName name="_____xl150" localSheetId="13">#REF!</definedName>
    <definedName name="_____xl150">#REF!</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bb91">[5]chitimc!#REF!</definedName>
    <definedName name="____bac3">85640</definedName>
    <definedName name="____bac4">116510</definedName>
    <definedName name="____bac5">116510</definedName>
    <definedName name="____CT250">'[2]dongia (2)'!#REF!</definedName>
    <definedName name="____dao1">'[4]CT Thang Mo'!$B$189:$H$189</definedName>
    <definedName name="____dao2">'[4]CT Thang Mo'!$B$161:$H$161</definedName>
    <definedName name="____dap2">'[4]CT Thang Mo'!$B$162:$H$162</definedName>
    <definedName name="____day1">'[3]Chiet tinh dz22'!#REF!</definedName>
    <definedName name="____day2">'[8]Chiet tinh dz35'!$H$3</definedName>
    <definedName name="____dbu1">'[4]CT Thang Mo'!#REF!</definedName>
    <definedName name="____dbu2">'[4]CT Thang Mo'!$B$93:$F$93</definedName>
    <definedName name="____ddn400" localSheetId="13">#REF!</definedName>
    <definedName name="____ddn400">#REF!</definedName>
    <definedName name="____ddn600" localSheetId="13">#REF!</definedName>
    <definedName name="____ddn600">#REF!</definedName>
    <definedName name="____dgt100">'[2]dongia (2)'!#REF!</definedName>
    <definedName name="____GID1">'[9]LKVL-CK-HT-GD1'!$A$4</definedName>
    <definedName name="____Goi8" hidden="1">{"'Sheet1'!$L$16"}</definedName>
    <definedName name="____h1" hidden="1">{"'Sheet1'!$L$16"}</definedName>
    <definedName name="____hsm2">1.1289</definedName>
    <definedName name="____HTML_Tit_e" hidden="1">"00Q2961-SUM"</definedName>
    <definedName name="____ks10">#REF!</definedName>
    <definedName name="____ks20">#REF!</definedName>
    <definedName name="____ks25">#REF!</definedName>
    <definedName name="____ks30">'[13]Gia NC theo QD 3987-QD-UBND'!$G$118</definedName>
    <definedName name="____ks35">#REF!</definedName>
    <definedName name="____ks40">'[13]Gia NC theo QD 3987-QD-UBND'!$G$120</definedName>
    <definedName name="____ks45">#REF!</definedName>
    <definedName name="____ks50">'[13]Gia NC theo QD 3987-QD-UBND'!$G$122</definedName>
    <definedName name="____ks55">#REF!</definedName>
    <definedName name="____ks60">#REF!</definedName>
    <definedName name="____ks65">#REF!</definedName>
    <definedName name="____ks70">#REF!</definedName>
    <definedName name="____ks75">#REF!</definedName>
    <definedName name="____ks80">#REF!</definedName>
    <definedName name="____Lan1" hidden="1">{"'Sheet1'!$L$16"}</definedName>
    <definedName name="____LAN3" hidden="1">{"'Sheet1'!$L$16"}</definedName>
    <definedName name="____lap1" localSheetId="13">#REF!</definedName>
    <definedName name="____lap1">#REF!</definedName>
    <definedName name="____lap2" localSheetId="13">#REF!</definedName>
    <definedName name="____lap2">#REF!</definedName>
    <definedName name="____lg10">#REF!</definedName>
    <definedName name="____lg20">#REF!</definedName>
    <definedName name="____lg25">#REF!</definedName>
    <definedName name="____lg30">'[13]Gia NC theo QD 3987-QD-UBND'!$G$73</definedName>
    <definedName name="____lg35">'[13]Gia NC theo QD 3987-QD-UBND'!$G$78</definedName>
    <definedName name="____lg40">'[13]Gia NC theo QD 3987-QD-UBND'!$G$83</definedName>
    <definedName name="____lg45">'[13]Gia NC theo QD 3987-QD-UBND'!$G$88</definedName>
    <definedName name="____lg47">#REF!</definedName>
    <definedName name="____lg50">'[13]Gia NC theo QD 3987-QD-UBND'!$G$93</definedName>
    <definedName name="____lg55">'[13]Gia NC theo QD 3987-QD-UBND'!$G$98</definedName>
    <definedName name="____lg60">'[13]Gia NC theo QD 3987-QD-UBND'!$G$103</definedName>
    <definedName name="____lg65">#REF!</definedName>
    <definedName name="____lg70">#REF!</definedName>
    <definedName name="____ln10">#REF!</definedName>
    <definedName name="____ln20">#REF!</definedName>
    <definedName name="____ln25">#REF!</definedName>
    <definedName name="____ln30">'[13]Gia NC theo QD 3987-QD-UBND'!$G$20</definedName>
    <definedName name="____ln35">#REF!</definedName>
    <definedName name="____ln37">#REF!</definedName>
    <definedName name="____ln47">#REF!</definedName>
    <definedName name="____ln50">'[13]Gia NC theo QD 3987-QD-UBND'!$G$40</definedName>
    <definedName name="____ln55">#REF!</definedName>
    <definedName name="____ln65">#REF!</definedName>
    <definedName name="____lx14">#REF!</definedName>
    <definedName name="____lx24">#REF!</definedName>
    <definedName name="____lx32">#REF!</definedName>
    <definedName name="____MAC12" localSheetId="13">#REF!</definedName>
    <definedName name="____MAC12">#REF!</definedName>
    <definedName name="____MAC46" localSheetId="13">#REF!</definedName>
    <definedName name="____MAC46">#REF!</definedName>
    <definedName name="____MS1">#REF!</definedName>
    <definedName name="____MS2">#REF!</definedName>
    <definedName name="____NCL100" localSheetId="13">#REF!</definedName>
    <definedName name="____NCL100">#REF!</definedName>
    <definedName name="____NCL200" localSheetId="13">#REF!</definedName>
    <definedName name="____NCL200">#REF!</definedName>
    <definedName name="____NCL250" localSheetId="13">#REF!</definedName>
    <definedName name="____NCL250">#REF!</definedName>
    <definedName name="____nin190" localSheetId="13">#REF!</definedName>
    <definedName name="____nin190">#REF!</definedName>
    <definedName name="____NSO2" hidden="1">{"'Sheet1'!$L$16"}</definedName>
    <definedName name="____PA3" hidden="1">{"'Sheet1'!$L$16"}</definedName>
    <definedName name="____sc1" localSheetId="13">#REF!</definedName>
    <definedName name="____sc1">#REF!</definedName>
    <definedName name="____SC2" localSheetId="13">#REF!</definedName>
    <definedName name="____SC2">#REF!</definedName>
    <definedName name="____sc3" localSheetId="13">#REF!</definedName>
    <definedName name="____sc3">#REF!</definedName>
    <definedName name="____SN3" localSheetId="13">#REF!</definedName>
    <definedName name="____SN3">#REF!</definedName>
    <definedName name="____ST1">#REF!</definedName>
    <definedName name="____ST2">#REF!</definedName>
    <definedName name="____su12">[6]Sheet3!#REF!</definedName>
    <definedName name="____Su70">[6]Sheet3!#REF!</definedName>
    <definedName name="____sw70609">[7]MTP!#REF!</definedName>
    <definedName name="____t4" hidden="1">#REF!</definedName>
    <definedName name="____TB1" localSheetId="13">#REF!</definedName>
    <definedName name="____TB1">#REF!</definedName>
    <definedName name="____th100">'[2]dongia (2)'!#REF!</definedName>
    <definedName name="____TH160">'[2]dongia (2)'!#REF!</definedName>
    <definedName name="____TL1" localSheetId="13">#REF!</definedName>
    <definedName name="____TL1">#REF!</definedName>
    <definedName name="____TL2" localSheetId="13">#REF!</definedName>
    <definedName name="____TL2">#REF!</definedName>
    <definedName name="____TL3" localSheetId="13">#REF!</definedName>
    <definedName name="____TL3">#REF!</definedName>
    <definedName name="____TLA120" localSheetId="13">#REF!</definedName>
    <definedName name="____TLA120">#REF!</definedName>
    <definedName name="____TLA35" localSheetId="13">#REF!</definedName>
    <definedName name="____TLA35">#REF!</definedName>
    <definedName name="____TLA50" localSheetId="13">#REF!</definedName>
    <definedName name="____TLA50">#REF!</definedName>
    <definedName name="____TLA70" localSheetId="13">#REF!</definedName>
    <definedName name="____TLA70">#REF!</definedName>
    <definedName name="____TLA95" localSheetId="13">#REF!</definedName>
    <definedName name="____TLA95">#REF!</definedName>
    <definedName name="____TR250">'[2]dongia (2)'!#REF!</definedName>
    <definedName name="____tr375">[2]giathanh1!#REF!</definedName>
    <definedName name="____tt3" hidden="1">{"'Sheet1'!$L$16"}</definedName>
    <definedName name="____vc1">'[4]CT Thang Mo'!$B$34:$H$34</definedName>
    <definedName name="____vc2">'[4]CT Thang Mo'!$B$35:$H$35</definedName>
    <definedName name="____vc3">'[4]CT Thang Mo'!$B$36:$H$36</definedName>
    <definedName name="____VL100" localSheetId="13">#REF!</definedName>
    <definedName name="____VL100">#REF!</definedName>
    <definedName name="____VL200" localSheetId="13">#REF!</definedName>
    <definedName name="____VL200">#REF!</definedName>
    <definedName name="____VL250" localSheetId="13">#REF!</definedName>
    <definedName name="____VL250">#REF!</definedName>
    <definedName name="____XL140" localSheetId="13">#REF!</definedName>
    <definedName name="____XL140">#REF!</definedName>
    <definedName name="____xl150" localSheetId="13">#REF!</definedName>
    <definedName name="____xl150">#REF!</definedName>
    <definedName name="___1_HTML_Tit_e" hidden="1">"00Q2961-SUM"</definedName>
    <definedName name="___a1" hidden="1">{"'Sheet1'!$L$16"}</definedName>
    <definedName name="___a129"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bb91">[5]chitimc!#REF!</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bac3">85640</definedName>
    <definedName name="___bac4">116510</definedName>
    <definedName name="___bac5">116510</definedName>
    <definedName name="___Bia1">#REF!</definedName>
    <definedName name="___Bia2">#REF!</definedName>
    <definedName name="___boi1">#REF!</definedName>
    <definedName name="___boi2">#REF!</definedName>
    <definedName name="___boi3">#REF!</definedName>
    <definedName name="___boi4">#REF!</definedName>
    <definedName name="___btm10">#REF!</definedName>
    <definedName name="___btm100">#REF!</definedName>
    <definedName name="___BTM150">#REF!</definedName>
    <definedName name="___BTM250">#REF!</definedName>
    <definedName name="___btM300">#REF!</definedName>
    <definedName name="___BTM50">#REF!</definedName>
    <definedName name="___cao1">#REF!</definedName>
    <definedName name="___cao2">#REF!</definedName>
    <definedName name="___cao3">#REF!</definedName>
    <definedName name="___cao4">#REF!</definedName>
    <definedName name="___cao5">#REF!</definedName>
    <definedName name="___cao6">#REF!</definedName>
    <definedName name="___cau10">#REF!</definedName>
    <definedName name="___cau16">#REF!</definedName>
    <definedName name="___cau25">#REF!</definedName>
    <definedName name="___cau40">#REF!</definedName>
    <definedName name="___cau50">#REF!</definedName>
    <definedName name="___coc250">#REF!</definedName>
    <definedName name="___coc300">#REF!</definedName>
    <definedName name="___coc350">#REF!</definedName>
    <definedName name="___COJ2">#REF!</definedName>
    <definedName name="___CON1">#REF!</definedName>
    <definedName name="___CON2">#REF!</definedName>
    <definedName name="___cs805">#REF!</definedName>
    <definedName name="___CT250">'[2]dongia (2)'!#REF!</definedName>
    <definedName name="___CTC1">#REF!</definedName>
    <definedName name="___CTC2">#REF!</definedName>
    <definedName name="___dai1">#REF!</definedName>
    <definedName name="___dai2">#REF!</definedName>
    <definedName name="___dai3">#REF!</definedName>
    <definedName name="___dai4">#REF!</definedName>
    <definedName name="___dai5">#REF!</definedName>
    <definedName name="___dai6">#REF!</definedName>
    <definedName name="___dan1">#REF!</definedName>
    <definedName name="___dan2">#REF!</definedName>
    <definedName name="___dao1">'[4]CT Thang Mo'!$B$189:$H$189</definedName>
    <definedName name="___dao2">'[4]CT Thang Mo'!$B$161:$H$161</definedName>
    <definedName name="___dap2">'[4]CT Thang Mo'!$B$162:$H$162</definedName>
    <definedName name="___day1">'[12]Chiet tinh dz22'!#REF!</definedName>
    <definedName name="___day2">'[8]Chiet tinh dz35'!$H$3</definedName>
    <definedName name="___day3">#REF!</definedName>
    <definedName name="___day4">#REF!</definedName>
    <definedName name="___dbu1">'[10]CT Thang Mo'!#REF!</definedName>
    <definedName name="___dbu2">'[4]CT Thang Mo'!$B$93:$F$93</definedName>
    <definedName name="___ddn400" localSheetId="13">#REF!</definedName>
    <definedName name="___ddn400">#REF!</definedName>
    <definedName name="___ddn600" localSheetId="13">#REF!</definedName>
    <definedName name="___ddn600">#REF!</definedName>
    <definedName name="___dgt100">'[2]dongia (2)'!#REF!</definedName>
    <definedName name="___Doi1">#REF!</definedName>
    <definedName name="___Doi2">#REF!</definedName>
    <definedName name="___Doi3">#REF!</definedName>
    <definedName name="___GFE28">#REF!</definedName>
    <definedName name="___GID1">'[9]LKVL-CK-HT-GD1'!$A$4</definedName>
    <definedName name="___Goi8" hidden="1">{"'Sheet1'!$L$16"}</definedName>
    <definedName name="___gon4">#REF!</definedName>
    <definedName name="___h1" hidden="1">{"'Sheet1'!$L$16"}</definedName>
    <definedName name="___han23">#REF!</definedName>
    <definedName name="___hom2">#REF!</definedName>
    <definedName name="___hsm2">1.1289</definedName>
    <definedName name="___HTML_Tit_e" hidden="1">"00Q2961-SUM"</definedName>
    <definedName name="___kl1">#REF!</definedName>
    <definedName name="___Km36">#REF!</definedName>
    <definedName name="___Knc36">#REF!</definedName>
    <definedName name="___Knc57">#REF!</definedName>
    <definedName name="___ks10">#REF!</definedName>
    <definedName name="___ks20">#REF!</definedName>
    <definedName name="___ks25">#REF!</definedName>
    <definedName name="___ks30">#REF!</definedName>
    <definedName name="___ks35">#REF!</definedName>
    <definedName name="___ks40">#REF!</definedName>
    <definedName name="___ks45">#REF!</definedName>
    <definedName name="___ks50">#REF!</definedName>
    <definedName name="___ks55">#REF!</definedName>
    <definedName name="___ks60">#REF!</definedName>
    <definedName name="___ks65">#REF!</definedName>
    <definedName name="___ks70">#REF!</definedName>
    <definedName name="___ks75">#REF!</definedName>
    <definedName name="___ks80">#REF!</definedName>
    <definedName name="___KTV122" hidden="1">#REF!</definedName>
    <definedName name="___KTV222" hidden="1">#REF!</definedName>
    <definedName name="___Kvl36">#REF!</definedName>
    <definedName name="___Lan1" hidden="1">{"'Sheet1'!$L$16"}</definedName>
    <definedName name="___LAN3" hidden="1">{"'Sheet1'!$L$16"}</definedName>
    <definedName name="___lap1" localSheetId="13">#REF!</definedName>
    <definedName name="___lap1">#REF!</definedName>
    <definedName name="___lap2" localSheetId="13">#REF!</definedName>
    <definedName name="___lap2">#REF!</definedName>
    <definedName name="___lg10">#REF!</definedName>
    <definedName name="___lg20">#REF!</definedName>
    <definedName name="___lg25">#REF!</definedName>
    <definedName name="___lg30">#REF!</definedName>
    <definedName name="___lg35">'[14]QĐ 2188 QĐ-SXD'!$G$78</definedName>
    <definedName name="___lg40">#REF!</definedName>
    <definedName name="___lg45">#REF!</definedName>
    <definedName name="___lg47">#REF!</definedName>
    <definedName name="___lg50">#REF!</definedName>
    <definedName name="___lg55">#REF!</definedName>
    <definedName name="___lg60">'[15]A1.8 NhIII (1050k)'!$O$55</definedName>
    <definedName name="___lg65">#REF!</definedName>
    <definedName name="___lg70">#REF!</definedName>
    <definedName name="___ln10">#REF!</definedName>
    <definedName name="___ln20">#REF!</definedName>
    <definedName name="___ln25">#REF!</definedName>
    <definedName name="___ln30">#REF!</definedName>
    <definedName name="___ln37">#REF!</definedName>
    <definedName name="___ln40">#REF!</definedName>
    <definedName name="___ln45">#REF!</definedName>
    <definedName name="___ln47">#REF!</definedName>
    <definedName name="___ln50">#REF!</definedName>
    <definedName name="___ln55">#REF!</definedName>
    <definedName name="___ln65">#REF!</definedName>
    <definedName name="___lop1">#REF!</definedName>
    <definedName name="___lop2">#REF!</definedName>
    <definedName name="___lop3">#REF!</definedName>
    <definedName name="___lop4">#REF!</definedName>
    <definedName name="___LX114" hidden="1">#REF!</definedName>
    <definedName name="___LX124" hidden="1">#REF!</definedName>
    <definedName name="___LX134" hidden="1">#REF!</definedName>
    <definedName name="___lx14">#REF!</definedName>
    <definedName name="___LX144" hidden="1">#REF!</definedName>
    <definedName name="___LX214" hidden="1">#REF!</definedName>
    <definedName name="___LX224" hidden="1">#REF!</definedName>
    <definedName name="___LX234" hidden="1">#REF!</definedName>
    <definedName name="___lx24">#REF!</definedName>
    <definedName name="___LX244" hidden="1">#REF!</definedName>
    <definedName name="___LX314" hidden="1">#REF!</definedName>
    <definedName name="___lx32">#REF!</definedName>
    <definedName name="___LX324" hidden="1">#REF!</definedName>
    <definedName name="___LX334" hidden="1">#REF!</definedName>
    <definedName name="___LX344" hidden="1">#REF!</definedName>
    <definedName name="___MAC12" localSheetId="13">#REF!</definedName>
    <definedName name="___MAC12">#REF!</definedName>
    <definedName name="___MAC46" localSheetId="13">#REF!</definedName>
    <definedName name="___MAC46">#REF!</definedName>
    <definedName name="___mix6">#REF!</definedName>
    <definedName name="___MS1">#REF!</definedName>
    <definedName name="___MS2">#REF!</definedName>
    <definedName name="___MT12" hidden="1">#REF!</definedName>
    <definedName name="___MT22" hidden="1">#REF!</definedName>
    <definedName name="___mtc3">#REF!</definedName>
    <definedName name="___NC100">#REF!</definedName>
    <definedName name="___NC12" hidden="1">#REF!</definedName>
    <definedName name="___NC13" hidden="1">#REF!</definedName>
    <definedName name="___NC14" hidden="1">#REF!</definedName>
    <definedName name="___NC15" hidden="1">#REF!</definedName>
    <definedName name="___NC150">#REF!</definedName>
    <definedName name="___NC16" hidden="1">#REF!</definedName>
    <definedName name="___NC17" hidden="1">#REF!</definedName>
    <definedName name="___NC22" hidden="1">#REF!</definedName>
    <definedName name="___NC23" hidden="1">#REF!</definedName>
    <definedName name="___NC24" hidden="1">#REF!</definedName>
    <definedName name="___NC25" hidden="1">#REF!</definedName>
    <definedName name="___NC26" hidden="1">#REF!</definedName>
    <definedName name="___NC27" hidden="1">#REF!</definedName>
    <definedName name="___NC32" hidden="1">#REF!</definedName>
    <definedName name="___NC42" hidden="1">#REF!</definedName>
    <definedName name="___nc6">#REF!</definedName>
    <definedName name="___nc7">#REF!</definedName>
    <definedName name="___NCL100" localSheetId="13">#REF!</definedName>
    <definedName name="___NCL100">#REF!</definedName>
    <definedName name="___NCL200" localSheetId="13">#REF!</definedName>
    <definedName name="___NCL200">#REF!</definedName>
    <definedName name="___NCL250" localSheetId="13">#REF!</definedName>
    <definedName name="___NCL250">#REF!</definedName>
    <definedName name="___ncm200">#REF!</definedName>
    <definedName name="___Net1">#REF!</definedName>
    <definedName name="___NET2">#REF!</definedName>
    <definedName name="___nin190" localSheetId="13">#REF!</definedName>
    <definedName name="___nin190">#REF!</definedName>
    <definedName name="___NSO2" hidden="1">{"'Sheet1'!$L$16"}</definedName>
    <definedName name="___oto12">#REF!</definedName>
    <definedName name="___PA3" hidden="1">{"'Sheet1'!$L$16"}</definedName>
    <definedName name="___phi10">#REF!</definedName>
    <definedName name="___phi12">#REF!</definedName>
    <definedName name="___phi14">#REF!</definedName>
    <definedName name="___phi16">#REF!</definedName>
    <definedName name="___phi18">#REF!</definedName>
    <definedName name="___phi20">#REF!</definedName>
    <definedName name="___phi22">#REF!</definedName>
    <definedName name="___phi25">#REF!</definedName>
    <definedName name="___phi28">#REF!</definedName>
    <definedName name="___phi6">#REF!</definedName>
    <definedName name="___phi8">#REF!</definedName>
    <definedName name="___PL100">#REF!</definedName>
    <definedName name="___PT2">#REF!</definedName>
    <definedName name="___PT3">#REF!</definedName>
    <definedName name="___RHH1">#REF!</definedName>
    <definedName name="___RHH10">#REF!</definedName>
    <definedName name="___RHP1">#REF!</definedName>
    <definedName name="___RHP10">#REF!</definedName>
    <definedName name="___RI1">#REF!</definedName>
    <definedName name="___RI10">#REF!</definedName>
    <definedName name="___RII1">#REF!</definedName>
    <definedName name="___RII10">#REF!</definedName>
    <definedName name="___RIP1">#REF!</definedName>
    <definedName name="___RIP10">#REF!</definedName>
    <definedName name="___san108">#REF!</definedName>
    <definedName name="___sat12">#REF!</definedName>
    <definedName name="___sat16">#REF!</definedName>
    <definedName name="___sat20">#REF!</definedName>
    <definedName name="___sc1" localSheetId="13">#REF!</definedName>
    <definedName name="___sc1">#REF!</definedName>
    <definedName name="___SC2" localSheetId="13">#REF!</definedName>
    <definedName name="___SC2">#REF!</definedName>
    <definedName name="___sc3" localSheetId="13">#REF!</definedName>
    <definedName name="___sc3">#REF!</definedName>
    <definedName name="___sl2">#REF!</definedName>
    <definedName name="___slg1">#REF!</definedName>
    <definedName name="___slg2">#REF!</definedName>
    <definedName name="___slg3">#REF!</definedName>
    <definedName name="___slg4">#REF!</definedName>
    <definedName name="___slg5">#REF!</definedName>
    <definedName name="___slg6">#REF!</definedName>
    <definedName name="___SN3" localSheetId="13">#REF!</definedName>
    <definedName name="___SN3">#REF!</definedName>
    <definedName name="___ST1">#REF!</definedName>
    <definedName name="___ST2">#REF!</definedName>
    <definedName name="___su12">[6]Sheet3!#REF!</definedName>
    <definedName name="___Su70">[6]Sheet3!#REF!</definedName>
    <definedName name="___sua20">#REF!</definedName>
    <definedName name="___sua30">#REF!</definedName>
    <definedName name="___sw70609">[7]MTP!#REF!</definedName>
    <definedName name="___t4" hidden="1">#REF!</definedName>
    <definedName name="___TB1" localSheetId="13">#REF!</definedName>
    <definedName name="___TB1">#REF!</definedName>
    <definedName name="___TD12" hidden="1">#REF!</definedName>
    <definedName name="___TD22" hidden="1">#REF!</definedName>
    <definedName name="___TH1">#REF!</definedName>
    <definedName name="___th100">'[2]dongia (2)'!#REF!</definedName>
    <definedName name="___TH160">'[2]dongia (2)'!#REF!</definedName>
    <definedName name="___TH2">#REF!</definedName>
    <definedName name="___TH20">#REF!</definedName>
    <definedName name="___TH3">#REF!</definedName>
    <definedName name="___TK1">#REF!</definedName>
    <definedName name="___TL1" localSheetId="13">#REF!</definedName>
    <definedName name="___TL1">#REF!</definedName>
    <definedName name="___TL2" localSheetId="13">#REF!</definedName>
    <definedName name="___TL2">#REF!</definedName>
    <definedName name="___TL3" localSheetId="13">#REF!</definedName>
    <definedName name="___TL3">#REF!</definedName>
    <definedName name="___TLA120" localSheetId="13">#REF!</definedName>
    <definedName name="___TLA120">#REF!</definedName>
    <definedName name="___TLA35" localSheetId="13">#REF!</definedName>
    <definedName name="___TLA35">#REF!</definedName>
    <definedName name="___TLA50" localSheetId="13">#REF!</definedName>
    <definedName name="___TLA50">#REF!</definedName>
    <definedName name="___TLA70" localSheetId="13">#REF!</definedName>
    <definedName name="___TLA70">#REF!</definedName>
    <definedName name="___TLA95" localSheetId="13">#REF!</definedName>
    <definedName name="___TLA95">#REF!</definedName>
    <definedName name="___TM107" hidden="1">#REF!</definedName>
    <definedName name="___TM14" hidden="1">#REF!</definedName>
    <definedName name="___TM207" hidden="1">#REF!</definedName>
    <definedName name="___TM24" hidden="1">#REF!</definedName>
    <definedName name="___TM277" hidden="1">#REF!</definedName>
    <definedName name="___TM307" hidden="1">#REF!</definedName>
    <definedName name="___TM34" hidden="1">#REF!</definedName>
    <definedName name="___TM357" hidden="1">#REF!</definedName>
    <definedName name="___TM407" hidden="1">#REF!</definedName>
    <definedName name="___TM44" hidden="1">#REF!</definedName>
    <definedName name="___TM507" hidden="1">#REF!</definedName>
    <definedName name="___TM607" hidden="1">#REF!</definedName>
    <definedName name="___TM707" hidden="1">#REF!</definedName>
    <definedName name="___TP112" hidden="1">#REF!</definedName>
    <definedName name="___TP122" hidden="1">#REF!</definedName>
    <definedName name="___TP212" hidden="1">#REF!</definedName>
    <definedName name="___TP222" hidden="1">#REF!</definedName>
    <definedName name="___TR250">'[2]dongia (2)'!#REF!</definedName>
    <definedName name="___tr375">[2]giathanh1!#REF!</definedName>
    <definedName name="___TT14" hidden="1">#REF!</definedName>
    <definedName name="___TT24" hidden="1">#REF!</definedName>
    <definedName name="___tt3" hidden="1">{"'Sheet1'!$L$16"}</definedName>
    <definedName name="___TT34" hidden="1">#REF!</definedName>
    <definedName name="___TT44" hidden="1">#REF!</definedName>
    <definedName name="___TTR12" hidden="1">#REF!</definedName>
    <definedName name="___TTR22" hidden="1">#REF!</definedName>
    <definedName name="___tz593">#REF!</definedName>
    <definedName name="___ui108">#REF!</definedName>
    <definedName name="___ui180">#REF!</definedName>
    <definedName name="___vc1">'[4]CT Thang Mo'!$B$34:$H$34</definedName>
    <definedName name="___vc2">'[4]CT Thang Mo'!$B$35:$H$35</definedName>
    <definedName name="___vc3">'[4]CT Thang Mo'!$B$36:$H$36</definedName>
    <definedName name="___VL100" localSheetId="13">#REF!</definedName>
    <definedName name="___VL100">#REF!</definedName>
    <definedName name="___VL150">#REF!</definedName>
    <definedName name="___VL200" localSheetId="13">#REF!</definedName>
    <definedName name="___VL200">#REF!</definedName>
    <definedName name="___VL250" localSheetId="13">#REF!</definedName>
    <definedName name="___VL250">#REF!</definedName>
    <definedName name="___VT22">#REF!</definedName>
    <definedName name="___XL140" localSheetId="13">#REF!</definedName>
    <definedName name="___XL140">#REF!</definedName>
    <definedName name="___xl150" localSheetId="13">#REF!</definedName>
    <definedName name="___xl150">#REF!</definedName>
    <definedName name="___xm30">#REF!</definedName>
    <definedName name="___xm40">#REF!</definedName>
    <definedName name="__1_HTML_Tit_e" hidden="1">"00Q2961-SUM"</definedName>
    <definedName name="__1HTML_Tit_e" hidden="1">"00Q2961-SUM"</definedName>
    <definedName name="__a1" hidden="1">{"'Sheet1'!$L$16"}</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bb91">[5]chitimc!#REF!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ac1">#REF!</definedName>
    <definedName name="__bac2">#REF!</definedName>
    <definedName name="__bac3">85640</definedName>
    <definedName name="__bac4">116510</definedName>
    <definedName name="__bac5">116510</definedName>
    <definedName name="__bac6">#REF!</definedName>
    <definedName name="__bac7">#REF!</definedName>
    <definedName name="__Bia1">#REF!</definedName>
    <definedName name="__Bia2">#REF!</definedName>
    <definedName name="__boi1">#REF!</definedName>
    <definedName name="__boi2">#REF!</definedName>
    <definedName name="__boi3">#REF!</definedName>
    <definedName name="__boi4">#REF!</definedName>
    <definedName name="__btm10">#REF!</definedName>
    <definedName name="__btm100">#REF!</definedName>
    <definedName name="__BTM150">#REF!</definedName>
    <definedName name="__BTM200">#REF!</definedName>
    <definedName name="__BTM250">#REF!</definedName>
    <definedName name="__btM300">#REF!</definedName>
    <definedName name="__BTM50">#REF!</definedName>
    <definedName name="__cao1">#REF!</definedName>
    <definedName name="__cao2">#REF!</definedName>
    <definedName name="__cao3">#REF!</definedName>
    <definedName name="__cao4">#REF!</definedName>
    <definedName name="__cao5">#REF!</definedName>
    <definedName name="__cao6">#REF!</definedName>
    <definedName name="__cau10">#REF!</definedName>
    <definedName name="__cau16">#REF!</definedName>
    <definedName name="__cau25">#REF!</definedName>
    <definedName name="__cau40">#REF!</definedName>
    <definedName name="__cau50">#REF!</definedName>
    <definedName name="__CN1" hidden="1">{"'Sheet1'!$L$16"}</definedName>
    <definedName name="__CNA50">#REF!</definedName>
    <definedName name="__coc250">#REF!</definedName>
    <definedName name="__coc300">#REF!</definedName>
    <definedName name="__coc350">#REF!</definedName>
    <definedName name="__COJ2">#REF!</definedName>
    <definedName name="__CON1">#REF!</definedName>
    <definedName name="__CON2">#REF!</definedName>
    <definedName name="__cpd1">#REF!</definedName>
    <definedName name="__cpd2">#REF!</definedName>
    <definedName name="__cs805">#REF!</definedName>
    <definedName name="__CT250">'[2]dongia (2)'!#REF!</definedName>
    <definedName name="__CTC1">#REF!</definedName>
    <definedName name="__CTC2">#REF!</definedName>
    <definedName name="__d1500" hidden="1">{"'Sheet1'!$L$16"}</definedName>
    <definedName name="__dai1">#REF!</definedName>
    <definedName name="__dai2">#REF!</definedName>
    <definedName name="__dai3">#REF!</definedName>
    <definedName name="__dai4">#REF!</definedName>
    <definedName name="__dai5">#REF!</definedName>
    <definedName name="__dai6">#REF!</definedName>
    <definedName name="__dan1">#REF!</definedName>
    <definedName name="__dan2">#REF!</definedName>
    <definedName name="__dao1">'[10]CT Thang Mo'!$B$189:$H$189</definedName>
    <definedName name="__dao2">'[10]CT Thang Mo'!$B$161:$H$161</definedName>
    <definedName name="__dap2">'[10]CT Thang Mo'!$B$162:$H$162</definedName>
    <definedName name="__dat10" hidden="1">{"'Sheet1'!$L$16"}</definedName>
    <definedName name="__dat11" hidden="1">{0}</definedName>
    <definedName name="__dat12" hidden="1">{"'现金流量表（全部投资）'!$B$4:$P$23"}</definedName>
    <definedName name="__dat6" hidden="1">{"'Sheet1'!$L$16"}</definedName>
    <definedName name="__dat7" hidden="1">{"'Sheet1'!$L$16"}</definedName>
    <definedName name="__day1">'[12]Doanh thu (Liveline PA1)'!#REF!</definedName>
    <definedName name="__day2">'[11]Chiet tinh dz35'!$H$3</definedName>
    <definedName name="__day3">#REF!</definedName>
    <definedName name="__day4">#REF!</definedName>
    <definedName name="__dbu1">'[10]CT Thang Mo'!#REF!</definedName>
    <definedName name="__dbu2">'[10]CT Thang Mo'!$B$93:$F$93</definedName>
    <definedName name="__ddn400" localSheetId="13">#REF!</definedName>
    <definedName name="__ddn400">#REF!</definedName>
    <definedName name="__ddn600" localSheetId="13">#REF!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gt100">'[2]dongia (2)'!#REF!</definedName>
    <definedName name="__Doi1">#REF!</definedName>
    <definedName name="__Doi2">#REF!</definedName>
    <definedName name="__Doi3">#REF!</definedName>
    <definedName name="__E99999">#REF!</definedName>
    <definedName name="__EXC1">#REF!</definedName>
    <definedName name="__EXC2">#REF!</definedName>
    <definedName name="__GFE28">#REF!</definedName>
    <definedName name="__gia1">#REF!</definedName>
    <definedName name="__GID1">'[9]LKVL-CK-HT-GD1'!$A$4</definedName>
    <definedName name="__Goi8" hidden="1">{"'Sheet1'!$L$16"}</definedName>
    <definedName name="__gon4">#REF!</definedName>
    <definedName name="__h1" hidden="1">{"'Sheet1'!$L$16"}</definedName>
    <definedName name="__h2" hidden="1">{"'Sheet1'!$L$16"}</definedName>
    <definedName name="__han23">#REF!</definedName>
    <definedName name="__hom2">#REF!</definedName>
    <definedName name="__hsm2">1.1289</definedName>
    <definedName name="__HTML_Tit_e" hidden="1">"00Q2961-SUM"</definedName>
    <definedName name="__IntlFixup" hidden="1">TRUE</definedName>
    <definedName name="__key1" hidden="1">#REF!</definedName>
    <definedName name="__kl1">#REF!</definedName>
    <definedName name="__Km36">#REF!</definedName>
    <definedName name="__Knc36">#REF!</definedName>
    <definedName name="__Knc57">#REF!</definedName>
    <definedName name="__ks25">'[16]Gia NC theo QD 3987-QD-UBND'!$G$117</definedName>
    <definedName name="__ks30">'[17]Gia NC theo TT05'!$G$118</definedName>
    <definedName name="__ks40">'[17]Gia NC theo TT05'!$G$120</definedName>
    <definedName name="__ks50">'[17]Gia NC theo TT05'!$G$122</definedName>
    <definedName name="__ks60">'[18]Gia NC theo QD 3987-QD-UBND'!$G$124</definedName>
    <definedName name="__KTV122" hidden="1">#REF!</definedName>
    <definedName name="__KTV222" hidden="1">#REF!</definedName>
    <definedName name="__Kvl36">#REF!</definedName>
    <definedName name="__Lan1" hidden="1">{"'Sheet1'!$L$16"}</definedName>
    <definedName name="__LAN3" hidden="1">{"'Sheet1'!$L$16"}</definedName>
    <definedName name="__lap1" localSheetId="13">#REF!</definedName>
    <definedName name="__lap1">#REF!</definedName>
    <definedName name="__lap2" localSheetId="13">#REF!</definedName>
    <definedName name="__lap2">#REF!</definedName>
    <definedName name="__lg10">#REF!</definedName>
    <definedName name="__lg30">#REF!</definedName>
    <definedName name="__lg35">#REF!</definedName>
    <definedName name="__lg40">#REF!</definedName>
    <definedName name="__lg45">#REF!</definedName>
    <definedName name="__lg50">#REF!</definedName>
    <definedName name="__lg55">'[17]Gia NC theo TT05'!$G$98</definedName>
    <definedName name="__lg60">'[18]Gia NC theo QD 3987-QD-UBND'!$G$103</definedName>
    <definedName name="__Lkm2">#REF!</definedName>
    <definedName name="__ln30">'[19]NC THEO QĐ 1396 QĐ-SXD'!$G$20</definedName>
    <definedName name="__ln35">'[20]Luong TT01'!$G$29</definedName>
    <definedName name="__ln40">#REF!</definedName>
    <definedName name="__ln50">'[15]Nhan cong nhom II'!$O$45</definedName>
    <definedName name="__ln60">'[15]Nhan cong nhom II'!$O$55</definedName>
    <definedName name="__ln70">'[15]Nhan cong nhom II'!$O$65</definedName>
    <definedName name="__lop1">#REF!</definedName>
    <definedName name="__lop2">#REF!</definedName>
    <definedName name="__lop3">#REF!</definedName>
    <definedName name="__lop4">#REF!</definedName>
    <definedName name="__lx11">'[15]Luong TT01'!$H$125</definedName>
    <definedName name="__LX114" hidden="1">#REF!</definedName>
    <definedName name="__lx12">'[15]Luong TT01'!$H$126</definedName>
    <definedName name="__LX124" hidden="1">#REF!</definedName>
    <definedName name="__lx13">'[15]Luong TT01'!$H$127</definedName>
    <definedName name="__LX134" hidden="1">#REF!</definedName>
    <definedName name="__LX144" hidden="1">#REF!</definedName>
    <definedName name="__lx21">'[15]Luong TT01'!$H$129</definedName>
    <definedName name="__LX214" hidden="1">#REF!</definedName>
    <definedName name="__lx22">'[15]Luong TT01'!$H$130</definedName>
    <definedName name="__LX224" hidden="1">#REF!</definedName>
    <definedName name="__lx23">'[15]Luong TT01'!$H$131</definedName>
    <definedName name="__LX234" hidden="1">#REF!</definedName>
    <definedName name="__LX244" hidden="1">#REF!</definedName>
    <definedName name="__lx31">'[15]Luong TT01'!$H$133</definedName>
    <definedName name="__LX314" hidden="1">#REF!</definedName>
    <definedName name="__LX324" hidden="1">#REF!</definedName>
    <definedName name="__lx33">'[15]Luong TT01'!$H$135</definedName>
    <definedName name="__LX334" hidden="1">#REF!</definedName>
    <definedName name="__lx34">'[15]Luong TT01'!$H$136</definedName>
    <definedName name="__LX344" hidden="1">#REF!</definedName>
    <definedName name="__M2" hidden="1">{"'Sheet1'!$L$16"}</definedName>
    <definedName name="__MAC12" localSheetId="13">#REF!</definedName>
    <definedName name="__MAC12">#REF!</definedName>
    <definedName name="__MAC46" localSheetId="13">#REF!</definedName>
    <definedName name="__MAC46">#REF!</definedName>
    <definedName name="__may1">#REF!</definedName>
    <definedName name="__may10">#REF!</definedName>
    <definedName name="__may100">#REF!</definedName>
    <definedName name="__may101">#REF!</definedName>
    <definedName name="__may102">#REF!</definedName>
    <definedName name="__may103">#REF!</definedName>
    <definedName name="__may104">#REF!</definedName>
    <definedName name="__may105">#REF!</definedName>
    <definedName name="__may106">#REF!</definedName>
    <definedName name="__may107">#REF!</definedName>
    <definedName name="__may108">#REF!</definedName>
    <definedName name="__may109">#REF!</definedName>
    <definedName name="__may11">#REF!</definedName>
    <definedName name="__may110">#REF!</definedName>
    <definedName name="__may111">#REF!</definedName>
    <definedName name="__may112">#REF!</definedName>
    <definedName name="__may113">#REF!</definedName>
    <definedName name="__may114">#REF!</definedName>
    <definedName name="__may115">#REF!</definedName>
    <definedName name="__may116">#REF!</definedName>
    <definedName name="__may117">#REF!</definedName>
    <definedName name="__may118">#REF!</definedName>
    <definedName name="__may119">#REF!</definedName>
    <definedName name="__may12">#REF!</definedName>
    <definedName name="__may120">#REF!</definedName>
    <definedName name="__may121">#REF!</definedName>
    <definedName name="__may122">#REF!</definedName>
    <definedName name="__may123">#REF!</definedName>
    <definedName name="__may124">#REF!</definedName>
    <definedName name="__may125">#REF!</definedName>
    <definedName name="__may126">#REF!</definedName>
    <definedName name="__may127">#REF!</definedName>
    <definedName name="__may128">#REF!</definedName>
    <definedName name="__may129">#REF!</definedName>
    <definedName name="__may13">#REF!</definedName>
    <definedName name="__may130">#REF!</definedName>
    <definedName name="__may131">#REF!</definedName>
    <definedName name="__may132">#REF!</definedName>
    <definedName name="__may133">#REF!</definedName>
    <definedName name="__may134">#REF!</definedName>
    <definedName name="__may135">#REF!</definedName>
    <definedName name="__may136">#REF!</definedName>
    <definedName name="__may137">#REF!</definedName>
    <definedName name="__may138">#REF!</definedName>
    <definedName name="__may139">#REF!</definedName>
    <definedName name="__may14">#REF!</definedName>
    <definedName name="__may140">#REF!</definedName>
    <definedName name="__may141">#REF!</definedName>
    <definedName name="__may142">#REF!</definedName>
    <definedName name="__may143">#REF!</definedName>
    <definedName name="__may144">#REF!</definedName>
    <definedName name="__may145">#REF!</definedName>
    <definedName name="__may146">#REF!</definedName>
    <definedName name="__may147">#REF!</definedName>
    <definedName name="__may148">#REF!</definedName>
    <definedName name="__may149">#REF!</definedName>
    <definedName name="__may15">#REF!</definedName>
    <definedName name="__may150">#REF!</definedName>
    <definedName name="__may151">#REF!</definedName>
    <definedName name="__may152">#REF!</definedName>
    <definedName name="__may153">#REF!</definedName>
    <definedName name="__may154">#REF!</definedName>
    <definedName name="__may155">#REF!</definedName>
    <definedName name="__may156">#REF!</definedName>
    <definedName name="__may157">#REF!</definedName>
    <definedName name="__may158">#REF!</definedName>
    <definedName name="__may159">#REF!</definedName>
    <definedName name="__may16">#REF!</definedName>
    <definedName name="__may160">#REF!</definedName>
    <definedName name="__may161">#REF!</definedName>
    <definedName name="__may162">#REF!</definedName>
    <definedName name="__may163">#REF!</definedName>
    <definedName name="__may164">#REF!</definedName>
    <definedName name="__may165">#REF!</definedName>
    <definedName name="__may166">#REF!</definedName>
    <definedName name="__may167">#REF!</definedName>
    <definedName name="__may168">#REF!</definedName>
    <definedName name="__may169">#REF!</definedName>
    <definedName name="__may17">#REF!</definedName>
    <definedName name="__may170">#REF!</definedName>
    <definedName name="__may171">#REF!</definedName>
    <definedName name="__may172">#REF!</definedName>
    <definedName name="__may173">#REF!</definedName>
    <definedName name="__may174">#REF!</definedName>
    <definedName name="__may175">#REF!</definedName>
    <definedName name="__may176">#REF!</definedName>
    <definedName name="__may177">#REF!</definedName>
    <definedName name="__may178">#REF!</definedName>
    <definedName name="__may179">#REF!</definedName>
    <definedName name="__may18">#REF!</definedName>
    <definedName name="__may180">#REF!</definedName>
    <definedName name="__may181">#REF!</definedName>
    <definedName name="__may182">#REF!</definedName>
    <definedName name="__may183">#REF!</definedName>
    <definedName name="__may184">#REF!</definedName>
    <definedName name="__may185">#REF!</definedName>
    <definedName name="__may186">#REF!</definedName>
    <definedName name="__may187">#REF!</definedName>
    <definedName name="__may188">#REF!</definedName>
    <definedName name="__may189">#REF!</definedName>
    <definedName name="__may19">#REF!</definedName>
    <definedName name="__may190">#REF!</definedName>
    <definedName name="__may191">#REF!</definedName>
    <definedName name="__may192">#REF!</definedName>
    <definedName name="__may193">#REF!</definedName>
    <definedName name="__may194">#REF!</definedName>
    <definedName name="__may195">#REF!</definedName>
    <definedName name="__may196">#REF!</definedName>
    <definedName name="__may197">#REF!</definedName>
    <definedName name="__may198">#REF!</definedName>
    <definedName name="__may199">#REF!</definedName>
    <definedName name="__may2">#REF!</definedName>
    <definedName name="__may20">#REF!</definedName>
    <definedName name="__may200">#REF!</definedName>
    <definedName name="__may201">#REF!</definedName>
    <definedName name="__may202">#REF!</definedName>
    <definedName name="__may203">#REF!</definedName>
    <definedName name="__may204">#REF!</definedName>
    <definedName name="__may205">#REF!</definedName>
    <definedName name="__may206">#REF!</definedName>
    <definedName name="__may207">#REF!</definedName>
    <definedName name="__may208">#REF!</definedName>
    <definedName name="__may209">#REF!</definedName>
    <definedName name="__may21">#REF!</definedName>
    <definedName name="__may210">#REF!</definedName>
    <definedName name="__may211">#REF!</definedName>
    <definedName name="__may212">#REF!</definedName>
    <definedName name="__may213">#REF!</definedName>
    <definedName name="__may214">#REF!</definedName>
    <definedName name="__may215">#REF!</definedName>
    <definedName name="__may216">#REF!</definedName>
    <definedName name="__may217">#REF!</definedName>
    <definedName name="__may218">#REF!</definedName>
    <definedName name="__may219">#REF!</definedName>
    <definedName name="__may22">#REF!</definedName>
    <definedName name="__may220">#REF!</definedName>
    <definedName name="__may221">#REF!</definedName>
    <definedName name="__may222">#REF!</definedName>
    <definedName name="__may223">#REF!</definedName>
    <definedName name="__may224">#REF!</definedName>
    <definedName name="__may225">#REF!</definedName>
    <definedName name="__may226">#REF!</definedName>
    <definedName name="__may227">#REF!</definedName>
    <definedName name="__may228">#REF!</definedName>
    <definedName name="__may229">#REF!</definedName>
    <definedName name="__may23">#REF!</definedName>
    <definedName name="__may230">#REF!</definedName>
    <definedName name="__may231">#REF!</definedName>
    <definedName name="__may232">#REF!</definedName>
    <definedName name="__may233">#REF!</definedName>
    <definedName name="__may234">#REF!</definedName>
    <definedName name="__may235">#REF!</definedName>
    <definedName name="__may236">#REF!</definedName>
    <definedName name="__may237">#REF!</definedName>
    <definedName name="__may238">#REF!</definedName>
    <definedName name="__may239">#REF!</definedName>
    <definedName name="__may24">#REF!</definedName>
    <definedName name="__may240">#REF!</definedName>
    <definedName name="__may241">#REF!</definedName>
    <definedName name="__may242">#REF!</definedName>
    <definedName name="__may243">#REF!</definedName>
    <definedName name="__may244">#REF!</definedName>
    <definedName name="__may245">#REF!</definedName>
    <definedName name="__may246">#REF!</definedName>
    <definedName name="__may247">#REF!</definedName>
    <definedName name="__may248">#REF!</definedName>
    <definedName name="__may249">#REF!</definedName>
    <definedName name="__may25">#REF!</definedName>
    <definedName name="__may250">#REF!</definedName>
    <definedName name="__may251">#REF!</definedName>
    <definedName name="__may252">#REF!</definedName>
    <definedName name="__may253">#REF!</definedName>
    <definedName name="__may254">#REF!</definedName>
    <definedName name="__may255">#REF!</definedName>
    <definedName name="__may256">#REF!</definedName>
    <definedName name="__may257">#REF!</definedName>
    <definedName name="__may258">#REF!</definedName>
    <definedName name="__may259">#REF!</definedName>
    <definedName name="__may26">#REF!</definedName>
    <definedName name="__may260">#REF!</definedName>
    <definedName name="__may261">#REF!</definedName>
    <definedName name="__may262">#REF!</definedName>
    <definedName name="__may263">#REF!</definedName>
    <definedName name="__may264">#REF!</definedName>
    <definedName name="__may265">#REF!</definedName>
    <definedName name="__may266">#REF!</definedName>
    <definedName name="__may267">#REF!</definedName>
    <definedName name="__may268">#REF!</definedName>
    <definedName name="__may27">#REF!</definedName>
    <definedName name="__may270">#REF!</definedName>
    <definedName name="__may271">#REF!</definedName>
    <definedName name="__may272">#REF!</definedName>
    <definedName name="__may273">#REF!</definedName>
    <definedName name="__may274">#REF!</definedName>
    <definedName name="__may275">#REF!</definedName>
    <definedName name="__may276">#REF!</definedName>
    <definedName name="__may277">#REF!</definedName>
    <definedName name="__may278">#REF!</definedName>
    <definedName name="__may279">#REF!</definedName>
    <definedName name="__may28">#REF!</definedName>
    <definedName name="__may280">#REF!</definedName>
    <definedName name="__may281">#REF!</definedName>
    <definedName name="__may282">#REF!</definedName>
    <definedName name="__may283">#REF!</definedName>
    <definedName name="__may284">#REF!</definedName>
    <definedName name="__may285">#REF!</definedName>
    <definedName name="__may286">#REF!</definedName>
    <definedName name="__may287">#REF!</definedName>
    <definedName name="__may288">#REF!</definedName>
    <definedName name="__may289">#REF!</definedName>
    <definedName name="__may29">#REF!</definedName>
    <definedName name="__may290">#REF!</definedName>
    <definedName name="__may291">#REF!</definedName>
    <definedName name="__may292">#REF!</definedName>
    <definedName name="__may293">#REF!</definedName>
    <definedName name="__may294">#REF!</definedName>
    <definedName name="__may295">#REF!</definedName>
    <definedName name="__may296">#REF!</definedName>
    <definedName name="__may297">#REF!</definedName>
    <definedName name="__may298">#REF!</definedName>
    <definedName name="__may299">#REF!</definedName>
    <definedName name="__may3">#REF!</definedName>
    <definedName name="__may30">#REF!</definedName>
    <definedName name="__may300">#REF!</definedName>
    <definedName name="__may301">#REF!</definedName>
    <definedName name="__may302">#REF!</definedName>
    <definedName name="__may303">#REF!</definedName>
    <definedName name="__may304">#REF!</definedName>
    <definedName name="__may305">#REF!</definedName>
    <definedName name="__may306">#REF!</definedName>
    <definedName name="__may307">#REF!</definedName>
    <definedName name="__may308">#REF!</definedName>
    <definedName name="__may309">#REF!</definedName>
    <definedName name="__may31">#REF!</definedName>
    <definedName name="__may310">#REF!</definedName>
    <definedName name="__may311">#REF!</definedName>
    <definedName name="__may312">#REF!</definedName>
    <definedName name="__may313">#REF!</definedName>
    <definedName name="__may314">#REF!</definedName>
    <definedName name="__may315">#REF!</definedName>
    <definedName name="__may316">#REF!</definedName>
    <definedName name="__may317">#REF!</definedName>
    <definedName name="__may318">#REF!</definedName>
    <definedName name="__may319">#REF!</definedName>
    <definedName name="__may32">#REF!</definedName>
    <definedName name="__may320">#REF!</definedName>
    <definedName name="__may321">#REF!</definedName>
    <definedName name="__may322">#REF!</definedName>
    <definedName name="__may323">#REF!</definedName>
    <definedName name="__may324">#REF!</definedName>
    <definedName name="__may325">#REF!</definedName>
    <definedName name="__may326">#REF!</definedName>
    <definedName name="__may327">#REF!</definedName>
    <definedName name="__may328">#REF!</definedName>
    <definedName name="__may329">#REF!</definedName>
    <definedName name="__may33">#REF!</definedName>
    <definedName name="__may330">#REF!</definedName>
    <definedName name="__may331">#REF!</definedName>
    <definedName name="__may332">#REF!</definedName>
    <definedName name="__may333">#REF!</definedName>
    <definedName name="__may334">#REF!</definedName>
    <definedName name="__may335">#REF!</definedName>
    <definedName name="__may336">#REF!</definedName>
    <definedName name="__may337">#REF!</definedName>
    <definedName name="__may338">#REF!</definedName>
    <definedName name="__may339">#REF!</definedName>
    <definedName name="__may34">#REF!</definedName>
    <definedName name="__may340">#REF!</definedName>
    <definedName name="__may341">#REF!</definedName>
    <definedName name="__may342">#REF!</definedName>
    <definedName name="__may343">#REF!</definedName>
    <definedName name="__may344">#REF!</definedName>
    <definedName name="__may345">#REF!</definedName>
    <definedName name="__may346">#REF!</definedName>
    <definedName name="__may347">#REF!</definedName>
    <definedName name="__may348">#REF!</definedName>
    <definedName name="__may349">#REF!</definedName>
    <definedName name="__may35">#REF!</definedName>
    <definedName name="__may350">#REF!</definedName>
    <definedName name="__may351">#REF!</definedName>
    <definedName name="__may352">#REF!</definedName>
    <definedName name="__may353">#REF!</definedName>
    <definedName name="__may354">#REF!</definedName>
    <definedName name="__may355">#REF!</definedName>
    <definedName name="__may356">#REF!</definedName>
    <definedName name="__may357">#REF!</definedName>
    <definedName name="__may358">#REF!</definedName>
    <definedName name="__may359">#REF!</definedName>
    <definedName name="__may36">#REF!</definedName>
    <definedName name="__may360">#REF!</definedName>
    <definedName name="__may361">#REF!</definedName>
    <definedName name="__may362">#REF!</definedName>
    <definedName name="__may363">#REF!</definedName>
    <definedName name="__may364">#REF!</definedName>
    <definedName name="__may365">#REF!</definedName>
    <definedName name="__may366">#REF!</definedName>
    <definedName name="__may367">#REF!</definedName>
    <definedName name="__may368">#REF!</definedName>
    <definedName name="__may369">#REF!</definedName>
    <definedName name="__may37">#REF!</definedName>
    <definedName name="__may370">#REF!</definedName>
    <definedName name="__may371">#REF!</definedName>
    <definedName name="__may372">#REF!</definedName>
    <definedName name="__may373">#REF!</definedName>
    <definedName name="__may374">#REF!</definedName>
    <definedName name="__may375">#REF!</definedName>
    <definedName name="__may376">#REF!</definedName>
    <definedName name="__may377">#REF!</definedName>
    <definedName name="__may378">#REF!</definedName>
    <definedName name="__may379">#REF!</definedName>
    <definedName name="__may38">#REF!</definedName>
    <definedName name="__may380">#REF!</definedName>
    <definedName name="__may381">#REF!</definedName>
    <definedName name="__may382">#REF!</definedName>
    <definedName name="__may383">#REF!</definedName>
    <definedName name="__may384">#REF!</definedName>
    <definedName name="__may385">#REF!</definedName>
    <definedName name="__may386">#REF!</definedName>
    <definedName name="__may387">#REF!</definedName>
    <definedName name="__may388">#REF!</definedName>
    <definedName name="__may389">#REF!</definedName>
    <definedName name="__may39">#REF!</definedName>
    <definedName name="__may390">#REF!</definedName>
    <definedName name="__may391">#REF!</definedName>
    <definedName name="__may392">#REF!</definedName>
    <definedName name="__may393">#REF!</definedName>
    <definedName name="__may394">#REF!</definedName>
    <definedName name="__may395">#REF!</definedName>
    <definedName name="__may396">#REF!</definedName>
    <definedName name="__may397">#REF!</definedName>
    <definedName name="__may398">#REF!</definedName>
    <definedName name="__may399">#REF!</definedName>
    <definedName name="__may4">#REF!</definedName>
    <definedName name="__may40">#REF!</definedName>
    <definedName name="__may400">#REF!</definedName>
    <definedName name="__may401">#REF!</definedName>
    <definedName name="__may402">#REF!</definedName>
    <definedName name="__may403">#REF!</definedName>
    <definedName name="__may404">#REF!</definedName>
    <definedName name="__may405">#REF!</definedName>
    <definedName name="__may406">#REF!</definedName>
    <definedName name="__may407">#REF!</definedName>
    <definedName name="__may408">#REF!</definedName>
    <definedName name="__may409">#REF!</definedName>
    <definedName name="__may41">#REF!</definedName>
    <definedName name="__may410">#REF!</definedName>
    <definedName name="__may411">#REF!</definedName>
    <definedName name="__may412">#REF!</definedName>
    <definedName name="__may413">#REF!</definedName>
    <definedName name="__may414">#REF!</definedName>
    <definedName name="__may415">#REF!</definedName>
    <definedName name="__may416">#REF!</definedName>
    <definedName name="__may417">#REF!</definedName>
    <definedName name="__may418">#REF!</definedName>
    <definedName name="__may419">#REF!</definedName>
    <definedName name="__may42">#REF!</definedName>
    <definedName name="__may420">#REF!</definedName>
    <definedName name="__may421">#REF!</definedName>
    <definedName name="__may422">#REF!</definedName>
    <definedName name="__may423">#REF!</definedName>
    <definedName name="__may424">#REF!</definedName>
    <definedName name="__may425">#REF!</definedName>
    <definedName name="__may426">#REF!</definedName>
    <definedName name="__may427">#REF!</definedName>
    <definedName name="__may428">#REF!</definedName>
    <definedName name="__may429">#REF!</definedName>
    <definedName name="__may43">#REF!</definedName>
    <definedName name="__may430">#REF!</definedName>
    <definedName name="__may431">#REF!</definedName>
    <definedName name="__may432">#REF!</definedName>
    <definedName name="__may433">#REF!</definedName>
    <definedName name="__may434">#REF!</definedName>
    <definedName name="__may435">#REF!</definedName>
    <definedName name="__may436">#REF!</definedName>
    <definedName name="__may437">#REF!</definedName>
    <definedName name="__may438">#REF!</definedName>
    <definedName name="__may439">#REF!</definedName>
    <definedName name="__may44">#REF!</definedName>
    <definedName name="__may440">#REF!</definedName>
    <definedName name="__may441">#REF!</definedName>
    <definedName name="__may442">#REF!</definedName>
    <definedName name="__may443">#REF!</definedName>
    <definedName name="__may444">#REF!</definedName>
    <definedName name="__may445">#REF!</definedName>
    <definedName name="__may446">#REF!</definedName>
    <definedName name="__may447">#REF!</definedName>
    <definedName name="__may448">#REF!</definedName>
    <definedName name="__may449">#REF!</definedName>
    <definedName name="__may45">#REF!</definedName>
    <definedName name="__may450">#REF!</definedName>
    <definedName name="__may451">#REF!</definedName>
    <definedName name="__may452">#REF!</definedName>
    <definedName name="__may453">#REF!</definedName>
    <definedName name="__may454">#REF!</definedName>
    <definedName name="__may455">#REF!</definedName>
    <definedName name="__may456">#REF!</definedName>
    <definedName name="__may457">#REF!</definedName>
    <definedName name="__may458">#REF!</definedName>
    <definedName name="__may459">#REF!</definedName>
    <definedName name="__may46">#REF!</definedName>
    <definedName name="__may460">#REF!</definedName>
    <definedName name="__may461">#REF!</definedName>
    <definedName name="__may462">#REF!</definedName>
    <definedName name="__may463">#REF!</definedName>
    <definedName name="__may464">#REF!</definedName>
    <definedName name="__may465">#REF!</definedName>
    <definedName name="__may466">#REF!</definedName>
    <definedName name="__may467">#REF!</definedName>
    <definedName name="__may468">#REF!</definedName>
    <definedName name="__may469">#REF!</definedName>
    <definedName name="__may47">#REF!</definedName>
    <definedName name="__may470">#REF!</definedName>
    <definedName name="__may471">#REF!</definedName>
    <definedName name="__may472">#REF!</definedName>
    <definedName name="__may473">#REF!</definedName>
    <definedName name="__may474">#REF!</definedName>
    <definedName name="__may475">#REF!</definedName>
    <definedName name="__may476">#REF!</definedName>
    <definedName name="__may477">#REF!</definedName>
    <definedName name="__may478">#REF!</definedName>
    <definedName name="__may479">#REF!</definedName>
    <definedName name="__may48">#REF!</definedName>
    <definedName name="__may480">#REF!</definedName>
    <definedName name="__may481">#REF!</definedName>
    <definedName name="__may482">#REF!</definedName>
    <definedName name="__may483">#REF!</definedName>
    <definedName name="__may484">#REF!</definedName>
    <definedName name="__may485">#REF!</definedName>
    <definedName name="__may486">#REF!</definedName>
    <definedName name="__may487">#REF!</definedName>
    <definedName name="__may488">#REF!</definedName>
    <definedName name="__may489">#REF!</definedName>
    <definedName name="__may49">#REF!</definedName>
    <definedName name="__may490">#REF!</definedName>
    <definedName name="__may491">#REF!</definedName>
    <definedName name="__may492">#REF!</definedName>
    <definedName name="__may493">#REF!</definedName>
    <definedName name="__may494">#REF!</definedName>
    <definedName name="__may495">#REF!</definedName>
    <definedName name="__may496">#REF!</definedName>
    <definedName name="__may497">#REF!</definedName>
    <definedName name="__may498">#REF!</definedName>
    <definedName name="__may499">#REF!</definedName>
    <definedName name="__may5">#REF!</definedName>
    <definedName name="__may50">#REF!</definedName>
    <definedName name="__may500">#REF!</definedName>
    <definedName name="__may501">#REF!</definedName>
    <definedName name="__may502">#REF!</definedName>
    <definedName name="__may503">#REF!</definedName>
    <definedName name="__may504">#REF!</definedName>
    <definedName name="__may505">#REF!</definedName>
    <definedName name="__may506">#REF!</definedName>
    <definedName name="__may507">#REF!</definedName>
    <definedName name="__may508">#REF!</definedName>
    <definedName name="__may509">#REF!</definedName>
    <definedName name="__may51">#REF!</definedName>
    <definedName name="__may510">#REF!</definedName>
    <definedName name="__may511">#REF!</definedName>
    <definedName name="__may512">#REF!</definedName>
    <definedName name="__may513">#REF!</definedName>
    <definedName name="__may514">#REF!</definedName>
    <definedName name="__may515">#REF!</definedName>
    <definedName name="__may516">#REF!</definedName>
    <definedName name="__may517">#REF!</definedName>
    <definedName name="__may518">#REF!</definedName>
    <definedName name="__may519">#REF!</definedName>
    <definedName name="__may52">#REF!</definedName>
    <definedName name="__may520">#REF!</definedName>
    <definedName name="__may521">#REF!</definedName>
    <definedName name="__may522">#REF!</definedName>
    <definedName name="__may523">#REF!</definedName>
    <definedName name="__may524">#REF!</definedName>
    <definedName name="__may525">#REF!</definedName>
    <definedName name="__may526">#REF!</definedName>
    <definedName name="__may527">#REF!</definedName>
    <definedName name="__may528">#REF!</definedName>
    <definedName name="__may529">#REF!</definedName>
    <definedName name="__may53">#REF!</definedName>
    <definedName name="__may530">#REF!</definedName>
    <definedName name="__may531">#REF!</definedName>
    <definedName name="__may532">#REF!</definedName>
    <definedName name="__may533">#REF!</definedName>
    <definedName name="__may534">#REF!</definedName>
    <definedName name="__may535">#REF!</definedName>
    <definedName name="__may536">#REF!</definedName>
    <definedName name="__may537">#REF!</definedName>
    <definedName name="__may538">#REF!</definedName>
    <definedName name="__may539">#REF!</definedName>
    <definedName name="__may54">#REF!</definedName>
    <definedName name="__may540">#REF!</definedName>
    <definedName name="__may541">#REF!</definedName>
    <definedName name="__may542">#REF!</definedName>
    <definedName name="__may543">#REF!</definedName>
    <definedName name="__may544">#REF!</definedName>
    <definedName name="__may545">#REF!</definedName>
    <definedName name="__may546">#REF!</definedName>
    <definedName name="__may547">#REF!</definedName>
    <definedName name="__may548">#REF!</definedName>
    <definedName name="__may549">#REF!</definedName>
    <definedName name="__may55">#REF!</definedName>
    <definedName name="__may550">#REF!</definedName>
    <definedName name="__may551">#REF!</definedName>
    <definedName name="__may552">#REF!</definedName>
    <definedName name="__may553">#REF!</definedName>
    <definedName name="__may554">#REF!</definedName>
    <definedName name="__may555">#REF!</definedName>
    <definedName name="__may556">#REF!</definedName>
    <definedName name="__may557">#REF!</definedName>
    <definedName name="__may558">#REF!</definedName>
    <definedName name="__may559">#REF!</definedName>
    <definedName name="__may56">#REF!</definedName>
    <definedName name="__may560">#REF!</definedName>
    <definedName name="__may561">#REF!</definedName>
    <definedName name="__may562">#REF!</definedName>
    <definedName name="__may563">#REF!</definedName>
    <definedName name="__may564">#REF!</definedName>
    <definedName name="__may565">#REF!</definedName>
    <definedName name="__may57">#REF!</definedName>
    <definedName name="__may58">#REF!</definedName>
    <definedName name="__may59">#REF!</definedName>
    <definedName name="__may6">#REF!</definedName>
    <definedName name="__may60">#REF!</definedName>
    <definedName name="__may61">#REF!</definedName>
    <definedName name="__may62">#REF!</definedName>
    <definedName name="__may63">#REF!</definedName>
    <definedName name="__may64">#REF!</definedName>
    <definedName name="__may65">#REF!</definedName>
    <definedName name="__may66">#REF!</definedName>
    <definedName name="__may67">#REF!</definedName>
    <definedName name="__may68">#REF!</definedName>
    <definedName name="__may69">#REF!</definedName>
    <definedName name="__may7">#REF!</definedName>
    <definedName name="__may70">#REF!</definedName>
    <definedName name="__may71">#REF!</definedName>
    <definedName name="__may72">#REF!</definedName>
    <definedName name="__may73">#REF!</definedName>
    <definedName name="__may74">#REF!</definedName>
    <definedName name="__may75">#REF!</definedName>
    <definedName name="__may76">#REF!</definedName>
    <definedName name="__may77">#REF!</definedName>
    <definedName name="__may78">#REF!</definedName>
    <definedName name="__may79">#REF!</definedName>
    <definedName name="__may8">#REF!</definedName>
    <definedName name="__may80">#REF!</definedName>
    <definedName name="__may81">#REF!</definedName>
    <definedName name="__may82">#REF!</definedName>
    <definedName name="__may83">#REF!</definedName>
    <definedName name="__may84">#REF!</definedName>
    <definedName name="__may85">#REF!</definedName>
    <definedName name="__may86">#REF!</definedName>
    <definedName name="__may87">#REF!</definedName>
    <definedName name="__may88">#REF!</definedName>
    <definedName name="__may89">#REF!</definedName>
    <definedName name="__may9">#REF!</definedName>
    <definedName name="__may90">#REF!</definedName>
    <definedName name="__may91">#REF!</definedName>
    <definedName name="__may92">#REF!</definedName>
    <definedName name="__may93">#REF!</definedName>
    <definedName name="__may94">#REF!</definedName>
    <definedName name="__may95">#REF!</definedName>
    <definedName name="__may96">#REF!</definedName>
    <definedName name="__may97">#REF!</definedName>
    <definedName name="__may98">#REF!</definedName>
    <definedName name="__may99">#REF!</definedName>
    <definedName name="__mix6">#REF!</definedName>
    <definedName name="__MS1">#REF!</definedName>
    <definedName name="__MS2">#REF!</definedName>
    <definedName name="__MT12" hidden="1">#REF!</definedName>
    <definedName name="__MT22" hidden="1">#REF!</definedName>
    <definedName name="__mtc1">#REF!</definedName>
    <definedName name="__mtc2">#REF!</definedName>
    <definedName name="__mtc3">#REF!</definedName>
    <definedName name="__my269">#REF!</definedName>
    <definedName name="__nc1">#REF!</definedName>
    <definedName name="__NC100">#REF!</definedName>
    <definedName name="__NC12" hidden="1">#REF!</definedName>
    <definedName name="__NC13" hidden="1">#REF!</definedName>
    <definedName name="__NC14" hidden="1">#REF!</definedName>
    <definedName name="__NC15" hidden="1">#REF!</definedName>
    <definedName name="__NC150">#REF!</definedName>
    <definedName name="__nc151">#REF!</definedName>
    <definedName name="__NC16" hidden="1">#REF!</definedName>
    <definedName name="__NC17" hidden="1">#REF!</definedName>
    <definedName name="__nc2">#REF!</definedName>
    <definedName name="__NC200">[21]TT35!#REF!</definedName>
    <definedName name="__NC22" hidden="1">#REF!</definedName>
    <definedName name="__NC23" hidden="1">#REF!</definedName>
    <definedName name="__NC24" hidden="1">#REF!</definedName>
    <definedName name="__NC25" hidden="1">#REF!</definedName>
    <definedName name="__NC26" hidden="1">#REF!</definedName>
    <definedName name="__NC27" hidden="1">#REF!</definedName>
    <definedName name="__nc3">#REF!</definedName>
    <definedName name="__NC32" hidden="1">#REF!</definedName>
    <definedName name="__NC42" hidden="1">#REF!</definedName>
    <definedName name="__Nc50">'[22]Chiettinh dz0,4'!#REF!</definedName>
    <definedName name="__nc6">#REF!</definedName>
    <definedName name="__nc7">#REF!</definedName>
    <definedName name="__NCL100" localSheetId="13">#REF!</definedName>
    <definedName name="__NCL100">#REF!</definedName>
    <definedName name="__NCL200" localSheetId="13">#REF!</definedName>
    <definedName name="__NCL200">#REF!</definedName>
    <definedName name="__NCL250" localSheetId="13">#REF!</definedName>
    <definedName name="__NCL250">#REF!</definedName>
    <definedName name="__ncm200">#REF!</definedName>
    <definedName name="__Net1">#REF!</definedName>
    <definedName name="__NET2">#REF!</definedName>
    <definedName name="__nin190" localSheetId="13">#REF!</definedName>
    <definedName name="__nin190">#REF!</definedName>
    <definedName name="__NSO2" hidden="1">{"'Sheet1'!$L$16"}</definedName>
    <definedName name="__oto12">#REF!</definedName>
    <definedName name="__PA3" hidden="1">{"'Sheet1'!$L$16"}</definedName>
    <definedName name="__phi10">#REF!</definedName>
    <definedName name="__phi12">#REF!</definedName>
    <definedName name="__phi14">#REF!</definedName>
    <definedName name="__phi16">#REF!</definedName>
    <definedName name="__phi18">#REF!</definedName>
    <definedName name="__phi20">#REF!</definedName>
    <definedName name="__phi22">#REF!</definedName>
    <definedName name="__phi25">#REF!</definedName>
    <definedName name="__phi28">#REF!</definedName>
    <definedName name="__phi6">#REF!</definedName>
    <definedName name="__phi8">#REF!</definedName>
    <definedName name="__PL100">#REF!</definedName>
    <definedName name="__PT2">#REF!</definedName>
    <definedName name="__PT3">#REF!</definedName>
    <definedName name="__pZ1">#REF!</definedName>
    <definedName name="__pZ2">#REF!</definedName>
    <definedName name="__pZ3">#REF!</definedName>
    <definedName name="__RFZ3">#REF!</definedName>
    <definedName name="__RHH1">#REF!</definedName>
    <definedName name="__RHH10">#REF!</definedName>
    <definedName name="__RHP1">#REF!</definedName>
    <definedName name="__RHP10">#REF!</definedName>
    <definedName name="__RI1">#REF!</definedName>
    <definedName name="__RI10">#REF!</definedName>
    <definedName name="__RII1">#REF!</definedName>
    <definedName name="__RII10">#REF!</definedName>
    <definedName name="__RIP1">#REF!</definedName>
    <definedName name="__RIP10">#REF!</definedName>
    <definedName name="__ro1">#REF!</definedName>
    <definedName name="__san108">#REF!</definedName>
    <definedName name="__sat10">#REF!</definedName>
    <definedName name="__sat12">#REF!</definedName>
    <definedName name="__sat14">#REF!</definedName>
    <definedName name="__sat16">#REF!</definedName>
    <definedName name="__sat20">#REF!</definedName>
    <definedName name="__sat8">#REF!</definedName>
    <definedName name="__sc1" localSheetId="13">#REF!</definedName>
    <definedName name="__sc1">#REF!</definedName>
    <definedName name="__SC2" localSheetId="13">#REF!</definedName>
    <definedName name="__SC2">#REF!</definedName>
    <definedName name="__sc3" localSheetId="13">#REF!</definedName>
    <definedName name="__sc3">#REF!</definedName>
    <definedName name="__SHR1">#REF!</definedName>
    <definedName name="__SHR2">#REF!</definedName>
    <definedName name="__sl2">#REF!</definedName>
    <definedName name="__slg1">#REF!</definedName>
    <definedName name="__slg2">#REF!</definedName>
    <definedName name="__slg3">#REF!</definedName>
    <definedName name="__slg4">#REF!</definedName>
    <definedName name="__slg5">#REF!</definedName>
    <definedName name="__slg6">#REF!</definedName>
    <definedName name="__SN3" localSheetId="13">#REF!</definedName>
    <definedName name="__SN3">#REF!</definedName>
    <definedName name="__ST1">#REF!</definedName>
    <definedName name="__ST2">#REF!</definedName>
    <definedName name="__su12">[6]Sheet3!#REF!</definedName>
    <definedName name="__Su70">[6]Sheet3!#REF!</definedName>
    <definedName name="__sua20">#REF!</definedName>
    <definedName name="__sua30">#REF!</definedName>
    <definedName name="__sw70609">[7]MTP!#REF!</definedName>
    <definedName name="__t4" hidden="1">#REF!</definedName>
    <definedName name="__tax1">#REF!</definedName>
    <definedName name="__tax2">#REF!</definedName>
    <definedName name="__tax3">#REF!</definedName>
    <definedName name="__tax4">#REF!</definedName>
    <definedName name="__TB1" localSheetId="13">#REF!</definedName>
    <definedName name="__TB1">#REF!</definedName>
    <definedName name="__tct5">#REF!</definedName>
    <definedName name="__TD12" hidden="1">#REF!</definedName>
    <definedName name="__TD22" hidden="1">#REF!</definedName>
    <definedName name="__tg427">#REF!</definedName>
    <definedName name="__TH1">#REF!</definedName>
    <definedName name="__th100">'[23]dongia (2)'!#REF!</definedName>
    <definedName name="__TH160">'[23]dongia (2)'!#REF!</definedName>
    <definedName name="__TH2">#REF!</definedName>
    <definedName name="__TH20">#REF!</definedName>
    <definedName name="__TH3">#REF!</definedName>
    <definedName name="__TH35">#REF!</definedName>
    <definedName name="__TH50">#REF!</definedName>
    <definedName name="__TK1">#REF!</definedName>
    <definedName name="__TL1" localSheetId="13">#REF!</definedName>
    <definedName name="__TL1">#REF!</definedName>
    <definedName name="__TL2" localSheetId="13">#REF!</definedName>
    <definedName name="__TL2">#REF!</definedName>
    <definedName name="__TL3" localSheetId="13">#REF!</definedName>
    <definedName name="__TL3">#REF!</definedName>
    <definedName name="__TLA120" localSheetId="13">#REF!</definedName>
    <definedName name="__TLA120">#REF!</definedName>
    <definedName name="__TLA35" localSheetId="13">#REF!</definedName>
    <definedName name="__TLA35">#REF!</definedName>
    <definedName name="__TLA50" localSheetId="13">#REF!</definedName>
    <definedName name="__TLA50">#REF!</definedName>
    <definedName name="__TLA70" localSheetId="13">#REF!</definedName>
    <definedName name="__TLA70">#REF!</definedName>
    <definedName name="__TLA95" localSheetId="13">#REF!</definedName>
    <definedName name="__TLA95">#REF!</definedName>
    <definedName name="__TM107" hidden="1">#REF!</definedName>
    <definedName name="__TM14" hidden="1">#REF!</definedName>
    <definedName name="__TM207" hidden="1">#REF!</definedName>
    <definedName name="__TM24" hidden="1">#REF!</definedName>
    <definedName name="__TM277" hidden="1">#REF!</definedName>
    <definedName name="__TM307" hidden="1">#REF!</definedName>
    <definedName name="__TM34" hidden="1">#REF!</definedName>
    <definedName name="__TM357" hidden="1">#REF!</definedName>
    <definedName name="__TM407" hidden="1">#REF!</definedName>
    <definedName name="__TM44" hidden="1">#REF!</definedName>
    <definedName name="__TM507" hidden="1">#REF!</definedName>
    <definedName name="__TM607" hidden="1">#REF!</definedName>
    <definedName name="__TM707" hidden="1">#REF!</definedName>
    <definedName name="__TP112" hidden="1">#REF!</definedName>
    <definedName name="__TP122" hidden="1">#REF!</definedName>
    <definedName name="__TP212" hidden="1">#REF!</definedName>
    <definedName name="__TP222" hidden="1">#REF!</definedName>
    <definedName name="__TR250">'[23]dongia (2)'!#REF!</definedName>
    <definedName name="__tr375">[23]giathanh1!#REF!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T14" hidden="1">#REF!</definedName>
    <definedName name="__TT24" hidden="1">#REF!</definedName>
    <definedName name="__tt3" hidden="1">{"'Sheet1'!$L$16"}</definedName>
    <definedName name="__TT34" hidden="1">#REF!</definedName>
    <definedName name="__TT44" hidden="1">#REF!</definedName>
    <definedName name="__TTB10">#REF!</definedName>
    <definedName name="__TTB20">#REF!</definedName>
    <definedName name="__TTB30">#REF!</definedName>
    <definedName name="__TTB40">#REF!</definedName>
    <definedName name="__TTR12" hidden="1">#REF!</definedName>
    <definedName name="__TTR22" hidden="1">#REF!</definedName>
    <definedName name="__tz593">#REF!</definedName>
    <definedName name="__ui108">#REF!</definedName>
    <definedName name="__ui180">#REF!</definedName>
    <definedName name="__UT2">#REF!</definedName>
    <definedName name="__VAN1">[24]CT35!#REF!</definedName>
    <definedName name="__vbt210">#REF!</definedName>
    <definedName name="__vbt300">#REF!</definedName>
    <definedName name="__vbt400">#REF!</definedName>
    <definedName name="__vc1">'[10]CT Thang Mo'!$B$34:$H$34</definedName>
    <definedName name="__vc2">'[10]CT Thang Mo'!$B$35:$H$35</definedName>
    <definedName name="__vc3">'[10]CT Thang Mo'!$B$36:$H$36</definedName>
    <definedName name="__VCD4">'[25]DZ 22KV'!#REF!</definedName>
    <definedName name="__vl1">#REF!</definedName>
    <definedName name="__VL100" localSheetId="13">#REF!</definedName>
    <definedName name="__VL100">#REF!</definedName>
    <definedName name="__VL150">#REF!</definedName>
    <definedName name="__vl2">#REF!</definedName>
    <definedName name="__VL200" localSheetId="13">#REF!</definedName>
    <definedName name="__VL200">#REF!</definedName>
    <definedName name="__VL250" localSheetId="13">#REF!</definedName>
    <definedName name="__VL250">#REF!</definedName>
    <definedName name="__vl3">#REF!</definedName>
    <definedName name="__vl4">#REF!</definedName>
    <definedName name="__VL50">'[22]Chiettinh dz0,4'!#REF!</definedName>
    <definedName name="__VT22">#REF!</definedName>
    <definedName name="__XL140" localSheetId="13">#REF!</definedName>
    <definedName name="__XL140">#REF!</definedName>
    <definedName name="__xl150" localSheetId="13">#REF!</definedName>
    <definedName name="__xl150">#REF!</definedName>
    <definedName name="__xm30">#REF!</definedName>
    <definedName name="__xm40">#REF!</definedName>
    <definedName name="__xo1">#REF!</definedName>
    <definedName name="__xx3">#REF!</definedName>
    <definedName name="__xx4">#REF!</definedName>
    <definedName name="__xx5">#REF!</definedName>
    <definedName name="__xx6">#REF!</definedName>
    <definedName name="__xx7">#REF!</definedName>
    <definedName name="_02" localSheetId="13">#REF!</definedName>
    <definedName name="_02">#REF!</definedName>
    <definedName name="_1" localSheetId="13">#REF!</definedName>
    <definedName name="_1">#REF!</definedName>
    <definedName name="_1_?">#REF!</definedName>
    <definedName name="_1__HTML_Tit_e" hidden="1">"00Q2961-SUM"</definedName>
    <definedName name="_1_HTML_Tit_e" hidden="1">"00Q2961-SUM"</definedName>
    <definedName name="_1000A01">#N/A</definedName>
    <definedName name="_10ÑÔN_GIAÙ">#REF!</definedName>
    <definedName name="_12_0DATA_DATA2_L">'[26]#REF'!#REF!</definedName>
    <definedName name="_13SOÁ_CTÖØ">#REF!</definedName>
    <definedName name="_14SOÁ_LÖÔÏNG">#REF!</definedName>
    <definedName name="_17TEÂN_HAØNG">#REF!</definedName>
    <definedName name="_1957CotThep">#REF!</definedName>
    <definedName name="_1957DaoDat">#REF!</definedName>
    <definedName name="_1957DoBeTong">#REF!</definedName>
    <definedName name="_1957Door">#REF!</definedName>
    <definedName name="_1957HoanThien">#REF!</definedName>
    <definedName name="_1957Nuoc">#REF!</definedName>
    <definedName name="_1957ThaoDo">#REF!</definedName>
    <definedName name="_1957Xay">#REF!</definedName>
    <definedName name="_1BA1025">[27]MTP!#REF!</definedName>
    <definedName name="_1BA1037">[27]MTP!#REF!</definedName>
    <definedName name="_1BA1050">[27]MTP!#REF!</definedName>
    <definedName name="_1BA1075">[27]MTP!#REF!</definedName>
    <definedName name="_1BA1100">[27]MTP!#REF!</definedName>
    <definedName name="_1BA2500" localSheetId="13">#REF!</definedName>
    <definedName name="_1BA2500">#REF!</definedName>
    <definedName name="_1BA3025" localSheetId="13">#REF!</definedName>
    <definedName name="_1BA3025">#REF!</definedName>
    <definedName name="_1BA3037">[27]MTP!#REF!</definedName>
    <definedName name="_1BA3050" localSheetId="13">#REF!</definedName>
    <definedName name="_1BA3050">#REF!</definedName>
    <definedName name="_1BA305G" localSheetId="13">#REF!</definedName>
    <definedName name="_1BA305G">#REF!</definedName>
    <definedName name="_1BA3075" localSheetId="13">#REF!</definedName>
    <definedName name="_1BA3075">#REF!</definedName>
    <definedName name="_1BA3100" localSheetId="13">#REF!</definedName>
    <definedName name="_1BA3100">#REF!</definedName>
    <definedName name="_1BA3160">[27]MTP!#REF!</definedName>
    <definedName name="_1BA3250" localSheetId="13">#REF!</definedName>
    <definedName name="_1BA3250">#REF!</definedName>
    <definedName name="_1BA3320">[27]MTP!#REF!</definedName>
    <definedName name="_1BA3400">[27]MTP!#REF!</definedName>
    <definedName name="_1BA400P" localSheetId="13">#REF!</definedName>
    <definedName name="_1BA400P">#REF!</definedName>
    <definedName name="_1BLnhungkem">#REF!</definedName>
    <definedName name="_1CAP001" localSheetId="13">#REF!</definedName>
    <definedName name="_1CAP001">#REF!</definedName>
    <definedName name="_1CAP002" localSheetId="13">#REF!</definedName>
    <definedName name="_1CAP002">#REF!</definedName>
    <definedName name="_1CAP003">[27]MTP!#REF!</definedName>
    <definedName name="_1CAP011" localSheetId="13">#REF!</definedName>
    <definedName name="_1CAP011">#REF!</definedName>
    <definedName name="_1CAP012" localSheetId="13">#REF!</definedName>
    <definedName name="_1CAP012">#REF!</definedName>
    <definedName name="_1CAPTU1">[7]MTP!#REF!</definedName>
    <definedName name="_1CB">#REF!</definedName>
    <definedName name="_1CDHT01">[27]MTP!#REF!</definedName>
    <definedName name="_1CDHT02">[27]MTP!#REF!</definedName>
    <definedName name="_1CDHT03" localSheetId="13">#REF!</definedName>
    <definedName name="_1CDHT03">#REF!</definedName>
    <definedName name="_1CHAG01">[28]MTP!#REF!</definedName>
    <definedName name="_1CHAG02">[28]MTP!#REF!</definedName>
    <definedName name="_1CHANG1">[27]MTP!#REF!</definedName>
    <definedName name="_1CHANG2" localSheetId="13">#REF!</definedName>
    <definedName name="_1CHANG2">#REF!</definedName>
    <definedName name="_1CHDG01">[28]MTP!#REF!</definedName>
    <definedName name="_1CHDG02">[28]MTP!#REF!</definedName>
    <definedName name="_1CHSG01">[28]MTP!#REF!</definedName>
    <definedName name="_1COBA01">#REF!</definedName>
    <definedName name="_1DA0801">[27]MTP!#REF!</definedName>
    <definedName name="_1DA0802">[27]MTP!#REF!</definedName>
    <definedName name="_1DA1201">[27]MTP!#REF!</definedName>
    <definedName name="_1DA2001">[27]MTP!#REF!</definedName>
    <definedName name="_1DA2401">[29]MTP!#REF!</definedName>
    <definedName name="_1DA2402">[29]MTP!#REF!</definedName>
    <definedName name="_1DA2403">[28]MTP!#REF!</definedName>
    <definedName name="_1DA3201">[29]MTP!#REF!</definedName>
    <definedName name="_1DA3202">[29]MTP!#REF!</definedName>
    <definedName name="_1DA3203">[29]MTP!#REF!</definedName>
    <definedName name="_1DA3204">[27]MTP!#REF!</definedName>
    <definedName name="_1DADOI1" localSheetId="13">#REF!</definedName>
    <definedName name="_1DADOI1">#REF!</definedName>
    <definedName name="_1DATITU">[28]MTP!#REF!</definedName>
    <definedName name="_1DAU001">[27]MTP!#REF!</definedName>
    <definedName name="_1DAU002" localSheetId="13">#REF!</definedName>
    <definedName name="_1DAU002">#REF!</definedName>
    <definedName name="_1DAU003">[27]MTP!#REF!</definedName>
    <definedName name="_1DauNoi">#REF!</definedName>
    <definedName name="_1DayDanDien">#REF!</definedName>
    <definedName name="_1DCTT48">[27]MTP!#REF!</definedName>
    <definedName name="_1DDAY03" localSheetId="13">#REF!</definedName>
    <definedName name="_1DDAY03">#REF!</definedName>
    <definedName name="_1DDTT01" localSheetId="13">#REF!</definedName>
    <definedName name="_1DDTT01">#REF!</definedName>
    <definedName name="_1DeMongDeNeo">#REF!</definedName>
    <definedName name="_1DK1001">[27]MTP!#REF!</definedName>
    <definedName name="_1DK3001">[27]MTP!#REF!</definedName>
    <definedName name="_1FCO_LA">#REF!</definedName>
    <definedName name="_1FCO101" localSheetId="13">#REF!</definedName>
    <definedName name="_1FCO101">#REF!</definedName>
    <definedName name="_1GIA101" localSheetId="13">#REF!</definedName>
    <definedName name="_1GIA101">#REF!</definedName>
    <definedName name="_1HeThongNuoc">#REF!</definedName>
    <definedName name="_1HTML_Tit_e" hidden="1">"00Q2961-SUM"</definedName>
    <definedName name="_1KD22B1">[27]MTP!#REF!</definedName>
    <definedName name="_1KDM22T">[27]MTP!#REF!</definedName>
    <definedName name="_1KEP001">[27]MTP!#REF!</definedName>
    <definedName name="_1LA1001" localSheetId="13">#REF!</definedName>
    <definedName name="_1LA1001">#REF!</definedName>
    <definedName name="_1LA2101">#REF!</definedName>
    <definedName name="_1LCAP01">[27]MTP!#REF!</definedName>
    <definedName name="_1LinhTinh">[30]TBVL!#REF!</definedName>
    <definedName name="_1LiTi">#REF!</definedName>
    <definedName name="_1MBA">#REF!</definedName>
    <definedName name="_1MCCB01">#REF!</definedName>
    <definedName name="_1MCCBO2" localSheetId="13">#REF!</definedName>
    <definedName name="_1MCCBO2">#REF!</definedName>
    <definedName name="_1MONG01">#REF!</definedName>
    <definedName name="_1NEO001">[29]MTP!#REF!</definedName>
    <definedName name="_1NeoChang">#REF!</definedName>
    <definedName name="_1ONG001">#REF!</definedName>
    <definedName name="_1ONG002">#REF!</definedName>
    <definedName name="_1ONG003">#REF!</definedName>
    <definedName name="_1PKCAP1" localSheetId="13">#REF!</definedName>
    <definedName name="_1PKCAP1">#REF!</definedName>
    <definedName name="_1PKIEN1">[27]MTP!#REF!</definedName>
    <definedName name="_1PKIEN2" localSheetId="13">#REF!</definedName>
    <definedName name="_1PKIEN2">#REF!</definedName>
    <definedName name="_1PKTram">#REF!</definedName>
    <definedName name="_1PKTT01" localSheetId="13">#REF!</definedName>
    <definedName name="_1PKTT01">#REF!</definedName>
    <definedName name="_1SDUNG1">[29]MTP!#REF!</definedName>
    <definedName name="_1STREO1">[27]MTP!#REF!</definedName>
    <definedName name="_1STREO2">[27]MTP!#REF!</definedName>
    <definedName name="_1STREO3">[27]MTP!#REF!</definedName>
    <definedName name="_1SuCachDien">#REF!</definedName>
    <definedName name="_1TCD001">#REF!</definedName>
    <definedName name="_1TCD101" localSheetId="13">#REF!</definedName>
    <definedName name="_1TCD101">#REF!</definedName>
    <definedName name="_1TCD201" localSheetId="13">#REF!</definedName>
    <definedName name="_1TCD201">#REF!</definedName>
    <definedName name="_1TCD203" localSheetId="13">#REF!</definedName>
    <definedName name="_1TCD203">#REF!</definedName>
    <definedName name="_1TD1001">[27]MTP!#REF!</definedName>
    <definedName name="_1TD1002">[27]MTP!#REF!</definedName>
    <definedName name="_1TD2001" localSheetId="13">#REF!</definedName>
    <definedName name="_1TD2001">#REF!</definedName>
    <definedName name="_1Terre">#REF!</definedName>
    <definedName name="_1ThepHinh">#REF!</definedName>
    <definedName name="_1ThepThanhPham">#REF!</definedName>
    <definedName name="_1ThepTron">#REF!</definedName>
    <definedName name="_1TIHT01" localSheetId="13">#REF!</definedName>
    <definedName name="_1TIHT01">#REF!</definedName>
    <definedName name="_1TIHT02">[27]MTP!#REF!</definedName>
    <definedName name="_1TIHT03">[27]MTP!#REF!</definedName>
    <definedName name="_1TIHT04">[27]MTP!#REF!</definedName>
    <definedName name="_1TIHT05">[27]MTP!#REF!</definedName>
    <definedName name="_1TIHT06" localSheetId="13">#REF!</definedName>
    <definedName name="_1TIHT06">#REF!</definedName>
    <definedName name="_1TIHT07" localSheetId="13">#REF!</definedName>
    <definedName name="_1TIHT07">#REF!</definedName>
    <definedName name="_1TITT01">[28]MTP!#REF!</definedName>
    <definedName name="_1TRU121" localSheetId="13">#REF!</definedName>
    <definedName name="_1TRU121">#REF!</definedName>
    <definedName name="_1TRU122">#REF!</definedName>
    <definedName name="_1TRU141">#REF!</definedName>
    <definedName name="_1TRU142">#REF!</definedName>
    <definedName name="_1TruDien">#REF!</definedName>
    <definedName name="_1TTNT">#REF!</definedName>
    <definedName name="_1TuDien">#REF!</definedName>
    <definedName name="_1UCLEV1">[27]MTP!#REF!</definedName>
    <definedName name="_1VLXD">#REF!</definedName>
    <definedName name="_2" localSheetId="13">#REF!</definedName>
    <definedName name="_2">#REF!</definedName>
    <definedName name="_2_?" localSheetId="13">#REF!</definedName>
    <definedName name="_2_?">#REF!</definedName>
    <definedName name="_2_??????">#REF!</definedName>
    <definedName name="_2_HTML_Tit_e" hidden="1">"00Q2961-SUM"</definedName>
    <definedName name="_20TEÂN_KHAÙCH_HAØ">#REF!</definedName>
    <definedName name="_23THAØNH_TIEÀN">#REF!</definedName>
    <definedName name="_26TRÒ_GIAÙ">#REF!</definedName>
    <definedName name="_27_02_01" localSheetId="13">#REF!</definedName>
    <definedName name="_27_02_01">#REF!</definedName>
    <definedName name="_29TRÒ_GIAÙ__VAT">#REF!</definedName>
    <definedName name="_2BGIA01">#REF!</definedName>
    <definedName name="_2BLA100" localSheetId="13">#REF!</definedName>
    <definedName name="_2BLA100">#REF!</definedName>
    <definedName name="_2BLBCO1">[28]MTP!#REF!</definedName>
    <definedName name="_2BMONG1">[31]MTP!#REF!</definedName>
    <definedName name="_2CHAG01">[27]MTP!#REF!</definedName>
    <definedName name="_2CHAG02">[27]MTP!#REF!</definedName>
    <definedName name="_2CHANG1" localSheetId="13">#REF!</definedName>
    <definedName name="_2CHANG1">#REF!</definedName>
    <definedName name="_2CHANG2" localSheetId="13">#REF!</definedName>
    <definedName name="_2CHANG2">#REF!</definedName>
    <definedName name="_2CHDG01" localSheetId="13">#REF!</definedName>
    <definedName name="_2CHDG01">#REF!</definedName>
    <definedName name="_2CHDG02">[27]MTP!#REF!</definedName>
    <definedName name="_2CHGI01">[27]MTP!#REF!</definedName>
    <definedName name="_2CHSG01">[27]MTP!#REF!</definedName>
    <definedName name="_2COAC150">[28]MTP!#REF!</definedName>
    <definedName name="_2COAC240">[28]MTP!#REF!</definedName>
    <definedName name="_2CODA01">#REF!</definedName>
    <definedName name="_2COTT48">[27]MTP!#REF!</definedName>
    <definedName name="_2DA080">[31]MTP!#REF!</definedName>
    <definedName name="_2DA0801">[27]MTP!#REF!</definedName>
    <definedName name="_2DA0802">[27]MTP!#REF!</definedName>
    <definedName name="_2DA2001">[27]MTP!#REF!</definedName>
    <definedName name="_2DA2002">[27]MTP!#REF!</definedName>
    <definedName name="_2DA2401">[27]MTP!#REF!</definedName>
    <definedName name="_2DA2402">[27]MTP!#REF!</definedName>
    <definedName name="_2DA2403">[27]MTP!#REF!</definedName>
    <definedName name="_2DA2404">[27]MTP!#REF!</definedName>
    <definedName name="_2DA2405">[27]MTP!#REF!</definedName>
    <definedName name="_2DA2406">[27]MTP!#REF!</definedName>
    <definedName name="_2DA2407">[32]MTP!#REF!</definedName>
    <definedName name="_2DA2408">[28]MTP!#REF!</definedName>
    <definedName name="_2DA3202">[27]MTP!#REF!</definedName>
    <definedName name="_2DADOI1" localSheetId="13">#REF!</definedName>
    <definedName name="_2DADOI1">#REF!</definedName>
    <definedName name="_2DAL201" localSheetId="13">#REF!</definedName>
    <definedName name="_2DAL201">#REF!</definedName>
    <definedName name="_2DALHT1">[31]MTP!#REF!</definedName>
    <definedName name="_2DATITU">[28]MTP!#REF!</definedName>
    <definedName name="_2DCT001">[27]MTP!#REF!</definedName>
    <definedName name="_2DDAY01">[27]MTP!#REF!</definedName>
    <definedName name="_2DS1P01">[27]MTP!#REF!</definedName>
    <definedName name="_2DS3P01">[27]MTP!#REF!</definedName>
    <definedName name="_2FCO100">[27]MTP!#REF!</definedName>
    <definedName name="_2FCO101">#REF!</definedName>
    <definedName name="_2FCO102">#REF!</definedName>
    <definedName name="_2FCO200">[27]MTP!#REF!</definedName>
    <definedName name="_2KD0120">[28]MTP!#REF!</definedName>
    <definedName name="_2KD0221">[27]MTP!#REF!</definedName>
    <definedName name="_2KD0222" localSheetId="13">#REF!</definedName>
    <definedName name="_2KD0222">#REF!</definedName>
    <definedName name="_2KD0223">[27]MTP!#REF!</definedName>
    <definedName name="_2KD0481">[27]MTP!#REF!</definedName>
    <definedName name="_2KD0500">[27]MTP!#REF!</definedName>
    <definedName name="_2KD0501">[27]MTP!#REF!</definedName>
    <definedName name="_2KD0502">[27]MTP!#REF!</definedName>
    <definedName name="_2KD0600">[28]MTP!#REF!</definedName>
    <definedName name="_2KD0700">[27]MTP!#REF!</definedName>
    <definedName name="_2KD0701">[27]MTP!#REF!</definedName>
    <definedName name="_2KD0702">[27]MTP!#REF!</definedName>
    <definedName name="_2KD0950">[27]MTP!#REF!</definedName>
    <definedName name="_2KD0951">[27]MTP!#REF!</definedName>
    <definedName name="_2KD1202">[28]MTP!#REF!</definedName>
    <definedName name="_2KD1501">[27]MTP!#REF!</definedName>
    <definedName name="_2KD1502">[27]MTP!#REF!</definedName>
    <definedName name="_2KD22B1">[27]MTP!#REF!</definedName>
    <definedName name="_2KD2401">[27]MTP!#REF!</definedName>
    <definedName name="_2KD25B1">[31]MTP!#REF!</definedName>
    <definedName name="_2KD3251">[31]MTP!#REF!</definedName>
    <definedName name="_2KD48B1">[27]MTP!#REF!</definedName>
    <definedName name="_2LA1001">[27]MTP!#REF!</definedName>
    <definedName name="_2LBCO01">[27]MTP!#REF!</definedName>
    <definedName name="_2LBS001">[27]MTP!#REF!</definedName>
    <definedName name="_2LDA080">[31]MTP!#REF!</definedName>
    <definedName name="_2MONG01">[27]MTP!#REF!</definedName>
    <definedName name="_2NEO001">[27]MTP!#REF!</definedName>
    <definedName name="_2NHANH1">[27]MTP!#REF!</definedName>
    <definedName name="_2ningv_1p" localSheetId="13">#REF!</definedName>
    <definedName name="_2ningv_1p">#REF!</definedName>
    <definedName name="_2OILS01">[27]MTP!#REF!</definedName>
    <definedName name="_2PKTT01">[27]MTP!#REF!</definedName>
    <definedName name="_2RECLO1">[27]MTP!#REF!</definedName>
    <definedName name="_2SDINH1" localSheetId="13">#REF!</definedName>
    <definedName name="_2SDINH1">#REF!</definedName>
    <definedName name="_2SDUNG1">[27]MTP!#REF!</definedName>
    <definedName name="_2SDUNG2">[28]MTP!#REF!</definedName>
    <definedName name="_2SDUNG4">[33]MTP!#REF!</definedName>
    <definedName name="_2STREO1">[27]MTP!#REF!</definedName>
    <definedName name="_2STREO2">[27]MTP!#REF!</definedName>
    <definedName name="_2STREO3">[27]MTP!#REF!</definedName>
    <definedName name="_2STREO4">[27]MTP!#REF!</definedName>
    <definedName name="_2STREO7">[34]MTP!#REF!</definedName>
    <definedName name="_2STREOA">[31]MTP!#REF!</definedName>
    <definedName name="_2SUCHA1">[31]MTP!#REF!</definedName>
    <definedName name="_2SUDO01" localSheetId="13">#REF!</definedName>
    <definedName name="_2SUDO01">#REF!</definedName>
    <definedName name="_2TD2001" localSheetId="13">#REF!</definedName>
    <definedName name="_2TD2001">#REF!</definedName>
    <definedName name="_2TDIA01">[27]MTP!#REF!</definedName>
    <definedName name="_2TDIA02">#REF!</definedName>
    <definedName name="_2TDTD01">[27]MTP!#REF!</definedName>
    <definedName name="_2TRU121">[27]MTP!#REF!</definedName>
    <definedName name="_2TRU122">[27]MTP!#REF!</definedName>
    <definedName name="_2TRU141">[27]MTP!#REF!</definedName>
    <definedName name="_2TRU142">#REF!</definedName>
    <definedName name="_2TRU900">[28]MTP!#REF!</definedName>
    <definedName name="_2TU3100">[27]MTP!#REF!</definedName>
    <definedName name="_2TU6100">[27]MTP!#REF!</definedName>
    <definedName name="_2UCLEV1">[27]MTP!#REF!</definedName>
    <definedName name="_2UCLEV2">[33]MTP!#REF!</definedName>
    <definedName name="_2VTLT01">[27]MTP!#REF!</definedName>
    <definedName name="_3_?" localSheetId="13">#REF!</definedName>
    <definedName name="_3_?">#REF!</definedName>
    <definedName name="_3_??">#REF!</definedName>
    <definedName name="_3_0DATA_DATA2_L">'[35]#REF'!#REF!</definedName>
    <definedName name="_3_HTML_Tit_e" hidden="1">"00Q2961-SUM"</definedName>
    <definedName name="_3285BeTong">#REF!</definedName>
    <definedName name="_3285Bitum">#REF!</definedName>
    <definedName name="_3285BocDo">#REF!</definedName>
    <definedName name="_3285ChatCay">#REF!</definedName>
    <definedName name="_3285CotThep">#REF!</definedName>
    <definedName name="_3285DaoDapMongCot">#REF!</definedName>
    <definedName name="_3285DaoRanhTiepDia">#REF!</definedName>
    <definedName name="_3285DapDat">#REF!</definedName>
    <definedName name="_3285DongCoc">#REF!</definedName>
    <definedName name="_3285DungCot">#REF!</definedName>
    <definedName name="_3285GocVuot">#REF!</definedName>
    <definedName name="_3285KeoDay">#REF!</definedName>
    <definedName name="_3285Khac">#REF!</definedName>
    <definedName name="_3285MongCotNeoXaBT">#REF!</definedName>
    <definedName name="_3285NeoNienBCamCDao">#REF!</definedName>
    <definedName name="_3285NoiCotBT">#REF!</definedName>
    <definedName name="_3285PhatTuyen">#REF!</definedName>
    <definedName name="_3285Su">#REF!</definedName>
    <definedName name="_3285TatNuocDaoBun">#REF!</definedName>
    <definedName name="_3285TiepDia">#REF!</definedName>
    <definedName name="_3285VCcogioithucong">#REF!</definedName>
    <definedName name="_3285VCduongdai">#REF!</definedName>
    <definedName name="_3285VCthucong">#REF!</definedName>
    <definedName name="_3285Xa">#REF!</definedName>
    <definedName name="_3983Cable">#REF!</definedName>
    <definedName name="_3983Cosse">#REF!</definedName>
    <definedName name="_3983CotXa">#REF!</definedName>
    <definedName name="_3983DayDanThanhCai">#REF!</definedName>
    <definedName name="_3983FCO_LA_CB_MPD_C">#REF!</definedName>
    <definedName name="_3983MBApp">#REF!</definedName>
    <definedName name="_3983Panel">#REF!</definedName>
    <definedName name="_3983Su">#REF!</definedName>
    <definedName name="_3983Terre">#REF!</definedName>
    <definedName name="_3983TT">#REF!</definedName>
    <definedName name="_3ABC501">[27]MTP!#REF!</definedName>
    <definedName name="_3ABC701">[27]MTP!#REF!</definedName>
    <definedName name="_3ABC951">[27]MTP!#REF!</definedName>
    <definedName name="_3BETON1">[31]MTP!#REF!</definedName>
    <definedName name="_3BLXMD" localSheetId="13">#REF!</definedName>
    <definedName name="_3BLXMD">#REF!</definedName>
    <definedName name="_3BOAG01" localSheetId="13">#REF!</definedName>
    <definedName name="_3BOAG01">#REF!</definedName>
    <definedName name="_3BRANC1">[31]MTP!#REF!</definedName>
    <definedName name="_3BRANC3">[31]MTP!#REF!</definedName>
    <definedName name="_3BRANCH">[27]MTP!#REF!</definedName>
    <definedName name="_3BTHT01">[27]MTP!#REF!</definedName>
    <definedName name="_3BTHT02">[27]MTP!#REF!</definedName>
    <definedName name="_3BTHT11">[27]MTP!#REF!</definedName>
    <definedName name="_3CHAG01">[27]MTP!#REF!</definedName>
    <definedName name="_3CHAG02">[27]MTP!#REF!</definedName>
    <definedName name="_3CHAG03">[27]MTP!#REF!</definedName>
    <definedName name="_3CHAG04">[27]MTP!#REF!</definedName>
    <definedName name="_3CHANG1">#REF!</definedName>
    <definedName name="_3CHANG2">#REF!</definedName>
    <definedName name="_3CHDG01">[27]MTP!#REF!</definedName>
    <definedName name="_3CHDG02">[27]MTP!#REF!</definedName>
    <definedName name="_3CHDG03">[27]MTP!#REF!</definedName>
    <definedName name="_3CHDG04">[27]MTP!#REF!</definedName>
    <definedName name="_3CHSG01">[27]MTP!#REF!</definedName>
    <definedName name="_3CHSG02">[27]MTP!#REF!</definedName>
    <definedName name="_3CLHT01">[27]MTP!#REF!</definedName>
    <definedName name="_3CLHT02">[27]MTP!#REF!</definedName>
    <definedName name="_3CLHT03">[27]MTP!#REF!</definedName>
    <definedName name="_3COABC1">[27]MTP!#REF!</definedName>
    <definedName name="_3COSSE1" localSheetId="13">#REF!</definedName>
    <definedName name="_3COSSE1">#REF!</definedName>
    <definedName name="_3CPHA01">[27]MTP!#REF!</definedName>
    <definedName name="_3CTKHAC" localSheetId="13">#REF!</definedName>
    <definedName name="_3CTKHAC">#REF!</definedName>
    <definedName name="_3DA0001">[27]MTP!#REF!</definedName>
    <definedName name="_3DA0002">[27]MTP!#REF!</definedName>
    <definedName name="_3DALHT1">[31]MTP!#REF!</definedName>
    <definedName name="_3DALTHT">[31]MTP!#REF!</definedName>
    <definedName name="_3DATRU1">[31]MTP!#REF!</definedName>
    <definedName name="_3DCT001">[27]MTP!#REF!</definedName>
    <definedName name="_3DMINO1" localSheetId="13">#REF!</definedName>
    <definedName name="_3DMINO1">#REF!</definedName>
    <definedName name="_3DMINO2" localSheetId="13">#REF!</definedName>
    <definedName name="_3DMINO2">#REF!</definedName>
    <definedName name="_3DNVCD1">[31]MTP!#REF!</definedName>
    <definedName name="_3DUPLEX">[27]MTP!#REF!</definedName>
    <definedName name="_3DUPSSS" localSheetId="13">#REF!</definedName>
    <definedName name="_3DUPSSS">#REF!</definedName>
    <definedName name="_3FERRU1">[27]MTP!#REF!</definedName>
    <definedName name="_3FERRU2">[27]MTP!#REF!</definedName>
    <definedName name="_3HTML_Tit_e" hidden="1">"00Q2961-SUM"</definedName>
    <definedName name="_3HTTR01" localSheetId="13">#REF!</definedName>
    <definedName name="_3HTTR01">#REF!</definedName>
    <definedName name="_3HTTR02" localSheetId="13">#REF!</definedName>
    <definedName name="_3HTTR02">#REF!</definedName>
    <definedName name="_3HTTR03" localSheetId="13">#REF!</definedName>
    <definedName name="_3HTTR03">#REF!</definedName>
    <definedName name="_3HTTR04" localSheetId="13">#REF!</definedName>
    <definedName name="_3HTTR04">#REF!</definedName>
    <definedName name="_3HTTR05" localSheetId="13">#REF!</definedName>
    <definedName name="_3HTTR05">#REF!</definedName>
    <definedName name="_3KD3501">[27]MTP!#REF!</definedName>
    <definedName name="_3KD3502">[27]MTP!#REF!</definedName>
    <definedName name="_3KD3511">[27]MTP!#REF!</definedName>
    <definedName name="_3KD3801">[27]MTP!#REF!</definedName>
    <definedName name="_3KD4801">[27]MTP!#REF!</definedName>
    <definedName name="_3KD5011">[27]MTP!#REF!</definedName>
    <definedName name="_3KD7501">[27]MTP!#REF!</definedName>
    <definedName name="_3KD9501">[27]MTP!#REF!</definedName>
    <definedName name="_3KNABC1">[31]MTP!#REF!</definedName>
    <definedName name="_3KNC501">#REF!</definedName>
    <definedName name="_3KNC951">#REF!</definedName>
    <definedName name="_3KNCT03">#REF!</definedName>
    <definedName name="_3KNCT06">#REF!</definedName>
    <definedName name="_3KTABC1">[31]MTP!#REF!</definedName>
    <definedName name="_3KTC501">#REF!</definedName>
    <definedName name="_3KTC502">#REF!</definedName>
    <definedName name="_3KTC951">#REF!</definedName>
    <definedName name="_3KTC952">#REF!</definedName>
    <definedName name="_3KTCT01">#REF!</definedName>
    <definedName name="_3KTCT02">#REF!</definedName>
    <definedName name="_3KTCT04">#REF!</definedName>
    <definedName name="_3KTCT05">#REF!</definedName>
    <definedName name="_3LABC01">[27]MTP!#REF!</definedName>
    <definedName name="_3LONG01">[27]MTP!#REF!</definedName>
    <definedName name="_3LONG02">[27]MTP!#REF!</definedName>
    <definedName name="_3LONG03">[27]MTP!#REF!</definedName>
    <definedName name="_3LONG04">[27]MTP!#REF!</definedName>
    <definedName name="_3LSON01">[27]MTP!#REF!</definedName>
    <definedName name="_3LSON02">[27]MTP!#REF!</definedName>
    <definedName name="_3LSON03">[27]MTP!#REF!</definedName>
    <definedName name="_3LSON04">[27]MTP!#REF!</definedName>
    <definedName name="_3LSON05">[27]MTP!#REF!</definedName>
    <definedName name="_3LSON06">[27]MTP!#REF!</definedName>
    <definedName name="_3LSON07">[27]MTP!#REF!</definedName>
    <definedName name="_3LSON08">[27]MTP!#REF!</definedName>
    <definedName name="_3LSON09">[27]MTP!#REF!</definedName>
    <definedName name="_3LSON10">[27]MTP!#REF!</definedName>
    <definedName name="_3LSON11">[27]MTP!#REF!</definedName>
    <definedName name="_3LSON12">[27]MTP!#REF!</definedName>
    <definedName name="_3LSON13">[27]MTP!#REF!</definedName>
    <definedName name="_3LSON14">[27]MTP!#REF!</definedName>
    <definedName name="_3LSON15">[27]MTP!#REF!</definedName>
    <definedName name="_3LSON16">[27]MTP!#REF!</definedName>
    <definedName name="_3LSON17">[27]MTP!#REF!</definedName>
    <definedName name="_3LSON18">[27]MTP!#REF!</definedName>
    <definedName name="_3LSON19">[27]MTP!#REF!</definedName>
    <definedName name="_3MONG01">[27]MTP!#REF!</definedName>
    <definedName name="_3NAPABC">[31]MTP!#REF!</definedName>
    <definedName name="_3NEO001">[27]MTP!#REF!</definedName>
    <definedName name="_3NEO002">[27]MTP!#REF!</definedName>
    <definedName name="_3NOIBOC">[31]MTP!#REF!</definedName>
    <definedName name="_3PKABC1">[27]MTP!#REF!</definedName>
    <definedName name="_3PKDOM1" localSheetId="13">#REF!</definedName>
    <definedName name="_3PKDOM1">#REF!</definedName>
    <definedName name="_3PKDOM2" localSheetId="13">#REF!</definedName>
    <definedName name="_3PKDOM2">#REF!</definedName>
    <definedName name="_3PKHT01">[27]MTP!#REF!</definedName>
    <definedName name="_3QUARTD">[27]MTP!#REF!</definedName>
    <definedName name="_3RACK31">[27]MTP!#REF!</definedName>
    <definedName name="_3RACK41">[27]MTP!#REF!</definedName>
    <definedName name="_3TD2001">#REF!</definedName>
    <definedName name="_3TD2002">#REF!</definedName>
    <definedName name="_3TDABC1">[31]MTP!#REF!</definedName>
    <definedName name="_3TDIA01">[27]MTP!#REF!</definedName>
    <definedName name="_3TDIA02">[27]MTP!#REF!</definedName>
    <definedName name="_3TDIA03">[31]MTP!#REF!</definedName>
    <definedName name="_3TDIAHT">[31]MTP!#REF!</definedName>
    <definedName name="_3TDIATM">[31]MTP!#REF!</definedName>
    <definedName name="_3TRU091">[27]MTP!#REF!</definedName>
    <definedName name="_3TRU101" localSheetId="13">#REF!</definedName>
    <definedName name="_3TRU101">#REF!</definedName>
    <definedName name="_3TRU102">[27]MTP!#REF!</definedName>
    <definedName name="_3TRU105">#REF!</definedName>
    <definedName name="_3TRU121" localSheetId="13">#REF!</definedName>
    <definedName name="_3TRU121">#REF!</definedName>
    <definedName name="_3TRU122" localSheetId="13">#REF!</definedName>
    <definedName name="_3TRU122">#REF!</definedName>
    <definedName name="_3TRU141">#REF!</definedName>
    <definedName name="_3TRU142">#REF!</definedName>
    <definedName name="_3TRU731" localSheetId="13">#REF!</definedName>
    <definedName name="_3TRU731">#REF!</definedName>
    <definedName name="_3TRU841">[27]MTP!#REF!</definedName>
    <definedName name="_3TRU842">[27]MTP!#REF!</definedName>
    <definedName name="_3TRU843">[27]MTP!#REF!</definedName>
    <definedName name="_3TU0601">[27]MTP!#REF!</definedName>
    <definedName name="_3TU0602" localSheetId="13">#REF!</definedName>
    <definedName name="_3TU0602">#REF!</definedName>
    <definedName name="_3TU0603" localSheetId="13">#REF!</definedName>
    <definedName name="_3TU0603">#REF!</definedName>
    <definedName name="_3TU0609" localSheetId="13">#REF!</definedName>
    <definedName name="_3TU0609">#REF!</definedName>
    <definedName name="_3TU0901">[27]MTP!#REF!</definedName>
    <definedName name="_3TU0902" localSheetId="13">#REF!</definedName>
    <definedName name="_3TU0902">#REF!</definedName>
    <definedName name="_3TU0903">[27]MTP!#REF!</definedName>
    <definedName name="_4_???">#REF!</definedName>
    <definedName name="_4_??????" localSheetId="13">#REF!</definedName>
    <definedName name="_4_??????">#REF!</definedName>
    <definedName name="_40x4">5100</definedName>
    <definedName name="_430.001" localSheetId="13">#REF!</definedName>
    <definedName name="_430.001">#REF!</definedName>
    <definedName name="_4CDB095">[36]MTP!#REF!</definedName>
    <definedName name="_4CDB120">[28]MTP!#REF!</definedName>
    <definedName name="_4CDTT01">[27]MTP!#REF!</definedName>
    <definedName name="_4CNT050">[27]MTP!#REF!</definedName>
    <definedName name="_4CNT095">[27]MTP!#REF!</definedName>
    <definedName name="_4CNT150">[27]MTP!#REF!</definedName>
    <definedName name="_4CNT240" localSheetId="13">#REF!</definedName>
    <definedName name="_4CNT240">#REF!</definedName>
    <definedName name="_4CTL050">[27]MTP!#REF!</definedName>
    <definedName name="_4CTL095">[27]MTP!#REF!</definedName>
    <definedName name="_4CTL150">[27]MTP!#REF!</definedName>
    <definedName name="_4CTL240" localSheetId="13">#REF!</definedName>
    <definedName name="_4CTL240">#REF!</definedName>
    <definedName name="_4DATA_DATA2_L">'[35]#REF'!#REF!</definedName>
    <definedName name="_4ED2062">[27]MTP!#REF!</definedName>
    <definedName name="_4ED2063">[27]MTP!#REF!</definedName>
    <definedName name="_4ED2064">[27]MTP!#REF!</definedName>
    <definedName name="_4FCO100" localSheetId="13">#REF!</definedName>
    <definedName name="_4FCO100">#REF!</definedName>
    <definedName name="_4FCO101">[27]MTP!#REF!</definedName>
    <definedName name="_4FCO200">[36]MTP!#REF!</definedName>
    <definedName name="_4GDDCN1">[36]MTP!#REF!</definedName>
    <definedName name="_4GIA101">[27]MTP!#REF!</definedName>
    <definedName name="_4GOIC01">[27]MTP!#REF!</definedName>
    <definedName name="_4HDCTT1">[27]MTP!#REF!</definedName>
    <definedName name="_4HDCTT2">[27]MTP!#REF!</definedName>
    <definedName name="_4HDCTT3">[27]MTP!#REF!</definedName>
    <definedName name="_4HDCTT4" localSheetId="13">#REF!</definedName>
    <definedName name="_4HDCTT4">#REF!</definedName>
    <definedName name="_4HNCTT1">[27]MTP!#REF!</definedName>
    <definedName name="_4HNCTT2">[27]MTP!#REF!</definedName>
    <definedName name="_4HNCTT3">[27]MTP!#REF!</definedName>
    <definedName name="_4HNCTT4" localSheetId="13">#REF!</definedName>
    <definedName name="_4HNCTT4">#REF!</definedName>
    <definedName name="_4KEPC01">[27]MTP!#REF!</definedName>
    <definedName name="_4LA1001">[36]MTP!#REF!</definedName>
    <definedName name="_4LBCO01" localSheetId="13">#REF!</definedName>
    <definedName name="_4LBCO01">#REF!</definedName>
    <definedName name="_4MAÕ_HAØNG">#REF!</definedName>
    <definedName name="_4OSLCN2">[36]MTP!#REF!</definedName>
    <definedName name="_4OSLCTT" localSheetId="13">#REF!</definedName>
    <definedName name="_4OSLCTT">#REF!</definedName>
    <definedName name="_4PKIECN">[36]MTP!#REF!</definedName>
    <definedName name="_4VATLT1">[36]MTP!#REF!</definedName>
    <definedName name="_5_??????">#REF!</definedName>
    <definedName name="_5080591" localSheetId="13">#REF!</definedName>
    <definedName name="_5080591">#REF!</definedName>
    <definedName name="_5CNHT91">[37]MTP!#REF!</definedName>
    <definedName name="_5CNHT95">[27]MTP!#REF!</definedName>
    <definedName name="_5DNCNG1">[36]MTP!#REF!</definedName>
    <definedName name="_5DNCNG2">[31]MTP!#REF!</definedName>
    <definedName name="_5GOIC01">[27]MTP!#REF!</definedName>
    <definedName name="_5GOIC03">[37]MTP!#REF!</definedName>
    <definedName name="_5HDCHT1">[27]MTP!#REF!</definedName>
    <definedName name="_5HDCHT4">[37]MTP!#REF!</definedName>
    <definedName name="_5HTML_Tit_e" hidden="1">"00Q2961-SUM"</definedName>
    <definedName name="_5KEPC01">[27]MTP!#REF!</definedName>
    <definedName name="_5KEPC02">[37]MTP!#REF!</definedName>
    <definedName name="_5ONHHT1">[31]MTP!#REF!</definedName>
    <definedName name="_5OSATHT">[31]MTP!#REF!</definedName>
    <definedName name="_5OSLCH5">[37]MTP!#REF!</definedName>
    <definedName name="_5OSLCHT">[27]MTP!#REF!</definedName>
    <definedName name="_5TU120">[7]MTP!#REF!</definedName>
    <definedName name="_5TU130">[7]MTP!#REF!</definedName>
    <definedName name="_6_">'[35]#REF'!#REF!</definedName>
    <definedName name="_6_??????" localSheetId="13">#REF!</definedName>
    <definedName name="_6_??????">#REF!</definedName>
    <definedName name="_6ABC501">[37]MTP!#REF!</definedName>
    <definedName name="_6ABC701">[37]MTP!#REF!</definedName>
    <definedName name="_6ABC951">[37]MTP!#REF!</definedName>
    <definedName name="_6BNTTTH">[34]MTP1!#REF!</definedName>
    <definedName name="_6BRANCH">[37]MTP!#REF!</definedName>
    <definedName name="_6BTHT01">[37]MTP!#REF!</definedName>
    <definedName name="_6BTHT02">[37]MTP!#REF!</definedName>
    <definedName name="_6BTHT11">[37]MTP!#REF!</definedName>
    <definedName name="_6CHAG01">[37]MTP!#REF!</definedName>
    <definedName name="_6CHAG02">[37]MTP!#REF!</definedName>
    <definedName name="_6CHAG03">[37]MTP!#REF!</definedName>
    <definedName name="_6CHAG04">[37]MTP!#REF!</definedName>
    <definedName name="_6CHDG01">[37]MTP!#REF!</definedName>
    <definedName name="_6CHDG02">[37]MTP!#REF!</definedName>
    <definedName name="_6CHDG03">[37]MTP!#REF!</definedName>
    <definedName name="_6CHDG04">[37]MTP!#REF!</definedName>
    <definedName name="_6CHSG01">[37]MTP!#REF!</definedName>
    <definedName name="_6CHSG02">[37]MTP!#REF!</definedName>
    <definedName name="_6CLHT01">[37]MTP!#REF!</definedName>
    <definedName name="_6CLHT02">[37]MTP!#REF!</definedName>
    <definedName name="_6CLHT03">[37]MTP!#REF!</definedName>
    <definedName name="_6COABC1">[37]MTP!#REF!</definedName>
    <definedName name="_6CPHA01">[37]MTP!#REF!</definedName>
    <definedName name="_6DA0001">[37]MTP!#REF!</definedName>
    <definedName name="_6DA0002">[37]MTP!#REF!</definedName>
    <definedName name="_6DCT001">[37]MTP!#REF!</definedName>
    <definedName name="_6DCTTBO">[34]MTP1!#REF!</definedName>
    <definedName name="_6DD24TT">[34]MTP1!#REF!</definedName>
    <definedName name="_6DUPLEX">[37]MTP!#REF!</definedName>
    <definedName name="_6FCOTBU">[34]MTP1!#REF!</definedName>
    <definedName name="_6FERRU1">[37]MTP!#REF!</definedName>
    <definedName name="_6FERRU2">[37]MTP!#REF!</definedName>
    <definedName name="_6HTML_Tit_e" hidden="1">"00Q2961-SUM"</definedName>
    <definedName name="_6KD3501">[37]MTP!#REF!</definedName>
    <definedName name="_6KD3502">[37]MTP!#REF!</definedName>
    <definedName name="_6KD3511">[37]MTP!#REF!</definedName>
    <definedName name="_6KD3801">[37]MTP!#REF!</definedName>
    <definedName name="_6KD4801">[37]MTP!#REF!</definedName>
    <definedName name="_6KD5011">[37]MTP!#REF!</definedName>
    <definedName name="_6KD7501">[37]MTP!#REF!</definedName>
    <definedName name="_6KD9501">[37]MTP!#REF!</definedName>
    <definedName name="_6LABC01">[37]MTP!#REF!</definedName>
    <definedName name="_6LATUBU">[34]MTP1!#REF!</definedName>
    <definedName name="_6MONG01">[37]MTP!#REF!</definedName>
    <definedName name="_6NEO002">[37]MTP!#REF!</definedName>
    <definedName name="_6PKABC1">[37]MTP!#REF!</definedName>
    <definedName name="_6PKHT01">[37]MTP!#REF!</definedName>
    <definedName name="_6QUARTD">[37]MTP!#REF!</definedName>
    <definedName name="_6RACK31">[37]MTP!#REF!</definedName>
    <definedName name="_6RACK41">[37]MTP!#REF!</definedName>
    <definedName name="_6SDTT24">[34]MTP1!#REF!</definedName>
    <definedName name="_6TBUDTT">[34]MTP1!#REF!</definedName>
    <definedName name="_6TDDDTT">[34]MTP1!#REF!</definedName>
    <definedName name="_6TDIA01">[37]MTP!#REF!</definedName>
    <definedName name="_6TDIA02">[37]MTP!#REF!</definedName>
    <definedName name="_6TLTTTH">[34]MTP1!#REF!</definedName>
    <definedName name="_6TRU091">[37]MTP!#REF!</definedName>
    <definedName name="_6TRU101">[37]MTP!#REF!</definedName>
    <definedName name="_6TRU102">[37]MTP!#REF!</definedName>
    <definedName name="_6TRU121">[37]MTP!#REF!</definedName>
    <definedName name="_6TRU122">[37]MTP!#REF!</definedName>
    <definedName name="_6TRU731">[37]MTP!#REF!</definedName>
    <definedName name="_6TRU841">[37]MTP!#REF!</definedName>
    <definedName name="_6TRU842">[37]MTP!#REF!</definedName>
    <definedName name="_6TRU843">[37]MTP!#REF!</definedName>
    <definedName name="_6TU0601">[37]MTP!#REF!</definedName>
    <definedName name="_6TU0602">[37]MTP!#REF!</definedName>
    <definedName name="_6TU0603">[37]MTP!#REF!</definedName>
    <definedName name="_6TU0901">[37]MTP!#REF!</definedName>
    <definedName name="_6TU0902">[37]MTP!#REF!</definedName>
    <definedName name="_6TU0903">[37]MTP!#REF!</definedName>
    <definedName name="_6TUBUTT">[34]MTP1!#REF!</definedName>
    <definedName name="_6UCLVIS">[34]MTP1!#REF!</definedName>
    <definedName name="_7DNCABC">[34]MTP1!#REF!</definedName>
    <definedName name="_7HDCTBU">[34]MTP1!#REF!</definedName>
    <definedName name="_7HTML_Tit_e" hidden="1">"00Q2961-SUM"</definedName>
    <definedName name="_7MAÕ_SOÁ_THUEÁ">#REF!</definedName>
    <definedName name="_7Mong">#REF!</definedName>
    <definedName name="_7Neo">#REF!</definedName>
    <definedName name="_7PKTUBU">[34]MTP1!#REF!</definedName>
    <definedName name="_7TBHT20">[34]MTP1!#REF!</definedName>
    <definedName name="_7TBHT30">[34]MTP1!#REF!</definedName>
    <definedName name="_7TDCABC">[34]MTP1!#REF!</definedName>
    <definedName name="_7TiepDia">#REF!</definedName>
    <definedName name="_7Tru">#REF!</definedName>
    <definedName name="_7Xa">#REF!</definedName>
    <definedName name="_8ningv_1p">#REF!</definedName>
    <definedName name="_a1" localSheetId="17" hidden="1">{"'Sheet1'!$L$16"}</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'[38]CT -THVLNC'!#REF!</definedName>
    <definedName name="_A65700">'[39]MTO REV.2(ARMOR)'!#REF!</definedName>
    <definedName name="_A65800">'[39]MTO REV.2(ARMOR)'!#REF!</definedName>
    <definedName name="_A66000">'[39]MTO REV.2(ARMOR)'!#REF!</definedName>
    <definedName name="_A67000">'[39]MTO REV.2(ARMOR)'!#REF!</definedName>
    <definedName name="_A68000">'[39]MTO REV.2(ARMOR)'!#REF!</definedName>
    <definedName name="_A70000">'[39]MTO REV.2(ARMOR)'!#REF!</definedName>
    <definedName name="_A75000">'[39]MTO REV.2(ARMOR)'!#REF!</definedName>
    <definedName name="_A85000">'[39]MTO REV.2(ARMOR)'!#REF!</definedName>
    <definedName name="_abb91">[5]chitimc!#REF!</definedName>
    <definedName name="_AMV38">#REF!</definedName>
    <definedName name="_AMV50">#REF!</definedName>
    <definedName name="_AMV70">#REF!</definedName>
    <definedName name="_atn1" localSheetId="13">#REF!</definedName>
    <definedName name="_atn1">#REF!</definedName>
    <definedName name="_atn10" localSheetId="13">#REF!</definedName>
    <definedName name="_atn10">#REF!</definedName>
    <definedName name="_atn2" localSheetId="13">#REF!</definedName>
    <definedName name="_atn2">#REF!</definedName>
    <definedName name="_atn3" localSheetId="13">#REF!</definedName>
    <definedName name="_atn3">#REF!</definedName>
    <definedName name="_atn4" localSheetId="13">#REF!</definedName>
    <definedName name="_atn4">#REF!</definedName>
    <definedName name="_atn5" localSheetId="13">#REF!</definedName>
    <definedName name="_atn5">#REF!</definedName>
    <definedName name="_atn6" localSheetId="13">#REF!</definedName>
    <definedName name="_atn6">#REF!</definedName>
    <definedName name="_atn7" localSheetId="13">#REF!</definedName>
    <definedName name="_atn7">#REF!</definedName>
    <definedName name="_atn8" localSheetId="13">#REF!</definedName>
    <definedName name="_atn8">#REF!</definedName>
    <definedName name="_atn9" localSheetId="13">#REF!</definedName>
    <definedName name="_atn9">#REF!</definedName>
    <definedName name="_B221000">#REF!</definedName>
    <definedName name="_B22260">#REF!</definedName>
    <definedName name="_B22460">#REF!</definedName>
    <definedName name="_B22500">#REF!</definedName>
    <definedName name="_B22550">#REF!</definedName>
    <definedName name="_B22650">#REF!</definedName>
    <definedName name="_B22850">#REF!</definedName>
    <definedName name="_bac1">#REF!</definedName>
    <definedName name="_bac2">#REF!</definedName>
    <definedName name="_bac3">85640</definedName>
    <definedName name="_bac4">116510</definedName>
    <definedName name="_bac5">116510</definedName>
    <definedName name="_bac6">#REF!</definedName>
    <definedName name="_bac7">#REF!</definedName>
    <definedName name="_Bia1" localSheetId="13">#REF!</definedName>
    <definedName name="_Bia1">#REF!</definedName>
    <definedName name="_Bia2" localSheetId="13">#REF!</definedName>
    <definedName name="_Bia2">#REF!</definedName>
    <definedName name="_boi1" localSheetId="13">#REF!</definedName>
    <definedName name="_boi1">#REF!</definedName>
    <definedName name="_boi2" localSheetId="13">#REF!</definedName>
    <definedName name="_boi2">#REF!</definedName>
    <definedName name="_boi3" localSheetId="13">#REF!</definedName>
    <definedName name="_boi3">#REF!</definedName>
    <definedName name="_boi4" localSheetId="13">#REF!</definedName>
    <definedName name="_boi4">#REF!</definedName>
    <definedName name="_BOT10">"Botón de opción 10"</definedName>
    <definedName name="_BOT9">"Botón de opción 9"</definedName>
    <definedName name="_btm10" localSheetId="13">#REF!</definedName>
    <definedName name="_btm10">#REF!</definedName>
    <definedName name="_btm100" localSheetId="13">#REF!</definedName>
    <definedName name="_btm100">#REF!</definedName>
    <definedName name="_BTM150" localSheetId="13">#REF!</definedName>
    <definedName name="_BTM150">#REF!</definedName>
    <definedName name="_BTM200">#REF!</definedName>
    <definedName name="_BTM250" localSheetId="13">#REF!</definedName>
    <definedName name="_BTM250">#REF!</definedName>
    <definedName name="_btM300" localSheetId="13">#REF!</definedName>
    <definedName name="_btM300">#REF!</definedName>
    <definedName name="_BTM50" localSheetId="13">#REF!</definedName>
    <definedName name="_BTM50">#REF!</definedName>
    <definedName name="_Builtin155" hidden="1">#N/A</definedName>
    <definedName name="_C_Lphi_4ab" localSheetId="13">#REF!</definedName>
    <definedName name="_C_Lphi_4ab">#REF!</definedName>
    <definedName name="_cao1" localSheetId="13">#REF!</definedName>
    <definedName name="_cao1">#REF!</definedName>
    <definedName name="_cao2" localSheetId="13">#REF!</definedName>
    <definedName name="_cao2">#REF!</definedName>
    <definedName name="_cao3" localSheetId="13">#REF!</definedName>
    <definedName name="_cao3">#REF!</definedName>
    <definedName name="_cao4" localSheetId="13">#REF!</definedName>
    <definedName name="_cao4">#REF!</definedName>
    <definedName name="_cao5" localSheetId="13">#REF!</definedName>
    <definedName name="_cao5">#REF!</definedName>
    <definedName name="_cao6" localSheetId="13">#REF!</definedName>
    <definedName name="_cao6">#REF!</definedName>
    <definedName name="_cap2005">[40]Sheet3!$A$2:$L$7</definedName>
    <definedName name="_cau10" localSheetId="13">#REF!</definedName>
    <definedName name="_cau10">#REF!</definedName>
    <definedName name="_cau16" localSheetId="13">#REF!</definedName>
    <definedName name="_cau16">#REF!</definedName>
    <definedName name="_cau25" localSheetId="13">#REF!</definedName>
    <definedName name="_cau25">#REF!</definedName>
    <definedName name="_cau40" localSheetId="13">#REF!</definedName>
    <definedName name="_cau40">#REF!</definedName>
    <definedName name="_cau50" localSheetId="13">#REF!</definedName>
    <definedName name="_cau50">#REF!</definedName>
    <definedName name="_cb1" localSheetId="13">#REF!</definedName>
    <definedName name="_cb1">#REF!</definedName>
    <definedName name="_CB2" localSheetId="13">#REF!</definedName>
    <definedName name="_CB2">#REF!</definedName>
    <definedName name="_CC5" localSheetId="13">#REF!</definedName>
    <definedName name="_CC5">#REF!</definedName>
    <definedName name="_CE1" localSheetId="13">#REF!</definedName>
    <definedName name="_CE1">#REF!</definedName>
    <definedName name="_ce5" localSheetId="13">#REF!</definedName>
    <definedName name="_ce5">#REF!</definedName>
    <definedName name="_CL1" localSheetId="13">#REF!</definedName>
    <definedName name="_CL1">#REF!</definedName>
    <definedName name="_cl6" localSheetId="13">#REF!</definedName>
    <definedName name="_cl6">#REF!</definedName>
    <definedName name="_CN1" hidden="1">{"'Sheet1'!$L$16"}</definedName>
    <definedName name="_CNA50">#REF!</definedName>
    <definedName name="_CNHT91">[41]MTP!#REF!</definedName>
    <definedName name="_coc250" localSheetId="13">#REF!</definedName>
    <definedName name="_coc250">#REF!</definedName>
    <definedName name="_coc300" localSheetId="13">#REF!</definedName>
    <definedName name="_coc300">#REF!</definedName>
    <definedName name="_coc350" localSheetId="13">#REF!</definedName>
    <definedName name="_coc350">#REF!</definedName>
    <definedName name="_COJ2" localSheetId="13">#REF!</definedName>
    <definedName name="_COJ2">#REF!</definedName>
    <definedName name="_CON1" localSheetId="13">#REF!</definedName>
    <definedName name="_CON1">#REF!</definedName>
    <definedName name="_CON2" localSheetId="13">#REF!</definedName>
    <definedName name="_CON2">#REF!</definedName>
    <definedName name="_cp1" localSheetId="13">#REF!</definedName>
    <definedName name="_cp1">#REF!</definedName>
    <definedName name="_cp2" localSheetId="13">#REF!</definedName>
    <definedName name="_cp2">#REF!</definedName>
    <definedName name="_cp4" localSheetId="13">#REF!</definedName>
    <definedName name="_cp4">#REF!</definedName>
    <definedName name="_cpd1">#REF!</definedName>
    <definedName name="_cpd2">#REF!</definedName>
    <definedName name="_CPhi_Bhiem" localSheetId="13">#REF!</definedName>
    <definedName name="_CPhi_Bhiem">#REF!</definedName>
    <definedName name="_CPhi_BQLDA" localSheetId="13">#REF!</definedName>
    <definedName name="_CPhi_BQLDA">#REF!</definedName>
    <definedName name="_CPhi_DBaoGT" localSheetId="13">#REF!</definedName>
    <definedName name="_CPhi_DBaoGT">#REF!</definedName>
    <definedName name="_CPhi_Kdinh" localSheetId="13">#REF!</definedName>
    <definedName name="_CPhi_Kdinh">#REF!</definedName>
    <definedName name="_CPhi_Nthu_KThanh" localSheetId="13">#REF!</definedName>
    <definedName name="_CPhi_Nthu_KThanh">#REF!</definedName>
    <definedName name="_CPhi_QToan" localSheetId="13">#REF!</definedName>
    <definedName name="_CPhi_QToan">#REF!</definedName>
    <definedName name="_CPhiTKe_13" localSheetId="13">#REF!</definedName>
    <definedName name="_CPhiTKe_13">#REF!</definedName>
    <definedName name="_cs805" localSheetId="13">#REF!</definedName>
    <definedName name="_cs805">#REF!</definedName>
    <definedName name="_CT250">'[2]dongia (2)'!#REF!</definedName>
    <definedName name="_CT4" hidden="1">{"'Sheet1'!$L$16"}</definedName>
    <definedName name="_CTC1" localSheetId="13">#REF!</definedName>
    <definedName name="_CTC1">#REF!</definedName>
    <definedName name="_CTC2" localSheetId="13">#REF!</definedName>
    <definedName name="_CTC2">#REF!</definedName>
    <definedName name="_CVM1" localSheetId="13">#REF!</definedName>
    <definedName name="_CVM1">#REF!</definedName>
    <definedName name="_CVM2" localSheetId="13">#REF!</definedName>
    <definedName name="_CVM2">#REF!</definedName>
    <definedName name="_d1500" hidden="1">{"'Sheet1'!$L$16"}</definedName>
    <definedName name="_d2">#REF!</definedName>
    <definedName name="_dai1" localSheetId="13">#REF!</definedName>
    <definedName name="_dai1">#REF!</definedName>
    <definedName name="_dai2" localSheetId="13">#REF!</definedName>
    <definedName name="_dai2">#REF!</definedName>
    <definedName name="_dai3" localSheetId="13">#REF!</definedName>
    <definedName name="_dai3">#REF!</definedName>
    <definedName name="_dai4" localSheetId="13">#REF!</definedName>
    <definedName name="_dai4">#REF!</definedName>
    <definedName name="_dai5" localSheetId="13">#REF!</definedName>
    <definedName name="_dai5">#REF!</definedName>
    <definedName name="_dai6" localSheetId="13">#REF!</definedName>
    <definedName name="_dai6">#REF!</definedName>
    <definedName name="_dan1" localSheetId="13">#REF!</definedName>
    <definedName name="_dan1">#REF!</definedName>
    <definedName name="_dan2" localSheetId="13">#REF!</definedName>
    <definedName name="_dan2">#REF!</definedName>
    <definedName name="_dao1">'[10]CT Thang Mo'!$B$189:$H$189</definedName>
    <definedName name="_dao2">'[10]CT Thang Mo'!$B$161:$H$161</definedName>
    <definedName name="_dap2">'[10]CT Thang Mo'!$B$162:$H$162</definedName>
    <definedName name="_dat10" hidden="1">{"'Sheet1'!$L$16"}</definedName>
    <definedName name="_dat11" hidden="1">{0}</definedName>
    <definedName name="_dat12" hidden="1">{"'现金流量表（全部投资）'!$B$4:$P$23"}</definedName>
    <definedName name="_dat6" hidden="1">{"'Sheet1'!$L$16"}</definedName>
    <definedName name="_dat7" hidden="1">{"'Sheet1'!$L$16"}</definedName>
    <definedName name="_day1">'[12]Chiet tinh dz22'!#REF!</definedName>
    <definedName name="_day2">'[11]Chiet tinh dz35'!$H$3</definedName>
    <definedName name="_day3" localSheetId="13">#REF!</definedName>
    <definedName name="_day3">#REF!</definedName>
    <definedName name="_day4" localSheetId="13">#REF!</definedName>
    <definedName name="_day4">#REF!</definedName>
    <definedName name="_dbu1">'[10]CT Thang Mo'!#REF!</definedName>
    <definedName name="_dbu2">'[10]CT Thang Mo'!$B$93:$F$93</definedName>
    <definedName name="_ddn400" localSheetId="13">#REF!</definedName>
    <definedName name="_ddn400">#REF!</definedName>
    <definedName name="_ddn600" localSheetId="13">#REF!</definedName>
    <definedName name="_ddn600">#REF!</definedName>
    <definedName name="_DDP2" localSheetId="13">#REF!</definedName>
    <definedName name="_DDP2">#REF!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t100">'[2]dongia (2)'!#REF!</definedName>
    <definedName name="_Doi1" localSheetId="13">#REF!</definedName>
    <definedName name="_Doi1">#REF!</definedName>
    <definedName name="_Doi2" localSheetId="13">#REF!</definedName>
    <definedName name="_Doi2">#REF!</definedName>
    <definedName name="_Doi3" localSheetId="13">#REF!</definedName>
    <definedName name="_Doi3">#REF!</definedName>
    <definedName name="_E1200" hidden="1">{"'Sheet1'!$L$16"}</definedName>
    <definedName name="_E99999">#REF!</definedName>
    <definedName name="_EXC1">#REF!</definedName>
    <definedName name="_EXC2">#REF!</definedName>
    <definedName name="_Fill" localSheetId="13" hidden="1">#REF!</definedName>
    <definedName name="_Fill" hidden="1">#REF!</definedName>
    <definedName name="_xlnm._FilterDatabase" localSheetId="13" hidden="1">#REF!</definedName>
    <definedName name="_xlnm._FilterDatabase" hidden="1">#REF!</definedName>
    <definedName name="_GFE28" localSheetId="13">#REF!</definedName>
    <definedName name="_GFE28">#REF!</definedName>
    <definedName name="_gia1">#REF!</definedName>
    <definedName name="_GID1">'[42]LKVL-CK-HT-GD1'!$A$4</definedName>
    <definedName name="_Goc" localSheetId="13">#REF!</definedName>
    <definedName name="_Goc">#REF!</definedName>
    <definedName name="_Goi8" hidden="1">{"'Sheet1'!$L$16"}</definedName>
    <definedName name="_gon4" localSheetId="13">#REF!</definedName>
    <definedName name="_gon4">#REF!</definedName>
    <definedName name="_gvt6061">'[43]VL 6061'!$A$2:$D$211</definedName>
    <definedName name="_h1" hidden="1">{"'Sheet1'!$L$16"}</definedName>
    <definedName name="_H500866" localSheetId="13">#REF!</definedName>
    <definedName name="_H500866">#REF!</definedName>
    <definedName name="_HA1" localSheetId="13">#REF!</definedName>
    <definedName name="_HA1">#REF!</definedName>
    <definedName name="_HA13" localSheetId="13">#REF!</definedName>
    <definedName name="_HA13">#REF!</definedName>
    <definedName name="_HA2" localSheetId="13">#REF!</definedName>
    <definedName name="_HA2">#REF!</definedName>
    <definedName name="_han23" localSheetId="13">#REF!</definedName>
    <definedName name="_han23">#REF!</definedName>
    <definedName name="_hh1">[44]XL4Poppy!$C$9</definedName>
    <definedName name="_hh2">[44]XL4Poppy!$A$15</definedName>
    <definedName name="_hh3">[44]XL4Poppy!$C$27</definedName>
    <definedName name="_HKy2">[45]BK04!#REF!</definedName>
    <definedName name="_hom2" localSheetId="13">#REF!</definedName>
    <definedName name="_hom2">#REF!</definedName>
    <definedName name="_hom4">[46]sheet12!#REF!</definedName>
    <definedName name="_hsm2">1.1289</definedName>
    <definedName name="_hu1" hidden="1">{"'Sheet1'!$L$16"}</definedName>
    <definedName name="_hu2" hidden="1">{"'Sheet1'!$L$16"}</definedName>
    <definedName name="_hu5" hidden="1">{"'Sheet1'!$L$16"}</definedName>
    <definedName name="_hu6" hidden="1">{"'Sheet1'!$L$16"}</definedName>
    <definedName name="_hu7" hidden="1">{"'Sheet1'!$L$16"}</definedName>
    <definedName name="_isc2" localSheetId="13">#REF!</definedName>
    <definedName name="_isc2">#REF!</definedName>
    <definedName name="_ISC3" localSheetId="13">#REF!</definedName>
    <definedName name="_ISC3">#REF!</definedName>
    <definedName name="_IZ88" localSheetId="13">#REF!</definedName>
    <definedName name="_IZ88">#REF!</definedName>
    <definedName name="_KcDaiBieu" localSheetId="13">#REF!</definedName>
    <definedName name="_KcDaiBieu">#REF!</definedName>
    <definedName name="_Key1" localSheetId="13" hidden="1">#REF!</definedName>
    <definedName name="_Key1" hidden="1">#REF!</definedName>
    <definedName name="_Key2" localSheetId="13" hidden="1">#REF!</definedName>
    <definedName name="_Key2" hidden="1">#REF!</definedName>
    <definedName name="_KhoangCot" localSheetId="13">#REF!</definedName>
    <definedName name="_KhoangCot">#REF!</definedName>
    <definedName name="_KhoangNeo" localSheetId="13">#REF!</definedName>
    <definedName name="_KhoangNeo">#REF!</definedName>
    <definedName name="_Kks1">#REF!</definedName>
    <definedName name="_Kks2">#REF!</definedName>
    <definedName name="_kl1" localSheetId="13">#REF!</definedName>
    <definedName name="_kl1">#REF!</definedName>
    <definedName name="_Km36" localSheetId="13">#REF!</definedName>
    <definedName name="_Km36">#REF!</definedName>
    <definedName name="_Knc36" localSheetId="13">#REF!</definedName>
    <definedName name="_Knc36">#REF!</definedName>
    <definedName name="_Knc57" localSheetId="13">#REF!</definedName>
    <definedName name="_Knc57">#REF!</definedName>
    <definedName name="_ks10">#REF!</definedName>
    <definedName name="_ks20">#REF!</definedName>
    <definedName name="_ks25">#REF!</definedName>
    <definedName name="_ks30">#REF!</definedName>
    <definedName name="_ks35">#REF!</definedName>
    <definedName name="_ks40">'[47]Gia NC theo QD 2207-QD-UBND'!$G$120</definedName>
    <definedName name="_ks45">#REF!</definedName>
    <definedName name="_ks50">#REF!</definedName>
    <definedName name="_ks55">#REF!</definedName>
    <definedName name="_ks60">#REF!</definedName>
    <definedName name="_ks65">#REF!</definedName>
    <definedName name="_ks70">#REF!</definedName>
    <definedName name="_ks75">#REF!</definedName>
    <definedName name="_ks80">#REF!</definedName>
    <definedName name="_KTV122" hidden="1">#REF!</definedName>
    <definedName name="_KTV222" hidden="1">#REF!</definedName>
    <definedName name="_Kvl36" localSheetId="13">#REF!</definedName>
    <definedName name="_Kvl36">#REF!</definedName>
    <definedName name="_KyHieuCot" localSheetId="13">#REF!</definedName>
    <definedName name="_KyHieuCot">#REF!</definedName>
    <definedName name="_Lan1" hidden="1">{"'Sheet1'!$L$16"}</definedName>
    <definedName name="_LAN3" hidden="1">{"'Sheet1'!$L$16"}</definedName>
    <definedName name="_lap1" localSheetId="13">#REF!</definedName>
    <definedName name="_lap1">#REF!</definedName>
    <definedName name="_lap2" localSheetId="13">#REF!</definedName>
    <definedName name="_lap2">#REF!</definedName>
    <definedName name="_lg10">#REF!</definedName>
    <definedName name="_lg20">#REF!</definedName>
    <definedName name="_lg25">#REF!</definedName>
    <definedName name="_lg30">'[47]Gia NC theo QD 2207-QD-UBND'!$G$73</definedName>
    <definedName name="_lg35">'[47]Gia NC theo QD 2207-QD-UBND'!$G$78</definedName>
    <definedName name="_lg40">'[47]Gia NC theo QD 2207-QD-UBND'!$G$83</definedName>
    <definedName name="_lg45">'[47]Gia NC theo QD 2207-QD-UBND'!$G$88</definedName>
    <definedName name="_lg47">#REF!</definedName>
    <definedName name="_lg50">'[47]Gia NC theo QD 2207-QD-UBND'!$G$93</definedName>
    <definedName name="_lg55">#REF!</definedName>
    <definedName name="_lg60">#REF!</definedName>
    <definedName name="_lg65">#REF!</definedName>
    <definedName name="_lg70">#REF!</definedName>
    <definedName name="_Lkm2">#REF!</definedName>
    <definedName name="_ln10">#REF!</definedName>
    <definedName name="_ln20">#REF!</definedName>
    <definedName name="_ln25">#REF!</definedName>
    <definedName name="_ln30">'[47]Gia NC theo QD 2207-QD-UBND'!$G$20</definedName>
    <definedName name="_ln35">#REF!</definedName>
    <definedName name="_ln37">#REF!</definedName>
    <definedName name="_ln40">#REF!</definedName>
    <definedName name="_ln45">#REF!</definedName>
    <definedName name="_ln47">#REF!</definedName>
    <definedName name="_ln50">#REF!</definedName>
    <definedName name="_ln55">#REF!</definedName>
    <definedName name="_ln60">#REF!</definedName>
    <definedName name="_ln65">#REF!</definedName>
    <definedName name="_ln70">#REF!</definedName>
    <definedName name="_lop1" localSheetId="13">#REF!</definedName>
    <definedName name="_lop1">#REF!</definedName>
    <definedName name="_lop2" localSheetId="13">#REF!</definedName>
    <definedName name="_lop2">#REF!</definedName>
    <definedName name="_lop3" localSheetId="13">#REF!</definedName>
    <definedName name="_lop3">#REF!</definedName>
    <definedName name="_lop4" localSheetId="13">#REF!</definedName>
    <definedName name="_lop4">#REF!</definedName>
    <definedName name="_lx11">#REF!</definedName>
    <definedName name="_LX114" hidden="1">#REF!</definedName>
    <definedName name="_lx12">#REF!</definedName>
    <definedName name="_LX124" hidden="1">#REF!</definedName>
    <definedName name="_lx13">#REF!</definedName>
    <definedName name="_LX134" hidden="1">#REF!</definedName>
    <definedName name="_lx14">#REF!</definedName>
    <definedName name="_LX144" hidden="1">#REF!</definedName>
    <definedName name="_lx21">#REF!</definedName>
    <definedName name="_LX214" hidden="1">#REF!</definedName>
    <definedName name="_lx22">#REF!</definedName>
    <definedName name="_LX224" hidden="1">#REF!</definedName>
    <definedName name="_lx23">#REF!</definedName>
    <definedName name="_LX234" hidden="1">#REF!</definedName>
    <definedName name="_lx24">#REF!</definedName>
    <definedName name="_LX244" hidden="1">#REF!</definedName>
    <definedName name="_lx31">#REF!</definedName>
    <definedName name="_LX314" hidden="1">#REF!</definedName>
    <definedName name="_lx32">#REF!</definedName>
    <definedName name="_LX324" hidden="1">#REF!</definedName>
    <definedName name="_lx33">#REF!</definedName>
    <definedName name="_LX334" hidden="1">#REF!</definedName>
    <definedName name="_lx34">#REF!</definedName>
    <definedName name="_LX344" hidden="1">#REF!</definedName>
    <definedName name="_M2" hidden="1">{"'Sheet1'!$L$16"}</definedName>
    <definedName name="_MAC12" localSheetId="13">#REF!</definedName>
    <definedName name="_MAC12">#REF!</definedName>
    <definedName name="_MAC46" localSheetId="13">#REF!</definedName>
    <definedName name="_MAC46">#REF!</definedName>
    <definedName name="_may1">#REF!</definedName>
    <definedName name="_may10">#REF!</definedName>
    <definedName name="_may100">#REF!</definedName>
    <definedName name="_may101">#REF!</definedName>
    <definedName name="_may102">#REF!</definedName>
    <definedName name="_may103">#REF!</definedName>
    <definedName name="_may104">#REF!</definedName>
    <definedName name="_may105">#REF!</definedName>
    <definedName name="_may106">#REF!</definedName>
    <definedName name="_may107">#REF!</definedName>
    <definedName name="_may108">#REF!</definedName>
    <definedName name="_may109">#REF!</definedName>
    <definedName name="_may11">#REF!</definedName>
    <definedName name="_may110">#REF!</definedName>
    <definedName name="_may111">#REF!</definedName>
    <definedName name="_may112">#REF!</definedName>
    <definedName name="_may113">#REF!</definedName>
    <definedName name="_may114">#REF!</definedName>
    <definedName name="_may115">#REF!</definedName>
    <definedName name="_may116">#REF!</definedName>
    <definedName name="_may117">#REF!</definedName>
    <definedName name="_may118">#REF!</definedName>
    <definedName name="_may119">#REF!</definedName>
    <definedName name="_may12">#REF!</definedName>
    <definedName name="_may120">#REF!</definedName>
    <definedName name="_may121">#REF!</definedName>
    <definedName name="_may122">#REF!</definedName>
    <definedName name="_may123">#REF!</definedName>
    <definedName name="_may124">#REF!</definedName>
    <definedName name="_may125">#REF!</definedName>
    <definedName name="_may126">#REF!</definedName>
    <definedName name="_may127">#REF!</definedName>
    <definedName name="_may128">#REF!</definedName>
    <definedName name="_may129">#REF!</definedName>
    <definedName name="_may13">#REF!</definedName>
    <definedName name="_may130">#REF!</definedName>
    <definedName name="_may131">#REF!</definedName>
    <definedName name="_may132">#REF!</definedName>
    <definedName name="_may133">#REF!</definedName>
    <definedName name="_may134">#REF!</definedName>
    <definedName name="_may135">#REF!</definedName>
    <definedName name="_may136">#REF!</definedName>
    <definedName name="_may137">#REF!</definedName>
    <definedName name="_may138">#REF!</definedName>
    <definedName name="_may139">#REF!</definedName>
    <definedName name="_may14">#REF!</definedName>
    <definedName name="_may140">#REF!</definedName>
    <definedName name="_may141">#REF!</definedName>
    <definedName name="_may142">#REF!</definedName>
    <definedName name="_may143">#REF!</definedName>
    <definedName name="_may144">#REF!</definedName>
    <definedName name="_may145">#REF!</definedName>
    <definedName name="_may146">#REF!</definedName>
    <definedName name="_may147">#REF!</definedName>
    <definedName name="_may148">#REF!</definedName>
    <definedName name="_may149">#REF!</definedName>
    <definedName name="_may15">#REF!</definedName>
    <definedName name="_may150">#REF!</definedName>
    <definedName name="_may151">#REF!</definedName>
    <definedName name="_may152">#REF!</definedName>
    <definedName name="_may153">#REF!</definedName>
    <definedName name="_may154">#REF!</definedName>
    <definedName name="_may155">#REF!</definedName>
    <definedName name="_may156">#REF!</definedName>
    <definedName name="_may157">#REF!</definedName>
    <definedName name="_may158">#REF!</definedName>
    <definedName name="_may159">#REF!</definedName>
    <definedName name="_may16">#REF!</definedName>
    <definedName name="_may160">#REF!</definedName>
    <definedName name="_may161">#REF!</definedName>
    <definedName name="_may162">#REF!</definedName>
    <definedName name="_may163">#REF!</definedName>
    <definedName name="_may164">#REF!</definedName>
    <definedName name="_may165">#REF!</definedName>
    <definedName name="_may166">#REF!</definedName>
    <definedName name="_may167">#REF!</definedName>
    <definedName name="_may168">#REF!</definedName>
    <definedName name="_may169">#REF!</definedName>
    <definedName name="_may17">#REF!</definedName>
    <definedName name="_may170">#REF!</definedName>
    <definedName name="_may171">#REF!</definedName>
    <definedName name="_may172">#REF!</definedName>
    <definedName name="_may173">#REF!</definedName>
    <definedName name="_may174">#REF!</definedName>
    <definedName name="_may175">#REF!</definedName>
    <definedName name="_may176">#REF!</definedName>
    <definedName name="_may177">#REF!</definedName>
    <definedName name="_may178">#REF!</definedName>
    <definedName name="_may179">#REF!</definedName>
    <definedName name="_may18">#REF!</definedName>
    <definedName name="_may180">#REF!</definedName>
    <definedName name="_may181">#REF!</definedName>
    <definedName name="_may182">#REF!</definedName>
    <definedName name="_may183">#REF!</definedName>
    <definedName name="_may184">#REF!</definedName>
    <definedName name="_may185">#REF!</definedName>
    <definedName name="_may186">#REF!</definedName>
    <definedName name="_may187">#REF!</definedName>
    <definedName name="_may188">#REF!</definedName>
    <definedName name="_may189">#REF!</definedName>
    <definedName name="_may19">#REF!</definedName>
    <definedName name="_may190">#REF!</definedName>
    <definedName name="_may191">#REF!</definedName>
    <definedName name="_may192">#REF!</definedName>
    <definedName name="_may193">#REF!</definedName>
    <definedName name="_may194">#REF!</definedName>
    <definedName name="_may195">#REF!</definedName>
    <definedName name="_may196">#REF!</definedName>
    <definedName name="_may197">#REF!</definedName>
    <definedName name="_may198">#REF!</definedName>
    <definedName name="_may199">#REF!</definedName>
    <definedName name="_may2">#REF!</definedName>
    <definedName name="_may20">#REF!</definedName>
    <definedName name="_may200">#REF!</definedName>
    <definedName name="_may201">#REF!</definedName>
    <definedName name="_may202">#REF!</definedName>
    <definedName name="_may203">#REF!</definedName>
    <definedName name="_may204">#REF!</definedName>
    <definedName name="_may205">#REF!</definedName>
    <definedName name="_may206">#REF!</definedName>
    <definedName name="_may207">#REF!</definedName>
    <definedName name="_may208">#REF!</definedName>
    <definedName name="_may209">#REF!</definedName>
    <definedName name="_may21">#REF!</definedName>
    <definedName name="_may210">#REF!</definedName>
    <definedName name="_may211">#REF!</definedName>
    <definedName name="_may212">#REF!</definedName>
    <definedName name="_may213">#REF!</definedName>
    <definedName name="_may214">#REF!</definedName>
    <definedName name="_may215">#REF!</definedName>
    <definedName name="_may216">#REF!</definedName>
    <definedName name="_may217">#REF!</definedName>
    <definedName name="_may218">#REF!</definedName>
    <definedName name="_may219">#REF!</definedName>
    <definedName name="_may22">#REF!</definedName>
    <definedName name="_may220">#REF!</definedName>
    <definedName name="_may221">#REF!</definedName>
    <definedName name="_may222">#REF!</definedName>
    <definedName name="_may223">#REF!</definedName>
    <definedName name="_may224">#REF!</definedName>
    <definedName name="_may225">#REF!</definedName>
    <definedName name="_may226">#REF!</definedName>
    <definedName name="_may227">#REF!</definedName>
    <definedName name="_may228">#REF!</definedName>
    <definedName name="_may229">#REF!</definedName>
    <definedName name="_may23">#REF!</definedName>
    <definedName name="_may230">#REF!</definedName>
    <definedName name="_may231">#REF!</definedName>
    <definedName name="_may232">#REF!</definedName>
    <definedName name="_may233">#REF!</definedName>
    <definedName name="_may234">#REF!</definedName>
    <definedName name="_may235">#REF!</definedName>
    <definedName name="_may236">#REF!</definedName>
    <definedName name="_may237">#REF!</definedName>
    <definedName name="_may238">#REF!</definedName>
    <definedName name="_may239">#REF!</definedName>
    <definedName name="_may24">#REF!</definedName>
    <definedName name="_may240">#REF!</definedName>
    <definedName name="_may241">#REF!</definedName>
    <definedName name="_may242">#REF!</definedName>
    <definedName name="_may243">#REF!</definedName>
    <definedName name="_may244">#REF!</definedName>
    <definedName name="_may245">#REF!</definedName>
    <definedName name="_may246">#REF!</definedName>
    <definedName name="_may247">#REF!</definedName>
    <definedName name="_may248">#REF!</definedName>
    <definedName name="_may249">#REF!</definedName>
    <definedName name="_may25">#REF!</definedName>
    <definedName name="_may250">#REF!</definedName>
    <definedName name="_may251">#REF!</definedName>
    <definedName name="_may252">#REF!</definedName>
    <definedName name="_may253">#REF!</definedName>
    <definedName name="_may254">#REF!</definedName>
    <definedName name="_may255">#REF!</definedName>
    <definedName name="_may256">#REF!</definedName>
    <definedName name="_may257">#REF!</definedName>
    <definedName name="_may258">#REF!</definedName>
    <definedName name="_may259">#REF!</definedName>
    <definedName name="_may26">#REF!</definedName>
    <definedName name="_may260">#REF!</definedName>
    <definedName name="_may261">#REF!</definedName>
    <definedName name="_may262">#REF!</definedName>
    <definedName name="_may263">#REF!</definedName>
    <definedName name="_may264">#REF!</definedName>
    <definedName name="_may265">#REF!</definedName>
    <definedName name="_may266">#REF!</definedName>
    <definedName name="_may267">#REF!</definedName>
    <definedName name="_may268">#REF!</definedName>
    <definedName name="_may27">#REF!</definedName>
    <definedName name="_may270">#REF!</definedName>
    <definedName name="_may271">#REF!</definedName>
    <definedName name="_may272">#REF!</definedName>
    <definedName name="_may273">#REF!</definedName>
    <definedName name="_may274">#REF!</definedName>
    <definedName name="_may275">#REF!</definedName>
    <definedName name="_may276">#REF!</definedName>
    <definedName name="_may277">#REF!</definedName>
    <definedName name="_may278">#REF!</definedName>
    <definedName name="_may279">#REF!</definedName>
    <definedName name="_may28">#REF!</definedName>
    <definedName name="_may280">#REF!</definedName>
    <definedName name="_may281">#REF!</definedName>
    <definedName name="_may282">#REF!</definedName>
    <definedName name="_may283">#REF!</definedName>
    <definedName name="_may284">#REF!</definedName>
    <definedName name="_may285">#REF!</definedName>
    <definedName name="_may286">#REF!</definedName>
    <definedName name="_may287">#REF!</definedName>
    <definedName name="_may288">#REF!</definedName>
    <definedName name="_may289">#REF!</definedName>
    <definedName name="_may29">#REF!</definedName>
    <definedName name="_may290">#REF!</definedName>
    <definedName name="_may291">#REF!</definedName>
    <definedName name="_may292">#REF!</definedName>
    <definedName name="_may293">#REF!</definedName>
    <definedName name="_may294">#REF!</definedName>
    <definedName name="_may295">#REF!</definedName>
    <definedName name="_may296">#REF!</definedName>
    <definedName name="_may297">#REF!</definedName>
    <definedName name="_may298">#REF!</definedName>
    <definedName name="_may299">#REF!</definedName>
    <definedName name="_may3">#REF!</definedName>
    <definedName name="_may30">#REF!</definedName>
    <definedName name="_may300">#REF!</definedName>
    <definedName name="_may301">#REF!</definedName>
    <definedName name="_may302">#REF!</definedName>
    <definedName name="_may303">#REF!</definedName>
    <definedName name="_may304">#REF!</definedName>
    <definedName name="_may305">#REF!</definedName>
    <definedName name="_may306">#REF!</definedName>
    <definedName name="_may307">#REF!</definedName>
    <definedName name="_may308">#REF!</definedName>
    <definedName name="_may309">#REF!</definedName>
    <definedName name="_may31">#REF!</definedName>
    <definedName name="_may310">#REF!</definedName>
    <definedName name="_may311">#REF!</definedName>
    <definedName name="_may312">#REF!</definedName>
    <definedName name="_may313">#REF!</definedName>
    <definedName name="_may314">#REF!</definedName>
    <definedName name="_may315">#REF!</definedName>
    <definedName name="_may316">#REF!</definedName>
    <definedName name="_may317">#REF!</definedName>
    <definedName name="_may318">#REF!</definedName>
    <definedName name="_may319">#REF!</definedName>
    <definedName name="_may32">#REF!</definedName>
    <definedName name="_may320">#REF!</definedName>
    <definedName name="_may321">#REF!</definedName>
    <definedName name="_may322">#REF!</definedName>
    <definedName name="_may323">#REF!</definedName>
    <definedName name="_may324">#REF!</definedName>
    <definedName name="_may325">#REF!</definedName>
    <definedName name="_may326">#REF!</definedName>
    <definedName name="_may327">#REF!</definedName>
    <definedName name="_may328">#REF!</definedName>
    <definedName name="_may329">#REF!</definedName>
    <definedName name="_may33">#REF!</definedName>
    <definedName name="_may330">#REF!</definedName>
    <definedName name="_may331">#REF!</definedName>
    <definedName name="_may332">#REF!</definedName>
    <definedName name="_may333">#REF!</definedName>
    <definedName name="_may334">#REF!</definedName>
    <definedName name="_may335">#REF!</definedName>
    <definedName name="_may336">#REF!</definedName>
    <definedName name="_may337">#REF!</definedName>
    <definedName name="_may338">#REF!</definedName>
    <definedName name="_may339">#REF!</definedName>
    <definedName name="_may34">#REF!</definedName>
    <definedName name="_may340">#REF!</definedName>
    <definedName name="_may341">#REF!</definedName>
    <definedName name="_may342">#REF!</definedName>
    <definedName name="_may343">#REF!</definedName>
    <definedName name="_may344">#REF!</definedName>
    <definedName name="_may345">#REF!</definedName>
    <definedName name="_may346">#REF!</definedName>
    <definedName name="_may347">#REF!</definedName>
    <definedName name="_may348">#REF!</definedName>
    <definedName name="_may349">#REF!</definedName>
    <definedName name="_may35">#REF!</definedName>
    <definedName name="_may350">#REF!</definedName>
    <definedName name="_may351">#REF!</definedName>
    <definedName name="_may352">#REF!</definedName>
    <definedName name="_may353">#REF!</definedName>
    <definedName name="_may354">#REF!</definedName>
    <definedName name="_may355">#REF!</definedName>
    <definedName name="_may356">#REF!</definedName>
    <definedName name="_may357">#REF!</definedName>
    <definedName name="_may358">#REF!</definedName>
    <definedName name="_may359">#REF!</definedName>
    <definedName name="_may36">#REF!</definedName>
    <definedName name="_may360">#REF!</definedName>
    <definedName name="_may361">#REF!</definedName>
    <definedName name="_may362">#REF!</definedName>
    <definedName name="_may363">#REF!</definedName>
    <definedName name="_may364">#REF!</definedName>
    <definedName name="_may365">#REF!</definedName>
    <definedName name="_may366">#REF!</definedName>
    <definedName name="_may367">#REF!</definedName>
    <definedName name="_may368">#REF!</definedName>
    <definedName name="_may369">#REF!</definedName>
    <definedName name="_may37">#REF!</definedName>
    <definedName name="_may370">#REF!</definedName>
    <definedName name="_may371">#REF!</definedName>
    <definedName name="_may372">#REF!</definedName>
    <definedName name="_may373">#REF!</definedName>
    <definedName name="_may374">#REF!</definedName>
    <definedName name="_may375">#REF!</definedName>
    <definedName name="_may376">#REF!</definedName>
    <definedName name="_may377">#REF!</definedName>
    <definedName name="_may378">#REF!</definedName>
    <definedName name="_may379">#REF!</definedName>
    <definedName name="_may38">#REF!</definedName>
    <definedName name="_may380">#REF!</definedName>
    <definedName name="_may381">#REF!</definedName>
    <definedName name="_may382">#REF!</definedName>
    <definedName name="_may383">#REF!</definedName>
    <definedName name="_may384">#REF!</definedName>
    <definedName name="_may385">#REF!</definedName>
    <definedName name="_may386">#REF!</definedName>
    <definedName name="_may387">#REF!</definedName>
    <definedName name="_may388">#REF!</definedName>
    <definedName name="_may389">#REF!</definedName>
    <definedName name="_may39">#REF!</definedName>
    <definedName name="_may390">#REF!</definedName>
    <definedName name="_may391">#REF!</definedName>
    <definedName name="_may392">#REF!</definedName>
    <definedName name="_may393">#REF!</definedName>
    <definedName name="_may394">#REF!</definedName>
    <definedName name="_may395">#REF!</definedName>
    <definedName name="_may396">#REF!</definedName>
    <definedName name="_may397">#REF!</definedName>
    <definedName name="_may398">#REF!</definedName>
    <definedName name="_may399">#REF!</definedName>
    <definedName name="_may4">#REF!</definedName>
    <definedName name="_may40">#REF!</definedName>
    <definedName name="_may400">#REF!</definedName>
    <definedName name="_may401">#REF!</definedName>
    <definedName name="_may402">#REF!</definedName>
    <definedName name="_may403">#REF!</definedName>
    <definedName name="_may404">#REF!</definedName>
    <definedName name="_may405">#REF!</definedName>
    <definedName name="_may406">#REF!</definedName>
    <definedName name="_may407">#REF!</definedName>
    <definedName name="_may408">#REF!</definedName>
    <definedName name="_may409">#REF!</definedName>
    <definedName name="_may41">#REF!</definedName>
    <definedName name="_may410">#REF!</definedName>
    <definedName name="_may411">#REF!</definedName>
    <definedName name="_may412">#REF!</definedName>
    <definedName name="_may413">#REF!</definedName>
    <definedName name="_may414">#REF!</definedName>
    <definedName name="_may415">#REF!</definedName>
    <definedName name="_may416">#REF!</definedName>
    <definedName name="_may417">#REF!</definedName>
    <definedName name="_may418">#REF!</definedName>
    <definedName name="_may419">#REF!</definedName>
    <definedName name="_may42">#REF!</definedName>
    <definedName name="_may420">#REF!</definedName>
    <definedName name="_may421">#REF!</definedName>
    <definedName name="_may422">#REF!</definedName>
    <definedName name="_may423">#REF!</definedName>
    <definedName name="_may424">#REF!</definedName>
    <definedName name="_may425">#REF!</definedName>
    <definedName name="_may426">#REF!</definedName>
    <definedName name="_may427">#REF!</definedName>
    <definedName name="_may428">#REF!</definedName>
    <definedName name="_may429">#REF!</definedName>
    <definedName name="_may43">#REF!</definedName>
    <definedName name="_may430">#REF!</definedName>
    <definedName name="_may431">#REF!</definedName>
    <definedName name="_may432">#REF!</definedName>
    <definedName name="_may433">#REF!</definedName>
    <definedName name="_may434">#REF!</definedName>
    <definedName name="_may435">#REF!</definedName>
    <definedName name="_may436">#REF!</definedName>
    <definedName name="_may437">#REF!</definedName>
    <definedName name="_may438">#REF!</definedName>
    <definedName name="_may439">#REF!</definedName>
    <definedName name="_may44">#REF!</definedName>
    <definedName name="_may440">#REF!</definedName>
    <definedName name="_may441">#REF!</definedName>
    <definedName name="_may442">#REF!</definedName>
    <definedName name="_may443">#REF!</definedName>
    <definedName name="_may444">#REF!</definedName>
    <definedName name="_may445">#REF!</definedName>
    <definedName name="_may446">#REF!</definedName>
    <definedName name="_may447">#REF!</definedName>
    <definedName name="_may448">#REF!</definedName>
    <definedName name="_may449">#REF!</definedName>
    <definedName name="_may45">#REF!</definedName>
    <definedName name="_may450">#REF!</definedName>
    <definedName name="_may451">#REF!</definedName>
    <definedName name="_may452">#REF!</definedName>
    <definedName name="_may453">#REF!</definedName>
    <definedName name="_may454">#REF!</definedName>
    <definedName name="_may455">#REF!</definedName>
    <definedName name="_may456">#REF!</definedName>
    <definedName name="_may457">#REF!</definedName>
    <definedName name="_may458">#REF!</definedName>
    <definedName name="_may459">#REF!</definedName>
    <definedName name="_may46">#REF!</definedName>
    <definedName name="_may460">#REF!</definedName>
    <definedName name="_may461">#REF!</definedName>
    <definedName name="_may462">#REF!</definedName>
    <definedName name="_may463">#REF!</definedName>
    <definedName name="_may464">#REF!</definedName>
    <definedName name="_may465">#REF!</definedName>
    <definedName name="_may466">#REF!</definedName>
    <definedName name="_may467">#REF!</definedName>
    <definedName name="_may468">#REF!</definedName>
    <definedName name="_may469">#REF!</definedName>
    <definedName name="_may47">#REF!</definedName>
    <definedName name="_may470">#REF!</definedName>
    <definedName name="_may471">#REF!</definedName>
    <definedName name="_may472">#REF!</definedName>
    <definedName name="_may473">#REF!</definedName>
    <definedName name="_may474">#REF!</definedName>
    <definedName name="_may475">#REF!</definedName>
    <definedName name="_may476">#REF!</definedName>
    <definedName name="_may477">#REF!</definedName>
    <definedName name="_may478">#REF!</definedName>
    <definedName name="_may479">#REF!</definedName>
    <definedName name="_may48">#REF!</definedName>
    <definedName name="_may480">#REF!</definedName>
    <definedName name="_may481">#REF!</definedName>
    <definedName name="_may482">#REF!</definedName>
    <definedName name="_may483">#REF!</definedName>
    <definedName name="_may484">#REF!</definedName>
    <definedName name="_may485">#REF!</definedName>
    <definedName name="_may486">#REF!</definedName>
    <definedName name="_may487">#REF!</definedName>
    <definedName name="_may488">#REF!</definedName>
    <definedName name="_may489">#REF!</definedName>
    <definedName name="_may49">#REF!</definedName>
    <definedName name="_may490">#REF!</definedName>
    <definedName name="_may491">#REF!</definedName>
    <definedName name="_may492">#REF!</definedName>
    <definedName name="_may493">#REF!</definedName>
    <definedName name="_may494">#REF!</definedName>
    <definedName name="_may495">#REF!</definedName>
    <definedName name="_may496">#REF!</definedName>
    <definedName name="_may497">#REF!</definedName>
    <definedName name="_may498">#REF!</definedName>
    <definedName name="_may499">#REF!</definedName>
    <definedName name="_may5">#REF!</definedName>
    <definedName name="_may50">#REF!</definedName>
    <definedName name="_may500">#REF!</definedName>
    <definedName name="_may501">#REF!</definedName>
    <definedName name="_may502">#REF!</definedName>
    <definedName name="_may503">#REF!</definedName>
    <definedName name="_may504">#REF!</definedName>
    <definedName name="_may505">#REF!</definedName>
    <definedName name="_may506">#REF!</definedName>
    <definedName name="_may507">#REF!</definedName>
    <definedName name="_may508">#REF!</definedName>
    <definedName name="_may509">#REF!</definedName>
    <definedName name="_may51">#REF!</definedName>
    <definedName name="_may510">#REF!</definedName>
    <definedName name="_may511">#REF!</definedName>
    <definedName name="_may512">#REF!</definedName>
    <definedName name="_may513">#REF!</definedName>
    <definedName name="_may514">#REF!</definedName>
    <definedName name="_may515">#REF!</definedName>
    <definedName name="_may516">#REF!</definedName>
    <definedName name="_may517">#REF!</definedName>
    <definedName name="_may518">#REF!</definedName>
    <definedName name="_may519">#REF!</definedName>
    <definedName name="_may52">#REF!</definedName>
    <definedName name="_may520">#REF!</definedName>
    <definedName name="_may521">#REF!</definedName>
    <definedName name="_may522">#REF!</definedName>
    <definedName name="_may523">#REF!</definedName>
    <definedName name="_may524">#REF!</definedName>
    <definedName name="_may525">#REF!</definedName>
    <definedName name="_may526">#REF!</definedName>
    <definedName name="_may527">#REF!</definedName>
    <definedName name="_may528">#REF!</definedName>
    <definedName name="_may529">#REF!</definedName>
    <definedName name="_may53">#REF!</definedName>
    <definedName name="_may530">#REF!</definedName>
    <definedName name="_may531">#REF!</definedName>
    <definedName name="_may532">#REF!</definedName>
    <definedName name="_may533">#REF!</definedName>
    <definedName name="_may534">#REF!</definedName>
    <definedName name="_may535">#REF!</definedName>
    <definedName name="_may536">#REF!</definedName>
    <definedName name="_may537">#REF!</definedName>
    <definedName name="_may538">#REF!</definedName>
    <definedName name="_may539">#REF!</definedName>
    <definedName name="_may54">#REF!</definedName>
    <definedName name="_may540">#REF!</definedName>
    <definedName name="_may541">#REF!</definedName>
    <definedName name="_may542">#REF!</definedName>
    <definedName name="_may543">#REF!</definedName>
    <definedName name="_may544">#REF!</definedName>
    <definedName name="_may545">#REF!</definedName>
    <definedName name="_may546">#REF!</definedName>
    <definedName name="_may547">#REF!</definedName>
    <definedName name="_may548">#REF!</definedName>
    <definedName name="_may549">#REF!</definedName>
    <definedName name="_may55">#REF!</definedName>
    <definedName name="_may550">#REF!</definedName>
    <definedName name="_may551">#REF!</definedName>
    <definedName name="_may552">#REF!</definedName>
    <definedName name="_may553">#REF!</definedName>
    <definedName name="_may554">#REF!</definedName>
    <definedName name="_may555">#REF!</definedName>
    <definedName name="_may556">#REF!</definedName>
    <definedName name="_may557">#REF!</definedName>
    <definedName name="_may558">#REF!</definedName>
    <definedName name="_may559">#REF!</definedName>
    <definedName name="_may56">#REF!</definedName>
    <definedName name="_may560">#REF!</definedName>
    <definedName name="_may561">#REF!</definedName>
    <definedName name="_may562">#REF!</definedName>
    <definedName name="_may563">#REF!</definedName>
    <definedName name="_may564">#REF!</definedName>
    <definedName name="_may565">#REF!</definedName>
    <definedName name="_may57">#REF!</definedName>
    <definedName name="_may58">#REF!</definedName>
    <definedName name="_may59">#REF!</definedName>
    <definedName name="_may6">#REF!</definedName>
    <definedName name="_may60">#REF!</definedName>
    <definedName name="_may61">#REF!</definedName>
    <definedName name="_may62">#REF!</definedName>
    <definedName name="_may63">#REF!</definedName>
    <definedName name="_may64">#REF!</definedName>
    <definedName name="_may65">#REF!</definedName>
    <definedName name="_may66">#REF!</definedName>
    <definedName name="_may67">#REF!</definedName>
    <definedName name="_may68">#REF!</definedName>
    <definedName name="_may69">#REF!</definedName>
    <definedName name="_may7">#REF!</definedName>
    <definedName name="_may70">#REF!</definedName>
    <definedName name="_may71">#REF!</definedName>
    <definedName name="_may72">#REF!</definedName>
    <definedName name="_may73">#REF!</definedName>
    <definedName name="_may74">#REF!</definedName>
    <definedName name="_may75">#REF!</definedName>
    <definedName name="_may76">#REF!</definedName>
    <definedName name="_may77">#REF!</definedName>
    <definedName name="_may78">#REF!</definedName>
    <definedName name="_may79">#REF!</definedName>
    <definedName name="_may8">#REF!</definedName>
    <definedName name="_may80">#REF!</definedName>
    <definedName name="_may81">#REF!</definedName>
    <definedName name="_may82">#REF!</definedName>
    <definedName name="_may83">#REF!</definedName>
    <definedName name="_may84">#REF!</definedName>
    <definedName name="_may85">#REF!</definedName>
    <definedName name="_may86">#REF!</definedName>
    <definedName name="_may87">#REF!</definedName>
    <definedName name="_may88">#REF!</definedName>
    <definedName name="_may89">#REF!</definedName>
    <definedName name="_may9">#REF!</definedName>
    <definedName name="_may90">#REF!</definedName>
    <definedName name="_may91">#REF!</definedName>
    <definedName name="_may92">#REF!</definedName>
    <definedName name="_may93">#REF!</definedName>
    <definedName name="_may94">#REF!</definedName>
    <definedName name="_may95">#REF!</definedName>
    <definedName name="_may96">#REF!</definedName>
    <definedName name="_may97">#REF!</definedName>
    <definedName name="_may98">#REF!</definedName>
    <definedName name="_may99">#REF!</definedName>
    <definedName name="_MCB600">[48]Tienlg!$B$268:$L$286</definedName>
    <definedName name="_MCB800">[48]Tienlg!$B$248:$L$266</definedName>
    <definedName name="_mix6" localSheetId="13">#REF!</definedName>
    <definedName name="_mix6">#REF!</definedName>
    <definedName name="_MN124">#REF!</definedName>
    <definedName name="_moi2" hidden="1">{"'Sheet1'!$L$16"}</definedName>
    <definedName name="_MP1" localSheetId="13">#REF!</definedName>
    <definedName name="_MP1">#REF!</definedName>
    <definedName name="_MP2" localSheetId="13">#REF!</definedName>
    <definedName name="_MP2">#REF!</definedName>
    <definedName name="_MP3" localSheetId="13">#REF!</definedName>
    <definedName name="_MP3">#REF!</definedName>
    <definedName name="_MP4" localSheetId="13">#REF!</definedName>
    <definedName name="_MP4">#REF!</definedName>
    <definedName name="_MP5" localSheetId="13">#REF!</definedName>
    <definedName name="_MP5">#REF!</definedName>
    <definedName name="_MP6" localSheetId="13">#REF!</definedName>
    <definedName name="_MP6">#REF!</definedName>
    <definedName name="_MP8" localSheetId="13">#REF!</definedName>
    <definedName name="_MP8">#REF!</definedName>
    <definedName name="_MS1">#REF!</definedName>
    <definedName name="_MS2">#REF!</definedName>
    <definedName name="_MT12" hidden="1">#REF!</definedName>
    <definedName name="_MT22" hidden="1">#REF!</definedName>
    <definedName name="_mtc1">#REF!</definedName>
    <definedName name="_mtc2">#REF!</definedName>
    <definedName name="_mtc3" localSheetId="13">#REF!</definedName>
    <definedName name="_mtc3">#REF!</definedName>
    <definedName name="_mtc46">#REF!</definedName>
    <definedName name="_MTC6">#REF!</definedName>
    <definedName name="_my269">#REF!</definedName>
    <definedName name="_N1b2">[49]NhanCong!$G$9</definedName>
    <definedName name="_N1b3">[49]NhanCong!$G$19</definedName>
    <definedName name="_N1b4">[49]NhanCong!$G$29</definedName>
    <definedName name="_N1b5">[49]NhanCong!$G$39</definedName>
    <definedName name="_N1b6">[49]NhanCong!$G$49</definedName>
    <definedName name="_N1b7">[49]NhanCong!$G$59</definedName>
    <definedName name="_nam1995" localSheetId="13">#REF!</definedName>
    <definedName name="_nam1995">#REF!</definedName>
    <definedName name="_nam1996" localSheetId="13">#REF!</definedName>
    <definedName name="_nam1996">#REF!</definedName>
    <definedName name="_nam1997" localSheetId="13">#REF!</definedName>
    <definedName name="_nam1997">#REF!</definedName>
    <definedName name="_nam1998" localSheetId="13">#REF!</definedName>
    <definedName name="_nam1998">#REF!</definedName>
    <definedName name="_nam1999" localSheetId="13">#REF!</definedName>
    <definedName name="_nam1999">#REF!</definedName>
    <definedName name="_nam2000" localSheetId="13">#REF!</definedName>
    <definedName name="_nam2000">#REF!</definedName>
    <definedName name="_nc1">#REF!</definedName>
    <definedName name="_NC100" localSheetId="13">#REF!</definedName>
    <definedName name="_NC100">#REF!</definedName>
    <definedName name="_NC12" hidden="1">#REF!</definedName>
    <definedName name="_NC13" hidden="1">#REF!</definedName>
    <definedName name="_NC14" hidden="1">#REF!</definedName>
    <definedName name="_NC15" hidden="1">#REF!</definedName>
    <definedName name="_NC150" localSheetId="13">#REF!</definedName>
    <definedName name="_NC150">#REF!</definedName>
    <definedName name="_nc151">#REF!</definedName>
    <definedName name="_NC16" hidden="1">#REF!</definedName>
    <definedName name="_NC17" hidden="1">#REF!</definedName>
    <definedName name="_nc2">#REF!</definedName>
    <definedName name="_NC200">[21]TT35!#REF!</definedName>
    <definedName name="_NC22" hidden="1">#REF!</definedName>
    <definedName name="_NC23" hidden="1">#REF!</definedName>
    <definedName name="_NC24" hidden="1">#REF!</definedName>
    <definedName name="_NC25" hidden="1">#REF!</definedName>
    <definedName name="_NC26" hidden="1">#REF!</definedName>
    <definedName name="_NC27" hidden="1">#REF!</definedName>
    <definedName name="_nc3">#REF!</definedName>
    <definedName name="_NC32" hidden="1">#REF!</definedName>
    <definedName name="_nc35">'[50]he so'!$B$2</definedName>
    <definedName name="_NC42" hidden="1">#REF!</definedName>
    <definedName name="_nc46">#REF!</definedName>
    <definedName name="_Nc50">'[51]Chiettinh dz0,4'!#REF!</definedName>
    <definedName name="_nc6" localSheetId="13">#REF!</definedName>
    <definedName name="_nc6">#REF!</definedName>
    <definedName name="_nc7" localSheetId="13">#REF!</definedName>
    <definedName name="_nc7">#REF!</definedName>
    <definedName name="_NCL100" localSheetId="13">#REF!</definedName>
    <definedName name="_NCL100">#REF!</definedName>
    <definedName name="_NCL200" localSheetId="13">#REF!</definedName>
    <definedName name="_NCL200">#REF!</definedName>
    <definedName name="_NCL250" localSheetId="13">#REF!</definedName>
    <definedName name="_NCL250">#REF!</definedName>
    <definedName name="_ncm200" localSheetId="13">#REF!</definedName>
    <definedName name="_ncm200">#REF!</definedName>
    <definedName name="_Net1" localSheetId="13">#REF!</definedName>
    <definedName name="_Net1">#REF!</definedName>
    <definedName name="_NET2" localSheetId="13">#REF!</definedName>
    <definedName name="_NET2">#REF!</definedName>
    <definedName name="_NH8" localSheetId="13">#REF!</definedName>
    <definedName name="_NH8">#REF!</definedName>
    <definedName name="_nin190" localSheetId="13">#REF!</definedName>
    <definedName name="_nin190">#REF!</definedName>
    <definedName name="_NSO2" hidden="1">{"'Sheet1'!$L$16"}</definedName>
    <definedName name="_Num1" localSheetId="13">#REF!</definedName>
    <definedName name="_Num1">#REF!</definedName>
    <definedName name="_Num2" localSheetId="13">#REF!</definedName>
    <definedName name="_Num2">#REF!</definedName>
    <definedName name="_Num3" localSheetId="13">#REF!</definedName>
    <definedName name="_Num3">#REF!</definedName>
    <definedName name="_ON1" localSheetId="13">#REF!</definedName>
    <definedName name="_ON1">#REF!</definedName>
    <definedName name="_ON3" localSheetId="13">#REF!</definedName>
    <definedName name="_ON3">#REF!</definedName>
    <definedName name="_Order1" hidden="1">255</definedName>
    <definedName name="_Order2" hidden="1">255</definedName>
    <definedName name="_OT72100" localSheetId="13">#REF!</definedName>
    <definedName name="_OT72100">#REF!</definedName>
    <definedName name="_oto12" localSheetId="13">#REF!</definedName>
    <definedName name="_oto12">#REF!</definedName>
    <definedName name="_p1" localSheetId="13">#REF!</definedName>
    <definedName name="_p1">#REF!</definedName>
    <definedName name="_PA3" hidden="1">{"'Sheet1'!$L$16"}</definedName>
    <definedName name="_Parse_Out" hidden="1">[52]Quantity!#REF!</definedName>
    <definedName name="_pd10" hidden="1">{"'Summary'!$A$1:$J$46"}</definedName>
    <definedName name="_PD11" hidden="1">{"'Summary'!$A$1:$J$46"}</definedName>
    <definedName name="_pd12" hidden="1">{"'Summary'!$A$1:$J$46"}</definedName>
    <definedName name="_pd9" hidden="1">{"'Summary'!$A$1:$J$46"}</definedName>
    <definedName name="_ph3" localSheetId="13">#REF!</definedName>
    <definedName name="_ph3">#REF!</definedName>
    <definedName name="_phi10" localSheetId="13">#REF!</definedName>
    <definedName name="_phi10">#REF!</definedName>
    <definedName name="_phi12" localSheetId="13">#REF!</definedName>
    <definedName name="_phi12">#REF!</definedName>
    <definedName name="_phi14" localSheetId="13">#REF!</definedName>
    <definedName name="_phi14">#REF!</definedName>
    <definedName name="_phi16" localSheetId="13">#REF!</definedName>
    <definedName name="_phi16">#REF!</definedName>
    <definedName name="_phi18" localSheetId="13">#REF!</definedName>
    <definedName name="_phi18">#REF!</definedName>
    <definedName name="_phi20" localSheetId="13">#REF!</definedName>
    <definedName name="_phi20">#REF!</definedName>
    <definedName name="_phi22" localSheetId="13">#REF!</definedName>
    <definedName name="_phi22">#REF!</definedName>
    <definedName name="_phi25" localSheetId="13">#REF!</definedName>
    <definedName name="_phi25">#REF!</definedName>
    <definedName name="_phi28" localSheetId="13">#REF!</definedName>
    <definedName name="_phi28">#REF!</definedName>
    <definedName name="_phi6" localSheetId="13">#REF!</definedName>
    <definedName name="_phi6">#REF!</definedName>
    <definedName name="_phi8" localSheetId="13">#REF!</definedName>
    <definedName name="_phi8">#REF!</definedName>
    <definedName name="_PL100" localSheetId="13">#REF!</definedName>
    <definedName name="_PL100">#REF!</definedName>
    <definedName name="_PT2" localSheetId="13">#REF!</definedName>
    <definedName name="_PT2">#REF!</definedName>
    <definedName name="_PT3" localSheetId="13">#REF!</definedName>
    <definedName name="_PT3">#REF!</definedName>
    <definedName name="_R" localSheetId="13">#REF!</definedName>
    <definedName name="_R">#REF!</definedName>
    <definedName name="_RHH1" localSheetId="13">#REF!</definedName>
    <definedName name="_RHH1">#REF!</definedName>
    <definedName name="_RHH10" localSheetId="13">#REF!</definedName>
    <definedName name="_RHH10">#REF!</definedName>
    <definedName name="_RHP1" localSheetId="13">#REF!</definedName>
    <definedName name="_RHP1">#REF!</definedName>
    <definedName name="_RHP10" localSheetId="13">#REF!</definedName>
    <definedName name="_RHP10">#REF!</definedName>
    <definedName name="_RI1" localSheetId="13">#REF!</definedName>
    <definedName name="_RI1">#REF!</definedName>
    <definedName name="_RI10" localSheetId="13">#REF!</definedName>
    <definedName name="_RI10">#REF!</definedName>
    <definedName name="_RII1" localSheetId="13">#REF!</definedName>
    <definedName name="_RII1">#REF!</definedName>
    <definedName name="_RII10" localSheetId="13">#REF!</definedName>
    <definedName name="_RII10">#REF!</definedName>
    <definedName name="_RIP1" localSheetId="13">#REF!</definedName>
    <definedName name="_RIP1">#REF!</definedName>
    <definedName name="_RIP10" localSheetId="13">#REF!</definedName>
    <definedName name="_RIP10">#REF!</definedName>
    <definedName name="_RQ02" localSheetId="13">#REF!</definedName>
    <definedName name="_RQ02">#REF!</definedName>
    <definedName name="_san108" localSheetId="13">#REF!</definedName>
    <definedName name="_san108">#REF!</definedName>
    <definedName name="_sat10">#REF!</definedName>
    <definedName name="_sat12" localSheetId="13">#REF!</definedName>
    <definedName name="_sat12">#REF!</definedName>
    <definedName name="_sat14">#REF!</definedName>
    <definedName name="_sat16" localSheetId="13">#REF!</definedName>
    <definedName name="_sat16">#REF!</definedName>
    <definedName name="_sat20" localSheetId="13">#REF!</definedName>
    <definedName name="_sat20">#REF!</definedName>
    <definedName name="_Sat27">#REF!</definedName>
    <definedName name="_Sat6">#REF!</definedName>
    <definedName name="_sat8">#REF!</definedName>
    <definedName name="_sc1" localSheetId="13">#REF!</definedName>
    <definedName name="_sc1">#REF!</definedName>
    <definedName name="_SC2" localSheetId="13">#REF!</definedName>
    <definedName name="_SC2">#REF!</definedName>
    <definedName name="_sc3" localSheetId="13">#REF!</definedName>
    <definedName name="_sc3">#REF!</definedName>
    <definedName name="_SD30" hidden="1">{"'Summary'!$A$1:$J$46"}</definedName>
    <definedName name="_sd31" hidden="1">{"'Summary'!$A$1:$J$46"}</definedName>
    <definedName name="_SHR1">#REF!</definedName>
    <definedName name="_SHR2">#REF!</definedName>
    <definedName name="_sl2" localSheetId="13">#REF!</definedName>
    <definedName name="_sl2">#REF!</definedName>
    <definedName name="_slg1" localSheetId="13">#REF!</definedName>
    <definedName name="_slg1">#REF!</definedName>
    <definedName name="_slg2" localSheetId="13">#REF!</definedName>
    <definedName name="_slg2">#REF!</definedName>
    <definedName name="_slg3" localSheetId="13">#REF!</definedName>
    <definedName name="_slg3">#REF!</definedName>
    <definedName name="_slg4" localSheetId="13">#REF!</definedName>
    <definedName name="_slg4">#REF!</definedName>
    <definedName name="_slg5" localSheetId="13">#REF!</definedName>
    <definedName name="_slg5">#REF!</definedName>
    <definedName name="_slg6" localSheetId="13">#REF!</definedName>
    <definedName name="_slg6">#REF!</definedName>
    <definedName name="_SN3" localSheetId="13">#REF!</definedName>
    <definedName name="_SN3">#REF!</definedName>
    <definedName name="_Sort" localSheetId="13" hidden="1">#REF!</definedName>
    <definedName name="_Sort" hidden="1">#REF!</definedName>
    <definedName name="_ST1">#REF!</definedName>
    <definedName name="_ST2">#REF!</definedName>
    <definedName name="_STT" localSheetId="13">#REF!</definedName>
    <definedName name="_STT">#REF!</definedName>
    <definedName name="_su12">[6]Sheet3!#REF!</definedName>
    <definedName name="_Su70">[6]Sheet3!#REF!</definedName>
    <definedName name="_sua20" localSheetId="13">#REF!</definedName>
    <definedName name="_sua20">#REF!</definedName>
    <definedName name="_sua30" localSheetId="13">#REF!</definedName>
    <definedName name="_sua30">#REF!</definedName>
    <definedName name="_SUM22" localSheetId="13">#REF!</definedName>
    <definedName name="_SUM22">#REF!</definedName>
    <definedName name="_sw70609">[7]MTP!#REF!</definedName>
    <definedName name="_T10" hidden="1">{"'Sheet1'!$L$16"}</definedName>
    <definedName name="_T3" localSheetId="13">#REF!</definedName>
    <definedName name="_T3">#REF!</definedName>
    <definedName name="_t4" hidden="1">#REF!</definedName>
    <definedName name="_Table1_In1" localSheetId="13" hidden="1">#REF!</definedName>
    <definedName name="_Table1_In1" hidden="1">#REF!</definedName>
    <definedName name="_Table1_Out" localSheetId="13" hidden="1">#REF!</definedName>
    <definedName name="_Table1_Out" hidden="1">#REF!</definedName>
    <definedName name="_Table2_In1" localSheetId="13" hidden="1">#REF!</definedName>
    <definedName name="_Table2_In1" hidden="1">#REF!</definedName>
    <definedName name="_Table2_In2" localSheetId="13" hidden="1">#REF!</definedName>
    <definedName name="_Table2_In2" hidden="1">#REF!</definedName>
    <definedName name="_Table2_Out" localSheetId="13" hidden="1">#REF!</definedName>
    <definedName name="_Table2_Out" hidden="1">#REF!</definedName>
    <definedName name="_tam1">[53]XL4Poppy!$C$31</definedName>
    <definedName name="_tax1">#REF!</definedName>
    <definedName name="_tax2">#REF!</definedName>
    <definedName name="_tax3">#REF!</definedName>
    <definedName name="_tax4">#REF!</definedName>
    <definedName name="_TB1" localSheetId="13">#REF!</definedName>
    <definedName name="_TB1">#REF!</definedName>
    <definedName name="_tb2" hidden="1">{"'Sheet1'!$L$16"}</definedName>
    <definedName name="_tct3">[54]gVL!$N$18</definedName>
    <definedName name="_tct5">[54]gVL!$N$19</definedName>
    <definedName name="_TD12" hidden="1">#REF!</definedName>
    <definedName name="_TD22" hidden="1">#REF!</definedName>
    <definedName name="_tg1">#REF!</definedName>
    <definedName name="_tg427">#REF!</definedName>
    <definedName name="_TH1" localSheetId="13">#REF!</definedName>
    <definedName name="_TH1">#REF!</definedName>
    <definedName name="_th100">'[2]dongia (2)'!#REF!</definedName>
    <definedName name="_TH160">'[2]dongia (2)'!#REF!</definedName>
    <definedName name="_TH2" localSheetId="13">#REF!</definedName>
    <definedName name="_TH2">#REF!</definedName>
    <definedName name="_TH20" localSheetId="13">#REF!</definedName>
    <definedName name="_TH20">#REF!</definedName>
    <definedName name="_TH3" localSheetId="13">#REF!</definedName>
    <definedName name="_TH3">#REF!</definedName>
    <definedName name="_TH35">#REF!</definedName>
    <definedName name="_TH50">#REF!</definedName>
    <definedName name="_THQ2">{"Thuxm2.xls","Sheet1"}</definedName>
    <definedName name="_TK1" localSheetId="13">#REF!</definedName>
    <definedName name="_TK1">#REF!</definedName>
    <definedName name="_TL1" localSheetId="13">#REF!</definedName>
    <definedName name="_TL1">#REF!</definedName>
    <definedName name="_TL2" localSheetId="13">#REF!</definedName>
    <definedName name="_TL2">#REF!</definedName>
    <definedName name="_TL3" localSheetId="13">#REF!</definedName>
    <definedName name="_TL3">#REF!</definedName>
    <definedName name="_TLA120" localSheetId="13">#REF!</definedName>
    <definedName name="_TLA120">#REF!</definedName>
    <definedName name="_TLA35" localSheetId="13">#REF!</definedName>
    <definedName name="_TLA35">#REF!</definedName>
    <definedName name="_TLA50" localSheetId="13">#REF!</definedName>
    <definedName name="_TLA50">#REF!</definedName>
    <definedName name="_TLA70" localSheetId="13">#REF!</definedName>
    <definedName name="_TLA70">#REF!</definedName>
    <definedName name="_TLA95" localSheetId="13">#REF!</definedName>
    <definedName name="_TLA95">#REF!</definedName>
    <definedName name="_TM107" hidden="1">#REF!</definedName>
    <definedName name="_TM14" hidden="1">#REF!</definedName>
    <definedName name="_TM207" hidden="1">#REF!</definedName>
    <definedName name="_TM24" hidden="1">#REF!</definedName>
    <definedName name="_TM277" hidden="1">#REF!</definedName>
    <definedName name="_TM307" hidden="1">#REF!</definedName>
    <definedName name="_TM34" hidden="1">#REF!</definedName>
    <definedName name="_TM357" hidden="1">#REF!</definedName>
    <definedName name="_TM407" hidden="1">#REF!</definedName>
    <definedName name="_TM44" hidden="1">#REF!</definedName>
    <definedName name="_TM507" hidden="1">#REF!</definedName>
    <definedName name="_TM607" hidden="1">#REF!</definedName>
    <definedName name="_TM707" hidden="1">#REF!</definedName>
    <definedName name="_TP112" hidden="1">#REF!</definedName>
    <definedName name="_TP122" hidden="1">#REF!</definedName>
    <definedName name="_TP212" hidden="1">#REF!</definedName>
    <definedName name="_TP222" hidden="1">#REF!</definedName>
    <definedName name="_TR250">'[2]dongia (2)'!#REF!</definedName>
    <definedName name="_tr375">[2]giathanh1!#REF!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SN1">[55]XL4Poppy!$A$26</definedName>
    <definedName name="_tt06">[56]TT06!$A$7:$K$700</definedName>
    <definedName name="_TT14" hidden="1">#REF!</definedName>
    <definedName name="_TT24" hidden="1">#REF!</definedName>
    <definedName name="_tt3" hidden="1">{"'Sheet1'!$L$16"}</definedName>
    <definedName name="_TT34" hidden="1">#REF!</definedName>
    <definedName name="_TT44" hidden="1">#REF!</definedName>
    <definedName name="_TTB10">#REF!</definedName>
    <definedName name="_TTB20">#REF!</definedName>
    <definedName name="_TTB30">#REF!</definedName>
    <definedName name="_TTB40">#REF!</definedName>
    <definedName name="_TTR12" hidden="1">#REF!</definedName>
    <definedName name="_TTR22" hidden="1">#REF!</definedName>
    <definedName name="_tz593" localSheetId="13">#REF!</definedName>
    <definedName name="_tz593">#REF!</definedName>
    <definedName name="_ui108" localSheetId="13">#REF!</definedName>
    <definedName name="_ui108">#REF!</definedName>
    <definedName name="_ui180" localSheetId="13">#REF!</definedName>
    <definedName name="_ui180">#REF!</definedName>
    <definedName name="_UT2">#REF!</definedName>
    <definedName name="_VAN1">[57]CT35!#REF!</definedName>
    <definedName name="_vbt210">#REF!</definedName>
    <definedName name="_vbt300">#REF!</definedName>
    <definedName name="_vbt400">#REF!</definedName>
    <definedName name="_vc1">'[10]CT Thang Mo'!$B$34:$H$34</definedName>
    <definedName name="_vc2">'[10]CT Thang Mo'!$B$35:$H$35</definedName>
    <definedName name="_vc3">'[10]CT Thang Mo'!$B$36:$H$36</definedName>
    <definedName name="_VCD4">'[58]DZ 22KV'!#REF!</definedName>
    <definedName name="_VCM75">#REF!</definedName>
    <definedName name="_vl1">#REF!</definedName>
    <definedName name="_VL100" localSheetId="13">#REF!</definedName>
    <definedName name="_VL100">#REF!</definedName>
    <definedName name="_VL150" localSheetId="13">#REF!</definedName>
    <definedName name="_VL150">#REF!</definedName>
    <definedName name="_vl2">#REF!</definedName>
    <definedName name="_VL200" localSheetId="13">#REF!</definedName>
    <definedName name="_VL200">#REF!</definedName>
    <definedName name="_VL250" localSheetId="13">#REF!</definedName>
    <definedName name="_VL250">#REF!</definedName>
    <definedName name="_vl3">#REF!</definedName>
    <definedName name="_vl4">#REF!</definedName>
    <definedName name="_vl46">#REF!</definedName>
    <definedName name="_VL50">'[51]Chiettinh dz0,4'!#REF!</definedName>
    <definedName name="_VLM75">#REF!</definedName>
    <definedName name="_VNM22">#REF!</definedName>
    <definedName name="_VT22" localSheetId="13">#REF!</definedName>
    <definedName name="_VT22">#REF!</definedName>
    <definedName name="_VT6">#REF!</definedName>
    <definedName name="_xm30" localSheetId="13">#REF!</definedName>
    <definedName name="_xm30">#REF!</definedName>
    <definedName name="_xm40" localSheetId="13">#REF!</definedName>
    <definedName name="_xm40">#REF!</definedName>
    <definedName name="_xx3">#REF!</definedName>
    <definedName name="_xx4">#REF!</definedName>
    <definedName name="_xx5">#REF!</definedName>
    <definedName name="_xx6">#REF!</definedName>
    <definedName name="_xx7">#REF!</definedName>
    <definedName name="A" localSheetId="17">#REF!</definedName>
    <definedName name="a">'[59]B1.BTH TMDT'!$D$4</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1">NA()</definedName>
    <definedName name="A_DGHNoi" localSheetId="13">#REF!</definedName>
    <definedName name="A_DGHNoi">#REF!</definedName>
    <definedName name="A_Thuhoi" localSheetId="13">#REF!</definedName>
    <definedName name="A_Thuhoi">#REF!</definedName>
    <definedName name="A_ThÝ_nghiÖm" localSheetId="13">#REF!</definedName>
    <definedName name="A_ThÝ_nghiÖm">#REF!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13">#REF!</definedName>
    <definedName name="a1.1">#REF!</definedName>
    <definedName name="A120_" localSheetId="13">#REF!</definedName>
    <definedName name="A120_">#REF!</definedName>
    <definedName name="A185_">#REF!</definedName>
    <definedName name="a1B26">#REF!</definedName>
    <definedName name="a277Print_Titles" localSheetId="13">#REF!</definedName>
    <definedName name="a277Print_Titles">#REF!</definedName>
    <definedName name="A35_" localSheetId="13">#REF!</definedName>
    <definedName name="A35_">#REF!</definedName>
    <definedName name="A50_" localSheetId="13">#REF!</definedName>
    <definedName name="A50_">#REF!</definedName>
    <definedName name="A5530NADISCOUNT" localSheetId="13">#REF!</definedName>
    <definedName name="A5530NADISCOUNT">#REF!</definedName>
    <definedName name="A6N2" localSheetId="13">#REF!</definedName>
    <definedName name="A6N2">#REF!</definedName>
    <definedName name="A6N3" localSheetId="13">#REF!</definedName>
    <definedName name="A6N3">#REF!</definedName>
    <definedName name="A70_" localSheetId="13">#REF!</definedName>
    <definedName name="A70_">#REF!</definedName>
    <definedName name="A95_" localSheetId="13">#REF!</definedName>
    <definedName name="A95_">#REF!</definedName>
    <definedName name="AA" localSheetId="13">#REF!</definedName>
    <definedName name="AA">#REF!</definedName>
    <definedName name="aâ" hidden="1">#REF!</definedName>
    <definedName name="AAA">#REF!</definedName>
    <definedName name="aAAA">#REF!</definedName>
    <definedName name="aaaaaa" hidden="1">{"Offgrid",#N/A,FALSE,"OFFGRID";"Region",#N/A,FALSE,"REGION";"Offgrid -2",#N/A,FALSE,"OFFGRID";"WTP",#N/A,FALSE,"WTP";"WTP -2",#N/A,FALSE,"WTP";"Project",#N/A,FALSE,"PROJECT";"Summary -2",#N/A,FALSE,"SUMMARY"}</definedName>
    <definedName name="ab" localSheetId="13">#REF!</definedName>
    <definedName name="ab">#REF!</definedName>
    <definedName name="ABC" hidden="1">{"'Summary'!$A$1:$J$46"}</definedName>
    <definedName name="AC" localSheetId="13">#REF!</definedName>
    <definedName name="AC">#REF!</definedName>
    <definedName name="AC120_" localSheetId="13">#REF!</definedName>
    <definedName name="AC120_">#REF!</definedName>
    <definedName name="AC35_" localSheetId="13">#REF!</definedName>
    <definedName name="AC35_">#REF!</definedName>
    <definedName name="AC50_" localSheetId="13">#REF!</definedName>
    <definedName name="AC50_">#REF!</definedName>
    <definedName name="AC70_" localSheetId="13">#REF!</definedName>
    <definedName name="AC70_">#REF!</definedName>
    <definedName name="AC95_" localSheetId="13">#REF!</definedName>
    <definedName name="AC95_">#REF!</definedName>
    <definedName name="Access_Button" hidden="1">"InstallationToolData_Sheet1_List1"</definedName>
    <definedName name="AccessDatabase" hidden="1">"C:\My Documents\Excel\InstallationToolData.mdb"</definedName>
    <definedName name="adasda" hidden="1">#REF!</definedName>
    <definedName name="ADAY">[60]TNHC!$I$15</definedName>
    <definedName name="adb" localSheetId="13">#REF!</definedName>
    <definedName name="adb">#REF!</definedName>
    <definedName name="Address" localSheetId="13">#REF!</definedName>
    <definedName name="Address">#REF!</definedName>
    <definedName name="ADEQ" localSheetId="13">#REF!</definedName>
    <definedName name="ADEQ">#REF!</definedName>
    <definedName name="adg" localSheetId="13">#REF!</definedName>
    <definedName name="adg">#REF!</definedName>
    <definedName name="ADM4_126E1" localSheetId="13">#REF!</definedName>
    <definedName name="ADM4_126E1">#REF!</definedName>
    <definedName name="ADSL_eq" localSheetId="13">#REF!</definedName>
    <definedName name="ADSL_eq">#REF!</definedName>
    <definedName name="adung" hidden="1">{"'Sheet1'!$L$16"}</definedName>
    <definedName name="æ76">[61]chitiet!#REF!</definedName>
    <definedName name="afasfsagfas" hidden="1">{#N/A,#N/A,FALSE,"Chi tiÆt"}</definedName>
    <definedName name="Ag_">#REF!</definedName>
    <definedName name="ag142X42">[5]chitimc!#REF!</definedName>
    <definedName name="ag15F80" localSheetId="13">#REF!</definedName>
    <definedName name="ag15F80">#REF!</definedName>
    <definedName name="ag267N59">[5]chitimc!#REF!</definedName>
    <definedName name="agdf">{0}</definedName>
    <definedName name="agdump" localSheetId="13">#REF!</definedName>
    <definedName name="agdump">#REF!</definedName>
    <definedName name="agedump" localSheetId="13">#REF!</definedName>
    <definedName name="agedump">#REF!</definedName>
    <definedName name="agencydump" localSheetId="13">#REF!</definedName>
    <definedName name="agencydump">#REF!</definedName>
    <definedName name="AGENCYLY" localSheetId="13">#REF!</definedName>
    <definedName name="AGENCYLY">#REF!</definedName>
    <definedName name="AGENCYPLAN" localSheetId="13">#REF!</definedName>
    <definedName name="AGENCYPLAN">#REF!</definedName>
    <definedName name="ah">#REF!</definedName>
    <definedName name="aho">#REF!</definedName>
    <definedName name="ai">#REF!</definedName>
    <definedName name="ak">#REF!</definedName>
    <definedName name="alfa">#REF!</definedName>
    <definedName name="All_Item" localSheetId="13">#REF!</definedName>
    <definedName name="All_Item">#REF!</definedName>
    <definedName name="ALocalCoef" localSheetId="13">#REF!</definedName>
    <definedName name="ALocalCoef">#REF!</definedName>
    <definedName name="ALPIN">#N/A</definedName>
    <definedName name="ALPJYOU">#N/A</definedName>
    <definedName name="ALPTOI">#N/A</definedName>
    <definedName name="am.">#REF!</definedName>
    <definedName name="amiang">#REF!</definedName>
    <definedName name="AMVH22">#REF!</definedName>
    <definedName name="anew">#REF!</definedName>
    <definedName name="anfa">#REF!</definedName>
    <definedName name="anpha">#REF!</definedName>
    <definedName name="anscount" hidden="1">1</definedName>
    <definedName name="ANTEN1">#REF!</definedName>
    <definedName name="Antoan" hidden="1">{"'Sheet1'!$L$16"}</definedName>
    <definedName name="AP2100_">#REF!</definedName>
    <definedName name="AP2150_">#REF!</definedName>
    <definedName name="AP275_">#REF!</definedName>
    <definedName name="AP3150_">#REF!</definedName>
    <definedName name="AP375_">#REF!</definedName>
    <definedName name="AQ">#REF!</definedName>
    <definedName name="AR_DGTN">'[62]DG-TNHC-85'!$A$9:$J$310</definedName>
    <definedName name="AR_DL">#REF!</definedName>
    <definedName name="AR_HT">#REF!</definedName>
    <definedName name="as" localSheetId="13">L141C4</definedName>
    <definedName name="as">L141C4</definedName>
    <definedName name="AS2DocOpenMode" hidden="1">"AS2DocumentEdit"</definedName>
    <definedName name="asd">#REF!</definedName>
    <definedName name="asdd" localSheetId="13">L3C9</definedName>
    <definedName name="asdd">L3C9</definedName>
    <definedName name="asdf" hidden="1">{0}</definedName>
    <definedName name="ASellCoef" localSheetId="13">#REF!</definedName>
    <definedName name="ASellCoef">#REF!</definedName>
    <definedName name="asf" hidden="1">{"'Sheet1'!$L$16"}</definedName>
    <definedName name="ASP">#REF!</definedName>
    <definedName name="asssss" hidden="1">{"'Sheet1'!$L$16"}</definedName>
    <definedName name="ASTM">#REF!</definedName>
    <definedName name="at1.5" localSheetId="13">#REF!</definedName>
    <definedName name="at1.5">#REF!</definedName>
    <definedName name="atg" localSheetId="13">#REF!</definedName>
    <definedName name="atg">#REF!</definedName>
    <definedName name="atgoi" localSheetId="13">#REF!</definedName>
    <definedName name="atgoi">#REF!</definedName>
    <definedName name="ATGT" hidden="1">{"'Sheet1'!$L$16"}</definedName>
    <definedName name="ATRAM">[60]TNHC!$I$5</definedName>
    <definedName name="_xlnm.Auto_Open" hidden="1">#REF!</definedName>
    <definedName name="Av">#REF!</definedName>
    <definedName name="AV35_">#REF!</definedName>
    <definedName name="AV50_">#REF!</definedName>
    <definedName name="Avl" localSheetId="13">#REF!</definedName>
    <definedName name="Avl">#REF!</definedName>
    <definedName name="b" localSheetId="13">#REF!</definedName>
    <definedName name="b">#REF!</definedName>
    <definedName name="B_">#REF!</definedName>
    <definedName name="B_1">NA()</definedName>
    <definedName name="b_240" localSheetId="13">#REF!</definedName>
    <definedName name="b_240">#REF!</definedName>
    <definedName name="b_260">#REF!</definedName>
    <definedName name="b_280" localSheetId="13">#REF!</definedName>
    <definedName name="b_280">#REF!</definedName>
    <definedName name="b_320" localSheetId="13">#REF!</definedName>
    <definedName name="b_320">#REF!</definedName>
    <definedName name="b_350">#REF!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 localSheetId="13">#REF!</definedName>
    <definedName name="B_Isc">#REF!</definedName>
    <definedName name="B_KLXLNX2">#REF!</definedName>
    <definedName name="b_LL">#REF!</definedName>
    <definedName name="b_ll1">#REF!</definedName>
    <definedName name="B_MTP" hidden="1">#REF!</definedName>
    <definedName name="B_ng_dÝnh">'[50]he so'!$B$24</definedName>
    <definedName name="B_ng_thèng_k__khèi_l_îng___o___p__nÒn___êng_cho_tõng_Km" localSheetId="13">#REF!</definedName>
    <definedName name="B_ng_thèng_k__khèi_l_îng___o___p__nÒn___êng_cho_tõng_Km">#REF!</definedName>
    <definedName name="B_tinh" localSheetId="13">#REF!</definedName>
    <definedName name="B_tinh">#REF!</definedName>
    <definedName name="B_tinh_d">#REF!</definedName>
    <definedName name="B_tinh1">#REF!</definedName>
    <definedName name="b_tinh2">'[63]Dinh muc tu van'!$A$90:$L$104</definedName>
    <definedName name="B_tinh3">+#REF!</definedName>
    <definedName name="b_WL">#REF!</definedName>
    <definedName name="b_WL1">#REF!</definedName>
    <definedName name="b_WS">#REF!</definedName>
    <definedName name="b_ws1">#REF!</definedName>
    <definedName name="b1_">#REF!</definedName>
    <definedName name="B1260_">#REF!</definedName>
    <definedName name="B16100V">#REF!</definedName>
    <definedName name="B16200V">#REF!</definedName>
    <definedName name="B16230_">#REF!</definedName>
    <definedName name="B16240_">#REF!</definedName>
    <definedName name="B16250_">#REF!</definedName>
    <definedName name="B16260_">#REF!</definedName>
    <definedName name="B16280_">#REF!</definedName>
    <definedName name="B16300_">#REF!</definedName>
    <definedName name="B16300V">#REF!</definedName>
    <definedName name="B16320_">#REF!</definedName>
    <definedName name="B1635_">#REF!</definedName>
    <definedName name="B16350_">#REF!</definedName>
    <definedName name="B1650_">#REF!</definedName>
    <definedName name="B1660_">#REF!</definedName>
    <definedName name="B1680V">#REF!</definedName>
    <definedName name="b2_">#REF!</definedName>
    <definedName name="b3_">#REF!</definedName>
    <definedName name="b4_">#REF!</definedName>
    <definedName name="b60x" localSheetId="13">#REF!</definedName>
    <definedName name="b60x">#REF!</definedName>
    <definedName name="b80x" localSheetId="13">#REF!</definedName>
    <definedName name="b80x">#REF!</definedName>
    <definedName name="Bãc_chi_tiÕt_vËt_tu_D35kv_Son_TÞnh_Tra_Bång">#REF!</definedName>
    <definedName name="Bãc_chi_tiÕt_vËt_tu_dît_1_thang_10_96">#REF!</definedName>
    <definedName name="bac2.1">#REF!</definedName>
    <definedName name="bac2.2">#REF!</definedName>
    <definedName name="bac2.3">#REF!</definedName>
    <definedName name="bac2.4">#REF!</definedName>
    <definedName name="bac2.5">#REF!</definedName>
    <definedName name="bac2.6">#REF!</definedName>
    <definedName name="bac2.7">#REF!</definedName>
    <definedName name="bac2.8">#REF!</definedName>
    <definedName name="bac2.9">#REF!</definedName>
    <definedName name="bac3.1">#REF!</definedName>
    <definedName name="bac3.2">#REF!</definedName>
    <definedName name="bac3.3">#REF!</definedName>
    <definedName name="bac3.4">#REF!</definedName>
    <definedName name="bac3.5">#REF!</definedName>
    <definedName name="bac3.6">#REF!</definedName>
    <definedName name="bac3.7">#REF!</definedName>
    <definedName name="bac3.8">#REF!</definedName>
    <definedName name="bac3.9">#REF!</definedName>
    <definedName name="BAC4.0">99815</definedName>
    <definedName name="bac4.1">#REF!</definedName>
    <definedName name="bac4.2">#REF!</definedName>
    <definedName name="bac4.3">#REF!</definedName>
    <definedName name="bac4.4">#REF!</definedName>
    <definedName name="bac4.5">#REF!</definedName>
    <definedName name="bac4.6">#REF!</definedName>
    <definedName name="bac4.7">#REF!</definedName>
    <definedName name="bac4.8">#REF!</definedName>
    <definedName name="bac4.9">#REF!</definedName>
    <definedName name="BacKan" localSheetId="13">#REF!</definedName>
    <definedName name="BacKan">#REF!</definedName>
    <definedName name="ban" localSheetId="13">#REF!</definedName>
    <definedName name="ban">#REF!</definedName>
    <definedName name="bảng" hidden="1">{"'Sheet1'!$L$16"}</definedName>
    <definedName name="BANG_CHI_TIET_THI_NGHIEM_CONG_TO" localSheetId="13">#REF!</definedName>
    <definedName name="BANG_CHI_TIET_THI_NGHIEM_CONG_TO">#REF!</definedName>
    <definedName name="BANG_CHI_TIET_THI_NGHIEM_DZ0.4KV" localSheetId="13">#REF!</definedName>
    <definedName name="BANG_CHI_TIET_THI_NGHIEM_DZ0.4KV">#REF!</definedName>
    <definedName name="Bang_cly" localSheetId="13">#REF!</definedName>
    <definedName name="Bang_cly">#REF!</definedName>
    <definedName name="Bang_CVC" localSheetId="13">#REF!</definedName>
    <definedName name="Bang_CVC">#REF!</definedName>
    <definedName name="bang_gia" localSheetId="13">#REF!</definedName>
    <definedName name="bang_gia">#REF!</definedName>
    <definedName name="Bang_ke_hoan_cong">#REF!</definedName>
    <definedName name="Bang_ss" hidden="1">{"'Sheet1'!$L$16"}</definedName>
    <definedName name="BANG_TONG_HOP_CONG_TO" localSheetId="13">#REF!</definedName>
    <definedName name="BANG_TONG_HOP_CONG_TO">#REF!</definedName>
    <definedName name="BANG_TONG_HOP_DZ0.4KV" localSheetId="13">#REF!</definedName>
    <definedName name="BANG_TONG_HOP_DZ0.4KV">#REF!</definedName>
    <definedName name="BANG_TONG_HOP_DZ22KV" localSheetId="13">#REF!</definedName>
    <definedName name="BANG_TONG_HOP_DZ22KV">#REF!</definedName>
    <definedName name="BANG_TONG_HOP_KHO_BAI" localSheetId="13">#REF!</definedName>
    <definedName name="BANG_TONG_HOP_KHO_BAI">#REF!</definedName>
    <definedName name="BANG_TONG_HOP_TBA" localSheetId="13">#REF!</definedName>
    <definedName name="BANG_TONG_HOP_TBA">#REF!</definedName>
    <definedName name="BANG_TONG_HOP_VL_NC_MTC">#REF!</definedName>
    <definedName name="Bang_travl" localSheetId="13">#REF!</definedName>
    <definedName name="Bang_travl">#REF!</definedName>
    <definedName name="Bang_tÝnh_1_Chuçi_nÐo">#REF!</definedName>
    <definedName name="Bang1" localSheetId="13">#REF!</definedName>
    <definedName name="Bang1">#REF!</definedName>
    <definedName name="bang10">#REF!</definedName>
    <definedName name="bang11">#REF!</definedName>
    <definedName name="bang12">#REF!</definedName>
    <definedName name="bang13">#REF!</definedName>
    <definedName name="bang14">#REF!</definedName>
    <definedName name="bang15">#REF!</definedName>
    <definedName name="bang16">#REF!</definedName>
    <definedName name="bang2">#REF!</definedName>
    <definedName name="bang3">#REF!</definedName>
    <definedName name="bang4">#REF!</definedName>
    <definedName name="bang5">#REF!</definedName>
    <definedName name="bang6">#REF!</definedName>
    <definedName name="bang9">#REF!</definedName>
    <definedName name="BangChu" localSheetId="13">#REF!</definedName>
    <definedName name="BangChu">#REF!</definedName>
    <definedName name="bangciti">#REF!</definedName>
    <definedName name="BangGiaVL_Q">#REF!</definedName>
    <definedName name="Bangheso">#REF!</definedName>
    <definedName name="BanghesoCN">#REF!</definedName>
    <definedName name="BanghesoLP">#REF!</definedName>
    <definedName name="BanghesoQK">#REF!</definedName>
    <definedName name="BanghesoTT">#REF!</definedName>
    <definedName name="bangkhoiluongttich">#REF!</definedName>
    <definedName name="BangMa">#REF!</definedName>
    <definedName name="BangName" localSheetId="13">#REF!</definedName>
    <definedName name="BangName">#REF!</definedName>
    <definedName name="bangtinh" localSheetId="13">#REF!</definedName>
    <definedName name="bangtinh">#REF!</definedName>
    <definedName name="Baohiem">[64]Data!$C$19</definedName>
    <definedName name="BarData" localSheetId="13">#REF!</definedName>
    <definedName name="BarData">#REF!</definedName>
    <definedName name="BarData1" localSheetId="13">#REF!</definedName>
    <definedName name="BarData1">#REF!</definedName>
    <definedName name="Bardata2" localSheetId="13">#REF!</definedName>
    <definedName name="Bardata2">#REF!</definedName>
    <definedName name="baru">[0]!baru</definedName>
    <definedName name="Batsudo">#REF!</definedName>
    <definedName name="BatsudoCS">#REF!</definedName>
    <definedName name="Batsudokep">#REF!</definedName>
    <definedName name="Batsuneo">#REF!</definedName>
    <definedName name="Batsuneocs">#REF!</definedName>
    <definedName name="Batsuneokep">#REF!</definedName>
    <definedName name="Bay">#REF!</definedName>
    <definedName name="bb" hidden="1">{#N/A,#N/A,TRUE,"Config1";#N/A,#N/A,TRUE,"Config2";#N/A,#N/A,TRUE,"Config3";#N/A,#N/A,TRUE,"Config4";#N/A,#N/A,TRUE,"Config5";#N/A,#N/A,TRUE,"Config6";#N/A,#N/A,TRUE,"Config7"}</definedName>
    <definedName name="bbb" localSheetId="13">#REF!</definedName>
    <definedName name="bbb">#REF!</definedName>
    <definedName name="bbbb" hidden="1">{"Offgrid",#N/A,FALSE,"OFFGRID";"Region",#N/A,FALSE,"REGION";"Offgrid -2",#N/A,FALSE,"OFFGRID";"WTP",#N/A,FALSE,"WTP";"WTP -2",#N/A,FALSE,"WTP";"Project",#N/A,FALSE,"PROJECT";"Summary -2",#N/A,FALSE,"SUMMARY"}</definedName>
    <definedName name="bbkn81">#N/A</definedName>
    <definedName name="Bbtt" localSheetId="13">#REF!</definedName>
    <definedName name="Bbtt">#REF!</definedName>
    <definedName name="BC" hidden="1">{"'Sheet1'!$L$16"}</definedName>
    <definedName name="bc_1" localSheetId="13">#REF!</definedName>
    <definedName name="bc_1">#REF!</definedName>
    <definedName name="bc_2" localSheetId="13">#REF!</definedName>
    <definedName name="bc_2">#REF!</definedName>
    <definedName name="BC16250_">#REF!</definedName>
    <definedName name="Bcb" localSheetId="13">#REF!</definedName>
    <definedName name="Bcb">#REF!</definedName>
    <definedName name="bce">{0}</definedName>
    <definedName name="BCKQKD" hidden="1">{"'Sheet1'!$L$16"}</definedName>
    <definedName name="Bctt" localSheetId="13">#REF!</definedName>
    <definedName name="Bctt">#REF!</definedName>
    <definedName name="BCTV" hidden="1">{"'Sheet1'!$L$16"}</definedName>
    <definedName name="bd">[54]gVL!$N$12</definedName>
    <definedName name="BDAY">[60]TNHC!$J$15</definedName>
    <definedName name="bdh">#REF!</definedName>
    <definedName name="bdht15nc">[2]gtrinh!#REF!</definedName>
    <definedName name="bdht15vl">[2]gtrinh!#REF!</definedName>
    <definedName name="bdht25nc">[2]gtrinh!#REF!</definedName>
    <definedName name="bdht25vl">[2]gtrinh!#REF!</definedName>
    <definedName name="bdht325nc">[2]gtrinh!#REF!</definedName>
    <definedName name="bdht325vl">[2]gtrinh!#REF!</definedName>
    <definedName name="bé">#REF!</definedName>
    <definedName name="begin" localSheetId="13">#REF!</definedName>
    <definedName name="begin">#REF!</definedName>
    <definedName name="bengam" localSheetId="13">#REF!</definedName>
    <definedName name="bengam">#REF!</definedName>
    <definedName name="bentonite">#REF!</definedName>
    <definedName name="benuoc" localSheetId="13">#REF!</definedName>
    <definedName name="benuoc">#REF!</definedName>
    <definedName name="beta">#REF!</definedName>
    <definedName name="betong">#REF!</definedName>
    <definedName name="betong100">'[65]Gia vat tu'!$P$26</definedName>
    <definedName name="betong200">'[66]TT-35KV+TBA'!#REF!</definedName>
    <definedName name="BetongM150">'[67]chiet tinh'!$B$18:$D$23,'[67]chiet tinh'!$F$18:$F$23</definedName>
    <definedName name="BetongM200">'[67]chiet tinh'!$B$35:$D$39,'[67]chiet tinh'!$F$35:$F$39</definedName>
    <definedName name="BetongM50">'[67]chiet tinh'!$B$6:$D$8,'[67]chiet tinh'!$F$6:$F$8</definedName>
    <definedName name="Bf">#REF!</definedName>
    <definedName name="BF1_">#REF!</definedName>
    <definedName name="BF2_">#REF!</definedName>
    <definedName name="BF3_">#REF!</definedName>
    <definedName name="BFBHF" hidden="1">{"'Sheet1'!$L$16"}</definedName>
    <definedName name="BFBS">#REF!</definedName>
    <definedName name="BFES">#REF!</definedName>
    <definedName name="BFS">#REF!</definedName>
    <definedName name="Bgc" localSheetId="13">#REF!</definedName>
    <definedName name="Bgc">#REF!</definedName>
    <definedName name="bghjk" hidden="1">{"'Sheet1'!$L$16"}</definedName>
    <definedName name="BI">_</definedName>
    <definedName name="bia" localSheetId="13">#REF!</definedName>
    <definedName name="bia">#REF!</definedName>
    <definedName name="Bitum">'[50]he so'!$B$19</definedName>
    <definedName name="bk" localSheetId="13">#REF!</definedName>
    <definedName name="bk">#REF!</definedName>
    <definedName name="BL240HT">#REF!</definedName>
    <definedName name="BL280HT">#REF!</definedName>
    <definedName name="BL320HT">#REF!</definedName>
    <definedName name="blang">#REF!</definedName>
    <definedName name="Blc" localSheetId="13">#REF!</definedName>
    <definedName name="Blc">#REF!</definedName>
    <definedName name="blkh" localSheetId="13">#REF!</definedName>
    <definedName name="blkh">#REF!</definedName>
    <definedName name="blkh1" localSheetId="13">#REF!</definedName>
    <definedName name="blkh1">#REF!</definedName>
    <definedName name="blneo">#REF!</definedName>
    <definedName name="BLOCK1">#REF!</definedName>
    <definedName name="BLOCK2">#REF!</definedName>
    <definedName name="BLOCK3">#REF!</definedName>
    <definedName name="blong">#REF!</definedName>
    <definedName name="blop">[46]sheet12!#REF!</definedName>
    <definedName name="BM1250_">#REF!</definedName>
    <definedName name="BM16230_">#REF!</definedName>
    <definedName name="BM16250_">#REF!</definedName>
    <definedName name="BM440_">#REF!</definedName>
    <definedName name="BM660_">#REF!</definedName>
    <definedName name="Bmn" localSheetId="13">#REF!</definedName>
    <definedName name="Bmn">#REF!</definedName>
    <definedName name="bnbnbn">#REF!</definedName>
    <definedName name="Bnc" localSheetId="13">#REF!</definedName>
    <definedName name="Bnc">#REF!</definedName>
    <definedName name="bnew">#REF!</definedName>
    <definedName name="BNHSC">#REF!</definedName>
    <definedName name="bocdo" localSheetId="13">#REF!</definedName>
    <definedName name="bocdo">#REF!</definedName>
    <definedName name="bom">'[50]he so'!$B$11</definedName>
    <definedName name="bombt50" localSheetId="13">#REF!</definedName>
    <definedName name="bombt50">#REF!</definedName>
    <definedName name="bombt60" localSheetId="13">#REF!</definedName>
    <definedName name="bombt60">#REF!</definedName>
    <definedName name="bomnuoc20kw" localSheetId="13">#REF!</definedName>
    <definedName name="bomnuoc20kw">#REF!</definedName>
    <definedName name="bomvua1.5" localSheetId="13">#REF!</definedName>
    <definedName name="bomvua1.5">#REF!</definedName>
    <definedName name="Bon">#REF!</definedName>
    <definedName name="BOOK" localSheetId="13">#REF!</definedName>
    <definedName name="BOOK">#REF!</definedName>
    <definedName name="book1" hidden="1">{"'现金流量表（全部投资）'!$B$4:$P$23"}</definedName>
    <definedName name="Book2" localSheetId="13">#REF!</definedName>
    <definedName name="Book2">#REF!</definedName>
    <definedName name="BOQ" localSheetId="13">#REF!</definedName>
    <definedName name="BOQ">#REF!</definedName>
    <definedName name="BOQ_func_cost" localSheetId="13">L3C9</definedName>
    <definedName name="BOQ_func_cost">L3C9</definedName>
    <definedName name="BOULON">#REF!</definedName>
    <definedName name="boxes">#REF!</definedName>
    <definedName name="bp">#REF!</definedName>
    <definedName name="BPTC_daodat">#REF!</definedName>
    <definedName name="BPTC_DungcotBT">#REF!</definedName>
    <definedName name="BPTC_DungcotThep">#REF!</definedName>
    <definedName name="BPTC_keoday">#REF!</definedName>
    <definedName name="BPTC_vanchuyen">#REF!</definedName>
    <definedName name="BPV_13" localSheetId="13">#REF!</definedName>
    <definedName name="BPV_13">#REF!</definedName>
    <definedName name="BPV_14" localSheetId="13">#REF!</definedName>
    <definedName name="BPV_14">#REF!</definedName>
    <definedName name="BPV_15" localSheetId="13">#REF!</definedName>
    <definedName name="BPV_15">#REF!</definedName>
    <definedName name="BPV_16" localSheetId="13">#REF!</definedName>
    <definedName name="BPV_16">#REF!</definedName>
    <definedName name="BPV_17" localSheetId="13">#REF!</definedName>
    <definedName name="BPV_17">#REF!</definedName>
    <definedName name="BPV_18" localSheetId="13">#REF!</definedName>
    <definedName name="BPV_18">#REF!</definedName>
    <definedName name="BPV_19" localSheetId="13">#REF!</definedName>
    <definedName name="BPV_19">#REF!</definedName>
    <definedName name="BPV_20" localSheetId="13">#REF!</definedName>
    <definedName name="BPV_20">#REF!</definedName>
    <definedName name="BQLDABCC" localSheetId="13">#REF!</definedName>
    <definedName name="BQLDABCC">#REF!</definedName>
    <definedName name="bqluong" localSheetId="13">#REF!</definedName>
    <definedName name="bqluong">#REF!</definedName>
    <definedName name="Bs" localSheetId="13">#REF!</definedName>
    <definedName name="Bs">#REF!</definedName>
    <definedName name="Bs_">#REF!</definedName>
    <definedName name="Bsb" localSheetId="13">#REF!</definedName>
    <definedName name="Bsb">#REF!</definedName>
    <definedName name="bsca" localSheetId="13">#REF!</definedName>
    <definedName name="bsca">#REF!</definedName>
    <definedName name="bsccv" localSheetId="13">#REF!</definedName>
    <definedName name="bsccv">#REF!</definedName>
    <definedName name="bscf" localSheetId="13">#REF!</definedName>
    <definedName name="bscf">#REF!</definedName>
    <definedName name="bson">#REF!</definedName>
    <definedName name="BSSCAT" localSheetId="13">#REF!</definedName>
    <definedName name="BSSCAT">#REF!</definedName>
    <definedName name="Bstt" localSheetId="13">#REF!</definedName>
    <definedName name="Bstt">#REF!</definedName>
    <definedName name="BT" localSheetId="13">#REF!</definedName>
    <definedName name="BT">#REF!</definedName>
    <definedName name="BT_125" localSheetId="13">#REF!</definedName>
    <definedName name="BT_125">#REF!</definedName>
    <definedName name="BT200_50" localSheetId="13">#REF!</definedName>
    <definedName name="BT200_50">#REF!</definedName>
    <definedName name="btai">[54]gVL!$N$49</definedName>
    <definedName name="BTC">'[68]Phan tho'!$J$10</definedName>
    <definedName name="btchiuaxitm300" localSheetId="13">#REF!</definedName>
    <definedName name="btchiuaxitm300">#REF!</definedName>
    <definedName name="BTchiuaxm200" localSheetId="13">#REF!</definedName>
    <definedName name="BTchiuaxm200">#REF!</definedName>
    <definedName name="btcocM400" localSheetId="13">#REF!</definedName>
    <definedName name="btcocM400">#REF!</definedName>
    <definedName name="btcocnhoi">#REF!</definedName>
    <definedName name="BTCOST" localSheetId="13">#REF!</definedName>
    <definedName name="BTCOST">#REF!</definedName>
    <definedName name="btct">#REF!</definedName>
    <definedName name="BTFE100" localSheetId="13">#REF!</definedName>
    <definedName name="BTFE100">#REF!</definedName>
    <definedName name="BTH" hidden="1">{"'Sheet1'!$L$16"}</definedName>
    <definedName name="btham">#REF!</definedName>
    <definedName name="btl" hidden="1">{"'Sheet1'!$L$16"}</definedName>
    <definedName name="BTlotm100" localSheetId="13">#REF!</definedName>
    <definedName name="BTlotm100">#REF!</definedName>
    <definedName name="BTLT1pm">[69]pp1p!$H$7:$L$87</definedName>
    <definedName name="BTLT3pm">'[69]pp3p '!$H$6:$K$177</definedName>
    <definedName name="BTLTct">[69]pp3p_NC!$H$6:$K$93</definedName>
    <definedName name="BTLTHTDL">[69]ppht!$H$7:$K$512</definedName>
    <definedName name="BTLTHTHH">[69]ppht!$H$7:$K$514</definedName>
    <definedName name="bton">#REF!</definedName>
    <definedName name="BTRAM">[70]TNHC!$J$5</definedName>
    <definedName name="BTS" localSheetId="13">#REF!</definedName>
    <definedName name="BTS">#REF!</definedName>
    <definedName name="bttg">'[71]Thep L'!$A$43:$K$120</definedName>
    <definedName name="btthuongpham150">'[72]Gia vat tu'!$E$45</definedName>
    <definedName name="btthuongpham300">'[72]Gia vat tu'!$E$47</definedName>
    <definedName name="BU_CHENH_LECH_DZ0.4KV" localSheetId="13">#REF!</definedName>
    <definedName name="BU_CHENH_LECH_DZ0.4KV">#REF!</definedName>
    <definedName name="BU_CHENH_LECH_DZ22KV" localSheetId="13">#REF!</definedName>
    <definedName name="BU_CHENH_LECH_DZ22KV">#REF!</definedName>
    <definedName name="BU_CHENH_LECH_TBA" localSheetId="13">#REF!</definedName>
    <definedName name="BU_CHENH_LECH_TBA">#REF!</definedName>
    <definedName name="Bu_long">[6]Sheet3!#REF!</definedName>
    <definedName name="bua1.2" localSheetId="13">#REF!</definedName>
    <definedName name="bua1.2">#REF!</definedName>
    <definedName name="bua1.8" localSheetId="13">#REF!</definedName>
    <definedName name="bua1.8">#REF!</definedName>
    <definedName name="bua1.8t">1663906</definedName>
    <definedName name="buarung170" localSheetId="13">#REF!</definedName>
    <definedName name="buarung170">#REF!</definedName>
    <definedName name="bùc">{"Book1","Dt tonghop.xls"}</definedName>
    <definedName name="BuGia" localSheetId="13">#REF!</definedName>
    <definedName name="BuGia">#REF!</definedName>
    <definedName name="BuGiaNhienLieu" localSheetId="13">#REF!</definedName>
    <definedName name="BuGiaNhienLieu">#REF!</definedName>
    <definedName name="Bulongma">8700</definedName>
    <definedName name="Bulongthepcoctiepdia" localSheetId="13">#REF!</definedName>
    <definedName name="Bulongthepcoctiepdia">#REF!</definedName>
    <definedName name="buoc">[73]TTDZ22!#REF!</definedName>
    <definedName name="buocsong" localSheetId="13">#REF!</definedName>
    <definedName name="buocsong">#REF!</definedName>
    <definedName name="Bust">#N/A</definedName>
    <definedName name="button_area_1" localSheetId="13">#REF!</definedName>
    <definedName name="button_area_1">#REF!</definedName>
    <definedName name="bv" localSheetId="13">#REF!</definedName>
    <definedName name="bv">#REF!</definedName>
    <definedName name="BVCISUMMARY" localSheetId="13">#REF!</definedName>
    <definedName name="BVCISUMMARY">#REF!</definedName>
    <definedName name="bvt" localSheetId="13">#REF!</definedName>
    <definedName name="bvt">#REF!</definedName>
    <definedName name="bvtb" localSheetId="13">#REF!</definedName>
    <definedName name="bvtb">#REF!</definedName>
    <definedName name="bvttt" localSheetId="13">#REF!</definedName>
    <definedName name="bvttt">#REF!</definedName>
    <definedName name="bw">#N/A</definedName>
    <definedName name="C.">#REF!</definedName>
    <definedName name="C.1.1..Phat_tuyen" localSheetId="13">#REF!</definedName>
    <definedName name="C.1.1..Phat_tuyen">#REF!</definedName>
    <definedName name="C.1.10..VC_Thu_cong_CG" localSheetId="13">#REF!</definedName>
    <definedName name="C.1.10..VC_Thu_cong_CG">#REF!</definedName>
    <definedName name="C.1.2..Chat_cay_thu_cong" localSheetId="13">#REF!</definedName>
    <definedName name="C.1.2..Chat_cay_thu_cong">#REF!</definedName>
    <definedName name="C.1.3..Chat_cay_may" localSheetId="13">#REF!</definedName>
    <definedName name="C.1.3..Chat_cay_may">#REF!</definedName>
    <definedName name="C.1.4..Dao_goc_cay" localSheetId="13">#REF!</definedName>
    <definedName name="C.1.4..Dao_goc_cay">#REF!</definedName>
    <definedName name="C.1.5..Lam_duong_tam" localSheetId="13">#REF!</definedName>
    <definedName name="C.1.5..Lam_duong_tam">#REF!</definedName>
    <definedName name="C.1.6..Lam_cau_tam" localSheetId="13">#REF!</definedName>
    <definedName name="C.1.6..Lam_cau_tam">#REF!</definedName>
    <definedName name="C.1.7..Rai_da_chong_lun" localSheetId="13">#REF!</definedName>
    <definedName name="C.1.7..Rai_da_chong_lun">#REF!</definedName>
    <definedName name="C.1.8..Lam_kho_tam" localSheetId="13">#REF!</definedName>
    <definedName name="C.1.8..Lam_kho_tam">#REF!</definedName>
    <definedName name="C.1.8..San_mat_bang" localSheetId="13">#REF!</definedName>
    <definedName name="C.1.8..San_mat_bang">#REF!</definedName>
    <definedName name="C.2.1..VC_Thu_cong" localSheetId="13">#REF!</definedName>
    <definedName name="C.2.1..VC_Thu_cong">#REF!</definedName>
    <definedName name="C.2.2..VC_T_cong_CG" localSheetId="13">#REF!</definedName>
    <definedName name="C.2.2..VC_T_cong_CG">#REF!</definedName>
    <definedName name="C.2.3..Boc_do" localSheetId="13">#REF!</definedName>
    <definedName name="C.2.3..Boc_do">#REF!</definedName>
    <definedName name="C.3.1..Dao_dat_mong_cot" localSheetId="13">#REF!</definedName>
    <definedName name="C.3.1..Dao_dat_mong_cot">#REF!</definedName>
    <definedName name="C.3.2..Dao_dat_de_dap" localSheetId="13">#REF!</definedName>
    <definedName name="C.3.2..Dao_dat_de_dap">#REF!</definedName>
    <definedName name="C.3.3..Dap_dat_mong" localSheetId="13">#REF!</definedName>
    <definedName name="C.3.3..Dap_dat_mong">#REF!</definedName>
    <definedName name="C.3.4..Dao_dap_TDia" localSheetId="13">#REF!</definedName>
    <definedName name="C.3.4..Dao_dap_TDia">#REF!</definedName>
    <definedName name="C.3.5..Dap_bo_bao" localSheetId="13">#REF!</definedName>
    <definedName name="C.3.5..Dap_bo_bao">#REF!</definedName>
    <definedName name="C.3.6..Bom_tat_nuoc" localSheetId="13">#REF!</definedName>
    <definedName name="C.3.6..Bom_tat_nuoc">#REF!</definedName>
    <definedName name="C.3.7..Dao_bun" localSheetId="13">#REF!</definedName>
    <definedName name="C.3.7..Dao_bun">#REF!</definedName>
    <definedName name="C.3.8..Dap_cat_CT" localSheetId="13">#REF!</definedName>
    <definedName name="C.3.8..Dap_cat_CT">#REF!</definedName>
    <definedName name="C.3.9..Dao_pha_da" localSheetId="13">#REF!</definedName>
    <definedName name="C.3.9..Dao_pha_da">#REF!</definedName>
    <definedName name="C.4.1.Cot_thep" localSheetId="13">#REF!</definedName>
    <definedName name="C.4.1.Cot_thep">#REF!</definedName>
    <definedName name="C.4.2..Van_khuon" localSheetId="13">#REF!</definedName>
    <definedName name="C.4.2..Van_khuon">#REF!</definedName>
    <definedName name="C.4.3..Be_tong" localSheetId="13">#REF!</definedName>
    <definedName name="C.4.3..Be_tong">#REF!</definedName>
    <definedName name="C.4.4..Lap_BT_D.San" localSheetId="13">#REF!</definedName>
    <definedName name="C.4.4..Lap_BT_D.San">#REF!</definedName>
    <definedName name="C.4.5..Xay_da_hoc" localSheetId="13">#REF!</definedName>
    <definedName name="C.4.5..Xay_da_hoc">#REF!</definedName>
    <definedName name="C.4.6..Dong_coc" localSheetId="13">#REF!</definedName>
    <definedName name="C.4.6..Dong_coc">#REF!</definedName>
    <definedName name="C.4.7..Quet_Bi_tum" localSheetId="13">#REF!</definedName>
    <definedName name="C.4.7..Quet_Bi_tum">#REF!</definedName>
    <definedName name="C.5.1..Lap_cot_thep" localSheetId="13">#REF!</definedName>
    <definedName name="C.5.1..Lap_cot_thep">#REF!</definedName>
    <definedName name="C.5.2..Lap_cot_BT" localSheetId="13">#REF!</definedName>
    <definedName name="C.5.2..Lap_cot_BT">#REF!</definedName>
    <definedName name="C.5.3..Lap_dat_xa" localSheetId="13">#REF!</definedName>
    <definedName name="C.5.3..Lap_dat_xa">#REF!</definedName>
    <definedName name="C.5.4..Lap_tiep_dia" localSheetId="13">#REF!</definedName>
    <definedName name="C.5.4..Lap_tiep_dia">#REF!</definedName>
    <definedName name="C.5.5..Son_sat_thep" localSheetId="13">#REF!</definedName>
    <definedName name="C.5.5..Son_sat_thep">#REF!</definedName>
    <definedName name="C.6.1..Lap_su_dung" localSheetId="13">#REF!</definedName>
    <definedName name="C.6.1..Lap_su_dung">#REF!</definedName>
    <definedName name="C.6.2..Lap_su_CS" localSheetId="13">#REF!</definedName>
    <definedName name="C.6.2..Lap_su_CS">#REF!</definedName>
    <definedName name="C.6.3..Su_chuoi_do" localSheetId="13">#REF!</definedName>
    <definedName name="C.6.3..Su_chuoi_do">#REF!</definedName>
    <definedName name="C.6.4..Su_chuoi_neo" localSheetId="13">#REF!</definedName>
    <definedName name="C.6.4..Su_chuoi_neo">#REF!</definedName>
    <definedName name="C.6.5..Lap_phu_kien" localSheetId="13">#REF!</definedName>
    <definedName name="C.6.5..Lap_phu_kien">#REF!</definedName>
    <definedName name="C.6.6..Ep_noi_day" localSheetId="13">#REF!</definedName>
    <definedName name="C.6.6..Ep_noi_day">#REF!</definedName>
    <definedName name="C.6.7..KD_vuot_CN" localSheetId="13">#REF!</definedName>
    <definedName name="C.6.7..KD_vuot_CN">#REF!</definedName>
    <definedName name="C.6.8..Rai_cang_day" localSheetId="13">#REF!</definedName>
    <definedName name="C.6.8..Rai_cang_day">#REF!</definedName>
    <definedName name="C.6.9..Cap_quang" localSheetId="13">#REF!</definedName>
    <definedName name="C.6.9..Cap_quang">#REF!</definedName>
    <definedName name="c_">#REF!</definedName>
    <definedName name="c_k">#REF!</definedName>
    <definedName name="c_n" localSheetId="13">#REF!</definedName>
    <definedName name="c_n">#REF!</definedName>
    <definedName name="C2.7" localSheetId="13">#REF!</definedName>
    <definedName name="C2.7">#REF!</definedName>
    <definedName name="C3.0" localSheetId="13">#REF!</definedName>
    <definedName name="C3.0">#REF!</definedName>
    <definedName name="C3.5" localSheetId="13">#REF!</definedName>
    <definedName name="C3.5">#REF!</definedName>
    <definedName name="C3.7" localSheetId="13">#REF!</definedName>
    <definedName name="C3.7">#REF!</definedName>
    <definedName name="C4.0" localSheetId="13">#REF!</definedName>
    <definedName name="C4.0">#REF!</definedName>
    <definedName name="CA">#REF!</definedName>
    <definedName name="ca.1111" localSheetId="13">#REF!</definedName>
    <definedName name="ca.1111">#REF!</definedName>
    <definedName name="ca.1111.th" localSheetId="13">#REF!</definedName>
    <definedName name="ca.1111.th">#REF!</definedName>
    <definedName name="CAÀN_GIUOÄC" localSheetId="13">#REF!</definedName>
    <definedName name="CAÀN_GIUOÄC">#REF!</definedName>
    <definedName name="CABLE2">'[74]MTO REV.0'!$A$1:$Q$570</definedName>
    <definedName name="CABLEDISCOUNT" localSheetId="13">#REF!</definedName>
    <definedName name="CABLEDISCOUNT">#REF!</definedName>
    <definedName name="cac" hidden="1">{"'Sheet1'!$L$16"}</definedName>
    <definedName name="CACAU">298161</definedName>
    <definedName name="cacau_10">1052710</definedName>
    <definedName name="Cachdienchuoi" localSheetId="13">#REF!</definedName>
    <definedName name="Cachdienchuoi">#REF!</definedName>
    <definedName name="Cachdiendung" localSheetId="13">#REF!</definedName>
    <definedName name="Cachdiendung">#REF!</definedName>
    <definedName name="Cachdienhaap" localSheetId="13">#REF!</definedName>
    <definedName name="Cachdienhaap">#REF!</definedName>
    <definedName name="CalcAgencyPrice" localSheetId="13">#REF!</definedName>
    <definedName name="CalcAgencyPrice">#REF!</definedName>
    <definedName name="CAMAY">[75]CaMay!$B$2:$E$8</definedName>
    <definedName name="CAMTC" localSheetId="13">#REF!</definedName>
    <definedName name="CAMTC">#REF!</definedName>
    <definedName name="cao" localSheetId="13">#REF!</definedName>
    <definedName name="cao">#REF!</definedName>
    <definedName name="cap" localSheetId="13">#REF!</definedName>
    <definedName name="cap">#REF!</definedName>
    <definedName name="cap0.7" localSheetId="13">#REF!</definedName>
    <definedName name="cap0.7">#REF!</definedName>
    <definedName name="CapcongtrinhTB" localSheetId="13">#REF!</definedName>
    <definedName name="CapcongtrinhTB">#REF!</definedName>
    <definedName name="Capcongtrinhtuyen" localSheetId="13">#REF!</definedName>
    <definedName name="Capcongtrinhtuyen">#REF!</definedName>
    <definedName name="CAPDAT">[76]phuluc1!#REF!</definedName>
    <definedName name="capdul" localSheetId="13">#REF!</definedName>
    <definedName name="capdul">#REF!</definedName>
    <definedName name="capduong">#REF!</definedName>
    <definedName name="CAPT" localSheetId="13">#REF!</definedName>
    <definedName name="CAPT">#REF!</definedName>
    <definedName name="casing" localSheetId="13">#REF!</definedName>
    <definedName name="casing">#REF!</definedName>
    <definedName name="Cat" localSheetId="13">#REF!</definedName>
    <definedName name="Cat">#REF!</definedName>
    <definedName name="catcap" localSheetId="13">#REF!</definedName>
    <definedName name="catcap">#REF!</definedName>
    <definedName name="catdau" localSheetId="13">#REF!</definedName>
    <definedName name="catdau">#REF!</definedName>
    <definedName name="catdem">#REF!</definedName>
    <definedName name="Category_All" localSheetId="13">#REF!</definedName>
    <definedName name="Category_All">#REF!</definedName>
    <definedName name="CATIN">#N/A</definedName>
    <definedName name="CATJYOU">#N/A</definedName>
    <definedName name="catm" localSheetId="13">#REF!</definedName>
    <definedName name="catm">#REF!</definedName>
    <definedName name="catmin" localSheetId="13">#REF!</definedName>
    <definedName name="catmin">#REF!</definedName>
    <definedName name="catn" localSheetId="13">#REF!</definedName>
    <definedName name="catn">#REF!</definedName>
    <definedName name="CATREC">#N/A</definedName>
    <definedName name="CATSYU">#N/A</definedName>
    <definedName name="catuon" localSheetId="13">#REF!</definedName>
    <definedName name="catuon">#REF!</definedName>
    <definedName name="catvang" localSheetId="13">#REF!</definedName>
    <definedName name="catvang">#REF!</definedName>
    <definedName name="CatVang_HamYen">'[77]TT-TBA'!#REF!</definedName>
    <definedName name="cau10T">1052710</definedName>
    <definedName name="caunoi30" localSheetId="13">#REF!</definedName>
    <definedName name="caunoi30">#REF!</definedName>
    <definedName name="Caùp_nhoâm_A_150">#REF!</definedName>
    <definedName name="CAVT" localSheetId="13">#REF!</definedName>
    <definedName name="CAVT">#REF!</definedName>
    <definedName name="CB">#REF!</definedName>
    <definedName name="CBA35HT">#REF!</definedName>
    <definedName name="CBA50HT">#REF!</definedName>
    <definedName name="CBA70HT">#REF!</definedName>
    <definedName name="cbgnm" hidden="1">{"'Sheet1'!$L$16"}</definedName>
    <definedName name="CBPT" localSheetId="13">#REF!</definedName>
    <definedName name="CBPT">#REF!</definedName>
    <definedName name="CBVT" localSheetId="13">#REF!</definedName>
    <definedName name="CBVT">#REF!</definedName>
    <definedName name="CBWorkbookPriority" hidden="1">-839991962</definedName>
    <definedName name="cc" localSheetId="13">#REF!</definedName>
    <definedName name="cc">#REF!</definedName>
    <definedName name="ccc" hidden="1">{"'Sheet1'!$L$16"}</definedName>
    <definedName name="CCNK">[78]QMCT!#REF!</definedName>
    <definedName name="CCS" localSheetId="13">#REF!</definedName>
    <definedName name="CCS">#REF!</definedName>
    <definedName name="CCT">#REF!</definedName>
    <definedName name="cd" hidden="1">{"'Sheet1'!$L$16"}</definedName>
    <definedName name="cd23p" localSheetId="13">#REF!</definedName>
    <definedName name="cd23p">#REF!</definedName>
    <definedName name="cd3p1" localSheetId="13">#REF!</definedName>
    <definedName name="cd3p1">#REF!</definedName>
    <definedName name="CDAY">[60]TNHC!$K$15</definedName>
    <definedName name="CDB">#REF!</definedName>
    <definedName name="CDBT" localSheetId="13">#REF!</definedName>
    <definedName name="CDBT">#REF!</definedName>
    <definedName name="CDCDZ22">#REF!</definedName>
    <definedName name="CDCK" localSheetId="13">#REF!</definedName>
    <definedName name="CDCK">#REF!</definedName>
    <definedName name="CDCN" localSheetId="13">#REF!</definedName>
    <definedName name="CDCN">#REF!</definedName>
    <definedName name="CDCU" localSheetId="13">#REF!</definedName>
    <definedName name="CDCU">#REF!</definedName>
    <definedName name="CDD" localSheetId="13">#REF!</definedName>
    <definedName name="CDD">#REF!</definedName>
    <definedName name="CDDD" localSheetId="13">#REF!</definedName>
    <definedName name="CDDD">#REF!</definedName>
    <definedName name="CDDD1P" localSheetId="13">#REF!</definedName>
    <definedName name="CDDD1P">#REF!</definedName>
    <definedName name="CDDD1PHA" localSheetId="13">#REF!</definedName>
    <definedName name="CDDD1PHA">#REF!</definedName>
    <definedName name="CDDD3P">[79]TONGKE3p!$C$110</definedName>
    <definedName name="CDDD3PHA" localSheetId="13">#REF!</definedName>
    <definedName name="CDDD3PHA">#REF!</definedName>
    <definedName name="CDEDZ04">#REF!</definedName>
    <definedName name="CDEDZ22">#REF!</definedName>
    <definedName name="CDHT">#REF!</definedName>
    <definedName name="CDKT">#REF!</definedName>
    <definedName name="cdn">#REF!</definedName>
    <definedName name="Cdnum" localSheetId="13">#REF!</definedName>
    <definedName name="Cdnum">#REF!</definedName>
    <definedName name="cdo">#REF!</definedName>
    <definedName name="Cdo_8bat">#REF!</definedName>
    <definedName name="Cdo_TK50">#REF!</definedName>
    <definedName name="CDPS3_CKC">#REF!</definedName>
    <definedName name="CDPS3_CKN">#REF!</definedName>
    <definedName name="CDPS3_SHTK3">#REF!</definedName>
    <definedName name="CDT" localSheetId="13">#REF!</definedName>
    <definedName name="CDT">#REF!</definedName>
    <definedName name="CDVAÄN_CHUYEÅN">#REF!</definedName>
    <definedName name="CDVC">#REF!</definedName>
    <definedName name="cell" localSheetId="13">#REF!</definedName>
    <definedName name="cell">#REF!</definedName>
    <definedName name="cell_duree" localSheetId="13">#REF!</definedName>
    <definedName name="cell_duree">#REF!</definedName>
    <definedName name="Cell_Lieu_Formation" localSheetId="13">#REF!</definedName>
    <definedName name="Cell_Lieu_Formation">#REF!</definedName>
    <definedName name="Cell_Nb_Formateur" localSheetId="13">#REF!</definedName>
    <definedName name="Cell_Nb_Formateur">#REF!</definedName>
    <definedName name="Cell_Pays_Origine" localSheetId="13">#REF!</definedName>
    <definedName name="Cell_Pays_Origine">#REF!</definedName>
    <definedName name="Cell_Tab_Lieu" localSheetId="13">#REF!</definedName>
    <definedName name="Cell_Tab_Lieu">#REF!</definedName>
    <definedName name="cella" localSheetId="13">#REF!</definedName>
    <definedName name="cella">#REF!</definedName>
    <definedName name="cellcv" localSheetId="13">#REF!</definedName>
    <definedName name="cellcv">#REF!</definedName>
    <definedName name="cellf" localSheetId="13">#REF!</definedName>
    <definedName name="cellf">#REF!</definedName>
    <definedName name="celltips_area" localSheetId="13">#REF!</definedName>
    <definedName name="celltips_area">#REF!</definedName>
    <definedName name="Cen" localSheetId="13">#REF!</definedName>
    <definedName name="Cen">#REF!</definedName>
    <definedName name="Céng">#REF!</definedName>
    <definedName name="CENVE2" localSheetId="13">#REF!</definedName>
    <definedName name="CENVE2">#REF!</definedName>
    <definedName name="cfc">#REF!</definedName>
    <definedName name="cfhmnkk" hidden="1">{"'Sheet1'!$L$16"}</definedName>
    <definedName name="cfk" localSheetId="13">#REF!</definedName>
    <definedName name="cfk">#REF!</definedName>
    <definedName name="CG" hidden="1">"công"</definedName>
    <definedName name="cgionc">'[2]lam-moi'!#REF!</definedName>
    <definedName name="cgiovl">'[2]lam-moi'!#REF!</definedName>
    <definedName name="CH" localSheetId="13">#REF!</definedName>
    <definedName name="CH">#REF!</definedName>
    <definedName name="Chang">'[80]Dinh nghia'!$A$3:$B$14</definedName>
    <definedName name="chang1pm">[69]pp1p!$AK$7:$AV$87</definedName>
    <definedName name="chang3pm">'[69]pp3p '!$AN$6:$AZ$177</definedName>
    <definedName name="changct">[69]pp3p_NC!$AO$6:$BA$93</definedName>
    <definedName name="changHTDL">[69]ppht!$AJ$7:$AR$512</definedName>
    <definedName name="changHTHH">[69]ppht!$AJ$7:$AR$514</definedName>
    <definedName name="chanh" localSheetId="13">#REF!</definedName>
    <definedName name="chanh">#REF!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nh_lÖch_vËt_liÖu_phÇn_DZ35kv">#REF!</definedName>
    <definedName name="cheo">_</definedName>
    <definedName name="chhtnc">'[2]lam-moi'!#REF!</definedName>
    <definedName name="chhtvl">'[2]lam-moi'!#REF!</definedName>
    <definedName name="Chi_phi_OM" localSheetId="13">#REF!</definedName>
    <definedName name="Chi_phi_OM">#REF!</definedName>
    <definedName name="Chi_phÝ_do_tiÕp_dÞa_DZ35KV_ca_phat_sinh">#REF!</definedName>
    <definedName name="Chi_phÝ_khao_sat_kü_thuËt__thiÕt_kÕ">#REF!</definedName>
    <definedName name="Chi_phÝ_nghiÖm_thu_dãng_diÖn">#REF!</definedName>
    <definedName name="Chi_phÝ_thÈm_tra_tæ_chøc_xay_dùng">#REF!</definedName>
    <definedName name="Chi_tieát_phi">#REF!</definedName>
    <definedName name="Chi_tiÕT__kho_kÝn__kho_hë">#REF!</definedName>
    <definedName name="Chi_tiÕt_phat_tuyÕn_kho_bai_thi_cong">#REF!</definedName>
    <definedName name="chi_tiÕt_vËt_liÖu___nh_n_c_ng___m_y_thi_c_ng" localSheetId="13">#REF!</definedName>
    <definedName name="chi_tiÕt_vËt_liÖu___nh_n_c_ng___m_y_thi_c_ng">#REF!</definedName>
    <definedName name="Chi_tiÕt_vl_nc_mtc_DZ35">#REF!</definedName>
    <definedName name="Chi_tiÕt_vl_nc_mtc_phÇn_thÝ_nghiÖm">#REF!</definedName>
    <definedName name="Chi_tiÕt_XM_cat_da_sái_dot4">#REF!</definedName>
    <definedName name="chiemhoa">[81]TTVanChuyen!#REF!</definedName>
    <definedName name="Chin">#REF!</definedName>
    <definedName name="ChiPhiChung" localSheetId="13">#REF!</definedName>
    <definedName name="ChiPhiChung">#REF!</definedName>
    <definedName name="ChiPhiKhac">#REF!</definedName>
    <definedName name="chitiet" hidden="1">{#N/A,#N/A,FALSE,"Chi tiÆt"}</definedName>
    <definedName name="chitietdao" localSheetId="13">#REF!</definedName>
    <definedName name="chitietdao">#REF!</definedName>
    <definedName name="chiyoko">#REF!</definedName>
    <definedName name="chk" localSheetId="13">#REF!</definedName>
    <definedName name="chk">#REF!</definedName>
    <definedName name="chnc">'[2]lam-moi'!#REF!</definedName>
    <definedName name="CHO_THANH_TOAN">#REF!</definedName>
    <definedName name="Choix" localSheetId="13">#REF!</definedName>
    <definedName name="Choix">#REF!</definedName>
    <definedName name="chon" localSheetId="13">#REF!</definedName>
    <definedName name="chon">#REF!</definedName>
    <definedName name="chon1" localSheetId="13">#REF!</definedName>
    <definedName name="chon1">#REF!</definedName>
    <definedName name="chon2" localSheetId="13">#REF!</definedName>
    <definedName name="chon2">#REF!</definedName>
    <definedName name="chon3" localSheetId="13">#REF!</definedName>
    <definedName name="chon3">#REF!</definedName>
    <definedName name="Chs">#REF!</definedName>
    <definedName name="Chs_bq">#REF!</definedName>
    <definedName name="Chsau">#REF!</definedName>
    <definedName name="chung">66</definedName>
    <definedName name="Chupdaucapcongotnong" localSheetId="13">#REF!</definedName>
    <definedName name="Chupdaucapcongotnong">#REF!</definedName>
    <definedName name="chuyen" hidden="1">{"'Sheet1'!$L$16"}</definedName>
    <definedName name="chvl">'[2]lam-moi'!#REF!</definedName>
    <definedName name="CI" localSheetId="13">#REF!</definedName>
    <definedName name="CI">#REF!</definedName>
    <definedName name="citidd">'[2]dongia (2)'!#REF!</definedName>
    <definedName name="city" localSheetId="13">#REF!</definedName>
    <definedName name="city">#REF!</definedName>
    <definedName name="citycv" localSheetId="13">#REF!</definedName>
    <definedName name="citycv">#REF!</definedName>
    <definedName name="cityf" localSheetId="13">#REF!</definedName>
    <definedName name="cityf">#REF!</definedName>
    <definedName name="CK" localSheetId="13">#REF!</definedName>
    <definedName name="CK">#REF!</definedName>
    <definedName name="cknc">'[2]lam-moi'!#REF!</definedName>
    <definedName name="ckvl">'[2]lam-moi'!#REF!</definedName>
    <definedName name="CL" localSheetId="13">#REF!</definedName>
    <definedName name="CL">#REF!</definedName>
    <definedName name="CLECH_0.4" localSheetId="13">#REF!</definedName>
    <definedName name="CLECH_0.4">#REF!</definedName>
    <definedName name="CLech_22" localSheetId="13">#REF!</definedName>
    <definedName name="CLech_22">#REF!</definedName>
    <definedName name="CLech_CS">#REF!</definedName>
    <definedName name="CLECT" localSheetId="13">#REF!</definedName>
    <definedName name="CLECT">#REF!</definedName>
    <definedName name="CLGia" localSheetId="13">#REF!</definedName>
    <definedName name="CLGia">#REF!</definedName>
    <definedName name="CLIEOS" localSheetId="13">#REF!</definedName>
    <definedName name="CLIEOS">#REF!</definedName>
    <definedName name="CLTMP">[78]QMCT!#REF!</definedName>
    <definedName name="CLVC">#REF!</definedName>
    <definedName name="clvc1">[2]chitiet!$D$3</definedName>
    <definedName name="CLVC3">0.1</definedName>
    <definedName name="CLVC35" localSheetId="13">#REF!</definedName>
    <definedName name="CLVC35">#REF!</definedName>
    <definedName name="CLVCTB" localSheetId="13">#REF!</definedName>
    <definedName name="CLVCTB">#REF!</definedName>
    <definedName name="CLVCTC">#REF!</definedName>
    <definedName name="cly">[82]chitimc!#REF!</definedName>
    <definedName name="CLyTC">[83]ThongSo!$C$11</definedName>
    <definedName name="cn" localSheetId="13">#REF!</definedName>
    <definedName name="cn">#REF!</definedName>
    <definedName name="CN_RC1">#REF!</definedName>
    <definedName name="CN_RC2">#REF!</definedName>
    <definedName name="CN_Rnha">'[84]Tiep dia'!$F$56</definedName>
    <definedName name="CN_Rs">'[63]Tiep dia'!#REF!</definedName>
    <definedName name="CN3p">'[85]TONGKE3p '!$X$295</definedName>
    <definedName name="CN6G" hidden="1">{"'Sheet1'!$L$16"}</definedName>
    <definedName name="CNC" localSheetId="13">#REF!</definedName>
    <definedName name="CNC">#REF!</definedName>
    <definedName name="CND" localSheetId="13">#REF!</definedName>
    <definedName name="CND">#REF!</definedName>
    <definedName name="cne" localSheetId="13">#REF!</definedName>
    <definedName name="cne">#REF!</definedName>
    <definedName name="Cneo_8bat">#REF!</definedName>
    <definedName name="Cneo_TK50">#REF!</definedName>
    <definedName name="CNG" localSheetId="13">#REF!</definedName>
    <definedName name="CNG">#REF!</definedName>
    <definedName name="CNHT" hidden="1">#REF!</definedName>
    <definedName name="Cñi">'[50]he so'!$B$22</definedName>
    <definedName name="CNY_USD" localSheetId="13">#REF!</definedName>
    <definedName name="CNY_USD">#REF!</definedName>
    <definedName name="Co" localSheetId="13">#REF!</definedName>
    <definedName name="Co">#REF!</definedName>
    <definedName name="co." localSheetId="13">#REF!</definedName>
    <definedName name="co.">#REF!</definedName>
    <definedName name="co.." localSheetId="13">#REF!</definedName>
    <definedName name="co..">#REF!</definedName>
    <definedName name="Coal_increase_ratio">#REF!</definedName>
    <definedName name="COAT">#N/A</definedName>
    <definedName name="coc">#REF!</definedName>
    <definedName name="Cocbetong" localSheetId="13">#REF!</definedName>
    <definedName name="Cocbetong">#REF!</definedName>
    <definedName name="cocbtct" localSheetId="13">#REF!</definedName>
    <definedName name="cocbtct">#REF!</definedName>
    <definedName name="cocot" localSheetId="13">#REF!</definedName>
    <definedName name="cocot">#REF!</definedName>
    <definedName name="cocott" localSheetId="13">#REF!</definedName>
    <definedName name="cocott">#REF!</definedName>
    <definedName name="cocvt" localSheetId="13">#REF!</definedName>
    <definedName name="cocvt">#REF!</definedName>
    <definedName name="Code" localSheetId="13" hidden="1">#REF!</definedName>
    <definedName name="Code" hidden="1">#REF!</definedName>
    <definedName name="CODIGOS" localSheetId="13">#REF!</definedName>
    <definedName name="CODIGOS">#REF!</definedName>
    <definedName name="coef" localSheetId="13">#REF!</definedName>
    <definedName name="coef">#REF!</definedName>
    <definedName name="Cöï_ly_vaän_chuyeãn" localSheetId="13">#REF!</definedName>
    <definedName name="Cöï_ly_vaän_chuyeãn">#REF!</definedName>
    <definedName name="CÖÏ_LY_VAÄN_CHUYEÅN" localSheetId="13">#REF!</definedName>
    <definedName name="CÖÏ_LY_VAÄN_CHUYEÅN">#REF!</definedName>
    <definedName name="COL_CO_TO">62</definedName>
    <definedName name="COL_PR_TO">61</definedName>
    <definedName name="colonne_fin" localSheetId="13">#REF!</definedName>
    <definedName name="colonne_fin">#REF!</definedName>
    <definedName name="COLUNM_WIDTH" localSheetId="13">#REF!</definedName>
    <definedName name="COLUNM_WIDTH">#REF!</definedName>
    <definedName name="Commission" localSheetId="13">#REF!</definedName>
    <definedName name="Commission">#REF!</definedName>
    <definedName name="COMMON" localSheetId="13">#REF!</definedName>
    <definedName name="COMMON">#REF!</definedName>
    <definedName name="comong" localSheetId="13">#REF!</definedName>
    <definedName name="comong">#REF!</definedName>
    <definedName name="Company">#REF!</definedName>
    <definedName name="Company2013" hidden="1">#REF!</definedName>
    <definedName name="Con" hidden="1">{"'Sheet1'!$L$16"}</definedName>
    <definedName name="CON_EQP_COS" localSheetId="13">#REF!</definedName>
    <definedName name="CON_EQP_COS">#REF!</definedName>
    <definedName name="CON_EQP_COST" localSheetId="13">#REF!</definedName>
    <definedName name="CON_EQP_COST">#REF!</definedName>
    <definedName name="CONC25">#REF!</definedName>
    <definedName name="CONC30">#REF!</definedName>
    <definedName name="Concrete">'[86]DGchitiet '!#REF!</definedName>
    <definedName name="CONCS25">#REF!</definedName>
    <definedName name="CONCS30">#REF!</definedName>
    <definedName name="CONFIAN" localSheetId="13">#REF!</definedName>
    <definedName name="CONFIAN">#REF!</definedName>
    <definedName name="CONG" localSheetId="13">#REF!</definedName>
    <definedName name="CONG">#REF!</definedName>
    <definedName name="Cong_HM_DTCT" localSheetId="13">#REF!</definedName>
    <definedName name="Cong_HM_DTCT">#REF!</definedName>
    <definedName name="Cong_M_DTCT" localSheetId="13">#REF!</definedName>
    <definedName name="Cong_M_DTCT">#REF!</definedName>
    <definedName name="Cong_NC_DTCT" localSheetId="13">#REF!</definedName>
    <definedName name="Cong_NC_DTCT">#REF!</definedName>
    <definedName name="Cong_suat_dat" localSheetId="13">#REF!</definedName>
    <definedName name="Cong_suat_dat">#REF!</definedName>
    <definedName name="Cong_tac_dao_dat">#REF!</definedName>
    <definedName name="Cong_tac_do_be_tong">#REF!</definedName>
    <definedName name="Cong_tac_dung_cot_BTLT_thu_cong">#REF!</definedName>
    <definedName name="Cong_tac_gia_cong_cot_thep">#REF!</definedName>
    <definedName name="Cong_tac_lam_gian_giao_vuot_DZTT">#REF!</definedName>
    <definedName name="Cong_tac_lap_dat_mong_tiepdia">#REF!</definedName>
    <definedName name="Cong_tac_lap_dat_xa_thep">#REF!</definedName>
    <definedName name="Cong_tac_rai_cang_day_lay_do_vong">#REF!</definedName>
    <definedName name="Cong_tac_van_chuyen_thu_cong">#REF!</definedName>
    <definedName name="CÖNG_TRÒNH__LÙÆP_ÀÙÅT_THIÏËT_BÕ_GHEÁP_KÏNH_THUÏ_BAO_ASLMUX" localSheetId="13">#REF!</definedName>
    <definedName name="CÖNG_TRÒNH__LÙÆP_ÀÙÅT_THIÏËT_BÕ_GHEÁP_KÏNH_THUÏ_BAO_ASLMUX">#REF!</definedName>
    <definedName name="Cong_VL_DTCT" localSheetId="13">#REF!</definedName>
    <definedName name="Cong_VL_DTCT">#REF!</definedName>
    <definedName name="cong1x15">[2]giathanh1!#REF!</definedName>
    <definedName name="congbengam" localSheetId="13">#REF!</definedName>
    <definedName name="congbengam">#REF!</definedName>
    <definedName name="congbenuoc" localSheetId="13">#REF!</definedName>
    <definedName name="congbenuoc">#REF!</definedName>
    <definedName name="congcoc" localSheetId="13">#REF!</definedName>
    <definedName name="congcoc">#REF!</definedName>
    <definedName name="congcocot" localSheetId="13">#REF!</definedName>
    <definedName name="congcocot">#REF!</definedName>
    <definedName name="congcocott" localSheetId="13">#REF!</definedName>
    <definedName name="congcocott">#REF!</definedName>
    <definedName name="congcomong" localSheetId="13">#REF!</definedName>
    <definedName name="congcomong">#REF!</definedName>
    <definedName name="congcottron" localSheetId="13">#REF!</definedName>
    <definedName name="congcottron">#REF!</definedName>
    <definedName name="congcotvuong" localSheetId="13">#REF!</definedName>
    <definedName name="congcotvuong">#REF!</definedName>
    <definedName name="congdam" localSheetId="13">#REF!</definedName>
    <definedName name="congdam">#REF!</definedName>
    <definedName name="congdan1" localSheetId="13">#REF!</definedName>
    <definedName name="congdan1">#REF!</definedName>
    <definedName name="congdan2" localSheetId="13">#REF!</definedName>
    <definedName name="congdan2">#REF!</definedName>
    <definedName name="congdandusan" localSheetId="13">#REF!</definedName>
    <definedName name="congdandusan">#REF!</definedName>
    <definedName name="conglanhto" localSheetId="13">#REF!</definedName>
    <definedName name="conglanhto">#REF!</definedName>
    <definedName name="CongMaHieu">#REF!</definedName>
    <definedName name="congmong" localSheetId="13">#REF!</definedName>
    <definedName name="congmong">#REF!</definedName>
    <definedName name="congmongbang" localSheetId="13">#REF!</definedName>
    <definedName name="congmongbang">#REF!</definedName>
    <definedName name="congmongdon" localSheetId="13">#REF!</definedName>
    <definedName name="congmongdon">#REF!</definedName>
    <definedName name="congpanen" localSheetId="13">#REF!</definedName>
    <definedName name="congpanen">#REF!</definedName>
    <definedName name="congsan" localSheetId="13">#REF!</definedName>
    <definedName name="congsan">#REF!</definedName>
    <definedName name="congthang" localSheetId="13">#REF!</definedName>
    <definedName name="congthang">#REF!</definedName>
    <definedName name="CONGTRINH" localSheetId="13">#REF!</definedName>
    <definedName name="CONGTRINH">#REF!</definedName>
    <definedName name="Congtrinhmangcap" localSheetId="13">#REF!</definedName>
    <definedName name="Congtrinhmangcap">#REF!</definedName>
    <definedName name="Congtrinhthietbi" localSheetId="13">#REF!</definedName>
    <definedName name="Congtrinhthietbi">#REF!</definedName>
    <definedName name="Congtrinhtongdai" localSheetId="13">#REF!</definedName>
    <definedName name="Congtrinhtongdai">#REF!</definedName>
    <definedName name="Congtrinhtuyen" localSheetId="13">#REF!</definedName>
    <definedName name="Congtrinhtuyen">#REF!</definedName>
    <definedName name="CongVattu" localSheetId="13">#REF!</definedName>
    <definedName name="CongVattu">#REF!</definedName>
    <definedName name="conrua">'[87]Vat tu'!$B$45</definedName>
    <definedName name="CONST_EQ" localSheetId="13">#REF!</definedName>
    <definedName name="CONST_EQ">#REF!</definedName>
    <definedName name="Consulta1" localSheetId="13">#REF!</definedName>
    <definedName name="Consulta1">#REF!</definedName>
    <definedName name="CONT" localSheetId="13">#REF!</definedName>
    <definedName name="CONT">#REF!</definedName>
    <definedName name="CONT_INGENCY_H" localSheetId="13">#REF!</definedName>
    <definedName name="CONT_INGENCY_H">#REF!</definedName>
    <definedName name="CONT_INGENCY_S" localSheetId="13">#REF!</definedName>
    <definedName name="CONT_INGENCY_S">#REF!</definedName>
    <definedName name="Continue">#N/A</definedName>
    <definedName name="Conver_TBL1" localSheetId="13">#REF!</definedName>
    <definedName name="Conver_TBL1">#REF!</definedName>
    <definedName name="Conver_TBL2" localSheetId="13">#REF!</definedName>
    <definedName name="Conver_TBL2">#REF!</definedName>
    <definedName name="coppha" localSheetId="13">#REF!</definedName>
    <definedName name="coppha">#REF!</definedName>
    <definedName name="Correct_L" localSheetId="13">#REF!</definedName>
    <definedName name="Correct_L">#REF!</definedName>
    <definedName name="Correct_M" localSheetId="13">#REF!</definedName>
    <definedName name="Correct_M">#REF!</definedName>
    <definedName name="Correct_S" localSheetId="13">#REF!</definedName>
    <definedName name="Correct_S">#REF!</definedName>
    <definedName name="Correct_VL" localSheetId="13">#REF!</definedName>
    <definedName name="Correct_VL">#REF!</definedName>
    <definedName name="cost_mup" localSheetId="13">#REF!</definedName>
    <definedName name="cost_mup">#REF!</definedName>
    <definedName name="Cot" localSheetId="13">#REF!</definedName>
    <definedName name="Cot">#REF!</definedName>
    <definedName name="Cot_thep">[88]Du_lieu!$C$19</definedName>
    <definedName name="COT10DZ22">#REF!</definedName>
    <definedName name="COT12DZ22">#REF!</definedName>
    <definedName name="COT14DZ22">#REF!</definedName>
    <definedName name="COT20DZ22">#REF!</definedName>
    <definedName name="cot7.5" localSheetId="13">#REF!</definedName>
    <definedName name="cot7.5">#REF!</definedName>
    <definedName name="cot8.5" localSheetId="13">#REF!</definedName>
    <definedName name="cot8.5">#REF!</definedName>
    <definedName name="cotbetong" localSheetId="13">#REF!</definedName>
    <definedName name="cotbetong">#REF!</definedName>
    <definedName name="CotBTtronVuong" localSheetId="13">#REF!</definedName>
    <definedName name="CotBTtronVuong">#REF!</definedName>
    <definedName name="COTPYLONEDZ04">#REF!</definedName>
    <definedName name="Cotsatma">9726</definedName>
    <definedName name="COTTHEP10DZ22">#REF!</definedName>
    <definedName name="COTTHEP12DZ22">#REF!</definedName>
    <definedName name="COTTHEP9DZ22">#REF!</definedName>
    <definedName name="Cotthepma">9726</definedName>
    <definedName name="cottron" localSheetId="13">#REF!</definedName>
    <definedName name="cottron">#REF!</definedName>
    <definedName name="cotvuong" localSheetId="13">#REF!</definedName>
    <definedName name="cotvuong">#REF!</definedName>
    <definedName name="COTVUONGDZ04">#REF!</definedName>
    <definedName name="Country">#REF!</definedName>
    <definedName name="COVER" localSheetId="13">#REF!</definedName>
    <definedName name="COVER">#REF!</definedName>
    <definedName name="CP" hidden="1">#REF!</definedName>
    <definedName name="CP_HMC">#REF!</definedName>
    <definedName name="CPC" localSheetId="13">#REF!</definedName>
    <definedName name="CPC">#REF!</definedName>
    <definedName name="CPCNT">[89]DLDT!$B$3</definedName>
    <definedName name="cpd">[90]gVL!$Q$20</definedName>
    <definedName name="cpdd">[54]gVL!$N$17</definedName>
    <definedName name="cpdd1">#REF!</definedName>
    <definedName name="cpdd2">#REF!</definedName>
    <definedName name="CPK" localSheetId="13">#REF!</definedName>
    <definedName name="CPK">#REF!</definedName>
    <definedName name="cplhsmt">[91]!cplhsmt</definedName>
    <definedName name="cpmtc" localSheetId="13">#REF!</definedName>
    <definedName name="cpmtc">#REF!</definedName>
    <definedName name="cpnc" localSheetId="13">#REF!</definedName>
    <definedName name="cpnc">#REF!</definedName>
    <definedName name="CPT" localSheetId="13">#REF!</definedName>
    <definedName name="CPT">#REF!</definedName>
    <definedName name="CPTB" localSheetId="13">#REF!</definedName>
    <definedName name="CPTB">#REF!</definedName>
    <definedName name="cptdhsmt">[91]!cptdhsmt</definedName>
    <definedName name="cptdtdt">[91]!cptdtdt</definedName>
    <definedName name="cptdtkkt">[91]!cptdtkkt</definedName>
    <definedName name="cptt" localSheetId="13">#REF!</definedName>
    <definedName name="cptt">#REF!</definedName>
    <definedName name="CPV_13" localSheetId="13">#REF!</definedName>
    <definedName name="CPV_13">#REF!</definedName>
    <definedName name="CPV_14" localSheetId="13">#REF!</definedName>
    <definedName name="CPV_14">#REF!</definedName>
    <definedName name="CPV_15" localSheetId="13">#REF!</definedName>
    <definedName name="CPV_15">#REF!</definedName>
    <definedName name="CPV_16" localSheetId="13">#REF!</definedName>
    <definedName name="CPV_16">#REF!</definedName>
    <definedName name="CPV_17" localSheetId="13">#REF!</definedName>
    <definedName name="CPV_17">#REF!</definedName>
    <definedName name="CPV_18" localSheetId="13">#REF!</definedName>
    <definedName name="CPV_18">#REF!</definedName>
    <definedName name="CPV_19" localSheetId="13">#REF!</definedName>
    <definedName name="CPV_19">#REF!</definedName>
    <definedName name="CPV_20" localSheetId="13">#REF!</definedName>
    <definedName name="CPV_20">#REF!</definedName>
    <definedName name="CPVC100" localSheetId="13">#REF!</definedName>
    <definedName name="CPVC100">#REF!</definedName>
    <definedName name="CPVC1KM">'[92]TH VL, NC, DDHT Thanhphuoc'!$J$19</definedName>
    <definedName name="CPVC35" localSheetId="13">#REF!</definedName>
    <definedName name="CPVC35">#REF!</definedName>
    <definedName name="CPVCDN" localSheetId="13">#REF!</definedName>
    <definedName name="CPVCDN">#REF!</definedName>
    <definedName name="cpvl" localSheetId="13">#REF!</definedName>
    <definedName name="cpvl">#REF!</definedName>
    <definedName name="CPXD" hidden="1">{#N/A,#N/A,FALSE,"Chi tiÆt"}</definedName>
    <definedName name="CPXDvaTBi" localSheetId="13">#REF!</definedName>
    <definedName name="CPXDvaTBi">#REF!</definedName>
    <definedName name="CRD" localSheetId="13">#REF!</definedName>
    <definedName name="CRD">#REF!</definedName>
    <definedName name="crit" localSheetId="13">#REF!</definedName>
    <definedName name="crit">#REF!</definedName>
    <definedName name="CRIT1" localSheetId="13">#REF!</definedName>
    <definedName name="CRIT1">#REF!</definedName>
    <definedName name="CRIT10" localSheetId="13">#REF!</definedName>
    <definedName name="CRIT10">#REF!</definedName>
    <definedName name="CRIT2" localSheetId="13">#REF!</definedName>
    <definedName name="CRIT2">#REF!</definedName>
    <definedName name="CRIT3" localSheetId="13">#REF!</definedName>
    <definedName name="CRIT3">#REF!</definedName>
    <definedName name="CRIT4" localSheetId="13">#REF!</definedName>
    <definedName name="CRIT4">#REF!</definedName>
    <definedName name="CRIT5" localSheetId="13">#REF!</definedName>
    <definedName name="CRIT5">#REF!</definedName>
    <definedName name="CRIT6" localSheetId="13">#REF!</definedName>
    <definedName name="CRIT6">#REF!</definedName>
    <definedName name="CRIT7" localSheetId="13">#REF!</definedName>
    <definedName name="CRIT7">#REF!</definedName>
    <definedName name="CRIT8" localSheetId="13">#REF!</definedName>
    <definedName name="CRIT8">#REF!</definedName>
    <definedName name="CRIT9" localSheetId="13">#REF!</definedName>
    <definedName name="CRIT9">#REF!</definedName>
    <definedName name="_xlnm.Criteria" localSheetId="13">#REF!</definedName>
    <definedName name="_xlnm.Criteria">#REF!</definedName>
    <definedName name="CRITINST" localSheetId="13">#REF!</definedName>
    <definedName name="CRITINST">#REF!</definedName>
    <definedName name="CRITPURC" localSheetId="13">#REF!</definedName>
    <definedName name="CRITPURC">#REF!</definedName>
    <definedName name="CRS" localSheetId="13">#REF!</definedName>
    <definedName name="CRS">#REF!</definedName>
    <definedName name="CS" localSheetId="13">#REF!</definedName>
    <definedName name="CS">#REF!</definedName>
    <definedName name="CS_10" localSheetId="13">#REF!</definedName>
    <definedName name="CS_10">#REF!</definedName>
    <definedName name="CS_100" localSheetId="13">#REF!</definedName>
    <definedName name="CS_100">#REF!</definedName>
    <definedName name="CS_10S" localSheetId="13">#REF!</definedName>
    <definedName name="CS_10S">#REF!</definedName>
    <definedName name="CS_120" localSheetId="13">#REF!</definedName>
    <definedName name="CS_120">#REF!</definedName>
    <definedName name="CS_140" localSheetId="13">#REF!</definedName>
    <definedName name="CS_140">#REF!</definedName>
    <definedName name="CS_160" localSheetId="13">#REF!</definedName>
    <definedName name="CS_160">#REF!</definedName>
    <definedName name="CS_20" localSheetId="13">#REF!</definedName>
    <definedName name="CS_20">#REF!</definedName>
    <definedName name="CS_30" localSheetId="13">#REF!</definedName>
    <definedName name="CS_30">#REF!</definedName>
    <definedName name="CS_40" localSheetId="13">#REF!</definedName>
    <definedName name="CS_40">#REF!</definedName>
    <definedName name="CS_40S" localSheetId="13">#REF!</definedName>
    <definedName name="CS_40S">#REF!</definedName>
    <definedName name="CS_5S" localSheetId="13">#REF!</definedName>
    <definedName name="CS_5S">#REF!</definedName>
    <definedName name="CS_60" localSheetId="13">#REF!</definedName>
    <definedName name="CS_60">#REF!</definedName>
    <definedName name="CS_80" localSheetId="13">#REF!</definedName>
    <definedName name="CS_80">#REF!</definedName>
    <definedName name="CS_80S" localSheetId="13">#REF!</definedName>
    <definedName name="CS_80S">#REF!</definedName>
    <definedName name="CS_STD" localSheetId="13">#REF!</definedName>
    <definedName name="CS_STD">#REF!</definedName>
    <definedName name="CS_XS" localSheetId="13">#REF!</definedName>
    <definedName name="CS_XS">#REF!</definedName>
    <definedName name="CS_XXS" localSheetId="13">#REF!</definedName>
    <definedName name="CS_XXS">#REF!</definedName>
    <definedName name="csd3p" localSheetId="13">#REF!</definedName>
    <definedName name="csd3p">#REF!</definedName>
    <definedName name="csddg1p" localSheetId="13">#REF!</definedName>
    <definedName name="csddg1p">#REF!</definedName>
    <definedName name="csddt1p" localSheetId="13">#REF!</definedName>
    <definedName name="csddt1p">#REF!</definedName>
    <definedName name="csDesignMode">1</definedName>
    <definedName name="csht3p" localSheetId="13">#REF!</definedName>
    <definedName name="csht3p">#REF!</definedName>
    <definedName name="CSMBA" localSheetId="13">#REF!</definedName>
    <definedName name="CSMBA">#REF!</definedName>
    <definedName name="CSMIM2" localSheetId="13">#REF!</definedName>
    <definedName name="CSMIM2">#REF!</definedName>
    <definedName name="CSPARE2" localSheetId="13">#REF!</definedName>
    <definedName name="CSPARE2">#REF!</definedName>
    <definedName name="ct">#REF!</definedName>
    <definedName name="CT_03">'[72]Gia vat tu'!$E$52</definedName>
    <definedName name="CT_50" localSheetId="13">#REF!</definedName>
    <definedName name="CT_50">#REF!</definedName>
    <definedName name="CT_CPC">[93]Config!$N$475:$N$482</definedName>
    <definedName name="CT_KSTK" localSheetId="13">#REF!</definedName>
    <definedName name="CT_KSTK">#REF!</definedName>
    <definedName name="CT_MCX" localSheetId="13">#REF!</definedName>
    <definedName name="CT_MCX">#REF!</definedName>
    <definedName name="CT_SHTK2C">[94]CT!#REF!</definedName>
    <definedName name="CT_SHTK2N">[94]CT!#REF!</definedName>
    <definedName name="CT_SHTK3C">[94]CT!#REF!</definedName>
    <definedName name="CT_SHTK3N">[94]CT!#REF!</definedName>
    <definedName name="CTBT">[57]CT35!#REF!</definedName>
    <definedName name="CTBT1">[57]CT35!#REF!</definedName>
    <definedName name="CTBT2">[57]CT35!#REF!</definedName>
    <definedName name="CTC" localSheetId="13">#REF!</definedName>
    <definedName name="CTC">#REF!</definedName>
    <definedName name="CTCT1" hidden="1">{"'Sheet1'!$L$16"}</definedName>
    <definedName name="ctdn9697" localSheetId="13">#REF!</definedName>
    <definedName name="ctdn9697">#REF!</definedName>
    <definedName name="CTDZ" localSheetId="13">#REF!</definedName>
    <definedName name="CTDZ">#REF!</definedName>
    <definedName name="ctgt">[95]ctBT!$C$4:$J$227</definedName>
    <definedName name="CTH">#REF!</definedName>
    <definedName name="CTHA">#REF!</definedName>
    <definedName name="CTHT" localSheetId="13">#REF!</definedName>
    <definedName name="CTHT">#REF!</definedName>
    <definedName name="cti3x15">[2]giathanh1!#REF!</definedName>
    <definedName name="ctiep" localSheetId="13">#REF!</definedName>
    <definedName name="ctiep">#REF!</definedName>
    <definedName name="CTIET" localSheetId="13">#REF!</definedName>
    <definedName name="CTIET">#REF!</definedName>
    <definedName name="ctinh">[96]ctinh!$B$8:$F$186</definedName>
    <definedName name="CTL">#REF!</definedName>
    <definedName name="ctmai">#REF!</definedName>
    <definedName name="cto">[97]THCT!#REF!</definedName>
    <definedName name="ctong">#REF!</definedName>
    <definedName name="CTRAM">[60]TNHC!$K$5</definedName>
    <definedName name="ctre">#REF!</definedName>
    <definedName name="Ctrinh" localSheetId="13">#REF!</definedName>
    <definedName name="Ctrinh">#REF!</definedName>
    <definedName name="Ctrinh1" localSheetId="13">#REF!</definedName>
    <definedName name="Ctrinh1">#REF!</definedName>
    <definedName name="cu" localSheetId="13">#REF!</definedName>
    <definedName name="cu">#REF!</definedName>
    <definedName name="CU_LY" localSheetId="13">#REF!</definedName>
    <definedName name="CU_LY">#REF!</definedName>
    <definedName name="CU_LY_VAN_CHUYEN_GIA_QUYEN" localSheetId="13">#REF!</definedName>
    <definedName name="CU_LY_VAN_CHUYEN_GIA_QUYEN">#REF!</definedName>
    <definedName name="CU_LY_VAN_CHUYEN_THU_CONG" localSheetId="13">#REF!</definedName>
    <definedName name="CU_LY_VAN_CHUYEN_THU_CONG">#REF!</definedName>
    <definedName name="Cù_ly_vËn_chuyÓn_thñ_cong">#REF!</definedName>
    <definedName name="cui">[54]gVL!$N$39</definedName>
    <definedName name="CuLy" localSheetId="13">#REF!</definedName>
    <definedName name="CuLy">#REF!</definedName>
    <definedName name="CuLy_Q" localSheetId="13">#REF!</definedName>
    <definedName name="CuLy_Q">#REF!</definedName>
    <definedName name="culy1">[2]DONGIA!#REF!</definedName>
    <definedName name="culy2">[2]DONGIA!#REF!</definedName>
    <definedName name="culy3">[2]DONGIA!#REF!</definedName>
    <definedName name="culy4">[2]DONGIA!#REF!</definedName>
    <definedName name="culy5">[2]DONGIA!#REF!</definedName>
    <definedName name="cung" hidden="1">{"'Sheet1'!$L$16"}</definedName>
    <definedName name="Cung_caáp_BTNNoùng">#REF!</definedName>
    <definedName name="cuoc">[2]DONGIA!#REF!</definedName>
    <definedName name="cuoc_vc" localSheetId="13">#REF!</definedName>
    <definedName name="cuoc_vc">#REF!</definedName>
    <definedName name="CuocVC" localSheetId="13">#REF!</definedName>
    <definedName name="CuocVC">#REF!</definedName>
    <definedName name="currcost" localSheetId="13">#REF!</definedName>
    <definedName name="currcost">#REF!</definedName>
    <definedName name="CURRENCY" localSheetId="13">#REF!</definedName>
    <definedName name="CURRENCY">#REF!</definedName>
    <definedName name="Currency_of_cost" localSheetId="13">#REF!</definedName>
    <definedName name="Currency_of_cost">#REF!</definedName>
    <definedName name="CurrencyName" localSheetId="13">#REF!</definedName>
    <definedName name="CurrencyName">#REF!</definedName>
    <definedName name="current" localSheetId="13">#REF!</definedName>
    <definedName name="current">#REF!</definedName>
    <definedName name="Customer" localSheetId="13">#REF!</definedName>
    <definedName name="Customer">#REF!</definedName>
    <definedName name="CustomerName" localSheetId="13">#REF!</definedName>
    <definedName name="CustomerName">#REF!</definedName>
    <definedName name="cutback" localSheetId="13">#REF!</definedName>
    <definedName name="cutback">#REF!</definedName>
    <definedName name="cv">[98]gvl!$N$17</definedName>
    <definedName name="CVC_Q" localSheetId="13">#REF!</definedName>
    <definedName name="CVC_Q">#REF!</definedName>
    <definedName name="cvf" hidden="1">{"'Sheet1'!$L$16"}</definedName>
    <definedName name="CX" localSheetId="13">#REF!</definedName>
    <definedName name="CX">#REF!</definedName>
    <definedName name="cxhtnc">'[2]lam-moi'!#REF!</definedName>
    <definedName name="cxhtvl">'[2]lam-moi'!#REF!</definedName>
    <definedName name="cxnc">'[2]lam-moi'!#REF!</definedName>
    <definedName name="cxvl">'[2]lam-moi'!#REF!</definedName>
    <definedName name="cxxnc">'[2]lam-moi'!#REF!</definedName>
    <definedName name="cxxvl">'[2]lam-moi'!#REF!</definedName>
    <definedName name="Cz" hidden="1">#REF!</definedName>
    <definedName name="D" localSheetId="13">#REF!</definedName>
    <definedName name="D">#REF!</definedName>
    <definedName name="d_" localSheetId="13">#REF!</definedName>
    <definedName name="d_">#REF!</definedName>
    <definedName name="D_7101A_B" localSheetId="13">#REF!</definedName>
    <definedName name="D_7101A_B">#REF!</definedName>
    <definedName name="D_Begoc" localSheetId="13">#REF!</definedName>
    <definedName name="D_Begoc">#REF!</definedName>
    <definedName name="D_Betong" localSheetId="13">#REF!</definedName>
    <definedName name="D_Betong">#REF!</definedName>
    <definedName name="D_BVCap" localSheetId="13">#REF!</definedName>
    <definedName name="D_BVCap">#REF!</definedName>
    <definedName name="D_Cangday" localSheetId="13">#REF!</definedName>
    <definedName name="D_Cangday">#REF!</definedName>
    <definedName name="D_CocTDia" localSheetId="13">#REF!</definedName>
    <definedName name="D_CocTDia">#REF!</definedName>
    <definedName name="D_DaoCL" localSheetId="13">#REF!</definedName>
    <definedName name="D_DaoCL">#REF!</definedName>
    <definedName name="D_DatDa" localSheetId="13">#REF!</definedName>
    <definedName name="D_DatDa">#REF!</definedName>
    <definedName name="D_DauCap" localSheetId="13">#REF!</definedName>
    <definedName name="D_DauCap">#REF!</definedName>
    <definedName name="D_DauCot" localSheetId="13">#REF!</definedName>
    <definedName name="D_DauCot">#REF!</definedName>
    <definedName name="D_DungCot" localSheetId="13">#REF!</definedName>
    <definedName name="D_DungCot">#REF!</definedName>
    <definedName name="D_Gia">'[99]Don gia'!$A$3:$F$240</definedName>
    <definedName name="D_GianGiao" localSheetId="13">#REF!</definedName>
    <definedName name="D_GianGiao">#REF!</definedName>
    <definedName name="D_giavt">'[100]Dgia vat tu'!$A$5:$F$226</definedName>
    <definedName name="D_HopNoi" localSheetId="13">#REF!</definedName>
    <definedName name="D_HopNoi">#REF!</definedName>
    <definedName name="D_kien">[101]DG!$G$2</definedName>
    <definedName name="D_L" localSheetId="13">#REF!</definedName>
    <definedName name="D_L">#REF!</definedName>
    <definedName name="D_n" localSheetId="13">#REF!</definedName>
    <definedName name="D_n">#REF!</definedName>
    <definedName name="D_NoiCot" localSheetId="13">#REF!</definedName>
    <definedName name="D_NoiCot">#REF!</definedName>
    <definedName name="D_NoiDay" localSheetId="13">#REF!</definedName>
    <definedName name="D_NoiDay">#REF!</definedName>
    <definedName name="D_Phado" localSheetId="13">#REF!</definedName>
    <definedName name="D_Phado">#REF!</definedName>
    <definedName name="D_phong">[64]Data!$F$24</definedName>
    <definedName name="D_phukien" localSheetId="13">#REF!</definedName>
    <definedName name="D_phukien">#REF!</definedName>
    <definedName name="D_RaiCapNgam" localSheetId="13">#REF!</definedName>
    <definedName name="D_RaiCapNgam">#REF!</definedName>
    <definedName name="D_Son" localSheetId="13">#REF!</definedName>
    <definedName name="D_Son">#REF!</definedName>
    <definedName name="D_Su" localSheetId="13">#REF!</definedName>
    <definedName name="D_Su">#REF!</definedName>
    <definedName name="D_Vchuyen" localSheetId="13">#REF!</definedName>
    <definedName name="D_Vchuyen">#REF!</definedName>
    <definedName name="D_Xa" localSheetId="13">#REF!</definedName>
    <definedName name="D_Xa">#REF!</definedName>
    <definedName name="D_y__ay">'[50]he so'!$B$18</definedName>
    <definedName name="D1.5M" localSheetId="13">#REF!</definedName>
    <definedName name="D1.5M">#REF!</definedName>
    <definedName name="d1_">#REF!</definedName>
    <definedName name="D13_">#REF!</definedName>
    <definedName name="D16_">#REF!</definedName>
    <definedName name="D19_">#REF!</definedName>
    <definedName name="D1cong" localSheetId="13">#REF!</definedName>
    <definedName name="D1cong">#REF!</definedName>
    <definedName name="D1x49">[5]chitimc!#REF!</definedName>
    <definedName name="D1x49x49">[5]chitimc!#REF!</definedName>
    <definedName name="d1x6">[46]sheet12!#REF!</definedName>
    <definedName name="d2_">#REF!</definedName>
    <definedName name="D22_">#REF!</definedName>
    <definedName name="d24nc">'[2]lam-moi'!#REF!</definedName>
    <definedName name="d24vl">'[2]lam-moi'!#REF!</definedName>
    <definedName name="D25_">#REF!</definedName>
    <definedName name="d3_">#REF!</definedName>
    <definedName name="d4_">#REF!</definedName>
    <definedName name="d4x6">'[51]Chiettinh dz0,4'!#REF!</definedName>
    <definedName name="d5_">#REF!</definedName>
    <definedName name="da" localSheetId="13">#REF!</definedName>
    <definedName name="da">#REF!</definedName>
    <definedName name="da0.5x1">[102]ctbetong!#REF!</definedName>
    <definedName name="da1x1" localSheetId="13">#REF!</definedName>
    <definedName name="da1x1">#REF!</definedName>
    <definedName name="da1x2" localSheetId="13">#REF!</definedName>
    <definedName name="da1x2">#REF!</definedName>
    <definedName name="da2x4" localSheetId="13">#REF!</definedName>
    <definedName name="da2x4">#REF!</definedName>
    <definedName name="da4x7" localSheetId="13">#REF!</definedName>
    <definedName name="da4x7">#REF!</definedName>
    <definedName name="DACAN">#REF!</definedName>
    <definedName name="dah" localSheetId="13">#REF!</definedName>
    <definedName name="dah">#REF!</definedName>
    <definedName name="dahb" localSheetId="13">#REF!</definedName>
    <definedName name="dahb">#REF!</definedName>
    <definedName name="dahg" localSheetId="13">#REF!</definedName>
    <definedName name="dahg">#REF!</definedName>
    <definedName name="dahnlt" localSheetId="13">#REF!</definedName>
    <definedName name="dahnlt">#REF!</definedName>
    <definedName name="dahoc" localSheetId="13">#REF!</definedName>
    <definedName name="dahoc">#REF!</definedName>
    <definedName name="dam" localSheetId="13">#REF!</definedName>
    <definedName name="dam">#REF!</definedName>
    <definedName name="dam_24" localSheetId="13">#REF!</definedName>
    <definedName name="dam_24">#REF!</definedName>
    <definedName name="damban1kw" localSheetId="13">#REF!</definedName>
    <definedName name="damban1kw">#REF!</definedName>
    <definedName name="damcoc60" localSheetId="13">#REF!</definedName>
    <definedName name="damcoc60">#REF!</definedName>
    <definedName name="damcoc80" localSheetId="13">#REF!</definedName>
    <definedName name="damcoc80">#REF!</definedName>
    <definedName name="damdui1.5" localSheetId="13">#REF!</definedName>
    <definedName name="damdui1.5">#REF!</definedName>
    <definedName name="DamNgang" localSheetId="13">#REF!</definedName>
    <definedName name="DamNgang">#REF!</definedName>
    <definedName name="DaName" localSheetId="13">#REF!</definedName>
    <definedName name="DaName">#REF!</definedName>
    <definedName name="danducsan" localSheetId="13">#REF!</definedName>
    <definedName name="danducsan">#REF!</definedName>
    <definedName name="DANHDIEM">[103]QT!$B$18:$D$215</definedName>
    <definedName name="DANHPHAP">[104]DF!$A$1:$C$330</definedName>
    <definedName name="DanhPhapEVN">[105]Danh_mục_vật_tư___EVN_INV_23021!$C$6:$I$59270</definedName>
    <definedName name="dao" localSheetId="13">#REF!</definedName>
    <definedName name="dao">#REF!</definedName>
    <definedName name="Dao_dat1">#REF!</definedName>
    <definedName name="Dao_dat2">#REF!</definedName>
    <definedName name="Dao_dat3">#REF!</definedName>
    <definedName name="Dao_dat4">#REF!</definedName>
    <definedName name="dao0.65" localSheetId="13">#REF!</definedName>
    <definedName name="dao0.65">#REF!</definedName>
    <definedName name="dao1.0" localSheetId="13">#REF!</definedName>
    <definedName name="dao1.0">#REF!</definedName>
    <definedName name="daonho">#REF!</definedName>
    <definedName name="daotd">'[10]CT Thang Mo'!$B$323:$H$323</definedName>
    <definedName name="dap">'[10]CT Thang Mo'!$B$39:$H$39</definedName>
    <definedName name="daptd">'[10]CT Thang Mo'!$B$324:$H$324</definedName>
    <definedName name="DaRWk1" localSheetId="13">#REF!</definedName>
    <definedName name="DaRWk1">#REF!</definedName>
    <definedName name="DaRWk10" localSheetId="13">#REF!</definedName>
    <definedName name="DaRWk10">#REF!</definedName>
    <definedName name="DaRWk11" localSheetId="13">#REF!</definedName>
    <definedName name="DaRWk11">#REF!</definedName>
    <definedName name="DaRWk12" localSheetId="13">#REF!</definedName>
    <definedName name="DaRWk12">#REF!</definedName>
    <definedName name="DaRWk2" localSheetId="13">#REF!</definedName>
    <definedName name="DaRWk2">#REF!</definedName>
    <definedName name="DaRWk3" localSheetId="13">#REF!</definedName>
    <definedName name="DaRWk3">#REF!</definedName>
    <definedName name="DaRWk4" localSheetId="13">#REF!</definedName>
    <definedName name="DaRWk4">#REF!</definedName>
    <definedName name="DaRWk5" localSheetId="13">#REF!</definedName>
    <definedName name="DaRWk5">#REF!</definedName>
    <definedName name="DaRWk6" localSheetId="13">#REF!</definedName>
    <definedName name="DaRWk6">#REF!</definedName>
    <definedName name="DaRWk8" localSheetId="13">#REF!</definedName>
    <definedName name="DaRWk8">#REF!</definedName>
    <definedName name="DaRwk9" localSheetId="13">#REF!</definedName>
    <definedName name="DaRwk9">#REF!</definedName>
    <definedName name="dasdad" hidden="1">#REF!</definedName>
    <definedName name="dasdasDAS" hidden="1">#REF!</definedName>
    <definedName name="dasdasdasdasda" hidden="1">#REF!</definedName>
    <definedName name="DAT" localSheetId="17">#REF!</definedName>
    <definedName name="dat" hidden="1">{"'Sheet1'!$L$16"}</definedName>
    <definedName name="Dat_dao_mong" localSheetId="13">#REF!</definedName>
    <definedName name="Dat_dao_mong">#REF!</definedName>
    <definedName name="Dat_dao_muong_cap" localSheetId="13">#REF!</definedName>
    <definedName name="Dat_dao_muong_cap">#REF!</definedName>
    <definedName name="data" localSheetId="13">#REF!</definedName>
    <definedName name="data">#REF!</definedName>
    <definedName name="DATA_DATA2_List" localSheetId="13">#REF!</definedName>
    <definedName name="DATA_DATA2_List">#REF!</definedName>
    <definedName name="data1" localSheetId="13" hidden="1">#REF!</definedName>
    <definedName name="data1" hidden="1">#REF!</definedName>
    <definedName name="data10">#REF!</definedName>
    <definedName name="Data11" localSheetId="13">#REF!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 localSheetId="13" hidden="1">#REF!</definedName>
    <definedName name="data2" hidden="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 localSheetId="13" hidden="1">#REF!</definedName>
    <definedName name="data3" hidden="1">#REF!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 localSheetId="13">#REF!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 localSheetId="13">#REF!</definedName>
    <definedName name="_xlnm.Database">#REF!</definedName>
    <definedName name="DATACS">#REF!</definedName>
    <definedName name="datactao">#REF!</definedName>
    <definedName name="DataFilter">[106]!DataFilter</definedName>
    <definedName name="datak">#REF!</definedName>
    <definedName name="datal">#REF!</definedName>
    <definedName name="DataSort">[106]!DataSort</definedName>
    <definedName name="DATATKDT" localSheetId="13">#REF!</definedName>
    <definedName name="DATATKDT">#REF!</definedName>
    <definedName name="DATDAO" localSheetId="13">#REF!</definedName>
    <definedName name="DATDAO">#REF!</definedName>
    <definedName name="date" localSheetId="13">#REF!</definedName>
    <definedName name="date">#REF!</definedName>
    <definedName name="Date_prev" localSheetId="13">#REF!</definedName>
    <definedName name="Date_prev">#REF!</definedName>
    <definedName name="datff" hidden="1">{"'现金流量表（全部投资）'!$B$4:$P$23"}</definedName>
    <definedName name="dath" hidden="1">{"'现金流量表（全部投资）'!$B$4:$P$23"}</definedName>
    <definedName name="Daucapcongotnong" localSheetId="13">#REF!</definedName>
    <definedName name="Daucapcongotnong">#REF!</definedName>
    <definedName name="Daucaplapdattrongvangoainha" localSheetId="13">#REF!</definedName>
    <definedName name="Daucaplapdattrongvangoainha">#REF!</definedName>
    <definedName name="dauchi">'[50]he so'!$B$16</definedName>
    <definedName name="DaucotdongcuaUc" localSheetId="13">#REF!</definedName>
    <definedName name="DaucotdongcuaUc">#REF!</definedName>
    <definedName name="Daucotdongnhom" localSheetId="13">#REF!</definedName>
    <definedName name="Daucotdongnhom">#REF!</definedName>
    <definedName name="daunoi" localSheetId="13">#REF!</definedName>
    <definedName name="daunoi">#REF!</definedName>
    <definedName name="Daunoinhomdong" localSheetId="13">#REF!</definedName>
    <definedName name="Daunoinhomdong">#REF!</definedName>
    <definedName name="DaWk7" localSheetId="13">#REF!</definedName>
    <definedName name="DaWk7">#REF!</definedName>
    <definedName name="dayAE95" localSheetId="13">#REF!</definedName>
    <definedName name="dayAE95">#REF!</definedName>
    <definedName name="daybuoc">'[65]Gia vat tu'!$D$29</definedName>
    <definedName name="DayCEV" localSheetId="13">#REF!</definedName>
    <definedName name="DayCEV">#REF!</definedName>
    <definedName name="db">#REF!</definedName>
    <definedName name="DBASE" localSheetId="13">#REF!</definedName>
    <definedName name="DBASE">#REF!</definedName>
    <definedName name="dbln" localSheetId="13">#REF!</definedName>
    <definedName name="dbln">#REF!</definedName>
    <definedName name="dbrwk1" localSheetId="13">#REF!</definedName>
    <definedName name="dbrwk1">#REF!</definedName>
    <definedName name="dbrwk10" localSheetId="13">#REF!</definedName>
    <definedName name="dbrwk10">#REF!</definedName>
    <definedName name="dbrwk11" localSheetId="13">#REF!</definedName>
    <definedName name="dbrwk11">#REF!</definedName>
    <definedName name="dbrwk12" localSheetId="13">#REF!</definedName>
    <definedName name="dbrwk12">#REF!</definedName>
    <definedName name="dbrwk2" localSheetId="13">#REF!</definedName>
    <definedName name="dbrwk2">#REF!</definedName>
    <definedName name="dbrwk3" localSheetId="13">#REF!</definedName>
    <definedName name="dbrwk3">#REF!</definedName>
    <definedName name="dbrwk4" localSheetId="13">#REF!</definedName>
    <definedName name="dbrwk4">#REF!</definedName>
    <definedName name="dbrwk5" localSheetId="13">#REF!</definedName>
    <definedName name="dbrwk5">#REF!</definedName>
    <definedName name="dbrwk6" localSheetId="13">#REF!</definedName>
    <definedName name="dbrwk6">#REF!</definedName>
    <definedName name="dbrwk7" localSheetId="13">#REF!</definedName>
    <definedName name="dbrwk7">#REF!</definedName>
    <definedName name="dbrwk8" localSheetId="13">#REF!</definedName>
    <definedName name="dbrwk8">#REF!</definedName>
    <definedName name="dbrwk9" localSheetId="13">#REF!</definedName>
    <definedName name="dbrwk9">#REF!</definedName>
    <definedName name="dcc">[90]gVL!$Q$50</definedName>
    <definedName name="dche">#REF!</definedName>
    <definedName name="dcl">[54]gVL!$N$32</definedName>
    <definedName name="DCL_22">12117600</definedName>
    <definedName name="DCL_35">25490000</definedName>
    <definedName name="dcrwk1" localSheetId="13">#REF!</definedName>
    <definedName name="dcrwk1">#REF!</definedName>
    <definedName name="dcrwk10" localSheetId="13">#REF!</definedName>
    <definedName name="dcrwk10">#REF!</definedName>
    <definedName name="dcrwk11" localSheetId="13">#REF!</definedName>
    <definedName name="dcrwk11">#REF!</definedName>
    <definedName name="dcrwk12" localSheetId="13">#REF!</definedName>
    <definedName name="dcrwk12">#REF!</definedName>
    <definedName name="dcrwk2" localSheetId="13">#REF!</definedName>
    <definedName name="dcrwk2">#REF!</definedName>
    <definedName name="dcrwk3" localSheetId="13">#REF!</definedName>
    <definedName name="dcrwk3">#REF!</definedName>
    <definedName name="dcrwk4" localSheetId="13">#REF!</definedName>
    <definedName name="dcrwk4">#REF!</definedName>
    <definedName name="dcrwk5" localSheetId="13">#REF!</definedName>
    <definedName name="dcrwk5">#REF!</definedName>
    <definedName name="dcrwk6" localSheetId="13">#REF!</definedName>
    <definedName name="dcrwk6">#REF!</definedName>
    <definedName name="dcrwk7" localSheetId="13">#REF!</definedName>
    <definedName name="dcrwk7">#REF!</definedName>
    <definedName name="dcrwk8" localSheetId="13">#REF!</definedName>
    <definedName name="dcrwk8">#REF!</definedName>
    <definedName name="dcrwk9" localSheetId="13">#REF!</definedName>
    <definedName name="dcrwk9">#REF!</definedName>
    <definedName name="DD" localSheetId="13">#REF!</definedName>
    <definedName name="DD">#REF!</definedName>
    <definedName name="DD_3rd" localSheetId="13">#REF!</definedName>
    <definedName name="DD_3rd">#REF!</definedName>
    <definedName name="DD_HWA" localSheetId="13">#REF!</definedName>
    <definedName name="DD_HWA">#REF!</definedName>
    <definedName name="DD_HWB" localSheetId="13">#REF!</definedName>
    <definedName name="DD_HWB">#REF!</definedName>
    <definedName name="DD_SW" localSheetId="13">#REF!</definedName>
    <definedName name="DD_SW">#REF!</definedName>
    <definedName name="dd0.5x1">[90]gVL!$Q$10</definedName>
    <definedName name="dd1pnc">[2]chitiet!$G$404</definedName>
    <definedName name="dd1pvl">[2]chitiet!$G$383</definedName>
    <definedName name="dd1x2">[98]gvl!$N$9</definedName>
    <definedName name="dd2x4">[90]gVL!$Q$12</definedName>
    <definedName name="dd3pctnc">'[2]lam-moi'!#REF!</definedName>
    <definedName name="dd3pctvl">'[2]lam-moi'!#REF!</definedName>
    <definedName name="dd3plmvl">'[2]lam-moi'!#REF!</definedName>
    <definedName name="dd3pnc">'[2]lam-moi'!#REF!</definedName>
    <definedName name="dd3pvl">'[2]lam-moi'!#REF!</definedName>
    <definedName name="dd4x6">[54]gVL!$N$10</definedName>
    <definedName name="DDAY" localSheetId="13">#REF!</definedName>
    <definedName name="DDAY">#REF!</definedName>
    <definedName name="ddd" hidden="1">{"'Sheet1'!$L$16"}</definedName>
    <definedName name="dddd" localSheetId="13">#REF!</definedName>
    <definedName name="dddd">#REF!</definedName>
    <definedName name="ddddd" hidden="1">{"'Sheet1'!$L$16"}</definedName>
    <definedName name="dddddd" hidden="1">{"Offgrid",#N/A,FALSE,"OFFGRID";"Region",#N/A,FALSE,"REGION";"Offgrid -2",#N/A,FALSE,"OFFGRID";"WTP",#N/A,FALSE,"WTP";"WTP -2",#N/A,FALSE,"WTP";"Project",#N/A,FALSE,"PROJECT";"Summary -2",#N/A,FALSE,"SUMMARY"}</definedName>
    <definedName name="dden">#REF!</definedName>
    <definedName name="ddfdgtftt">#N/A</definedName>
    <definedName name="DDHT">#REF!</definedName>
    <definedName name="ddhtnc">'[2]lam-moi'!#REF!</definedName>
    <definedName name="ddhtvl">'[2]lam-moi'!#REF!</definedName>
    <definedName name="ddia">[54]gVL!$N$41</definedName>
    <definedName name="ddien">[90]gVL!$Q$51</definedName>
    <definedName name="DDP" localSheetId="13">#REF!</definedName>
    <definedName name="DDP">#REF!</definedName>
    <definedName name="DDP1A" localSheetId="13">#REF!</definedName>
    <definedName name="DDP1A">#REF!</definedName>
    <definedName name="DDP1Ap" localSheetId="13">#REF!</definedName>
    <definedName name="DDP1Ap">#REF!</definedName>
    <definedName name="DDP1B" localSheetId="13">#REF!</definedName>
    <definedName name="DDP1B">#REF!</definedName>
    <definedName name="DDP1Bp" localSheetId="13">#REF!</definedName>
    <definedName name="DDP1Bp">#REF!</definedName>
    <definedName name="DDP2p" localSheetId="13">#REF!</definedName>
    <definedName name="DDP2p">#REF!</definedName>
    <definedName name="ddt2nc">[2]gtrinh!#REF!</definedName>
    <definedName name="ddt2vl">[2]gtrinh!#REF!</definedName>
    <definedName name="ddtd3pnc">'[2]thao-go'!#REF!</definedName>
    <definedName name="ddtt1pnc">[2]gtrinh!#REF!</definedName>
    <definedName name="ddtt1pvl">[2]gtrinh!#REF!</definedName>
    <definedName name="ddtt3pnc">[2]gtrinh!#REF!</definedName>
    <definedName name="ddtt3pvl">[2]gtrinh!#REF!</definedName>
    <definedName name="de">#REF!</definedName>
    <definedName name="Default" localSheetId="13">#REF!</definedName>
    <definedName name="Default">#REF!</definedName>
    <definedName name="DelDC" localSheetId="13">#REF!</definedName>
    <definedName name="DelDC">#REF!</definedName>
    <definedName name="DelDm" localSheetId="13">#REF!</definedName>
    <definedName name="DelDm">#REF!</definedName>
    <definedName name="Delivery" localSheetId="13">#REF!</definedName>
    <definedName name="Delivery">#REF!</definedName>
    <definedName name="DelType" localSheetId="13">#REF!</definedName>
    <definedName name="DelType">#REF!</definedName>
    <definedName name="den_bu" localSheetId="13">#REF!</definedName>
    <definedName name="den_bu">#REF!</definedName>
    <definedName name="denbu" localSheetId="13">#REF!</definedName>
    <definedName name="denbu">#REF!</definedName>
    <definedName name="DENEO">#REF!</definedName>
    <definedName name="deptLookup" localSheetId="13">#REF!</definedName>
    <definedName name="deptLookup">#REF!</definedName>
    <definedName name="DERCOLD" localSheetId="13">#REF!</definedName>
    <definedName name="DERCOLD">#REF!</definedName>
    <definedName name="Det32x3" localSheetId="13">#REF!</definedName>
    <definedName name="Det32x3">#REF!</definedName>
    <definedName name="Det35x3" localSheetId="13">#REF!</definedName>
    <definedName name="Det35x3">#REF!</definedName>
    <definedName name="Det40x4" localSheetId="13">#REF!</definedName>
    <definedName name="Det40x4">#REF!</definedName>
    <definedName name="Det50x5" localSheetId="13">#REF!</definedName>
    <definedName name="Det50x5">#REF!</definedName>
    <definedName name="Det63x6" localSheetId="13">#REF!</definedName>
    <definedName name="Det63x6">#REF!</definedName>
    <definedName name="Det75x6" localSheetId="13">#REF!</definedName>
    <definedName name="Det75x6">#REF!</definedName>
    <definedName name="df" localSheetId="13">#REF!</definedName>
    <definedName name="df">#REF!</definedName>
    <definedName name="dfµ" localSheetId="13">#REF!</definedName>
    <definedName name="dfµ">#REF!</definedName>
    <definedName name="dfchh" hidden="1">{"'Sheet1'!$L$16"}</definedName>
    <definedName name="dfdf" localSheetId="13">#REF!</definedName>
    <definedName name="dfdf">#REF!</definedName>
    <definedName name="dfg\" localSheetId="13">#REF!</definedName>
    <definedName name="dfg\">#REF!</definedName>
    <definedName name="dfh" hidden="1">{0}</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fsfsd" hidden="1">{"'Sheet1'!$L$16"}</definedName>
    <definedName name="dfsgh" localSheetId="13">#REF!</definedName>
    <definedName name="dfsgh">#REF!</definedName>
    <definedName name="dg" localSheetId="13">#REF!</definedName>
    <definedName name="dg">#REF!</definedName>
    <definedName name="DG_1426">'[107]Don gia 1426'!$B$2:$G$18</definedName>
    <definedName name="DG_285">[108]dgkv!$B$4:$H$1411</definedName>
    <definedName name="ĐG_285">'[109]ĐG 285'!$B$6:$G$1494</definedName>
    <definedName name="ĐG_286">'[109]ĐG 286'!$B$6:$G$544</definedName>
    <definedName name="dg_5cau" localSheetId="13">#REF!</definedName>
    <definedName name="dg_5cau">#REF!</definedName>
    <definedName name="dg_66">#REF!</definedName>
    <definedName name="dg_67">#REF!</definedName>
    <definedName name="DG_DDT">#REF!</definedName>
    <definedName name="DG_KDDC">#REF!</definedName>
    <definedName name="DG_M_C_X" localSheetId="13">#REF!</definedName>
    <definedName name="DG_M_C_X">#REF!</definedName>
    <definedName name="ĐG_TNHC">'[109]ĐG TNHC (1426)'!$A$6:$F$203</definedName>
    <definedName name="DG_TNMD">#REF!</definedName>
    <definedName name="DG_TNMN">#REF!</definedName>
    <definedName name="DG1M3BETONG" localSheetId="13">#REF!</definedName>
    <definedName name="DG1M3BETONG">#REF!</definedName>
    <definedName name="dg67_1">#REF!</definedName>
    <definedName name="dgbdII" localSheetId="13">#REF!</definedName>
    <definedName name="dgbdII">#REF!</definedName>
    <definedName name="dgc" localSheetId="13">#REF!</definedName>
    <definedName name="dgc">#REF!</definedName>
    <definedName name="DGCANTHO">'[110]DG TAYNINH'!$A$3:$F$219</definedName>
    <definedName name="DGCT">#REF!</definedName>
    <definedName name="DGCT_T.Quy_P.Thuy_Q" localSheetId="13">#REF!</definedName>
    <definedName name="DGCT_T.Quy_P.Thuy_Q">#REF!</definedName>
    <definedName name="DGCT_TRAUQUYPHUTHUY_HN" localSheetId="13">#REF!</definedName>
    <definedName name="DGCT_TRAUQUYPHUTHUY_HN">#REF!</definedName>
    <definedName name="DGCTI592" localSheetId="13">#REF!</definedName>
    <definedName name="DGCTI592">#REF!</definedName>
    <definedName name="dgd" localSheetId="13">#REF!</definedName>
    <definedName name="dgd">#REF!</definedName>
    <definedName name="dggia">#REF!</definedName>
    <definedName name="DGHNoi" localSheetId="13">#REF!</definedName>
    <definedName name="DGHNoi">#REF!</definedName>
    <definedName name="DGIA">#REF!</definedName>
    <definedName name="DGIA2" localSheetId="13">#REF!</definedName>
    <definedName name="DGIA2">#REF!</definedName>
    <definedName name="DGiaDZ">[111]DGiaDZ!$A$2:$J$640</definedName>
    <definedName name="DGiaNCTr">#REF!</definedName>
    <definedName name="DGiaT">[75]DGiaT!$B$4:$J$313</definedName>
    <definedName name="DGiaTBA">#REF!</definedName>
    <definedName name="DGiaTN">[75]DGiaTN!$C$4:$H$373</definedName>
    <definedName name="DGiaTr">#REF!</definedName>
    <definedName name="dgiatru">#REF!</definedName>
    <definedName name="DGIAXDTH1">#REF!</definedName>
    <definedName name="DGIAXDTH2">#REF!</definedName>
    <definedName name="DGIAXDTH3">#REF!</definedName>
    <definedName name="DGM">[2]DONGIA!$A$453:$F$459</definedName>
    <definedName name="dgmt">#REF!</definedName>
    <definedName name="DGNC" localSheetId="13">#REF!</definedName>
    <definedName name="DGNC">#REF!</definedName>
    <definedName name="DGNCTT">[112]dnc4!$A$3:$F$329</definedName>
    <definedName name="dgqndn" localSheetId="13">#REF!</definedName>
    <definedName name="dgqndn">#REF!</definedName>
    <definedName name="DGT">[113]DGIA!$B$1:$X$1</definedName>
    <definedName name="dgtbcn">#REF!</definedName>
    <definedName name="dgtbhtn">#REF!</definedName>
    <definedName name="dgtbtba">#REF!</definedName>
    <definedName name="dgtbttn">#REF!</definedName>
    <definedName name="DGTH">#REF!</definedName>
    <definedName name="DGTH1">[2]DONGIA!$A$414:$G$452</definedName>
    <definedName name="dgth2">[2]DONGIA!$A$414:$G$439</definedName>
    <definedName name="DGTN">[75]DGiaTN!$C$4:$H$372</definedName>
    <definedName name="dgtphcm">'[114]dg tphcm'!$A$5:$F$967</definedName>
    <definedName name="DGTR">[2]DONGIA!$A$472:$I$521</definedName>
    <definedName name="DGTV" localSheetId="13">#REF!</definedName>
    <definedName name="DGTV">#REF!</definedName>
    <definedName name="dgvc">'[115]V.c noi bo'!$A$11:$J$26</definedName>
    <definedName name="DGVCTC67">#REF!</definedName>
    <definedName name="dgvl" localSheetId="13">#REF!</definedName>
    <definedName name="dgvl">#REF!</definedName>
    <definedName name="DGVL1">[2]DONGIA!$A$5:$F$235</definedName>
    <definedName name="DGVT" localSheetId="13">#REF!</definedName>
    <definedName name="DGVT">#REF!</definedName>
    <definedName name="dgvtcn">#REF!</definedName>
    <definedName name="dgvthtn">#REF!</definedName>
    <definedName name="dgvttba">#REF!</definedName>
    <definedName name="dgvtttn">#REF!</definedName>
    <definedName name="dgvtvn">#REF!</definedName>
    <definedName name="DGVUA">#REF!</definedName>
    <definedName name="DGXD">[113]DGIA!$B$1:$X$700</definedName>
    <definedName name="dgXDCB_dd">[116]DGXDCB_DD!$A$1:$H$8939</definedName>
    <definedName name="DGXDTT">#REF!</definedName>
    <definedName name="dh">[54]gVL!$N$11</definedName>
    <definedName name="DH0.4_1">#REF!</definedName>
    <definedName name="DH0.4_2">#REF!</definedName>
    <definedName name="DH0.4_3">#REF!</definedName>
    <definedName name="DH0.4_4">#REF!</definedName>
    <definedName name="DH0.4_5">#REF!</definedName>
    <definedName name="DH0.4_6">#REF!</definedName>
    <definedName name="DH22_1">#REF!</definedName>
    <definedName name="DH22_2">#REF!</definedName>
    <definedName name="DH22_3">#REF!</definedName>
    <definedName name="DH22_4">#REF!</definedName>
    <definedName name="DH22_5">#REF!</definedName>
    <definedName name="DH22_6">#REF!</definedName>
    <definedName name="dhom" localSheetId="13">#REF!</definedName>
    <definedName name="dhom">#REF!</definedName>
    <definedName name="Di_chuyÓn_bé_may_thi_cong">#REF!</definedName>
    <definedName name="diachi">[117]TTDN!$D$4</definedName>
    <definedName name="dien" localSheetId="13">#REF!</definedName>
    <definedName name="dien">#REF!</definedName>
    <definedName name="DienNuoc">#REF!</definedName>
    <definedName name="dientichck" localSheetId="13">#REF!</definedName>
    <definedName name="dientichck">#REF!</definedName>
    <definedName name="diezel">'[118]So lieu'!$B$3</definedName>
    <definedName name="DIFF" hidden="1">"khác"</definedName>
    <definedName name="dim">#REF!</definedName>
    <definedName name="dinh">'[77]TT-TBA'!#REF!</definedName>
    <definedName name="Dinh_muc_1_m3_beton_m200">#REF!</definedName>
    <definedName name="dinh2" localSheetId="13">#REF!</definedName>
    <definedName name="dinh2">#REF!</definedName>
    <definedName name="dis" localSheetId="13">#REF!</definedName>
    <definedName name="dis">#REF!</definedName>
    <definedName name="DisAccommodation" localSheetId="13">#REF!</definedName>
    <definedName name="DisAccommodation">#REF!</definedName>
    <definedName name="DisAnnualHardware" localSheetId="13">#REF!</definedName>
    <definedName name="DisAnnualHardware">#REF!</definedName>
    <definedName name="DisAnnualSoftware" localSheetId="13">#REF!</definedName>
    <definedName name="DisAnnualSoftware">#REF!</definedName>
    <definedName name="DisBattery" localSheetId="13">#REF!</definedName>
    <definedName name="DisBattery">#REF!</definedName>
    <definedName name="DisBoard" localSheetId="13">#REF!</definedName>
    <definedName name="DisBoard">#REF!</definedName>
    <definedName name="DisBoughten" localSheetId="13">#REF!</definedName>
    <definedName name="DisBoughten">#REF!</definedName>
    <definedName name="disc_coef" localSheetId="13">#REF!</definedName>
    <definedName name="disc_coef">#REF!</definedName>
    <definedName name="disc_DL" localSheetId="13">#REF!</definedName>
    <definedName name="disc_DL">#REF!</definedName>
    <definedName name="Disc_mw">0%</definedName>
    <definedName name="Disc_ofc">0%</definedName>
    <definedName name="Disc_SDH">0%</definedName>
    <definedName name="disc_serv_mw">0%</definedName>
    <definedName name="Disc_serv_ofc">0%</definedName>
    <definedName name="disc_serv_sdh">0%</definedName>
    <definedName name="Disc1A" localSheetId="13">#REF!</definedName>
    <definedName name="Disc1A">#REF!</definedName>
    <definedName name="Disc1B" localSheetId="13">#REF!</definedName>
    <definedName name="Disc1B">#REF!</definedName>
    <definedName name="Disc2" localSheetId="13">#REF!</definedName>
    <definedName name="Disc2">#REF!</definedName>
    <definedName name="Disc362" localSheetId="13">#REF!</definedName>
    <definedName name="Disc362">#REF!</definedName>
    <definedName name="DisClientSelf" localSheetId="13">#REF!</definedName>
    <definedName name="DisClientSelf">#REF!</definedName>
    <definedName name="Discount" localSheetId="13" hidden="1">#REF!</definedName>
    <definedName name="Discount" hidden="1">#REF!</definedName>
    <definedName name="DisCPE" localSheetId="13">#REF!</definedName>
    <definedName name="DisCPE">#REF!</definedName>
    <definedName name="DisDDF" localSheetId="13">#REF!</definedName>
    <definedName name="DisDDF">#REF!</definedName>
    <definedName name="DisDeInspectionFee" localSheetId="13">#REF!</definedName>
    <definedName name="DisDeInspectionFee">#REF!</definedName>
    <definedName name="DisDoc" localSheetId="13">#REF!</definedName>
    <definedName name="DisDoc">#REF!</definedName>
    <definedName name="DisFrame" localSheetId="13">#REF!</definedName>
    <definedName name="DisFrame">#REF!</definedName>
    <definedName name="DisFreightFee" localSheetId="13">#REF!</definedName>
    <definedName name="DisFreightFee">#REF!</definedName>
    <definedName name="DisInsuranceFee" localSheetId="13">#REF!</definedName>
    <definedName name="DisInsuranceFee">#REF!</definedName>
    <definedName name="DisLicense" localSheetId="13">#REF!</definedName>
    <definedName name="DisLicense">#REF!</definedName>
    <definedName name="DisLicenseExplain" localSheetId="13">#REF!</definedName>
    <definedName name="DisLicenseExplain">#REF!</definedName>
    <definedName name="DisMaintenanceFee" localSheetId="13">#REF!</definedName>
    <definedName name="DisMaintenanceFee">#REF!</definedName>
    <definedName name="DisMaterial" localSheetId="13">#REF!</definedName>
    <definedName name="DisMaterial">#REF!</definedName>
    <definedName name="DisMDF" localSheetId="13">#REF!</definedName>
    <definedName name="DisMDF">#REF!</definedName>
    <definedName name="DisN2000Accessorial" localSheetId="13">#REF!</definedName>
    <definedName name="DisN2000Accessorial">#REF!</definedName>
    <definedName name="DisN2000Client" localSheetId="13">#REF!</definedName>
    <definedName name="DisN2000Client">#REF!</definedName>
    <definedName name="DisN2000Hardware" localSheetId="13">#REF!</definedName>
    <definedName name="DisN2000Hardware">#REF!</definedName>
    <definedName name="DisN2000Manual" localSheetId="13">#REF!</definedName>
    <definedName name="DisN2000Manual">#REF!</definedName>
    <definedName name="DisODF" localSheetId="13">#REF!</definedName>
    <definedName name="DisODF">#REF!</definedName>
    <definedName name="DisOptionEquipment" localSheetId="13">#REF!</definedName>
    <definedName name="DisOptionEquipment">#REF!</definedName>
    <definedName name="DisOptionFreight" localSheetId="13">#REF!</definedName>
    <definedName name="DisOptionFreight">#REF!</definedName>
    <definedName name="DisOptionInsurance" localSheetId="13">#REF!</definedName>
    <definedName name="DisOptionInsurance">#REF!</definedName>
    <definedName name="DisOptionMaintenance" localSheetId="13">#REF!</definedName>
    <definedName name="DisOptionMaintenance">#REF!</definedName>
    <definedName name="DisOptionService" localSheetId="13">#REF!</definedName>
    <definedName name="DisOptionService">#REF!</definedName>
    <definedName name="DisOtherMain" localSheetId="13">#REF!</definedName>
    <definedName name="DisOtherMain">#REF!</definedName>
    <definedName name="display_area_1">#REF!</definedName>
    <definedName name="display_area_2" localSheetId="13" hidden="1">#REF!</definedName>
    <definedName name="display_area_2" hidden="1">#REF!</definedName>
    <definedName name="DisPMaterial" localSheetId="13">#REF!</definedName>
    <definedName name="DisPMaterial">#REF!</definedName>
    <definedName name="DisPower" localSheetId="13">#REF!</definedName>
    <definedName name="DisPower">#REF!</definedName>
    <definedName name="DisRack" localSheetId="13">#REF!</definedName>
    <definedName name="DisRack">#REF!</definedName>
    <definedName name="DisSelfMadeSoftware" localSheetId="13">#REF!</definedName>
    <definedName name="DisSelfMadeSoftware">#REF!</definedName>
    <definedName name="DisService" localSheetId="13">#REF!</definedName>
    <definedName name="DisService">#REF!</definedName>
    <definedName name="DisServiceFee" localSheetId="13">#REF!</definedName>
    <definedName name="DisServiceFee">#REF!</definedName>
    <definedName name="DisSFPModule" localSheetId="13">#REF!</definedName>
    <definedName name="DisSFPModule">#REF!</definedName>
    <definedName name="DisSoftware" localSheetId="13">#REF!</definedName>
    <definedName name="DisSoftware">#REF!</definedName>
    <definedName name="DisSpare" localSheetId="13">#REF!</definedName>
    <definedName name="DisSpare">#REF!</definedName>
    <definedName name="DisTerminal" localSheetId="13">#REF!</definedName>
    <definedName name="DisTerminal">#REF!</definedName>
    <definedName name="DisTrainBrazil" localSheetId="13">#REF!</definedName>
    <definedName name="DisTrainBrazil">#REF!</definedName>
    <definedName name="DisTrainChina" localSheetId="13">#REF!</definedName>
    <definedName name="DisTrainChina">#REF!</definedName>
    <definedName name="DisTrainEgypt" localSheetId="13">#REF!</definedName>
    <definedName name="DisTrainEgypt">#REF!</definedName>
    <definedName name="DisTrainFlight" localSheetId="13">#REF!</definedName>
    <definedName name="DisTrainFlight">#REF!</definedName>
    <definedName name="DisTrainMalaysia" localSheetId="13">#REF!</definedName>
    <definedName name="DisTrainMalaysia">#REF!</definedName>
    <definedName name="DisTrainRussia" localSheetId="13">#REF!</definedName>
    <definedName name="DisTrainRussia">#REF!</definedName>
    <definedName name="DisTrainSite" localSheetId="13">#REF!</definedName>
    <definedName name="DisTrainSite">#REF!</definedName>
    <definedName name="DisTransmit" localSheetId="13">#REF!</definedName>
    <definedName name="DisTransmit">#REF!</definedName>
    <definedName name="Disup" localSheetId="13">#REF!</definedName>
    <definedName name="Disup">#REF!</definedName>
    <definedName name="DKCT">#REF!</definedName>
    <definedName name="dkjfh">[27]MTP!#REF!</definedName>
    <definedName name="DKSC">#REF!</definedName>
    <definedName name="DL" localSheetId="13">#REF!</definedName>
    <definedName name="DL">#REF!</definedName>
    <definedName name="DL10HT">#REF!</definedName>
    <definedName name="DL11HT">#REF!</definedName>
    <definedName name="DL12HT">#REF!</definedName>
    <definedName name="DL13HT">#REF!</definedName>
    <definedName name="DL14HT">#REF!</definedName>
    <definedName name="DL15HT">'[42]TONGKE-HT'!#REF!</definedName>
    <definedName name="DL16HT">'[42]TONGKE-HT'!#REF!</definedName>
    <definedName name="DL17HT">#REF!</definedName>
    <definedName name="DL18HT">#REF!</definedName>
    <definedName name="DL19HT">'[42]TONGKE-HT'!#REF!</definedName>
    <definedName name="DL1HT">#REF!</definedName>
    <definedName name="DL20HT">'[42]TONGKE-HT'!#REF!</definedName>
    <definedName name="DL21HT">#REF!</definedName>
    <definedName name="DL22HT">#REF!</definedName>
    <definedName name="DL23HT">#REF!</definedName>
    <definedName name="DL24HT">#REF!</definedName>
    <definedName name="DL25HT">#REF!</definedName>
    <definedName name="DL26HT">#REF!</definedName>
    <definedName name="DL2HT">#REF!</definedName>
    <definedName name="DL3HT">#REF!</definedName>
    <definedName name="DL4HT">#REF!</definedName>
    <definedName name="DL5HT">#REF!</definedName>
    <definedName name="DL6HT">#REF!</definedName>
    <definedName name="DL7HT">#REF!</definedName>
    <definedName name="DL8HT">#REF!</definedName>
    <definedName name="DL9HT">#REF!</definedName>
    <definedName name="DLC" localSheetId="13">#REF!</definedName>
    <definedName name="DLC">#REF!</definedName>
    <definedName name="DLCC" localSheetId="13">#REF!</definedName>
    <definedName name="DLCC">#REF!</definedName>
    <definedName name="DM" localSheetId="13">#REF!</definedName>
    <definedName name="DM">#REF!</definedName>
    <definedName name="DM_DMUC285">#REF!</definedName>
    <definedName name="DM_DMUC286">#REF!</definedName>
    <definedName name="DM_NC_MTC_HL">'[119]DG-1353-203'!$B$5:$N$450</definedName>
    <definedName name="dm56bxd" localSheetId="13">#REF!</definedName>
    <definedName name="dm56bxd">#REF!</definedName>
    <definedName name="dmat">#REF!</definedName>
    <definedName name="DMC">PI()/200</definedName>
    <definedName name="dmdv">#REF!</definedName>
    <definedName name="DMHH">#REF!</definedName>
    <definedName name="DMHTD">[120]SNMOI!$A$5:$A$23</definedName>
    <definedName name="DMlapdatxa" localSheetId="13">#REF!</definedName>
    <definedName name="DMlapdatxa">#REF!</definedName>
    <definedName name="DMNDK16x20">[120]NDK16X20!$A$7:$A$180</definedName>
    <definedName name="dmoi">#REF!</definedName>
    <definedName name="DMOPY">[120]OPY!$A$7:$A$261</definedName>
    <definedName name="DMTK" localSheetId="13">#REF!</definedName>
    <definedName name="DMTK">#REF!</definedName>
    <definedName name="DMVLD2">#REF!</definedName>
    <definedName name="dmz">[90]gVL!$Q$45</definedName>
    <definedName name="DN" localSheetId="13">#REF!</definedName>
    <definedName name="DN">#REF!</definedName>
    <definedName name="DNDZ22">#REF!</definedName>
    <definedName name="dno">[90]gVL!$Q$49</definedName>
    <definedName name="DNSSCIT" localSheetId="13">#REF!</definedName>
    <definedName name="DNSSCIT">#REF!</definedName>
    <definedName name="DNSSSEL" localSheetId="13">#REF!</definedName>
    <definedName name="DNSSSEL">#REF!</definedName>
    <definedName name="DÑt45x4" localSheetId="13">#REF!</definedName>
    <definedName name="DÑt45x4">#REF!</definedName>
    <definedName name="do">#REF!</definedName>
    <definedName name="doamtphat">#REF!</definedName>
    <definedName name="doan1" localSheetId="13">#REF!</definedName>
    <definedName name="doan1">#REF!</definedName>
    <definedName name="doan2" localSheetId="13">#REF!</definedName>
    <definedName name="doan2">#REF!</definedName>
    <definedName name="doan3" localSheetId="13">#REF!</definedName>
    <definedName name="doan3">#REF!</definedName>
    <definedName name="doan4" localSheetId="13">#REF!</definedName>
    <definedName name="doan4">#REF!</definedName>
    <definedName name="doan5" localSheetId="13">#REF!</definedName>
    <definedName name="doan5">#REF!</definedName>
    <definedName name="doan6" localSheetId="13">#REF!</definedName>
    <definedName name="doan6">#REF!</definedName>
    <definedName name="dobt" localSheetId="13">#REF!</definedName>
    <definedName name="dobt">#REF!</definedName>
    <definedName name="DOC" localSheetId="13">#REF!</definedName>
    <definedName name="DOC">#REF!</definedName>
    <definedName name="Document_array">{"Book1","Tram H Vinh,T L Dong,TanLoc,HoaThang.XLS"}</definedName>
    <definedName name="Document_array_1">NA()</definedName>
    <definedName name="Document_array_2">NA()</definedName>
    <definedName name="Document_array_3">NA()</definedName>
    <definedName name="Document_array_4">NA()</definedName>
    <definedName name="Documents_array">#N/A</definedName>
    <definedName name="dodoc">#REF!</definedName>
    <definedName name="don" hidden="1">{"'Sheet1'!$L$16"}</definedName>
    <definedName name="Don_gia">'[121]Don gia Tay Ninh'!$A$5:$F$326</definedName>
    <definedName name="DON_GIA_3282" localSheetId="13">#REF!</definedName>
    <definedName name="DON_GIA_3282">#REF!</definedName>
    <definedName name="DON_GIA_3283" localSheetId="13">#REF!</definedName>
    <definedName name="DON_GIA_3283">#REF!</definedName>
    <definedName name="DON_GIA_3285" localSheetId="13">#REF!</definedName>
    <definedName name="DON_GIA_3285">#REF!</definedName>
    <definedName name="DON_GIA_VAN_CHUYEN_36" localSheetId="13">#REF!</definedName>
    <definedName name="DON_GIA_VAN_CHUYEN_36">#REF!</definedName>
    <definedName name="Don_gia_VCTC">#REF!</definedName>
    <definedName name="Don_giahanam">'[122]Don gia Dak Lak'!$A$5:$F$316</definedName>
    <definedName name="Don_giaII">'[123]Don gia II'!$A$3:$F$284</definedName>
    <definedName name="Don_giaIII">'[124]Don gia III'!$A$3:$F$293</definedName>
    <definedName name="Don_gianhanam">'[122]Don gia Dak Lak'!$A$5:$F$316</definedName>
    <definedName name="Don_giatp">'[125]dg tphcm'!$A$4:$F$970</definedName>
    <definedName name="Don_giavl">'[124]Don gia CT'!$A$4:$F$228</definedName>
    <definedName name="Don_giavt">#REF!</definedName>
    <definedName name="DongC_TD">#REF!</definedName>
    <definedName name="DONGIA">[126]DONGIA!$A$2:$D$58</definedName>
    <definedName name="Dongia_chitiet">#REF!</definedName>
    <definedName name="DONGIA_I">#REF!</definedName>
    <definedName name="Dongia_III">'[100]Don gia_III'!$A$4:$F$293</definedName>
    <definedName name="Dongia_vattu">#REF!</definedName>
    <definedName name="dongia1">[115]DG!$A$4:$I$733</definedName>
    <definedName name="DongiaTH">'[127]Don gia chi tiet'!$D$5:$N$65536</definedName>
    <definedName name="DONGIATRAM">'[128]DON GIA TRAM (3)'!$C$4:$L$611</definedName>
    <definedName name="dongiavanchuyen" localSheetId="13">#REF!</definedName>
    <definedName name="dongiavanchuyen">#REF!</definedName>
    <definedName name="dongiavattudien" hidden="1">#REF!</definedName>
    <definedName name="dongiaVTTB">#REF!</definedName>
    <definedName name="Dongnai07">#REF!</definedName>
    <definedName name="DoorWindow">'[86]DGchitiet '!#REF!</definedName>
    <definedName name="dovi" localSheetId="13">#REF!</definedName>
    <definedName name="dovi">#REF!</definedName>
    <definedName name="Dp">#REF!</definedName>
    <definedName name="DPHAP">[129]DPVT!$B$1:$E$1361</definedName>
    <definedName name="DPHT250">#REF!</definedName>
    <definedName name="DPHT350">#REF!</definedName>
    <definedName name="DPHT50">#REF!</definedName>
    <definedName name="DPKL">'[130]B1_TMDT '!$I$16</definedName>
    <definedName name="dry.." localSheetId="13">#REF!</definedName>
    <definedName name="dry..">#REF!</definedName>
    <definedName name="ds" localSheetId="13">#REF!</definedName>
    <definedName name="ds">#REF!</definedName>
    <definedName name="DS_capquang" localSheetId="13">#REF!</definedName>
    <definedName name="DS_capquang">#REF!</definedName>
    <definedName name="DS_Dhinh" localSheetId="13">#REF!</definedName>
    <definedName name="DS_Dhinh">#REF!</definedName>
    <definedName name="DS_DiaHinh" localSheetId="13">#REF!</definedName>
    <definedName name="DS_DiaHinh">#REF!</definedName>
    <definedName name="DS_heso" localSheetId="13">#REF!</definedName>
    <definedName name="DS_heso">#REF!</definedName>
    <definedName name="DS_Ldat" localSheetId="13">#REF!</definedName>
    <definedName name="DS_Ldat">#REF!</definedName>
    <definedName name="DS_MC" localSheetId="13">#REF!</definedName>
    <definedName name="DS_MC">#REF!</definedName>
    <definedName name="DS_mocbe" localSheetId="13">#REF!</definedName>
    <definedName name="DS_mocbe">#REF!</definedName>
    <definedName name="DS_Tram" localSheetId="13">#REF!</definedName>
    <definedName name="DS_Tram">#REF!</definedName>
    <definedName name="DS1p1vc" localSheetId="13">#REF!</definedName>
    <definedName name="DS1p1vc">#REF!</definedName>
    <definedName name="ds1p2nc">#REF!</definedName>
    <definedName name="ds1p2vc">#REF!</definedName>
    <definedName name="ds1p2vl">#REF!</definedName>
    <definedName name="ds1pnc" localSheetId="13">#REF!</definedName>
    <definedName name="ds1pnc">#REF!</definedName>
    <definedName name="ds1pvl" localSheetId="13">#REF!</definedName>
    <definedName name="ds1pvl">#REF!</definedName>
    <definedName name="ds3pctnc" localSheetId="13">#REF!</definedName>
    <definedName name="ds3pctnc">#REF!</definedName>
    <definedName name="ds3pctvc" localSheetId="13">#REF!</definedName>
    <definedName name="ds3pctvc">#REF!</definedName>
    <definedName name="ds3pctvl" localSheetId="13">#REF!</definedName>
    <definedName name="ds3pctvl">#REF!</definedName>
    <definedName name="ds3pmnc">#REF!</definedName>
    <definedName name="ds3pmvc">#REF!</definedName>
    <definedName name="ds3pmvl">#REF!</definedName>
    <definedName name="ds3pnc">#REF!</definedName>
    <definedName name="ds3pvl">#REF!</definedName>
    <definedName name="dsct3pnc">#REF!</definedName>
    <definedName name="dsct3pvl">#REF!</definedName>
    <definedName name="dsd" hidden="1">{#N/A,#N/A,FALSE,"Chi tiÆt"}</definedName>
    <definedName name="DSDSA" hidden="1">{#N/A,#N/A,FALSE,"Chi tiÆt"}</definedName>
    <definedName name="DSPK1p1nc" localSheetId="13">#REF!</definedName>
    <definedName name="DSPK1p1nc">#REF!</definedName>
    <definedName name="DSPK1p1vl" localSheetId="13">#REF!</definedName>
    <definedName name="DSPK1p1vl">#REF!</definedName>
    <definedName name="DSPK1pm">'[131]Bang 3_Chi tiet phan Dz'!#REF!</definedName>
    <definedName name="DSPK1pnc" localSheetId="13">#REF!</definedName>
    <definedName name="DSPK1pnc">#REF!</definedName>
    <definedName name="DSPK1pvl" localSheetId="13">#REF!</definedName>
    <definedName name="DSPK1pvl">#REF!</definedName>
    <definedName name="DSPK3pct">'[131]Bang 3_Chi tiet phan Dz'!#REF!</definedName>
    <definedName name="DSPK3pm">'[131]Bang 3_Chi tiet phan Dz'!#REF!</definedName>
    <definedName name="DSPKhtdl">#REF!</definedName>
    <definedName name="DSPKhthh">'[131]Bang 3_Chi tiet phan Dz'!#REF!</definedName>
    <definedName name="DSTD_Clear">[0]!DSTD_Clear</definedName>
    <definedName name="DSUMDATA" localSheetId="13">#REF!</definedName>
    <definedName name="DSUMDATA">#REF!</definedName>
    <definedName name="DT" localSheetId="13">#REF!</definedName>
    <definedName name="DT">#REF!</definedName>
    <definedName name="Dt_">#REF!</definedName>
    <definedName name="DT_VKHNN">#REF!</definedName>
    <definedName name="DTBH">#REF!</definedName>
    <definedName name="DTCTANG_BD">#REF!</definedName>
    <definedName name="DTCTANG_HT_BD">#REF!</definedName>
    <definedName name="DTCTANG_HT_KT">#REF!</definedName>
    <definedName name="DTCTANG_KT">#REF!</definedName>
    <definedName name="dtdt">#REF!</definedName>
    <definedName name="dtich1" localSheetId="13">#REF!</definedName>
    <definedName name="dtich1">#REF!</definedName>
    <definedName name="dtich2" localSheetId="13">#REF!</definedName>
    <definedName name="dtich2">#REF!</definedName>
    <definedName name="dtich3" localSheetId="13">#REF!</definedName>
    <definedName name="dtich3">#REF!</definedName>
    <definedName name="dtich4" localSheetId="13">#REF!</definedName>
    <definedName name="dtich4">#REF!</definedName>
    <definedName name="dtich5" localSheetId="13">#REF!</definedName>
    <definedName name="dtich5">#REF!</definedName>
    <definedName name="dtich6" localSheetId="13">#REF!</definedName>
    <definedName name="dtich6">#REF!</definedName>
    <definedName name="DTKL">'[132]Dutoan KL'!$A$5:$F$580</definedName>
    <definedName name="DTPM1_Sheet2_List">#REF!</definedName>
    <definedName name="DtrCuocPhun.1b">[133]NhanCong!$G$202</definedName>
    <definedName name="DtrCuocPhun.2b">[133]NhanCong!$G$203</definedName>
    <definedName name="DtrCuocPhun.4b">[133]NhanCong!$G$214</definedName>
    <definedName name="DtrHutCuoc300.2s">[133]NhanCong!$G$191</definedName>
    <definedName name="DTT" localSheetId="13">#REF!</definedName>
    <definedName name="DTT">#REF!</definedName>
    <definedName name="dttdb" localSheetId="13">#REF!</definedName>
    <definedName name="dttdb">#REF!</definedName>
    <definedName name="dttdg" localSheetId="13">#REF!</definedName>
    <definedName name="dttdg">#REF!</definedName>
    <definedName name="DTthep">#REF!</definedName>
    <definedName name="Dù__n" localSheetId="13">#REF!</definedName>
    <definedName name="Dù__n">#REF!</definedName>
    <definedName name="Dù__n_n_ng_cÊp_c__I_t_o_quèc_lé_6" localSheetId="13">#REF!</definedName>
    <definedName name="Dù__n_n_ng_cÊp_c__I_t_o_quèc_lé_6">#REF!</definedName>
    <definedName name="Du_lieu">#REF!</definedName>
    <definedName name="Du_phong">#REF!</definedName>
    <definedName name="DU_TOAN_CHI_TIET_CONG_TO" localSheetId="13">#REF!</definedName>
    <definedName name="DU_TOAN_CHI_TIET_CONG_TO">#REF!</definedName>
    <definedName name="DU_TOAN_CHI_TIET_DZ22KV" localSheetId="13">#REF!</definedName>
    <definedName name="DU_TOAN_CHI_TIET_DZ22KV">#REF!</definedName>
    <definedName name="DU_TOAN_CHI_TIET_KHO_BAI" localSheetId="13">#REF!</definedName>
    <definedName name="DU_TOAN_CHI_TIET_KHO_BAI">#REF!</definedName>
    <definedName name="DULIEU">'[134]BANG KE3P'!$A$2:$P$16</definedName>
    <definedName name="DULIEU2">[135]DANHPHAP!$A$3:$D$326</definedName>
    <definedName name="dumppr" localSheetId="13">#REF!</definedName>
    <definedName name="dumppr">#REF!</definedName>
    <definedName name="dung" hidden="1">{"'Sheet1'!$L$16"}</definedName>
    <definedName name="duoi" localSheetId="13">#REF!</definedName>
    <definedName name="duoi">#REF!</definedName>
    <definedName name="duong04">'[97]THDZ0,4'!#REF!</definedName>
    <definedName name="duong1">[2]DONGIA!#REF!</definedName>
    <definedName name="duong2">[2]DONGIA!#REF!</definedName>
    <definedName name="duong3">[2]DONGIA!#REF!</definedName>
    <definedName name="duong35">'[97]TH DZ35'!#REF!</definedName>
    <definedName name="duong4">[2]DONGIA!#REF!</definedName>
    <definedName name="duong5">[2]DONGIA!#REF!</definedName>
    <definedName name="duree" localSheetId="13">#REF!</definedName>
    <definedName name="duree">#REF!</definedName>
    <definedName name="Durée_Courte" localSheetId="13">#REF!</definedName>
    <definedName name="Durée_Courte">#REF!</definedName>
    <definedName name="duree_selectionnee" localSheetId="13">#REF!</definedName>
    <definedName name="duree_selectionnee">#REF!</definedName>
    <definedName name="Durée_Standard" localSheetId="13">#REF!</definedName>
    <definedName name="Durée_Standard">#REF!</definedName>
    <definedName name="DUT" localSheetId="13">#REF!</definedName>
    <definedName name="DUT">#REF!</definedName>
    <definedName name="dutoan">[136]XL4Poppy!$A$15</definedName>
    <definedName name="DutoanDongmo" localSheetId="13">#REF!</definedName>
    <definedName name="DutoanDongmo">#REF!</definedName>
    <definedName name="dvbn" hidden="1">{"'Sheet1'!$L$16"}</definedName>
    <definedName name="DWPRICE" hidden="1">[137]Quantity!#REF!</definedName>
    <definedName name="DZ">[138]KB!#REF!</definedName>
    <definedName name="Dz_35">'[139]DZ 35'!$O$28</definedName>
    <definedName name="dztramtt">[140]chitimc!#REF!</definedName>
    <definedName name="e" localSheetId="13">#REF!</definedName>
    <definedName name="e">#REF!</definedName>
    <definedName name="ë">[61]chitiet!#REF!</definedName>
    <definedName name="ë74">[61]chitiet!#REF!</definedName>
    <definedName name="Ea" localSheetId="13">#REF!</definedName>
    <definedName name="Ea">#REF!</definedName>
    <definedName name="Earthwork">'[86]DGchitiet '!#REF!</definedName>
    <definedName name="EAT" localSheetId="13">#REF!</definedName>
    <definedName name="EAT">#REF!</definedName>
    <definedName name="EBT" localSheetId="13">#REF!</definedName>
    <definedName name="EBT">#REF!</definedName>
    <definedName name="Ecdc" localSheetId="13">#REF!</definedName>
    <definedName name="Ecdc">#REF!</definedName>
    <definedName name="ECT" localSheetId="13">#REF!</definedName>
    <definedName name="ECT">#REF!</definedName>
    <definedName name="ECT_HW" localSheetId="13">#REF!</definedName>
    <definedName name="ECT_HW">#REF!</definedName>
    <definedName name="ECT_SW" localSheetId="13">#REF!</definedName>
    <definedName name="ECT_SW">#REF!</definedName>
    <definedName name="ECU">#N/A</definedName>
    <definedName name="EDR" localSheetId="13">#REF!</definedName>
    <definedName name="EDR">#REF!</definedName>
    <definedName name="eee" localSheetId="13">#REF!</definedName>
    <definedName name="eee">#REF!</definedName>
    <definedName name="eeee" hidden="1">{"'Sheet1'!$L$16"}</definedName>
    <definedName name="EEPE" hidden="1">{"'Summary'!$A$1:$J$46"}</definedName>
    <definedName name="EEQ" hidden="1">{"'Summary'!$A$1:$J$46"}</definedName>
    <definedName name="EF">#REF!</definedName>
    <definedName name="EI" hidden="1">"8"</definedName>
    <definedName name="EL2.">#REF!</definedName>
    <definedName name="Email">#REF!</definedName>
    <definedName name="en" hidden="1">{"'Sheet1'!$L$16"}</definedName>
    <definedName name="end" localSheetId="13">#REF!</definedName>
    <definedName name="end">#REF!</definedName>
    <definedName name="End_1" localSheetId="13">#REF!</definedName>
    <definedName name="End_1">#REF!</definedName>
    <definedName name="End_10" localSheetId="13">#REF!</definedName>
    <definedName name="End_10">#REF!</definedName>
    <definedName name="End_11" localSheetId="13">#REF!</definedName>
    <definedName name="End_11">#REF!</definedName>
    <definedName name="End_12" localSheetId="13">#REF!</definedName>
    <definedName name="End_12">#REF!</definedName>
    <definedName name="End_13" localSheetId="13">#REF!</definedName>
    <definedName name="End_13">#REF!</definedName>
    <definedName name="End_2" localSheetId="13">#REF!</definedName>
    <definedName name="End_2">#REF!</definedName>
    <definedName name="End_3" localSheetId="13">#REF!</definedName>
    <definedName name="End_3">#REF!</definedName>
    <definedName name="End_4" localSheetId="13">#REF!</definedName>
    <definedName name="End_4">#REF!</definedName>
    <definedName name="End_5" localSheetId="13">#REF!</definedName>
    <definedName name="End_5">#REF!</definedName>
    <definedName name="End_6" localSheetId="13">#REF!</definedName>
    <definedName name="End_6">#REF!</definedName>
    <definedName name="End_7" localSheetId="13">#REF!</definedName>
    <definedName name="End_7">#REF!</definedName>
    <definedName name="End_8" localSheetId="13">#REF!</definedName>
    <definedName name="End_8">#REF!</definedName>
    <definedName name="End_9" localSheetId="13">#REF!</definedName>
    <definedName name="End_9">#REF!</definedName>
    <definedName name="EQI" localSheetId="13">#REF!</definedName>
    <definedName name="EQI">#REF!</definedName>
    <definedName name="Equpt_Test" localSheetId="13">#REF!</definedName>
    <definedName name="Equpt_Test">#REF!</definedName>
    <definedName name="EQWE" hidden="1">#REF!</definedName>
    <definedName name="erl" localSheetId="13">#REF!</definedName>
    <definedName name="erl">#REF!</definedName>
    <definedName name="erla" localSheetId="13">#REF!</definedName>
    <definedName name="erla">#REF!</definedName>
    <definedName name="erlcv" localSheetId="13">#REF!</definedName>
    <definedName name="erlcv">#REF!</definedName>
    <definedName name="erlf" localSheetId="13">#REF!</definedName>
    <definedName name="erlf">#REF!</definedName>
    <definedName name="ert" hidden="1">{#N/A,#N/A,FALSE,"Chi tiÆt"}</definedName>
    <definedName name="Êt_cÊp_IV" localSheetId="13">#REF!</definedName>
    <definedName name="Êt_cÊp_IV">#REF!</definedName>
    <definedName name="ETCDC" localSheetId="13">#REF!</definedName>
    <definedName name="ETCDC">#REF!</definedName>
    <definedName name="eu" localSheetId="13">#REF!</definedName>
    <definedName name="eu">#REF!</definedName>
    <definedName name="eur">42</definedName>
    <definedName name="Euro" localSheetId="13">#REF!</definedName>
    <definedName name="Euro">#REF!</definedName>
    <definedName name="EURO_ATS" localSheetId="13">#REF!</definedName>
    <definedName name="EURO_ATS">#REF!</definedName>
    <definedName name="EURO_DEM" localSheetId="13">#REF!</definedName>
    <definedName name="EURO_DEM">#REF!</definedName>
    <definedName name="EURO_USD" localSheetId="13">#REF!</definedName>
    <definedName name="EURO_USD">#REF!</definedName>
    <definedName name="EVNB" localSheetId="13">#REF!</definedName>
    <definedName name="EVNB">#REF!</definedName>
    <definedName name="EW" hidden="1">{"'Summary'!$A$1:$J$46"}</definedName>
    <definedName name="EX" localSheetId="13">#REF!</definedName>
    <definedName name="EX">#REF!</definedName>
    <definedName name="Ex_Rate" localSheetId="13">#REF!</definedName>
    <definedName name="Ex_Rate">#REF!</definedName>
    <definedName name="exc">1.095</definedName>
    <definedName name="Excell_HCM">#REF!</definedName>
    <definedName name="EXCH" localSheetId="13">#REF!</definedName>
    <definedName name="EXCH">#REF!</definedName>
    <definedName name="EXCH_EUR_USD" localSheetId="13">#REF!</definedName>
    <definedName name="EXCH_EUR_USD">#REF!</definedName>
    <definedName name="expl" localSheetId="13">#REF!</definedName>
    <definedName name="expl">#REF!</definedName>
    <definedName name="_xlnm.Extract" localSheetId="13">#REF!</definedName>
    <definedName name="_xlnm.Extract">#REF!</definedName>
    <definedName name="Ey">#REF!</definedName>
    <definedName name="Eyc" localSheetId="13">#REF!</definedName>
    <definedName name="Eyc">#REF!</definedName>
    <definedName name="f" localSheetId="13">#REF!</definedName>
    <definedName name="f">#REF!</definedName>
    <definedName name="F_ChonMong">#N/A</definedName>
    <definedName name="F_Code_Duree_de_formation" localSheetId="13">#REF!</definedName>
    <definedName name="F_Code_Duree_de_formation">#REF!</definedName>
    <definedName name="F_Module" localSheetId="13">#REF!</definedName>
    <definedName name="F_Module">#REF!</definedName>
    <definedName name="F_Type_equipement" localSheetId="13">#REF!</definedName>
    <definedName name="F_Type_equipement">#REF!</definedName>
    <definedName name="F1bo" localSheetId="13">#REF!</definedName>
    <definedName name="F1bo">#REF!</definedName>
    <definedName name="f82E46" localSheetId="13">#REF!</definedName>
    <definedName name="f82E46">#REF!</definedName>
    <definedName name="f92F56">[141]dtxl!#REF!</definedName>
    <definedName name="fáaafafaf" hidden="1">{"'Sheet1'!$L$16"}</definedName>
    <definedName name="FACTOR" localSheetId="13">#REF!</definedName>
    <definedName name="FACTOR">#REF!</definedName>
    <definedName name="fadf">#REF!</definedName>
    <definedName name="fasfaga" hidden="1">{"'Sheet1'!$L$16"}</definedName>
    <definedName name="FAT" localSheetId="13">#REF!</definedName>
    <definedName name="FAT">#REF!</definedName>
    <definedName name="Fax" localSheetId="13">#REF!</definedName>
    <definedName name="Fax">#REF!</definedName>
    <definedName name="FAXNO">#REF!</definedName>
    <definedName name="Fay" localSheetId="13">#REF!</definedName>
    <definedName name="Fay">#REF!</definedName>
    <definedName name="Fbrs">#REF!</definedName>
    <definedName name="fbsdggdsf">{"DZ-TDTB2.XLS","Dcksat.xls"}</definedName>
    <definedName name="Fc" localSheetId="13">#REF!</definedName>
    <definedName name="Fc">#REF!</definedName>
    <definedName name="fc_" localSheetId="13">#REF!</definedName>
    <definedName name="fc_">#REF!</definedName>
    <definedName name="FC5_total" localSheetId="13">#REF!</definedName>
    <definedName name="FC5_total">#REF!</definedName>
    <definedName name="FC6_total" localSheetId="13">#REF!</definedName>
    <definedName name="FC6_total">#REF!</definedName>
    <definedName name="fcc">#REF!</definedName>
    <definedName name="FCode" localSheetId="13" hidden="1">#REF!</definedName>
    <definedName name="FCode" hidden="1">#REF!</definedName>
    <definedName name="Fd">#REF!</definedName>
    <definedName name="Fdaymong" localSheetId="13">#REF!</definedName>
    <definedName name="Fdaymong">#REF!</definedName>
    <definedName name="FDF">#N/A</definedName>
    <definedName name="fdfd" localSheetId="13">#REF!</definedName>
    <definedName name="fdfd">#REF!</definedName>
    <definedName name="fdh" hidden="1">{"'现金流量表（全部投资）'!$B$4:$P$23"}</definedName>
    <definedName name="FDR" localSheetId="13">#REF!</definedName>
    <definedName name="FDR">#REF!</definedName>
    <definedName name="fdsa">#REF!</definedName>
    <definedName name="fdsfsdfd" hidden="1">{"'Sheet1'!$L$16"}</definedName>
    <definedName name="FEWF">#N/A</definedName>
    <definedName name="ff" hidden="1">{"'现金流量表（全部投资）'!$B$4:$P$23"}</definedName>
    <definedName name="fffffffffffffff" hidden="1">{"'Sheet1'!$L$16"}</definedName>
    <definedName name="FFi" localSheetId="13">#REF!</definedName>
    <definedName name="FFi">#REF!</definedName>
    <definedName name="Ffin" localSheetId="13">#REF!</definedName>
    <definedName name="Ffin">#REF!</definedName>
    <definedName name="fg" hidden="1">{"'Sheet1'!$L$16"}</definedName>
    <definedName name="fgdfsgfdg" hidden="1">{#N/A,#N/A,FALSE,"Chi tiÆt"}</definedName>
    <definedName name="fgg" hidden="1">{"'Sheet1'!$L$16"}</definedName>
    <definedName name="fggg" hidden="1">#REF!</definedName>
    <definedName name="Fh">#REF!</definedName>
    <definedName name="fhfh">[36]MTP!#REF!</definedName>
    <definedName name="fhgh" hidden="1">{"'Sheet1'!$L$16"}</definedName>
    <definedName name="fhhh" hidden="1">{"'Sheet1'!$L$16"}</definedName>
    <definedName name="Fi" localSheetId="13">#REF!</definedName>
    <definedName name="Fi">#REF!</definedName>
    <definedName name="FI_12">4820</definedName>
    <definedName name="Fi_f">#REF!</definedName>
    <definedName name="file10" localSheetId="13">#REF!</definedName>
    <definedName name="file10">#REF!</definedName>
    <definedName name="file11" localSheetId="13">#REF!</definedName>
    <definedName name="file11">#REF!</definedName>
    <definedName name="file15" localSheetId="13">#REF!</definedName>
    <definedName name="file15">#REF!</definedName>
    <definedName name="file16" localSheetId="13">#REF!</definedName>
    <definedName name="file16">#REF!</definedName>
    <definedName name="file19" localSheetId="13">#REF!</definedName>
    <definedName name="file19">#REF!</definedName>
    <definedName name="file20" localSheetId="13">#REF!</definedName>
    <definedName name="file20">#REF!</definedName>
    <definedName name="file21" localSheetId="13">#REF!</definedName>
    <definedName name="file21">#REF!</definedName>
    <definedName name="file31" localSheetId="13">#REF!</definedName>
    <definedName name="file31">#REF!</definedName>
    <definedName name="file32" localSheetId="13">#REF!</definedName>
    <definedName name="file32">#REF!</definedName>
    <definedName name="file33" localSheetId="13">#REF!</definedName>
    <definedName name="file33">#REF!</definedName>
    <definedName name="file8" localSheetId="13">#REF!</definedName>
    <definedName name="file8">#REF!</definedName>
    <definedName name="file9" localSheetId="13">#REF!</definedName>
    <definedName name="file9">#REF!</definedName>
    <definedName name="FiLL" hidden="1">#REF!</definedName>
    <definedName name="Fin_Ligne_Groupe" localSheetId="13">#REF!</definedName>
    <definedName name="Fin_Ligne_Groupe">#REF!</definedName>
    <definedName name="FinishWork">'[86]DGchitiet '!#REF!</definedName>
    <definedName name="first_item_UP" localSheetId="13">L141C4</definedName>
    <definedName name="first_item_UP">L141C4</definedName>
    <definedName name="fks">#REF!</definedName>
    <definedName name="Fng" localSheetId="13">#REF!</definedName>
    <definedName name="Fng">#REF!</definedName>
    <definedName name="FOB_CHARGE_H" localSheetId="13">#REF!</definedName>
    <definedName name="FOB_CHARGE_H">#REF!</definedName>
    <definedName name="FOB_TO_CIP" localSheetId="13">#REF!</definedName>
    <definedName name="FOB_TO_CIP">#REF!</definedName>
    <definedName name="Foreign_Content" localSheetId="13">#REF!</definedName>
    <definedName name="Foreign_Content">#REF!</definedName>
    <definedName name="Formation" localSheetId="13">#REF!</definedName>
    <definedName name="Formation">#REF!</definedName>
    <definedName name="FP">#N/A</definedName>
    <definedName name="Fr">#REF!</definedName>
    <definedName name="FRAIS" localSheetId="13">#REF!</definedName>
    <definedName name="FRAIS">#REF!</definedName>
    <definedName name="frais_vente">0.1687</definedName>
    <definedName name="frame" localSheetId="13">#REF!</definedName>
    <definedName name="frame">#REF!</definedName>
    <definedName name="FREXP" localSheetId="13">#REF!</definedName>
    <definedName name="FREXP">#REF!</definedName>
    <definedName name="fs" localSheetId="13">#REF!</definedName>
    <definedName name="fs">#REF!</definedName>
    <definedName name="fsdfdsf" hidden="1">{"'Sheet1'!$L$16"}</definedName>
    <definedName name="fsfsfs" localSheetId="13">#REF!</definedName>
    <definedName name="fsfsfs">#REF!</definedName>
    <definedName name="Fsrs">#REF!</definedName>
    <definedName name="Ft">#REF!</definedName>
    <definedName name="Ft_">#REF!</definedName>
    <definedName name="ftd" localSheetId="13">#REF!</definedName>
    <definedName name="ftd">#REF!</definedName>
    <definedName name="fth" localSheetId="13">#REF!</definedName>
    <definedName name="fth">#REF!</definedName>
    <definedName name="fuji" localSheetId="13">#REF!</definedName>
    <definedName name="fuji">#REF!</definedName>
    <definedName name="Full">[78]QMCT!#REF!</definedName>
    <definedName name="fv">#REF!</definedName>
    <definedName name="Fy_" localSheetId="13">#REF!</definedName>
    <definedName name="Fy_">#REF!</definedName>
    <definedName name="g" hidden="1">{"'Sheet1'!$L$16"}</definedName>
    <definedName name="g_" localSheetId="13">#REF!</definedName>
    <definedName name="g_">#REF!</definedName>
    <definedName name="G_C">[142]Sum!$F$2</definedName>
    <definedName name="G_ME" localSheetId="13">#REF!</definedName>
    <definedName name="G_ME">#REF!</definedName>
    <definedName name="g40g40">#REF!</definedName>
    <definedName name="gach" localSheetId="13">#REF!</definedName>
    <definedName name="gach">#REF!</definedName>
    <definedName name="gachblock">'[72]Gia vat tu'!$E$55</definedName>
    <definedName name="gachchongtron" localSheetId="13">#REF!</definedName>
    <definedName name="gachchongtron">#REF!</definedName>
    <definedName name="gachlanem" localSheetId="13">#REF!</definedName>
    <definedName name="gachlanem">#REF!</definedName>
    <definedName name="gachllatnen30x30">'[143]Gia vat tu'!#REF!</definedName>
    <definedName name="gachllatnen40x40">'[143]Gia vat tu'!#REF!</definedName>
    <definedName name="gachllatnen50x50">'[144]Gia vat tu'!#REF!</definedName>
    <definedName name="GAHT" localSheetId="13">#REF!</definedName>
    <definedName name="GAHT">#REF!</definedName>
    <definedName name="GaicapbocCuXLPEPVCPVCloaiCEVV18den35kV" localSheetId="13">#REF!</definedName>
    <definedName name="GaicapbocCuXLPEPVCPVCloaiCEVV18den35kV">#REF!</definedName>
    <definedName name="gas" localSheetId="13">#REF!</definedName>
    <definedName name="gas">#REF!</definedName>
    <definedName name="GC" localSheetId="13">#REF!</definedName>
    <definedName name="GC">#REF!</definedName>
    <definedName name="GC_CT">#REF!</definedName>
    <definedName name="GC_CT1">[145]Gia_GC_Satthep!$C$7</definedName>
    <definedName name="GC_DN" localSheetId="13">#REF!</definedName>
    <definedName name="GC_DN">#REF!</definedName>
    <definedName name="GC_HT" localSheetId="13">#REF!</definedName>
    <definedName name="GC_HT">#REF!</definedName>
    <definedName name="GC_TD" localSheetId="13">#REF!</definedName>
    <definedName name="GC_TD">#REF!</definedName>
    <definedName name="gchi" localSheetId="13">#REF!</definedName>
    <definedName name="gchi">#REF!</definedName>
    <definedName name="gcm">'[146]gia vt,nc,may'!$H$7:$I$17</definedName>
    <definedName name="GCP">[147]ctdz35!#REF!</definedName>
    <definedName name="GCS" localSheetId="13">#REF!</definedName>
    <definedName name="GCS">#REF!</definedName>
    <definedName name="gd">[54]gVL!$N$29</definedName>
    <definedName name="GDDCLTDZ22">#REF!</definedName>
    <definedName name="gdfgdfgdf" hidden="1">{"'Sheet1'!$L$16"}</definedName>
    <definedName name="GdoanName" localSheetId="13">#REF!</definedName>
    <definedName name="GdoanName">#REF!</definedName>
    <definedName name="GDTD" localSheetId="13">#REF!</definedName>
    <definedName name="GDTD">#REF!</definedName>
    <definedName name="gdtth">'[56]882'!$A$2:$F$782</definedName>
    <definedName name="geff" localSheetId="13">#REF!</definedName>
    <definedName name="geff">#REF!</definedName>
    <definedName name="Gem_Ctiet">#REF!</definedName>
    <definedName name="Gem_Thop">#REF!</definedName>
    <definedName name="Gem_VC">#REF!</definedName>
    <definedName name="gfdgdfgdsf" hidden="1">{"'Sheet1'!$L$16"}</definedName>
    <definedName name="GFGBDF" hidden="1">{#N/A,#N/A,FALSE,"Chi tiÆt"}</definedName>
    <definedName name="gfghghgh">#N/A</definedName>
    <definedName name="ggft">#N/A</definedName>
    <definedName name="ggg" localSheetId="13">#REF!</definedName>
    <definedName name="ggg">#REF!</definedName>
    <definedName name="gggg" hidden="1">{"'Sheet1'!$L$16"}</definedName>
    <definedName name="gghh" hidden="1">{"'Sheet1'!$L$16"}</definedName>
    <definedName name="gh" hidden="1">{"'Sheet1'!$L$16"}</definedName>
    <definedName name="ghanchay">#REF!</definedName>
    <definedName name="ghandeo">#REF!</definedName>
    <definedName name="ghdzsf" hidden="1">{"'Sheet1'!$L$16"}</definedName>
    <definedName name="ghhghg">#N/A</definedName>
    <definedName name="ghichu" localSheetId="13">#REF!</definedName>
    <definedName name="ghichu">#REF!</definedName>
    <definedName name="ghip" localSheetId="13">#REF!</definedName>
    <definedName name="ghip">#REF!</definedName>
    <definedName name="ghj" hidden="1">{#N/A,#N/A,TRUE,"Config1";#N/A,#N/A,TRUE,"Config2";#N/A,#N/A,TRUE,"Config3";#N/A,#N/A,TRUE,"Config4";#N/A,#N/A,TRUE,"Config5";#N/A,#N/A,TRUE,"Config6";#N/A,#N/A,TRUE,"Config7"}</definedName>
    <definedName name="gia" localSheetId="13">#REF!</definedName>
    <definedName name="gia">#REF!</definedName>
    <definedName name="Gia_CT" localSheetId="13">#REF!</definedName>
    <definedName name="Gia_CT">#REF!</definedName>
    <definedName name="GIA_CU_LY_VAN_CHUYEN" localSheetId="13">#REF!</definedName>
    <definedName name="GIA_CU_LY_VAN_CHUYEN">#REF!</definedName>
    <definedName name="GIA_DMVT">#REF!</definedName>
    <definedName name="Gia_thanh_1_m3_be_tong_chÌn">#REF!</definedName>
    <definedName name="GIA_THANH_VAN_CHUYEN_1M3_BE_TONG" localSheetId="13">#REF!</definedName>
    <definedName name="GIA_THANH_VAN_CHUYEN_1M3_BE_TONG">#REF!</definedName>
    <definedName name="Gia_thanh_vËn_chuyÓn_néi_bé">#REF!</definedName>
    <definedName name="gia_tien" localSheetId="13">#REF!</definedName>
    <definedName name="gia_tien">#REF!</definedName>
    <definedName name="gia_tien_BTN" localSheetId="13">#REF!</definedName>
    <definedName name="gia_tien_BTN">#REF!</definedName>
    <definedName name="GIA_TN">[148]dongia_tn!$B$8:$H$310</definedName>
    <definedName name="Gia_vËt_liÖu_dÕn_hiÖn_truêng">#REF!</definedName>
    <definedName name="Gia_VT" localSheetId="13">#REF!</definedName>
    <definedName name="Gia_VT">#REF!</definedName>
    <definedName name="giaca">'[149]dg-VTu'!$C$5:$E$148</definedName>
    <definedName name="GiacapAvanxoanLVABCXLPE" localSheetId="13">#REF!</definedName>
    <definedName name="GiacapAvanxoanLVABCXLPE">#REF!</definedName>
    <definedName name="GiacapbocCuXLPEPVCDSTAPVCloaiCEVVST" localSheetId="13">#REF!</definedName>
    <definedName name="GiacapbocCuXLPEPVCDSTAPVCloaiCEVVST">#REF!</definedName>
    <definedName name="GiacapbocCuXLPEPVCDSTPVCloaiCEVVST12den24kV" localSheetId="13">#REF!</definedName>
    <definedName name="GiacapbocCuXLPEPVCDSTPVCloaiCEVVST12den24kV">#REF!</definedName>
    <definedName name="GiacapbocCuXLPEPVCDSTPVCloaiCEVVST18den35kV" localSheetId="13">#REF!</definedName>
    <definedName name="GiacapbocCuXLPEPVCDSTPVCloaiCEVVST18den35kV">#REF!</definedName>
    <definedName name="GiacapbocCuXLPEPVCloaiCEV" localSheetId="13">#REF!</definedName>
    <definedName name="GiacapbocCuXLPEPVCloaiCEV">#REF!</definedName>
    <definedName name="GiacapbocCuXLPEPVCloaiCEV12den24kV" localSheetId="13">#REF!</definedName>
    <definedName name="GiacapbocCuXLPEPVCloaiCEV12den24kV">#REF!</definedName>
    <definedName name="GiacapbocCuXLPEPVCloaiCEV18den35kV" localSheetId="13">#REF!</definedName>
    <definedName name="GiacapbocCuXLPEPVCloaiCEV18den35kV">#REF!</definedName>
    <definedName name="GiacapbocCuXLPEPVCPVCloaiCEVV12den24kV" localSheetId="13">#REF!</definedName>
    <definedName name="GiacapbocCuXLPEPVCPVCloaiCEVV12den24kV">#REF!</definedName>
    <definedName name="GiacapbocCuXLPEPVCSWPVCloaiCEVVSW12den24kV" localSheetId="13">#REF!</definedName>
    <definedName name="GiacapbocCuXLPEPVCSWPVCloaiCEVVSW12den24kV">#REF!</definedName>
    <definedName name="GiacapbocCuXLPEPVCSWPVCloaiCEVVSW18den35kV" localSheetId="13">#REF!</definedName>
    <definedName name="GiacapbocCuXLPEPVCSWPVCloaiCEVVSW18den35kV">#REF!</definedName>
    <definedName name="Giaco" localSheetId="13">#REF!</definedName>
    <definedName name="Giaco">#REF!</definedName>
    <definedName name="giacokhac" localSheetId="13">#REF!</definedName>
    <definedName name="giacokhac">#REF!</definedName>
    <definedName name="GiaDau" hidden="1">#REF!</definedName>
    <definedName name="GiadayACbocPVC" localSheetId="13">#REF!</definedName>
    <definedName name="GiadayACbocPVC">#REF!</definedName>
    <definedName name="GiadayAS" localSheetId="13">#REF!</definedName>
    <definedName name="GiadayAS">#REF!</definedName>
    <definedName name="GiadayAtran" localSheetId="13">#REF!</definedName>
    <definedName name="GiadayAtran">#REF!</definedName>
    <definedName name="GiadayAV" localSheetId="13">#REF!</definedName>
    <definedName name="GiadayAV">#REF!</definedName>
    <definedName name="GiadayAXLPE1kVlkyhieuAE" localSheetId="13">#REF!</definedName>
    <definedName name="GiadayAXLPE1kVlkyhieuAE">#REF!</definedName>
    <definedName name="GiadaycapCEV" localSheetId="13">#REF!</definedName>
    <definedName name="GiadaycapCEV">#REF!</definedName>
    <definedName name="GiadaycapCuPVC600V" localSheetId="13">#REF!</definedName>
    <definedName name="GiadaycapCuPVC600V">#REF!</definedName>
    <definedName name="GiadayCVV" localSheetId="13">#REF!</definedName>
    <definedName name="GiadayCVV">#REF!</definedName>
    <definedName name="GiadayMtran" localSheetId="13">#REF!</definedName>
    <definedName name="GiadayMtran">#REF!</definedName>
    <definedName name="GiaDien" hidden="1">#REF!</definedName>
    <definedName name="GIADNEO">#REF!</definedName>
    <definedName name="Giado">#REF!</definedName>
    <definedName name="Giai__o_n" localSheetId="13">#REF!</definedName>
    <definedName name="Giai__o_n">#REF!</definedName>
    <definedName name="GiaMazut" hidden="1">#REF!</definedName>
    <definedName name="GiaNOX">'[150]lai vay'!$B$39</definedName>
    <definedName name="Giasatthep" localSheetId="13">#REF!</definedName>
    <definedName name="Giasatthep">#REF!</definedName>
    <definedName name="giatbco">#REF!</definedName>
    <definedName name="giatbdien">#REF!</definedName>
    <definedName name="giathau" localSheetId="13">#REF!</definedName>
    <definedName name="giathau">#REF!</definedName>
    <definedName name="Giavatlieukhac" localSheetId="13">#REF!</definedName>
    <definedName name="Giavatlieukhac">#REF!</definedName>
    <definedName name="GIAVL_TRALY" localSheetId="13">#REF!</definedName>
    <definedName name="GIAVL_TRALY">#REF!</definedName>
    <definedName name="GIAVLIEUTN" localSheetId="13">#REF!</definedName>
    <definedName name="GIAVLIEUTN">#REF!</definedName>
    <definedName name="GIAVT">[151]GiaVT!$B$6:$I$142</definedName>
    <definedName name="GIAVTD">[113]GiaVT!$B$4:$T$157</definedName>
    <definedName name="GIAVTDG">[113]GiaVT!$B$3:$T$3</definedName>
    <definedName name="GIAVTH">[151]GiaVT!$B$4:$J$4</definedName>
    <definedName name="GiaVTu">#REF!</definedName>
    <definedName name="GiaXang" hidden="1">#REF!</definedName>
    <definedName name="gielau">'[87]Vat tu'!$B$46</definedName>
    <definedName name="Giocong" localSheetId="13">#REF!</definedName>
    <definedName name="Giocong">#REF!</definedName>
    <definedName name="gipa5">[46]sheet12!#REF!</definedName>
    <definedName name="gjgkjlk" hidden="1">{#N/A,#N/A,FALSE,"Chi tiÆt"}</definedName>
    <definedName name="gjv"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kGTGT" localSheetId="13">#REF!</definedName>
    <definedName name="gkGTGT">#REF!</definedName>
    <definedName name="gl3p" localSheetId="13">#REF!</definedName>
    <definedName name="gl3p">#REF!</definedName>
    <definedName name="Glazing">'[86]DGchitiet '!#REF!</definedName>
    <definedName name="gld" localSheetId="13">#REF!</definedName>
    <definedName name="gld">#REF!</definedName>
    <definedName name="gmm">[56]Giamay!$A$2:$K$154</definedName>
    <definedName name="gnc">'[146]gia vt,nc,may'!$E$7:$F$12</definedName>
    <definedName name="Go">'[77]TT-TBA'!#REF!</definedName>
    <definedName name="GoBack">[106]Sheet1!GoBack</definedName>
    <definedName name="goc">_</definedName>
    <definedName name="Goc32x3" localSheetId="13">#REF!</definedName>
    <definedName name="Goc32x3">#REF!</definedName>
    <definedName name="Goc35x3" localSheetId="13">#REF!</definedName>
    <definedName name="Goc35x3">#REF!</definedName>
    <definedName name="Goc40x4" localSheetId="13">#REF!</definedName>
    <definedName name="Goc40x4">#REF!</definedName>
    <definedName name="Goc45x4" localSheetId="13">#REF!</definedName>
    <definedName name="Goc45x4">#REF!</definedName>
    <definedName name="Goc50x5" localSheetId="13">#REF!</definedName>
    <definedName name="Goc50x5">#REF!</definedName>
    <definedName name="Goc63x6" localSheetId="13">#REF!</definedName>
    <definedName name="Goc63x6">#REF!</definedName>
    <definedName name="Goc75x6" localSheetId="13">#REF!</definedName>
    <definedName name="Goc75x6">#REF!</definedName>
    <definedName name="goclai1">_</definedName>
    <definedName name="govan" localSheetId="13">#REF!</definedName>
    <definedName name="govan">#REF!</definedName>
    <definedName name="GP" localSheetId="13">#REF!</definedName>
    <definedName name="GP">#REF!</definedName>
    <definedName name="GPT_GROUNDING_PT">'[152]NEW-PANEL'!#REF!</definedName>
    <definedName name="Gqlda" localSheetId="13">#REF!</definedName>
    <definedName name="Gqlda">#REF!</definedName>
    <definedName name="grB">#REF!</definedName>
    <definedName name="GRID" localSheetId="13">#REF!</definedName>
    <definedName name="GRID">#REF!</definedName>
    <definedName name="GrphActSales" localSheetId="13">#REF!</definedName>
    <definedName name="GrphActSales">#REF!</definedName>
    <definedName name="GrphActStk" localSheetId="13">#REF!</definedName>
    <definedName name="GrphActStk">#REF!</definedName>
    <definedName name="GrphPlanSales" localSheetId="13">#REF!</definedName>
    <definedName name="GrphPlanSales">#REF!</definedName>
    <definedName name="GrphTgtStk" localSheetId="13">#REF!</definedName>
    <definedName name="GrphTgtStk">#REF!</definedName>
    <definedName name="gs">#REF!</definedName>
    <definedName name="gsdf" hidden="1">{"'现金流量表（全部投资）'!$B$4:$P$23"}</definedName>
    <definedName name="gse" localSheetId="13">#REF!</definedName>
    <definedName name="gse">#REF!</definedName>
    <definedName name="gsktxd">[91]!gsktxd</definedName>
    <definedName name="gt" localSheetId="13">#REF!</definedName>
    <definedName name="gt">#REF!</definedName>
    <definedName name="GT_XLTT">'[153]DT-XL'!$F$52</definedName>
    <definedName name="Gtb" localSheetId="13">#REF!</definedName>
    <definedName name="Gtb">#REF!</definedName>
    <definedName name="GTB_LDHC">#REF!</definedName>
    <definedName name="gtbtt" localSheetId="13">#REF!</definedName>
    <definedName name="gtbtt">#REF!</definedName>
    <definedName name="gtc" localSheetId="13">#REF!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LXQT9">#N/A</definedName>
    <definedName name="GTRI" localSheetId="13">#REF!</definedName>
    <definedName name="GTRI">#REF!</definedName>
    <definedName name="gtrttr" hidden="1">{#N/A,#N/A,FALSE,"Chi tiÆt"}</definedName>
    <definedName name="gtst" localSheetId="13">#REF!</definedName>
    <definedName name="gtst">#REF!</definedName>
    <definedName name="GTXL" localSheetId="13">#REF!</definedName>
    <definedName name="GTXL">#REF!</definedName>
    <definedName name="gui" hidden="1">{#N/A,#N/A,TRUE,"Config1";#N/A,#N/A,TRUE,"Config2";#N/A,#N/A,TRUE,"Config3";#N/A,#N/A,TRUE,"Config4";#N/A,#N/A,TRUE,"Config5";#N/A,#N/A,TRUE,"Config6";#N/A,#N/A,TRUE,"Config7"}</definedName>
    <definedName name="gv">[54]gVL!$N$22</definedName>
    <definedName name="GVL_LDT" localSheetId="13">#REF!</definedName>
    <definedName name="GVL_LDT">#REF!</definedName>
    <definedName name="GVLHTXL_22">#REF!</definedName>
    <definedName name="GVT" hidden="1">{"'Sheet1'!$L$16"}</definedName>
    <definedName name="Gxd" localSheetId="13">#REF!</definedName>
    <definedName name="Gxd">#REF!</definedName>
    <definedName name="Gxl" localSheetId="13">#REF!</definedName>
    <definedName name="Gxl">#REF!</definedName>
    <definedName name="gxltt" localSheetId="13">#REF!</definedName>
    <definedName name="gxltt">#REF!</definedName>
    <definedName name="gxm" localSheetId="13">#REF!</definedName>
    <definedName name="gxm">#REF!</definedName>
    <definedName name="H" localSheetId="17">#REF!</definedName>
    <definedName name="h" hidden="1">{"'现金流量表（全部投资）'!$B$4:$P$23"}</definedName>
    <definedName name="H.A" localSheetId="13">#REF!</definedName>
    <definedName name="H.A">#REF!</definedName>
    <definedName name="h_" localSheetId="13">#REF!</definedName>
    <definedName name="h_">#REF!</definedName>
    <definedName name="h__" localSheetId="13">#REF!</definedName>
    <definedName name="h__">#REF!</definedName>
    <definedName name="h_0" localSheetId="13">#REF!</definedName>
    <definedName name="h_0">#REF!</definedName>
    <definedName name="H_1" localSheetId="13">#REF!</definedName>
    <definedName name="H_1">#REF!</definedName>
    <definedName name="H_2" localSheetId="13">#REF!</definedName>
    <definedName name="H_2">#REF!</definedName>
    <definedName name="H_3" localSheetId="13">#REF!</definedName>
    <definedName name="H_3">#REF!</definedName>
    <definedName name="H_30" localSheetId="13">#REF!</definedName>
    <definedName name="H_30">#REF!</definedName>
    <definedName name="H_THUCHTHH" localSheetId="13">#REF!</definedName>
    <definedName name="H_THUCHTHH">#REF!</definedName>
    <definedName name="H_THUCTT" localSheetId="13">#REF!</definedName>
    <definedName name="H_THUCTT">#REF!</definedName>
    <definedName name="h_xoa" hidden="1">{"'Sheet1'!$L$16"}</definedName>
    <definedName name="h_xoa2" hidden="1">{"'Sheet1'!$L$16"}</definedName>
    <definedName name="h0">#REF!</definedName>
    <definedName name="h18x" localSheetId="13">#REF!</definedName>
    <definedName name="h18x">#REF!</definedName>
    <definedName name="H21dai75">#REF!</definedName>
    <definedName name="H21dai9">#REF!</definedName>
    <definedName name="H22dai6">#REF!</definedName>
    <definedName name="H22dai75">#REF!</definedName>
    <definedName name="H2販直" localSheetId="13">#REF!</definedName>
    <definedName name="H2販直">#REF!</definedName>
    <definedName name="h30x" localSheetId="13">#REF!</definedName>
    <definedName name="h30x">#REF!</definedName>
    <definedName name="H43dai6">#REF!</definedName>
    <definedName name="H43dai75">#REF!</definedName>
    <definedName name="H43dai9">#REF!</definedName>
    <definedName name="H44dai6">#REF!</definedName>
    <definedName name="H44dai75">#REF!</definedName>
    <definedName name="H44dai9">#REF!</definedName>
    <definedName name="h7.5">[46]sheet12!#REF!</definedName>
    <definedName name="h8.5">[46]sheet12!#REF!</definedName>
    <definedName name="ha" localSheetId="13">#REF!</definedName>
    <definedName name="ha">#REF!</definedName>
    <definedName name="hai" localSheetId="13">#REF!</definedName>
    <definedName name="hai">#REF!</definedName>
    <definedName name="HAM">#REF!</definedName>
    <definedName name="hamsofh">#REF!</definedName>
    <definedName name="han">'[50]he so'!$B$10</definedName>
    <definedName name="hanam">'[154]Don gia Ha Nam'!$A$2:$F$269</definedName>
    <definedName name="HANG" localSheetId="13">#REF!</definedName>
    <definedName name="HANG">#REF!</definedName>
    <definedName name="hangmuc" localSheetId="13">#REF!</definedName>
    <definedName name="hangmuc">#REF!</definedName>
    <definedName name="Hanh" hidden="1">{"'Sheet1'!$L$16"}</definedName>
    <definedName name="HapCKVA" localSheetId="13">#REF!</definedName>
    <definedName name="HapCKVA">#REF!</definedName>
    <definedName name="HapCKvar" localSheetId="13">#REF!</definedName>
    <definedName name="HapCKvar">#REF!</definedName>
    <definedName name="HapCKW" localSheetId="13">#REF!</definedName>
    <definedName name="HapCKW">#REF!</definedName>
    <definedName name="HapIKVA" localSheetId="13">#REF!</definedName>
    <definedName name="HapIKVA">#REF!</definedName>
    <definedName name="HapIKvar" localSheetId="13">#REF!</definedName>
    <definedName name="HapIKvar">#REF!</definedName>
    <definedName name="HapIKW" localSheetId="13">#REF!</definedName>
    <definedName name="HapIKW">#REF!</definedName>
    <definedName name="HapKVA" localSheetId="13">#REF!</definedName>
    <definedName name="HapKVA">#REF!</definedName>
    <definedName name="HapSKVA" localSheetId="13">#REF!</definedName>
    <definedName name="HapSKVA">#REF!</definedName>
    <definedName name="HapSKW">#REF!</definedName>
    <definedName name="hathe" localSheetId="13">#REF!</definedName>
    <definedName name="hathe">#REF!</definedName>
    <definedName name="hau">#REF!</definedName>
    <definedName name="Hb" localSheetId="13">#REF!</definedName>
    <definedName name="Hb">#REF!</definedName>
    <definedName name="Hbb" localSheetId="13">#REF!</definedName>
    <definedName name="Hbb">#REF!</definedName>
    <definedName name="HBC" localSheetId="13">#REF!</definedName>
    <definedName name="HBC">#REF!</definedName>
    <definedName name="HBL" localSheetId="13">#REF!</definedName>
    <definedName name="HBL">#REF!</definedName>
    <definedName name="Hbtt" localSheetId="13">#REF!</definedName>
    <definedName name="Hbtt">#REF!</definedName>
    <definedName name="Hc" localSheetId="13">#REF!</definedName>
    <definedName name="Hc">#REF!</definedName>
    <definedName name="Hcb" localSheetId="13">#REF!</definedName>
    <definedName name="Hcb">#REF!</definedName>
    <definedName name="HCF1_01" localSheetId="13">#REF!</definedName>
    <definedName name="HCF1_01">#REF!</definedName>
    <definedName name="HCF1_02" localSheetId="13">#REF!</definedName>
    <definedName name="HCF1_02">#REF!</definedName>
    <definedName name="HCF1_03" localSheetId="13">#REF!</definedName>
    <definedName name="HCF1_03">#REF!</definedName>
    <definedName name="HCF1_04" localSheetId="13">#REF!</definedName>
    <definedName name="HCF1_04">#REF!</definedName>
    <definedName name="HCF1_05" localSheetId="13">#REF!</definedName>
    <definedName name="HCF1_05">#REF!</definedName>
    <definedName name="HCF1_06" localSheetId="13">#REF!</definedName>
    <definedName name="HCF1_06">#REF!</definedName>
    <definedName name="HCF1_07" localSheetId="13">#REF!</definedName>
    <definedName name="HCF1_07">#REF!</definedName>
    <definedName name="HCF1_08" localSheetId="13">#REF!</definedName>
    <definedName name="HCF1_08">#REF!</definedName>
    <definedName name="HCF1_09" localSheetId="13">#REF!</definedName>
    <definedName name="HCF1_09">#REF!</definedName>
    <definedName name="HCF1_10" localSheetId="13">#REF!</definedName>
    <definedName name="HCF1_10">#REF!</definedName>
    <definedName name="HCF1_11" localSheetId="13">#REF!</definedName>
    <definedName name="HCF1_11">#REF!</definedName>
    <definedName name="HCF1_12" localSheetId="13">#REF!</definedName>
    <definedName name="HCF1_12">#REF!</definedName>
    <definedName name="HCF1_13" localSheetId="13">#REF!</definedName>
    <definedName name="HCF1_13">#REF!</definedName>
    <definedName name="HCF1_14" localSheetId="13">#REF!</definedName>
    <definedName name="HCF1_14">#REF!</definedName>
    <definedName name="HCF1_15" localSheetId="13">#REF!</definedName>
    <definedName name="HCF1_15">#REF!</definedName>
    <definedName name="HCF1_16" localSheetId="13">#REF!</definedName>
    <definedName name="HCF1_16">#REF!</definedName>
    <definedName name="HCF1_17" localSheetId="13">#REF!</definedName>
    <definedName name="HCF1_17">#REF!</definedName>
    <definedName name="HCF1_18" localSheetId="13">#REF!</definedName>
    <definedName name="HCF1_18">#REF!</definedName>
    <definedName name="HCF1_19" localSheetId="13">#REF!</definedName>
    <definedName name="HCF1_19">#REF!</definedName>
    <definedName name="HCF1_20" localSheetId="13">#REF!</definedName>
    <definedName name="HCF1_20">#REF!</definedName>
    <definedName name="HCF2_01" localSheetId="13">#REF!</definedName>
    <definedName name="HCF2_01">#REF!</definedName>
    <definedName name="HCF2_02" localSheetId="13">#REF!</definedName>
    <definedName name="HCF2_02">#REF!</definedName>
    <definedName name="HCF2_03" localSheetId="13">#REF!</definedName>
    <definedName name="HCF2_03">#REF!</definedName>
    <definedName name="HCF2_04" localSheetId="13">#REF!</definedName>
    <definedName name="HCF2_04">#REF!</definedName>
    <definedName name="HCF2_05" localSheetId="13">#REF!</definedName>
    <definedName name="HCF2_05">#REF!</definedName>
    <definedName name="HCF2_06" localSheetId="13">#REF!</definedName>
    <definedName name="HCF2_06">#REF!</definedName>
    <definedName name="HCF2_07" localSheetId="13">#REF!</definedName>
    <definedName name="HCF2_07">#REF!</definedName>
    <definedName name="HCF2_08" localSheetId="13">#REF!</definedName>
    <definedName name="HCF2_08">#REF!</definedName>
    <definedName name="HCF2_09" localSheetId="13">#REF!</definedName>
    <definedName name="HCF2_09">#REF!</definedName>
    <definedName name="HCF2_10" localSheetId="13">#REF!</definedName>
    <definedName name="HCF2_10">#REF!</definedName>
    <definedName name="HCF2_11" localSheetId="13">#REF!</definedName>
    <definedName name="HCF2_11">#REF!</definedName>
    <definedName name="HCF2_12" localSheetId="13">#REF!</definedName>
    <definedName name="HCF2_12">#REF!</definedName>
    <definedName name="HCF2_13" localSheetId="13">#REF!</definedName>
    <definedName name="HCF2_13">#REF!</definedName>
    <definedName name="HCF2_14" localSheetId="13">#REF!</definedName>
    <definedName name="HCF2_14">#REF!</definedName>
    <definedName name="HCF2_15" localSheetId="13">#REF!</definedName>
    <definedName name="HCF2_15">#REF!</definedName>
    <definedName name="HCF2_16" localSheetId="13">#REF!</definedName>
    <definedName name="HCF2_16">#REF!</definedName>
    <definedName name="HCF2_17" localSheetId="13">#REF!</definedName>
    <definedName name="HCF2_17">#REF!</definedName>
    <definedName name="HCF2_18" localSheetId="13">#REF!</definedName>
    <definedName name="HCF2_18">#REF!</definedName>
    <definedName name="HCF2_19" localSheetId="13">#REF!</definedName>
    <definedName name="HCF2_19">#REF!</definedName>
    <definedName name="HCF2_20" localSheetId="13">#REF!</definedName>
    <definedName name="HCF2_20">#REF!</definedName>
    <definedName name="HCF3_01" localSheetId="13">#REF!</definedName>
    <definedName name="HCF3_01">#REF!</definedName>
    <definedName name="HCF3_02" localSheetId="13">#REF!</definedName>
    <definedName name="HCF3_02">#REF!</definedName>
    <definedName name="HCF3_03" localSheetId="13">#REF!</definedName>
    <definedName name="HCF3_03">#REF!</definedName>
    <definedName name="HCF3_04" localSheetId="13">#REF!</definedName>
    <definedName name="HCF3_04">#REF!</definedName>
    <definedName name="HCF3_05" localSheetId="13">#REF!</definedName>
    <definedName name="HCF3_05">#REF!</definedName>
    <definedName name="HCF3_06" localSheetId="13">#REF!</definedName>
    <definedName name="HCF3_06">#REF!</definedName>
    <definedName name="HCF3_07" localSheetId="13">#REF!</definedName>
    <definedName name="HCF3_07">#REF!</definedName>
    <definedName name="HCF3_08" localSheetId="13">#REF!</definedName>
    <definedName name="HCF3_08">#REF!</definedName>
    <definedName name="HCF3_09" localSheetId="13">#REF!</definedName>
    <definedName name="HCF3_09">#REF!</definedName>
    <definedName name="HCF3_10" localSheetId="13">#REF!</definedName>
    <definedName name="HCF3_10">#REF!</definedName>
    <definedName name="HCF3_11" localSheetId="13">#REF!</definedName>
    <definedName name="HCF3_11">#REF!</definedName>
    <definedName name="HCF3_12" localSheetId="13">#REF!</definedName>
    <definedName name="HCF3_12">#REF!</definedName>
    <definedName name="HCF3_13" localSheetId="13">#REF!</definedName>
    <definedName name="HCF3_13">#REF!</definedName>
    <definedName name="HCF3_14" localSheetId="13">#REF!</definedName>
    <definedName name="HCF3_14">#REF!</definedName>
    <definedName name="HCF3_15" localSheetId="13">#REF!</definedName>
    <definedName name="HCF3_15">#REF!</definedName>
    <definedName name="HCF3_16" localSheetId="13">#REF!</definedName>
    <definedName name="HCF3_16">#REF!</definedName>
    <definedName name="HCF3_17" localSheetId="13">#REF!</definedName>
    <definedName name="HCF3_17">#REF!</definedName>
    <definedName name="HCF3_18" localSheetId="13">#REF!</definedName>
    <definedName name="HCF3_18">#REF!</definedName>
    <definedName name="HCF3_19" localSheetId="13">#REF!</definedName>
    <definedName name="HCF3_19">#REF!</definedName>
    <definedName name="HCF3_20" localSheetId="13">#REF!</definedName>
    <definedName name="HCF3_20">#REF!</definedName>
    <definedName name="HCF4_01" localSheetId="13">#REF!</definedName>
    <definedName name="HCF4_01">#REF!</definedName>
    <definedName name="HCF4_02" localSheetId="13">#REF!</definedName>
    <definedName name="HCF4_02">#REF!</definedName>
    <definedName name="HCF4_03" localSheetId="13">#REF!</definedName>
    <definedName name="HCF4_03">#REF!</definedName>
    <definedName name="HCF4_04" localSheetId="13">#REF!</definedName>
    <definedName name="HCF4_04">#REF!</definedName>
    <definedName name="HCF4_05" localSheetId="13">#REF!</definedName>
    <definedName name="HCF4_05">#REF!</definedName>
    <definedName name="HCF4_06" localSheetId="13">#REF!</definedName>
    <definedName name="HCF4_06">#REF!</definedName>
    <definedName name="HCF4_07" localSheetId="13">#REF!</definedName>
    <definedName name="HCF4_07">#REF!</definedName>
    <definedName name="HCF4_08" localSheetId="13">#REF!</definedName>
    <definedName name="HCF4_08">#REF!</definedName>
    <definedName name="HCF4_09" localSheetId="13">#REF!</definedName>
    <definedName name="HCF4_09">#REF!</definedName>
    <definedName name="HCF4_10" localSheetId="13">#REF!</definedName>
    <definedName name="HCF4_10">#REF!</definedName>
    <definedName name="HCF4_11" localSheetId="13">#REF!</definedName>
    <definedName name="HCF4_11">#REF!</definedName>
    <definedName name="HCF4_12" localSheetId="13">#REF!</definedName>
    <definedName name="HCF4_12">#REF!</definedName>
    <definedName name="HCF4_13" localSheetId="13">#REF!</definedName>
    <definedName name="HCF4_13">#REF!</definedName>
    <definedName name="HCF4_14" localSheetId="13">#REF!</definedName>
    <definedName name="HCF4_14">#REF!</definedName>
    <definedName name="HCF4_15" localSheetId="13">#REF!</definedName>
    <definedName name="HCF4_15">#REF!</definedName>
    <definedName name="HCF4_16" localSheetId="13">#REF!</definedName>
    <definedName name="HCF4_16">#REF!</definedName>
    <definedName name="HCF4_17" localSheetId="13">#REF!</definedName>
    <definedName name="HCF4_17">#REF!</definedName>
    <definedName name="HCF4_18" localSheetId="13">#REF!</definedName>
    <definedName name="HCF4_18">#REF!</definedName>
    <definedName name="HCF4_19" localSheetId="13">#REF!</definedName>
    <definedName name="HCF4_19">#REF!</definedName>
    <definedName name="HCF4_20" localSheetId="13">#REF!</definedName>
    <definedName name="HCF4_20">#REF!</definedName>
    <definedName name="HCM" localSheetId="13">#REF!</definedName>
    <definedName name="HCM">#REF!</definedName>
    <definedName name="HCPH" localSheetId="13">#REF!</definedName>
    <definedName name="HCPH">#REF!</definedName>
    <definedName name="HCS" localSheetId="13">#REF!</definedName>
    <definedName name="HCS">#REF!</definedName>
    <definedName name="Hctt" localSheetId="13">#REF!</definedName>
    <definedName name="Hctt">#REF!</definedName>
    <definedName name="HCU" localSheetId="13">#REF!</definedName>
    <definedName name="HCU">#REF!</definedName>
    <definedName name="Hd" localSheetId="13">#REF!</definedName>
    <definedName name="Hd">#REF!</definedName>
    <definedName name="Hdb" localSheetId="13">#REF!</definedName>
    <definedName name="Hdb">#REF!</definedName>
    <definedName name="HDC" localSheetId="13">#REF!</definedName>
    <definedName name="HDC">#REF!</definedName>
    <definedName name="HDCCT">[78]QMCT!#REF!</definedName>
    <definedName name="HDCD">[78]QMCT!#REF!</definedName>
    <definedName name="hdfdg" hidden="1">{#N/A,#N/A,FALSE,"Chi tiÆt"}</definedName>
    <definedName name="HDGDZ">[111]DGiaDZ!$A$1:$J$1</definedName>
    <definedName name="HDGT">[75]DGiaT!$B$1:$K$1</definedName>
    <definedName name="HDGTN">[75]DGiaTN!$C$1:$H$1</definedName>
    <definedName name="HDGTT">'[120]PT-OPY'!#REF!</definedName>
    <definedName name="HDPE" localSheetId="13">#REF!</definedName>
    <definedName name="HDPE">#REF!</definedName>
    <definedName name="Hdtt" localSheetId="13">#REF!</definedName>
    <definedName name="Hdtt">#REF!</definedName>
    <definedName name="HDU" localSheetId="13">#REF!</definedName>
    <definedName name="HDU">#REF!</definedName>
    <definedName name="He" localSheetId="13">#REF!</definedName>
    <definedName name="He">#REF!</definedName>
    <definedName name="HE_SO_KHO_KHAN_CANG_DAY" localSheetId="13">#REF!</definedName>
    <definedName name="HE_SO_KHO_KHAN_CANG_DAY">#REF!</definedName>
    <definedName name="Heä_soá_laép_xaø_H">1.7</definedName>
    <definedName name="heä_soá_sình_laày" localSheetId="13">#REF!</definedName>
    <definedName name="heä_soá_sình_laày">#REF!</definedName>
    <definedName name="HEADER" localSheetId="13">#REF!</definedName>
    <definedName name="HEADER">#REF!</definedName>
    <definedName name="héc" localSheetId="13">#REF!</definedName>
    <definedName name="héc">#REF!</definedName>
    <definedName name="Hello">#N/A</definedName>
    <definedName name="HESO">#REF!</definedName>
    <definedName name="HF">#REF!</definedName>
    <definedName name="hg">#REF!</definedName>
    <definedName name="hgf">{0}</definedName>
    <definedName name="HGTH1">#REF!</definedName>
    <definedName name="HGTH2">#REF!</definedName>
    <definedName name="HGTH3">#REF!</definedName>
    <definedName name="hgvfd" hidden="1">{"'Sheet1'!$L$16"}</definedName>
    <definedName name="hh" localSheetId="13">#REF!</definedName>
    <definedName name="hh">#REF!</definedName>
    <definedName name="HH10HT">#REF!</definedName>
    <definedName name="HH11HT">#REF!</definedName>
    <definedName name="HH12HT">#REF!</definedName>
    <definedName name="HH13HT">#REF!</definedName>
    <definedName name="HH14HT">#REF!</definedName>
    <definedName name="HH15HT">'[42]TONGKE-HT'!#REF!</definedName>
    <definedName name="HH16HT">'[42]TONGKE-HT'!#REF!</definedName>
    <definedName name="HH17HT">#REF!</definedName>
    <definedName name="HH18HT">#REF!</definedName>
    <definedName name="HH19HT">'[42]TONGKE-HT'!#REF!</definedName>
    <definedName name="HH1HT">#REF!</definedName>
    <definedName name="HH20HT">'[42]TONGKE-HT'!#REF!</definedName>
    <definedName name="HH21HT">#REF!</definedName>
    <definedName name="HH22HT">#REF!</definedName>
    <definedName name="HH23HT">#REF!</definedName>
    <definedName name="HH24HT">#REF!</definedName>
    <definedName name="HH25HT">#REF!</definedName>
    <definedName name="HH26HT">#REF!</definedName>
    <definedName name="HH2HT">#REF!</definedName>
    <definedName name="HH3HT">#REF!</definedName>
    <definedName name="HH4HT">#REF!</definedName>
    <definedName name="HH5HT">#REF!</definedName>
    <definedName name="HH6HT">#REF!</definedName>
    <definedName name="HH7HT">#REF!</definedName>
    <definedName name="HH8HT">#REF!</definedName>
    <definedName name="HH9HT">#REF!</definedName>
    <definedName name="HHcat" localSheetId="13">#REF!</definedName>
    <definedName name="HHcat">#REF!</definedName>
    <definedName name="HHda" localSheetId="13">#REF!</definedName>
    <definedName name="HHda">#REF!</definedName>
    <definedName name="hhhh" localSheetId="13">#REF!</definedName>
    <definedName name="hhhh">#REF!</definedName>
    <definedName name="hhhhhu" hidden="1">{"'Sheet1'!$L$16"}</definedName>
    <definedName name="HHHT">#REF!</definedName>
    <definedName name="HHIC" localSheetId="13">#REF!</definedName>
    <definedName name="HHIC">#REF!</definedName>
    <definedName name="hhjd" hidden="1">{0}</definedName>
    <definedName name="hhsc">[155]TT35!#REF!</definedName>
    <definedName name="HHT" localSheetId="13">#REF!</definedName>
    <definedName name="HHT">#REF!</definedName>
    <definedName name="hhtd">[155]TT35!#REF!</definedName>
    <definedName name="HHTT" localSheetId="13">#REF!</definedName>
    <definedName name="HHTT">#REF!</definedName>
    <definedName name="HHxm">#REF!</definedName>
    <definedName name="HiddenRows" localSheetId="13" hidden="1">#REF!</definedName>
    <definedName name="HiddenRows" hidden="1">#REF!</definedName>
    <definedName name="hien" localSheetId="13">#REF!</definedName>
    <definedName name="hien">#REF!</definedName>
    <definedName name="HIEN_HUU">#REF!</definedName>
    <definedName name="hieuchinhnhietdo">#REF!</definedName>
    <definedName name="Hinh_thuc" localSheetId="13">#REF!</definedName>
    <definedName name="Hinh_thuc">#REF!</definedName>
    <definedName name="hj" hidden="1">{"'Sheet1'!$L$16"}</definedName>
    <definedName name="hjdfg" hidden="1">#REF!</definedName>
    <definedName name="hjkk" hidden="1">{"'Sheet1'!$L$16"}</definedName>
    <definedName name="HKE" localSheetId="13">#REF!</definedName>
    <definedName name="HKE">#REF!</definedName>
    <definedName name="hkjhkjh">#REF!</definedName>
    <definedName name="HKL" localSheetId="13">#REF!</definedName>
    <definedName name="HKL">#REF!</definedName>
    <definedName name="HKLHI" localSheetId="13">#REF!</definedName>
    <definedName name="HKLHI">#REF!</definedName>
    <definedName name="HKLL" localSheetId="13">#REF!</definedName>
    <definedName name="HKLL">#REF!</definedName>
    <definedName name="HKLLLO" localSheetId="13">#REF!</definedName>
    <definedName name="HKLLLO">#REF!</definedName>
    <definedName name="HLC" localSheetId="13">#REF!</definedName>
    <definedName name="HLC">#REF!</definedName>
    <definedName name="HLIC" localSheetId="13">#REF!</definedName>
    <definedName name="HLIC">#REF!</definedName>
    <definedName name="HLU" localSheetId="13">#REF!</definedName>
    <definedName name="HLU">#REF!</definedName>
    <definedName name="hnew">#REF!</definedName>
    <definedName name="Ho" localSheetId="13">#REF!</definedName>
    <definedName name="Ho">#REF!</definedName>
    <definedName name="hoa" hidden="1">{"'Sheet1'!$L$16"}</definedName>
    <definedName name="HOAI">#REF!</definedName>
    <definedName name="hoan" hidden="1">{"'Sheet1'!$L$16"}</definedName>
    <definedName name="hoc">55000</definedName>
    <definedName name="hoi" hidden="1">{0}</definedName>
    <definedName name="HOME_MANP" localSheetId="13">#REF!</definedName>
    <definedName name="HOME_MANP">#REF!</definedName>
    <definedName name="HOMEOFFICE_COST" localSheetId="13">#REF!</definedName>
    <definedName name="HOMEOFFICE_COST">#REF!</definedName>
    <definedName name="hong" hidden="1">{"'Sheet1'!$L$16"}</definedName>
    <definedName name="hop_chay_deo">#REF!</definedName>
    <definedName name="hopchaydeo">#REF!</definedName>
    <definedName name="hopnho">#REF!</definedName>
    <definedName name="hopnhom">#REF!</definedName>
    <definedName name="Hopnoicap" localSheetId="13">#REF!</definedName>
    <definedName name="Hopnoicap">#REF!</definedName>
    <definedName name="hotellerie_std" localSheetId="13">#REF!</definedName>
    <definedName name="hotellerie_std">#REF!</definedName>
    <definedName name="hoten">#REF!</definedName>
    <definedName name="Hoü_vaì_tãn">#REF!</definedName>
    <definedName name="Hourly_rate_for_Expatriate" localSheetId="13">#REF!</definedName>
    <definedName name="Hourly_rate_for_Expatriate">#REF!</definedName>
    <definedName name="Hourly_rate_for_local_EN" localSheetId="13">#REF!</definedName>
    <definedName name="Hourly_rate_for_local_EN">#REF!</definedName>
    <definedName name="HQ">#N/A</definedName>
    <definedName name="HR" localSheetId="13">#REF!</definedName>
    <definedName name="HR">#REF!</definedName>
    <definedName name="HRC" localSheetId="13">#REF!</definedName>
    <definedName name="HRC">#REF!</definedName>
    <definedName name="hs">#REF!</definedName>
    <definedName name="HS_docao">#REF!</definedName>
    <definedName name="HS_dungtru">#REF!</definedName>
    <definedName name="HS_keoday">#REF!</definedName>
    <definedName name="HS_lapxa">#REF!</definedName>
    <definedName name="HS_mtc">#REF!</definedName>
    <definedName name="HS_nc">#REF!</definedName>
    <definedName name="HS_vanchuyen">#REF!</definedName>
    <definedName name="Hsb" localSheetId="13">#REF!</definedName>
    <definedName name="Hsb">#REF!</definedName>
    <definedName name="Hsc">#REF!</definedName>
    <definedName name="HSCT3">0.1</definedName>
    <definedName name="hsd" localSheetId="13">#REF!</definedName>
    <definedName name="hsd">#REF!</definedName>
    <definedName name="HSDC">#REF!</definedName>
    <definedName name="hsdc_CuocVC">#REF!</definedName>
    <definedName name="hsdc1" localSheetId="13">#REF!</definedName>
    <definedName name="hsdc1">#REF!</definedName>
    <definedName name="HSDD">[76]phuluc1!#REF!</definedName>
    <definedName name="HSDN">2.5</definedName>
    <definedName name="hsdt">[156]bdkdt!#REF!</definedName>
    <definedName name="HSGG" localSheetId="13">#REF!</definedName>
    <definedName name="HSGG">#REF!</definedName>
    <definedName name="HSHH" localSheetId="13">#REF!</definedName>
    <definedName name="HSHH">#REF!</definedName>
    <definedName name="HSHHUT" localSheetId="13">#REF!</definedName>
    <definedName name="HSHHUT">#REF!</definedName>
    <definedName name="HSI" hidden="1">1.8857</definedName>
    <definedName name="HSII" hidden="1">1.8255</definedName>
    <definedName name="HSIII" hidden="1">1.7333</definedName>
    <definedName name="HSIV" hidden="1">1.665</definedName>
    <definedName name="hsk" localSheetId="13">#REF!</definedName>
    <definedName name="hsk">#REF!</definedName>
    <definedName name="HSKD">#REF!</definedName>
    <definedName name="HSKK">#REF!</definedName>
    <definedName name="hskk1">[2]chitiet!$D$4</definedName>
    <definedName name="HSKK35" localSheetId="13">#REF!</definedName>
    <definedName name="HSKK35">#REF!</definedName>
    <definedName name="HSLX" localSheetId="13">#REF!</definedName>
    <definedName name="HSLX">#REF!</definedName>
    <definedName name="HSLXH">1.7</definedName>
    <definedName name="HSLXP" localSheetId="13">#REF!</definedName>
    <definedName name="HSLXP">#REF!</definedName>
    <definedName name="hsm">#REF!</definedName>
    <definedName name="HSMTC" localSheetId="13">#REF!</definedName>
    <definedName name="HSMTC">#REF!</definedName>
    <definedName name="HSMTCXL_DIABAN1">#REF!</definedName>
    <definedName name="HSMTCXL_DIABAN2">#REF!</definedName>
    <definedName name="HSMTCXL_DIABAN3">#REF!</definedName>
    <definedName name="HSNC">[88]Du_lieu!$C$6</definedName>
    <definedName name="hsnc.v">1.1</definedName>
    <definedName name="hsnc_cau">1.626</definedName>
    <definedName name="hsnc_cau2">1.626</definedName>
    <definedName name="hsnc_d">1.6356</definedName>
    <definedName name="hsnc_d2">1.6356</definedName>
    <definedName name="HSNCBD_DAIBAN2">#REF!</definedName>
    <definedName name="HSNCBD_DIABAN1">#REF!</definedName>
    <definedName name="HSNCBD_DIABAN3">#REF!</definedName>
    <definedName name="HSNCXL_DIABAN1">#REF!</definedName>
    <definedName name="HSNCXL_DIABAN2">#REF!</definedName>
    <definedName name="HSNCXL_DIABAN3">#REF!</definedName>
    <definedName name="HSSL">#REF!</definedName>
    <definedName name="hßm4" localSheetId="13">#REF!</definedName>
    <definedName name="hßm4">#REF!</definedName>
    <definedName name="hstb" localSheetId="13">#REF!</definedName>
    <definedName name="hstb">#REF!</definedName>
    <definedName name="hstdtk" localSheetId="13">#REF!</definedName>
    <definedName name="hstdtk">#REF!</definedName>
    <definedName name="hsthep" localSheetId="13">#REF!</definedName>
    <definedName name="hsthep">#REF!</definedName>
    <definedName name="HSTL">#REF!</definedName>
    <definedName name="hstruot">#REF!</definedName>
    <definedName name="Hstt" localSheetId="13">#REF!</definedName>
    <definedName name="Hstt">#REF!</definedName>
    <definedName name="HSVC1" localSheetId="13">#REF!</definedName>
    <definedName name="HSVC1">#REF!</definedName>
    <definedName name="HSVC2" localSheetId="13">#REF!</definedName>
    <definedName name="HSVC2">#REF!</definedName>
    <definedName name="HSVC3" localSheetId="13">#REF!</definedName>
    <definedName name="HSVC3">#REF!</definedName>
    <definedName name="HsVCVLTH">[157]PhaDoMong!#REF!</definedName>
    <definedName name="hsvl" localSheetId="13">#REF!</definedName>
    <definedName name="hsvl">#REF!</definedName>
    <definedName name="hsvl.v">1.05</definedName>
    <definedName name="hsvl2">1</definedName>
    <definedName name="HT">#REF!</definedName>
    <definedName name="HT_HIENHUU">#REF!</definedName>
    <definedName name="HT_LAPMOI">#REF!</definedName>
    <definedName name="HT_NOI">#REF!</definedName>
    <definedName name="HT_SDL">#REF!</definedName>
    <definedName name="HT_THUHOI">#REF!</definedName>
    <definedName name="ht25nc">'[2]lam-moi'!#REF!</definedName>
    <definedName name="ht25vl">'[2]lam-moi'!#REF!</definedName>
    <definedName name="ht325nc">'[2]lam-moi'!#REF!</definedName>
    <definedName name="ht325vl">'[2]lam-moi'!#REF!</definedName>
    <definedName name="ht37k">'[2]lam-moi'!#REF!</definedName>
    <definedName name="ht37nc">'[2]lam-moi'!#REF!</definedName>
    <definedName name="ht50nc">'[2]lam-moi'!#REF!</definedName>
    <definedName name="ht50vl">'[2]lam-moi'!#REF!</definedName>
    <definedName name="HTHH" localSheetId="13">#REF!</definedName>
    <definedName name="HTHH">#REF!</definedName>
    <definedName name="htlm" hidden="1">{"'Sheet1'!$L$16"}</definedName>
    <definedName name="HTML_CodePage" localSheetId="17" hidden="1">1252</definedName>
    <definedName name="HTML_CodePage" hidden="1">936</definedName>
    <definedName name="HTML_Control" localSheetId="17" hidden="1">{"'Summary'!$A$1:$J$46"}</definedName>
    <definedName name="HTML_Control" hidden="1">{"'现金流量表（全部投资）'!$B$4:$P$23"}</definedName>
    <definedName name="html_control_xoa2" hidden="1">{"'Sheet1'!$L$16"}</definedName>
    <definedName name="HTML_Description" localSheetId="17" hidden="1">""</definedName>
    <definedName name="HTML_Description" hidden="1">"lin zijian"</definedName>
    <definedName name="HTML_Email" hidden="1">""</definedName>
    <definedName name="HTML_Header" localSheetId="17" hidden="1">"Summary"</definedName>
    <definedName name="HTML_Header" hidden="1">"现金流量表（全部投资）"</definedName>
    <definedName name="HTML_LastUpdate" localSheetId="17" hidden="1">"15/9/97"</definedName>
    <definedName name="HTML_LastUpdate" hidden="1">"96-12-2"</definedName>
    <definedName name="HTML_LineAfter" localSheetId="17" hidden="1">FALSE</definedName>
    <definedName name="HTML_LineAfter" hidden="1">TRUE</definedName>
    <definedName name="HTML_LineBefore" localSheetId="17" hidden="1">FALSE</definedName>
    <definedName name="HTML_LineBefore" hidden="1">TRUE</definedName>
    <definedName name="HTML_Name" localSheetId="17" hidden="1">"Luis Garcia-Villaraco Ruiz de Castañeda"</definedName>
    <definedName name="HTML_Name" hidden="1">"linzijia"</definedName>
    <definedName name="HTML_OBDlg2" hidden="1">TRUE</definedName>
    <definedName name="HTML_OBDlg4" hidden="1">TRUE</definedName>
    <definedName name="HTML_OS" hidden="1">0</definedName>
    <definedName name="HTML_PathFile" localSheetId="17" hidden="1">"C:\Project Office\a1540fl\HTML.htm"</definedName>
    <definedName name="HTML_PathFile" hidden="1">"C:\lin\bk\MyHTML.htm"</definedName>
    <definedName name="HTML_Title" localSheetId="17" hidden="1">"COST_1540FL"</definedName>
    <definedName name="HTML_Title" hidden="1">"PROJECT11"</definedName>
    <definedName name="HTN_LAPMOI">'[158]6. HT NGẦM'!$I$5:$U$7</definedName>
    <definedName name="HTNC" localSheetId="13">#REF!</definedName>
    <definedName name="HTNC">#REF!</definedName>
    <definedName name="HTS" localSheetId="13">#REF!</definedName>
    <definedName name="HTS">#REF!</definedName>
    <definedName name="HTT">[111]TT!$B$1:$G$1</definedName>
    <definedName name="httk" localSheetId="13">#REF!</definedName>
    <definedName name="httk">#REF!</definedName>
    <definedName name="HTU" localSheetId="13">#REF!</definedName>
    <definedName name="HTU">#REF!</definedName>
    <definedName name="HTVC">#REF!</definedName>
    <definedName name="HTVL" localSheetId="13">#REF!</definedName>
    <definedName name="HTVL">#REF!</definedName>
    <definedName name="hu" hidden="1">{"'Sheet1'!$L$16"}</definedName>
    <definedName name="hui" hidden="1">{"'Sheet1'!$L$16"}</definedName>
    <definedName name="hung" hidden="1">{"'Sheet1'!$L$16"}</definedName>
    <definedName name="huong">[159]XL4Poppy!$C$31</definedName>
    <definedName name="huy" localSheetId="17" hidden="1">{"'Sheet1'!$L$16"}</definedName>
    <definedName name="huy" hidden="1">{"'Sheet1'!$L$16"}</definedName>
    <definedName name="huy_xoa" hidden="1">{"'Sheet1'!$L$16"}</definedName>
    <definedName name="huy_xoa2" hidden="1">{"'Sheet1'!$L$16"}</definedName>
    <definedName name="hv" localSheetId="13">#REF!</definedName>
    <definedName name="hv">#REF!</definedName>
    <definedName name="HVBC" localSheetId="13">#REF!</definedName>
    <definedName name="HVBC">#REF!</definedName>
    <definedName name="HVC" localSheetId="13">#REF!</definedName>
    <definedName name="HVC">#REF!</definedName>
    <definedName name="HVL" localSheetId="13">#REF!</definedName>
    <definedName name="HVL">#REF!</definedName>
    <definedName name="HVLDP">[151]GiaVT!$B$5:$J$5</definedName>
    <definedName name="HVLTT1">#REF!</definedName>
    <definedName name="HVLTT2">#REF!</definedName>
    <definedName name="HVLTT3">#REF!</definedName>
    <definedName name="HVP" localSheetId="13">#REF!</definedName>
    <definedName name="HVP">#REF!</definedName>
    <definedName name="hvt" localSheetId="13">#REF!</definedName>
    <definedName name="hvt">#REF!</definedName>
    <definedName name="hvtb" localSheetId="13">#REF!</definedName>
    <definedName name="hvtb">#REF!</definedName>
    <definedName name="hvttt" localSheetId="13">#REF!</definedName>
    <definedName name="hvttt">#REF!</definedName>
    <definedName name="HWDISCOUNT" localSheetId="13">#REF!</definedName>
    <definedName name="HWDISCOUNT">#REF!</definedName>
    <definedName name="hyrberlink_index">#REF!</definedName>
    <definedName name="H販直" localSheetId="13">#REF!</definedName>
    <definedName name="H販直">#REF!</definedName>
    <definedName name="I" localSheetId="13">#REF!</definedName>
    <definedName name="I">#REF!</definedName>
    <definedName name="I_A" localSheetId="13">#REF!</definedName>
    <definedName name="I_A">#REF!</definedName>
    <definedName name="I_B" localSheetId="13">#REF!</definedName>
    <definedName name="I_B">#REF!</definedName>
    <definedName name="I_c" localSheetId="13">#REF!</definedName>
    <definedName name="I_c">#REF!</definedName>
    <definedName name="i_CPC">[93]Config!$E$158</definedName>
    <definedName name="I_tbcn">#REF!</definedName>
    <definedName name="i_VB">[93]Config!$C$99</definedName>
    <definedName name="I_vtcn">#REF!</definedName>
    <definedName name="I2É6">[5]chitimc!#REF!</definedName>
    <definedName name="iCt_End">228</definedName>
    <definedName name="id" localSheetId="13">#REF!</definedName>
    <definedName name="id">#REF!</definedName>
    <definedName name="IDLAB_COST" localSheetId="13">#REF!</definedName>
    <definedName name="IDLAB_COST">#REF!</definedName>
    <definedName name="Idm">#REF!</definedName>
    <definedName name="IELWSALES" localSheetId="13">#REF!</definedName>
    <definedName name="IELWSALES">#REF!</definedName>
    <definedName name="IELYSALES" localSheetId="13">#REF!</definedName>
    <definedName name="IELYSALES">#REF!</definedName>
    <definedName name="IEPLANSALES" localSheetId="13">#REF!</definedName>
    <definedName name="IEPLANSALES">#REF!</definedName>
    <definedName name="IESP" localSheetId="13">#REF!</definedName>
    <definedName name="IESP">#REF!</definedName>
    <definedName name="II">#REF!</definedName>
    <definedName name="II_A" localSheetId="13">#REF!</definedName>
    <definedName name="II_A">#REF!</definedName>
    <definedName name="II_B" localSheetId="13">#REF!</definedName>
    <definedName name="II_B">#REF!</definedName>
    <definedName name="II_c" localSheetId="13">#REF!</definedName>
    <definedName name="II_c">#REF!</definedName>
    <definedName name="III">#REF!</definedName>
    <definedName name="III_a" localSheetId="13">#REF!</definedName>
    <definedName name="III_a">#REF!</definedName>
    <definedName name="III_B" localSheetId="13">#REF!</definedName>
    <definedName name="III_B">#REF!</definedName>
    <definedName name="III_c" localSheetId="13">#REF!</definedName>
    <definedName name="III_c">#REF!</definedName>
    <definedName name="Image1" localSheetId="13">#REF!</definedName>
    <definedName name="Image1">#REF!</definedName>
    <definedName name="in">#REF!</definedName>
    <definedName name="incoterm" localSheetId="13">#REF!</definedName>
    <definedName name="incoterm">#REF!</definedName>
    <definedName name="IND_LAB" localSheetId="13">#REF!</definedName>
    <definedName name="IND_LAB">#REF!</definedName>
    <definedName name="indemnites" localSheetId="13">#REF!</definedName>
    <definedName name="indemnites">#REF!</definedName>
    <definedName name="Index">#REF!</definedName>
    <definedName name="index_hyrberlink">#REF!</definedName>
    <definedName name="index110">2</definedName>
    <definedName name="index22">3</definedName>
    <definedName name="index220">1</definedName>
    <definedName name="INDMANP" localSheetId="13">#REF!</definedName>
    <definedName name="INDMANP">#REF!</definedName>
    <definedName name="INF">[160]REGION!#REF!</definedName>
    <definedName name="Ing" localSheetId="13">#REF!</definedName>
    <definedName name="Ing">#REF!</definedName>
    <definedName name="inpData" localSheetId="13">#REF!</definedName>
    <definedName name="inpData">#REF!</definedName>
    <definedName name="inpFields" localSheetId="13">#REF!</definedName>
    <definedName name="inpFields">#REF!</definedName>
    <definedName name="inputCosti" localSheetId="13">#REF!</definedName>
    <definedName name="inputCosti">#REF!</definedName>
    <definedName name="inputLf" localSheetId="13">#REF!</definedName>
    <definedName name="inputLf">#REF!</definedName>
    <definedName name="inputWTP" localSheetId="13">#REF!</definedName>
    <definedName name="inputWTP">#REF!</definedName>
    <definedName name="Inst_ADM" localSheetId="13">#REF!</definedName>
    <definedName name="Inst_ADM">#REF!</definedName>
    <definedName name="Inst_FH" localSheetId="13">#REF!</definedName>
    <definedName name="Inst_FH">#REF!</definedName>
    <definedName name="INT" localSheetId="13">#REF!</definedName>
    <definedName name="INT">#REF!</definedName>
    <definedName name="INTBN" localSheetId="13">#REF!</definedName>
    <definedName name="INTBN">#REF!</definedName>
    <definedName name="InteriorWork">'[86]DGchitiet '!#REF!</definedName>
    <definedName name="IntFreeCred" localSheetId="13">#REF!</definedName>
    <definedName name="IntFreeCred">#REF!</definedName>
    <definedName name="IO">#N/A</definedName>
    <definedName name="Ip">#REF!</definedName>
    <definedName name="IQ" hidden="1">{"'Summary'!$A$1:$J$46"}</definedName>
    <definedName name="is" localSheetId="13">L141C4</definedName>
    <definedName name="is">L141C4</definedName>
    <definedName name="ISC" localSheetId="13">#REF!</definedName>
    <definedName name="ISC">#REF!</definedName>
    <definedName name="ISDN_eq" localSheetId="13">#REF!</definedName>
    <definedName name="ISDN_eq">#REF!</definedName>
    <definedName name="itd1.5" localSheetId="13">#REF!</definedName>
    <definedName name="itd1.5">#REF!</definedName>
    <definedName name="itdd1.5" localSheetId="13">#REF!</definedName>
    <definedName name="itdd1.5">#REF!</definedName>
    <definedName name="itddgoi" localSheetId="13">#REF!</definedName>
    <definedName name="itddgoi">#REF!</definedName>
    <definedName name="itdg" localSheetId="13">#REF!</definedName>
    <definedName name="itdg">#REF!</definedName>
    <definedName name="itdgoi" localSheetId="13">#REF!</definedName>
    <definedName name="itdgoi">#REF!</definedName>
    <definedName name="ith1.5" localSheetId="13">#REF!</definedName>
    <definedName name="ith1.5">#REF!</definedName>
    <definedName name="ithg" localSheetId="13">#REF!</definedName>
    <definedName name="ithg">#REF!</definedName>
    <definedName name="ithgoi" localSheetId="13">#REF!</definedName>
    <definedName name="ithgoi">#REF!</definedName>
    <definedName name="IV">#REF!</definedName>
    <definedName name="IWTP" localSheetId="13">#REF!</definedName>
    <definedName name="IWTP">#REF!</definedName>
    <definedName name="ixy">#REF!</definedName>
    <definedName name="j" localSheetId="13">#REF!</definedName>
    <definedName name="j">#REF!</definedName>
    <definedName name="j356C8" localSheetId="13">#REF!</definedName>
    <definedName name="j356C8">#REF!</definedName>
    <definedName name="jhgj" hidden="1">{"COST",#N/A,FALSE,"SYNTHESE";"MARGIN",#N/A,FALSE,"SYNTHESE";"LOT_COM",#N/A,FALSE,"SYNTHESE"}</definedName>
    <definedName name="jj" localSheetId="13">#REF!</definedName>
    <definedName name="jj">#REF!</definedName>
    <definedName name="jjjjjjj" hidden="1">{"'Sheet1'!$L$16"}</definedName>
    <definedName name="jkg" hidden="1">{0}</definedName>
    <definedName name="jkjlh" hidden="1">{#N/A,#N/A,FALSE,"Chi tiÆt"}</definedName>
    <definedName name="Johritsu" localSheetId="13">#REF!</definedName>
    <definedName name="Johritsu">#REF!</definedName>
    <definedName name="JPYVND1">#REF!</definedName>
    <definedName name="K" localSheetId="13">#REF!</definedName>
    <definedName name="K">#REF!</definedName>
    <definedName name="K_1">[161]!K_1</definedName>
    <definedName name="k_1320">0.8</definedName>
    <definedName name="K_2">[161]Ngay!K_2</definedName>
    <definedName name="K_3">[161]!K_3</definedName>
    <definedName name="K_3rd" localSheetId="13">#REF!</definedName>
    <definedName name="K_3rd">#REF!</definedName>
    <definedName name="K_4">[161]!K_4</definedName>
    <definedName name="K_5">[161]!K_5</definedName>
    <definedName name="K_6">[161]!K_6</definedName>
    <definedName name="K_7">[161]!K_7</definedName>
    <definedName name="K_8">[161]!K_8</definedName>
    <definedName name="k_ADM">1.35</definedName>
    <definedName name="K_Appro">1.005</definedName>
    <definedName name="K_BCKTKT">#REF!</definedName>
    <definedName name="k_DADT">#REF!</definedName>
    <definedName name="K_Dev_Devise">6</definedName>
    <definedName name="K_Dev_USD">6</definedName>
    <definedName name="K_Dev_XEU">6.55957</definedName>
    <definedName name="K_Dist" localSheetId="13">#REF!</definedName>
    <definedName name="K_Dist">#REF!</definedName>
    <definedName name="K_EQ" localSheetId="13">#REF!</definedName>
    <definedName name="K_EQ">#REF!</definedName>
    <definedName name="k_EqCIF" localSheetId="13">#REF!</definedName>
    <definedName name="k_EqCIF">#REF!</definedName>
    <definedName name="K_EUR">1/6.55957</definedName>
    <definedName name="K_EURO_FF">6.55957</definedName>
    <definedName name="K_FRFenEUR">6.55957</definedName>
    <definedName name="k_GSLDTB">#REF!</definedName>
    <definedName name="k_GSTCXD">#REF!</definedName>
    <definedName name="K_HWA" localSheetId="13">#REF!</definedName>
    <definedName name="K_HWA">#REF!</definedName>
    <definedName name="K_HWB" localSheetId="13">#REF!</definedName>
    <definedName name="K_HWB">#REF!</definedName>
    <definedName name="k_KT">#REF!</definedName>
    <definedName name="K_L" localSheetId="13">#REF!</definedName>
    <definedName name="K_L">#REF!</definedName>
    <definedName name="K_LcLTrChange" localSheetId="13">#REF!</definedName>
    <definedName name="K_LcLTrChange">#REF!</definedName>
    <definedName name="K_luong">#REF!</definedName>
    <definedName name="K_OEM" localSheetId="13">#REF!</definedName>
    <definedName name="K_OEM">#REF!</definedName>
    <definedName name="k_QLDA">#REF!</definedName>
    <definedName name="K_SW" localSheetId="13">#REF!</definedName>
    <definedName name="K_SW">#REF!</definedName>
    <definedName name="K_tax" localSheetId="13">#REF!</definedName>
    <definedName name="K_tax">#REF!</definedName>
    <definedName name="k_TDDADT">#REF!</definedName>
    <definedName name="k_ThauTCXD">#REF!</definedName>
    <definedName name="k_ThauVTTB">#REF!</definedName>
    <definedName name="k_TKKT">#REF!</definedName>
    <definedName name="K_TotalCIF" localSheetId="13">#REF!</definedName>
    <definedName name="K_TotalCIF">#REF!</definedName>
    <definedName name="K_TranLoc" localSheetId="13">#REF!</definedName>
    <definedName name="K_TranLoc">#REF!</definedName>
    <definedName name="k_TTDT">#REF!</definedName>
    <definedName name="k_TTHQDA">#REF!</definedName>
    <definedName name="k_TTQT">#REF!</definedName>
    <definedName name="k_TTTK">#REF!</definedName>
    <definedName name="K_XEU">6.55957</definedName>
    <definedName name="k2b" localSheetId="13">#REF!</definedName>
    <definedName name="k2b">#REF!</definedName>
    <definedName name="KA">#REF!</definedName>
    <definedName name="KADMCORP" localSheetId="13">#REF!</definedName>
    <definedName name="KADMCORP">#REF!</definedName>
    <definedName name="KAE">#REF!</definedName>
    <definedName name="KANT" localSheetId="13">#REF!</definedName>
    <definedName name="KANT">#REF!</definedName>
    <definedName name="kaori">#REF!</definedName>
    <definedName name="KAS">#REF!</definedName>
    <definedName name="kavico" hidden="1">{"'Sheet1'!$L$16"}</definedName>
    <definedName name="kazuyo">#REF!</definedName>
    <definedName name="kcdd" localSheetId="13">#REF!</definedName>
    <definedName name="kcdd">#REF!</definedName>
    <definedName name="kcong" localSheetId="13">#REF!</definedName>
    <definedName name="kcong">#REF!</definedName>
    <definedName name="KCThep" hidden="1">{"'Sheet1'!$L$16"}</definedName>
    <definedName name="KDC" localSheetId="13">#REF!</definedName>
    <definedName name="KDC">#REF!</definedName>
    <definedName name="kdien" localSheetId="13">#REF!</definedName>
    <definedName name="kdien">#REF!</definedName>
    <definedName name="KDVM">[162]ThongSo!#REF!</definedName>
    <definedName name="kehoachkhoiluong05" hidden="1">{"'Sheet1'!$L$16"}</definedName>
    <definedName name="Kepcapcacloai" localSheetId="13">#REF!</definedName>
    <definedName name="Kepcapcacloai">#REF!</definedName>
    <definedName name="KetCau" localSheetId="13">#REF!</definedName>
    <definedName name="KetCau">#REF!</definedName>
    <definedName name="KetCau2x35" localSheetId="13">#REF!</definedName>
    <definedName name="KetCau2x35">#REF!</definedName>
    <definedName name="KetCau2x50" localSheetId="13">#REF!</definedName>
    <definedName name="KetCau2x50">#REF!</definedName>
    <definedName name="KetCauDay50" localSheetId="13">#REF!</definedName>
    <definedName name="KetCauDay50">#REF!</definedName>
    <definedName name="KetCauDay70" localSheetId="13">#REF!</definedName>
    <definedName name="KetCauDay70">#REF!</definedName>
    <definedName name="KetCauDay95" localSheetId="13">#REF!</definedName>
    <definedName name="KetCauDay95">#REF!</definedName>
    <definedName name="KF" localSheetId="13">#REF!</definedName>
    <definedName name="KF">#REF!</definedName>
    <definedName name="kfjg">#N/A</definedName>
    <definedName name="kg">#REF!</definedName>
    <definedName name="KG_NO" localSheetId="13">#REF!</definedName>
    <definedName name="KG_NO">#REF!</definedName>
    <definedName name="KgBM">#REF!</definedName>
    <definedName name="Kgcot">#REF!</definedName>
    <definedName name="KgCTd4">#REF!</definedName>
    <definedName name="KgCTt4">#REF!</definedName>
    <definedName name="Kgdamd4">#REF!</definedName>
    <definedName name="Kgdamt4">#REF!</definedName>
    <definedName name="kgmj">#REF!</definedName>
    <definedName name="Kgmong">#REF!</definedName>
    <definedName name="KGNDK16x20">[120]NDK16X20!$E$7:$E$180</definedName>
    <definedName name="KgNXOLdk">#REF!</definedName>
    <definedName name="kGOPY">[120]OPY!$E$7:$E$261</definedName>
    <definedName name="Kgsan">#REF!</definedName>
    <definedName name="KGSNMOI">[120]SNMOI!$E$5:$E$23</definedName>
    <definedName name="kh" localSheetId="13">#REF!</definedName>
    <definedName name="kh">#REF!</definedName>
    <definedName name="KH_Chang" localSheetId="13">#REF!</definedName>
    <definedName name="KH_Chang">#REF!</definedName>
    <definedName name="khac">2</definedName>
    <definedName name="khanang" localSheetId="13">#REF!</definedName>
    <definedName name="khanang">#REF!</definedName>
    <definedName name="Khanhdonnoitrunggiannoidieuchinh" localSheetId="13">#REF!</definedName>
    <definedName name="Khanhdonnoitrunggiannoidieuchinh">#REF!</definedName>
    <definedName name="Khao_sat__bcnckt__thiÕt_kÕ_phÝ">#REF!</definedName>
    <definedName name="Khèi">#REF!</definedName>
    <definedName name="Khèi_luîng_dao_dat">#REF!</definedName>
    <definedName name="KHKL" hidden="1">{#N/A,#N/A,FALSE,"Chi tiÆt"}</definedName>
    <definedName name="khoan">'[50]he so'!$B$9</definedName>
    <definedName name="khoannhoi" localSheetId="13">#REF!</definedName>
    <definedName name="khoannhoi">#REF!</definedName>
    <definedName name="KHOI_LUONG_DAT_DAO_DAP" localSheetId="13">#REF!</definedName>
    <definedName name="KHOI_LUONG_DAT_DAO_DAP">#REF!</definedName>
    <definedName name="khoilg">#REF!</definedName>
    <definedName name="Khoiluongthetich">#REF!</definedName>
    <definedName name="KHOILUONGTL">[163]TienLuong!$Q$7:$Q$2175</definedName>
    <definedName name="khong" localSheetId="13">#REF!</definedName>
    <definedName name="khong">#REF!</definedName>
    <definedName name="khongtruotgia" hidden="1">{"'Sheet1'!$L$16"}</definedName>
    <definedName name="khtn" localSheetId="13">#REF!</definedName>
    <definedName name="khtn">#REF!</definedName>
    <definedName name="Khu_vuc">#REF!</definedName>
    <definedName name="Khung">#REF!</definedName>
    <definedName name="Khung_culy">#REF!</definedName>
    <definedName name="KhuyenmaiUPS">"AutoShape 264"</definedName>
    <definedName name="kich250" localSheetId="13">#REF!</definedName>
    <definedName name="kich250">#REF!</definedName>
    <definedName name="kich500" localSheetId="13">#REF!</definedName>
    <definedName name="kich500">#REF!</definedName>
    <definedName name="kiem" localSheetId="13">#REF!</definedName>
    <definedName name="kiem">#REF!</definedName>
    <definedName name="Kiem_tra_trung_ten" localSheetId="13">#REF!</definedName>
    <definedName name="Kiem_tra_trung_ten">#REF!</definedName>
    <definedName name="Kiemtoan">'[164]Tong du toan'!$E$57</definedName>
    <definedName name="KINH_PHI_DEN_BU" localSheetId="13">#REF!</definedName>
    <definedName name="KINH_PHI_DEN_BU">#REF!</definedName>
    <definedName name="KINH_PHI_DZ0.4KV" localSheetId="13">#REF!</definedName>
    <definedName name="KINH_PHI_DZ0.4KV">#REF!</definedName>
    <definedName name="KINH_PHI_KHAO_SAT__LAP_BCNCKT__TKKTTC" localSheetId="13">#REF!</definedName>
    <definedName name="KINH_PHI_KHAO_SAT__LAP_BCNCKT__TKKTTC">#REF!</definedName>
    <definedName name="KINH_PHI_KHO_BAI" localSheetId="13">#REF!</definedName>
    <definedName name="KINH_PHI_KHO_BAI">#REF!</definedName>
    <definedName name="KINH_PHI_TBA" localSheetId="13">#REF!</definedName>
    <definedName name="KINH_PHI_TBA">#REF!</definedName>
    <definedName name="Kinh_phÝ_thùc_hiÖn_dÒn_bï">#REF!</definedName>
    <definedName name="kjk">#REF!</definedName>
    <definedName name="KKE_Sheet10_List" localSheetId="13">#REF!</definedName>
    <definedName name="KKE_Sheet10_List">#REF!</definedName>
    <definedName name="kkk" localSheetId="13">#REF!</definedName>
    <definedName name="kkk">#REF!</definedName>
    <definedName name="Kks">#REF!</definedName>
    <definedName name="Kks.">#REF!</definedName>
    <definedName name="KL">#N/A</definedName>
    <definedName name="kl_angten">'[165]VL-NC-M.ANGTEN '!$D$6:$D$22</definedName>
    <definedName name="KL_C">[142]Sum!$F$1</definedName>
    <definedName name="KL_dd">#REF!</definedName>
    <definedName name="KL_duong">#REF!</definedName>
    <definedName name="kl_HANGRAO">'[166]hang rao '!$K$31:$K$71</definedName>
    <definedName name="kl_ME" localSheetId="13">#REF!</definedName>
    <definedName name="kl_ME">#REF!</definedName>
    <definedName name="kl_MUONGCAP">#REF!</definedName>
    <definedName name="KL_NDH">#REF!</definedName>
    <definedName name="kl_ndk">[165]THNDK!$D$5:$D$209</definedName>
    <definedName name="kl_NGOAITROI">'[167]VL-NC-M ngoai troi'!$D$23:$D$164</definedName>
    <definedName name="KL_ngoi">'[165]VL-NC-M ngoai troi'!$K$22:$K$125</definedName>
    <definedName name="KL_PCCC">'[165]VL-NC-M_PCCC '!$D$5:$D$79</definedName>
    <definedName name="KL_tt">[168]!KL_tt</definedName>
    <definedName name="kl_vl_nc_m">#REF!</definedName>
    <definedName name="KLbobao">#REF!</definedName>
    <definedName name="KLC" localSheetId="13">#REF!</definedName>
    <definedName name="KLC">#REF!</definedName>
    <definedName name="KLCT">#REF!</definedName>
    <definedName name="kldd1p">'[2]#REF'!#REF!</definedName>
    <definedName name="kldd3p">'[2]lam-moi'!#REF!</definedName>
    <definedName name="klduong">#REF!</definedName>
    <definedName name="klg">#REF!</definedName>
    <definedName name="KLGT1">[45]BK04!#REF!</definedName>
    <definedName name="KLGT2">[45]BK04!#REF!</definedName>
    <definedName name="KLGT3">[45]BK04!#REF!</definedName>
    <definedName name="KLTH1pm">#REF!</definedName>
    <definedName name="KLTH3pct">#REF!</definedName>
    <definedName name="KLTH3pm">#REF!</definedName>
    <definedName name="KLTHDN" localSheetId="13">#REF!</definedName>
    <definedName name="KLTHDN">#REF!</definedName>
    <definedName name="KLTHhtdl">#REF!</definedName>
    <definedName name="KLTHhthh">#REF!</definedName>
    <definedName name="kluong">#REF!</definedName>
    <definedName name="KLuong_VTCL1">#REF!</definedName>
    <definedName name="KLuong_VTCL2">#REF!</definedName>
    <definedName name="KLVANKHUON" localSheetId="13">#REF!</definedName>
    <definedName name="KLVANKHUON">#REF!</definedName>
    <definedName name="KLVL">[151]PTVT!$J$5:$J$891</definedName>
    <definedName name="KLVLD">[169]ChiTietDZ!$I$8:$I$1296</definedName>
    <definedName name="KLVLD1">[169]VuaBT!$H$7:$H$63</definedName>
    <definedName name="KLVLV">#REF!</definedName>
    <definedName name="km" localSheetId="13">#REF!</definedName>
    <definedName name="km">#REF!</definedName>
    <definedName name="kmong">[2]giathanh1!#REF!</definedName>
    <definedName name="Knc">#REF!</definedName>
    <definedName name="Knc.">#REF!</definedName>
    <definedName name="KNE" localSheetId="13">#REF!</definedName>
    <definedName name="KNE">#REF!</definedName>
    <definedName name="KNEHT">#REF!</definedName>
    <definedName name="Kng" localSheetId="13">#REF!</definedName>
    <definedName name="Kng">#REF!</definedName>
    <definedName name="KNM" localSheetId="13">#REF!</definedName>
    <definedName name="KNM">#REF!</definedName>
    <definedName name="kno">[90]gVL!$Q$48</definedName>
    <definedName name="KP">#REF!</definedName>
    <definedName name="kp1ph" localSheetId="13">#REF!</definedName>
    <definedName name="kp1ph">#REF!</definedName>
    <definedName name="KRACK" localSheetId="13">#REF!</definedName>
    <definedName name="KRACK">#REF!</definedName>
    <definedName name="KRTU" localSheetId="13">#REF!</definedName>
    <definedName name="KRTU">#REF!</definedName>
    <definedName name="Ks" localSheetId="13">#REF!</definedName>
    <definedName name="Ks">#REF!</definedName>
    <definedName name="KSDCTT">#REF!</definedName>
    <definedName name="KSDHTT">#REF!</definedName>
    <definedName name="KSKTDZ">#REF!</definedName>
    <definedName name="KSKTTBA">#REF!</definedName>
    <definedName name="KSP" localSheetId="13">#REF!</definedName>
    <definedName name="KSP">#REF!</definedName>
    <definedName name="KSSBTT">#REF!</definedName>
    <definedName name="KSTK" localSheetId="13">#REF!</definedName>
    <definedName name="KSTK">#REF!</definedName>
    <definedName name="KSW" localSheetId="13">#REF!</definedName>
    <definedName name="KSW">#REF!</definedName>
    <definedName name="Kte" localSheetId="13">#REF!</definedName>
    <definedName name="Kte">#REF!</definedName>
    <definedName name="KTMNLOCAL" localSheetId="13">#REF!</definedName>
    <definedName name="KTMNLOCAL">#REF!</definedName>
    <definedName name="ktt" localSheetId="13">#REF!</definedName>
    <definedName name="ktt">#REF!</definedName>
    <definedName name="KtvCuoc2.2s">[49]NhanCong!$G$175</definedName>
    <definedName name="KtvCuoc2.4s">[49]NhanCong!$G$184</definedName>
    <definedName name="KtvCuoc2.6s">[49]NhanCong!$G$195</definedName>
    <definedName name="KUB" localSheetId="13">#REF!</definedName>
    <definedName name="KUB">#REF!</definedName>
    <definedName name="KVC" localSheetId="13">#REF!</definedName>
    <definedName name="KVC">#REF!</definedName>
    <definedName name="Kxc" localSheetId="13">#REF!</definedName>
    <definedName name="Kxc">#REF!</definedName>
    <definedName name="Kxp" localSheetId="13">#REF!</definedName>
    <definedName name="Kxp">#REF!</definedName>
    <definedName name="Ký_nép">#REF!</definedName>
    <definedName name="L" localSheetId="13">#REF!</definedName>
    <definedName name="L">#REF!</definedName>
    <definedName name="l_1" localSheetId="13">#REF!</definedName>
    <definedName name="l_1">#REF!</definedName>
    <definedName name="L_duong">#REF!</definedName>
    <definedName name="L_mong" localSheetId="13">#REF!</definedName>
    <definedName name="L_mong">#REF!</definedName>
    <definedName name="L_SuatdhTB">[64]Data!$F$26</definedName>
    <definedName name="L_SuatdhXL">[64]Data!$F$25</definedName>
    <definedName name="L_Suatnh">[64]Data!$F$27</definedName>
    <definedName name="l2.">#REF!</definedName>
    <definedName name="L63x6">5800</definedName>
    <definedName name="label" localSheetId="13">#REF!</definedName>
    <definedName name="label">#REF!</definedName>
    <definedName name="Lai">#REF!</definedName>
    <definedName name="laisuat">#REF!</definedName>
    <definedName name="Lam_phat">#REF!</definedName>
    <definedName name="LàmTròn">[170]N_TKP!$J$1</definedName>
    <definedName name="lan" hidden="1">{#N/A,#N/A,TRUE,"BT M200 da 10x20"}</definedName>
    <definedName name="lanhto" localSheetId="13">#REF!</definedName>
    <definedName name="lanhto">#REF!</definedName>
    <definedName name="LAP_DAT_TBA" localSheetId="13">#REF!</definedName>
    <definedName name="LAP_DAT_TBA">#REF!</definedName>
    <definedName name="lapa">'[10]CT Thang Mo'!$B$350:$H$350</definedName>
    <definedName name="lapb">'[10]CT Thang Mo'!$B$370:$H$370</definedName>
    <definedName name="lapc">'[10]CT Thang Mo'!$B$390:$H$390</definedName>
    <definedName name="Lapco">#REF!</definedName>
    <definedName name="Lapdat_TD">#REF!</definedName>
    <definedName name="Lapdien">#REF!</definedName>
    <definedName name="LapDungDam">#REF!</definedName>
    <definedName name="LargerSpan" localSheetId="13">IF(#REF!&gt;#REF!,#REF!,#REF!)</definedName>
    <definedName name="LargerSpan">IF(#REF!&gt;#REF!,#REF!,#REF!)</definedName>
    <definedName name="lbcnckt">[171]!lbcnckt</definedName>
    <definedName name="LBS_22">107800000</definedName>
    <definedName name="LC5_total" localSheetId="13">#REF!</definedName>
    <definedName name="LC5_total">#REF!</definedName>
    <definedName name="LC6_total" localSheetId="13">#REF!</definedName>
    <definedName name="LC6_total">#REF!</definedName>
    <definedName name="LCTT" hidden="1">{"'Sheet1'!$L$16"}</definedName>
    <definedName name="Ldc">#REF!</definedName>
    <definedName name="Ldh">#REF!</definedName>
    <definedName name="le_phi">#REF!</definedName>
    <definedName name="Lephi_TDDA">'[164]Tong du toan'!$E$22</definedName>
    <definedName name="Lgtt">'[130]PL5-BanCBSX'!$G$3</definedName>
    <definedName name="Liens_utiles" localSheetId="13">#REF!</definedName>
    <definedName name="Liens_utiles">#REF!</definedName>
    <definedName name="LIET_KE_VI_TRI_DZ0.4KV" localSheetId="13">#REF!</definedName>
    <definedName name="LIET_KE_VI_TRI_DZ0.4KV">#REF!</definedName>
    <definedName name="LIET_KE_VI_TRI_DZ22KV" localSheetId="13">#REF!</definedName>
    <definedName name="LIET_KE_VI_TRI_DZ22KV">#REF!</definedName>
    <definedName name="Ligne_Groupe" localSheetId="13">#REF!</definedName>
    <definedName name="Ligne_Groupe">#REF!</definedName>
    <definedName name="Line1">#REF!</definedName>
    <definedName name="Line2">#REF!</definedName>
    <definedName name="Line3">#REF!</definedName>
    <definedName name="LINE数" localSheetId="13">#REF!</definedName>
    <definedName name="LINE数">#REF!</definedName>
    <definedName name="linh" hidden="1">{"'现金流量表（全部投资）'!$B$4:$P$23"}</definedName>
    <definedName name="linhtinh" localSheetId="13">#REF!</definedName>
    <definedName name="linhtinh">#REF!</definedName>
    <definedName name="LiÖt_ke_cac_loai_cét">#REF!</definedName>
    <definedName name="list">#REF!</definedName>
    <definedName name="List_Prod_CPC_Suivi_Liste" localSheetId="13">#REF!</definedName>
    <definedName name="List_Prod_CPC_Suivi_Liste">#REF!</definedName>
    <definedName name="ListeDésignation1_QuandChangement">[0]!ListeDésignation1_QuandChangement</definedName>
    <definedName name="LK" localSheetId="13">#REF!</definedName>
    <definedName name="LK">#REF!</definedName>
    <definedName name="LK_hathe" localSheetId="13">#REF!</definedName>
    <definedName name="LK_hathe">#REF!</definedName>
    <definedName name="LL_eq" localSheetId="13">#REF!</definedName>
    <definedName name="LL_eq">#REF!</definedName>
    <definedName name="Lmk" localSheetId="13">#REF!</definedName>
    <definedName name="Lmk">#REF!</definedName>
    <definedName name="ln" localSheetId="13">#REF!</definedName>
    <definedName name="ln">#REF!</definedName>
    <definedName name="Lnsc" localSheetId="13">#REF!</definedName>
    <definedName name="Lnsc">#REF!</definedName>
    <definedName name="lntt" localSheetId="13">#REF!</definedName>
    <definedName name="lntt">#REF!</definedName>
    <definedName name="Lo" localSheetId="13">#REF!</definedName>
    <definedName name="Lo">#REF!</definedName>
    <definedName name="LOAI">#REF!</definedName>
    <definedName name="LOAI_DUONG" localSheetId="13">#REF!</definedName>
    <definedName name="LOAI_DUONG">#REF!</definedName>
    <definedName name="Loai_phuongtien" localSheetId="13">#REF!</definedName>
    <definedName name="Loai_phuongtien">#REF!</definedName>
    <definedName name="Loai_TD" localSheetId="13">#REF!</definedName>
    <definedName name="Loai_TD">#REF!</definedName>
    <definedName name="LoaiCT" localSheetId="13">#REF!</definedName>
    <definedName name="LoaiCT">#REF!</definedName>
    <definedName name="LOC">#REF!</definedName>
    <definedName name="Local_Content" localSheetId="13">#REF!</definedName>
    <definedName name="Local_Content">#REF!</definedName>
    <definedName name="Local_Content_Inst_Ph1A" localSheetId="13">#REF!</definedName>
    <definedName name="Local_Content_Inst_Ph1A">#REF!</definedName>
    <definedName name="Local_Content_Inst_Ph1B" localSheetId="13">#REF!</definedName>
    <definedName name="Local_Content_Inst_Ph1B">#REF!</definedName>
    <definedName name="Local_Content_Inst_Ph2" localSheetId="13">#REF!</definedName>
    <definedName name="Local_Content_Inst_Ph2">#REF!</definedName>
    <definedName name="Local_Content_PM" localSheetId="13">#REF!</definedName>
    <definedName name="Local_Content_PM">#REF!</definedName>
    <definedName name="local_EN" localSheetId="13">#REF!</definedName>
    <definedName name="local_EN">#REF!</definedName>
    <definedName name="LoctaisandoiTan" hidden="1">{"'Sheet1'!$L$16"}</definedName>
    <definedName name="lohdjk">{0}</definedName>
    <definedName name="long">#REF!</definedName>
    <definedName name="Lop" localSheetId="13">#REF!</definedName>
    <definedName name="Lop">#REF!</definedName>
    <definedName name="Lora">[172]Thongso!$C$5</definedName>
    <definedName name="LPRM">292</definedName>
    <definedName name="LPSH">584</definedName>
    <definedName name="LRAP">#REF!</definedName>
    <definedName name="LRMC" localSheetId="13">#REF!</definedName>
    <definedName name="LRMC">#REF!</definedName>
    <definedName name="Lt">#REF!</definedName>
    <definedName name="LThanh">#REF!</definedName>
    <definedName name="LTR">#REF!</definedName>
    <definedName name="ltre" localSheetId="13">#REF!</definedName>
    <definedName name="ltre">#REF!</definedName>
    <definedName name="Ltt" localSheetId="13">#REF!</definedName>
    <definedName name="Ltt">#REF!</definedName>
    <definedName name="LTTTDG">#REF!</definedName>
    <definedName name="luan" hidden="1">{"'Sheet1'!$L$16"}</definedName>
    <definedName name="Luanthanh" localSheetId="13">#REF!</definedName>
    <definedName name="Luanthanh">#REF!</definedName>
    <definedName name="LUCBIL" localSheetId="13">#REF!</definedName>
    <definedName name="LUCBIL">#REF!</definedName>
    <definedName name="LUCECHO" localSheetId="13">#REF!</definedName>
    <definedName name="LUCECHO">#REF!</definedName>
    <definedName name="LUCEIR" localSheetId="13">#REF!</definedName>
    <definedName name="LUCEIR">#REF!</definedName>
    <definedName name="LUCENVE" localSheetId="13">#REF!</definedName>
    <definedName name="LUCENVE">#REF!</definedName>
    <definedName name="LUCHLR" localSheetId="13">#REF!</definedName>
    <definedName name="LUCHLR">#REF!</definedName>
    <definedName name="LUCIN" localSheetId="13">#REF!</definedName>
    <definedName name="LUCIN">#REF!</definedName>
    <definedName name="LUCINTER" localSheetId="13">#REF!</definedName>
    <definedName name="LUCINTER">#REF!</definedName>
    <definedName name="LUCMSC" localSheetId="13">#REF!</definedName>
    <definedName name="LUCMSC">#REF!</definedName>
    <definedName name="LUCNDEPLO" localSheetId="13">#REF!</definedName>
    <definedName name="LUCNDEPLO">#REF!</definedName>
    <definedName name="LUCNFREI" localSheetId="13">#REF!</definedName>
    <definedName name="LUCNFREI">#REF!</definedName>
    <definedName name="LUCNFTS" localSheetId="13">#REF!</definedName>
    <definedName name="LUCNFTS">#REF!</definedName>
    <definedName name="LUCNINRTU" localSheetId="13">#REF!</definedName>
    <definedName name="LUCNINRTU">#REF!</definedName>
    <definedName name="LUCNLOG" localSheetId="13">#REF!</definedName>
    <definedName name="LUCNLOG">#REF!</definedName>
    <definedName name="LUCNMARK" localSheetId="13">#REF!</definedName>
    <definedName name="LUCNMARK">#REF!</definedName>
    <definedName name="LUCNMIS" localSheetId="13">#REF!</definedName>
    <definedName name="LUCNMIS">#REF!</definedName>
    <definedName name="LUCNPREIN" localSheetId="13">#REF!</definedName>
    <definedName name="LUCNPREIN">#REF!</definedName>
    <definedName name="LUCNPROJ" localSheetId="13">#REF!</definedName>
    <definedName name="LUCNPROJ">#REF!</definedName>
    <definedName name="LUCNREC" localSheetId="13">#REF!</definedName>
    <definedName name="LUCNREC">#REF!</definedName>
    <definedName name="LUCNRETRO" localSheetId="13">#REF!</definedName>
    <definedName name="LUCNRETRO">#REF!</definedName>
    <definedName name="LUCNSPEC" localSheetId="13">#REF!</definedName>
    <definedName name="LUCNSPEC">#REF!</definedName>
    <definedName name="LUCNSSON" localSheetId="13">#REF!</definedName>
    <definedName name="LUCNSSON">#REF!</definedName>
    <definedName name="LUCNSTDOC" localSheetId="13">#REF!</definedName>
    <definedName name="LUCNSTDOC">#REF!</definedName>
    <definedName name="LUCNTRAIN" localSheetId="13">#REF!</definedName>
    <definedName name="LUCNTRAIN">#REF!</definedName>
    <definedName name="LUCNWAR" localSheetId="13">#REF!</definedName>
    <definedName name="LUCNWAR">#REF!</definedName>
    <definedName name="LUCOMC" localSheetId="13">#REF!</definedName>
    <definedName name="LUCOMC">#REF!</definedName>
    <definedName name="LUCOTVAS" localSheetId="13">#REF!</definedName>
    <definedName name="LUCOTVAS">#REF!</definedName>
    <definedName name="LUCSMIM" localSheetId="13">#REF!</definedName>
    <definedName name="LUCSMIM">#REF!</definedName>
    <definedName name="LUCSPARE" localSheetId="13">#REF!</definedName>
    <definedName name="LUCSPARE">#REF!</definedName>
    <definedName name="LUCVM" localSheetId="13">#REF!</definedName>
    <definedName name="LUCVM">#REF!</definedName>
    <definedName name="lulop16" localSheetId="13">#REF!</definedName>
    <definedName name="lulop16">#REF!</definedName>
    <definedName name="LUNSSCAT" localSheetId="13">#REF!</definedName>
    <definedName name="LUNSSCAT">#REF!</definedName>
    <definedName name="LUNT2COEF" localSheetId="13">#REF!</definedName>
    <definedName name="LUNT2COEF">#REF!</definedName>
    <definedName name="LUNT2COST" localSheetId="13">#REF!</definedName>
    <definedName name="LUNT2COST">#REF!</definedName>
    <definedName name="LUNT2PRICE" localSheetId="13">#REF!</definedName>
    <definedName name="LUNT2PRICE">#REF!</definedName>
    <definedName name="LUNTCOEF" localSheetId="13">#REF!</definedName>
    <definedName name="LUNTCOEF">#REF!</definedName>
    <definedName name="LUNTCOST" localSheetId="13">#REF!</definedName>
    <definedName name="LUNTCOST">#REF!</definedName>
    <definedName name="LUNTPRICE" localSheetId="13">#REF!</definedName>
    <definedName name="LUNTPRICE">#REF!</definedName>
    <definedName name="luoncap" localSheetId="13">#REF!</definedName>
    <definedName name="luoncap">#REF!</definedName>
    <definedName name="luong" localSheetId="13">#REF!</definedName>
    <definedName name="luong">#REF!</definedName>
    <definedName name="Luong_DDT">#REF!</definedName>
    <definedName name="Luong_KDC">#REF!</definedName>
    <definedName name="Luong_KS">#REF!</definedName>
    <definedName name="Luong_KSDH">#REF!</definedName>
    <definedName name="Luong_LX10">#REF!</definedName>
    <definedName name="Luong_LX9">#REF!</definedName>
    <definedName name="Luong_TNMN">#REF!</definedName>
    <definedName name="Luongcapbac1" hidden="1">#REF!</definedName>
    <definedName name="Luongcapbac2" hidden="1">#REF!</definedName>
    <definedName name="LuongHTXL" hidden="1">#REF!</definedName>
    <definedName name="LuongKS" hidden="1">#REF!</definedName>
    <definedName name="LuongPTthuy" hidden="1">#REF!</definedName>
    <definedName name="LuongTho" hidden="1">#REF!</definedName>
    <definedName name="lurung16" localSheetId="13">#REF!</definedName>
    <definedName name="lurung16">#REF!</definedName>
    <definedName name="LUSPBIL" localSheetId="13">#REF!</definedName>
    <definedName name="LUSPBIL">#REF!</definedName>
    <definedName name="LUSPECHO" localSheetId="13">#REF!</definedName>
    <definedName name="LUSPECHO">#REF!</definedName>
    <definedName name="LUSPEIR" localSheetId="13">#REF!</definedName>
    <definedName name="LUSPEIR">#REF!</definedName>
    <definedName name="LUSPENVE" localSheetId="13">#REF!</definedName>
    <definedName name="LUSPENVE">#REF!</definedName>
    <definedName name="LUSPHLR" localSheetId="13">#REF!</definedName>
    <definedName name="LUSPHLR">#REF!</definedName>
    <definedName name="LUSPIN" localSheetId="13">#REF!</definedName>
    <definedName name="LUSPIN">#REF!</definedName>
    <definedName name="LUSPINTER" localSheetId="13">#REF!</definedName>
    <definedName name="LUSPINTER">#REF!</definedName>
    <definedName name="LUSPMSC" localSheetId="13">#REF!</definedName>
    <definedName name="LUSPMSC">#REF!</definedName>
    <definedName name="LUSPNCTIN" localSheetId="13">#REF!</definedName>
    <definedName name="LUSPNCTIN">#REF!</definedName>
    <definedName name="LUSPNDEPLO" localSheetId="13">#REF!</definedName>
    <definedName name="LUSPNDEPLO">#REF!</definedName>
    <definedName name="LUSPNFREI" localSheetId="13">#REF!</definedName>
    <definedName name="LUSPNFREI">#REF!</definedName>
    <definedName name="LUSPNFTS" localSheetId="13">#REF!</definedName>
    <definedName name="LUSPNFTS">#REF!</definedName>
    <definedName name="LUSPNINRTU" localSheetId="13">#REF!</definedName>
    <definedName name="LUSPNINRTU">#REF!</definedName>
    <definedName name="LUSPNLOG" localSheetId="13">#REF!</definedName>
    <definedName name="LUSPNLOG">#REF!</definedName>
    <definedName name="LUSPNMARK" localSheetId="13">#REF!</definedName>
    <definedName name="LUSPNMARK">#REF!</definedName>
    <definedName name="LUSPNMIS" localSheetId="13">#REF!</definedName>
    <definedName name="LUSPNMIS">#REF!</definedName>
    <definedName name="LUSPNPREIN" localSheetId="13">#REF!</definedName>
    <definedName name="LUSPNPREIN">#REF!</definedName>
    <definedName name="LUSPNPROJ" localSheetId="13">#REF!</definedName>
    <definedName name="LUSPNPROJ">#REF!</definedName>
    <definedName name="LUSPNREC" localSheetId="13">#REF!</definedName>
    <definedName name="LUSPNREC">#REF!</definedName>
    <definedName name="LUSPNRETRO" localSheetId="13">#REF!</definedName>
    <definedName name="LUSPNRETRO">#REF!</definedName>
    <definedName name="LUSPNSPEC" localSheetId="13">#REF!</definedName>
    <definedName name="LUSPNSPEC">#REF!</definedName>
    <definedName name="LUSPNSSON" localSheetId="13">#REF!</definedName>
    <definedName name="LUSPNSSON">#REF!</definedName>
    <definedName name="LUSPNSTDOC" localSheetId="13">#REF!</definedName>
    <definedName name="LUSPNSTDOC">#REF!</definedName>
    <definedName name="LUSPNTD" localSheetId="13">#REF!</definedName>
    <definedName name="LUSPNTD">#REF!</definedName>
    <definedName name="LUSPNTRAIN" localSheetId="13">#REF!</definedName>
    <definedName name="LUSPNTRAIN">#REF!</definedName>
    <definedName name="LUSPNWAR" localSheetId="13">#REF!</definedName>
    <definedName name="LUSPNWAR">#REF!</definedName>
    <definedName name="LUSPOMC" localSheetId="13">#REF!</definedName>
    <definedName name="LUSPOMC">#REF!</definedName>
    <definedName name="LUSPOTVAS" localSheetId="13">#REF!</definedName>
    <definedName name="LUSPOTVAS">#REF!</definedName>
    <definedName name="LUSPSMIM" localSheetId="13">#REF!</definedName>
    <definedName name="LUSPSMIM">#REF!</definedName>
    <definedName name="LUSPSPARE" localSheetId="13">#REF!</definedName>
    <definedName name="LUSPSPARE">#REF!</definedName>
    <definedName name="LUSPVM" localSheetId="13">#REF!</definedName>
    <definedName name="LUSPVM">#REF!</definedName>
    <definedName name="luthep10" localSheetId="13">#REF!</definedName>
    <definedName name="luthep10">#REF!</definedName>
    <definedName name="luuthong" localSheetId="13">#REF!</definedName>
    <definedName name="luuthong">#REF!</definedName>
    <definedName name="lv.." localSheetId="13">#REF!</definedName>
    <definedName name="lv..">#REF!</definedName>
    <definedName name="lVC" localSheetId="13">#REF!</definedName>
    <definedName name="lVC">#REF!</definedName>
    <definedName name="lvr.." localSheetId="13">#REF!</definedName>
    <definedName name="lvr..">#REF!</definedName>
    <definedName name="LWSALES" localSheetId="13">#REF!</definedName>
    <definedName name="LWSALES">#REF!</definedName>
    <definedName name="Lx.125">[133]NhanCong!$G$132</definedName>
    <definedName name="Lx.140">[133]NhanCong!$G$137</definedName>
    <definedName name="Lx.175">[133]NhanCong!$G$127</definedName>
    <definedName name="Lx.225">[133]NhanCong!$G$133</definedName>
    <definedName name="Lx.275">[133]NhanCong!$G$128</definedName>
    <definedName name="Lx.325">[133]NhanCong!$G$134</definedName>
    <definedName name="Lx.340">[133]NhanCong!$G$139</definedName>
    <definedName name="Lx.375">[133]NhanCong!$G$129</definedName>
    <definedName name="Lx.440">[133]NhanCong!$G$140</definedName>
    <definedName name="LX1B10">#REF!</definedName>
    <definedName name="LX1B20">#REF!</definedName>
    <definedName name="LX1B25">#REF!</definedName>
    <definedName name="LX1B27">#REF!</definedName>
    <definedName name="LX1B30">#REF!</definedName>
    <definedName name="LX1B32">#REF!</definedName>
    <definedName name="LX1B35">#REF!</definedName>
    <definedName name="LX1B37">#REF!</definedName>
    <definedName name="LX1B40">#REF!</definedName>
    <definedName name="LX2B10">#REF!</definedName>
    <definedName name="LX2B20">#REF!</definedName>
    <definedName name="LX2B25">#REF!</definedName>
    <definedName name="LX2B27">#REF!</definedName>
    <definedName name="LX2B30">#REF!</definedName>
    <definedName name="LX2B32">#REF!</definedName>
    <definedName name="LX2B35">#REF!</definedName>
    <definedName name="LX2B37">#REF!</definedName>
    <definedName name="LX2B40">#REF!</definedName>
    <definedName name="LX3B10">#REF!</definedName>
    <definedName name="LX3B20">#REF!</definedName>
    <definedName name="LX3B25">#REF!</definedName>
    <definedName name="LX3B27">#REF!</definedName>
    <definedName name="LX3B30">#REF!</definedName>
    <definedName name="LX3B32">#REF!</definedName>
    <definedName name="LX3B35">#REF!</definedName>
    <definedName name="LX3B37">#REF!</definedName>
    <definedName name="LX3B40">#REF!</definedName>
    <definedName name="LYBin" localSheetId="13">#REF!</definedName>
    <definedName name="LYBin">#REF!</definedName>
    <definedName name="LYHolds" localSheetId="13">#REF!</definedName>
    <definedName name="LYHolds">#REF!</definedName>
    <definedName name="LYNet" localSheetId="13">#REF!</definedName>
    <definedName name="LYNet">#REF!</definedName>
    <definedName name="LYoos" localSheetId="13">#REF!</definedName>
    <definedName name="LYoos">#REF!</definedName>
    <definedName name="LYReselects" localSheetId="13">#REF!</definedName>
    <definedName name="LYReselects">#REF!</definedName>
    <definedName name="LYReturns" localSheetId="13">#REF!</definedName>
    <definedName name="LYReturns">#REF!</definedName>
    <definedName name="LYSales" localSheetId="13">#REF!</definedName>
    <definedName name="LYSales">#REF!</definedName>
    <definedName name="LYTotal" localSheetId="13">#REF!</definedName>
    <definedName name="LYTotal">#REF!</definedName>
    <definedName name="M" localSheetId="13">#REF!</definedName>
    <definedName name="M">#REF!</definedName>
    <definedName name="M.P1" localSheetId="13">#REF!</definedName>
    <definedName name="M.P1">#REF!</definedName>
    <definedName name="M_AÎi2.5">#REF!</definedName>
    <definedName name="M_CSCT">#REF!</definedName>
    <definedName name="M_tbcn">#REF!</definedName>
    <definedName name="M_TD">#REF!</definedName>
    <definedName name="M_vtcn">#REF!</definedName>
    <definedName name="M0.4" localSheetId="13">#REF!</definedName>
    <definedName name="M0.4">#REF!</definedName>
    <definedName name="M10.1">'[173]Giai trinh'!#REF!</definedName>
    <definedName name="M10.1a">'[173]Giai trinh'!#REF!</definedName>
    <definedName name="M10.2">'[173]Giai trinh'!#REF!</definedName>
    <definedName name="M10.2a">'[173]Giai trinh'!#REF!</definedName>
    <definedName name="M102bn">#REF!</definedName>
    <definedName name="M102bnnc">#REF!</definedName>
    <definedName name="M102bnvc">#REF!</definedName>
    <definedName name="M102bnvl">#REF!</definedName>
    <definedName name="M10aa1p">#REF!</definedName>
    <definedName name="m10aamtc">[174]HT!#REF!</definedName>
    <definedName name="M10aanc">#REF!</definedName>
    <definedName name="M10aavc">#REF!</definedName>
    <definedName name="M10aavl">#REF!</definedName>
    <definedName name="m10anc">'[23]lam-moi'!#REF!</definedName>
    <definedName name="m10avl">'[23]lam-moi'!#REF!</definedName>
    <definedName name="M10banc">#REF!</definedName>
    <definedName name="M10bavl">#REF!</definedName>
    <definedName name="M10bbnc">#REF!</definedName>
    <definedName name="M10bbvc">#REF!</definedName>
    <definedName name="M10bbvl">#REF!</definedName>
    <definedName name="M122bnnc">'[175]CHITIET VL-NC'!$G$141</definedName>
    <definedName name="M122bnvc">#REF!</definedName>
    <definedName name="M122bnvl">'[175]CHITIET VL-NC'!$G$136</definedName>
    <definedName name="m12aanc">'[23]lam-moi'!#REF!</definedName>
    <definedName name="M12aavl" localSheetId="13">#REF!</definedName>
    <definedName name="M12aavl">#REF!</definedName>
    <definedName name="m12anc">'[23]lam-moi'!#REF!</definedName>
    <definedName name="m12avl">'[23]lam-moi'!#REF!</definedName>
    <definedName name="M12ba3p" localSheetId="13">#REF!</definedName>
    <definedName name="M12ba3p">#REF!</definedName>
    <definedName name="M12banc">#REF!</definedName>
    <definedName name="M12bavl">#REF!</definedName>
    <definedName name="M12bb1p" localSheetId="13">#REF!</definedName>
    <definedName name="M12bb1p">#REF!</definedName>
    <definedName name="M12bbnc">#REF!</definedName>
    <definedName name="M12bbvl">#REF!</definedName>
    <definedName name="M12bnnc">#REF!</definedName>
    <definedName name="M12bnvl">#REF!</definedName>
    <definedName name="M12cbnc">'[175]CHITIET VL-NC'!$G$222</definedName>
    <definedName name="M12cbvl">'[175]CHITIET VL-NC'!$G$217</definedName>
    <definedName name="M142bnnc">'[175]CHITIET VL-NC'!$G$162</definedName>
    <definedName name="M142bnvl">'[175]CHITIET VL-NC'!$G$157</definedName>
    <definedName name="M14bb1p" localSheetId="13">#REF!</definedName>
    <definedName name="M14bb1p">#REF!</definedName>
    <definedName name="M14bbnc">#REF!</definedName>
    <definedName name="M14bbvc">#REF!</definedName>
    <definedName name="M14bbvl">#REF!</definedName>
    <definedName name="M2KtvBung.1b">[49]NhanCong!$G$204</definedName>
    <definedName name="M2KtvBung.2b">[49]NhanCong!$G$205</definedName>
    <definedName name="M2KtvBung.3b">[49]NhanCong!$G$215</definedName>
    <definedName name="M2KtvBung.4b">[49]NhanCong!$G$216</definedName>
    <definedName name="M2KtvCuoc1.2s">[133]NhanCong!$G$173</definedName>
    <definedName name="M2KtvCuoc1.4s">[133]NhanCong!$G$182</definedName>
    <definedName name="M2KtvCuoc1.6s">[133]NhanCong!$G$193</definedName>
    <definedName name="m50vl">[176]capphoi!$L$7</definedName>
    <definedName name="M8a" localSheetId="13">#REF!</definedName>
    <definedName name="M8a">#REF!</definedName>
    <definedName name="M8aa" localSheetId="13">#REF!</definedName>
    <definedName name="M8aa">#REF!</definedName>
    <definedName name="M8aaHT">#REF!</definedName>
    <definedName name="m8aanc" localSheetId="13">#REF!</definedName>
    <definedName name="m8aanc">#REF!</definedName>
    <definedName name="m8aavl" localSheetId="13">#REF!</definedName>
    <definedName name="m8aavl">#REF!</definedName>
    <definedName name="M8aHT">#REF!</definedName>
    <definedName name="m8amtc">[174]HT!#REF!</definedName>
    <definedName name="m8anc">'[23]lam-moi'!#REF!</definedName>
    <definedName name="m8avl">'[23]lam-moi'!#REF!</definedName>
    <definedName name="ma">[177]XL4Poppy!$A$26</definedName>
    <definedName name="MA.NH" localSheetId="13">#REF!</definedName>
    <definedName name="MA.NH">#REF!</definedName>
    <definedName name="MA_DG66">'[178]DG-LAP6'!$A$1:$G$957</definedName>
    <definedName name="MA_DML">#REF!</definedName>
    <definedName name="Ma3pnc" localSheetId="13">#REF!</definedName>
    <definedName name="Ma3pnc">#REF!</definedName>
    <definedName name="Ma3pvl" localSheetId="13">#REF!</definedName>
    <definedName name="Ma3pvl">#REF!</definedName>
    <definedName name="Maa3pnc" localSheetId="13">#REF!</definedName>
    <definedName name="Maa3pnc">#REF!</definedName>
    <definedName name="Maa3pvl" localSheetId="13">#REF!</definedName>
    <definedName name="Maa3pvl">#REF!</definedName>
    <definedName name="MaBoBao">#REF!</definedName>
    <definedName name="Macro2">#REF!</definedName>
    <definedName name="Macro3">#REF!</definedName>
    <definedName name="MACROA" localSheetId="13">#REF!</definedName>
    <definedName name="MACROA">#REF!</definedName>
    <definedName name="MACROB" localSheetId="13">#REF!</definedName>
    <definedName name="MACROB">#REF!</definedName>
    <definedName name="MACTANG_BD">#REF!</definedName>
    <definedName name="MACTANG_HT_BD">#REF!</definedName>
    <definedName name="MACTANG_HT_KT">#REF!</definedName>
    <definedName name="MACTANG_KT">#REF!</definedName>
    <definedName name="MADONGIA">[163]TienLuong!$F$6:$F$2175</definedName>
    <definedName name="MADT">[179]MASO!$C$3:$F$143</definedName>
    <definedName name="mahang">#REF!</definedName>
    <definedName name="mahang_tondk" localSheetId="13">#REF!</definedName>
    <definedName name="mahang_tondk">#REF!</definedName>
    <definedName name="mahieu" localSheetId="13">#REF!</definedName>
    <definedName name="mahieu">#REF!</definedName>
    <definedName name="MAJ" localSheetId="13">#REF!</definedName>
    <definedName name="MAJ">#REF!</definedName>
    <definedName name="MAJ_CON_EQP" localSheetId="13">#REF!</definedName>
    <definedName name="MAJ_CON_EQP">#REF!</definedName>
    <definedName name="MakeIt">#N/A</definedName>
    <definedName name="MaMay_Q" localSheetId="13">#REF!</definedName>
    <definedName name="MaMay_Q">#REF!</definedName>
    <definedName name="manh3" localSheetId="13">#REF!</definedName>
    <definedName name="manh3">#REF!</definedName>
    <definedName name="margin" localSheetId="13">#REF!</definedName>
    <definedName name="margin">#REF!</definedName>
    <definedName name="margin_1" localSheetId="13">#REF!</definedName>
    <definedName name="margin_1">#REF!</definedName>
    <definedName name="Margin_2" localSheetId="13">#REF!</definedName>
    <definedName name="Margin_2">#REF!</definedName>
    <definedName name="Margin1" localSheetId="13">#REF!</definedName>
    <definedName name="Margin1">#REF!</definedName>
    <definedName name="Margin2" localSheetId="13">#REF!</definedName>
    <definedName name="Margin2">#REF!</definedName>
    <definedName name="MarginA" localSheetId="13">#REF!</definedName>
    <definedName name="MarginA">#REF!</definedName>
    <definedName name="MARGINPLAN" localSheetId="13">#REF!</definedName>
    <definedName name="MARGINPLAN">#REF!</definedName>
    <definedName name="MARGINPROJ" localSheetId="13">#REF!</definedName>
    <definedName name="MARGINPROJ">#REF!</definedName>
    <definedName name="masaru">#REF!</definedName>
    <definedName name="Masonry">'[180]DGchitiet '!#REF!</definedName>
    <definedName name="mat">[181]Tke!$AD$10:$AR$96</definedName>
    <definedName name="MatCat" localSheetId="13">#REF!</definedName>
    <definedName name="MatCat">#REF!</definedName>
    <definedName name="matit">#REF!</definedName>
    <definedName name="MATRIX" localSheetId="13">#REF!</definedName>
    <definedName name="MATRIX">#REF!</definedName>
    <definedName name="matrix_mux" localSheetId="13">#REF!</definedName>
    <definedName name="matrix_mux">#REF!</definedName>
    <definedName name="matrix_proj_name" localSheetId="13">#REF!</definedName>
    <definedName name="matrix_proj_name">#REF!</definedName>
    <definedName name="matrix01" localSheetId="13">#REF!</definedName>
    <definedName name="matrix01">#REF!</definedName>
    <definedName name="matrix02" localSheetId="13">#REF!</definedName>
    <definedName name="matrix02">#REF!</definedName>
    <definedName name="matrix03" localSheetId="13">#REF!</definedName>
    <definedName name="matrix03">#REF!</definedName>
    <definedName name="matrix04" localSheetId="13">#REF!</definedName>
    <definedName name="matrix04">#REF!</definedName>
    <definedName name="matrix05" localSheetId="13">#REF!</definedName>
    <definedName name="matrix05">#REF!</definedName>
    <definedName name="MATRIX2" localSheetId="13">#REF!</definedName>
    <definedName name="MATRIX2">#REF!</definedName>
    <definedName name="MATUK">[179]MASO!$B$3:$E$143</definedName>
    <definedName name="MAU" hidden="1">{"'Sheet1'!$L$16"}</definedName>
    <definedName name="Maùy_phaùt_ñieän__ñoäng_cô_ñieän_khoâng_ñoàng_boä__U_1000V___100KW">"DGTNHC"</definedName>
    <definedName name="MAVANKHUON" localSheetId="13">#REF!</definedName>
    <definedName name="MAVANKHUON">#REF!</definedName>
    <definedName name="MAVL">'[182]Dinh Muc VT'!$F$4:$F$848</definedName>
    <definedName name="MAVLD">[169]ChiTietDZ!$D$8:$D$1296</definedName>
    <definedName name="MAVLD1">[169]VuaBT!$B$7:$B$63</definedName>
    <definedName name="MAVLNCM">[183]mavl!$B$5:$C$300</definedName>
    <definedName name="MAVLTHDN" localSheetId="13">#REF!</definedName>
    <definedName name="MAVLTHDN">#REF!</definedName>
    <definedName name="MAVLV">#REF!</definedName>
    <definedName name="MAVT">[151]VTu!$A$8:$A$250</definedName>
    <definedName name="MAVTTT">'[184]Dutoan KL'!$A$8:$A$582</definedName>
    <definedName name="may220.">#REF!</definedName>
    <definedName name="MAYPHAT" hidden="1">{"'Sheet1'!$L$16"}</definedName>
    <definedName name="maythicong" localSheetId="13">#REF!</definedName>
    <definedName name="maythicong">#REF!</definedName>
    <definedName name="mayumi">#REF!</definedName>
    <definedName name="mazut">'[50]he so'!$B$14</definedName>
    <definedName name="mb200vl">[176]capphoi!$M$7</definedName>
    <definedName name="MB20nc">#REF!</definedName>
    <definedName name="MB20vc">#REF!</definedName>
    <definedName name="MB20vl">#REF!</definedName>
    <definedName name="Mba1p" localSheetId="13">#REF!</definedName>
    <definedName name="Mba1p">#REF!</definedName>
    <definedName name="Mba3p" localSheetId="13">#REF!</definedName>
    <definedName name="Mba3p">#REF!</definedName>
    <definedName name="Mbb3p" localSheetId="13">#REF!</definedName>
    <definedName name="Mbb3p">#REF!</definedName>
    <definedName name="Mbn1p">'[185]TDTKP (2)'!$L$290</definedName>
    <definedName name="MBnc">#REF!</definedName>
    <definedName name="MBT" localSheetId="13">#REF!</definedName>
    <definedName name="MBT">#REF!</definedName>
    <definedName name="MBvl">#REF!</definedName>
    <definedName name="mc" localSheetId="13">#REF!</definedName>
    <definedName name="mc">#REF!</definedName>
    <definedName name="mc1.5" localSheetId="13">#REF!</definedName>
    <definedName name="mc1.5">#REF!</definedName>
    <definedName name="mc1.5s7" localSheetId="13">#REF!</definedName>
    <definedName name="mc1.5s7">#REF!</definedName>
    <definedName name="mcgd" localSheetId="13">#REF!</definedName>
    <definedName name="mcgd">#REF!</definedName>
    <definedName name="mcgds7" localSheetId="13">#REF!</definedName>
    <definedName name="mcgds7">#REF!</definedName>
    <definedName name="mcn">'[56]May chuyen nganh'!$A$3:$I$127</definedName>
    <definedName name="MCquaduong">[48]Tienlg!$B$228:$L$246</definedName>
    <definedName name="MDBT" localSheetId="13">#REF!</definedName>
    <definedName name="MDBT">#REF!</definedName>
    <definedName name="mdna">#REF!</definedName>
    <definedName name="MDT">'[173]Giai trinh'!#REF!</definedName>
    <definedName name="MDTa">'[173]Giai trinh'!#REF!</definedName>
    <definedName name="me" localSheetId="13">#REF!</definedName>
    <definedName name="me">#REF!</definedName>
    <definedName name="Menia" localSheetId="13">#REF!</definedName>
    <definedName name="Menia">#REF!</definedName>
    <definedName name="MetalWork">'[180]DGchitiet '!#REF!</definedName>
    <definedName name="MF">'[186]COAT&amp;WRAP-QIOT-#3'!#REF!</definedName>
    <definedName name="MG_A" localSheetId="13">#REF!</definedName>
    <definedName name="MG_A">#REF!</definedName>
    <definedName name="mgh">[187]dtxl!#REF!</definedName>
    <definedName name="mglai">#REF!</definedName>
    <definedName name="mh" hidden="1">{"'Sheet1'!$L$16"}</definedName>
    <definedName name="mh_angten">'[165]VL-NC-M.ANGTEN '!$A$6:$A$22</definedName>
    <definedName name="mh_DUONG">'[165]VL-NV- M duong'!$B$4:$E$52</definedName>
    <definedName name="mh_HANGRAO">'[166]hang rao '!$A$31:$C$71</definedName>
    <definedName name="mh_MUONGCAP">#REF!</definedName>
    <definedName name="MH_NDH">#REF!</definedName>
    <definedName name="mh_ndk">[165]THNDK!$A$5:$D$209</definedName>
    <definedName name="MH_ngoai">'[165]VL-NC-M ngoai troi'!$A$22:$K$125</definedName>
    <definedName name="mh_NGOAITROI">'[167]VL-NC-M ngoai troi'!$A$23:$A$164</definedName>
    <definedName name="MH_PCCC">'[165]VL-NC-M_PCCC '!$A$5:$D$79</definedName>
    <definedName name="mh_vl_nc_m">#REF!</definedName>
    <definedName name="mhdm">#REF!</definedName>
    <definedName name="mhduong">#REF!</definedName>
    <definedName name="MicroBTS" localSheetId="13">#REF!</definedName>
    <definedName name="MicroBTS">#REF!</definedName>
    <definedName name="minh_1">#REF!</definedName>
    <definedName name="minh_mtk">#REF!</definedName>
    <definedName name="minh1" localSheetId="13">#REF!</definedName>
    <definedName name="minh1">#REF!</definedName>
    <definedName name="minhö">[27]MTP!#REF!</definedName>
    <definedName name="mini" localSheetId="13">#REF!</definedName>
    <definedName name="mini">#REF!</definedName>
    <definedName name="MiscellaneousWork">'[180]DGchitiet '!#REF!</definedName>
    <definedName name="MK" hidden="1">"Máy khác"</definedName>
    <definedName name="mktum">#REF!</definedName>
    <definedName name="MmExcelLinker_DDE6560A_EFFB_45F3_A478_CBA4FB27FC8E" localSheetId="13">Base [188]model!$F$10:$F$10</definedName>
    <definedName name="MmExcelLinker_DDE6560A_EFFB_45F3_A478_CBA4FB27FC8E">Base [188]model!$F$10:$F$10</definedName>
    <definedName name="mmlj" hidden="1">{0}</definedName>
    <definedName name="mmm" hidden="1">{0}</definedName>
    <definedName name="MN" localSheetId="13">#REF!</definedName>
    <definedName name="MN">#REF!</definedName>
    <definedName name="MN12DZ22">#REF!</definedName>
    <definedName name="MN15DZ22">#REF!</definedName>
    <definedName name="MN18DZ22">#REF!</definedName>
    <definedName name="mo" hidden="1">{"'Sheet1'!$L$16"}</definedName>
    <definedName name="Module1.cplhsmt">[171]!Module1.cplhsmt</definedName>
    <definedName name="Module1.cptdhsmt">[171]!Module1.cptdhsmt</definedName>
    <definedName name="Module1.cptdtdt">[171]!Module1.cptdtdt</definedName>
    <definedName name="Module1.cptdtkkt">[171]!Module1.cptdtkkt</definedName>
    <definedName name="Module1.giagoc">[189]!Module1.giagoc</definedName>
    <definedName name="Module1.giatamtinh">[189]!Module1.giatamtinh</definedName>
    <definedName name="Module1.gsktxd">[171]!Module1.gsktxd</definedName>
    <definedName name="Module1.qlda">[171]!Module1.qlda</definedName>
    <definedName name="Module1.tinhqt">[171]!Module1.tinhqt</definedName>
    <definedName name="Module1.TRY">[0]!Module1.TRY</definedName>
    <definedName name="moi" hidden="1">{"'Sheet1'!$L$16"}</definedName>
    <definedName name="Mong_tru_thep" localSheetId="13">#REF!</definedName>
    <definedName name="Mong_tru_thep">#REF!</definedName>
    <definedName name="mong1pm">[69]pp1p!$M$7:$AJ$87</definedName>
    <definedName name="mong3pm">'[69]pp3p '!$L$6:$AM$177</definedName>
    <definedName name="mongbang" localSheetId="13">#REF!</definedName>
    <definedName name="mongbang">#REF!</definedName>
    <definedName name="mongct">[69]pp3p_NC!$L$6:$AN$93</definedName>
    <definedName name="mongdon" localSheetId="13">#REF!</definedName>
    <definedName name="mongdon">#REF!</definedName>
    <definedName name="mongHTDL">[69]ppht!$L$7:$AI$512</definedName>
    <definedName name="mongHTHH">[69]ppht!$L$7:$AI$514</definedName>
    <definedName name="MONGMSDZ04">#REF!</definedName>
    <definedName name="mongneo1pm">[69]pp1p!$AW$7:$BF$87</definedName>
    <definedName name="mongneo3pm">'[69]pp3p '!$BA$6:$BJ$177</definedName>
    <definedName name="mongneoct">[69]pp3p_NC!$BB$6:$BK$93</definedName>
    <definedName name="mongneoHTDL">[69]ppht!$AS$7:$BB$512</definedName>
    <definedName name="mongneoHTHH">[69]ppht!$AS$7:$BB$514</definedName>
    <definedName name="Montant_Contrat" localSheetId="13">#REF!</definedName>
    <definedName name="Montant_Contrat">#REF!</definedName>
    <definedName name="mophanchi">'[50]he so'!$B$17</definedName>
    <definedName name="morita">#REF!</definedName>
    <definedName name="Morning">#N/A</definedName>
    <definedName name="Morong" localSheetId="13">#REF!</definedName>
    <definedName name="Morong">#REF!</definedName>
    <definedName name="Morong4054_85" localSheetId="13">#REF!</definedName>
    <definedName name="Morong4054_85">#REF!</definedName>
    <definedName name="morong4054_98" localSheetId="13">#REF!</definedName>
    <definedName name="morong4054_98">#REF!</definedName>
    <definedName name="Moùng" localSheetId="13">#REF!</definedName>
    <definedName name="Moùng">#REF!</definedName>
    <definedName name="MP" localSheetId="13">#REF!</definedName>
    <definedName name="MP">#REF!</definedName>
    <definedName name="mp1x25">'[23]dongia (2)'!#REF!</definedName>
    <definedName name="mqnam">#REF!</definedName>
    <definedName name="mqngai">#REF!</definedName>
    <definedName name="mqt">#REF!</definedName>
    <definedName name="Mr">#REF!</definedName>
    <definedName name="MS5DZ22">#REF!</definedName>
    <definedName name="MS6DZ22">#REF!</definedName>
    <definedName name="MS7DZ22">#REF!</definedName>
    <definedName name="MSCT" localSheetId="13">#REF!</definedName>
    <definedName name="MSCT">#REF!</definedName>
    <definedName name="MSDN">#REF!</definedName>
    <definedName name="MSong" localSheetId="13">#REF!</definedName>
    <definedName name="MSong">#REF!</definedName>
    <definedName name="MSP" localSheetId="13">#REF!</definedName>
    <definedName name="MSP">#REF!</definedName>
    <definedName name="MSPN">#REF!</definedName>
    <definedName name="MSP補正" localSheetId="13">#REF!</definedName>
    <definedName name="MSP補正">#REF!</definedName>
    <definedName name="mst">[117]TTDN!$D$5</definedName>
    <definedName name="MSVT_TAM">#REF!</definedName>
    <definedName name="MT_keoday">#REF!</definedName>
    <definedName name="MT2DZ22">#REF!</definedName>
    <definedName name="MT3DZ22">#REF!</definedName>
    <definedName name="MTB_70">#REF!</definedName>
    <definedName name="MTC">#N/A</definedName>
    <definedName name="mtc12m200">#REF!</definedName>
    <definedName name="mtc12m250">#REF!</definedName>
    <definedName name="MTC1P">#REF!</definedName>
    <definedName name="MTC3P">#REF!</definedName>
    <definedName name="MTCCCTG">#REF!</definedName>
    <definedName name="MTCDC">#REF!</definedName>
    <definedName name="mtcdg" localSheetId="13">#REF!</definedName>
    <definedName name="mtcdg">#REF!</definedName>
    <definedName name="MTCDH">#REF!</definedName>
    <definedName name="MTCHC">[190]TNHCHINH!$K$38</definedName>
    <definedName name="MTCKPT">#REF!</definedName>
    <definedName name="MTCKSSB">#REF!</definedName>
    <definedName name="MTCLD" localSheetId="13">#REF!</definedName>
    <definedName name="MTCLD">#REF!</definedName>
    <definedName name="mtcm100lv">#REF!</definedName>
    <definedName name="MTCMB">#REF!</definedName>
    <definedName name="MTCNT">[89]DLDT!$B$2</definedName>
    <definedName name="mtk">#REF!</definedName>
    <definedName name="MTMAC12" localSheetId="13">#REF!</definedName>
    <definedName name="MTMAC12">#REF!</definedName>
    <definedName name="MTN" localSheetId="13">#REF!</definedName>
    <definedName name="MTN">#REF!</definedName>
    <definedName name="mtr">'[23]TH XL'!#REF!</definedName>
    <definedName name="Mtr.1s">[133]NhanCong!$G$170</definedName>
    <definedName name="Mtr.2s">[133]NhanCong!$G$171</definedName>
    <definedName name="Mtr.3s">[133]NhanCong!$G$179</definedName>
    <definedName name="Mtr.4s">[133]NhanCong!$G$180</definedName>
    <definedName name="Mtr.5s">[133]NhanCong!$G$188</definedName>
    <definedName name="Mtr.6s">[133]NhanCong!$G$189</definedName>
    <definedName name="mtram" localSheetId="13">#REF!</definedName>
    <definedName name="mtram">#REF!</definedName>
    <definedName name="MtrTtrCuocPhun.2b">[133]NhanCong!$G$201</definedName>
    <definedName name="MtrTtrCuocPhun.4b">[133]NhanCong!$G$212</definedName>
    <definedName name="Mu" localSheetId="13">#REF!</definedName>
    <definedName name="Mu">#REF!</definedName>
    <definedName name="Mu_" localSheetId="13">#REF!</definedName>
    <definedName name="Mu_">#REF!</definedName>
    <definedName name="MUA_SAM_DUNG_CU_CHUAN_BI_SAN_XUAT">#REF!</definedName>
    <definedName name="MUA_SAM_THIET_BI">#REF!</definedName>
    <definedName name="MUA_SAM_VAT_LIEU_CHINH">#REF!</definedName>
    <definedName name="MVC">#REF!</definedName>
    <definedName name="MVL_70">#REF!</definedName>
    <definedName name="myle" localSheetId="13">#REF!</definedName>
    <definedName name="myle">#REF!</definedName>
    <definedName name="n" localSheetId="13">#REF!</definedName>
    <definedName name="n">#REF!</definedName>
    <definedName name="n_gi">#REF!</definedName>
    <definedName name="N1B10">#REF!</definedName>
    <definedName name="N1B20">#REF!</definedName>
    <definedName name="N1B25">#REF!</definedName>
    <definedName name="N1B27">#REF!</definedName>
    <definedName name="N1B30">#REF!</definedName>
    <definedName name="N1B32">#REF!</definedName>
    <definedName name="N1B33">#REF!</definedName>
    <definedName name="N1B35">#REF!</definedName>
    <definedName name="N1B40">#REF!</definedName>
    <definedName name="N1B45">#REF!</definedName>
    <definedName name="N1B50">#REF!</definedName>
    <definedName name="N1B55">#REF!</definedName>
    <definedName name="N1B60">#REF!</definedName>
    <definedName name="N1B70">#REF!</definedName>
    <definedName name="N1IN">'[85]TONGKE3p '!$U$295</definedName>
    <definedName name="n1pig" localSheetId="13">#REF!</definedName>
    <definedName name="n1pig">#REF!</definedName>
    <definedName name="N1pIGnc" localSheetId="13">#REF!</definedName>
    <definedName name="N1pIGnc">#REF!</definedName>
    <definedName name="N1pIGvc" localSheetId="13">#REF!</definedName>
    <definedName name="N1pIGvc">#REF!</definedName>
    <definedName name="N1pIGvl" localSheetId="13">#REF!</definedName>
    <definedName name="N1pIGvl">#REF!</definedName>
    <definedName name="n1pind" localSheetId="13">#REF!</definedName>
    <definedName name="n1pind">#REF!</definedName>
    <definedName name="N1pINDnc" localSheetId="13">#REF!</definedName>
    <definedName name="N1pINDnc">#REF!</definedName>
    <definedName name="N1pINDvc" localSheetId="13">#REF!</definedName>
    <definedName name="N1pINDvc">#REF!</definedName>
    <definedName name="N1pINDvl" localSheetId="13">#REF!</definedName>
    <definedName name="N1pINDvl">#REF!</definedName>
    <definedName name="n1ping" localSheetId="13">#REF!</definedName>
    <definedName name="n1ping">#REF!</definedName>
    <definedName name="N1pINGnc">#REF!</definedName>
    <definedName name="N1pINGvc" localSheetId="13">#REF!</definedName>
    <definedName name="N1pINGvc">#REF!</definedName>
    <definedName name="N1pINGvl">#REF!</definedName>
    <definedName name="n1pint" localSheetId="13">#REF!</definedName>
    <definedName name="n1pint">#REF!</definedName>
    <definedName name="N1pINTnc">#REF!</definedName>
    <definedName name="N1pINTvc">#REF!</definedName>
    <definedName name="N1pINTvl">#REF!</definedName>
    <definedName name="N1pNLnc">#REF!</definedName>
    <definedName name="N1pNLvc">#REF!</definedName>
    <definedName name="N1pNLvl">#REF!</definedName>
    <definedName name="n24nc">'[23]lam-moi'!#REF!</definedName>
    <definedName name="n24vl">'[23]lam-moi'!#REF!</definedName>
    <definedName name="N2B20">#REF!</definedName>
    <definedName name="N2B30">#REF!</definedName>
    <definedName name="N2B40">#REF!</definedName>
    <definedName name="N2B60">#REF!</definedName>
    <definedName name="n2mignc">'[23]lam-moi'!#REF!</definedName>
    <definedName name="n2migvl">'[23]lam-moi'!#REF!</definedName>
    <definedName name="n2min1nc">'[23]lam-moi'!#REF!</definedName>
    <definedName name="n2min1vl">'[23]lam-moi'!#REF!</definedName>
    <definedName name="N5.35">#REF!</definedName>
    <definedName name="N5.40">#REF!</definedName>
    <definedName name="N5.45">#REF!</definedName>
    <definedName name="N5.50">#REF!</definedName>
    <definedName name="Ñaép_ñaát">#REF!</definedName>
    <definedName name="Name">#REF!</definedName>
    <definedName name="NAME_Change">#N/A</definedName>
    <definedName name="name_of_global" localSheetId="13">#REF!</definedName>
    <definedName name="name_of_global">#REF!</definedName>
    <definedName name="Nan_khoi_cong" localSheetId="13">#REF!</definedName>
    <definedName name="Nan_khoi_cong">#REF!</definedName>
    <definedName name="Ñaøo_ñaát_raõnh_tieáp_ñòa_ñaát_C2">#REF!</definedName>
    <definedName name="Ñaøo_ñaát_tieáp_ñòa">#REF!</definedName>
    <definedName name="nb_bts" localSheetId="13">#REF!</definedName>
    <definedName name="nb_bts">#REF!</definedName>
    <definedName name="nb_site" localSheetId="13">#REF!</definedName>
    <definedName name="nb_site">#REF!</definedName>
    <definedName name="nb_subs" localSheetId="13">#REF!</definedName>
    <definedName name="nb_subs">#REF!</definedName>
    <definedName name="nb_trx" localSheetId="13">#REF!</definedName>
    <definedName name="nb_trx">#REF!</definedName>
    <definedName name="nc" localSheetId="13">#REF!</definedName>
    <definedName name="nc">#REF!</definedName>
    <definedName name="NC.M10.1">'[173]Giai trinh'!#REF!</definedName>
    <definedName name="NC.M10.2">'[173]Giai trinh'!#REF!</definedName>
    <definedName name="NC.MDT">'[173]Giai trinh'!#REF!</definedName>
    <definedName name="nc_betong200">'[191]TT-35KV+TBA'!#REF!</definedName>
    <definedName name="nc_btm10" localSheetId="13">#REF!</definedName>
    <definedName name="nc_btm10">#REF!</definedName>
    <definedName name="nc_btm100" localSheetId="13">#REF!</definedName>
    <definedName name="nc_btm100">#REF!</definedName>
    <definedName name="nc_cotpha">[192]TT_10KV!$H$329</definedName>
    <definedName name="NC_CSCT">#REF!</definedName>
    <definedName name="NC_CTXD">#REF!</definedName>
    <definedName name="NC_N1">#REF!</definedName>
    <definedName name="NC_N2">#REF!</definedName>
    <definedName name="NC_N4">#REF!</definedName>
    <definedName name="NC_N5">#REF!</definedName>
    <definedName name="NC_N8">#REF!</definedName>
    <definedName name="NC_RD">#REF!</definedName>
    <definedName name="NC_TD">#REF!</definedName>
    <definedName name="nc12m200">#REF!</definedName>
    <definedName name="nc12m250">#REF!</definedName>
    <definedName name="nc1nc">'[23]lam-moi'!#REF!</definedName>
    <definedName name="NC1P">#REF!</definedName>
    <definedName name="nc1vl">'[23]lam-moi'!#REF!</definedName>
    <definedName name="nc2.1I">#REF!</definedName>
    <definedName name="nc2.1II">#REF!</definedName>
    <definedName name="nc2.1III">#REF!</definedName>
    <definedName name="nc2.1IV">#REF!</definedName>
    <definedName name="nc2.2I">#REF!</definedName>
    <definedName name="nc2.2II">#REF!</definedName>
    <definedName name="nc2.2III">#REF!</definedName>
    <definedName name="nc2.2IV">#REF!</definedName>
    <definedName name="nc2.3I">#REF!</definedName>
    <definedName name="nc2.3II">#REF!</definedName>
    <definedName name="nc2.3III">#REF!</definedName>
    <definedName name="nc2.3IV">#REF!</definedName>
    <definedName name="nc2.4I">#REF!</definedName>
    <definedName name="nc2.4II">#REF!</definedName>
    <definedName name="nc2.4III">#REF!</definedName>
    <definedName name="nc2.4IV">#REF!</definedName>
    <definedName name="nc2.5I">#REF!</definedName>
    <definedName name="nc2.5II">#REF!</definedName>
    <definedName name="nc2.5III">#REF!</definedName>
    <definedName name="nc2.5IV">#REF!</definedName>
    <definedName name="nc2.6I">#REF!</definedName>
    <definedName name="nc2.6II">#REF!</definedName>
    <definedName name="nc2.6III">#REF!</definedName>
    <definedName name="nc2.6IV">#REF!</definedName>
    <definedName name="nc2.7I">#REF!</definedName>
    <definedName name="nc2.7II">#REF!</definedName>
    <definedName name="nc2.7III">#REF!</definedName>
    <definedName name="nc2.7IV">#REF!</definedName>
    <definedName name="nc2.8I">#REF!</definedName>
    <definedName name="nc2.8II">#REF!</definedName>
    <definedName name="nc2.8III">#REF!</definedName>
    <definedName name="nc2.8IV">#REF!</definedName>
    <definedName name="nc2.9I">#REF!</definedName>
    <definedName name="nc2.9II">#REF!</definedName>
    <definedName name="nc2.9III">#REF!</definedName>
    <definedName name="nc2.9IV">#REF!</definedName>
    <definedName name="nc24nc">'[23]lam-moi'!#REF!</definedName>
    <definedName name="nc24vl">'[23]lam-moi'!#REF!</definedName>
    <definedName name="nc2I">#REF!</definedName>
    <definedName name="nc2II">#REF!</definedName>
    <definedName name="nc2III">#REF!</definedName>
    <definedName name="nc2IV">#REF!</definedName>
    <definedName name="nc3.0">85640</definedName>
    <definedName name="nc3.1I">#REF!</definedName>
    <definedName name="nc3.1II">#REF!</definedName>
    <definedName name="nc3.1III">#REF!</definedName>
    <definedName name="nc3.1IV">#REF!</definedName>
    <definedName name="nc3.2I">#REF!</definedName>
    <definedName name="nc3.2II">#REF!</definedName>
    <definedName name="nc3.2III">#REF!</definedName>
    <definedName name="nc3.2IV">#REF!</definedName>
    <definedName name="nc3.3I">#REF!</definedName>
    <definedName name="nc3.3II">#REF!</definedName>
    <definedName name="nc3.3III">#REF!</definedName>
    <definedName name="nc3.3IV">#REF!</definedName>
    <definedName name="nc3.4I">#REF!</definedName>
    <definedName name="nc3.4II">#REF!</definedName>
    <definedName name="nc3.4III">#REF!</definedName>
    <definedName name="nc3.4IV">#REF!</definedName>
    <definedName name="nc3.5I">#REF!</definedName>
    <definedName name="nc3.5II">#REF!</definedName>
    <definedName name="nc3.5III">#REF!</definedName>
    <definedName name="nc3.5IV">#REF!</definedName>
    <definedName name="nc3.6I">#REF!</definedName>
    <definedName name="nc3.6II">#REF!</definedName>
    <definedName name="nc3.6III">#REF!</definedName>
    <definedName name="nc3.6IV">#REF!</definedName>
    <definedName name="nc3.7I">#REF!</definedName>
    <definedName name="nc3.7II">#REF!</definedName>
    <definedName name="nc3.7III">#REF!</definedName>
    <definedName name="nc3.7IV">#REF!</definedName>
    <definedName name="nc3.8I">#REF!</definedName>
    <definedName name="nc3.8II">#REF!</definedName>
    <definedName name="nc3.8III">#REF!</definedName>
    <definedName name="nc3.8IV">#REF!</definedName>
    <definedName name="nc3.9I">#REF!</definedName>
    <definedName name="nc3.9II">#REF!</definedName>
    <definedName name="nc3.9III">#REF!</definedName>
    <definedName name="nc3.9IV">#REF!</definedName>
    <definedName name="nc3_5">'[87]Vat tu'!$B$17</definedName>
    <definedName name="nc3I">#REF!</definedName>
    <definedName name="nc3II">#REF!</definedName>
    <definedName name="nc3III">#REF!</definedName>
    <definedName name="nc3IV">#REF!</definedName>
    <definedName name="nc3p" localSheetId="13">#REF!</definedName>
    <definedName name="nc3p">#REF!</definedName>
    <definedName name="nc4.0">99815</definedName>
    <definedName name="nc4.1I">#REF!</definedName>
    <definedName name="nc4.1II">#REF!</definedName>
    <definedName name="nc4.1III">#REF!</definedName>
    <definedName name="nc4.1IV">#REF!</definedName>
    <definedName name="nc4.2I">#REF!</definedName>
    <definedName name="nc4.2II">#REF!</definedName>
    <definedName name="nc4.2III">#REF!</definedName>
    <definedName name="nc4.2IV">#REF!</definedName>
    <definedName name="nc4.3I">#REF!</definedName>
    <definedName name="nc4.3II">#REF!</definedName>
    <definedName name="nc4.3III">#REF!</definedName>
    <definedName name="nc4.3IV">#REF!</definedName>
    <definedName name="nc4.4I">#REF!</definedName>
    <definedName name="nc4.4II">#REF!</definedName>
    <definedName name="nc4.4III">#REF!</definedName>
    <definedName name="nc4.4IV">#REF!</definedName>
    <definedName name="nc4.5I">#REF!</definedName>
    <definedName name="nc4.5II">#REF!</definedName>
    <definedName name="nc4.5III">#REF!</definedName>
    <definedName name="nc4.5IV">#REF!</definedName>
    <definedName name="nc4.6I">#REF!</definedName>
    <definedName name="nc4.6II">#REF!</definedName>
    <definedName name="nc4.6III">#REF!</definedName>
    <definedName name="nc4.6IV">#REF!</definedName>
    <definedName name="nc4.7I">#REF!</definedName>
    <definedName name="nc4.7II">#REF!</definedName>
    <definedName name="nc4.7III">#REF!</definedName>
    <definedName name="nc4.7IV">#REF!</definedName>
    <definedName name="nc4.8I">#REF!</definedName>
    <definedName name="nc4.8II">#REF!</definedName>
    <definedName name="nc4.8III">#REF!</definedName>
    <definedName name="nc4.8IV">#REF!</definedName>
    <definedName name="nc4.9I">#REF!</definedName>
    <definedName name="nc4.9II">#REF!</definedName>
    <definedName name="nc4.9III">#REF!</definedName>
    <definedName name="nc4.9IV">#REF!</definedName>
    <definedName name="nc4I">#REF!</definedName>
    <definedName name="nc4II">#REF!</definedName>
    <definedName name="nc4III">#REF!</definedName>
    <definedName name="nc4IV">#REF!</definedName>
    <definedName name="nc5.0">116510</definedName>
    <definedName name="nc5I">#REF!</definedName>
    <definedName name="nc5II">#REF!</definedName>
    <definedName name="nc5III">#REF!</definedName>
    <definedName name="nc5IV">#REF!</definedName>
    <definedName name="NCBD">'[25]DZ 22KV'!#REF!</definedName>
    <definedName name="NCBD100" localSheetId="13">#REF!</definedName>
    <definedName name="NCBD100">#REF!</definedName>
    <definedName name="NCBD200" localSheetId="13">#REF!</definedName>
    <definedName name="NCBD200">#REF!</definedName>
    <definedName name="NCBD250" localSheetId="13">#REF!</definedName>
    <definedName name="NCBD250">#REF!</definedName>
    <definedName name="NCcap0.7" localSheetId="13">#REF!</definedName>
    <definedName name="NCcap0.7">#REF!</definedName>
    <definedName name="NCcap1" localSheetId="13">#REF!</definedName>
    <definedName name="NCcap1">#REF!</definedName>
    <definedName name="NCCCTG">#REF!</definedName>
    <definedName name="nccs" localSheetId="13">#REF!</definedName>
    <definedName name="nccs">#REF!</definedName>
    <definedName name="NCCT3p" localSheetId="13">#REF!</definedName>
    <definedName name="NCCT3p">#REF!</definedName>
    <definedName name="ncday35" localSheetId="13">#REF!</definedName>
    <definedName name="ncday35">#REF!</definedName>
    <definedName name="ncday50" localSheetId="13">#REF!</definedName>
    <definedName name="ncday50">#REF!</definedName>
    <definedName name="ncday70" localSheetId="13">#REF!</definedName>
    <definedName name="ncday70">#REF!</definedName>
    <definedName name="ncday95" localSheetId="13">#REF!</definedName>
    <definedName name="ncday95">#REF!</definedName>
    <definedName name="NCDC">#REF!</definedName>
    <definedName name="ncdd">'[23]TH XL'!#REF!</definedName>
    <definedName name="NCDD2">'[23]TH XL'!#REF!</definedName>
    <definedName name="ncdg" localSheetId="13">#REF!</definedName>
    <definedName name="ncdg">#REF!</definedName>
    <definedName name="NCDH">#REF!</definedName>
    <definedName name="NCGF">[193]REGION!#REF!</definedName>
    <definedName name="ncgff" localSheetId="13">#REF!</definedName>
    <definedName name="ncgff">#REF!</definedName>
    <definedName name="NCHC">[190]TNHCHINH!$J$38</definedName>
    <definedName name="NCKday" localSheetId="13">#REF!</definedName>
    <definedName name="NCKday">#REF!</definedName>
    <definedName name="NCKPT">#REF!</definedName>
    <definedName name="NCKSSB">#REF!</definedName>
    <definedName name="NCKT" localSheetId="13">#REF!</definedName>
    <definedName name="NCKT">#REF!</definedName>
    <definedName name="NCLD" localSheetId="13">#REF!</definedName>
    <definedName name="NCLD">#REF!</definedName>
    <definedName name="ncm100lv">#REF!</definedName>
    <definedName name="ncmt2">[194]ctdz35!#REF!</definedName>
    <definedName name="NCMTC">#REF!</definedName>
    <definedName name="NCNCS">[89]DLDT!$B$14</definedName>
    <definedName name="ncong" localSheetId="13">#REF!</definedName>
    <definedName name="ncong">#REF!</definedName>
    <definedName name="NCPP" localSheetId="13">#REF!</definedName>
    <definedName name="NCPP">#REF!</definedName>
    <definedName name="nctn" localSheetId="13">#REF!</definedName>
    <definedName name="nctn">#REF!</definedName>
    <definedName name="nctr">'[23]TH XL'!#REF!</definedName>
    <definedName name="nctram" localSheetId="13">#REF!</definedName>
    <definedName name="nctram">#REF!</definedName>
    <definedName name="NCVC">#REF!</definedName>
    <definedName name="NCVC_BD">'[25]DZ 22KV'!#REF!</definedName>
    <definedName name="NCVC100" localSheetId="13">#REF!</definedName>
    <definedName name="NCVC100">#REF!</definedName>
    <definedName name="NCVC200" localSheetId="13">#REF!</definedName>
    <definedName name="NCVC200">#REF!</definedName>
    <definedName name="NCVC250" localSheetId="13">#REF!</definedName>
    <definedName name="NCVC250">#REF!</definedName>
    <definedName name="NCVC3P" localSheetId="13">#REF!</definedName>
    <definedName name="NCVC3P">#REF!</definedName>
    <definedName name="NCVCM100">#REF!</definedName>
    <definedName name="NCVCM200">#REF!</definedName>
    <definedName name="nd">[54]gVL!$N$27</definedName>
    <definedName name="ndc" localSheetId="13">#REF!</definedName>
    <definedName name="ndc">#REF!</definedName>
    <definedName name="Ne" hidden="1">{"'Sheet1'!$L$16"}</definedName>
    <definedName name="NEC_Discount" localSheetId="13">#REF!</definedName>
    <definedName name="NEC_Discount">#REF!</definedName>
    <definedName name="Néi_dung_c_ng_viÖc">#REF!</definedName>
    <definedName name="nen" localSheetId="13">#REF!</definedName>
    <definedName name="nen">#REF!</definedName>
    <definedName name="nenkhi10m3" localSheetId="13">#REF!</definedName>
    <definedName name="nenkhi10m3">#REF!</definedName>
    <definedName name="nenkhi1200" localSheetId="13">#REF!</definedName>
    <definedName name="nenkhi1200">#REF!</definedName>
    <definedName name="neo32mm" localSheetId="13">#REF!</definedName>
    <definedName name="neo32mm">#REF!</definedName>
    <definedName name="neo4T" localSheetId="13">#REF!</definedName>
    <definedName name="neo4T">#REF!</definedName>
    <definedName name="NET" localSheetId="13">#REF!</definedName>
    <definedName name="NET">#REF!</definedName>
    <definedName name="NET_1" localSheetId="13">#REF!</definedName>
    <definedName name="NET_1">#REF!</definedName>
    <definedName name="NET_ANA" localSheetId="13">#REF!</definedName>
    <definedName name="NET_ANA">#REF!</definedName>
    <definedName name="NET_ANA_1" localSheetId="13">#REF!</definedName>
    <definedName name="NET_ANA_1">#REF!</definedName>
    <definedName name="NET_ANA_2" localSheetId="13">#REF!</definedName>
    <definedName name="NET_ANA_2">#REF!</definedName>
    <definedName name="new">#REF!</definedName>
    <definedName name="Ng_êi_lËp__NguyÔn_Ho_i__øc" localSheetId="13">#REF!</definedName>
    <definedName name="Ng_êi_lËp__NguyÔn_Ho_i__øc">#REF!</definedName>
    <definedName name="Ng_êi_so_t__Phan_C_ng_Tr_êng" localSheetId="13">#REF!</definedName>
    <definedName name="Ng_êi_so_t__Phan_C_ng_Tr_êng">#REF!</definedName>
    <definedName name="NGAØY">#REF!</definedName>
    <definedName name="ngau">#REF!</definedName>
    <definedName name="ngay" hidden="1">#REF!</definedName>
    <definedName name="nghia">#REF!</definedName>
    <definedName name="nght" localSheetId="13">#REF!</definedName>
    <definedName name="nght">#REF!</definedName>
    <definedName name="ngoclong" hidden="1">{#N/A,#N/A,FALSE,"Chi tiÆt"}</definedName>
    <definedName name="ngu" hidden="1">{"'Sheet1'!$L$16"}</definedName>
    <definedName name="NH" localSheetId="13">#REF!</definedName>
    <definedName name="NH">#REF!</definedName>
    <definedName name="nha">_</definedName>
    <definedName name="NHAÂN_COÂNG" localSheetId="13">[0]!BTRAM</definedName>
    <definedName name="NHAÂN_COÂNG">[0]!BTRAM</definedName>
    <definedName name="Nhan_xet_cua_dai">"Picture 1"</definedName>
    <definedName name="NHAP">#N/A</definedName>
    <definedName name="Nhapsolieu">#REF!</definedName>
    <definedName name="nhfffd">{"DZ-TDTB2.XLS","Dcksat.xls"}</definedName>
    <definedName name="Nhiet">#REF!</definedName>
    <definedName name="nhn" localSheetId="13">#REF!</definedName>
    <definedName name="nhn">#REF!</definedName>
    <definedName name="NhNgam" localSheetId="13">#REF!</definedName>
    <definedName name="NhNgam">#REF!</definedName>
    <definedName name="nhnnc">'[23]lam-moi'!#REF!</definedName>
    <definedName name="nhnvl">'[23]lam-moi'!#REF!</definedName>
    <definedName name="NHot" localSheetId="13">#REF!</definedName>
    <definedName name="NHot">#REF!</definedName>
    <definedName name="NhTreo" localSheetId="13">#REF!</definedName>
    <definedName name="NhTreo">#REF!</definedName>
    <definedName name="nhu" localSheetId="13">#REF!</definedName>
    <definedName name="nhu">#REF!</definedName>
    <definedName name="nhua" localSheetId="13">#REF!</definedName>
    <definedName name="nhua">#REF!</definedName>
    <definedName name="nhuad" localSheetId="13">#REF!</definedName>
    <definedName name="nhuad">#REF!</definedName>
    <definedName name="Nhuadan">'[87]Vat tu'!$B$44</definedName>
    <definedName name="nI" hidden="1">"ncI"</definedName>
    <definedName name="nien" hidden="1">{#N/A,#N/A,FALSE,"Chi tiÆt"}</definedName>
    <definedName name="nig" localSheetId="13">#REF!</definedName>
    <definedName name="nig">#REF!</definedName>
    <definedName name="NIG13p">'[85]TONGKE3p '!$T$295</definedName>
    <definedName name="nig1p" localSheetId="13">#REF!</definedName>
    <definedName name="nig1p">#REF!</definedName>
    <definedName name="nig3p" localSheetId="13">#REF!</definedName>
    <definedName name="nig3p">#REF!</definedName>
    <definedName name="nightnc">[23]gtrinh!#REF!</definedName>
    <definedName name="nightvl">[23]gtrinh!#REF!</definedName>
    <definedName name="NIGnc" localSheetId="13">#REF!</definedName>
    <definedName name="NIGnc">#REF!</definedName>
    <definedName name="nignc1p" localSheetId="13">#REF!</definedName>
    <definedName name="nignc1p">#REF!</definedName>
    <definedName name="nignc3p">[195]BETON!#REF!</definedName>
    <definedName name="NIGvc" localSheetId="13">#REF!</definedName>
    <definedName name="NIGvc">#REF!</definedName>
    <definedName name="NIGvl" localSheetId="13">#REF!</definedName>
    <definedName name="NIGvl">#REF!</definedName>
    <definedName name="nigvl1p" localSheetId="13">#REF!</definedName>
    <definedName name="nigvl1p">#REF!</definedName>
    <definedName name="nigvl3p">[195]BETON!#REF!</definedName>
    <definedName name="nII" hidden="1">"ncII"</definedName>
    <definedName name="nin" localSheetId="13">#REF!</definedName>
    <definedName name="nin">#REF!</definedName>
    <definedName name="nin14nc3p">[195]BETON!#REF!</definedName>
    <definedName name="nin14vl3p">[195]BETON!#REF!</definedName>
    <definedName name="nin1903p" localSheetId="13">#REF!</definedName>
    <definedName name="nin1903p">#REF!</definedName>
    <definedName name="NIN190nc">#REF!</definedName>
    <definedName name="nin190nc3p">[195]BETON!#REF!</definedName>
    <definedName name="NIN190vl">#REF!</definedName>
    <definedName name="nin190vl3p">[195]BETON!#REF!</definedName>
    <definedName name="nin1pnc">'[23]lam-moi'!#REF!</definedName>
    <definedName name="nin1pvl">'[23]lam-moi'!#REF!</definedName>
    <definedName name="NIN20nc">#REF!</definedName>
    <definedName name="NIN20vc">#REF!</definedName>
    <definedName name="NIN20vl">#REF!</definedName>
    <definedName name="nin2903p">[185]TONGKE3p!$Y$110</definedName>
    <definedName name="nin290nc3p">[195]BETON!#REF!</definedName>
    <definedName name="nin290vl3p">[195]BETON!#REF!</definedName>
    <definedName name="nin3p" localSheetId="13">#REF!</definedName>
    <definedName name="nin3p">#REF!</definedName>
    <definedName name="NIN9020nc">#REF!</definedName>
    <definedName name="NIN9020vc">#REF!</definedName>
    <definedName name="NIN9020vl">#REF!</definedName>
    <definedName name="NIN90nc">#REF!</definedName>
    <definedName name="NIN90vc">#REF!</definedName>
    <definedName name="NIN90vl">#REF!</definedName>
    <definedName name="nind" localSheetId="13">#REF!</definedName>
    <definedName name="nind">#REF!</definedName>
    <definedName name="nind1p" localSheetId="13">#REF!</definedName>
    <definedName name="nind1p">#REF!</definedName>
    <definedName name="nind3p" localSheetId="13">#REF!</definedName>
    <definedName name="nind3p">#REF!</definedName>
    <definedName name="NINDnc" localSheetId="13">#REF!</definedName>
    <definedName name="NINDnc">#REF!</definedName>
    <definedName name="nindnc1p" localSheetId="13">#REF!</definedName>
    <definedName name="nindnc1p">#REF!</definedName>
    <definedName name="nindnc3p">[195]BETON!#REF!</definedName>
    <definedName name="NINDvc" localSheetId="13">#REF!</definedName>
    <definedName name="NINDvc">#REF!</definedName>
    <definedName name="NINDvl" localSheetId="13">#REF!</definedName>
    <definedName name="NINDvl">#REF!</definedName>
    <definedName name="nindvl1p" localSheetId="13">#REF!</definedName>
    <definedName name="nindvl1p">#REF!</definedName>
    <definedName name="nindvl3p">[195]BETON!#REF!</definedName>
    <definedName name="ning1p" localSheetId="13">#REF!</definedName>
    <definedName name="ning1p">#REF!</definedName>
    <definedName name="ningfl1p" localSheetId="13">#REF!</definedName>
    <definedName name="ningfl1p">#REF!</definedName>
    <definedName name="ningnc1p" localSheetId="13">#REF!</definedName>
    <definedName name="ningnc1p">#REF!</definedName>
    <definedName name="ningvl1p" localSheetId="13">#REF!</definedName>
    <definedName name="ningvl1p">#REF!</definedName>
    <definedName name="NINnc" localSheetId="13">#REF!</definedName>
    <definedName name="NINnc">#REF!</definedName>
    <definedName name="ninnc3p">[195]BETON!#REF!</definedName>
    <definedName name="nint1p" localSheetId="13">#REF!</definedName>
    <definedName name="nint1p">#REF!</definedName>
    <definedName name="nintnc1p" localSheetId="13">#REF!</definedName>
    <definedName name="nintnc1p">#REF!</definedName>
    <definedName name="nintvl1p" localSheetId="13">#REF!</definedName>
    <definedName name="nintvl1p">#REF!</definedName>
    <definedName name="NINvc" localSheetId="13">#REF!</definedName>
    <definedName name="NINvc">#REF!</definedName>
    <definedName name="NINvl" localSheetId="13">#REF!</definedName>
    <definedName name="NINvl">#REF!</definedName>
    <definedName name="ninvl3p">[195]BETON!#REF!</definedName>
    <definedName name="NK_DIENGIAI">#REF!</definedName>
    <definedName name="NK_DTCO">#REF!</definedName>
    <definedName name="NK_DTNO">#REF!</definedName>
    <definedName name="NK_NGAY">#REF!</definedName>
    <definedName name="NK_SOTIEN">#REF!</definedName>
    <definedName name="NK_STT">#REF!</definedName>
    <definedName name="NK_TKCO">#REF!</definedName>
    <definedName name="NK_TKNO">#REF!</definedName>
    <definedName name="NK_TUK">#REF!</definedName>
    <definedName name="NK_TUKCO">#REF!</definedName>
    <definedName name="NK_TUKNO">#REF!</definedName>
    <definedName name="nl" localSheetId="13">#REF!</definedName>
    <definedName name="nl">#REF!</definedName>
    <definedName name="NL12nc">#REF!</definedName>
    <definedName name="NL12vl">#REF!</definedName>
    <definedName name="nl1p" localSheetId="13">#REF!</definedName>
    <definedName name="nl1p">#REF!</definedName>
    <definedName name="nl3p" localSheetId="13">#REF!</definedName>
    <definedName name="nl3p">#REF!</definedName>
    <definedName name="NlapName" localSheetId="13">#REF!</definedName>
    <definedName name="NlapName">#REF!</definedName>
    <definedName name="nlht" localSheetId="13">#REF!</definedName>
    <definedName name="nlht">#REF!</definedName>
    <definedName name="nlmtc">'[196]CHITIET VL-NCHT1 (2)'!#REF!</definedName>
    <definedName name="nlnc">'[23]lam-moi'!#REF!</definedName>
    <definedName name="nlnc3p">'[197]CHITIET VL-NC-TT1p'!$G$260</definedName>
    <definedName name="nlnc3pha">'[185]CHITIET VL-NC-DDTT3PHA '!$G$426</definedName>
    <definedName name="NLTK1p" localSheetId="13">#REF!</definedName>
    <definedName name="NLTK1p">#REF!</definedName>
    <definedName name="nlvl">'[23]lam-moi'!#REF!</definedName>
    <definedName name="nlvl1">[2]chitiet!$G$302</definedName>
    <definedName name="nlvl3p">'[185]CHITIET VL-NC-TT1p'!$G$245</definedName>
    <definedName name="Nms" localSheetId="13">#REF!</definedName>
    <definedName name="Nms">#REF!</definedName>
    <definedName name="NMT" localSheetId="13">#REF!</definedName>
    <definedName name="NMT">#REF!</definedName>
    <definedName name="nn" localSheetId="13">#REF!</definedName>
    <definedName name="nn">#REF!</definedName>
    <definedName name="nn1p" localSheetId="13">#REF!</definedName>
    <definedName name="nn1p">#REF!</definedName>
    <definedName name="nn1pnc">[198]CHITIET!#REF!</definedName>
    <definedName name="nn1pvl">[198]CHITIET!#REF!</definedName>
    <definedName name="nn3p" localSheetId="13">#REF!</definedName>
    <definedName name="nn3p">#REF!</definedName>
    <definedName name="nnnc">'[23]lam-moi'!#REF!</definedName>
    <definedName name="nnnc3p">[195]BETON!#REF!</definedName>
    <definedName name="NNNNN" hidden="1">{"'Sheet1'!$L$16"}</definedName>
    <definedName name="nnvl">'[23]lam-moi'!#REF!</definedName>
    <definedName name="nnvl3p">[195]BETON!#REF!</definedName>
    <definedName name="No" localSheetId="13">#REF!</definedName>
    <definedName name="No">#REF!</definedName>
    <definedName name="NOI_HIENHUU">#REF!</definedName>
    <definedName name="NoiSuy_TKP" localSheetId="13">#REF!</definedName>
    <definedName name="NoiSuy_TKP">#REF!</definedName>
    <definedName name="nom_for_etranger_indic" localSheetId="13">#REF!</definedName>
    <definedName name="nom_for_etranger_indic">#REF!</definedName>
    <definedName name="nom_for_IH" localSheetId="13">#REF!</definedName>
    <definedName name="nom_for_IH">#REF!</definedName>
    <definedName name="nom_for_ih_indic" localSheetId="13">#REF!</definedName>
    <definedName name="nom_for_ih_indic">#REF!</definedName>
    <definedName name="nom_for_lannion" localSheetId="13">#REF!</definedName>
    <definedName name="nom_for_lannion">#REF!</definedName>
    <definedName name="nom_for_lannion_indic" localSheetId="13">#REF!</definedName>
    <definedName name="nom_for_lannion_indic">#REF!</definedName>
    <definedName name="nom_for_Nanterre" localSheetId="13">#REF!</definedName>
    <definedName name="nom_for_Nanterre">#REF!</definedName>
    <definedName name="nom_for_nanterre_indic" localSheetId="13">#REF!</definedName>
    <definedName name="nom_for_nanterre_indic">#REF!</definedName>
    <definedName name="nom_for_Ormes" localSheetId="13">#REF!</definedName>
    <definedName name="nom_for_Ormes">#REF!</definedName>
    <definedName name="nom_for_ormes_indic" localSheetId="13">#REF!</definedName>
    <definedName name="nom_for_ormes_indic">#REF!</definedName>
    <definedName name="nom_pays" localSheetId="13">#REF!</definedName>
    <definedName name="nom_pays">#REF!</definedName>
    <definedName name="none" localSheetId="13">#REF!</definedName>
    <definedName name="none">#REF!</definedName>
    <definedName name="Np">#REF!</definedName>
    <definedName name="NP_H" localSheetId="13">#REF!</definedName>
    <definedName name="NP_H">#REF!</definedName>
    <definedName name="NP_S" localSheetId="13">#REF!</definedName>
    <definedName name="NP_S">#REF!</definedName>
    <definedName name="NPV_13" localSheetId="13">#REF!</definedName>
    <definedName name="NPV_13">#REF!</definedName>
    <definedName name="NPV_14" localSheetId="13">#REF!</definedName>
    <definedName name="NPV_14">#REF!</definedName>
    <definedName name="NPV_15" localSheetId="13">#REF!</definedName>
    <definedName name="NPV_15">#REF!</definedName>
    <definedName name="NPV_16" localSheetId="13">#REF!</definedName>
    <definedName name="NPV_16">#REF!</definedName>
    <definedName name="NPV_17" localSheetId="13">#REF!</definedName>
    <definedName name="NPV_17">#REF!</definedName>
    <definedName name="NPV_18" localSheetId="13">#REF!</definedName>
    <definedName name="NPV_18">#REF!</definedName>
    <definedName name="NPV_19" localSheetId="13">#REF!</definedName>
    <definedName name="NPV_19">#REF!</definedName>
    <definedName name="NPV_20" localSheetId="13">#REF!</definedName>
    <definedName name="NPV_20">#REF!</definedName>
    <definedName name="Nq" localSheetId="13">#REF!</definedName>
    <definedName name="Nq">#REF!</definedName>
    <definedName name="nqd" localSheetId="13">#REF!</definedName>
    <definedName name="nqd">#REF!</definedName>
    <definedName name="NRYRTU1" localSheetId="13">#REF!</definedName>
    <definedName name="NRYRTU1">#REF!</definedName>
    <definedName name="NRYRTU2" localSheetId="13">#REF!</definedName>
    <definedName name="NRYRTU2">#REF!</definedName>
    <definedName name="NS_ChonThauTB" localSheetId="13">#REF!</definedName>
    <definedName name="NS_ChonThauTB">#REF!</definedName>
    <definedName name="NS_ChonThauXL" localSheetId="13">#REF!</definedName>
    <definedName name="NS_ChonThauXL">#REF!</definedName>
    <definedName name="NS_CPQLDA" localSheetId="13">#REF!</definedName>
    <definedName name="NS_CPQLDA">#REF!</definedName>
    <definedName name="NS_GiamSatTB" localSheetId="13">#REF!</definedName>
    <definedName name="NS_GiamSatTB">#REF!</definedName>
    <definedName name="NS_GiamSatXL" localSheetId="13">#REF!</definedName>
    <definedName name="NS_GiamSatXL">#REF!</definedName>
    <definedName name="NS_KiemToan" localSheetId="13">#REF!</definedName>
    <definedName name="NS_KiemToan">#REF!</definedName>
    <definedName name="NS_QToan" localSheetId="13">#REF!</definedName>
    <definedName name="NS_QToan">#REF!</definedName>
    <definedName name="NS_ThamTraDT" localSheetId="13">#REF!</definedName>
    <definedName name="NS_ThamTraDT">#REF!</definedName>
    <definedName name="NS_ThamTraTK" localSheetId="13">#REF!</definedName>
    <definedName name="NS_ThamTraTK">#REF!</definedName>
    <definedName name="nsc" localSheetId="13">#REF!</definedName>
    <definedName name="nsc">#REF!</definedName>
    <definedName name="nsk" localSheetId="13">#REF!</definedName>
    <definedName name="nsk">#REF!</definedName>
    <definedName name="nsl">#REF!</definedName>
    <definedName name="NsoatName" localSheetId="13">#REF!</definedName>
    <definedName name="NsoatName">#REF!</definedName>
    <definedName name="NSSCAT1" localSheetId="13">#REF!</definedName>
    <definedName name="NSSCAT1">#REF!</definedName>
    <definedName name="NT" localSheetId="13">#REF!</definedName>
    <definedName name="NT">#REF!</definedName>
    <definedName name="NT_HD">#REF!</definedName>
    <definedName name="NT_LK">#REF!</definedName>
    <definedName name="NT_TH">#REF!</definedName>
    <definedName name="NT2COEFCIT" localSheetId="13">#REF!</definedName>
    <definedName name="NT2COEFCIT">#REF!</definedName>
    <definedName name="NT2COEFSEL" localSheetId="13">#REF!</definedName>
    <definedName name="NT2COEFSEL">#REF!</definedName>
    <definedName name="NT2COSTCIT" localSheetId="13">#REF!</definedName>
    <definedName name="NT2COSTCIT">#REF!</definedName>
    <definedName name="NT2COSTSEL" localSheetId="13">#REF!</definedName>
    <definedName name="NT2COSTSEL">#REF!</definedName>
    <definedName name="NT2PRICECIT" localSheetId="13">#REF!</definedName>
    <definedName name="NT2PRICECIT">#REF!</definedName>
    <definedName name="NT2PRICESEL" localSheetId="13">#REF!</definedName>
    <definedName name="NT2PRICESEL">#REF!</definedName>
    <definedName name="NTB" hidden="1">{#N/A,#N/A,FALSE,"Chi tiÆt"}</definedName>
    <definedName name="NTCOEFCIT" localSheetId="13">#REF!</definedName>
    <definedName name="NTCOEFCIT">#REF!</definedName>
    <definedName name="NTCOEFSEL" localSheetId="13">#REF!</definedName>
    <definedName name="NTCOEFSEL">#REF!</definedName>
    <definedName name="NTCOSTCIT" localSheetId="13">#REF!</definedName>
    <definedName name="NTCOSTCIT">#REF!</definedName>
    <definedName name="NTCOSTSEL" localSheetId="13">#REF!</definedName>
    <definedName name="NTCOSTSEL">#REF!</definedName>
    <definedName name="NToS">[199]!NToS</definedName>
    <definedName name="NTPRICECIT" localSheetId="13">#REF!</definedName>
    <definedName name="NTPRICECIT">#REF!</definedName>
    <definedName name="NTPRICESEL" localSheetId="13">#REF!</definedName>
    <definedName name="NTPRICESEL">#REF!</definedName>
    <definedName name="num_eq_lines" localSheetId="13">#REF!</definedName>
    <definedName name="num_eq_lines">#REF!</definedName>
    <definedName name="nuoc">[98]gvl!$N$38</definedName>
    <definedName name="nuy">#REF!</definedName>
    <definedName name="nv" localSheetId="13">#REF!</definedName>
    <definedName name="nv">#REF!</definedName>
    <definedName name="nx" localSheetId="13">#REF!</definedName>
    <definedName name="nx">#REF!</definedName>
    <definedName name="nxc" localSheetId="13">#REF!</definedName>
    <definedName name="nxc">#REF!</definedName>
    <definedName name="NXHT">#REF!</definedName>
    <definedName name="nxmtc">'[196]CHITIET VL-NCHT1 (2)'!#REF!</definedName>
    <definedName name="NXnc">#REF!</definedName>
    <definedName name="NXvl">#REF!</definedName>
    <definedName name="nxx1pnc">[198]CHITIET!#REF!</definedName>
    <definedName name="nxx1pvl">[198]CHITIET!#REF!</definedName>
    <definedName name="N販乗率_H" localSheetId="13">#REF!</definedName>
    <definedName name="N販乗率_H">#REF!</definedName>
    <definedName name="N販乗率_S" localSheetId="13">#REF!</definedName>
    <definedName name="N販乗率_S">#REF!</definedName>
    <definedName name="o" hidden="1">{"'Sheet1'!$L$16"}</definedName>
    <definedName name="O_M" localSheetId="13">#REF!</definedName>
    <definedName name="O_M">#REF!</definedName>
    <definedName name="o_n_phÝ_1__thu_nhËp_th_ng">#REF!</definedName>
    <definedName name="oa" hidden="1">#REF!</definedName>
    <definedName name="OD" localSheetId="13">#REF!</definedName>
    <definedName name="OD">#REF!</definedName>
    <definedName name="odaki">#REF!</definedName>
    <definedName name="ODC" localSheetId="13">#REF!</definedName>
    <definedName name="ODC">#REF!</definedName>
    <definedName name="ODS" localSheetId="13">#REF!</definedName>
    <definedName name="ODS">#REF!</definedName>
    <definedName name="ODU" localSheetId="13">#REF!</definedName>
    <definedName name="ODU">#REF!</definedName>
    <definedName name="offer_curr" localSheetId="13">#REF!</definedName>
    <definedName name="offer_curr">#REF!</definedName>
    <definedName name="offer_to_cost" localSheetId="13">#REF!</definedName>
    <definedName name="offer_to_cost">#REF!</definedName>
    <definedName name="offer_type" localSheetId="13">#REF!</definedName>
    <definedName name="offer_type">#REF!</definedName>
    <definedName name="Oil_increase_ratio">#REF!</definedName>
    <definedName name="old_data_type" localSheetId="13">#REF!</definedName>
    <definedName name="old_data_type">#REF!</definedName>
    <definedName name="old_file" localSheetId="13">#REF!</definedName>
    <definedName name="old_file">#REF!</definedName>
    <definedName name="old_path" localSheetId="13">#REF!</definedName>
    <definedName name="old_path">#REF!</definedName>
    <definedName name="OM" localSheetId="13">#REF!</definedName>
    <definedName name="OM">#REF!</definedName>
    <definedName name="OMC" localSheetId="13">#REF!</definedName>
    <definedName name="OMC">#REF!</definedName>
    <definedName name="OME" localSheetId="13">#REF!</definedName>
    <definedName name="OME">#REF!</definedName>
    <definedName name="OMW" localSheetId="13">#REF!</definedName>
    <definedName name="OMW">#REF!</definedName>
    <definedName name="ON.AP" localSheetId="13">#REF!</definedName>
    <definedName name="ON.AP">#REF!</definedName>
    <definedName name="ONAP1" localSheetId="13">#REF!</definedName>
    <definedName name="ONAP1">#REF!</definedName>
    <definedName name="onaph" localSheetId="13">#REF!</definedName>
    <definedName name="onaph">#REF!</definedName>
    <definedName name="ong">#REF!</definedName>
    <definedName name="Ongbaovecap" localSheetId="13">#REF!</definedName>
    <definedName name="Ongbaovecap">#REF!</definedName>
    <definedName name="Ongnoiday" localSheetId="13">#REF!</definedName>
    <definedName name="Ongnoiday">#REF!</definedName>
    <definedName name="Ongnoidaybulongtachongrungtabu" localSheetId="13">#REF!</definedName>
    <definedName name="Ongnoidaybulongtachongrungtabu">#REF!</definedName>
    <definedName name="OngPVC" localSheetId="13">#REF!</definedName>
    <definedName name="OngPVC">#REF!</definedName>
    <definedName name="Ongthep" localSheetId="13">#REF!</definedName>
    <definedName name="Ongthep">#REF!</definedName>
    <definedName name="onservice" localSheetId="13">#REF!</definedName>
    <definedName name="onservice">#REF!</definedName>
    <definedName name="OOM" localSheetId="13">#REF!</definedName>
    <definedName name="OOM">#REF!</definedName>
    <definedName name="ophom" localSheetId="13">#REF!</definedName>
    <definedName name="ophom">#REF!</definedName>
    <definedName name="optBlocks" localSheetId="13">#REF!</definedName>
    <definedName name="optBlocks">#REF!</definedName>
    <definedName name="optBlocksName" localSheetId="13">#REF!</definedName>
    <definedName name="optBlocksName">#REF!</definedName>
    <definedName name="optFuncs" localSheetId="13">#REF!</definedName>
    <definedName name="optFuncs">#REF!</definedName>
    <definedName name="optFuncTable" localSheetId="13">#REF!</definedName>
    <definedName name="optFuncTable">#REF!</definedName>
    <definedName name="optGeneral" localSheetId="13">#REF!</definedName>
    <definedName name="optGeneral">#REF!</definedName>
    <definedName name="optSeries" localSheetId="13">#REF!</definedName>
    <definedName name="optSeries">#REF!</definedName>
    <definedName name="optStatistic" localSheetId="13">#REF!</definedName>
    <definedName name="optStatistic">#REF!</definedName>
    <definedName name="ORD" localSheetId="13">#REF!</definedName>
    <definedName name="ORD">#REF!</definedName>
    <definedName name="OrderTable" localSheetId="13" hidden="1">#REF!</definedName>
    <definedName name="OrderTable" hidden="1">#REF!</definedName>
    <definedName name="ORF" localSheetId="13">#REF!</definedName>
    <definedName name="ORF">#REF!</definedName>
    <definedName name="osc" localSheetId="13">#REF!</definedName>
    <definedName name="osc">#REF!</definedName>
    <definedName name="Other">#REF!</definedName>
    <definedName name="OTHER_PANEL">'[152]NEW-PANEL'!#REF!</definedName>
    <definedName name="OtherWork">'[180]DGchitiet '!#REF!</definedName>
    <definedName name="Óu75">[200]chitiet!#REF!</definedName>
    <definedName name="Out">#REF!</definedName>
    <definedName name="oxy">#REF!</definedName>
    <definedName name="P">'[186]PNT-QUOT-#3'!#REF!</definedName>
    <definedName name="P_HT_01" localSheetId="13">#REF!</definedName>
    <definedName name="P_HT_01">#REF!</definedName>
    <definedName name="P_HT_02" localSheetId="13">#REF!</definedName>
    <definedName name="P_HT_02">#REF!</definedName>
    <definedName name="P_HT_03" localSheetId="13">#REF!</definedName>
    <definedName name="P_HT_03">#REF!</definedName>
    <definedName name="P_HT_04" localSheetId="13">#REF!</definedName>
    <definedName name="P_HT_04">#REF!</definedName>
    <definedName name="P_HT_05" localSheetId="13">#REF!</definedName>
    <definedName name="P_HT_05">#REF!</definedName>
    <definedName name="P_HT_06" localSheetId="13">#REF!</definedName>
    <definedName name="P_HT_06">#REF!</definedName>
    <definedName name="P_HT_07" localSheetId="13">#REF!</definedName>
    <definedName name="P_HT_07">#REF!</definedName>
    <definedName name="P_HT_08" localSheetId="13">#REF!</definedName>
    <definedName name="P_HT_08">#REF!</definedName>
    <definedName name="P_HT_09" localSheetId="13">#REF!</definedName>
    <definedName name="P_HT_09">#REF!</definedName>
    <definedName name="P_HT_10" localSheetId="13">#REF!</definedName>
    <definedName name="P_HT_10">#REF!</definedName>
    <definedName name="P_HT_11" localSheetId="13">#REF!</definedName>
    <definedName name="P_HT_11">#REF!</definedName>
    <definedName name="P_HT_12" localSheetId="13">#REF!</definedName>
    <definedName name="P_HT_12">#REF!</definedName>
    <definedName name="P_HT_13" localSheetId="13">#REF!</definedName>
    <definedName name="P_HT_13">#REF!</definedName>
    <definedName name="P_HT_14" localSheetId="13">#REF!</definedName>
    <definedName name="P_HT_14">#REF!</definedName>
    <definedName name="P_HT_15" localSheetId="13">#REF!</definedName>
    <definedName name="P_HT_15">#REF!</definedName>
    <definedName name="P_HT_16" localSheetId="13">#REF!</definedName>
    <definedName name="P_HT_16">#REF!</definedName>
    <definedName name="P_HT_17" localSheetId="13">#REF!</definedName>
    <definedName name="P_HT_17">#REF!</definedName>
    <definedName name="P_HT_18" localSheetId="13">#REF!</definedName>
    <definedName name="P_HT_18">#REF!</definedName>
    <definedName name="P_HT_19" localSheetId="13">#REF!</definedName>
    <definedName name="P_HT_19">#REF!</definedName>
    <definedName name="P_HT_20" localSheetId="13">#REF!</definedName>
    <definedName name="P_HT_20">#REF!</definedName>
    <definedName name="p1_">#REF!</definedName>
    <definedName name="p2_">#REF!</definedName>
    <definedName name="P7b">#REF!</definedName>
    <definedName name="PA" localSheetId="13">#REF!</definedName>
    <definedName name="PA">#REF!</definedName>
    <definedName name="page" localSheetId="13">#REF!</definedName>
    <definedName name="page">#REF!</definedName>
    <definedName name="PAIII_" hidden="1">{"'Sheet1'!$L$16"}</definedName>
    <definedName name="Painting">'[180]DGchitiet '!#REF!</definedName>
    <definedName name="panen" localSheetId="13">#REF!</definedName>
    <definedName name="panen">#REF!</definedName>
    <definedName name="Parem">[201]Parem!$A$4:$C$22</definedName>
    <definedName name="paremÞ">'[202]Sat tron'!$A$3:$C$21</definedName>
    <definedName name="PAYS" localSheetId="13">#REF!</definedName>
    <definedName name="PAYS">#REF!</definedName>
    <definedName name="PChe" localSheetId="13">#REF!</definedName>
    <definedName name="PChe">#REF!</definedName>
    <definedName name="PCKV">#REF!</definedName>
    <definedName name="PCL">#REF!</definedName>
    <definedName name="pcld">#REF!</definedName>
    <definedName name="pcsx">#REF!</definedName>
    <definedName name="PCTH">#REF!</definedName>
    <definedName name="pctn">#REF!</definedName>
    <definedName name="Pd" localSheetId="13">#REF!</definedName>
    <definedName name="Pd">#REF!</definedName>
    <definedName name="PDO" hidden="1">{"'Summary'!$A$1:$J$46"}</definedName>
    <definedName name="PdoanName" localSheetId="13">#REF!</definedName>
    <definedName name="PdoanName">#REF!</definedName>
    <definedName name="pdq" hidden="1">{"'Summary'!$A$1:$J$46"}</definedName>
    <definedName name="PDT">#REF!</definedName>
    <definedName name="PEJM">'[186]COAT&amp;WRAP-QIOT-#3'!#REF!</definedName>
    <definedName name="PER" hidden="1">"%"</definedName>
    <definedName name="PF">'[186]PNT-QUOT-#3'!#REF!</definedName>
    <definedName name="pgia" localSheetId="13">#REF!</definedName>
    <definedName name="pgia">#REF!</definedName>
    <definedName name="Ph_n__oan__Km______Km" localSheetId="13">#REF!</definedName>
    <definedName name="Ph_n__oan__Km______Km">#REF!</definedName>
    <definedName name="phamquythich" localSheetId="13">#REF!</definedName>
    <definedName name="phamquythich">#REF!</definedName>
    <definedName name="PHAN_DIEN_DZ0.4KV" localSheetId="13">#REF!</definedName>
    <definedName name="PHAN_DIEN_DZ0.4KV">#REF!</definedName>
    <definedName name="PHAN_DIEN_TBA" localSheetId="13">#REF!</definedName>
    <definedName name="PHAN_DIEN_TBA">#REF!</definedName>
    <definedName name="PHAN_MUA_SAM_DZ0.4KV" localSheetId="13">#REF!</definedName>
    <definedName name="PHAN_MUA_SAM_DZ0.4KV">#REF!</definedName>
    <definedName name="PHANBOTT">#REF!</definedName>
    <definedName name="phanbtct">[189]!phanbtct</definedName>
    <definedName name="phandien">[189]!phandien</definedName>
    <definedName name="phanhoanthien">[189]!phanhoanthien</definedName>
    <definedName name="phannuoc">[189]!phannuoc</definedName>
    <definedName name="Phanpha">#REF!</definedName>
    <definedName name="phantich3" hidden="1">{"'Sheet1'!$L$16"}</definedName>
    <definedName name="phanxay">[189]!phanxay</definedName>
    <definedName name="PHC" localSheetId="13">#REF!</definedName>
    <definedName name="PHC">#REF!</definedName>
    <definedName name="Pheduyet">'[164]Tong du toan'!$E$56</definedName>
    <definedName name="Pheuhopgang" localSheetId="13">#REF!</definedName>
    <definedName name="Pheuhopgang">#REF!</definedName>
    <definedName name="phi" localSheetId="13">#REF!</definedName>
    <definedName name="phi">#REF!</definedName>
    <definedName name="phi_inertial" localSheetId="13">#REF!</definedName>
    <definedName name="phi_inertial">#REF!</definedName>
    <definedName name="Phô_lôc_tæng_khèi_l_îng_l_p__Æt_ho_n_th_nh" localSheetId="13">#REF!</definedName>
    <definedName name="Phô_lôc_tæng_khèi_l_îng_l_p__Æt_ho_n_th_nh">#REF!</definedName>
    <definedName name="Phone">#REF!</definedName>
    <definedName name="phtuyen" localSheetId="13">#REF!</definedName>
    <definedName name="phtuyen">#REF!</definedName>
    <definedName name="phu_luc_vua" localSheetId="13">#REF!</definedName>
    <definedName name="phu_luc_vua">#REF!</definedName>
    <definedName name="Phukienduongday" localSheetId="13">#REF!</definedName>
    <definedName name="Phukienduongday">#REF!</definedName>
    <definedName name="phuoc">[27]MTP!#REF!</definedName>
    <definedName name="PileSize" localSheetId="13">#REF!</definedName>
    <definedName name="PileSize">#REF!</definedName>
    <definedName name="PileType" localSheetId="13">#REF!</definedName>
    <definedName name="PileType">#REF!</definedName>
    <definedName name="PJ" localSheetId="13">#REF!</definedName>
    <definedName name="PJ">#REF!</definedName>
    <definedName name="PJリスク対策費" localSheetId="13">#REF!</definedName>
    <definedName name="PJリスク対策費">#REF!</definedName>
    <definedName name="PK">[203]DATA!$C$6:$P$119</definedName>
    <definedName name="PL_???___P.B.___REST_P.B._????">'[152]NEW-PANEL'!#REF!</definedName>
    <definedName name="PL_Summary" localSheetId="13">#REF!</definedName>
    <definedName name="PL_Summary">#REF!</definedName>
    <definedName name="PL_指示燈___P.B.___REST_P.B._壓扣開關">'[152]NEW-PANEL'!#REF!</definedName>
    <definedName name="pl020.0201">#REF!</definedName>
    <definedName name="PL1.5" localSheetId="13">#REF!</definedName>
    <definedName name="PL1.5">#REF!</definedName>
    <definedName name="PL1nc">[204]PL1!$F$12</definedName>
    <definedName name="PL1vc">[204]PL1!$F$15</definedName>
    <definedName name="PL1vl">[204]PL1!$F$5</definedName>
    <definedName name="PL2nc">[204]PL2!$F$9</definedName>
    <definedName name="PL2vc">[204]PL2!$F$12</definedName>
    <definedName name="PL2vl">[204]PL2!$F$5</definedName>
    <definedName name="PL3HNHAT" hidden="1">{"'Sheet1'!$L$16"}</definedName>
    <definedName name="PL3nc">[204]PL3!$F$11</definedName>
    <definedName name="PL3vc">[204]PL3!$F$14</definedName>
    <definedName name="Plaster">'[180]DGchitiet '!#REF!</definedName>
    <definedName name="plh">#REF!</definedName>
    <definedName name="PM">[205]IBASE!$AH$16:$AV$110</definedName>
    <definedName name="pm.." localSheetId="13">#REF!</definedName>
    <definedName name="pm..">#REF!</definedName>
    <definedName name="PMS" hidden="1">{"'Sheet1'!$L$16"}</definedName>
    <definedName name="PN" localSheetId="13">#REF!</definedName>
    <definedName name="PN">#REF!</definedName>
    <definedName name="Poppy">#N/A</definedName>
    <definedName name="POTS_eq" localSheetId="13">#REF!</definedName>
    <definedName name="POTS_eq">#REF!</definedName>
    <definedName name="PP" hidden="1">#N/A</definedName>
    <definedName name="PP_1XDM_AQ">#REF!</definedName>
    <definedName name="pp_3NC">'[206]pp3p_NC92-479'!$G$166:$CH$177</definedName>
    <definedName name="PP_CAITAO">#REF!</definedName>
    <definedName name="PP_CT_GT">#REF!</definedName>
    <definedName name="pp3p">#REF!</definedName>
    <definedName name="PR_Summary" localSheetId="13">#REF!</definedName>
    <definedName name="PR_Summary">#REF!</definedName>
    <definedName name="PRA_eq" localSheetId="13">#REF!</definedName>
    <definedName name="PRA_eq">#REF!</definedName>
    <definedName name="PRC" localSheetId="13">#REF!</definedName>
    <definedName name="PRC">#REF!</definedName>
    <definedName name="PRDump" localSheetId="13">#REF!</definedName>
    <definedName name="PRDump">#REF!</definedName>
    <definedName name="PRICE" localSheetId="13">#REF!</definedName>
    <definedName name="PRICE">#REF!</definedName>
    <definedName name="Price_board" localSheetId="13">#REF!</definedName>
    <definedName name="Price_board">#REF!</definedName>
    <definedName name="PRICE1" localSheetId="13">#REF!</definedName>
    <definedName name="PRICE1">#REF!</definedName>
    <definedName name="prin_area">#REF!</definedName>
    <definedName name="Prin1" localSheetId="13">#REF!</definedName>
    <definedName name="Prin1">#REF!</definedName>
    <definedName name="Prin10" localSheetId="13">#REF!</definedName>
    <definedName name="Prin10">#REF!</definedName>
    <definedName name="Prin11" localSheetId="13">#REF!</definedName>
    <definedName name="Prin11">#REF!</definedName>
    <definedName name="Prin12" localSheetId="13">#REF!</definedName>
    <definedName name="Prin12">#REF!</definedName>
    <definedName name="Prin13">#REF!</definedName>
    <definedName name="Prin15" localSheetId="13">#REF!</definedName>
    <definedName name="Prin15">#REF!</definedName>
    <definedName name="Prin16" localSheetId="13">#REF!</definedName>
    <definedName name="Prin16">#REF!</definedName>
    <definedName name="Prin18" localSheetId="13">#REF!</definedName>
    <definedName name="Prin18">#REF!</definedName>
    <definedName name="Prin2" localSheetId="13">#REF!</definedName>
    <definedName name="Prin2">#REF!</definedName>
    <definedName name="Prin20" localSheetId="13">#REF!</definedName>
    <definedName name="Prin20">#REF!</definedName>
    <definedName name="Prin21" localSheetId="13">#REF!</definedName>
    <definedName name="Prin21">#REF!</definedName>
    <definedName name="Prin3" localSheetId="13">#REF!</definedName>
    <definedName name="Prin3">#REF!</definedName>
    <definedName name="Prin4" localSheetId="13">#REF!</definedName>
    <definedName name="Prin4">#REF!</definedName>
    <definedName name="Prin5" localSheetId="13">#REF!</definedName>
    <definedName name="Prin5">#REF!</definedName>
    <definedName name="Prin6" localSheetId="13">#REF!</definedName>
    <definedName name="Prin6">#REF!</definedName>
    <definedName name="Prin7" localSheetId="13">#REF!</definedName>
    <definedName name="Prin7">#REF!</definedName>
    <definedName name="Prin8" localSheetId="13">#REF!</definedName>
    <definedName name="Prin8">#REF!</definedName>
    <definedName name="Prin9" localSheetId="13">#REF!</definedName>
    <definedName name="Prin9">#REF!</definedName>
    <definedName name="_xlnm.Print_Area" localSheetId="3">'Bang TH'!$A$1:$E$22</definedName>
    <definedName name="_xlnm.Print_Area" localSheetId="0">Bia!$A$1:$K$35</definedName>
    <definedName name="_xlnm.Print_Area" localSheetId="5">'DA 1.1'!$A$1:$E$19</definedName>
    <definedName name="_xlnm.Print_Area" localSheetId="2">TM!$A$2:$I$45</definedName>
    <definedName name="_xlnm.Print_Area">#N/A</definedName>
    <definedName name="PRINT_AREA_MI">#REF!</definedName>
    <definedName name="print_ares" localSheetId="13">#REF!</definedName>
    <definedName name="print_ares">#REF!</definedName>
    <definedName name="Print_Terms_Tatene">"Text 2"</definedName>
    <definedName name="Print_Tiles" localSheetId="13">#REF!</definedName>
    <definedName name="Print_Tiles">#REF!</definedName>
    <definedName name="Print_Title" localSheetId="13">#REF!</definedName>
    <definedName name="Print_Title">#REF!</definedName>
    <definedName name="_xlnm.Print_Titles" localSheetId="6">'DA1.2'!$5:$6</definedName>
    <definedName name="_xlnm.Print_Titles">#N/A</definedName>
    <definedName name="PRINT_TITLES_MI" localSheetId="13">#REF!</definedName>
    <definedName name="PRINT_TITLES_MI">#REF!</definedName>
    <definedName name="PRINTA" localSheetId="13">#REF!</definedName>
    <definedName name="PRINTA">#REF!</definedName>
    <definedName name="PRINTB" localSheetId="13">#REF!</definedName>
    <definedName name="PRINTB">#REF!</definedName>
    <definedName name="PRINTC" localSheetId="13">#REF!</definedName>
    <definedName name="PRINTC">#REF!</definedName>
    <definedName name="prjName" localSheetId="13">#REF!</definedName>
    <definedName name="prjName">#REF!</definedName>
    <definedName name="prjNo" localSheetId="13">#REF!</definedName>
    <definedName name="prjNo">#REF!</definedName>
    <definedName name="ProdForm" localSheetId="13" hidden="1">#REF!</definedName>
    <definedName name="ProdForm" hidden="1">#REF!</definedName>
    <definedName name="Product" localSheetId="13" hidden="1">#REF!</definedName>
    <definedName name="Product" hidden="1">#REF!</definedName>
    <definedName name="Produit" localSheetId="13">#REF!</definedName>
    <definedName name="Produit">#REF!</definedName>
    <definedName name="project" localSheetId="13">#REF!</definedName>
    <definedName name="project">#REF!</definedName>
    <definedName name="PROPOSAL" localSheetId="13">#REF!</definedName>
    <definedName name="PROPOSAL">#REF!</definedName>
    <definedName name="Prov_01" localSheetId="13">#REF!</definedName>
    <definedName name="Prov_01">#REF!</definedName>
    <definedName name="Province">#REF!</definedName>
    <definedName name="PST" localSheetId="13">#REF!</definedName>
    <definedName name="PST">#REF!</definedName>
    <definedName name="pt" localSheetId="13">#REF!</definedName>
    <definedName name="pt">#REF!</definedName>
    <definedName name="PT_Duong" localSheetId="13">#REF!</definedName>
    <definedName name="PT_Duong">#REF!</definedName>
    <definedName name="ptdg" localSheetId="13">#REF!</definedName>
    <definedName name="ptdg">#REF!</definedName>
    <definedName name="PTDG_cau" localSheetId="13">#REF!</definedName>
    <definedName name="PTDG_cau">#REF!</definedName>
    <definedName name="ptdg_cong" localSheetId="13">#REF!</definedName>
    <definedName name="ptdg_cong">#REF!</definedName>
    <definedName name="PTDG_DCV" localSheetId="13">#REF!</definedName>
    <definedName name="PTDG_DCV">#REF!</definedName>
    <definedName name="ptdg_duong" localSheetId="13">#REF!</definedName>
    <definedName name="ptdg_duong">#REF!</definedName>
    <definedName name="ptdg_ke" localSheetId="13">#REF!</definedName>
    <definedName name="ptdg_ke">#REF!</definedName>
    <definedName name="PTH">#REF!</definedName>
    <definedName name="ptich3" hidden="1">{"'Sheet1'!$L$16"}</definedName>
    <definedName name="PtichDTL">[0]!PtichDTL</definedName>
    <definedName name="PTL">#REF!</definedName>
    <definedName name="PTNC" localSheetId="13">#REF!</definedName>
    <definedName name="PTNC">#REF!</definedName>
    <definedName name="PTST">[207]sat!$A$6:$K$38</definedName>
    <definedName name="PTVT">[151]PTVT!$F$5:$J$891</definedName>
    <definedName name="PTVT_B">'[120]PT-OPY'!#REF!</definedName>
    <definedName name="Pu" localSheetId="13">#REF!</definedName>
    <definedName name="Pu">#REF!</definedName>
    <definedName name="PU_margin_row" localSheetId="13">#REF!</definedName>
    <definedName name="PU_margin_row">#REF!</definedName>
    <definedName name="PU_margin_row2" localSheetId="13">#REF!</definedName>
    <definedName name="PU_margin_row2">#REF!</definedName>
    <definedName name="PVC" localSheetId="13">#REF!</definedName>
    <definedName name="PVC">#REF!</definedName>
    <definedName name="pw" localSheetId="13">#REF!</definedName>
    <definedName name="pw">#REF!</definedName>
    <definedName name="q">#REF!</definedName>
    <definedName name="Q_MTD20051031_DIELAC">#REF!</definedName>
    <definedName name="Q_MTD20051130_DIELAC">#REF!</definedName>
    <definedName name="Q_MTD20051231">#REF!</definedName>
    <definedName name="Qc" localSheetId="13">#REF!</definedName>
    <definedName name="Qc">#REF!</definedName>
    <definedName name="qd">#REF!</definedName>
    <definedName name="QD_66">#REF!</definedName>
    <definedName name="QD_89">#REF!</definedName>
    <definedName name="QDD" localSheetId="13">#REF!</definedName>
    <definedName name="QDD">#REF!</definedName>
    <definedName name="qh">[54]gVL!$N$40</definedName>
    <definedName name="qhCu">'[50]he so'!$B$13</definedName>
    <definedName name="qlda">[91]!qlda</definedName>
    <definedName name="Qn">#REF!</definedName>
    <definedName name="qp">#REF!</definedName>
    <definedName name="qq">#N/A</definedName>
    <definedName name="qt010.0111">#REF!</definedName>
    <definedName name="qt010.0112">#REF!</definedName>
    <definedName name="qt010.0113">#REF!</definedName>
    <definedName name="qt010.0114">#REF!</definedName>
    <definedName name="qt010.0121">#REF!</definedName>
    <definedName name="qt010.0122">#REF!</definedName>
    <definedName name="qt010.0123">#REF!</definedName>
    <definedName name="qt010.0124">#REF!</definedName>
    <definedName name="qt010.0201">#REF!</definedName>
    <definedName name="qt010.0202">#REF!</definedName>
    <definedName name="qt010.0203">#REF!</definedName>
    <definedName name="qt010.0204">#REF!</definedName>
    <definedName name="qt010.0301">#REF!</definedName>
    <definedName name="qt010.0302">#REF!</definedName>
    <definedName name="qt020.0101">#REF!</definedName>
    <definedName name="qt020.0102">#REF!</definedName>
    <definedName name="qt020.0103">#REF!</definedName>
    <definedName name="qt020.0104">#REF!</definedName>
    <definedName name="qt020.0201">#REF!</definedName>
    <definedName name="qt020.0301">#REF!</definedName>
    <definedName name="qt020.0302">#REF!</definedName>
    <definedName name="qt020.0303">#REF!</definedName>
    <definedName name="qt020.0304">#REF!</definedName>
    <definedName name="qt020.0321">#REF!</definedName>
    <definedName name="qt020.0322">#REF!</definedName>
    <definedName name="qt020.0323">#REF!</definedName>
    <definedName name="qt020.0324">#REF!</definedName>
    <definedName name="qt020.0401">#REF!</definedName>
    <definedName name="qt020.0402">#REF!</definedName>
    <definedName name="qt020.0403">#REF!</definedName>
    <definedName name="qt020.0404">#REF!</definedName>
    <definedName name="qt020.050">#REF!</definedName>
    <definedName name="qt020.0601">#REF!</definedName>
    <definedName name="qt020.0602">#REF!</definedName>
    <definedName name="qt020.0701">#REF!</definedName>
    <definedName name="qt020.0702">#REF!</definedName>
    <definedName name="qt020.0703">#REF!</definedName>
    <definedName name="qt020.0704">#REF!</definedName>
    <definedName name="qt020.0801">#REF!</definedName>
    <definedName name="qt020.0802">#REF!</definedName>
    <definedName name="qt020.0803">#REF!</definedName>
    <definedName name="qt020.0804.">#REF!</definedName>
    <definedName name="qt030.0101">#REF!</definedName>
    <definedName name="qt030.0102">#REF!</definedName>
    <definedName name="qt030.0103">#REF!</definedName>
    <definedName name="qt030.0201">#REF!</definedName>
    <definedName name="qt030.0202">#REF!</definedName>
    <definedName name="qt030.0203">#REF!</definedName>
    <definedName name="qt030.0301">#REF!</definedName>
    <definedName name="qt030.0302">#REF!</definedName>
    <definedName name="qt030.0303">#REF!</definedName>
    <definedName name="qt030.0304">#REF!</definedName>
    <definedName name="qt030.0401">#REF!</definedName>
    <definedName name="qt030.0402">#REF!</definedName>
    <definedName name="qt030.0403">#REF!</definedName>
    <definedName name="qt030.0501">#REF!</definedName>
    <definedName name="qt030.0502">#REF!</definedName>
    <definedName name="qt030.0503">#REF!</definedName>
    <definedName name="qt030.0601">#REF!</definedName>
    <definedName name="qt030.0602">#REF!</definedName>
    <definedName name="qt030.0603">#REF!</definedName>
    <definedName name="qt030.0701">#REF!</definedName>
    <definedName name="qt030.0702">#REF!</definedName>
    <definedName name="qt030.0703">#REF!</definedName>
    <definedName name="qt202.0201">#REF!</definedName>
    <definedName name="qtcgdII" localSheetId="13">#REF!</definedName>
    <definedName name="qtcgdII">#REF!</definedName>
    <definedName name="qtd">#REF!</definedName>
    <definedName name="qtdm" localSheetId="13">#REF!</definedName>
    <definedName name="qtdm">#REF!</definedName>
    <definedName name="qtebt">#REF!</definedName>
    <definedName name="qttgdII" localSheetId="13">#REF!</definedName>
    <definedName name="qttgdII">#REF!</definedName>
    <definedName name="qty" hidden="1">{"'Sheet1'!$L$16"}</definedName>
    <definedName name="qu" localSheetId="13">#REF!</definedName>
    <definedName name="qu">#REF!</definedName>
    <definedName name="quanly">#REF!</definedName>
    <definedName name="Quantities">#REF!</definedName>
    <definedName name="quehan">'[65]Gia vat tu'!$D$45</definedName>
    <definedName name="qy">#REF!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_">#REF!</definedName>
    <definedName name="R_mong" localSheetId="13">#REF!</definedName>
    <definedName name="R_mong">#REF!</definedName>
    <definedName name="R2.6">#REF!</definedName>
    <definedName name="Ra_" localSheetId="13">#REF!</definedName>
    <definedName name="Ra_">#REF!</definedName>
    <definedName name="ra11p" localSheetId="13">#REF!</definedName>
    <definedName name="ra11p">#REF!</definedName>
    <definedName name="ra13p" localSheetId="13">#REF!</definedName>
    <definedName name="ra13p">#REF!</definedName>
    <definedName name="rack" localSheetId="13">#REF!</definedName>
    <definedName name="rack">#REF!</definedName>
    <definedName name="rack1" localSheetId="13">#REF!</definedName>
    <definedName name="rack1">#REF!</definedName>
    <definedName name="rack2" localSheetId="13">#REF!</definedName>
    <definedName name="rack2">#REF!</definedName>
    <definedName name="rack3" localSheetId="13">#REF!</definedName>
    <definedName name="rack3">#REF!</definedName>
    <definedName name="rack4" localSheetId="13">#REF!</definedName>
    <definedName name="rack4">#REF!</definedName>
    <definedName name="radio" localSheetId="13">#REF!</definedName>
    <definedName name="radio">#REF!</definedName>
    <definedName name="raiasphalt100" localSheetId="13">#REF!</definedName>
    <definedName name="raiasphalt100">#REF!</definedName>
    <definedName name="raiasphalt65" localSheetId="13">#REF!</definedName>
    <definedName name="raiasphalt65">#REF!</definedName>
    <definedName name="rain.." localSheetId="13">#REF!</definedName>
    <definedName name="rain..">#REF!</definedName>
    <definedName name="range" localSheetId="13">#REF!</definedName>
    <definedName name="range">#REF!</definedName>
    <definedName name="Ranhxay" hidden="1">{"'Sheet1'!$L$16"}</definedName>
    <definedName name="rate">14000</definedName>
    <definedName name="Raûi_pheân_tre">'[182]Tien Luong'!#REF!</definedName>
    <definedName name="RawAgencyPrice" localSheetId="13">#REF!</definedName>
    <definedName name="RawAgencyPrice">#REF!</definedName>
    <definedName name="raypb43" localSheetId="13">#REF!</definedName>
    <definedName name="raypb43">#REF!</definedName>
    <definedName name="RBData" localSheetId="13">#REF!</definedName>
    <definedName name="RBData">#REF!</definedName>
    <definedName name="RBOHT">#REF!</definedName>
    <definedName name="RBOSHT">#REF!</definedName>
    <definedName name="RBSHT">#REF!</definedName>
    <definedName name="Rc_" localSheetId="13">#REF!</definedName>
    <definedName name="Rc_">#REF!</definedName>
    <definedName name="RCArea" localSheetId="13" hidden="1">#REF!</definedName>
    <definedName name="RCArea" hidden="1">#REF!</definedName>
    <definedName name="RCF" localSheetId="13">#REF!</definedName>
    <definedName name="RCF">#REF!</definedName>
    <definedName name="RCKM" localSheetId="13">#REF!</definedName>
    <definedName name="RCKM">#REF!</definedName>
    <definedName name="Rcsd" localSheetId="13">#REF!</definedName>
    <definedName name="Rcsd">#REF!</definedName>
    <definedName name="Rctc" localSheetId="13">#REF!</definedName>
    <definedName name="Rctc">#REF!</definedName>
    <definedName name="Rctpt">#REF!</definedName>
    <definedName name="Rctt" localSheetId="13">#REF!</definedName>
    <definedName name="Rctt">#REF!</definedName>
    <definedName name="Rd">#REF!</definedName>
    <definedName name="RDEC" localSheetId="13">#REF!</definedName>
    <definedName name="RDEC">#REF!</definedName>
    <definedName name="RDEFF" localSheetId="13">#REF!</definedName>
    <definedName name="RDEFF">#REF!</definedName>
    <definedName name="RDFC" localSheetId="13">#REF!</definedName>
    <definedName name="RDFC">#REF!</definedName>
    <definedName name="RDFU" localSheetId="13">#REF!</definedName>
    <definedName name="RDFU">#REF!</definedName>
    <definedName name="RDLIF" localSheetId="13">#REF!</definedName>
    <definedName name="RDLIF">#REF!</definedName>
    <definedName name="RDOM" localSheetId="13">#REF!</definedName>
    <definedName name="RDOM">#REF!</definedName>
    <definedName name="RDPC">[193]OFFGRID!#REF!</definedName>
    <definedName name="rdpcf" localSheetId="13">#REF!</definedName>
    <definedName name="rdpcf">#REF!</definedName>
    <definedName name="RDRC" localSheetId="13">#REF!</definedName>
    <definedName name="RDRC">#REF!</definedName>
    <definedName name="RDRF" localSheetId="13">#REF!</definedName>
    <definedName name="RDRF">#REF!</definedName>
    <definedName name="_xlnm.Recorder" localSheetId="13">#REF!</definedName>
    <definedName name="_xlnm.Recorder">#REF!</definedName>
    <definedName name="RECOUT">#N/A</definedName>
    <definedName name="RECT_SW" localSheetId="13">#REF!</definedName>
    <definedName name="RECT_SW">#REF!</definedName>
    <definedName name="RED_RIVER_BRIDGE__THANH_TRI_BRIDGE__CONSTRUCTION_PROJECT">#REF!</definedName>
    <definedName name="ref" localSheetId="13">#REF!</definedName>
    <definedName name="ref">#REF!</definedName>
    <definedName name="REG" localSheetId="13">#REF!</definedName>
    <definedName name="REG">#REF!</definedName>
    <definedName name="Region">#REF!</definedName>
    <definedName name="Release" localSheetId="13">#REF!</definedName>
    <definedName name="Release">#REF!</definedName>
    <definedName name="rembsc" localSheetId="13">#REF!</definedName>
    <definedName name="rembsc">#REF!</definedName>
    <definedName name="rembts" localSheetId="13">#REF!</definedName>
    <definedName name="rembts">#REF!</definedName>
    <definedName name="remise2000" localSheetId="13">#REF!</definedName>
    <definedName name="remise2000">#REF!</definedName>
    <definedName name="remise2001" localSheetId="13">#REF!</definedName>
    <definedName name="remise2001">#REF!</definedName>
    <definedName name="remise99" localSheetId="13">#REF!</definedName>
    <definedName name="remise99">#REF!</definedName>
    <definedName name="REO">#REF!</definedName>
    <definedName name="Repair_L" localSheetId="13">#REF!</definedName>
    <definedName name="Repair_L">#REF!</definedName>
    <definedName name="Repair_M" localSheetId="13">#REF!</definedName>
    <definedName name="Repair_M">#REF!</definedName>
    <definedName name="Repair_S" localSheetId="13">#REF!</definedName>
    <definedName name="Repair_S">#REF!</definedName>
    <definedName name="Repair_VL" localSheetId="13">#REF!</definedName>
    <definedName name="Repair_VL">#REF!</definedName>
    <definedName name="Reselects" localSheetId="13">#REF!</definedName>
    <definedName name="Reselects">#REF!</definedName>
    <definedName name="RFNZ3">#REF!</definedName>
    <definedName name="RFP003A" localSheetId="13">#REF!</definedName>
    <definedName name="RFP003A">#REF!</definedName>
    <definedName name="RFP003B" localSheetId="13">#REF!</definedName>
    <definedName name="RFP003B">#REF!</definedName>
    <definedName name="RFP003C" localSheetId="13">#REF!</definedName>
    <definedName name="RFP003C">#REF!</definedName>
    <definedName name="RFP003D" localSheetId="13">#REF!</definedName>
    <definedName name="RFP003D">#REF!</definedName>
    <definedName name="RFP003E" localSheetId="13">#REF!</definedName>
    <definedName name="RFP003E">#REF!</definedName>
    <definedName name="RFP003F" localSheetId="13">#REF!</definedName>
    <definedName name="RFP003F">#REF!</definedName>
    <definedName name="RGLIF" localSheetId="13">#REF!</definedName>
    <definedName name="RGLIF">#REF!</definedName>
    <definedName name="RHEC" localSheetId="13">#REF!</definedName>
    <definedName name="RHEC">#REF!</definedName>
    <definedName name="RHEFF" localSheetId="13">#REF!</definedName>
    <definedName name="RHEFF">#REF!</definedName>
    <definedName name="RHHC" localSheetId="13">#REF!</definedName>
    <definedName name="RHHC">#REF!</definedName>
    <definedName name="RHLIF" localSheetId="13">#REF!</definedName>
    <definedName name="RHLIF">#REF!</definedName>
    <definedName name="RHOM" localSheetId="13">#REF!</definedName>
    <definedName name="RHOM">#REF!</definedName>
    <definedName name="RHSHT">#REF!</definedName>
    <definedName name="RIR" localSheetId="13">#REF!</definedName>
    <definedName name="RIR">#REF!</definedName>
    <definedName name="River">#REF!</definedName>
    <definedName name="River_Code">#REF!</definedName>
    <definedName name="RLd">#REF!</definedName>
    <definedName name="RLF" localSheetId="13">#REF!</definedName>
    <definedName name="RLF">#REF!</definedName>
    <definedName name="RLKM" localSheetId="13">#REF!</definedName>
    <definedName name="RLKM">#REF!</definedName>
    <definedName name="RLL" localSheetId="13">#REF!</definedName>
    <definedName name="RLL">#REF!</definedName>
    <definedName name="RLOM" localSheetId="13">#REF!</definedName>
    <definedName name="RLOM">#REF!</definedName>
    <definedName name="RMSHT">#REF!</definedName>
    <definedName name="rn" localSheetId="13">#REF!</definedName>
    <definedName name="rn">#REF!</definedName>
    <definedName name="Rnpnew">#REF!</definedName>
    <definedName name="ro0">#REF!</definedName>
    <definedName name="Road_Code">#REF!</definedName>
    <definedName name="Road_Name">#REF!</definedName>
    <definedName name="RoadNo_373">#REF!</definedName>
    <definedName name="rong1" localSheetId="13">#REF!</definedName>
    <definedName name="rong1">#REF!</definedName>
    <definedName name="rong2" localSheetId="13">#REF!</definedName>
    <definedName name="rong2">#REF!</definedName>
    <definedName name="rong3" localSheetId="13">#REF!</definedName>
    <definedName name="rong3">#REF!</definedName>
    <definedName name="rong4" localSheetId="13">#REF!</definedName>
    <definedName name="rong4">#REF!</definedName>
    <definedName name="rong5" localSheetId="13">#REF!</definedName>
    <definedName name="rong5">#REF!</definedName>
    <definedName name="rong6" localSheetId="13">#REF!</definedName>
    <definedName name="rong6">#REF!</definedName>
    <definedName name="RoofingWork">'[180]DGchitiet '!#REF!</definedName>
    <definedName name="roundup" localSheetId="13">#REF!</definedName>
    <definedName name="roundup">#REF!</definedName>
    <definedName name="RPHEC" localSheetId="13">#REF!</definedName>
    <definedName name="RPHEC">#REF!</definedName>
    <definedName name="RPHLIF" localSheetId="13">#REF!</definedName>
    <definedName name="RPHLIF">#REF!</definedName>
    <definedName name="RPHOM" localSheetId="13">#REF!</definedName>
    <definedName name="RPHOM">#REF!</definedName>
    <definedName name="RPHPC" localSheetId="13">#REF!</definedName>
    <definedName name="RPHPC">#REF!</definedName>
    <definedName name="RR" hidden="1">#REF!</definedName>
    <definedName name="RRA" localSheetId="13">#REF!</definedName>
    <definedName name="RRA">#REF!</definedName>
    <definedName name="Rrpo" localSheetId="13">#REF!</definedName>
    <definedName name="Rrpo">#REF!</definedName>
    <definedName name="rrr" hidden="1">{"'现金流量表（全部投资）'!$B$4:$P$23"}</definedName>
    <definedName name="rryudydfy">{0}</definedName>
    <definedName name="RSA" localSheetId="13">#REF!</definedName>
    <definedName name="RSA">#REF!</definedName>
    <definedName name="RSBC" localSheetId="13">#REF!</definedName>
    <definedName name="RSBC">#REF!</definedName>
    <definedName name="RSBLIF" localSheetId="13">#REF!</definedName>
    <definedName name="RSBLIF">#REF!</definedName>
    <definedName name="RSD" localSheetId="13">#REF!</definedName>
    <definedName name="RSD">#REF!</definedName>
    <definedName name="RSIC" localSheetId="13">#REF!</definedName>
    <definedName name="RSIC">#REF!</definedName>
    <definedName name="RSIN" localSheetId="13">#REF!</definedName>
    <definedName name="RSIN">#REF!</definedName>
    <definedName name="RSLIF" localSheetId="13">#REF!</definedName>
    <definedName name="RSLIF">#REF!</definedName>
    <definedName name="RSOM" localSheetId="13">#REF!</definedName>
    <definedName name="RSOM">#REF!</definedName>
    <definedName name="RSPI" localSheetId="13">#REF!</definedName>
    <definedName name="RSPI">#REF!</definedName>
    <definedName name="RSSC" localSheetId="13">#REF!</definedName>
    <definedName name="RSSC">#REF!</definedName>
    <definedName name="RT">'[186]COAT&amp;WRAP-QIOT-#3'!#REF!</definedName>
    <definedName name="RTC" localSheetId="13">#REF!</definedName>
    <definedName name="RTC">#REF!</definedName>
    <definedName name="rtÎ" hidden="1">{#N/A,#N/A,FALSE,"Chi tiÆt"}</definedName>
    <definedName name="RTT" localSheetId="13">#REF!</definedName>
    <definedName name="RTT">#REF!</definedName>
    <definedName name="RTU_Radio" localSheetId="13">#REF!</definedName>
    <definedName name="RTU_Radio">#REF!</definedName>
    <definedName name="Ru" localSheetId="13">#REF!</definedName>
    <definedName name="Ru">#REF!</definedName>
    <definedName name="Runew">#REF!</definedName>
    <definedName name="RWTPhi" localSheetId="13">#REF!</definedName>
    <definedName name="RWTPhi">#REF!</definedName>
    <definedName name="RWTPlo" localSheetId="13">#REF!</definedName>
    <definedName name="RWTPlo">#REF!</definedName>
    <definedName name="s" localSheetId="13">#REF!</definedName>
    <definedName name="s">#REF!</definedName>
    <definedName name="s." localSheetId="13">#REF!</definedName>
    <definedName name="s.">#REF!</definedName>
    <definedName name="S_1">#REF!</definedName>
    <definedName name="S_2">#REF!</definedName>
    <definedName name="s10vc">[204]PL4!$F$11</definedName>
    <definedName name="s18vc">[204]PL4!$F$23</definedName>
    <definedName name="S2販直" localSheetId="13">#REF!</definedName>
    <definedName name="S2販直">#REF!</definedName>
    <definedName name="s3tb" localSheetId="13">#REF!</definedName>
    <definedName name="s3tb">#REF!</definedName>
    <definedName name="s4tb" localSheetId="13">#REF!</definedName>
    <definedName name="s4tb">#REF!</definedName>
    <definedName name="s51.5" localSheetId="13">#REF!</definedName>
    <definedName name="s51.5">#REF!</definedName>
    <definedName name="s5tb" localSheetId="13">#REF!</definedName>
    <definedName name="s5tb">#REF!</definedName>
    <definedName name="s71.5" localSheetId="13">#REF!</definedName>
    <definedName name="s71.5">#REF!</definedName>
    <definedName name="s75F29">[200]chitiet!#REF!</definedName>
    <definedName name="s7tb" localSheetId="13">#REF!</definedName>
    <definedName name="s7tb">#REF!</definedName>
    <definedName name="salan200" localSheetId="13">#REF!</definedName>
    <definedName name="salan200">#REF!</definedName>
    <definedName name="salan400" localSheetId="13">#REF!</definedName>
    <definedName name="salan400">#REF!</definedName>
    <definedName name="Sale" localSheetId="13">#REF!</definedName>
    <definedName name="Sale">#REF!</definedName>
    <definedName name="SALESPLAN" localSheetId="13">#REF!</definedName>
    <definedName name="SALESPLAN">#REF!</definedName>
    <definedName name="san" localSheetId="13">#REF!</definedName>
    <definedName name="san">#REF!</definedName>
    <definedName name="San_truoc">[208]tienluong!#REF!</definedName>
    <definedName name="sat">[209]TTTram!#REF!</definedName>
    <definedName name="satma">#REF!</definedName>
    <definedName name="satmong">#REF!</definedName>
    <definedName name="satt">'[210]Ctinh 10kV'!#REF!</definedName>
    <definedName name="satu">'[211]Bang chiet tinh TBA'!#REF!</definedName>
    <definedName name="sau">'[11]Chiet tinh dz35'!$H$4</definedName>
    <definedName name="SB">[205]IBASE!$AH$7:$AL$14</definedName>
    <definedName name="SBBK">#REF!</definedName>
    <definedName name="sbc" localSheetId="13">#REF!</definedName>
    <definedName name="sbc">#REF!</definedName>
    <definedName name="SBU" localSheetId="13">#REF!</definedName>
    <definedName name="SBU">#REF!</definedName>
    <definedName name="scao98" localSheetId="13">#REF!</definedName>
    <definedName name="scao98">#REF!</definedName>
    <definedName name="SCCR">#REF!</definedName>
    <definedName name="SCDT">#REF!</definedName>
    <definedName name="SCH" localSheetId="13">#REF!</definedName>
    <definedName name="SCH">#REF!</definedName>
    <definedName name="SCHUYEN">#REF!</definedName>
    <definedName name="SCT" localSheetId="13">#REF!</definedName>
    <definedName name="SCT">#REF!</definedName>
    <definedName name="scv" localSheetId="13">#REF!</definedName>
    <definedName name="scv">#REF!</definedName>
    <definedName name="SD" localSheetId="17" hidden="1">{"'Sheet1'!$L$16"}</definedName>
    <definedName name="sd" hidden="1">{"'Sheet1'!$L$16"}</definedName>
    <definedName name="sd1p" localSheetId="13">#REF!</definedName>
    <definedName name="sd1p">#REF!</definedName>
    <definedName name="SD3.02" hidden="1">{#N/A,#N/A,FALSE,"Chi tiÆt"}</definedName>
    <definedName name="sd3p" localSheetId="13">#REF!</definedName>
    <definedName name="sd3p">#REF!</definedName>
    <definedName name="sda" localSheetId="13">#REF!</definedName>
    <definedName name="sda">#REF!</definedName>
    <definedName name="SDD_SHTK2">[94]SDD!#REF!</definedName>
    <definedName name="SDD_SHTK3">[94]SDD!#REF!</definedName>
    <definedName name="SDDKDT">#REF!</definedName>
    <definedName name="SDDKDT_DKCO">#REF!</definedName>
    <definedName name="SDDKDT_DKNO">#REF!</definedName>
    <definedName name="SDDKDT_MADT">#REF!</definedName>
    <definedName name="SDDKDT_MATK">#REF!</definedName>
    <definedName name="SDDKTK">#REF!</definedName>
    <definedName name="SDDKTK_DKCO">#REF!</definedName>
    <definedName name="SDDKTK_DKNO">#REF!</definedName>
    <definedName name="SDDKTK_MATK">#REF!</definedName>
    <definedName name="SDDKTUK">#REF!</definedName>
    <definedName name="SDDKTUK_DKCO">#REF!</definedName>
    <definedName name="SDDKTUK_DKNO">#REF!</definedName>
    <definedName name="SDDKTUK_MATUK">#REF!</definedName>
    <definedName name="SDDL">[78]QMCT!#REF!</definedName>
    <definedName name="sdf" hidden="1">{#N/A,#N/A,FALSE,"Chi tiÆt"}</definedName>
    <definedName name="sdfas" hidden="1">{0}</definedName>
    <definedName name="sdfd" hidden="1">{"'Sheet1'!$L$16"}</definedName>
    <definedName name="SDFSD" hidden="1">{"'Sheet1'!$L$16"}</definedName>
    <definedName name="sdfsdfsd" hidden="1">{"'Sheet1'!$L$16"}</definedName>
    <definedName name="sdfsg" localSheetId="13">#REF!</definedName>
    <definedName name="sdfsg">#REF!</definedName>
    <definedName name="sÐg" localSheetId="13">#REF!</definedName>
    <definedName name="sÐg">#REF!</definedName>
    <definedName name="SDL">#REF!</definedName>
    <definedName name="SDMONG" localSheetId="13">#REF!</definedName>
    <definedName name="SDMONG">#REF!</definedName>
    <definedName name="sds" hidden="1">{"'Sheet1'!$L$16"}</definedName>
    <definedName name="sdz" hidden="1">{"'Sheet1'!$L$16"}</definedName>
    <definedName name="Sè">#REF!</definedName>
    <definedName name="Sè_hiÖu">#REF!</definedName>
    <definedName name="second">[0]!second</definedName>
    <definedName name="SEE" hidden="1">{#N/A,#N/A,FALSE,"Chi tiÆt"}</definedName>
    <definedName name="SèhiÖudaoungbien">#REF!</definedName>
    <definedName name="SelectDésignation_QuandChangement">[0]!SelectDésignation_QuandChangement</definedName>
    <definedName name="SélectDésignation1_QuandChangement">[0]!SélectDésignation1_QuandChangement</definedName>
    <definedName name="sencount" hidden="1">1</definedName>
    <definedName name="Service_Fr" localSheetId="13">#REF!</definedName>
    <definedName name="Service_Fr">#REF!</definedName>
    <definedName name="Service_Thai" localSheetId="13">#REF!</definedName>
    <definedName name="Service_Thai">#REF!</definedName>
    <definedName name="services" localSheetId="13">#REF!</definedName>
    <definedName name="services">#REF!</definedName>
    <definedName name="sfsf" localSheetId="13">#REF!</definedName>
    <definedName name="sfsf">#REF!</definedName>
    <definedName name="sfsfs" localSheetId="13">#REF!</definedName>
    <definedName name="sfsfs">#REF!</definedName>
    <definedName name="sgnc">[23]gtrinh!#REF!</definedName>
    <definedName name="sgvl">[23]gtrinh!#REF!</definedName>
    <definedName name="SH">#REF!</definedName>
    <definedName name="Sheet1" localSheetId="13">#REF!</definedName>
    <definedName name="Sheet1">#REF!</definedName>
    <definedName name="sheet2" hidden="1">{"'Sheet1'!$L$16"}</definedName>
    <definedName name="sho" localSheetId="13">#REF!</definedName>
    <definedName name="sho">#REF!</definedName>
    <definedName name="sht" localSheetId="13">#REF!</definedName>
    <definedName name="sht">#REF!</definedName>
    <definedName name="sht1p" localSheetId="13">#REF!</definedName>
    <definedName name="sht1p">#REF!</definedName>
    <definedName name="sht3p" localSheetId="13">#REF!</definedName>
    <definedName name="sht3p">#REF!</definedName>
    <definedName name="sieucao" localSheetId="13">#REF!</definedName>
    <definedName name="sieucao">#REF!</definedName>
    <definedName name="site" localSheetId="13">#REF!</definedName>
    <definedName name="site">#REF!</definedName>
    <definedName name="sitea" localSheetId="13">#REF!</definedName>
    <definedName name="sitea">#REF!</definedName>
    <definedName name="sitecv" localSheetId="13">#REF!</definedName>
    <definedName name="sitecv">#REF!</definedName>
    <definedName name="sitef" localSheetId="13">#REF!</definedName>
    <definedName name="sitef">#REF!</definedName>
    <definedName name="SIZE" localSheetId="13">#REF!</definedName>
    <definedName name="SIZE">#REF!</definedName>
    <definedName name="skd">[90]gVL!$Q$37</definedName>
    <definedName name="skt" localSheetId="13">#REF!</definedName>
    <definedName name="skt">#REF!</definedName>
    <definedName name="SL" localSheetId="13">#REF!</definedName>
    <definedName name="SL">#REF!</definedName>
    <definedName name="sl_1pha">#REF!</definedName>
    <definedName name="SL_3pha">#REF!</definedName>
    <definedName name="SL_BS">#REF!</definedName>
    <definedName name="SL_CRD" localSheetId="13">#REF!</definedName>
    <definedName name="SL_CRD">#REF!</definedName>
    <definedName name="SL_CRS" localSheetId="13">#REF!</definedName>
    <definedName name="SL_CRS">#REF!</definedName>
    <definedName name="SL_CS" localSheetId="13">#REF!</definedName>
    <definedName name="SL_CS">#REF!</definedName>
    <definedName name="SL_DD" localSheetId="13">#REF!</definedName>
    <definedName name="SL_DD">#REF!</definedName>
    <definedName name="SL_dz1pha">'[212]40000000'!$A$9:$CO$9</definedName>
    <definedName name="SL_dz3pha">#REF!</definedName>
    <definedName name="SL_dzcaitao">'[212]50000000'!$A$8:$EC$8</definedName>
    <definedName name="sl_dzdl">[212]Solieu!$A$9:$BR$9</definedName>
    <definedName name="sl_dzhthh">[212]Solieu!$A$11:$BR$11</definedName>
    <definedName name="SL_mach">#REF!</definedName>
    <definedName name="sl_pk1pha">#REF!</definedName>
    <definedName name="SL_pk3pha">#REF!</definedName>
    <definedName name="slBTLT1pm">[69]pp1p!$H$87:$L$87</definedName>
    <definedName name="slBTLT3pm">'[69]pp3p '!$H$177:$K$177</definedName>
    <definedName name="slBTLTct">[69]pp3p_NC!$H$93:$K$93</definedName>
    <definedName name="slBTLTHTDL">[69]ppht!$H$512:$K$512</definedName>
    <definedName name="slBTLTHTHH">[69]ppht!$H$514:$K$514</definedName>
    <definedName name="slchang1pm">[69]pp1p!$AK$87:$AV$87</definedName>
    <definedName name="slchang3pm">'[69]pp3p '!$AN$177:$AZ$177</definedName>
    <definedName name="slchangct">[69]pp3p_NC!$AO$93:$BA$93</definedName>
    <definedName name="slchangHTDL">[69]ppht!$AJ$512:$AR$512</definedName>
    <definedName name="slchangHTHH">[69]ppht!$AJ$514:$AR$514</definedName>
    <definedName name="slg" localSheetId="13">#REF!</definedName>
    <definedName name="slg">#REF!</definedName>
    <definedName name="slk">#REF!</definedName>
    <definedName name="sll">#REF!</definedName>
    <definedName name="slmong1pm">[69]pp1p!$M$87:$AJ$87</definedName>
    <definedName name="slmong3pm">'[69]pp3p '!$L$177:$AM$177</definedName>
    <definedName name="slmongct">[69]pp3p_NC!$L$93:$AN$93</definedName>
    <definedName name="slmongHTDL">[69]ppht!$L$512:$AI$512</definedName>
    <definedName name="slmongHTHH">[69]ppht!$L$514:$AI$514</definedName>
    <definedName name="slmongneo1pm">[69]pp1p!$AW$87:$BF$87</definedName>
    <definedName name="slmongneo3pm">'[69]pp3p '!$BA$177:$BJ$177</definedName>
    <definedName name="slmongneoct">[69]pp3p_NC!$BB$93:$BK$93</definedName>
    <definedName name="slmongneoHTDL">[69]ppht!$AS$512:$BB$512</definedName>
    <definedName name="slmongneoHTHH">[69]ppht!$AS$514:$BB$514</definedName>
    <definedName name="SLPK">#REF!</definedName>
    <definedName name="sltdll1pm">[69]pp1p!$BG$87:$BI$87</definedName>
    <definedName name="sltdll3pm">'[69]pp3p '!$BK$177:$BN$177</definedName>
    <definedName name="sltdllct">[69]pp3p_NC!$BL$93:$BO$93</definedName>
    <definedName name="sltdllHTDL">[69]ppht!$BC$512:$BE$512</definedName>
    <definedName name="sltdllHTHH">[69]ppht!$BC$514:$BE$514</definedName>
    <definedName name="slxa1pm">[69]pp1p!$BJ$87:$BQ$87</definedName>
    <definedName name="slxa3pm">'[69]pp3p '!$BO$177:$CI$177</definedName>
    <definedName name="slxact">[69]pp3p_NC!$BP$93:$CJ$93</definedName>
    <definedName name="smax" localSheetId="13">#REF!</definedName>
    <definedName name="smax">#REF!</definedName>
    <definedName name="smax1" localSheetId="13">#REF!</definedName>
    <definedName name="smax1">#REF!</definedName>
    <definedName name="SMBA" localSheetId="13">#REF!</definedName>
    <definedName name="SMBA">#REF!</definedName>
    <definedName name="SMC" localSheetId="13">#REF!</definedName>
    <definedName name="SMC">#REF!</definedName>
    <definedName name="SMCind" localSheetId="13">#REF!</definedName>
    <definedName name="SMCind">#REF!</definedName>
    <definedName name="sn" localSheetId="13">#REF!</definedName>
    <definedName name="sn">#REF!</definedName>
    <definedName name="Sng" localSheetId="13">#REF!</definedName>
    <definedName name="Sng">#REF!</definedName>
    <definedName name="So_Xau" localSheetId="13">[0]!T_Hoanvon</definedName>
    <definedName name="So_Xau">[0]!T_Hoanvon</definedName>
    <definedName name="SOÁ_CHUYEÁN">#REF!</definedName>
    <definedName name="soc3p" localSheetId="13">#REF!</definedName>
    <definedName name="soc3p">#REF!</definedName>
    <definedName name="Soft_L" localSheetId="13">#REF!</definedName>
    <definedName name="Soft_L">#REF!</definedName>
    <definedName name="Soft_M" localSheetId="13">#REF!</definedName>
    <definedName name="Soft_M">#REF!</definedName>
    <definedName name="Soft_S" localSheetId="13">#REF!</definedName>
    <definedName name="Soft_S">#REF!</definedName>
    <definedName name="Soft_VL" localSheetId="13">#REF!</definedName>
    <definedName name="Soft_VL">#REF!</definedName>
    <definedName name="sohieuthua" localSheetId="13">#REF!</definedName>
    <definedName name="sohieuthua">#REF!</definedName>
    <definedName name="soho">[46]sheet12!#REF!</definedName>
    <definedName name="SOHT">#REF!</definedName>
    <definedName name="Soi" localSheetId="13">#REF!</definedName>
    <definedName name="Soi">#REF!</definedName>
    <definedName name="Soi_HamYen">[213]T.Tinh!#REF!</definedName>
    <definedName name="soichon12" localSheetId="13">#REF!</definedName>
    <definedName name="soichon12">#REF!</definedName>
    <definedName name="soichon24" localSheetId="13">#REF!</definedName>
    <definedName name="soichon24">#REF!</definedName>
    <definedName name="soichon46" localSheetId="13">#REF!</definedName>
    <definedName name="soichon46">#REF!</definedName>
    <definedName name="soichon4x6">'[214]TT-TBA'!#REF!</definedName>
    <definedName name="soigai">'[50]he so'!$B$15</definedName>
    <definedName name="SoilType" localSheetId="13">#REF!</definedName>
    <definedName name="SoilType">#REF!</definedName>
    <definedName name="SoilType_">#REF!</definedName>
    <definedName name="solieu" localSheetId="13">#REF!</definedName>
    <definedName name="solieu">#REF!</definedName>
    <definedName name="solieubd">#REF!</definedName>
    <definedName name="SoLuong">#REF!</definedName>
    <definedName name="Solve_HG_L" localSheetId="13">#REF!</definedName>
    <definedName name="Solve_HG_L">#REF!</definedName>
    <definedName name="Solve_HG_M" localSheetId="13">#REF!</definedName>
    <definedName name="Solve_HG_M">#REF!</definedName>
    <definedName name="Solve_HG_S" localSheetId="13">#REF!</definedName>
    <definedName name="Solve_HG_S">#REF!</definedName>
    <definedName name="Solve_HG_VL" localSheetId="13">#REF!</definedName>
    <definedName name="Solve_HG_VL">#REF!</definedName>
    <definedName name="Solve_SG_L" localSheetId="13">#REF!</definedName>
    <definedName name="Solve_SG_L">#REF!</definedName>
    <definedName name="Solve_SG_M" localSheetId="13">#REF!</definedName>
    <definedName name="Solve_SG_M">#REF!</definedName>
    <definedName name="Solve_SG_S" localSheetId="13">#REF!</definedName>
    <definedName name="Solve_SG_S">#REF!</definedName>
    <definedName name="Solve_SG_VL" localSheetId="13">#REF!</definedName>
    <definedName name="Solve_SG_VL">#REF!</definedName>
    <definedName name="Sommaire_BTS" localSheetId="13">#REF!</definedName>
    <definedName name="Sommaire_BTS">#REF!</definedName>
    <definedName name="son" localSheetId="13">#REF!</definedName>
    <definedName name="son">#REF!</definedName>
    <definedName name="sonduong">[215]TTVanChuyen!#REF!</definedName>
    <definedName name="SORT" localSheetId="13">#REF!</definedName>
    <definedName name="SORT">#REF!</definedName>
    <definedName name="SORT_AREA">'[216]DI-ESTI'!$A$8:$R$489</definedName>
    <definedName name="sothang">#REF!</definedName>
    <definedName name="Sous_Tr" localSheetId="13">#REF!</definedName>
    <definedName name="Sous_Tr">#REF!</definedName>
    <definedName name="South_link" localSheetId="13">#REF!</definedName>
    <definedName name="South_link">#REF!</definedName>
    <definedName name="SOW" localSheetId="13">#REF!</definedName>
    <definedName name="SOW">#REF!</definedName>
    <definedName name="SP">'[186]PNT-QUOT-#3'!#REF!</definedName>
    <definedName name="SPAN">#REF!</definedName>
    <definedName name="SPAN_No">#REF!</definedName>
    <definedName name="Spanner_Auto_File">"C:\My Documents\tinh cdo.x2a"</definedName>
    <definedName name="SpareMgt_L" localSheetId="13">#REF!</definedName>
    <definedName name="SpareMgt_L">#REF!</definedName>
    <definedName name="SpareMgt_M" localSheetId="13">#REF!</definedName>
    <definedName name="SpareMgt_M">#REF!</definedName>
    <definedName name="SpareMgt_S" localSheetId="13">#REF!</definedName>
    <definedName name="SpareMgt_S">#REF!</definedName>
    <definedName name="SpareMgt_VL" localSheetId="13">#REF!</definedName>
    <definedName name="SpareMgt_VL">#REF!</definedName>
    <definedName name="Spares_ADM" localSheetId="13">#REF!</definedName>
    <definedName name="Spares_ADM">#REF!</definedName>
    <definedName name="Spares_Radio" localSheetId="13">#REF!</definedName>
    <definedName name="Spares_Radio">#REF!</definedName>
    <definedName name="SPBIL1" localSheetId="13">#REF!</definedName>
    <definedName name="SPBIL1">#REF!</definedName>
    <definedName name="SPBIL2" localSheetId="13">#REF!</definedName>
    <definedName name="SPBIL2">#REF!</definedName>
    <definedName name="SPEC" localSheetId="13">#REF!</definedName>
    <definedName name="SPEC">#REF!</definedName>
    <definedName name="SPECHO1" localSheetId="13">#REF!</definedName>
    <definedName name="SPECHO1">#REF!</definedName>
    <definedName name="SPECHO2" localSheetId="13">#REF!</definedName>
    <definedName name="SPECHO2">#REF!</definedName>
    <definedName name="SpecialPrice" localSheetId="13" hidden="1">#REF!</definedName>
    <definedName name="SpecialPrice" hidden="1">#REF!</definedName>
    <definedName name="SPECSUMMARY" localSheetId="13">#REF!</definedName>
    <definedName name="SPECSUMMARY">#REF!</definedName>
    <definedName name="SPEIR1" localSheetId="13">#REF!</definedName>
    <definedName name="SPEIR1">#REF!</definedName>
    <definedName name="SPEIR2" localSheetId="13">#REF!</definedName>
    <definedName name="SPEIR2">#REF!</definedName>
    <definedName name="SPENVE1" localSheetId="13">#REF!</definedName>
    <definedName name="SPENVE1">#REF!</definedName>
    <definedName name="SPENVE2" localSheetId="13">#REF!</definedName>
    <definedName name="SPENVE2">#REF!</definedName>
    <definedName name="SPHLR1" localSheetId="13">#REF!</definedName>
    <definedName name="SPHLR1">#REF!</definedName>
    <definedName name="SPHLR2" localSheetId="13">#REF!</definedName>
    <definedName name="SPHLR2">#REF!</definedName>
    <definedName name="SPIN1" localSheetId="13">#REF!</definedName>
    <definedName name="SPIN1">#REF!</definedName>
    <definedName name="SPIN2" localSheetId="13">#REF!</definedName>
    <definedName name="SPIN2">#REF!</definedName>
    <definedName name="SPINTER1" localSheetId="13">#REF!</definedName>
    <definedName name="SPINTER1">#REF!</definedName>
    <definedName name="SPINTER2" localSheetId="13">#REF!</definedName>
    <definedName name="SPINTER2">#REF!</definedName>
    <definedName name="spk1p">'[23]#REF'!#REF!</definedName>
    <definedName name="spk3p">'[23]lam-moi'!#REF!</definedName>
    <definedName name="SPMSC1" localSheetId="13">#REF!</definedName>
    <definedName name="SPMSC1">#REF!</definedName>
    <definedName name="SPMSC2" localSheetId="13">#REF!</definedName>
    <definedName name="SPMSC2">#REF!</definedName>
    <definedName name="SPNCTIN1" localSheetId="13">#REF!</definedName>
    <definedName name="SPNCTIN1">#REF!</definedName>
    <definedName name="SPNCTIN2" localSheetId="13">#REF!</definedName>
    <definedName name="SPNCTIN2">#REF!</definedName>
    <definedName name="SPNDEPLO1" localSheetId="13">#REF!</definedName>
    <definedName name="SPNDEPLO1">#REF!</definedName>
    <definedName name="SPNDEPLO2" localSheetId="13">#REF!</definedName>
    <definedName name="SPNDEPLO2">#REF!</definedName>
    <definedName name="SPNFREI1" localSheetId="13">#REF!</definedName>
    <definedName name="SPNFREI1">#REF!</definedName>
    <definedName name="SPNFREI2" localSheetId="13">#REF!</definedName>
    <definedName name="SPNFREI2">#REF!</definedName>
    <definedName name="SPNFTS1" localSheetId="13">#REF!</definedName>
    <definedName name="SPNFTS1">#REF!</definedName>
    <definedName name="SPNFTS2" localSheetId="13">#REF!</definedName>
    <definedName name="SPNFTS2">#REF!</definedName>
    <definedName name="SPNINRTU1" localSheetId="13">#REF!</definedName>
    <definedName name="SPNINRTU1">#REF!</definedName>
    <definedName name="SPNINRTU2" localSheetId="13">#REF!</definedName>
    <definedName name="SPNINRTU2">#REF!</definedName>
    <definedName name="SPNLOG1" localSheetId="13">#REF!</definedName>
    <definedName name="SPNLOG1">#REF!</definedName>
    <definedName name="SPNLOG2" localSheetId="13">#REF!</definedName>
    <definedName name="SPNLOG2">#REF!</definedName>
    <definedName name="SPNMARK1" localSheetId="13">#REF!</definedName>
    <definedName name="SPNMARK1">#REF!</definedName>
    <definedName name="SPNMARK2" localSheetId="13">#REF!</definedName>
    <definedName name="SPNMARK2">#REF!</definedName>
    <definedName name="SPNMIS1" localSheetId="13">#REF!</definedName>
    <definedName name="SPNMIS1">#REF!</definedName>
    <definedName name="SPNMIS2" localSheetId="13">#REF!</definedName>
    <definedName name="SPNMIS2">#REF!</definedName>
    <definedName name="SPNPREIN1" localSheetId="13">#REF!</definedName>
    <definedName name="SPNPREIN1">#REF!</definedName>
    <definedName name="SPNPREIN2" localSheetId="13">#REF!</definedName>
    <definedName name="SPNPREIN2">#REF!</definedName>
    <definedName name="SPNPROJ1" localSheetId="13">#REF!</definedName>
    <definedName name="SPNPROJ1">#REF!</definedName>
    <definedName name="SPNPROJ2" localSheetId="13">#REF!</definedName>
    <definedName name="SPNPROJ2">#REF!</definedName>
    <definedName name="SPNREC1" localSheetId="13">#REF!</definedName>
    <definedName name="SPNREC1">#REF!</definedName>
    <definedName name="SPNREC2" localSheetId="13">#REF!</definedName>
    <definedName name="SPNREC2">#REF!</definedName>
    <definedName name="SPNRETRO1" localSheetId="13">#REF!</definedName>
    <definedName name="SPNRETRO1">#REF!</definedName>
    <definedName name="SPNRETRO2" localSheetId="13">#REF!</definedName>
    <definedName name="SPNRETRO2">#REF!</definedName>
    <definedName name="SPNSPEC1" localSheetId="13">#REF!</definedName>
    <definedName name="SPNSPEC1">#REF!</definedName>
    <definedName name="SPNSPEC2" localSheetId="13">#REF!</definedName>
    <definedName name="SPNSPEC2">#REF!</definedName>
    <definedName name="SPNSSON1" localSheetId="13">#REF!</definedName>
    <definedName name="SPNSSON1">#REF!</definedName>
    <definedName name="SPNSSON2" localSheetId="13">#REF!</definedName>
    <definedName name="SPNSSON2">#REF!</definedName>
    <definedName name="SPNSTDOC1" localSheetId="13">#REF!</definedName>
    <definedName name="SPNSTDOC1">#REF!</definedName>
    <definedName name="SPNSTDOC2" localSheetId="13">#REF!</definedName>
    <definedName name="SPNSTDOC2">#REF!</definedName>
    <definedName name="SPNTD1" localSheetId="13">#REF!</definedName>
    <definedName name="SPNTD1">#REF!</definedName>
    <definedName name="SPNTD2" localSheetId="13">#REF!</definedName>
    <definedName name="SPNTD2">#REF!</definedName>
    <definedName name="SPNTRAIN1" localSheetId="13">#REF!</definedName>
    <definedName name="SPNTRAIN1">#REF!</definedName>
    <definedName name="SPNTRAIN2" localSheetId="13">#REF!</definedName>
    <definedName name="SPNTRAIN2">#REF!</definedName>
    <definedName name="SPNWAR1" localSheetId="13">#REF!</definedName>
    <definedName name="SPNWAR1">#REF!</definedName>
    <definedName name="SPNWAR2" localSheetId="13">#REF!</definedName>
    <definedName name="SPNWAR2">#REF!</definedName>
    <definedName name="SPOMC1" localSheetId="13">#REF!</definedName>
    <definedName name="SPOMC1">#REF!</definedName>
    <definedName name="SPOMC2" localSheetId="13">#REF!</definedName>
    <definedName name="SPOMC2">#REF!</definedName>
    <definedName name="spot_EUR_USD" localSheetId="13">#REF!</definedName>
    <definedName name="spot_EUR_USD">#REF!</definedName>
    <definedName name="SPOTVAS1" localSheetId="13">#REF!</definedName>
    <definedName name="SPOTVAS1">#REF!</definedName>
    <definedName name="SPOTVAS2" localSheetId="13">#REF!</definedName>
    <definedName name="SPOTVAS2">#REF!</definedName>
    <definedName name="SPSMIM1" localSheetId="13">#REF!</definedName>
    <definedName name="SPSMIM1">#REF!</definedName>
    <definedName name="SPSMIM2" localSheetId="13">#REF!</definedName>
    <definedName name="SPSMIM2">#REF!</definedName>
    <definedName name="SPSPARE1" localSheetId="13">#REF!</definedName>
    <definedName name="SPSPARE1">#REF!</definedName>
    <definedName name="SPSPARE2" localSheetId="13">#REF!</definedName>
    <definedName name="SPSPARE2">#REF!</definedName>
    <definedName name="SPTVASCIT" localSheetId="13">#REF!</definedName>
    <definedName name="SPTVASCIT">#REF!</definedName>
    <definedName name="SPTVASSEL" localSheetId="13">#REF!</definedName>
    <definedName name="SPTVASSEL">#REF!</definedName>
    <definedName name="SPVM1" localSheetId="13">#REF!</definedName>
    <definedName name="SPVM1">#REF!</definedName>
    <definedName name="SPVM2" localSheetId="13">#REF!</definedName>
    <definedName name="SPVM2">#REF!</definedName>
    <definedName name="SRS" localSheetId="13">#REF!</definedName>
    <definedName name="SRS">#REF!</definedName>
    <definedName name="ss" localSheetId="13">#REF!</definedName>
    <definedName name="ss">#REF!</definedName>
    <definedName name="sss" localSheetId="13">#REF!</definedName>
    <definedName name="sss">#REF!</definedName>
    <definedName name="ssss">[217]MH!$B$2:$D$4455</definedName>
    <definedName name="ssssssss" hidden="1">{"Offgrid",#N/A,FALSE,"OFFGRID";"Region",#N/A,FALSE,"REGION";"Offgrid -2",#N/A,FALSE,"OFFGRID";"WTP",#N/A,FALSE,"WTP";"WTP -2",#N/A,FALSE,"WTP";"Project",#N/A,FALSE,"PROJECT";"Summary -2",#N/A,FALSE,"SUMMARY"}</definedName>
    <definedName name="SSTR">#REF!</definedName>
    <definedName name="ST" localSheetId="13">#REF!</definedName>
    <definedName name="ST">#REF!</definedName>
    <definedName name="st1p" localSheetId="13">#REF!</definedName>
    <definedName name="st1p">#REF!</definedName>
    <definedName name="st2p">#REF!</definedName>
    <definedName name="st3p" localSheetId="13">#REF!</definedName>
    <definedName name="st3p">#REF!</definedName>
    <definedName name="STAMPA" localSheetId="13">#REF!</definedName>
    <definedName name="STAMPA">#REF!</definedName>
    <definedName name="STAMPA12" localSheetId="13">#REF!</definedName>
    <definedName name="STAMPA12">#REF!</definedName>
    <definedName name="standard" localSheetId="13">#REF!</definedName>
    <definedName name="standard">#REF!</definedName>
    <definedName name="start" localSheetId="13">#REF!</definedName>
    <definedName name="start">#REF!</definedName>
    <definedName name="Start_1" localSheetId="13">#REF!</definedName>
    <definedName name="Start_1">#REF!</definedName>
    <definedName name="Start_10" localSheetId="13">#REF!</definedName>
    <definedName name="Start_10">#REF!</definedName>
    <definedName name="Start_11" localSheetId="13">#REF!</definedName>
    <definedName name="Start_11">#REF!</definedName>
    <definedName name="Start_12" localSheetId="13">#REF!</definedName>
    <definedName name="Start_12">#REF!</definedName>
    <definedName name="Start_13" localSheetId="13">#REF!</definedName>
    <definedName name="Start_13">#REF!</definedName>
    <definedName name="Start_2" localSheetId="13">#REF!</definedName>
    <definedName name="Start_2">#REF!</definedName>
    <definedName name="Start_3" localSheetId="13">#REF!</definedName>
    <definedName name="Start_3">#REF!</definedName>
    <definedName name="Start_4" localSheetId="13">#REF!</definedName>
    <definedName name="Start_4">#REF!</definedName>
    <definedName name="Start_5" localSheetId="13">#REF!</definedName>
    <definedName name="Start_5">#REF!</definedName>
    <definedName name="Start_6" localSheetId="13">#REF!</definedName>
    <definedName name="Start_6">#REF!</definedName>
    <definedName name="Start_7" localSheetId="13">#REF!</definedName>
    <definedName name="Start_7">#REF!</definedName>
    <definedName name="Start_8" localSheetId="13">#REF!</definedName>
    <definedName name="Start_8">#REF!</definedName>
    <definedName name="Start_9" localSheetId="13">#REF!</definedName>
    <definedName name="Start_9">#REF!</definedName>
    <definedName name="State">#REF!</definedName>
    <definedName name="STDN">#REF!</definedName>
    <definedName name="stop">#REF!</definedName>
    <definedName name="STPN">#REF!</definedName>
    <definedName name="STT">"dgbetong"</definedName>
    <definedName name="SU" localSheetId="13">#REF!</definedName>
    <definedName name="SU">#REF!</definedName>
    <definedName name="sua" hidden="1">{"'Sheet1'!$L$16"}</definedName>
    <definedName name="SUBNR1" localSheetId="13">#REF!</definedName>
    <definedName name="SUBNR1">#REF!</definedName>
    <definedName name="SUBNR2" localSheetId="13">#REF!</definedName>
    <definedName name="SUBNR2">#REF!</definedName>
    <definedName name="SUL" localSheetId="13">#REF!</definedName>
    <definedName name="SUL">#REF!</definedName>
    <definedName name="sum" localSheetId="13">#REF!,#REF!</definedName>
    <definedName name="sum">#REF!,#REF!</definedName>
    <definedName name="SumKDay">[218]Keday!$D$4:$D$24</definedName>
    <definedName name="sumM" hidden="1">#REF!</definedName>
    <definedName name="SUMMARY" localSheetId="13">#REF!</definedName>
    <definedName name="SUMMARY">#REF!</definedName>
    <definedName name="SumMTC" localSheetId="13">#REF!</definedName>
    <definedName name="SumMTC">#REF!</definedName>
    <definedName name="SumMTC1" localSheetId="13">#REF!</definedName>
    <definedName name="SumMTC1">#REF!</definedName>
    <definedName name="SumMTC2" localSheetId="13">#REF!</definedName>
    <definedName name="SumMTC2">#REF!</definedName>
    <definedName name="SumNC" localSheetId="13">#REF!</definedName>
    <definedName name="SumNC">#REF!</definedName>
    <definedName name="SUMNC1" localSheetId="13">#REF!</definedName>
    <definedName name="SUMNC1">#REF!</definedName>
    <definedName name="SumNC2" localSheetId="13">#REF!</definedName>
    <definedName name="SumNC2">#REF!</definedName>
    <definedName name="SumV" hidden="1">#REF!</definedName>
    <definedName name="SumVL" localSheetId="13">#REF!</definedName>
    <definedName name="SumVL">#REF!</definedName>
    <definedName name="SV" hidden="1">"7"</definedName>
    <definedName name="S販直" localSheetId="13">#REF!</definedName>
    <definedName name="S販直">#REF!</definedName>
    <definedName name="T">#REF!</definedName>
    <definedName name="t.." localSheetId="13">#REF!</definedName>
    <definedName name="t..">#REF!</definedName>
    <definedName name="T.6KV">[219]VL10KV!#REF!</definedName>
    <definedName name="T.nhËp">#REF!</definedName>
    <definedName name="T.TBA">'[219]TBA 250'!#REF!</definedName>
    <definedName name="T_AC_XuongTB" localSheetId="13">#REF!</definedName>
    <definedName name="T_AC_XuongTB">#REF!</definedName>
    <definedName name="T_CangDayAC" localSheetId="13">#REF!</definedName>
    <definedName name="T_CangDayAC">#REF!</definedName>
    <definedName name="T_Cap" localSheetId="13">#REF!</definedName>
    <definedName name="T_Cap">#REF!</definedName>
    <definedName name="T_CapNgam" localSheetId="13">#REF!</definedName>
    <definedName name="T_CapNgam">#REF!</definedName>
    <definedName name="T_CCTR_ATM" localSheetId="13">#REF!</definedName>
    <definedName name="T_CCTR_ATM">#REF!</definedName>
    <definedName name="T_ChieuSang" localSheetId="13">#REF!</definedName>
    <definedName name="T_ChieuSang">#REF!</definedName>
    <definedName name="T_ChongSet" localSheetId="13">#REF!</definedName>
    <definedName name="T_ChongSet">#REF!</definedName>
    <definedName name="T_chuyen">#REF!</definedName>
    <definedName name="T_CT">[220]LIST!$B$2</definedName>
    <definedName name="T_dat">'[80]Dinh nghia'!$A$15:$B$20</definedName>
    <definedName name="T_Daucap" localSheetId="13">#REF!</definedName>
    <definedName name="T_Daucap">#REF!</definedName>
    <definedName name="T_Daucot" localSheetId="13">#REF!</definedName>
    <definedName name="T_Daucot">#REF!</definedName>
    <definedName name="T_Day_su" localSheetId="13">#REF!</definedName>
    <definedName name="T_Day_su">#REF!</definedName>
    <definedName name="T_Den_Dodem" localSheetId="13">#REF!</definedName>
    <definedName name="T_Den_Dodem">#REF!</definedName>
    <definedName name="T_EpDauCot" localSheetId="13">#REF!</definedName>
    <definedName name="T_EpDauCot">#REF!</definedName>
    <definedName name="T_HOP" localSheetId="13">#REF!</definedName>
    <definedName name="T_HOP">#REF!</definedName>
    <definedName name="T_Hopnoi" localSheetId="13">#REF!</definedName>
    <definedName name="T_Hopnoi">#REF!</definedName>
    <definedName name="T_HT_01" localSheetId="13">#REF!</definedName>
    <definedName name="T_HT_01">#REF!</definedName>
    <definedName name="T_HT_02" localSheetId="13">#REF!</definedName>
    <definedName name="T_HT_02">#REF!</definedName>
    <definedName name="T_HT_03" localSheetId="13">#REF!</definedName>
    <definedName name="T_HT_03">#REF!</definedName>
    <definedName name="T_HT_04" localSheetId="13">#REF!</definedName>
    <definedName name="T_HT_04">#REF!</definedName>
    <definedName name="T_HT_05" localSheetId="13">#REF!</definedName>
    <definedName name="T_HT_05">#REF!</definedName>
    <definedName name="T_HT_06" localSheetId="13">#REF!</definedName>
    <definedName name="T_HT_06">#REF!</definedName>
    <definedName name="T_HT_07" localSheetId="13">#REF!</definedName>
    <definedName name="T_HT_07">#REF!</definedName>
    <definedName name="T_HT_08" localSheetId="13">#REF!</definedName>
    <definedName name="T_HT_08">#REF!</definedName>
    <definedName name="T_HT_09" localSheetId="13">#REF!</definedName>
    <definedName name="T_HT_09">#REF!</definedName>
    <definedName name="T_HT_10" localSheetId="13">#REF!</definedName>
    <definedName name="T_HT_10">#REF!</definedName>
    <definedName name="T_HT_11" localSheetId="13">#REF!</definedName>
    <definedName name="T_HT_11">#REF!</definedName>
    <definedName name="T_HT_12" localSheetId="13">#REF!</definedName>
    <definedName name="T_HT_12">#REF!</definedName>
    <definedName name="T_HT_13" localSheetId="13">#REF!</definedName>
    <definedName name="T_HT_13">#REF!</definedName>
    <definedName name="T_HT_14" localSheetId="13">#REF!</definedName>
    <definedName name="T_HT_14">#REF!</definedName>
    <definedName name="T_HT_15" localSheetId="13">#REF!</definedName>
    <definedName name="T_HT_15">#REF!</definedName>
    <definedName name="T_HT_16" localSheetId="13">#REF!</definedName>
    <definedName name="T_HT_16">#REF!</definedName>
    <definedName name="T_HT_17" localSheetId="13">#REF!</definedName>
    <definedName name="T_HT_17">#REF!</definedName>
    <definedName name="T_HT_18" localSheetId="13">#REF!</definedName>
    <definedName name="T_HT_18">#REF!</definedName>
    <definedName name="T_HT_19" localSheetId="13">#REF!</definedName>
    <definedName name="T_HT_19">#REF!</definedName>
    <definedName name="T_HT_20" localSheetId="13">#REF!</definedName>
    <definedName name="T_HT_20">#REF!</definedName>
    <definedName name="T_LapMBA" localSheetId="13">#REF!</definedName>
    <definedName name="T_LapMBA">#REF!</definedName>
    <definedName name="T_LapSu" localSheetId="13">#REF!</definedName>
    <definedName name="T_LapSu">#REF!</definedName>
    <definedName name="T_TDia" localSheetId="13">#REF!</definedName>
    <definedName name="T_TDia">#REF!</definedName>
    <definedName name="T_ThanhCai" localSheetId="13">#REF!</definedName>
    <definedName name="T_ThanhCai">#REF!</definedName>
    <definedName name="T_tu" localSheetId="13">#REF!</definedName>
    <definedName name="T_tu">#REF!</definedName>
    <definedName name="T_Vtu">[221]gia!$A$3:$F$73</definedName>
    <definedName name="T_Xa_Cot_GiaDo" localSheetId="13">#REF!</definedName>
    <definedName name="T_Xa_Cot_GiaDo">#REF!</definedName>
    <definedName name="T0.4">'[219]VL 0,4KV'!#REF!</definedName>
    <definedName name="T02_DANH_MUC_CONG_VIEC" localSheetId="13">#REF!</definedName>
    <definedName name="T02_DANH_MUC_CONG_VIEC">#REF!</definedName>
    <definedName name="T03_BANG_GIA_VAT_LIEU">#REF!</definedName>
    <definedName name="T09_DINH_MUC_DU_TOAN" localSheetId="13">#REF!</definedName>
    <definedName name="T09_DINH_MUC_DU_TOAN">#REF!</definedName>
    <definedName name="t101p" localSheetId="13">#REF!</definedName>
    <definedName name="t101p">#REF!</definedName>
    <definedName name="t103p" localSheetId="13">#REF!</definedName>
    <definedName name="t103p">#REF!</definedName>
    <definedName name="t105mnc">'[23]thao-go'!#REF!</definedName>
    <definedName name="T10HT">#REF!</definedName>
    <definedName name="t10m" localSheetId="13">#REF!</definedName>
    <definedName name="t10m">#REF!</definedName>
    <definedName name="T10nc">#REF!</definedName>
    <definedName name="t10nc1p" localSheetId="13">#REF!</definedName>
    <definedName name="t10nc1p">#REF!</definedName>
    <definedName name="t10ncm">'[23]lam-moi'!#REF!</definedName>
    <definedName name="T10vc">#REF!</definedName>
    <definedName name="T10vl">#REF!</definedName>
    <definedName name="t10vl1p" localSheetId="13">#REF!</definedName>
    <definedName name="t10vl1p">#REF!</definedName>
    <definedName name="t121p" localSheetId="13">#REF!</definedName>
    <definedName name="t121p">#REF!</definedName>
    <definedName name="t123p" localSheetId="13">#REF!</definedName>
    <definedName name="t123p">#REF!</definedName>
    <definedName name="t12m">'[23]lam-moi'!#REF!</definedName>
    <definedName name="t12mnc">'[23]thao-go'!#REF!</definedName>
    <definedName name="T12nc" localSheetId="13">#REF!</definedName>
    <definedName name="T12nc">#REF!</definedName>
    <definedName name="t12nc3p" localSheetId="13">#REF!</definedName>
    <definedName name="t12nc3p">#REF!</definedName>
    <definedName name="t12ncm">'[23]lam-moi'!#REF!</definedName>
    <definedName name="T12vc" localSheetId="13">#REF!</definedName>
    <definedName name="T12vc">#REF!</definedName>
    <definedName name="T12vl" localSheetId="13">#REF!</definedName>
    <definedName name="T12vl">#REF!</definedName>
    <definedName name="t12vl3p">'[197]CHITIET VL-NC-TT1p'!$G$112</definedName>
    <definedName name="t141p" localSheetId="13">#REF!</definedName>
    <definedName name="t141p">#REF!</definedName>
    <definedName name="t143p" localSheetId="13">#REF!</definedName>
    <definedName name="t143p">#REF!</definedName>
    <definedName name="t14m">'[23]lam-moi'!#REF!</definedName>
    <definedName name="t14mnc">'[23]thao-go'!#REF!</definedName>
    <definedName name="T14nc">#REF!</definedName>
    <definedName name="t14nc3p">'[197]CHITIET VL-NC-TT1p'!$G$102</definedName>
    <definedName name="t14ncm">'[23]lam-moi'!#REF!</definedName>
    <definedName name="T14vc">#REF!</definedName>
    <definedName name="T14vl">#REF!</definedName>
    <definedName name="t14vl3p">'[197]CHITIET VL-NC-TT1p'!$G$99</definedName>
    <definedName name="T203P">[23]VC!#REF!</definedName>
    <definedName name="t20m">'[23]lam-moi'!#REF!</definedName>
    <definedName name="t20ncm">'[23]lam-moi'!#REF!</definedName>
    <definedName name="T7HT">#REF!</definedName>
    <definedName name="t7m" localSheetId="13">#REF!</definedName>
    <definedName name="t7m">#REF!</definedName>
    <definedName name="t7nc">'[23]lam-moi'!#REF!</definedName>
    <definedName name="t7vl">'[23]lam-moi'!#REF!</definedName>
    <definedName name="t84mnc">'[23]thao-go'!#REF!</definedName>
    <definedName name="T8HT">#REF!</definedName>
    <definedName name="t8m" localSheetId="13">#REF!</definedName>
    <definedName name="t8m">#REF!</definedName>
    <definedName name="t8nc">'[23]lam-moi'!#REF!</definedName>
    <definedName name="t8vl">'[23]lam-moi'!#REF!</definedName>
    <definedName name="table" localSheetId="13">#REF!</definedName>
    <definedName name="table">#REF!</definedName>
    <definedName name="TABLE_COT" localSheetId="13">#REF!</definedName>
    <definedName name="TABLE_COT">#REF!</definedName>
    <definedName name="table_margin_local" localSheetId="13">#REF!</definedName>
    <definedName name="table_margin_local">#REF!</definedName>
    <definedName name="Table1" localSheetId="13">#REF!</definedName>
    <definedName name="Table1">#REF!</definedName>
    <definedName name="tablecosts" localSheetId="13">#REF!</definedName>
    <definedName name="tablecosts">#REF!</definedName>
    <definedName name="tadao" localSheetId="13">#REF!</definedName>
    <definedName name="tadao">#REF!</definedName>
    <definedName name="Tæng_c_ng_suÊt_hiÖn_t_i">"THOP"</definedName>
    <definedName name="Tæng_gia_thanh_XM_cat_da_sái_dot4">#REF!</definedName>
    <definedName name="Tæng_hîp_kinh_phÝ__DZ_35kv">#REF!</definedName>
    <definedName name="Tæng_hîp_kinh_phÝ__kho_kÝn__kho_hë">#REF!</definedName>
    <definedName name="Tæng_hîp_VL_NC_MTC">#REF!</definedName>
    <definedName name="Tæng_ke_chi_tiÕt_da_hiÖu_chØnh">#REF!</definedName>
    <definedName name="Tæng_ke_DZ_35KV_Son_TÞnh_Tra_Bång">#REF!</definedName>
    <definedName name="TAI">[27]MTP!#REF!</definedName>
    <definedName name="Tai_trong">#REF!</definedName>
    <definedName name="taluydac2" localSheetId="13">#REF!</definedName>
    <definedName name="taluydac2">#REF!</definedName>
    <definedName name="taluydc1" localSheetId="13">#REF!</definedName>
    <definedName name="taluydc1">#REF!</definedName>
    <definedName name="taluydc2" localSheetId="13">#REF!</definedName>
    <definedName name="taluydc2">#REF!</definedName>
    <definedName name="taluydc3" localSheetId="13">#REF!</definedName>
    <definedName name="taluydc3">#REF!</definedName>
    <definedName name="taluydc4" localSheetId="13">#REF!</definedName>
    <definedName name="taluydc4">#REF!</definedName>
    <definedName name="TAM" localSheetId="13">#REF!</definedName>
    <definedName name="TAM">#REF!</definedName>
    <definedName name="Tamdan">[48]Tienlg!$B$288:$L$325</definedName>
    <definedName name="TAMT">[75]TT!$B$2:$G$134</definedName>
    <definedName name="TAMTINH">[222]TONGHOP!#REF!</definedName>
    <definedName name="tan">1000</definedName>
    <definedName name="tấn">1000</definedName>
    <definedName name="Täng_kinh_phÏ_x_y_l_p" localSheetId="13">#REF!</definedName>
    <definedName name="Täng_kinh_phÏ_x_y_l_p">#REF!</definedName>
    <definedName name="Tanphu">#REF!</definedName>
    <definedName name="target_SSP" localSheetId="13">#REF!</definedName>
    <definedName name="target_SSP">#REF!</definedName>
    <definedName name="taukeo150" localSheetId="13">#REF!</definedName>
    <definedName name="taukeo150">#REF!</definedName>
    <definedName name="taun" localSheetId="13">#REF!</definedName>
    <definedName name="taun">#REF!</definedName>
    <definedName name="Tax">#REF!</definedName>
    <definedName name="TaxTB">10%</definedName>
    <definedName name="TaxTV">10%</definedName>
    <definedName name="TaxXL">5%</definedName>
    <definedName name="tb" localSheetId="13">#REF!</definedName>
    <definedName name="tb">#REF!</definedName>
    <definedName name="TB_70">'[223]CL_thiet bi'!$A$7:$J$985</definedName>
    <definedName name="TB_CS">#REF!</definedName>
    <definedName name="TB_CTO">[224]Cto!$O$6</definedName>
    <definedName name="TB_Dieuchuyen" localSheetId="13">#REF!</definedName>
    <definedName name="TB_Dieuchuyen">#REF!</definedName>
    <definedName name="TB_hienco" localSheetId="13">#REF!</definedName>
    <definedName name="TB_hienco">#REF!</definedName>
    <definedName name="TB_Lapmoi" localSheetId="13">#REF!</definedName>
    <definedName name="TB_Lapmoi">#REF!</definedName>
    <definedName name="TB_Moi" localSheetId="13">#REF!</definedName>
    <definedName name="TB_Moi">#REF!</definedName>
    <definedName name="TBA" localSheetId="13">#REF!</definedName>
    <definedName name="TBA">#REF!</definedName>
    <definedName name="tbao" hidden="1">{"'Sheet1'!$L$16"}</definedName>
    <definedName name="tbdd1p">'[23]lam-moi'!#REF!</definedName>
    <definedName name="tbdd3p">'[23]lam-moi'!#REF!</definedName>
    <definedName name="tbddsdl">'[23]lam-moi'!#REF!</definedName>
    <definedName name="TBI">'[23]TH XL'!#REF!</definedName>
    <definedName name="TBL">#REF!</definedName>
    <definedName name="tbl_ProdInfo" localSheetId="13" hidden="1">#REF!</definedName>
    <definedName name="tbl_ProdInfo" hidden="1">#REF!</definedName>
    <definedName name="tbmc" localSheetId="13">#REF!</definedName>
    <definedName name="tbmc">#REF!</definedName>
    <definedName name="TBSGP" localSheetId="13">#REF!</definedName>
    <definedName name="TBSGP">#REF!</definedName>
    <definedName name="TBT_TRUTHEP">'[158]04 TBT TRU THEP'!$D$5:$AH$7</definedName>
    <definedName name="tbtr">'[23]TH XL'!#REF!</definedName>
    <definedName name="tbtram" localSheetId="13">#REF!</definedName>
    <definedName name="tbtram">#REF!</definedName>
    <definedName name="TBXD" localSheetId="13">#REF!</definedName>
    <definedName name="TBXD">#REF!</definedName>
    <definedName name="TC" localSheetId="13">#REF!</definedName>
    <definedName name="TC">#REF!</definedName>
    <definedName name="tc_1" localSheetId="13">#REF!</definedName>
    <definedName name="tc_1">#REF!</definedName>
    <definedName name="tc_2" localSheetId="13">#REF!</definedName>
    <definedName name="tc_2">#REF!</definedName>
    <definedName name="TC_NHANH1" localSheetId="13">#REF!</definedName>
    <definedName name="TC_NHANH1">#REF!</definedName>
    <definedName name="TCDHT">#REF!</definedName>
    <definedName name="Tchuan" localSheetId="13">#REF!</definedName>
    <definedName name="Tchuan">#REF!</definedName>
    <definedName name="TCT">'[219]VLCong to'!#REF!</definedName>
    <definedName name="TCTRU">#REF!</definedName>
    <definedName name="tcxxnc">'[23]thao-go'!#REF!</definedName>
    <definedName name="td" localSheetId="13">#REF!</definedName>
    <definedName name="td">#REF!</definedName>
    <definedName name="td10vl">#REF!</definedName>
    <definedName name="td12nc">#REF!</definedName>
    <definedName name="TD12vl" localSheetId="13">#REF!</definedName>
    <definedName name="TD12vl">#REF!</definedName>
    <definedName name="td1cnc">'[23]lam-moi'!#REF!</definedName>
    <definedName name="td1cvl">'[23]lam-moi'!#REF!</definedName>
    <definedName name="td1p">[225]TONGKE1P!#REF!</definedName>
    <definedName name="TD1p1nc" localSheetId="13">#REF!</definedName>
    <definedName name="TD1p1nc">#REF!</definedName>
    <definedName name="td1p1vc" localSheetId="13">#REF!</definedName>
    <definedName name="td1p1vc">#REF!</definedName>
    <definedName name="TD1p1vl" localSheetId="13">#REF!</definedName>
    <definedName name="TD1p1vl">#REF!</definedName>
    <definedName name="TD1p2nc">#REF!</definedName>
    <definedName name="TD1p2vc">#REF!</definedName>
    <definedName name="TD1p2vl">#REF!</definedName>
    <definedName name="TD1pnc">#REF!</definedName>
    <definedName name="TD1pvl">#REF!</definedName>
    <definedName name="td3p" localSheetId="13">#REF!</definedName>
    <definedName name="td3p">#REF!</definedName>
    <definedName name="tdbcnckt">[171]!tdbcnckt</definedName>
    <definedName name="tdc84nc">'[23]thao-go'!#REF!</definedName>
    <definedName name="tdcnc">'[23]thao-go'!#REF!</definedName>
    <definedName name="TDCT">#REF!</definedName>
    <definedName name="TDctnc" localSheetId="13">#REF!</definedName>
    <definedName name="TDctnc">#REF!</definedName>
    <definedName name="TDctvc" localSheetId="13">#REF!</definedName>
    <definedName name="TDctvc">#REF!</definedName>
    <definedName name="TDctvl" localSheetId="13">#REF!</definedName>
    <definedName name="TDctvl">#REF!</definedName>
    <definedName name="TDDZ04">#REF!</definedName>
    <definedName name="TDDZ22">#REF!</definedName>
    <definedName name="tdgnc">'[23]lam-moi'!#REF!</definedName>
    <definedName name="tdgvl">'[23]lam-moi'!#REF!</definedName>
    <definedName name="tdhtnc">'[23]lam-moi'!#REF!</definedName>
    <definedName name="tdhtvl">'[23]lam-moi'!#REF!</definedName>
    <definedName name="tdia" localSheetId="13">#REF!</definedName>
    <definedName name="tdia">#REF!</definedName>
    <definedName name="tdll1pm">[69]pp1p!$BG$6:$BI$87</definedName>
    <definedName name="tdll3pm">'[69]pp3p '!$BK$5:$BN$177</definedName>
    <definedName name="tdllct">[69]pp3p_NC!$BL$5:$BO$93</definedName>
    <definedName name="tdllHTDL">[69]ppht!$BC$6:$BE$512</definedName>
    <definedName name="tdllHTHH">[69]ppht!$BC$6:$BE$514</definedName>
    <definedName name="TDmnc">#REF!</definedName>
    <definedName name="TDmvc">#REF!</definedName>
    <definedName name="TDmvl">#REF!</definedName>
    <definedName name="tdnc">[23]gtrinh!#REF!</definedName>
    <definedName name="tdnc1p" localSheetId="13">#REF!</definedName>
    <definedName name="tdnc1p">#REF!</definedName>
    <definedName name="tdnc3p">'[226]CHITIET VL-NC-TT1p'!#REF!</definedName>
    <definedName name="TDNGAY">[117]BDK!$J$2</definedName>
    <definedName name="tdo" localSheetId="13">#REF!</definedName>
    <definedName name="tdo">#REF!</definedName>
    <definedName name="TDSC">#REF!</definedName>
    <definedName name="TDT" localSheetId="13">#REF!</definedName>
    <definedName name="TDT">#REF!</definedName>
    <definedName name="tdt1pnc">[23]gtrinh!#REF!</definedName>
    <definedName name="tdt1pvl">[23]gtrinh!#REF!</definedName>
    <definedName name="tdt2cnc">'[23]lam-moi'!#REF!</definedName>
    <definedName name="tdt2cvl">[23]chitiet!#REF!</definedName>
    <definedName name="tdtr2cnc" localSheetId="13">#REF!</definedName>
    <definedName name="tdtr2cnc">#REF!</definedName>
    <definedName name="tdtr2cvl" localSheetId="13">#REF!</definedName>
    <definedName name="tdtr2cvl">#REF!</definedName>
    <definedName name="tdtrnc">[23]gtrinh!#REF!</definedName>
    <definedName name="tdtrvl">[23]gtrinh!#REF!</definedName>
    <definedName name="tdvl">[23]gtrinh!#REF!</definedName>
    <definedName name="tdvl1p" localSheetId="13">#REF!</definedName>
    <definedName name="tdvl1p">#REF!</definedName>
    <definedName name="tdvl3p">'[226]CHITIET VL-NC-TT1p'!#REF!</definedName>
    <definedName name="tecnuoc5" localSheetId="13">#REF!</definedName>
    <definedName name="tecnuoc5">#REF!</definedName>
    <definedName name="temp">#REF!</definedName>
    <definedName name="Temp_Br">#REF!</definedName>
    <definedName name="TEMPBR">#REF!</definedName>
    <definedName name="TemporaryWork">'[180]DGchitiet '!#REF!</definedName>
    <definedName name="ten" localSheetId="13">#REF!</definedName>
    <definedName name="ten">#REF!</definedName>
    <definedName name="TenCap" localSheetId="13">#REF!</definedName>
    <definedName name="TenCap">#REF!</definedName>
    <definedName name="tenck" localSheetId="13">#REF!</definedName>
    <definedName name="tenck">#REF!</definedName>
    <definedName name="tencot">#REF!</definedName>
    <definedName name="TENCT" localSheetId="13">#REF!</definedName>
    <definedName name="TENCT">#REF!</definedName>
    <definedName name="tenCT1">[172]Thongso!$B$1</definedName>
    <definedName name="tencty">[117]TTDN!$D$3</definedName>
    <definedName name="TENMONG">#REF!</definedName>
    <definedName name="TenNgam" localSheetId="13">#REF!</definedName>
    <definedName name="TenNgam">#REF!</definedName>
    <definedName name="TENPK">#REF!</definedName>
    <definedName name="TenTB">#REF!</definedName>
    <definedName name="Tentram" localSheetId="13">#REF!</definedName>
    <definedName name="Tentram">#REF!</definedName>
    <definedName name="TenTreo" localSheetId="13">#REF!</definedName>
    <definedName name="TenTreo">#REF!</definedName>
    <definedName name="TenVT">#REF!</definedName>
    <definedName name="tenvung" localSheetId="13">#REF!</definedName>
    <definedName name="tenvung">#REF!</definedName>
    <definedName name="test" localSheetId="13">#REF!</definedName>
    <definedName name="test">#REF!</definedName>
    <definedName name="test1">#REF!</definedName>
    <definedName name="Test5">[227]XL4Test5!$C$11</definedName>
    <definedName name="TG" localSheetId="17">#REF!</definedName>
    <definedName name="tg">[228]B1_TMDT!$E$7</definedName>
    <definedName name="TGLS" localSheetId="13">#REF!</definedName>
    <definedName name="TGLS">#REF!</definedName>
    <definedName name="Tgtgt_xd" localSheetId="13">#REF!</definedName>
    <definedName name="Tgtgt_xd">#REF!</definedName>
    <definedName name="TH" hidden="1">{"'Sheet1'!$L$16"}</definedName>
    <definedName name="TH.tinh" localSheetId="13">#REF!</definedName>
    <definedName name="TH.tinh">#REF!</definedName>
    <definedName name="Th_nh_tiÒn">#REF!</definedName>
    <definedName name="TH_PM_MAN_HOUR" localSheetId="13">#REF!</definedName>
    <definedName name="TH_PM_MAN_HOUR">#REF!</definedName>
    <definedName name="TH_VKHNN">#REF!</definedName>
    <definedName name="th3x15">[23]giathanh1!#REF!</definedName>
    <definedName name="tha" hidden="1">{"'Sheet1'!$L$16"}</definedName>
    <definedName name="THAI" localSheetId="13">#REF!</definedName>
    <definedName name="THAI">#REF!</definedName>
    <definedName name="THAIind" localSheetId="13">#REF!</definedName>
    <definedName name="THAIind">#REF!</definedName>
    <definedName name="Thang" localSheetId="13">#REF!</definedName>
    <definedName name="Thang">#REF!</definedName>
    <definedName name="thang10" hidden="1">{"'Sheet1'!$L$16"}</definedName>
    <definedName name="THANG10A">#REF!</definedName>
    <definedName name="THANG10B">#REF!</definedName>
    <definedName name="THANG11">#REF!</definedName>
    <definedName name="THANG11A">#REF!</definedName>
    <definedName name="THANG12">#REF!</definedName>
    <definedName name="THANG12A">#REF!</definedName>
    <definedName name="THANG12B">#REF!</definedName>
    <definedName name="Thang4_05" hidden="1">{"'Sheet1'!$L$16"}</definedName>
    <definedName name="thanh" hidden="1">{"'Sheet1'!$L$16"}</definedName>
    <definedName name="thanhdul" localSheetId="13">#REF!</definedName>
    <definedName name="thanhdul">#REF!</definedName>
    <definedName name="thanhtien" localSheetId="13">#REF!</definedName>
    <definedName name="thanhtien">#REF!</definedName>
    <definedName name="ThanhXuan110">'[229]KH-Q1,Q2,01'!#REF!</definedName>
    <definedName name="ThaoCauCu">#REF!</definedName>
    <definedName name="Thautinh" localSheetId="13">#REF!</definedName>
    <definedName name="Thautinh">#REF!</definedName>
    <definedName name="ÞBM">#REF!</definedName>
    <definedName name="THC" hidden="1">{"'Sheet1'!$L$16"}</definedName>
    <definedName name="THchon" localSheetId="13">#REF!</definedName>
    <definedName name="THchon">#REF!</definedName>
    <definedName name="thcing" localSheetId="13">#REF!</definedName>
    <definedName name="thcing">#REF!</definedName>
    <definedName name="Þcot">#REF!</definedName>
    <definedName name="thcp2">[0]!thcp2</definedName>
    <definedName name="ÞCTd4">#REF!</definedName>
    <definedName name="ÞCTt4">#REF!</definedName>
    <definedName name="Þdamd4">#REF!</definedName>
    <definedName name="Þdamt4">#REF!</definedName>
    <definedName name="thdidoi">#REF!</definedName>
    <definedName name="THDO">#REF!</definedName>
    <definedName name="THDS">#REF!</definedName>
    <definedName name="thdt" localSheetId="13">#REF!</definedName>
    <definedName name="thdt">#REF!</definedName>
    <definedName name="THDT_HT_DAO_THUONG" localSheetId="13">#REF!</definedName>
    <definedName name="THDT_HT_DAO_THUONG">#REF!</definedName>
    <definedName name="THDT_HT_XOM_NOI" localSheetId="13">#REF!</definedName>
    <definedName name="THDT_HT_XOM_NOI">#REF!</definedName>
    <definedName name="THDT_NPP_XOM_NOI" localSheetId="13">#REF!</definedName>
    <definedName name="THDT_NPP_XOM_NOI">#REF!</definedName>
    <definedName name="THDT_TBA_XOM_NOI" localSheetId="13">#REF!</definedName>
    <definedName name="THDT_TBA_XOM_NOI">#REF!</definedName>
    <definedName name="thdtct">[0]!thdtct</definedName>
    <definedName name="THDuong" hidden="1">{"'Sheet1'!$L$16"}</definedName>
    <definedName name="Thep" localSheetId="13">#REF!</definedName>
    <definedName name="Thep">#REF!</definedName>
    <definedName name="thepban" localSheetId="13">#REF!</definedName>
    <definedName name="thepban">#REF!</definedName>
    <definedName name="ThepDet32x3">[230]TT_35!#REF!</definedName>
    <definedName name="ThepDet35x3">[213]T.Tinh!#REF!</definedName>
    <definedName name="ThepDet40x4">[213]T.Tinh!#REF!</definedName>
    <definedName name="ThepDet45x4">[230]TT_35!#REF!</definedName>
    <definedName name="ThepDet50x5">[230]TT_35!#REF!</definedName>
    <definedName name="ThepDet63x6">[213]T.Tinh!#REF!</definedName>
    <definedName name="ThepDet75x6">[213]T.Tinh!#REF!</definedName>
    <definedName name="thepDet75x7">'[231]4'!$K$23</definedName>
    <definedName name="ThepDinh" localSheetId="13">#REF!</definedName>
    <definedName name="ThepDinh">#REF!</definedName>
    <definedName name="thepgoc25_60" localSheetId="13">#REF!</definedName>
    <definedName name="thepgoc25_60">#REF!</definedName>
    <definedName name="ThepGoc32x32x3">[213]T.Tinh!#REF!</definedName>
    <definedName name="ThepGoc35x35x3">[213]T.Tinh!#REF!</definedName>
    <definedName name="ThepGoc40x40x4">[213]T.Tinh!#REF!</definedName>
    <definedName name="ThepGoc45x45x4">[213]T.Tinh!#REF!</definedName>
    <definedName name="ThepGoc50x50x5">[213]T.Tinh!#REF!</definedName>
    <definedName name="thepgoc63_75" localSheetId="13">#REF!</definedName>
    <definedName name="thepgoc63_75">#REF!</definedName>
    <definedName name="ThepGoc63x63x6">[213]T.Tinh!#REF!</definedName>
    <definedName name="ThepGoc75x6">'[231]4'!$K$16</definedName>
    <definedName name="ThepGoc75x75x6">[213]T.Tinh!#REF!</definedName>
    <definedName name="thepgoc80_100" localSheetId="13">#REF!</definedName>
    <definedName name="thepgoc80_100">#REF!</definedName>
    <definedName name="thepma">10500</definedName>
    <definedName name="Thepson">12500</definedName>
    <definedName name="theptb">'[65]Gia vat tu'!$D$49</definedName>
    <definedName name="thepto" localSheetId="13">#REF!</definedName>
    <definedName name="thepto">#REF!</definedName>
    <definedName name="theptron" localSheetId="13">#REF!</definedName>
    <definedName name="theptron">#REF!</definedName>
    <definedName name="theptron12" localSheetId="13">#REF!</definedName>
    <definedName name="theptron12">#REF!</definedName>
    <definedName name="theptron14_22" localSheetId="13">#REF!</definedName>
    <definedName name="theptron14_22">#REF!</definedName>
    <definedName name="theptron6_8" localSheetId="13">#REF!</definedName>
    <definedName name="theptron6_8">#REF!</definedName>
    <definedName name="ThepTronD10D18">[213]T.Tinh!#REF!</definedName>
    <definedName name="ThepTronD6D8">[213]T.Tinh!#REF!</definedName>
    <definedName name="thepU">[232]TTDZ22!#REF!</definedName>
    <definedName name="thepxa">[233]diachi!$C$20</definedName>
    <definedName name="thetichck" localSheetId="13">#REF!</definedName>
    <definedName name="thetichck">#REF!</definedName>
    <definedName name="THGO1pnc" localSheetId="13">#REF!</definedName>
    <definedName name="THGO1pnc">#REF!</definedName>
    <definedName name="thht" localSheetId="13">#REF!</definedName>
    <definedName name="thht">#REF!</definedName>
    <definedName name="THI" localSheetId="13">#REF!</definedName>
    <definedName name="THI">#REF!</definedName>
    <definedName name="thinghiem" localSheetId="13">#REF!</definedName>
    <definedName name="thinghiem">#REF!</definedName>
    <definedName name="thinh">#REF!</definedName>
    <definedName name="THîp_gia_trÞ_quyÕt_toan">#REF!</definedName>
    <definedName name="Thîp_kinh_phÝ_dao_dóc_mãng_dùng_trô">#REF!</definedName>
    <definedName name="THîp_phat_tuyÕn_kho_bai_thi_cong">#REF!</definedName>
    <definedName name="THîp_vèn_TBA35_22KV_1000KVA">#REF!</definedName>
    <definedName name="THîp_vl_nc_mtc_dît_1_thang_10_1996">#REF!</definedName>
    <definedName name="THK">'[186]COAT&amp;WRAP-QIOT-#3'!#REF!</definedName>
    <definedName name="THKLPSM" hidden="1">{"'Sheet1'!$L$16"}</definedName>
    <definedName name="THKP" localSheetId="13">#REF!</definedName>
    <definedName name="THKP">#REF!</definedName>
    <definedName name="THKP160">'[23]dongia (2)'!#REF!</definedName>
    <definedName name="thkp3" localSheetId="13">#REF!</definedName>
    <definedName name="thkp3">#REF!</definedName>
    <definedName name="Þmong">#REF!</definedName>
    <definedName name="Thñ_tôc_xin_cÊp_dÊt_lÖ_phÝ_cÊp_dÊt">#REF!</definedName>
    <definedName name="Thnghiem">'[234]NCong-Day-Su'!#REF!</definedName>
    <definedName name="ÞNXoldk">#REF!</definedName>
    <definedName name="Tholan.204">[133]NhanCong!$G$221</definedName>
    <definedName name="TholanC1.12">[133]NhanCong!$G$224</definedName>
    <definedName name="thongso" localSheetId="13">#REF!</definedName>
    <definedName name="thongso">#REF!</definedName>
    <definedName name="THOOOLLNB">#REF!</definedName>
    <definedName name="thop" localSheetId="13">#REF!</definedName>
    <definedName name="thop">#REF!</definedName>
    <definedName name="THop2">#REF!</definedName>
    <definedName name="Þsan">#REF!</definedName>
    <definedName name="THT" localSheetId="13">#REF!</definedName>
    <definedName name="THT">#REF!</definedName>
    <definedName name="thtba">#REF!</definedName>
    <definedName name="ththu" hidden="1">{"'Sheet1'!$L$16"}</definedName>
    <definedName name="thtich1" localSheetId="13">#REF!</definedName>
    <definedName name="thtich1">#REF!</definedName>
    <definedName name="thtich2" localSheetId="13">#REF!</definedName>
    <definedName name="thtich2">#REF!</definedName>
    <definedName name="thtich3" localSheetId="13">#REF!</definedName>
    <definedName name="thtich3">#REF!</definedName>
    <definedName name="thtich4" localSheetId="13">#REF!</definedName>
    <definedName name="thtich4">#REF!</definedName>
    <definedName name="thtich5" localSheetId="13">#REF!</definedName>
    <definedName name="thtich5">#REF!</definedName>
    <definedName name="thtich6" localSheetId="13">#REF!</definedName>
    <definedName name="thtich6">#REF!</definedName>
    <definedName name="THTLMcap">#REF!</definedName>
    <definedName name="THToanBo">#REF!</definedName>
    <definedName name="THtoanbo2">#REF!</definedName>
    <definedName name="thtr15">[23]giathanh1!#REF!</definedName>
    <definedName name="thtt" localSheetId="13">#REF!</definedName>
    <definedName name="thtt">#REF!</definedName>
    <definedName name="thu">#REF!</definedName>
    <definedName name="thucthanh">'[235]Thuc thanh'!$E$29</definedName>
    <definedName name="thue" localSheetId="13">#REF!</definedName>
    <definedName name="thue">#REF!</definedName>
    <definedName name="thuhoi" localSheetId="13">#REF!</definedName>
    <definedName name="thuhoi">#REF!</definedName>
    <definedName name="THUONG1">#REF!</definedName>
    <definedName name="THUONG2">#REF!</definedName>
    <definedName name="THUONG3">#REF!</definedName>
    <definedName name="THUONG4">#REF!</definedName>
    <definedName name="thuy" hidden="1">{"'Sheet1'!$L$16"}</definedName>
    <definedName name="Thuycong">[64]Data!$F$23</definedName>
    <definedName name="THUYETMINH">[236]ptvt!$A$6:$X$128</definedName>
    <definedName name="thuyt" hidden="1">{"'Sheet1'!$L$16"}</definedName>
    <definedName name="ThuyThu.2b">[133]NhanCong!$G$159</definedName>
    <definedName name="ThuyThu.3b">[133]NhanCong!$G$160</definedName>
    <definedName name="ThuyThu.4b">[133]NhanCong!$G$161</definedName>
    <definedName name="thxay">#REF!</definedName>
    <definedName name="THXD">#REF!</definedName>
    <definedName name="THXD2" hidden="1">{"'Sheet1'!$L$16"}</definedName>
    <definedName name="TI" localSheetId="13">#REF!</definedName>
    <definedName name="TI">#REF!</definedName>
    <definedName name="ti_gia">15740</definedName>
    <definedName name="Ti_le_FC">#REF!</definedName>
    <definedName name="Ticket" localSheetId="13">#REF!</definedName>
    <definedName name="Ticket">#REF!</definedName>
    <definedName name="Tieàn_ñieän">#REF!</definedName>
    <definedName name="Tien" localSheetId="13">#REF!</definedName>
    <definedName name="Tien">#REF!</definedName>
    <definedName name="TIENLUONG" localSheetId="13">#REF!</definedName>
    <definedName name="TIENLUONG">#REF!</definedName>
    <definedName name="TienluongD">[151]TienLuong!$D$7:$D$3506</definedName>
    <definedName name="TienluongDP">[151]TienLuong!$D$7:$R$3506</definedName>
    <definedName name="TienluongO">[151]TienLuong!$Q$7:$Q$3506</definedName>
    <definedName name="TIENVC">#REF!</definedName>
    <definedName name="Tiep_dia">[6]Sheet3!#REF!</definedName>
    <definedName name="Tiepdia">[2]Tiepdia!$1:$1048576</definedName>
    <definedName name="Tiepdiama">9500</definedName>
    <definedName name="TIEU_HAO_VAT_TU_DZ0.4KV" localSheetId="13">#REF!</definedName>
    <definedName name="TIEU_HAO_VAT_TU_DZ0.4KV">#REF!</definedName>
    <definedName name="TIEU_HAO_VAT_TU_DZ22KV" localSheetId="13">#REF!</definedName>
    <definedName name="TIEU_HAO_VAT_TU_DZ22KV">#REF!</definedName>
    <definedName name="TIEU_HAO_VAT_TU_TBA" localSheetId="13">#REF!</definedName>
    <definedName name="TIEU_HAO_VAT_TU_TBA">#REF!</definedName>
    <definedName name="TileStone">'[180]DGchitiet '!#REF!</definedName>
    <definedName name="Tim_cong" localSheetId="13">#REF!</definedName>
    <definedName name="Tim_cong">#REF!</definedName>
    <definedName name="tim_lan_xuat_hien" localSheetId="13">#REF!</definedName>
    <definedName name="tim_lan_xuat_hien">#REF!</definedName>
    <definedName name="tim_xuat_hien" localSheetId="13">#REF!</definedName>
    <definedName name="tim_xuat_hien">#REF!</definedName>
    <definedName name="ting">#REF!</definedName>
    <definedName name="TINH">[151]ThongSo!$C$3</definedName>
    <definedName name="tinhdoam">#REF!</definedName>
    <definedName name="tinhqd" localSheetId="13">#REF!</definedName>
    <definedName name="tinhqd">#REF!</definedName>
    <definedName name="tinhqt">[91]!tinhqt</definedName>
    <definedName name="TIT" localSheetId="13">#REF!</definedName>
    <definedName name="TIT">#REF!</definedName>
    <definedName name="TITAN" localSheetId="13">#REF!</definedName>
    <definedName name="TITAN">#REF!</definedName>
    <definedName name="titi" localSheetId="13">#REF!</definedName>
    <definedName name="titi">#REF!</definedName>
    <definedName name="TK" localSheetId="13">#REF!</definedName>
    <definedName name="TK">#REF!</definedName>
    <definedName name="TK_1pha">'[212]40000000'!$A$7:$CO$9</definedName>
    <definedName name="TK_3pha">#REF!</definedName>
    <definedName name="TK_BS">#REF!</definedName>
    <definedName name="TK_caitao">'[212]50000000'!$A$6:$EC$8</definedName>
    <definedName name="TK_hathe">[212]Solieu!$A$7:$BR$11</definedName>
    <definedName name="TKC">#REF!</definedName>
    <definedName name="TKN">#REF!</definedName>
    <definedName name="tkp">[91]!tkp</definedName>
    <definedName name="tkpdt">[91]!tkpdt</definedName>
    <definedName name="TKYB">"TKYB"</definedName>
    <definedName name="TL">#REF!</definedName>
    <definedName name="TLAC120" localSheetId="13">#REF!</definedName>
    <definedName name="TLAC120">#REF!</definedName>
    <definedName name="TLAC35" localSheetId="13">#REF!</definedName>
    <definedName name="TLAC35">#REF!</definedName>
    <definedName name="TLAC50" localSheetId="13">#REF!</definedName>
    <definedName name="TLAC50">#REF!</definedName>
    <definedName name="TLAC70" localSheetId="13">#REF!</definedName>
    <definedName name="TLAC70">#REF!</definedName>
    <definedName name="TLAC95" localSheetId="13">#REF!</definedName>
    <definedName name="TLAC95">#REF!</definedName>
    <definedName name="tld">#REF!</definedName>
    <definedName name="TLDa">[6]Sheet3!#REF!</definedName>
    <definedName name="TLdat">[6]Sheet3!#REF!</definedName>
    <definedName name="TLDM">[6]Sheet3!#REF!</definedName>
    <definedName name="TLDPK">#REF!</definedName>
    <definedName name="Tle" localSheetId="13">#REF!</definedName>
    <definedName name="Tle">#REF!</definedName>
    <definedName name="TLR" localSheetId="13">#REF!</definedName>
    <definedName name="TLR">#REF!</definedName>
    <definedName name="tlrieng">'[237]TL rieng'!$A$6:$F$41</definedName>
    <definedName name="TLTH">[238]!TLTH</definedName>
    <definedName name="TLTH1">[239]!TLTH1</definedName>
    <definedName name="tluong">#REF!</definedName>
    <definedName name="tly">#REF!</definedName>
    <definedName name="TM" localSheetId="13">#REF!</definedName>
    <definedName name="TM">#REF!</definedName>
    <definedName name="TmayTdien.1b">[49]NhanCong!$G$162</definedName>
    <definedName name="TmayTdien.2b">[49]NhanCong!$G$163</definedName>
    <definedName name="TmayTdien.3b">[49]NhanCong!$G$164</definedName>
    <definedName name="TmayTdien.4b">[49]NhanCong!$G$165</definedName>
    <definedName name="TMDT">'[164]Tong du toan'!$J$56</definedName>
    <definedName name="TMDT1" localSheetId="13">#REF!</definedName>
    <definedName name="TMDT1">#REF!</definedName>
    <definedName name="TMDT2" localSheetId="13">#REF!</definedName>
    <definedName name="TMDT2">#REF!</definedName>
    <definedName name="TMDTmoi" localSheetId="13">#REF!</definedName>
    <definedName name="TMDTmoi">#REF!</definedName>
    <definedName name="tmm1.5" localSheetId="13">#REF!</definedName>
    <definedName name="tmm1.5">#REF!</definedName>
    <definedName name="tmmg" localSheetId="13">#REF!</definedName>
    <definedName name="tmmg">#REF!</definedName>
    <definedName name="TMProtection">'[180]DGchitiet '!#REF!</definedName>
    <definedName name="TN" localSheetId="13">#REF!</definedName>
    <definedName name="TN">#REF!</definedName>
    <definedName name="TN_b_qu_n">#REF!</definedName>
    <definedName name="TN_CTO">[224]Cto!$O$21</definedName>
    <definedName name="tn1pinnc">'[23]thao-go'!#REF!</definedName>
    <definedName name="tn2mhnnc">'[23]thao-go'!#REF!</definedName>
    <definedName name="TNChiuThue" localSheetId="13">#REF!</definedName>
    <definedName name="TNChiuThue">#REF!</definedName>
    <definedName name="TNCM">#REF!</definedName>
    <definedName name="tnhnnc">'[23]thao-go'!#REF!</definedName>
    <definedName name="tnignc">'[23]thao-go'!#REF!</definedName>
    <definedName name="tnin190nc">'[23]thao-go'!#REF!</definedName>
    <definedName name="tnlnc">'[23]thao-go'!#REF!</definedName>
    <definedName name="tnnnc">'[23]thao-go'!#REF!</definedName>
    <definedName name="TNNT">[89]DLDT!$B$4</definedName>
    <definedName name="tno">[90]gVL!$Q$47</definedName>
    <definedName name="to" hidden="1">{"'Sheet1'!$L$16"}</definedName>
    <definedName name="toadocap" localSheetId="13">#REF!</definedName>
    <definedName name="toadocap">#REF!</definedName>
    <definedName name="Toanbo" localSheetId="13">#REF!</definedName>
    <definedName name="Toanbo">#REF!</definedName>
    <definedName name="toi5t" localSheetId="13">#REF!</definedName>
    <definedName name="toi5t">#REF!</definedName>
    <definedName name="ton" localSheetId="13">#REF!</definedName>
    <definedName name="ton">#REF!</definedName>
    <definedName name="Tong" localSheetId="13">#REF!</definedName>
    <definedName name="Tong">#REF!</definedName>
    <definedName name="TONG_GIA_TRI_CONG_TRINH" localSheetId="13">#REF!</definedName>
    <definedName name="TONG_GIA_TRI_CONG_TRINH">#REF!</definedName>
    <definedName name="TONG_HOP_CHI_TIET_XAY_DUNG">#REF!</definedName>
    <definedName name="TONG_HOP_KINH_PHI_PHAN_DIEN">#REF!</definedName>
    <definedName name="TONG_HOP_THI_NGHIEM_DZ0.4KV" localSheetId="13">#REF!</definedName>
    <definedName name="TONG_HOP_THI_NGHIEM_DZ0.4KV">#REF!</definedName>
    <definedName name="TONG_HOP_THI_NGHIEM_DZ22KV" localSheetId="13">#REF!</definedName>
    <definedName name="TONG_HOP_THI_NGHIEM_DZ22KV">#REF!</definedName>
    <definedName name="TONG_KE_TBA" localSheetId="13">#REF!</definedName>
    <definedName name="TONG_KE_TBA">#REF!</definedName>
    <definedName name="Tong_nhom">#REF!</definedName>
    <definedName name="tongbt" localSheetId="13">#REF!</definedName>
    <definedName name="tongbt">#REF!</definedName>
    <definedName name="tongcong" localSheetId="13">#REF!</definedName>
    <definedName name="tongcong">#REF!</definedName>
    <definedName name="tongdientich" localSheetId="13">#REF!</definedName>
    <definedName name="tongdientich">#REF!</definedName>
    <definedName name="TONGDUTOAN" localSheetId="13">#REF!</definedName>
    <definedName name="TONGDUTOAN">#REF!</definedName>
    <definedName name="TonghopBCKTKT" hidden="1">{#N/A,#N/A,FALSE,"Chi tiÆt"}</definedName>
    <definedName name="TONGKHOILUONG">'[240]PTVT (MAU)'!$G$9:$G$2662</definedName>
    <definedName name="tongthep" localSheetId="13">#REF!</definedName>
    <definedName name="tongthep">#REF!</definedName>
    <definedName name="tongthetich" localSheetId="13">#REF!</definedName>
    <definedName name="tongthetich">#REF!</definedName>
    <definedName name="TONGVATTU">'[240]PTVT (MAU)'!$C$9:$C$2662</definedName>
    <definedName name="Tonmai" localSheetId="13">#REF!</definedName>
    <definedName name="Tonmai">#REF!</definedName>
    <definedName name="TOP">#REF!</definedName>
    <definedName name="TOPO" localSheetId="13">#REF!</definedName>
    <definedName name="TOPO">#REF!</definedName>
    <definedName name="TOT">#REF!</definedName>
    <definedName name="total" localSheetId="13">#REF!</definedName>
    <definedName name="total">#REF!</definedName>
    <definedName name="TOTAL_A">#REF!</definedName>
    <definedName name="TOTAL_B">#REF!</definedName>
    <definedName name="TOTAL_C">#REF!</definedName>
    <definedName name="TOTAL_I">#REF!</definedName>
    <definedName name="TOTAL_II">#REF!</definedName>
    <definedName name="TOTAL_III">#REF!</definedName>
    <definedName name="TOTAL_IV">#REF!</definedName>
    <definedName name="total_service" localSheetId="13">#REF!</definedName>
    <definedName name="total_service">#REF!</definedName>
    <definedName name="TOTAL_V">#REF!</definedName>
    <definedName name="TOTAL_VA">#REF!</definedName>
    <definedName name="TOTAL_VB">#REF!</definedName>
    <definedName name="TOTAL_VC">#REF!</definedName>
    <definedName name="TOTAL_VI">#REF!</definedName>
    <definedName name="TOTAL_VII">#REF!</definedName>
    <definedName name="TOTAL_VIII">#REF!</definedName>
    <definedName name="TOTAL_VIV">#REF!</definedName>
    <definedName name="TOTAL_VV">#REF!</definedName>
    <definedName name="totald">#REF!</definedName>
    <definedName name="TotalPriceColumeName" localSheetId="13">#REF!</definedName>
    <definedName name="TotalPriceColumeName">#REF!</definedName>
    <definedName name="Tp1M1.11s">[49]NhanCong!$G$146</definedName>
    <definedName name="Tp1M1.22s">[49]NhanCong!$G$154</definedName>
    <definedName name="TP1N1B10">#REF!</definedName>
    <definedName name="TP1N1B20">#REF!</definedName>
    <definedName name="TP1N2B10">#REF!</definedName>
    <definedName name="TP1N2B20">#REF!</definedName>
    <definedName name="Tp2KtvHutBung.1b">[133]NhanCong!$G$206</definedName>
    <definedName name="Tp2KtvHutBung.2b">[133]NhanCong!$G$207</definedName>
    <definedName name="Tp2KtvHutBung.4b">[133]NhanCong!$G$218</definedName>
    <definedName name="Tp2M2.21s">[133]NhanCong!$G$155</definedName>
    <definedName name="TP2N1B10">#REF!</definedName>
    <definedName name="TP2N1B20">#REF!</definedName>
    <definedName name="TP2N2B10">#REF!</definedName>
    <definedName name="TP2N2B20">#REF!</definedName>
    <definedName name="TPL">#REF!</definedName>
    <definedName name="TPLRP" localSheetId="13">#REF!</definedName>
    <definedName name="TPLRP">#REF!</definedName>
    <definedName name="tr" hidden="1">{"'现金流量表（全部投资）'!$B$4:$P$23"}</definedName>
    <definedName name="tr_" localSheetId="13">#REF!</definedName>
    <definedName name="tr_">#REF!</definedName>
    <definedName name="TR10HT">#REF!</definedName>
    <definedName name="TR11HT">#REF!</definedName>
    <definedName name="TR12HT">#REF!</definedName>
    <definedName name="TR13HT">#REF!</definedName>
    <definedName name="TR14HT">#REF!</definedName>
    <definedName name="TR15HT">'[42]TONGKE-HT'!#REF!</definedName>
    <definedName name="TR16HT">'[42]TONGKE-HT'!#REF!</definedName>
    <definedName name="TR17HT">#REF!</definedName>
    <definedName name="TR18HT">#REF!</definedName>
    <definedName name="TR19HT">'[42]TONGKE-HT'!#REF!</definedName>
    <definedName name="TR1HT">#REF!</definedName>
    <definedName name="tr1x15">[23]giathanh1!#REF!</definedName>
    <definedName name="TR20HT">'[42]TONGKE-HT'!#REF!</definedName>
    <definedName name="TR21HT">#REF!</definedName>
    <definedName name="TR22HT">#REF!</definedName>
    <definedName name="TR23HT">#REF!</definedName>
    <definedName name="TR24HT">#REF!</definedName>
    <definedName name="TR25HT">#REF!</definedName>
    <definedName name="TR26HT">#REF!</definedName>
    <definedName name="TR2HT">#REF!</definedName>
    <definedName name="TR3HT">#REF!</definedName>
    <definedName name="tr3x100">'[23]dongia (2)'!#REF!</definedName>
    <definedName name="TR4HT">#REF!</definedName>
    <definedName name="TR5HT">#REF!</definedName>
    <definedName name="TR6HT">#REF!</definedName>
    <definedName name="TR7HT">#REF!</definedName>
    <definedName name="TR8HT">#REF!</definedName>
    <definedName name="TR9HT">#REF!</definedName>
    <definedName name="Tra_Cot" localSheetId="13">#REF!</definedName>
    <definedName name="Tra_Cot">#REF!</definedName>
    <definedName name="Tra_DM_su_dung" localSheetId="13">#REF!</definedName>
    <definedName name="Tra_DM_su_dung">#REF!</definedName>
    <definedName name="Tra_don_gia_KS" localSheetId="13">#REF!</definedName>
    <definedName name="Tra_don_gia_KS">#REF!</definedName>
    <definedName name="Tra_DTCT" localSheetId="13">#REF!</definedName>
    <definedName name="Tra_DTCT">#REF!</definedName>
    <definedName name="Tra_gtxl_cong" localSheetId="13">#REF!</definedName>
    <definedName name="Tra_gtxl_cong">#REF!</definedName>
    <definedName name="Tra_MHDM">'[127]Don gia chi tiet'!$E$5:$AG$30705</definedName>
    <definedName name="Tra_ten_cong" localSheetId="13">#REF!</definedName>
    <definedName name="Tra_ten_cong">#REF!</definedName>
    <definedName name="Tra_tim_hang_mucPT_trung" localSheetId="13">#REF!</definedName>
    <definedName name="Tra_tim_hang_mucPT_trung">#REF!</definedName>
    <definedName name="Tra_TL" localSheetId="13">#REF!</definedName>
    <definedName name="Tra_TL">#REF!</definedName>
    <definedName name="Tra_ty_le2" localSheetId="13">#REF!</definedName>
    <definedName name="Tra_ty_le2">#REF!</definedName>
    <definedName name="Tra_ty_le3" localSheetId="13">#REF!</definedName>
    <definedName name="Tra_ty_le3">#REF!</definedName>
    <definedName name="Tra_ty_le4" localSheetId="13">#REF!</definedName>
    <definedName name="Tra_ty_le4">#REF!</definedName>
    <definedName name="Tra_ty_le5" localSheetId="13">#REF!</definedName>
    <definedName name="Tra_ty_le5">#REF!</definedName>
    <definedName name="TRA_VAT_LIEU" localSheetId="13">#REF!</definedName>
    <definedName name="TRA_VAT_LIEU">#REF!</definedName>
    <definedName name="TRA_VL" localSheetId="13">#REF!</definedName>
    <definedName name="TRA_VL">#REF!</definedName>
    <definedName name="traA103">#REF!</definedName>
    <definedName name="TRADE2" localSheetId="13">#REF!</definedName>
    <definedName name="TRADE2">#REF!</definedName>
    <definedName name="traf" localSheetId="13">#REF!</definedName>
    <definedName name="traf">#REF!</definedName>
    <definedName name="traf2" localSheetId="13">#REF!</definedName>
    <definedName name="traf2">#REF!</definedName>
    <definedName name="Training_ADM" localSheetId="13">#REF!</definedName>
    <definedName name="Training_ADM">#REF!</definedName>
    <definedName name="Training_Radio" localSheetId="13">#REF!</definedName>
    <definedName name="Training_Radio">#REF!</definedName>
    <definedName name="TRAM">[222]TONGHOP!#REF!</definedName>
    <definedName name="tram100">'[23]dongia (2)'!#REF!</definedName>
    <definedName name="tram1x25">'[23]dongia (2)'!#REF!</definedName>
    <definedName name="tramatcong1">#REF!</definedName>
    <definedName name="tramatcong2">#REF!</definedName>
    <definedName name="trambt60" localSheetId="13">#REF!</definedName>
    <definedName name="trambt60">#REF!</definedName>
    <definedName name="tran" hidden="1">{"'现金流量表（全部投资）'!$B$4:$P$23"}</definedName>
    <definedName name="tranhietdo">#REF!</definedName>
    <definedName name="TRANSFORMER">'[152]NEW-PANEL'!#REF!</definedName>
    <definedName name="TRAvH" localSheetId="13">#REF!</definedName>
    <definedName name="TRAvH">#REF!</definedName>
    <definedName name="TRAVL" localSheetId="13">#REF!</definedName>
    <definedName name="TRAVL">#REF!</definedName>
    <definedName name="TrÇn_V_n_Minh">#REF!</definedName>
    <definedName name="trgy" hidden="1">{"'Sheet1'!$L$16"}</definedName>
    <definedName name="TRHT">#REF!</definedName>
    <definedName name="trluongbinh">#REF!</definedName>
    <definedName name="tronbt250" localSheetId="13">#REF!</definedName>
    <definedName name="tronbt250">#REF!</definedName>
    <definedName name="TronD10D18">'[231]4'!$K$14</definedName>
    <definedName name="TronD6D8">'[231]4'!$K$13</definedName>
    <definedName name="trongluong">#REF!</definedName>
    <definedName name="tronvua250" localSheetId="13">#REF!</definedName>
    <definedName name="tronvua250">#REF!</definedName>
    <definedName name="trt" localSheetId="13">#REF!</definedName>
    <definedName name="trt">#REF!</definedName>
    <definedName name="TRTHAI">#N/A</definedName>
    <definedName name="TRU">#REF!</definedName>
    <definedName name="tru10mtc">[174]HT!#REF!</definedName>
    <definedName name="tru8mtc">[174]HT!#REF!</definedName>
    <definedName name="trud" hidden="1">{"'Sheet1'!$L$16"}</definedName>
    <definedName name="trung" hidden="1">{"'Sheet1'!$L$16"}</definedName>
    <definedName name="truong" localSheetId="13">#REF!</definedName>
    <definedName name="truong">#REF!</definedName>
    <definedName name="ts" localSheetId="13">#REF!</definedName>
    <definedName name="ts">#REF!</definedName>
    <definedName name="tsI" localSheetId="13">#REF!</definedName>
    <definedName name="tsI">#REF!</definedName>
    <definedName name="tt" hidden="1">{"'现金流量表（全部投资）'!$B$4:$P$23"}</definedName>
    <definedName name="TT_1P" localSheetId="13">#REF!</definedName>
    <definedName name="TT_1P">#REF!</definedName>
    <definedName name="TT_3p" localSheetId="13">#REF!</definedName>
    <definedName name="TT_3p">#REF!</definedName>
    <definedName name="TT_cot">'[241]Dinh nghia'!$A$14:$B$23</definedName>
    <definedName name="tt1pnc">'[23]lam-moi'!#REF!</definedName>
    <definedName name="tt1pvl">'[23]lam-moi'!#REF!</definedName>
    <definedName name="TT3P">[242]Sheet1!$A$2:$Y$31</definedName>
    <definedName name="tt3pnc">'[23]lam-moi'!#REF!</definedName>
    <definedName name="tt3pvl">'[23]lam-moi'!#REF!</definedName>
    <definedName name="ttam">[54]gVL!$N$21</definedName>
    <definedName name="ttao" localSheetId="13">#REF!</definedName>
    <definedName name="ttao">#REF!</definedName>
    <definedName name="ttbt" localSheetId="13">#REF!</definedName>
    <definedName name="ttbt">#REF!</definedName>
    <definedName name="TTDD">#REF!</definedName>
    <definedName name="TTDD1P" localSheetId="13">#REF!</definedName>
    <definedName name="TTDD1P">#REF!</definedName>
    <definedName name="TTDD3P">#REF!</definedName>
    <definedName name="ttdd3pct">[243]TDTKP!$E$46</definedName>
    <definedName name="TTDDCT3p">#REF!</definedName>
    <definedName name="TTDDHT">[244]TDTKP!#REF!</definedName>
    <definedName name="TTDKKH" localSheetId="13">#REF!</definedName>
    <definedName name="TTDKKH">#REF!</definedName>
    <definedName name="TTDZ" localSheetId="13">#REF!</definedName>
    <definedName name="TTDZ">#REF!</definedName>
    <definedName name="TTDZ35" localSheetId="13">#REF!</definedName>
    <definedName name="TTDZ35">#REF!</definedName>
    <definedName name="tthi" localSheetId="13">#REF!</definedName>
    <definedName name="tthi">#REF!</definedName>
    <definedName name="ttinh" localSheetId="13">#REF!</definedName>
    <definedName name="ttinh">#REF!</definedName>
    <definedName name="TTK3p">'[85]TONGKE3p '!$C$295</definedName>
    <definedName name="TTLB1">#REF!</definedName>
    <definedName name="TTLB2">#REF!</definedName>
    <definedName name="TTLB3">#REF!</definedName>
    <definedName name="TTLo62">[245]XL4Poppy!$A$15</definedName>
    <definedName name="TTMTC">#REF!</definedName>
    <definedName name="TTN_LAPMOI_TC_THUONG">'[158]01 TT NOI'!$D$6:$BY$8</definedName>
    <definedName name="TTN1B10">#REF!</definedName>
    <definedName name="TTN1B20">#REF!</definedName>
    <definedName name="TTN2B10">#REF!</definedName>
    <definedName name="TTN2B20">#REF!</definedName>
    <definedName name="TTNC">#REF!</definedName>
    <definedName name="Ttr.11s">[133]NhanCong!$G$144</definedName>
    <definedName name="Ttr.12s">[133]NhanCong!$G$145</definedName>
    <definedName name="Ttr.21s">[133]NhanCong!$G$151</definedName>
    <definedName name="Ttr.22s">[133]NhanCong!$G$152</definedName>
    <definedName name="TTrHut300.1s">[133]NhanCong!$G$177</definedName>
    <definedName name="TTrHutCuoc300.1s">[133]NhanCong!$G$186</definedName>
    <definedName name="TTrHutCuoc300.2b">[133]NhanCong!$G$199</definedName>
    <definedName name="TTrHutCuoc300.2s">[133]NhanCong!$G$187</definedName>
    <definedName name="TTrHutCuoc800.2b">[133]NhanCong!$G$210</definedName>
    <definedName name="ttronmk" localSheetId="13">#REF!</definedName>
    <definedName name="ttronmk">#REF!</definedName>
    <definedName name="ttt">'[10]CT Thang Mo'!$B$309:$M$309</definedName>
    <definedName name="tttb">'[10]CT Thang Mo'!$B$431:$I$431</definedName>
    <definedName name="TTTR">#REF!</definedName>
    <definedName name="tttskldf" hidden="1">{0}</definedName>
    <definedName name="tttt">#REF!</definedName>
    <definedName name="TTVAn5" localSheetId="13">#REF!</definedName>
    <definedName name="TTVAn5">#REF!</definedName>
    <definedName name="Tu_dung_ton_that" localSheetId="13">#REF!</definedName>
    <definedName name="Tu_dung_ton_that">#REF!</definedName>
    <definedName name="tuabin">[64]Data!$F$22</definedName>
    <definedName name="TUNG">[27]MTP!#REF!</definedName>
    <definedName name="tuyennhanh" hidden="1">{"'Sheet1'!$L$16"}</definedName>
    <definedName name="TV" localSheetId="13">#REF!</definedName>
    <definedName name="TV">#REF!</definedName>
    <definedName name="tv75nc" localSheetId="13">#REF!</definedName>
    <definedName name="tv75nc">#REF!</definedName>
    <definedName name="tv75vl" localSheetId="13">#REF!</definedName>
    <definedName name="tv75vl">#REF!</definedName>
    <definedName name="TVDT" localSheetId="13">#REF!</definedName>
    <definedName name="TVDT">#REF!</definedName>
    <definedName name="TVNGT" localSheetId="13">#REF!</definedName>
    <definedName name="TVNGT">#REF!</definedName>
    <definedName name="TVNOT" localSheetId="13">#REF!</definedName>
    <definedName name="TVNOT">#REF!</definedName>
    <definedName name="tx1pignc">'[23]thao-go'!#REF!</definedName>
    <definedName name="tx1pindnc">'[23]thao-go'!#REF!</definedName>
    <definedName name="tx1pingnc">'[23]thao-go'!#REF!</definedName>
    <definedName name="tx1pintnc">'[23]thao-go'!#REF!</definedName>
    <definedName name="tx1pitnc">'[23]thao-go'!#REF!</definedName>
    <definedName name="tx2mhnnc">'[23]thao-go'!#REF!</definedName>
    <definedName name="tx2mitnc">'[23]thao-go'!#REF!</definedName>
    <definedName name="txhnnc">'[23]thao-go'!#REF!</definedName>
    <definedName name="txig1nc">'[23]thao-go'!#REF!</definedName>
    <definedName name="txin190nc">'[23]thao-go'!#REF!</definedName>
    <definedName name="txinnc">'[23]thao-go'!#REF!</definedName>
    <definedName name="txit1nc">'[23]thao-go'!#REF!</definedName>
    <definedName name="TXL">[0]!TXL</definedName>
    <definedName name="Ty_gia">15710</definedName>
    <definedName name="ty_le" localSheetId="13">#REF!</definedName>
    <definedName name="ty_le">#REF!</definedName>
    <definedName name="Ty_Le_1" localSheetId="13">#REF!</definedName>
    <definedName name="Ty_Le_1">#REF!</definedName>
    <definedName name="ty_le_BTN" localSheetId="13">#REF!</definedName>
    <definedName name="ty_le_BTN">#REF!</definedName>
    <definedName name="Ty_le1" localSheetId="13">#REF!</definedName>
    <definedName name="Ty_le1">#REF!</definedName>
    <definedName name="tygia" localSheetId="17">'[246]HOAN VON'!$G$2</definedName>
    <definedName name="tygia">'[247]BTH XD'!$D$3</definedName>
    <definedName name="tygiavnus">'[130]B1_TMDT '!$E$7</definedName>
    <definedName name="Type_1">#REF!</definedName>
    <definedName name="Type_2">#REF!</definedName>
    <definedName name="tytrong">#REF!</definedName>
    <definedName name="u">#REF!</definedName>
    <definedName name="u_level_price" localSheetId="13">#REF!</definedName>
    <definedName name="u_level_price">#REF!</definedName>
    <definedName name="U_tien">#REF!</definedName>
    <definedName name="UD_ini" localSheetId="13">#REF!</definedName>
    <definedName name="UD_ini">#REF!</definedName>
    <definedName name="UNL" localSheetId="13">#REF!</definedName>
    <definedName name="UNL">#REF!</definedName>
    <definedName name="UP" localSheetId="13">#REF!,#REF!,#REF!,#REF!,#REF!,#REF!,#REF!,#REF!,#REF!,#REF!,#REF!</definedName>
    <definedName name="UP">#REF!,#REF!,#REF!,#REF!,#REF!,#REF!,#REF!,#REF!,#REF!,#REF!,#REF!</definedName>
    <definedName name="upnoc" localSheetId="13">#REF!</definedName>
    <definedName name="upnoc">#REF!</definedName>
    <definedName name="USCT" localSheetId="13">#REF!</definedName>
    <definedName name="USCT">#REF!</definedName>
    <definedName name="USCTKU" localSheetId="13">#REF!</definedName>
    <definedName name="USCTKU">#REF!</definedName>
    <definedName name="USD" localSheetId="13">#REF!</definedName>
    <definedName name="USD">#REF!</definedName>
    <definedName name="USDrate" localSheetId="13">#REF!</definedName>
    <definedName name="USDrate">#REF!</definedName>
    <definedName name="USKC" localSheetId="13">#REF!</definedName>
    <definedName name="USKC">#REF!</definedName>
    <definedName name="USNC" localSheetId="13">#REF!</definedName>
    <definedName name="USNC">#REF!</definedName>
    <definedName name="ut">#REF!</definedName>
    <definedName name="UT_1">#REF!</definedName>
    <definedName name="UT1_373">#REF!</definedName>
    <definedName name="UUY">#REF!</definedName>
    <definedName name="v" hidden="1">{"'Sheet1'!$L$16"}</definedName>
    <definedName name="V.1" localSheetId="13">#REF!</definedName>
    <definedName name="V.1">#REF!</definedName>
    <definedName name="V.10" localSheetId="13">#REF!</definedName>
    <definedName name="V.10">#REF!</definedName>
    <definedName name="V.11" localSheetId="13">#REF!</definedName>
    <definedName name="V.11">#REF!</definedName>
    <definedName name="V.12" localSheetId="13">#REF!</definedName>
    <definedName name="V.12">#REF!</definedName>
    <definedName name="V.13" localSheetId="13">#REF!</definedName>
    <definedName name="V.13">#REF!</definedName>
    <definedName name="V.14" localSheetId="13">#REF!</definedName>
    <definedName name="V.14">#REF!</definedName>
    <definedName name="V.15" localSheetId="13">#REF!</definedName>
    <definedName name="V.15">#REF!</definedName>
    <definedName name="V.16" localSheetId="13">#REF!</definedName>
    <definedName name="V.16">#REF!</definedName>
    <definedName name="V.17" localSheetId="13">#REF!</definedName>
    <definedName name="V.17">#REF!</definedName>
    <definedName name="V.18" localSheetId="13">#REF!</definedName>
    <definedName name="V.18">#REF!</definedName>
    <definedName name="V.2" localSheetId="13">#REF!</definedName>
    <definedName name="V.2">#REF!</definedName>
    <definedName name="V.3" localSheetId="13">#REF!</definedName>
    <definedName name="V.3">#REF!</definedName>
    <definedName name="V.4" localSheetId="13">#REF!</definedName>
    <definedName name="V.4">#REF!</definedName>
    <definedName name="V.5" localSheetId="13">#REF!</definedName>
    <definedName name="V.5">#REF!</definedName>
    <definedName name="V.6" localSheetId="13">#REF!</definedName>
    <definedName name="V.6">#REF!</definedName>
    <definedName name="V.7" localSheetId="13">#REF!</definedName>
    <definedName name="V.7">#REF!</definedName>
    <definedName name="V.8" localSheetId="13">#REF!</definedName>
    <definedName name="V.8">#REF!</definedName>
    <definedName name="V.9" localSheetId="13">#REF!</definedName>
    <definedName name="V.9">#REF!</definedName>
    <definedName name="V_chuyen">'[248]Don gia TBA vung II'!$A$206:$F$274</definedName>
    <definedName name="V_i_ni_l_ng">'[50]he so'!$B$23</definedName>
    <definedName name="VAÄT_LIEÄU">"ATRAM"</definedName>
    <definedName name="Value0" localSheetId="13">#REF!</definedName>
    <definedName name="Value0">#REF!</definedName>
    <definedName name="Value1" localSheetId="13">#REF!</definedName>
    <definedName name="Value1">#REF!</definedName>
    <definedName name="Value10" localSheetId="13">#REF!</definedName>
    <definedName name="Value10">#REF!</definedName>
    <definedName name="Value11" localSheetId="13">#REF!</definedName>
    <definedName name="Value11">#REF!</definedName>
    <definedName name="Value12" localSheetId="13">#REF!</definedName>
    <definedName name="Value12">#REF!</definedName>
    <definedName name="Value13" localSheetId="13">#REF!</definedName>
    <definedName name="Value13">#REF!</definedName>
    <definedName name="Value14" localSheetId="13">#REF!</definedName>
    <definedName name="Value14">#REF!</definedName>
    <definedName name="Value15" localSheetId="13">#REF!</definedName>
    <definedName name="Value15">#REF!</definedName>
    <definedName name="Value16" localSheetId="13">#REF!</definedName>
    <definedName name="Value16">#REF!</definedName>
    <definedName name="Value17" localSheetId="13">#REF!</definedName>
    <definedName name="Value17">#REF!</definedName>
    <definedName name="Value18" localSheetId="13">#REF!</definedName>
    <definedName name="Value18">#REF!</definedName>
    <definedName name="Value19" localSheetId="13">#REF!</definedName>
    <definedName name="Value19">#REF!</definedName>
    <definedName name="Value2" localSheetId="13">#REF!</definedName>
    <definedName name="Value2">#REF!</definedName>
    <definedName name="Value20" localSheetId="13">#REF!</definedName>
    <definedName name="Value20">#REF!</definedName>
    <definedName name="Value21" localSheetId="13">#REF!</definedName>
    <definedName name="Value21">#REF!</definedName>
    <definedName name="Value22" localSheetId="13">#REF!</definedName>
    <definedName name="Value22">#REF!</definedName>
    <definedName name="Value23" localSheetId="13">#REF!</definedName>
    <definedName name="Value23">#REF!</definedName>
    <definedName name="Value24" localSheetId="13">#REF!</definedName>
    <definedName name="Value24">#REF!</definedName>
    <definedName name="Value25" localSheetId="13">#REF!</definedName>
    <definedName name="Value25">#REF!</definedName>
    <definedName name="Value26" localSheetId="13">#REF!</definedName>
    <definedName name="Value26">#REF!</definedName>
    <definedName name="Value27" localSheetId="13">#REF!</definedName>
    <definedName name="Value27">#REF!</definedName>
    <definedName name="Value28" localSheetId="13">#REF!</definedName>
    <definedName name="Value28">#REF!</definedName>
    <definedName name="Value29" localSheetId="13">#REF!</definedName>
    <definedName name="Value29">#REF!</definedName>
    <definedName name="Value3" localSheetId="13">#REF!</definedName>
    <definedName name="Value3">#REF!</definedName>
    <definedName name="Value30" localSheetId="13">#REF!</definedName>
    <definedName name="Value30">#REF!</definedName>
    <definedName name="Value31" localSheetId="13">#REF!</definedName>
    <definedName name="Value31">#REF!</definedName>
    <definedName name="Value32" localSheetId="13">#REF!</definedName>
    <definedName name="Value32">#REF!</definedName>
    <definedName name="Value33" localSheetId="13">#REF!</definedName>
    <definedName name="Value33">#REF!</definedName>
    <definedName name="Value34" localSheetId="13">#REF!</definedName>
    <definedName name="Value34">#REF!</definedName>
    <definedName name="Value35" localSheetId="13">#REF!</definedName>
    <definedName name="Value35">#REF!</definedName>
    <definedName name="Value36" localSheetId="13">#REF!</definedName>
    <definedName name="Value36">#REF!</definedName>
    <definedName name="Value37" localSheetId="13">#REF!</definedName>
    <definedName name="Value37">#REF!</definedName>
    <definedName name="Value38" localSheetId="13">#REF!</definedName>
    <definedName name="Value38">#REF!</definedName>
    <definedName name="Value39" localSheetId="13">#REF!</definedName>
    <definedName name="Value39">#REF!</definedName>
    <definedName name="Value4" localSheetId="13">#REF!</definedName>
    <definedName name="Value4">#REF!</definedName>
    <definedName name="Value40" localSheetId="13">#REF!</definedName>
    <definedName name="Value40">#REF!</definedName>
    <definedName name="Value41" localSheetId="13">#REF!</definedName>
    <definedName name="Value41">#REF!</definedName>
    <definedName name="Value42" localSheetId="13">#REF!</definedName>
    <definedName name="Value42">#REF!</definedName>
    <definedName name="Value43" localSheetId="13">#REF!</definedName>
    <definedName name="Value43">#REF!</definedName>
    <definedName name="Value44" localSheetId="13">#REF!</definedName>
    <definedName name="Value44">#REF!</definedName>
    <definedName name="Value45" localSheetId="13">#REF!</definedName>
    <definedName name="Value45">#REF!</definedName>
    <definedName name="Value46" localSheetId="13">#REF!</definedName>
    <definedName name="Value46">#REF!</definedName>
    <definedName name="Value47" localSheetId="13">#REF!</definedName>
    <definedName name="Value47">#REF!</definedName>
    <definedName name="Value48" localSheetId="13">#REF!</definedName>
    <definedName name="Value48">#REF!</definedName>
    <definedName name="Value49" localSheetId="13">#REF!</definedName>
    <definedName name="Value49">#REF!</definedName>
    <definedName name="Value5" localSheetId="13">#REF!</definedName>
    <definedName name="Value5">#REF!</definedName>
    <definedName name="Value50" localSheetId="13">#REF!</definedName>
    <definedName name="Value50">#REF!</definedName>
    <definedName name="Value51" localSheetId="13">#REF!</definedName>
    <definedName name="Value51">#REF!</definedName>
    <definedName name="Value52" localSheetId="13">#REF!</definedName>
    <definedName name="Value52">#REF!</definedName>
    <definedName name="Value53" localSheetId="13">#REF!</definedName>
    <definedName name="Value53">#REF!</definedName>
    <definedName name="Value54" localSheetId="13">#REF!</definedName>
    <definedName name="Value54">#REF!</definedName>
    <definedName name="Value55" localSheetId="13">#REF!</definedName>
    <definedName name="Value55">#REF!</definedName>
    <definedName name="Value6" localSheetId="13">#REF!</definedName>
    <definedName name="Value6">#REF!</definedName>
    <definedName name="Value7" localSheetId="13">#REF!</definedName>
    <definedName name="Value7">#REF!</definedName>
    <definedName name="Value8" localSheetId="13">#REF!</definedName>
    <definedName name="Value8">#REF!</definedName>
    <definedName name="Value9" localSheetId="13">#REF!</definedName>
    <definedName name="Value9">#REF!</definedName>
    <definedName name="van">'[80]Dinh nghia'!$A$3:$B$14</definedName>
    <definedName name="VAN_CHUYEN_DUONG_DAI_DZ0.4KV" localSheetId="13">#REF!</definedName>
    <definedName name="VAN_CHUYEN_DUONG_DAI_DZ0.4KV">#REF!</definedName>
    <definedName name="VAN_CHUYEN_DUONG_DAI_DZ22KV" localSheetId="13">#REF!</definedName>
    <definedName name="VAN_CHUYEN_DUONG_DAI_DZ22KV">#REF!</definedName>
    <definedName name="VAN_CHUYEN_VAT_TU_CHUNG" localSheetId="13">#REF!</definedName>
    <definedName name="VAN_CHUYEN_VAT_TU_CHUNG">#REF!</definedName>
    <definedName name="VAN_TRUNG_CHUYEN_VAT_TU_CHUNG" localSheetId="13">#REF!</definedName>
    <definedName name="VAN_TRUNG_CHUYEN_VAT_TU_CHUNG">#REF!</definedName>
    <definedName name="vanchuyen" localSheetId="13">#REF!</definedName>
    <definedName name="vanchuyen">#REF!</definedName>
    <definedName name="vanchuyencoc">'[72]Gia vat tu'!$E$53</definedName>
    <definedName name="VanChuyenDam">#REF!</definedName>
    <definedName name="vankhuon">'[65]Gia vat tu'!$D$38</definedName>
    <definedName name="VARIINST" localSheetId="13">#REF!</definedName>
    <definedName name="VARIINST">#REF!</definedName>
    <definedName name="VARIPURC" localSheetId="13">#REF!</definedName>
    <definedName name="VARIPURC">#REF!</definedName>
    <definedName name="VAT" localSheetId="13">#REF!</definedName>
    <definedName name="VAT">#REF!</definedName>
    <definedName name="VAT_22">[249]DZ22!#REF!</definedName>
    <definedName name="VAT_HT_01" localSheetId="13">#REF!</definedName>
    <definedName name="VAT_HT_01">#REF!</definedName>
    <definedName name="VAT_HT_02" localSheetId="13">#REF!</definedName>
    <definedName name="VAT_HT_02">#REF!</definedName>
    <definedName name="VAT_HT_03" localSheetId="13">#REF!</definedName>
    <definedName name="VAT_HT_03">#REF!</definedName>
    <definedName name="VAT_HT_04" localSheetId="13">#REF!</definedName>
    <definedName name="VAT_HT_04">#REF!</definedName>
    <definedName name="VAT_HT_05" localSheetId="13">#REF!</definedName>
    <definedName name="VAT_HT_05">#REF!</definedName>
    <definedName name="VAT_HT_06" localSheetId="13">#REF!</definedName>
    <definedName name="VAT_HT_06">#REF!</definedName>
    <definedName name="VAT_HT_07" localSheetId="13">#REF!</definedName>
    <definedName name="VAT_HT_07">#REF!</definedName>
    <definedName name="VAT_HT_08" localSheetId="13">#REF!</definedName>
    <definedName name="VAT_HT_08">#REF!</definedName>
    <definedName name="VAT_HT_09" localSheetId="13">#REF!</definedName>
    <definedName name="VAT_HT_09">#REF!</definedName>
    <definedName name="VAT_HT_10" localSheetId="13">#REF!</definedName>
    <definedName name="VAT_HT_10">#REF!</definedName>
    <definedName name="VAT_HT_11" localSheetId="13">#REF!</definedName>
    <definedName name="VAT_HT_11">#REF!</definedName>
    <definedName name="VAT_HT_12" localSheetId="13">#REF!</definedName>
    <definedName name="VAT_HT_12">#REF!</definedName>
    <definedName name="VAT_HT_13" localSheetId="13">#REF!</definedName>
    <definedName name="VAT_HT_13">#REF!</definedName>
    <definedName name="VAT_HT_14" localSheetId="13">#REF!</definedName>
    <definedName name="VAT_HT_14">#REF!</definedName>
    <definedName name="VAT_HT_15" localSheetId="13">#REF!</definedName>
    <definedName name="VAT_HT_15">#REF!</definedName>
    <definedName name="VAT_HT_16" localSheetId="13">#REF!</definedName>
    <definedName name="VAT_HT_16">#REF!</definedName>
    <definedName name="VAT_HT_17" localSheetId="13">#REF!</definedName>
    <definedName name="VAT_HT_17">#REF!</definedName>
    <definedName name="VAT_HT_18" localSheetId="13">#REF!</definedName>
    <definedName name="VAT_HT_18">#REF!</definedName>
    <definedName name="VAT_HT_19" localSheetId="13">#REF!</definedName>
    <definedName name="VAT_HT_19">#REF!</definedName>
    <definedName name="VAT_HT_20" localSheetId="13">#REF!</definedName>
    <definedName name="VAT_HT_20">#REF!</definedName>
    <definedName name="VAT_LIEU_DEN_CHAN_CONG_TRINH" localSheetId="13">#REF!</definedName>
    <definedName name="VAT_LIEU_DEN_CHAN_CONG_TRINH">#REF!</definedName>
    <definedName name="vat_lieu_KVIII" localSheetId="13">#REF!</definedName>
    <definedName name="vat_lieu_KVIII">#REF!</definedName>
    <definedName name="Vat_tu" localSheetId="13">#REF!</definedName>
    <definedName name="Vat_tu">#REF!</definedName>
    <definedName name="vatlieu" localSheetId="13">#REF!</definedName>
    <definedName name="vatlieu">#REF!</definedName>
    <definedName name="Vattu" localSheetId="13">#REF!</definedName>
    <definedName name="Vattu">#REF!</definedName>
    <definedName name="Vatu">#REF!</definedName>
    <definedName name="vbtchongnuocm300" localSheetId="13">#REF!</definedName>
    <definedName name="vbtchongnuocm300">#REF!</definedName>
    <definedName name="vbtm150" localSheetId="13">#REF!</definedName>
    <definedName name="vbtm150">#REF!</definedName>
    <definedName name="vbtm300" localSheetId="13">#REF!</definedName>
    <definedName name="vbtm300">#REF!</definedName>
    <definedName name="vbtm400" localSheetId="13">#REF!</definedName>
    <definedName name="vbtm400">#REF!</definedName>
    <definedName name="VC" localSheetId="13">#REF!</definedName>
    <definedName name="VC">#REF!</definedName>
    <definedName name="vc_duongdai">#REF!</definedName>
    <definedName name="vc_noibo">#REF!</definedName>
    <definedName name="VC_tt" hidden="1">{#N/A,#N/A,FALSE,"Chi tiÆt"}</definedName>
    <definedName name="vc3.">'[10]CT  PL'!$B$125:$H$125</definedName>
    <definedName name="vca">'[10]CT  PL'!$B$25:$H$25</definedName>
    <definedName name="VCBo" localSheetId="13">#REF!</definedName>
    <definedName name="VCBo">#REF!</definedName>
    <definedName name="vcc" localSheetId="13">#REF!</definedName>
    <definedName name="vcc">#REF!</definedName>
    <definedName name="vccatv" localSheetId="13">#REF!</definedName>
    <definedName name="vccatv">#REF!</definedName>
    <definedName name="VCCH12M200">#REF!</definedName>
    <definedName name="vccot" localSheetId="13">#REF!</definedName>
    <definedName name="vccot">#REF!</definedName>
    <definedName name="vccot.">'[10]CT  PL'!$B$8:$H$8</definedName>
    <definedName name="vccot35" localSheetId="13">#REF!</definedName>
    <definedName name="vccot35">#REF!</definedName>
    <definedName name="vccott" localSheetId="13">#REF!</definedName>
    <definedName name="vccott">#REF!</definedName>
    <definedName name="vccottt" localSheetId="13">#REF!</definedName>
    <definedName name="vccottt">#REF!</definedName>
    <definedName name="VCCU">#REF!</definedName>
    <definedName name="vcd" localSheetId="13">#REF!</definedName>
    <definedName name="vcd">#REF!</definedName>
    <definedName name="vcda">#REF!</definedName>
    <definedName name="vcdatc2" localSheetId="13">#REF!</definedName>
    <definedName name="vcdatc2">#REF!</definedName>
    <definedName name="vcdatc3" localSheetId="13">#REF!</definedName>
    <definedName name="vcdatc3">#REF!</definedName>
    <definedName name="vcday" localSheetId="13">#REF!</definedName>
    <definedName name="vcday">#REF!</definedName>
    <definedName name="vcdbt">'[10]CT Thang Mo'!$B$220:$I$220</definedName>
    <definedName name="vcdc" localSheetId="13">#REF!</definedName>
    <definedName name="vcdc">#REF!</definedName>
    <definedName name="vcdc.">'[250]Chi tiet'!#REF!</definedName>
    <definedName name="vcdctc" localSheetId="13">#REF!</definedName>
    <definedName name="vcdctc">#REF!</definedName>
    <definedName name="vcdd">'[10]CT Thang Mo'!$B$182:$H$182</definedName>
    <definedName name="vcdd1">[0]!vcdd1</definedName>
    <definedName name="VCDD1P">#REF!</definedName>
    <definedName name="VCDD3p">#REF!</definedName>
    <definedName name="VCDDCT3p">#REF!</definedName>
    <definedName name="VCDDHT">'[244]KPVC-BD '!#REF!</definedName>
    <definedName name="VCDDMBA">#REF!</definedName>
    <definedName name="vcddtba">#REF!</definedName>
    <definedName name="vcdt">'[10]CT Thang Mo'!$B$406:$I$406</definedName>
    <definedName name="vcdtb">'[10]CT Thang Mo'!$B$432:$I$432</definedName>
    <definedName name="vcg" localSheetId="13">#REF!</definedName>
    <definedName name="vcg">#REF!</definedName>
    <definedName name="vcgo" localSheetId="13">#REF!</definedName>
    <definedName name="vcgo">#REF!</definedName>
    <definedName name="VCHT" localSheetId="13">#REF!</definedName>
    <definedName name="VCHT">#REF!</definedName>
    <definedName name="VCL46M100">#REF!</definedName>
    <definedName name="VCM24M200">#REF!</definedName>
    <definedName name="vcn" localSheetId="13">#REF!</definedName>
    <definedName name="vcn">#REF!</definedName>
    <definedName name="VCP" localSheetId="13">#REF!</definedName>
    <definedName name="VCP">#REF!</definedName>
    <definedName name="vcpk" localSheetId="13">#REF!</definedName>
    <definedName name="vcpk">#REF!</definedName>
    <definedName name="VCPK4">'[25]DZ 22KV'!#REF!</definedName>
    <definedName name="vcsu" localSheetId="13">#REF!</definedName>
    <definedName name="vcsu">#REF!</definedName>
    <definedName name="vct" localSheetId="13">#REF!</definedName>
    <definedName name="vct">#REF!</definedName>
    <definedName name="vctb" localSheetId="13">#REF!</definedName>
    <definedName name="vctb">#REF!</definedName>
    <definedName name="VCTHEP10">#REF!</definedName>
    <definedName name="VCTHEP18">#REF!</definedName>
    <definedName name="VCTHEP20">#REF!</definedName>
    <definedName name="VCthuy" localSheetId="13">#REF!</definedName>
    <definedName name="VCthuy">#REF!</definedName>
    <definedName name="vctmong" localSheetId="13">#REF!</definedName>
    <definedName name="vctmong">#REF!</definedName>
    <definedName name="vctre">#REF!</definedName>
    <definedName name="vctt">'[10]CT  PL'!$B$288:$H$288</definedName>
    <definedName name="VCVAN">#REF!</definedName>
    <definedName name="VCVBT1" localSheetId="13">#REF!</definedName>
    <definedName name="VCVBT1">#REF!</definedName>
    <definedName name="VCVBT2" localSheetId="13">#REF!</definedName>
    <definedName name="VCVBT2">#REF!</definedName>
    <definedName name="vcxa">[251]TT04!$J$20</definedName>
    <definedName name="vcxi" localSheetId="13">#REF!</definedName>
    <definedName name="vcxi">#REF!</definedName>
    <definedName name="vcxm">#REF!</definedName>
    <definedName name="vd" localSheetId="13">#REF!</definedName>
    <definedName name="vd">#REF!</definedName>
    <definedName name="vd3p" localSheetId="13">#REF!</definedName>
    <definedName name="vd3p">#REF!</definedName>
    <definedName name="VDCLY">[78]QMCT!#REF!</definedName>
    <definedName name="vdgdgdg" hidden="1">{"'Sheet1'!$L$16"}</definedName>
    <definedName name="vdkt">[90]gVL!$Q$55</definedName>
    <definedName name="VËn_chuyÓn_duêng_dai_trung_chuyÓn">#REF!</definedName>
    <definedName name="VËt_liÖu_phÇn_DZ35kv">#REF!</definedName>
    <definedName name="Vf">#REF!</definedName>
    <definedName name="vgk" localSheetId="13">#REF!</definedName>
    <definedName name="vgk">#REF!</definedName>
    <definedName name="vgt" localSheetId="13">#REF!</definedName>
    <definedName name="vgt">#REF!</definedName>
    <definedName name="VHbom" localSheetId="13">#REF!</definedName>
    <definedName name="VHbom">#REF!</definedName>
    <definedName name="Viet" hidden="1">{"'Sheet1'!$L$16"}</definedName>
    <definedName name="Vietri">[215]TTVanChuyen!#REF!</definedName>
    <definedName name="vital1">#REF!</definedName>
    <definedName name="vital2">#REF!</definedName>
    <definedName name="vital4">#REF!</definedName>
    <definedName name="vital5">#REF!</definedName>
    <definedName name="vital6">#REF!</definedName>
    <definedName name="vital8">#REF!</definedName>
    <definedName name="vital9">#REF!</definedName>
    <definedName name="vkcauthang" localSheetId="13">#REF!</definedName>
    <definedName name="vkcauthang">#REF!</definedName>
    <definedName name="vkh">[252]chiettinh!$I$11</definedName>
    <definedName name="vksan" localSheetId="13">#REF!</definedName>
    <definedName name="vksan">#REF!</definedName>
    <definedName name="vl" localSheetId="13">#REF!</definedName>
    <definedName name="vl">#REF!</definedName>
    <definedName name="VL.M10.1">'[173]Giai trinh'!#REF!</definedName>
    <definedName name="VL.M10.2">'[173]Giai trinh'!#REF!</definedName>
    <definedName name="VL.MDT">'[173]Giai trinh'!#REF!</definedName>
    <definedName name="VL_70">'[253]CL_vat lieu'!$A$6:$O$890</definedName>
    <definedName name="VL_CSC">#REF!</definedName>
    <definedName name="VL_CSCT">#REF!</definedName>
    <definedName name="VL_CTXD">#REF!</definedName>
    <definedName name="VL_RC1">'[63]Tiep dia'!#REF!</definedName>
    <definedName name="VL_RC2">'[63]Tiep dia'!#REF!</definedName>
    <definedName name="VL_RD">#REF!</definedName>
    <definedName name="VL_Rnha">'[84]Tiep dia'!$F$48</definedName>
    <definedName name="VL_RS">'[63]Tiep dia'!#REF!</definedName>
    <definedName name="VL_TD">#REF!</definedName>
    <definedName name="vl12m200">#REF!</definedName>
    <definedName name="vl12m250">#REF!</definedName>
    <definedName name="VL1P">#REF!</definedName>
    <definedName name="vl3p" localSheetId="13">#REF!</definedName>
    <definedName name="vl3p">#REF!</definedName>
    <definedName name="VLBS">#N/A</definedName>
    <definedName name="VLc">#REF!</definedName>
    <definedName name="Vlcap0.7" localSheetId="13">#REF!</definedName>
    <definedName name="Vlcap0.7">#REF!</definedName>
    <definedName name="VLcap1" localSheetId="13">#REF!</definedName>
    <definedName name="VLcap1">#REF!</definedName>
    <definedName name="VLCCTG">#REF!</definedName>
    <definedName name="VLCH12M200">#REF!</definedName>
    <definedName name="VLCT3p" localSheetId="13">#REF!</definedName>
    <definedName name="VLCT3p">#REF!</definedName>
    <definedName name="VLCU">#REF!</definedName>
    <definedName name="vlda">#REF!</definedName>
    <definedName name="vldb">#REF!</definedName>
    <definedName name="VLDC">#REF!</definedName>
    <definedName name="vldd">'[23]TH XL'!#REF!</definedName>
    <definedName name="vldg" localSheetId="13">#REF!</definedName>
    <definedName name="vldg">#REF!</definedName>
    <definedName name="VLDH">#REF!</definedName>
    <definedName name="vldn400" localSheetId="13">#REF!</definedName>
    <definedName name="vldn400">#REF!</definedName>
    <definedName name="vldn600" localSheetId="13">#REF!</definedName>
    <definedName name="vldn600">#REF!</definedName>
    <definedName name="VLDP">[151]GiaVT!$B$6:$I$143</definedName>
    <definedName name="VLHC">[190]TNHCHINH!$I$38</definedName>
    <definedName name="VLIEU" localSheetId="13">#REF!</definedName>
    <definedName name="VLIEU">#REF!</definedName>
    <definedName name="VLK" hidden="1">"Vật liệu khác"</definedName>
    <definedName name="VLKday" localSheetId="13">#REF!</definedName>
    <definedName name="VLKday">#REF!</definedName>
    <definedName name="VLKhac" localSheetId="13">#REF!</definedName>
    <definedName name="VLKhac">#REF!</definedName>
    <definedName name="VLKPT">#REF!</definedName>
    <definedName name="VLKSSB">#REF!</definedName>
    <definedName name="VLL46M100">#REF!</definedName>
    <definedName name="VLM" localSheetId="13">#REF!</definedName>
    <definedName name="VLM">#REF!</definedName>
    <definedName name="vlm100lv">#REF!</definedName>
    <definedName name="VLM24M200">#REF!</definedName>
    <definedName name="VLNC" localSheetId="13">#REF!</definedName>
    <definedName name="VLNC">#REF!</definedName>
    <definedName name="VLP">#REF!</definedName>
    <definedName name="VLT_1426">'[107]VL 1426'!$B$4:$E$102</definedName>
    <definedName name="VLTHEP10">#REF!</definedName>
    <definedName name="VLTHEP18">#REF!</definedName>
    <definedName name="VLTHEP20">#REF!</definedName>
    <definedName name="vltr">'[23]TH XL'!#REF!</definedName>
    <definedName name="vltram" localSheetId="13">#REF!</definedName>
    <definedName name="vltram">#REF!</definedName>
    <definedName name="VLVAN">#REF!</definedName>
    <definedName name="VLxaydung" localSheetId="13">#REF!</definedName>
    <definedName name="VLxaydung">#REF!</definedName>
    <definedName name="VLXD1">#REF!</definedName>
    <definedName name="VLXD2">#REF!</definedName>
    <definedName name="VLXD3">#REF!</definedName>
    <definedName name="vnarial">#REF!</definedName>
    <definedName name="voi">'[254]Gia vat tu'!#REF!</definedName>
    <definedName name="Von.KL" localSheetId="13">#REF!</definedName>
    <definedName name="Von.KL">#REF!</definedName>
    <definedName name="Von_tuco">[64]Data!$F$28</definedName>
    <definedName name="vr3p" localSheetId="13">#REF!</definedName>
    <definedName name="vr3p">#REF!</definedName>
    <definedName name="Vs">#REF!</definedName>
    <definedName name="VT" localSheetId="13">#REF!</definedName>
    <definedName name="VT">#REF!</definedName>
    <definedName name="VT_1pha">'[255]Chi tiet phan Dz'!#REF!</definedName>
    <definedName name="VT_3pha">'[255]Chi tiet phan Dz'!#REF!</definedName>
    <definedName name="VT_caitao">'[255]Chi tiet phan Dz'!#REF!</definedName>
    <definedName name="VT_htdl">'[255]Chi tiet phan Dz'!#REF!</definedName>
    <definedName name="VT_hthh">'[255]Chi tiet phan Dz'!#REF!</definedName>
    <definedName name="vt1pbs">'[23]lam-moi'!#REF!</definedName>
    <definedName name="vtbs">'[23]lam-moi'!#REF!</definedName>
    <definedName name="vtu" localSheetId="13">#REF!</definedName>
    <definedName name="vtu">#REF!</definedName>
    <definedName name="VTVUA">#REF!</definedName>
    <definedName name="Vu" localSheetId="13">#REF!</definedName>
    <definedName name="Vu">#REF!</definedName>
    <definedName name="Vu_" localSheetId="13">#REF!</definedName>
    <definedName name="Vu_">#REF!</definedName>
    <definedName name="Vua" localSheetId="13">#REF!</definedName>
    <definedName name="Vua">#REF!</definedName>
    <definedName name="vua_75">[256]dongia!#REF!</definedName>
    <definedName name="VuaBT" localSheetId="13">#REF!</definedName>
    <definedName name="VuaBT">#REF!</definedName>
    <definedName name="vung" localSheetId="13">#REF!</definedName>
    <definedName name="vung">#REF!</definedName>
    <definedName name="vungdcd">#REF!</definedName>
    <definedName name="vungdcl">#REF!</definedName>
    <definedName name="vungnhapk">#REF!</definedName>
    <definedName name="vungnhapl">#REF!</definedName>
    <definedName name="vungxuatk">#REF!</definedName>
    <definedName name="vungxuatl">#REF!</definedName>
    <definedName name="vvvvvvv" hidden="1">{#N/A,#N/A,FALSE,"Chi tiÆt"}</definedName>
    <definedName name="VxlTBA">#REF!</definedName>
    <definedName name="vxuan">#REF!</definedName>
    <definedName name="W" localSheetId="13">#REF!</definedName>
    <definedName name="W">#REF!</definedName>
    <definedName name="watertruck" localSheetId="13">#REF!</definedName>
    <definedName name="watertruck">#REF!</definedName>
    <definedName name="waterway">#REF!</definedName>
    <definedName name="wb">#REF!</definedName>
    <definedName name="Wdaymong" localSheetId="13">#REF!</definedName>
    <definedName name="Wdaymong">#REF!</definedName>
    <definedName name="WIRE1">5</definedName>
    <definedName name="wl" localSheetId="13">#REF!</definedName>
    <definedName name="wl">#REF!</definedName>
    <definedName name="Wp">#REF!</definedName>
    <definedName name="wrn.aaa." hidden="1">{#N/A,#N/A,FALSE,"Sheet1";#N/A,#N/A,FALSE,"Sheet1";#N/A,#N/A,FALSE,"Sheet1"}</definedName>
    <definedName name="wrn.Bang._.ke._.nhan._.hang." hidden="1">{#N/A,#N/A,FALSE,"Ke khai NH"}</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hidden="1">{#N/A,#N/A,TRUE,"Config1";#N/A,#N/A,TRUE,"Config2";#N/A,#N/A,TRUE,"Config3";#N/A,#N/A,TRUE,"Config4";#N/A,#N/A,TRUE,"Config5";#N/A,#N/A,TRUE,"Config6";#N/A,#N/A,TRUE,"Config7"}</definedName>
    <definedName name="wrn.Budget._.Plan." hidden="1">{#N/A,#N/A,TRUE,"Sheet1"}</definedName>
    <definedName name="wrn.Che._.do._.duoc._.huong." hidden="1">{#N/A,#N/A,FALSE,"BN (2)"}</definedName>
    <definedName name="wrn.chi._.tiÆt." hidden="1">{#N/A,#N/A,FALSE,"Chi tiÆt"}</definedName>
    <definedName name="wrn.cong." hidden="1">{#N/A,#N/A,FALSE,"Sheet1"}</definedName>
    <definedName name="wrn.DEV_SYNTHESE." hidden="1">{"COST",#N/A,FALSE,"SYNTHESE";"MARGIN",#N/A,FALSE,"SYNTHESE";"LOT_COM",#N/A,FALSE,"SYNTHESE"}</definedName>
    <definedName name="wrn.Giáy._.bao._.no." hidden="1">{#N/A,#N/A,FALSE,"BN"}</definedName>
    <definedName name="wrn.INSTALLATION." hidden="1">{#N/A,#N/A,FALSE,"Sheet1"}</definedName>
    <definedName name="wrn.Monthly._.Statement." hidden="1">{#N/A,#N/A,FALSE,"Tabelle2";#N/A,#N/A,FALSE,"Tabelle1"}</definedName>
    <definedName name="wrn.MYPHUOC." hidden="1">{#N/A,#N/A,TRUE,"VXL-BA";#N/A,#N/A,TRUE,"VXL-HT";#N/A,#N/A,TRUE,"tonghop-TT";#N/A,#N/A,TRUE,"chitiet-TT";#N/A,#N/A,TRUE,"daysu-TT";#N/A,#N/A,TRUE,"tonghop-BA";#N/A,#N/A,TRUE,"chitiet-BA";#N/A,#N/A,TRUE,"tonghop-HT";#N/A,#N/A,TRUE,"chitiet-HT";#N/A,#N/A,TRUE,"daysu-HT";#N/A,#N/A,TRUE,"plKSTK";#N/A,#N/A,TRUE,"pl-KL";#N/A,#N/A,TRUE,"plVC"}</definedName>
    <definedName name="wrn.Report." hidden="1">{"Offgrid",#N/A,FALSE,"OFFGRID";"Region",#N/A,FALSE,"REGION";"Offgrid -2",#N/A,FALSE,"OFFGRID";"WTP",#N/A,FALSE,"WTP";"WTP -2",#N/A,FALSE,"WTP";"Project",#N/A,FALSE,"PROJECT";"Summary -2",#N/A,FALSE,"SUMMARY"}</definedName>
    <definedName name="wrn.TTHE." hidden="1">{#N/A,#N/A,TRUE,"chitiet-TT";#N/A,#N/A,TRUE,"tonghop-TT";#N/A,#N/A,TRUE,"daysu-TT"}</definedName>
    <definedName name="wrn.vd." hidden="1">{#N/A,#N/A,TRUE,"BT M200 da 10x20"}</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hidden="1">{#N/A,#N/A,TRUE,"Config1";#N/A,#N/A,TRUE,"Config2";#N/A,#N/A,TRUE,"Config3";#N/A,#N/A,TRUE,"Config4";#N/A,#N/A,TRUE,"Config5";#N/A,#N/A,TRUE,"Config6";#N/A,#N/A,TRUE,"Config7"}</definedName>
    <definedName name="WrnBTS2" hidden="1">{#N/A,#N/A,TRUE,"Config1";#N/A,#N/A,TRUE,"Config2";#N/A,#N/A,TRUE,"Config3";#N/A,#N/A,TRUE,"Config4";#N/A,#N/A,TRUE,"Config5";#N/A,#N/A,TRUE,"Config6";#N/A,#N/A,TRUE,"Config7"}</definedName>
    <definedName name="WrnDevSynthese" hidden="1">{"COST",#N/A,FALSE,"SYNTHESE";"MARGIN",#N/A,FALSE,"SYNTHESE";"LOT_COM",#N/A,FALSE,"SYNTHESE"}</definedName>
    <definedName name="WrnDevSynthese2" hidden="1">{"COST",#N/A,FALSE,"SYNTHESE";"MARGIN",#N/A,FALSE,"SYNTHESE";"LOT_COM",#N/A,FALSE,"SYNTHESE"}</definedName>
    <definedName name="wrnf.report" hidden="1">{"Offgrid",#N/A,FALSE,"OFFGRID";"Region",#N/A,FALSE,"REGION";"Offgrid -2",#N/A,FALSE,"OFFGRID";"WTP",#N/A,FALSE,"WTP";"WTP -2",#N/A,FALSE,"WTP";"Project",#N/A,FALSE,"PROJECT";"Summary -2",#N/A,FALSE,"SUMMARY"}</definedName>
    <definedName name="Ws" localSheetId="13">#REF!</definedName>
    <definedName name="Ws">#REF!</definedName>
    <definedName name="Wss" localSheetId="13">#REF!</definedName>
    <definedName name="Wss">#REF!</definedName>
    <definedName name="Wst" localSheetId="13">#REF!</definedName>
    <definedName name="Wst">#REF!</definedName>
    <definedName name="wt" localSheetId="13">#REF!</definedName>
    <definedName name="wt">#REF!</definedName>
    <definedName name="wup">#REF!</definedName>
    <definedName name="www" hidden="1">{"'现金流量表（全部投资）'!$B$4:$P$23"}</definedName>
    <definedName name="wwww" hidden="1">{"'现金流量表（全部投资）'!$B$4:$P$23"}</definedName>
    <definedName name="wwwwwww" hidden="1">{"Offgrid",#N/A,FALSE,"OFFGRID";"Region",#N/A,FALSE,"REGION";"Offgrid -2",#N/A,FALSE,"OFFGRID";"WTP",#N/A,FALSE,"WTP";"WTP -2",#N/A,FALSE,"WTP";"Project",#N/A,FALSE,"PROJECT";"Summary -2",#N/A,FALSE,"SUMMARY"}</definedName>
    <definedName name="x" localSheetId="13">#REF!</definedName>
    <definedName name="x">#REF!</definedName>
    <definedName name="x_list">#REF!</definedName>
    <definedName name="X_ng">'[50]he so'!$B$20</definedName>
    <definedName name="X0GFCFw">#REF!</definedName>
    <definedName name="x1_">#REF!</definedName>
    <definedName name="x17dnc">[23]chitiet!#REF!</definedName>
    <definedName name="x17dvl">[23]chitiet!#REF!</definedName>
    <definedName name="x17knc">[23]chitiet!#REF!</definedName>
    <definedName name="x17kvl">[23]chitiet!#REF!</definedName>
    <definedName name="X1GFCFw">#REF!</definedName>
    <definedName name="X1pFCOnc">#REF!</definedName>
    <definedName name="X1pFCOvc">#REF!</definedName>
    <definedName name="X1pFCOvl">#REF!</definedName>
    <definedName name="X1pIGnc">#REF!</definedName>
    <definedName name="X1pIGvc">#REF!</definedName>
    <definedName name="X1pIGvl">#REF!</definedName>
    <definedName name="x1pind" localSheetId="13">#REF!</definedName>
    <definedName name="x1pind">#REF!</definedName>
    <definedName name="X1pINDnc" localSheetId="13">#REF!</definedName>
    <definedName name="X1pINDnc">#REF!</definedName>
    <definedName name="X1pINDvc" localSheetId="13">#REF!</definedName>
    <definedName name="X1pINDvc">#REF!</definedName>
    <definedName name="X1pINDvl" localSheetId="13">#REF!</definedName>
    <definedName name="X1pINDvl">#REF!</definedName>
    <definedName name="x1ping" localSheetId="13">#REF!</definedName>
    <definedName name="x1ping">#REF!</definedName>
    <definedName name="X1pINGnc" localSheetId="13">#REF!</definedName>
    <definedName name="X1pINGnc">#REF!</definedName>
    <definedName name="X1pINGvc" localSheetId="13">#REF!</definedName>
    <definedName name="X1pINGvc">#REF!</definedName>
    <definedName name="X1pINGvl" localSheetId="13">#REF!</definedName>
    <definedName name="X1pINGvl">#REF!</definedName>
    <definedName name="x1pint" localSheetId="13">#REF!</definedName>
    <definedName name="x1pint">#REF!</definedName>
    <definedName name="X1pINTnc">#REF!</definedName>
    <definedName name="X1pINTvc">#REF!</definedName>
    <definedName name="X1pINTvl">#REF!</definedName>
    <definedName name="X1pITnc">#REF!</definedName>
    <definedName name="X1pITvc">#REF!</definedName>
    <definedName name="X1pITvl">#REF!</definedName>
    <definedName name="x2_">#REF!</definedName>
    <definedName name="x20knc">[23]chitiet!#REF!</definedName>
    <definedName name="x20kvl">[23]chitiet!#REF!</definedName>
    <definedName name="x22knc">[23]chitiet!#REF!</definedName>
    <definedName name="x22kvl">[23]chitiet!#REF!</definedName>
    <definedName name="x2mig1nc">'[23]lam-moi'!#REF!</definedName>
    <definedName name="x2mig1vl">'[23]lam-moi'!#REF!</definedName>
    <definedName name="x2min1nc">'[23]lam-moi'!#REF!</definedName>
    <definedName name="x2min1vl">'[23]lam-moi'!#REF!</definedName>
    <definedName name="x2mit1vl">'[23]lam-moi'!#REF!</definedName>
    <definedName name="x2mitnc">'[23]lam-moi'!#REF!</definedName>
    <definedName name="XA" localSheetId="13">#REF!</definedName>
    <definedName name="XA">#REF!</definedName>
    <definedName name="xa1pm">[69]pp1p!$BJ$7:$BQ$87</definedName>
    <definedName name="xa3pm">'[69]pp3p '!$BO$6:$CI$177</definedName>
    <definedName name="xact">[69]pp3p_NC!$BP$6:$CJ$93</definedName>
    <definedName name="XADZ04">#REF!</definedName>
    <definedName name="xang">'[118]So lieu'!$B$2</definedName>
    <definedName name="xaydung">[257]XL4Poppy!$B$1:$B$16</definedName>
    <definedName name="xaylap" localSheetId="13">#REF!</definedName>
    <definedName name="xaylap">#REF!</definedName>
    <definedName name="XB_80" localSheetId="13">#REF!</definedName>
    <definedName name="XB_80">#REF!</definedName>
    <definedName name="xc" localSheetId="13">#REF!</definedName>
    <definedName name="xc">#REF!</definedName>
    <definedName name="XCCDZ22">#REF!</definedName>
    <definedName name="XCCT">0.5</definedName>
    <definedName name="xcp">#REF!</definedName>
    <definedName name="xd0.6" localSheetId="13">#REF!</definedName>
    <definedName name="xd0.6">#REF!</definedName>
    <definedName name="xd1.3" localSheetId="13">#REF!</definedName>
    <definedName name="xd1.3">#REF!</definedName>
    <definedName name="xd1.5" localSheetId="13">#REF!</definedName>
    <definedName name="xd1.5">#REF!</definedName>
    <definedName name="XDAUTRAMDZ22">#REF!</definedName>
    <definedName name="xdd" localSheetId="13">#REF!</definedName>
    <definedName name="xdd">#REF!</definedName>
    <definedName name="xddddd" hidden="1">{"'Sheet1'!$L$16"}</definedName>
    <definedName name="XDDHT" localSheetId="13">#REF!</definedName>
    <definedName name="XDDHT">#REF!</definedName>
    <definedName name="XDDZ22">#REF!</definedName>
    <definedName name="XDGHDZ22">#REF!</definedName>
    <definedName name="XDHDZ22">#REF!</definedName>
    <definedName name="XDM">#REF!</definedName>
    <definedName name="xdra">[46]sheet12!#REF!</definedName>
    <definedName name="xdsnc">[23]gtrinh!#REF!</definedName>
    <definedName name="xdsvl">[23]gtrinh!#REF!</definedName>
    <definedName name="XDTDZ22">#REF!</definedName>
    <definedName name="xelaodam" localSheetId="13">#REF!</definedName>
    <definedName name="xelaodam">#REF!</definedName>
    <definedName name="xethung10t" localSheetId="13">#REF!</definedName>
    <definedName name="xethung10t">#REF!</definedName>
    <definedName name="xetreo" localSheetId="13">#REF!</definedName>
    <definedName name="xetreo">#REF!</definedName>
    <definedName name="xfco" localSheetId="13">#REF!</definedName>
    <definedName name="xfco">#REF!</definedName>
    <definedName name="xfco3p" localSheetId="13">#REF!</definedName>
    <definedName name="xfco3p">#REF!</definedName>
    <definedName name="XFCOnc" localSheetId="13">#REF!</definedName>
    <definedName name="XFCOnc">#REF!</definedName>
    <definedName name="xfconc3p">'[226]CHITIET VL-NC-TT1p'!#REF!</definedName>
    <definedName name="xfcotnc" localSheetId="13">#REF!</definedName>
    <definedName name="xfcotnc">#REF!</definedName>
    <definedName name="xfcotvl" localSheetId="13">#REF!</definedName>
    <definedName name="xfcotvl">#REF!</definedName>
    <definedName name="XFCOvc">#REF!</definedName>
    <definedName name="XFCOvl" localSheetId="13">#REF!</definedName>
    <definedName name="XFCOvl">#REF!</definedName>
    <definedName name="xfcovl3p">'[226]CHITIET VL-NC-TT1p'!#REF!</definedName>
    <definedName name="xfnc">'[23]lam-moi'!#REF!</definedName>
    <definedName name="XFTDZ22">#REF!</definedName>
    <definedName name="xfvl">'[23]lam-moi'!#REF!</definedName>
    <definedName name="xgc100" localSheetId="13">#REF!</definedName>
    <definedName name="xgc100">#REF!</definedName>
    <definedName name="xgc150" localSheetId="13">#REF!</definedName>
    <definedName name="xgc150">#REF!</definedName>
    <definedName name="xgc200" localSheetId="13">#REF!</definedName>
    <definedName name="xgc200">#REF!</definedName>
    <definedName name="xh" localSheetId="13">#REF!</definedName>
    <definedName name="xh">#REF!</definedName>
    <definedName name="xhn" localSheetId="13">#REF!</definedName>
    <definedName name="xhn">#REF!</definedName>
    <definedName name="xhnnc">'[23]lam-moi'!#REF!</definedName>
    <definedName name="xhnvl">'[23]lam-moi'!#REF!</definedName>
    <definedName name="xi" localSheetId="13">#REF!</definedName>
    <definedName name="xi">#REF!</definedName>
    <definedName name="xig" localSheetId="13">#REF!</definedName>
    <definedName name="xig">#REF!</definedName>
    <definedName name="xig1" localSheetId="13">#REF!</definedName>
    <definedName name="xig1">#REF!</definedName>
    <definedName name="XIG1nc">#REF!</definedName>
    <definedName name="xig1p" localSheetId="13">#REF!</definedName>
    <definedName name="xig1p">#REF!</definedName>
    <definedName name="xig1pnc">'[23]lam-moi'!#REF!</definedName>
    <definedName name="xig1pvl">'[23]lam-moi'!#REF!</definedName>
    <definedName name="XIG1vl">#REF!</definedName>
    <definedName name="xig2nc">'[23]lam-moi'!#REF!</definedName>
    <definedName name="xig2vl">'[23]lam-moi'!#REF!</definedName>
    <definedName name="xig3p" localSheetId="13">#REF!</definedName>
    <definedName name="xig3p">#REF!</definedName>
    <definedName name="xiggnc">'[2]CHITIET VL-NC'!$G$57</definedName>
    <definedName name="xiggvl">'[2]CHITIET VL-NC'!$G$53</definedName>
    <definedName name="XIGnc" localSheetId="13">#REF!</definedName>
    <definedName name="XIGnc">#REF!</definedName>
    <definedName name="xignc3p">'[226]CHITIET VL-NC-TT1p'!#REF!</definedName>
    <definedName name="XIGvc" localSheetId="13">#REF!</definedName>
    <definedName name="XIGvc">#REF!</definedName>
    <definedName name="XIGvl" localSheetId="13">#REF!</definedName>
    <definedName name="XIGvl">#REF!</definedName>
    <definedName name="xigvl3p">'[226]CHITIET VL-NC-TT1p'!#REF!</definedName>
    <definedName name="Xim_ng_PC40">'[50]he so'!$B$21</definedName>
    <definedName name="ximang">[67]Sheet1!#REF!,[67]Sheet1!#REF!,[67]Sheet1!#REF!,[67]Sheet1!#REF!,[67]Sheet1!#REF!</definedName>
    <definedName name="XiMangPCB30">[213]T.Tinh!#REF!</definedName>
    <definedName name="xin" localSheetId="13">#REF!</definedName>
    <definedName name="xin">#REF!</definedName>
    <definedName name="xin190" localSheetId="13">#REF!</definedName>
    <definedName name="xin190">#REF!</definedName>
    <definedName name="xin1903p" localSheetId="13">#REF!</definedName>
    <definedName name="xin1903p">#REF!</definedName>
    <definedName name="XIN190nc">#REF!</definedName>
    <definedName name="xin190nc3p">'[226]CHITIET VL-NC-TT1p'!#REF!</definedName>
    <definedName name="XIN190vc">#REF!</definedName>
    <definedName name="XIN190vl">#REF!</definedName>
    <definedName name="xin190vl3p">'[226]CHITIET VL-NC-TT1p'!#REF!</definedName>
    <definedName name="xin2903p">[197]TONGKE3p!$R$110</definedName>
    <definedName name="xin290nc3p">'[226]CHITIET VL-NC-TT1p'!#REF!</definedName>
    <definedName name="xin290vl3p">'[226]CHITIET VL-NC-TT1p'!#REF!</definedName>
    <definedName name="xin3p" localSheetId="13">#REF!</definedName>
    <definedName name="xin3p">#REF!</definedName>
    <definedName name="xin901nc">'[23]lam-moi'!#REF!</definedName>
    <definedName name="xin901vl">'[23]lam-moi'!#REF!</definedName>
    <definedName name="xind" localSheetId="13">#REF!</definedName>
    <definedName name="xind">#REF!</definedName>
    <definedName name="xind1p" localSheetId="13">#REF!</definedName>
    <definedName name="xind1p">#REF!</definedName>
    <definedName name="xind1pnc">'[23]lam-moi'!#REF!</definedName>
    <definedName name="xind1pvl">'[23]lam-moi'!#REF!</definedName>
    <definedName name="xind3p" localSheetId="13">#REF!</definedName>
    <definedName name="xind3p">#REF!</definedName>
    <definedName name="XINDnc">#REF!</definedName>
    <definedName name="xindnc1p" localSheetId="13">#REF!</definedName>
    <definedName name="xindnc1p">#REF!</definedName>
    <definedName name="xindnc3p">'[226]CHITIET VL-NC-TT1p'!#REF!</definedName>
    <definedName name="XINDvc">#REF!</definedName>
    <definedName name="XINDvl">#REF!</definedName>
    <definedName name="xindvl1p" localSheetId="13">#REF!</definedName>
    <definedName name="xindvl1p">#REF!</definedName>
    <definedName name="xindvl3p">'[226]CHITIET VL-NC-TT1p'!#REF!</definedName>
    <definedName name="xing1p" localSheetId="13">#REF!</definedName>
    <definedName name="xing1p">#REF!</definedName>
    <definedName name="xing1pnc">'[23]lam-moi'!#REF!</definedName>
    <definedName name="xing1pvl">'[23]lam-moi'!#REF!</definedName>
    <definedName name="xingnc1p" localSheetId="13">#REF!</definedName>
    <definedName name="xingnc1p">#REF!</definedName>
    <definedName name="xingvl1p" localSheetId="13">#REF!</definedName>
    <definedName name="xingvl1p">#REF!</definedName>
    <definedName name="XINnc" localSheetId="13">#REF!</definedName>
    <definedName name="XINnc">#REF!</definedName>
    <definedName name="xinnc3p">'[226]CHITIET VL-NC-TT1p'!#REF!</definedName>
    <definedName name="xint1p" localSheetId="13">#REF!</definedName>
    <definedName name="xint1p">#REF!</definedName>
    <definedName name="XINvc" localSheetId="13">#REF!</definedName>
    <definedName name="XINvc">#REF!</definedName>
    <definedName name="XINvl" localSheetId="13">#REF!</definedName>
    <definedName name="XINvl">#REF!</definedName>
    <definedName name="xinvl3p">'[226]CHITIET VL-NC-TT1p'!#REF!</definedName>
    <definedName name="xit" localSheetId="13">#REF!</definedName>
    <definedName name="xit">#REF!</definedName>
    <definedName name="xit1" localSheetId="13">#REF!</definedName>
    <definedName name="xit1">#REF!</definedName>
    <definedName name="XIT1nc">#REF!</definedName>
    <definedName name="xit1p" localSheetId="13">#REF!</definedName>
    <definedName name="xit1p">#REF!</definedName>
    <definedName name="xit1pnc">'[23]lam-moi'!#REF!</definedName>
    <definedName name="xit1pvl">'[23]lam-moi'!#REF!</definedName>
    <definedName name="XIT1vl">#REF!</definedName>
    <definedName name="xit23p">#REF!</definedName>
    <definedName name="xit2nc">'[23]lam-moi'!#REF!</definedName>
    <definedName name="xit2nc3p">'[226]CHITIET VL-NC-TT1p'!#REF!</definedName>
    <definedName name="xit2vl">'[23]lam-moi'!#REF!</definedName>
    <definedName name="xit2vl3p">'[226]CHITIET VL-NC-TT1p'!#REF!</definedName>
    <definedName name="xit3p" localSheetId="13">#REF!</definedName>
    <definedName name="xit3p">#REF!</definedName>
    <definedName name="XITnc" localSheetId="13">#REF!</definedName>
    <definedName name="XITnc">#REF!</definedName>
    <definedName name="xitnc3p">'[226]CHITIET VL-NC-TT1p'!#REF!</definedName>
    <definedName name="xittnc">'[2]CHITIET VL-NC'!$G$48</definedName>
    <definedName name="xittvl">'[2]CHITIET VL-NC'!$G$44</definedName>
    <definedName name="XITvc" localSheetId="13">#REF!</definedName>
    <definedName name="XITvc">#REF!</definedName>
    <definedName name="XITvl" localSheetId="13">#REF!</definedName>
    <definedName name="XITvl">#REF!</definedName>
    <definedName name="xitvl3p">'[226]CHITIET VL-NC-TT1p'!#REF!</definedName>
    <definedName name="xk0.6" localSheetId="13">#REF!</definedName>
    <definedName name="xk0.6">#REF!</definedName>
    <definedName name="xk1.3" localSheetId="13">#REF!</definedName>
    <definedName name="xk1.3">#REF!</definedName>
    <definedName name="xk1.5" localSheetId="13">#REF!</definedName>
    <definedName name="xk1.5">#REF!</definedName>
    <definedName name="XL" localSheetId="13">#REF!</definedName>
    <definedName name="XL">#REF!</definedName>
    <definedName name="Xl_CTO">[224]Cto!$O$8</definedName>
    <definedName name="xl0.5x150" localSheetId="13">#REF!</definedName>
    <definedName name="xl0.5x150">#REF!</definedName>
    <definedName name="xl3x250" localSheetId="13">#REF!</definedName>
    <definedName name="xl3x250">#REF!</definedName>
    <definedName name="XL3X400" localSheetId="13">#REF!</definedName>
    <definedName name="XL3X400">#REF!</definedName>
    <definedName name="xlbs" localSheetId="13">#REF!</definedName>
    <definedName name="xlbs">#REF!</definedName>
    <definedName name="xlc" localSheetId="13">#REF!</definedName>
    <definedName name="xlc">#REF!</definedName>
    <definedName name="xld">'[258]TH-XL'!$C$11</definedName>
    <definedName name="xld1.4" localSheetId="13">#REF!</definedName>
    <definedName name="xld1.4">#REF!</definedName>
    <definedName name="xlk" localSheetId="13">#REF!</definedName>
    <definedName name="xlk">#REF!</definedName>
    <definedName name="xlk1.4" localSheetId="13">#REF!</definedName>
    <definedName name="xlk1.4">#REF!</definedName>
    <definedName name="XLP" localSheetId="13">#REF!</definedName>
    <definedName name="XLP">#REF!</definedName>
    <definedName name="XLST">[259]CPK!#REF!</definedName>
    <definedName name="xlt">'[258]TH-XL'!$C$4</definedName>
    <definedName name="xltba22.04">#REF!</definedName>
    <definedName name="XLxa" localSheetId="13">#REF!</definedName>
    <definedName name="XLxa">#REF!</definedName>
    <definedName name="xm">[98]gvl!$N$16</definedName>
    <definedName name="XM.M10.1">'[173]Giai trinh'!#REF!</definedName>
    <definedName name="XM.M10.2">'[173]Giai trinh'!#REF!</definedName>
    <definedName name="XM.MDT">'[173]Giai trinh'!#REF!</definedName>
    <definedName name="XMBT" localSheetId="13">#REF!</definedName>
    <definedName name="XMBT">#REF!</definedName>
    <definedName name="xmcax" localSheetId="13">#REF!</definedName>
    <definedName name="xmcax">#REF!</definedName>
    <definedName name="xmp40">#REF!</definedName>
    <definedName name="xn" localSheetId="13">#REF!</definedName>
    <definedName name="xn">#REF!</definedName>
    <definedName name="XN908nam2003" hidden="1">{"'Sheet1'!$L$16"}</definedName>
    <definedName name="XNDZ22">#REF!</definedName>
    <definedName name="XNHDZ22">#REF!</definedName>
    <definedName name="XNTDZ22">#REF!</definedName>
    <definedName name="xo0">#REF!</definedName>
    <definedName name="xoa1" hidden="1">{"'Sheet1'!$L$16"}</definedName>
    <definedName name="xoanhapk">#REF!,#REF!</definedName>
    <definedName name="xoanhapl">#REF!,#REF!</definedName>
    <definedName name="xoaxuatk">#REF!</definedName>
    <definedName name="xoaxuatl">#REF!</definedName>
    <definedName name="XP" localSheetId="13">#REF!</definedName>
    <definedName name="XP">#REF!</definedName>
    <definedName name="XPSDZ22">#REF!</definedName>
    <definedName name="xr1nc">'[23]lam-moi'!#REF!</definedName>
    <definedName name="xr1vl">'[23]lam-moi'!#REF!</definedName>
    <definedName name="XS" localSheetId="13">#REF!</definedName>
    <definedName name="XS">#REF!</definedName>
    <definedName name="Xsi" localSheetId="13">#REF!</definedName>
    <definedName name="Xsi">#REF!</definedName>
    <definedName name="xtr3pnc">[23]gtrinh!#REF!</definedName>
    <definedName name="xtr3pvl">[23]gtrinh!#REF!</definedName>
    <definedName name="XUATNHAPTON">'[260]ng plieu'!#REF!</definedName>
    <definedName name="xuclat1" localSheetId="13">#REF!</definedName>
    <definedName name="xuclat1">#REF!</definedName>
    <definedName name="XXT" localSheetId="13">#REF!</definedName>
    <definedName name="XXT">#REF!</definedName>
    <definedName name="xxx" hidden="1">{"'Sheet1'!$L$16"}</definedName>
    <definedName name="XXXX" localSheetId="13">#REF!</definedName>
    <definedName name="XXXX">#REF!</definedName>
    <definedName name="y" hidden="1">{"'Sheet1'!$L$16"}</definedName>
    <definedName name="y_list">#REF!</definedName>
    <definedName name="ycp">#REF!</definedName>
    <definedName name="Yes">#REF!</definedName>
    <definedName name="yo" localSheetId="13">#REF!</definedName>
    <definedName name="yo">#REF!</definedName>
    <definedName name="YR0" localSheetId="13">#REF!</definedName>
    <definedName name="YR0">#REF!</definedName>
    <definedName name="YRP" localSheetId="13">#REF!</definedName>
    <definedName name="YRP">#REF!</definedName>
    <definedName name="ytddg" localSheetId="13">#REF!</definedName>
    <definedName name="ytddg">#REF!</definedName>
    <definedName name="Ythd1.5" localSheetId="13">#REF!</definedName>
    <definedName name="Ythd1.5">#REF!</definedName>
    <definedName name="ythdg" localSheetId="13">#REF!</definedName>
    <definedName name="ythdg">#REF!</definedName>
    <definedName name="Ythdgoi" localSheetId="13">#REF!</definedName>
    <definedName name="Ythdgoi">#REF!</definedName>
    <definedName name="YvNgam" localSheetId="13">#REF!</definedName>
    <definedName name="YvNgam">#REF!</definedName>
    <definedName name="YvTreo" localSheetId="13">#REF!</definedName>
    <definedName name="YvTreo">#REF!</definedName>
    <definedName name="yy">#REF!</definedName>
    <definedName name="z" localSheetId="13">#REF!</definedName>
    <definedName name="z">#REF!</definedName>
    <definedName name="ZD">'[261]tong du toan'!#REF!</definedName>
    <definedName name="zDT_End" hidden="1">#REF!</definedName>
    <definedName name="Zip" localSheetId="13">#REF!</definedName>
    <definedName name="Zip">#REF!</definedName>
    <definedName name="zl" localSheetId="13">#REF!</definedName>
    <definedName name="zl">#REF!</definedName>
    <definedName name="Zloadmin">#REF!</definedName>
    <definedName name="ZloadminS">#REF!</definedName>
    <definedName name="ZS1A">#REF!</definedName>
    <definedName name="ZS1C">#REF!</definedName>
    <definedName name="Zw" localSheetId="13">#REF!</definedName>
    <definedName name="Zw">#REF!</definedName>
    <definedName name="ZXD" localSheetId="13">#REF!</definedName>
    <definedName name="ZXD">#REF!</definedName>
    <definedName name="ZXzX" hidden="1">{"'Sheet1'!$L$16"}</definedName>
    <definedName name="ZYX" localSheetId="13">#REF!</definedName>
    <definedName name="ZYX">#REF!</definedName>
    <definedName name="ZZZ" localSheetId="13">#REF!</definedName>
    <definedName name="ZZZ">#REF!</definedName>
    <definedName name="その他営業乗率_H" localSheetId="13">#REF!</definedName>
    <definedName name="その他営業乗率_H">#REF!</definedName>
    <definedName name="その他営業乗率_S" localSheetId="13">#REF!</definedName>
    <definedName name="その他営業乗率_S">#REF!</definedName>
    <definedName name="その他間賦" localSheetId="13">#REF!</definedName>
    <definedName name="その他間賦">#REF!</definedName>
    <definedName name="ｿﾌﾄ仕切" localSheetId="13">#REF!</definedName>
    <definedName name="ｿﾌﾄ仕切">#REF!</definedName>
    <definedName name="ｿﾌﾄ仕切2" localSheetId="13">#REF!</definedName>
    <definedName name="ｿﾌﾄ仕切2">#REF!</definedName>
    <definedName name="ﾊｰﾄﾞ仕切" localSheetId="13">#REF!</definedName>
    <definedName name="ﾊｰﾄﾞ仕切">#REF!</definedName>
    <definedName name="ﾊｰﾄﾞ仕切2" localSheetId="13">#REF!</definedName>
    <definedName name="ﾊｰﾄﾞ仕切2">#REF!</definedName>
    <definedName name="もりた">#REF!</definedName>
    <definedName name="ﾚｰﾄ_ﾄﾞﾙ" localSheetId="13">#REF!</definedName>
    <definedName name="ﾚｰﾄ_ﾄﾞﾙ">#REF!</definedName>
    <definedName name="ﾚｰﾄ_現地" localSheetId="13">#REF!</definedName>
    <definedName name="ﾚｰﾄ_現地">#REF!</definedName>
    <definedName name="전" localSheetId="13">#REF!</definedName>
    <definedName name="전">#REF!</definedName>
    <definedName name="주택사업본부" localSheetId="13">#REF!</definedName>
    <definedName name="주택사업본부">#REF!</definedName>
    <definedName name="철구사업본부" localSheetId="13">#REF!</definedName>
    <definedName name="철구사업본부">#REF!</definedName>
    <definedName name="一般管理費" localSheetId="13">#REF!</definedName>
    <definedName name="一般管理費">#REF!</definedName>
    <definedName name="事業部乗率_H" localSheetId="13">#REF!</definedName>
    <definedName name="事業部乗率_H">#REF!</definedName>
    <definedName name="事業部乗率_S" localSheetId="13">#REF!</definedName>
    <definedName name="事業部乗率_S">#REF!</definedName>
    <definedName name="値引率_H" localSheetId="13">#REF!</definedName>
    <definedName name="値引率_H">#REF!</definedName>
    <definedName name="値引率_S" localSheetId="13">#REF!</definedName>
    <definedName name="値引率_S">#REF!</definedName>
    <definedName name="共通比率_H" localSheetId="13">#REF!</definedName>
    <definedName name="共通比率_H">#REF!</definedName>
    <definedName name="共通比率_S" localSheetId="13">#REF!</definedName>
    <definedName name="共通比率_S">#REF!</definedName>
    <definedName name="勝">#REF!</definedName>
    <definedName name="区分" localSheetId="13">#REF!</definedName>
    <definedName name="区分">#REF!</definedName>
    <definedName name="取费" hidden="1">{"'现金流量表（全部投资）'!$B$4:$P$23"}</definedName>
    <definedName name="商社名" localSheetId="13">#REF!</definedName>
    <definedName name="商社名">#REF!</definedName>
    <definedName name="商社販直_H" localSheetId="13">#REF!</definedName>
    <definedName name="商社販直_H">#REF!</definedName>
    <definedName name="商社販直_S" localSheetId="13">#REF!</definedName>
    <definedName name="商社販直_S">#REF!</definedName>
    <definedName name="国名" localSheetId="13">#REF!</definedName>
    <definedName name="国名">#REF!</definedName>
    <definedName name="地基处理" hidden="1">{"'现金流量表（全部投资）'!$B$4:$P$23"}</definedName>
    <definedName name="売上ﾚｰﾄ" localSheetId="13">#REF!</definedName>
    <definedName name="売上ﾚｰﾄ">#REF!</definedName>
    <definedName name="売上ﾚｰﾄ2" localSheetId="13">#REF!</definedName>
    <definedName name="売上ﾚｰﾄ2">#REF!</definedName>
    <definedName name="屋内工具" localSheetId="13">#REF!</definedName>
    <definedName name="屋内工具">#REF!</definedName>
    <definedName name="屋外工具" localSheetId="13">#REF!</definedName>
    <definedName name="屋外工具">#REF!</definedName>
    <definedName name="工事">#REF!</definedName>
    <definedName name="工事期間" localSheetId="13">#REF!</definedName>
    <definedName name="工事期間">#REF!</definedName>
    <definedName name="式" localSheetId="13">#REF!</definedName>
    <definedName name="式">#REF!</definedName>
    <definedName name="影响力" hidden="1">{"'现金流量表（全部投资）'!$B$4:$P$23"}</definedName>
    <definedName name="得意先名" localSheetId="13">#REF!</definedName>
    <definedName name="得意先名">#REF!</definedName>
    <definedName name="总表3" localSheetId="13">#REF!</definedName>
    <definedName name="总表3">#REF!</definedName>
    <definedName name="新封" hidden="1">{"'现金流量表（全部投资）'!$B$4:$P$23"}</definedName>
    <definedName name="机柜配置图02111383" localSheetId="13">#REF!</definedName>
    <definedName name="机柜配置图02111383">#REF!</definedName>
    <definedName name="机柜配置图02111420" localSheetId="13">#REF!</definedName>
    <definedName name="机柜配置图02111420">#REF!</definedName>
    <definedName name="机柜配置图02111833" localSheetId="13">#REF!</definedName>
    <definedName name="机柜配置图02111833">#REF!</definedName>
    <definedName name="机柜配置图02111834" localSheetId="13">#REF!</definedName>
    <definedName name="机柜配置图02111834">#REF!</definedName>
    <definedName name="机柜配置图02111862" localSheetId="13">#REF!</definedName>
    <definedName name="机柜配置图02111862">#REF!</definedName>
    <definedName name="机柜配置图02111863" localSheetId="13">#REF!</definedName>
    <definedName name="机柜配置图02111863">#REF!</definedName>
    <definedName name="机柜配置图02111864" localSheetId="13">#REF!</definedName>
    <definedName name="机柜配置图02111864">#REF!</definedName>
    <definedName name="机柜配置图02111865" localSheetId="13">#REF!</definedName>
    <definedName name="机柜配置图02111865">#REF!</definedName>
    <definedName name="机柜配置图02111866" localSheetId="13">#REF!</definedName>
    <definedName name="机柜配置图02111866">#REF!</definedName>
    <definedName name="机柜配置图02111869" localSheetId="13">#REF!</definedName>
    <definedName name="机柜配置图02111869">#REF!</definedName>
    <definedName name="机柜配置图02111870" localSheetId="13">#REF!</definedName>
    <definedName name="机柜配置图02111870">#REF!</definedName>
    <definedName name="机柜配置图02111905" localSheetId="13">#REF!</definedName>
    <definedName name="机柜配置图02111905">#REF!</definedName>
    <definedName name="机柜配置图02111906" localSheetId="13">#REF!</definedName>
    <definedName name="机柜配置图02111906">#REF!</definedName>
    <definedName name="机柜配置图02111908" localSheetId="13">#REF!</definedName>
    <definedName name="机柜配置图02111908">#REF!</definedName>
    <definedName name="机柜配置图02111945" localSheetId="13">#REF!</definedName>
    <definedName name="机柜配置图02111945">#REF!</definedName>
    <definedName name="机柜配置图02111948" localSheetId="13">#REF!</definedName>
    <definedName name="机柜配置图02111948">#REF!</definedName>
    <definedName name="机柜配置图02111949" localSheetId="13">#REF!</definedName>
    <definedName name="机柜配置图02111949">#REF!</definedName>
    <definedName name="机柜配置图02111950" localSheetId="13">#REF!</definedName>
    <definedName name="机柜配置图02111950">#REF!</definedName>
    <definedName name="机柜配置图02111961" localSheetId="13">#REF!</definedName>
    <definedName name="机柜配置图02111961">#REF!</definedName>
    <definedName name="机柜配置图02111964" localSheetId="13">#REF!</definedName>
    <definedName name="机柜配置图02111964">#REF!</definedName>
    <definedName name="机柜配置图02111966" localSheetId="13">#REF!</definedName>
    <definedName name="机柜配置图02111966">#REF!</definedName>
    <definedName name="机柜配置图02111973" localSheetId="13">#REF!</definedName>
    <definedName name="机柜配置图02111973">#REF!</definedName>
    <definedName name="机柜配置图02111974" localSheetId="13">#REF!</definedName>
    <definedName name="机柜配置图02111974">#REF!</definedName>
    <definedName name="机柜配置图02111975" localSheetId="13">#REF!</definedName>
    <definedName name="机柜配置图02111975">#REF!</definedName>
    <definedName name="机柜配置图02111976" localSheetId="13">#REF!</definedName>
    <definedName name="机柜配置图02111976">#REF!</definedName>
    <definedName name="机柜配置图02112002" localSheetId="13">#REF!</definedName>
    <definedName name="机柜配置图02112002">#REF!</definedName>
    <definedName name="机柜配置图02112014" localSheetId="13">#REF!</definedName>
    <definedName name="机柜配置图02112014">#REF!</definedName>
    <definedName name="机柜配置图02112029" localSheetId="13">#REF!</definedName>
    <definedName name="机柜配置图02112029">#REF!</definedName>
    <definedName name="机柜配置图02112030" localSheetId="13">#REF!</definedName>
    <definedName name="机柜配置图02112030">#REF!</definedName>
    <definedName name="机柜配置图02112031" localSheetId="13">#REF!</definedName>
    <definedName name="机柜配置图02112031">#REF!</definedName>
    <definedName name="材料間賦" localSheetId="13">#REF!</definedName>
    <definedName name="材料間賦">#REF!</definedName>
    <definedName name="梱包運搬費" localSheetId="13">#REF!</definedName>
    <definedName name="梱包運搬費">#REF!</definedName>
    <definedName name="梱包運搬費海外" localSheetId="13">#REF!</definedName>
    <definedName name="梱包運搬費海外">#REF!</definedName>
    <definedName name="為替リスク_H" localSheetId="13">#REF!</definedName>
    <definedName name="為替リスク_H">#REF!</definedName>
    <definedName name="為替リスク_S" localSheetId="13">#REF!</definedName>
    <definedName name="為替リスク_S">#REF!</definedName>
    <definedName name="現地分建値" localSheetId="13">#REF!</definedName>
    <definedName name="現地分建値">#REF!</definedName>
    <definedName name="現地通貨" localSheetId="13">#REF!</definedName>
    <definedName name="現地通貨">#REF!</definedName>
    <definedName name="現法">#REF!</definedName>
    <definedName name="直販乗率_H" localSheetId="13">#REF!</definedName>
    <definedName name="直販乗率_H">#REF!</definedName>
    <definedName name="直販乗率_S" localSheetId="13">#REF!</definedName>
    <definedName name="直販乗率_S">#REF!</definedName>
    <definedName name="直轄">#REF!</definedName>
    <definedName name="社内金利_H" localSheetId="13">#REF!</definedName>
    <definedName name="社内金利_H">#REF!</definedName>
    <definedName name="社内金利_S" localSheetId="13">#REF!</definedName>
    <definedName name="社内金利_S">#REF!</definedName>
    <definedName name="稼働日" localSheetId="13">#REF!</definedName>
    <definedName name="稼働日">#REF!</definedName>
    <definedName name="組立保険_H" localSheetId="13">#REF!</definedName>
    <definedName name="組立保険_H">#REF!</definedName>
    <definedName name="組立保険_S" localSheetId="13">#REF!</definedName>
    <definedName name="組立保険_S">#REF!</definedName>
    <definedName name="脱硫表二" hidden="1">{"'现金流量表（全部投资）'!$B$4:$P$23"}</definedName>
    <definedName name="見積区分" localSheetId="13">#REF!</definedName>
    <definedName name="見積区分">#REF!</definedName>
    <definedName name="設計経費" localSheetId="13">#REF!</definedName>
    <definedName name="設計経費">#REF!</definedName>
    <definedName name="評価ﾚｰﾄ" localSheetId="13">#REF!</definedName>
    <definedName name="評価ﾚｰﾄ">#REF!</definedName>
    <definedName name="評価ﾚｰﾄ2" localSheetId="13">#REF!</definedName>
    <definedName name="評価ﾚｰﾄ2">#REF!</definedName>
    <definedName name="販売形式" localSheetId="13">#REF!</definedName>
    <definedName name="販売形式">#REF!</definedName>
    <definedName name="販売比率_H" localSheetId="13">#REF!</definedName>
    <definedName name="販売比率_H">#REF!</definedName>
    <definedName name="販売比率_S" localSheetId="13">#REF!</definedName>
    <definedName name="販売比率_S">#REF!</definedName>
    <definedName name="通貨" localSheetId="13">#REF!</definedName>
    <definedName name="通貨">#REF!</definedName>
    <definedName name="通貨2" localSheetId="13">#REF!</definedName>
    <definedName name="通貨2">#REF!</definedName>
    <definedName name="金利_H" localSheetId="13">#REF!</definedName>
    <definedName name="金利_H">#REF!</definedName>
    <definedName name="金利_S" localSheetId="13">#REF!</definedName>
    <definedName name="金利_S">#REF!</definedName>
    <definedName name="間プ" localSheetId="13">#REF!</definedName>
    <definedName name="間プ">#REF!</definedName>
    <definedName name="雑材" localSheetId="13">#REF!</definedName>
    <definedName name="雑材">#REF!</definedName>
  </definedNames>
  <calcPr calcId="191029"/>
</workbook>
</file>

<file path=xl/calcChain.xml><?xml version="1.0" encoding="utf-8"?>
<calcChain xmlns="http://schemas.openxmlformats.org/spreadsheetml/2006/main">
  <c r="K15" i="26" l="1"/>
  <c r="J15" i="26"/>
  <c r="I15" i="26"/>
  <c r="D14" i="26"/>
  <c r="H13" i="26"/>
  <c r="G13" i="26"/>
  <c r="F13" i="26"/>
  <c r="E13" i="26"/>
  <c r="K13" i="26" s="1"/>
  <c r="D9" i="26"/>
  <c r="J8" i="26"/>
  <c r="I8" i="26"/>
  <c r="H8" i="26"/>
  <c r="K8" i="26" s="1"/>
  <c r="G8" i="26"/>
  <c r="F8" i="26"/>
  <c r="E8" i="26"/>
  <c r="D12" i="28"/>
  <c r="E13" i="28"/>
  <c r="F13" i="28"/>
  <c r="I13" i="28" s="1"/>
  <c r="G13" i="28"/>
  <c r="J13" i="28" s="1"/>
  <c r="H13" i="28"/>
  <c r="K13" i="28" s="1"/>
  <c r="D14" i="28"/>
  <c r="D9" i="28"/>
  <c r="H8" i="28"/>
  <c r="G8" i="28"/>
  <c r="F8" i="28"/>
  <c r="E8" i="28"/>
  <c r="A3" i="28"/>
  <c r="A3" i="29"/>
  <c r="E34" i="2"/>
  <c r="H19" i="2"/>
  <c r="H23" i="2"/>
  <c r="K8" i="28" l="1"/>
  <c r="I13" i="26"/>
  <c r="J13" i="26"/>
  <c r="I8" i="28"/>
  <c r="J8" i="28"/>
  <c r="H15" i="2" l="1"/>
  <c r="F6" i="24" l="1"/>
  <c r="F5" i="24"/>
  <c r="F17" i="24" l="1"/>
  <c r="F22" i="24" s="1"/>
  <c r="D9" i="24" s="1"/>
  <c r="E17" i="24"/>
  <c r="E26" i="24"/>
  <c r="F26" i="24"/>
  <c r="F23" i="24" l="1"/>
  <c r="E23" i="24"/>
  <c r="E22" i="24"/>
  <c r="F9" i="24"/>
  <c r="F32" i="24"/>
  <c r="F31" i="24"/>
  <c r="E32" i="24"/>
  <c r="E31" i="24"/>
  <c r="F8" i="24" l="1"/>
  <c r="D8" i="24"/>
  <c r="D11" i="24"/>
  <c r="F11" i="24"/>
  <c r="F12" i="24"/>
  <c r="D12" i="24"/>
  <c r="F7" i="24" l="1"/>
  <c r="F10" i="24"/>
  <c r="C14" i="7" l="1"/>
  <c r="E11" i="22" l="1"/>
  <c r="L12" i="22" l="1"/>
  <c r="C8" i="7"/>
  <c r="C14" i="19"/>
  <c r="D13" i="19"/>
  <c r="D12" i="19" s="1"/>
  <c r="E12" i="22"/>
  <c r="L11" i="22"/>
  <c r="C11" i="19"/>
  <c r="Y18" i="16"/>
  <c r="U18" i="16"/>
  <c r="L10" i="22" l="1"/>
  <c r="D10" i="19"/>
  <c r="D9" i="19" s="1"/>
  <c r="C8" i="19" l="1"/>
  <c r="D7" i="19" l="1"/>
  <c r="D6" i="19" s="1"/>
  <c r="D15" i="19" s="1"/>
  <c r="D16" i="19" s="1"/>
  <c r="D17" i="19" s="1"/>
  <c r="B5" i="11"/>
  <c r="E5" i="11" s="1"/>
  <c r="E8" i="22" l="1"/>
  <c r="L8" i="22"/>
  <c r="E9" i="22"/>
  <c r="L9" i="22"/>
  <c r="L7" i="22" l="1"/>
  <c r="G8" i="10" l="1"/>
  <c r="D9" i="10"/>
  <c r="H13" i="10" l="1"/>
  <c r="F13" i="10"/>
  <c r="G13" i="10"/>
  <c r="D14" i="10"/>
  <c r="E13" i="10"/>
  <c r="F8" i="10"/>
  <c r="H8" i="10"/>
  <c r="E8" i="10"/>
  <c r="K13" i="10" l="1"/>
  <c r="I13" i="10"/>
  <c r="J13" i="10"/>
  <c r="K8" i="10"/>
  <c r="I8" i="10"/>
  <c r="J8" i="10"/>
  <c r="I15" i="10" l="1"/>
  <c r="J15" i="10"/>
  <c r="K15" i="10"/>
  <c r="D7" i="7" l="1"/>
  <c r="C7" i="23" l="1"/>
  <c r="C8" i="23" l="1"/>
  <c r="D7" i="23"/>
  <c r="D6" i="23" s="1"/>
  <c r="D6" i="7"/>
  <c r="D9" i="23" l="1"/>
  <c r="D10" i="23" s="1"/>
  <c r="D9" i="7"/>
  <c r="D10" i="7" s="1"/>
  <c r="C3" i="5" l="1"/>
  <c r="B6" i="5" s="1"/>
  <c r="D6" i="5" l="1"/>
  <c r="D10" i="5" s="1"/>
  <c r="F6" i="5"/>
  <c r="F10" i="5" s="1"/>
  <c r="H6" i="5"/>
  <c r="H10" i="5" s="1"/>
  <c r="B10" i="5"/>
  <c r="A2" i="24" l="1"/>
  <c r="A3" i="7"/>
  <c r="A3" i="23"/>
  <c r="A3" i="22"/>
  <c r="A3" i="19"/>
  <c r="L14" i="22" l="1"/>
  <c r="A1" i="16" l="1"/>
  <c r="A2" i="16" s="1"/>
  <c r="A3" i="16" s="1"/>
  <c r="X5" i="16" s="1"/>
  <c r="L15" i="22"/>
  <c r="L16" i="22" s="1"/>
  <c r="X13" i="16" l="1"/>
  <c r="X14" i="16"/>
  <c r="X7" i="16"/>
  <c r="X15" i="16"/>
  <c r="X10" i="16"/>
  <c r="X11" i="16"/>
  <c r="X9" i="16"/>
  <c r="X16" i="16"/>
  <c r="T5" i="16"/>
  <c r="J5" i="16"/>
  <c r="H5" i="16"/>
  <c r="D5" i="16"/>
  <c r="B5" i="16"/>
  <c r="P5" i="16"/>
  <c r="N5" i="16"/>
  <c r="L5" i="16"/>
  <c r="F5" i="16"/>
  <c r="R5" i="16"/>
  <c r="V5" i="16"/>
  <c r="X12" i="16" s="1"/>
  <c r="X8" i="16" l="1"/>
  <c r="X18" i="16" s="1"/>
  <c r="P12" i="16"/>
  <c r="P9" i="16"/>
  <c r="P8" i="16"/>
  <c r="P11" i="16"/>
  <c r="P14" i="16"/>
  <c r="Q6" i="16"/>
  <c r="Q18" i="16" s="1"/>
  <c r="P15" i="16"/>
  <c r="P16" i="16"/>
  <c r="P10" i="16"/>
  <c r="P13" i="16"/>
  <c r="P7" i="16"/>
  <c r="J15" i="16"/>
  <c r="J10" i="16"/>
  <c r="K6" i="16"/>
  <c r="K18" i="16" s="1"/>
  <c r="J16" i="16"/>
  <c r="J13" i="16"/>
  <c r="J14" i="16"/>
  <c r="J7" i="16"/>
  <c r="J12" i="16"/>
  <c r="J9" i="16"/>
  <c r="J8" i="16"/>
  <c r="J11" i="16"/>
  <c r="T14" i="16"/>
  <c r="T8" i="16"/>
  <c r="T10" i="16"/>
  <c r="T11" i="16"/>
  <c r="T7" i="16"/>
  <c r="T16" i="16"/>
  <c r="T12" i="16"/>
  <c r="T13" i="16"/>
  <c r="T9" i="16"/>
  <c r="T15" i="16"/>
  <c r="D14" i="16"/>
  <c r="D12" i="16"/>
  <c r="D7" i="16"/>
  <c r="D11" i="16"/>
  <c r="D9" i="16"/>
  <c r="D8" i="16"/>
  <c r="E6" i="16"/>
  <c r="E18" i="16" s="1"/>
  <c r="D16" i="16"/>
  <c r="D13" i="16"/>
  <c r="D15" i="16"/>
  <c r="D10" i="16"/>
  <c r="R15" i="16"/>
  <c r="R8" i="16"/>
  <c r="R13" i="16"/>
  <c r="R11" i="16"/>
  <c r="R16" i="16"/>
  <c r="R12" i="16"/>
  <c r="R9" i="16"/>
  <c r="S6" i="16"/>
  <c r="S18" i="16" s="1"/>
  <c r="R14" i="16"/>
  <c r="R10" i="16"/>
  <c r="R7" i="16"/>
  <c r="F12" i="16"/>
  <c r="F16" i="16"/>
  <c r="G6" i="16"/>
  <c r="G18" i="16" s="1"/>
  <c r="F13" i="16"/>
  <c r="F15" i="16"/>
  <c r="F10" i="16"/>
  <c r="F14" i="16"/>
  <c r="F9" i="16"/>
  <c r="F8" i="16"/>
  <c r="F11" i="16"/>
  <c r="F7" i="16"/>
  <c r="B16" i="16"/>
  <c r="B11" i="16"/>
  <c r="B14" i="16"/>
  <c r="B7" i="16"/>
  <c r="B9" i="16"/>
  <c r="B8" i="16"/>
  <c r="B13" i="16"/>
  <c r="B12" i="16"/>
  <c r="B15" i="16"/>
  <c r="B10" i="16"/>
  <c r="C6" i="16"/>
  <c r="C18" i="16" s="1"/>
  <c r="L9" i="16"/>
  <c r="L10" i="16"/>
  <c r="L7" i="16"/>
  <c r="L15" i="16"/>
  <c r="L13" i="16"/>
  <c r="L14" i="16"/>
  <c r="L12" i="16"/>
  <c r="L11" i="16"/>
  <c r="L8" i="16"/>
  <c r="L16" i="16"/>
  <c r="M6" i="16"/>
  <c r="M18" i="16" s="1"/>
  <c r="V15" i="16"/>
  <c r="V8" i="16"/>
  <c r="V9" i="16"/>
  <c r="W6" i="16"/>
  <c r="W18" i="16" s="1"/>
  <c r="V12" i="16"/>
  <c r="V13" i="16"/>
  <c r="V14" i="16"/>
  <c r="V11" i="16"/>
  <c r="V16" i="16"/>
  <c r="V10" i="16"/>
  <c r="V7" i="16"/>
  <c r="N16" i="16"/>
  <c r="N14" i="16"/>
  <c r="N10" i="16"/>
  <c r="N11" i="16"/>
  <c r="N7" i="16"/>
  <c r="N8" i="16"/>
  <c r="N13" i="16"/>
  <c r="N9" i="16"/>
  <c r="N15" i="16"/>
  <c r="N12" i="16"/>
  <c r="O6" i="16"/>
  <c r="O18" i="16" s="1"/>
  <c r="H12" i="16"/>
  <c r="H15" i="16"/>
  <c r="H14" i="16"/>
  <c r="H8" i="16"/>
  <c r="H7" i="16"/>
  <c r="H9" i="16"/>
  <c r="H16" i="16"/>
  <c r="H10" i="16"/>
  <c r="H11" i="16"/>
  <c r="H13" i="16"/>
  <c r="I6" i="16"/>
  <c r="I18" i="16" s="1"/>
  <c r="L18" i="16" l="1"/>
  <c r="D18" i="16"/>
  <c r="T18" i="16"/>
  <c r="P18" i="16"/>
  <c r="N18" i="16"/>
  <c r="H18" i="16"/>
  <c r="V18" i="16"/>
  <c r="R18" i="16"/>
  <c r="J18" i="16"/>
  <c r="B18" i="16"/>
  <c r="F18" i="16"/>
  <c r="B20" i="16" l="1"/>
  <c r="B22" i="16" s="1"/>
  <c r="B23" i="16" s="1"/>
  <c r="A24" i="16" l="1"/>
  <c r="B24" i="16" s="1"/>
</calcChain>
</file>

<file path=xl/sharedStrings.xml><?xml version="1.0" encoding="utf-8"?>
<sst xmlns="http://schemas.openxmlformats.org/spreadsheetml/2006/main" count="649" uniqueCount="294">
  <si>
    <t xml:space="preserve">TT </t>
  </si>
  <si>
    <t xml:space="preserve">Nội dung công việc </t>
  </si>
  <si>
    <t>Diễn giải cách tính</t>
  </si>
  <si>
    <t>Thành tiền</t>
  </si>
  <si>
    <t>I</t>
  </si>
  <si>
    <t>II</t>
  </si>
  <si>
    <t>III</t>
  </si>
  <si>
    <t>IV</t>
  </si>
  <si>
    <t>V</t>
  </si>
  <si>
    <t>Thuế VAT</t>
  </si>
  <si>
    <r>
      <rPr>
        <b/>
        <i/>
        <u/>
        <sz val="12"/>
        <rFont val="Times New Roman"/>
        <family val="1"/>
      </rPr>
      <t>Ghi chú</t>
    </r>
    <r>
      <rPr>
        <b/>
        <i/>
        <sz val="12"/>
        <rFont val="Times New Roman"/>
        <family val="1"/>
      </rPr>
      <t>:</t>
    </r>
  </si>
  <si>
    <t>:</t>
  </si>
  <si>
    <t xml:space="preserve">Đồng </t>
  </si>
  <si>
    <t>Đơn
vị</t>
  </si>
  <si>
    <t>ha</t>
  </si>
  <si>
    <t>Khối lượng x Đơn giá</t>
  </si>
  <si>
    <t>Khối
lượng</t>
  </si>
  <si>
    <t>Đơn giá</t>
  </si>
  <si>
    <t>VL</t>
  </si>
  <si>
    <t>NC</t>
  </si>
  <si>
    <t>MTC</t>
  </si>
  <si>
    <t>I.1</t>
  </si>
  <si>
    <t>y= y1+ (y2-y1)*(x-x1)/(x2-x1)</t>
  </si>
  <si>
    <t>%</t>
  </si>
  <si>
    <t>CỘNG HÒA XÃ HỘI CHỦ NGHĨA VIỆT NAM</t>
  </si>
  <si>
    <t>Độc lập - Tự do - Hạnh phúc</t>
  </si>
  <si>
    <t>DỰ TOÁN GÓI THẦU</t>
  </si>
  <si>
    <t xml:space="preserve">   Địa điểm</t>
  </si>
  <si>
    <t xml:space="preserve">   Nguồn vốn</t>
  </si>
  <si>
    <t xml:space="preserve">   Đơn vị quản lý</t>
  </si>
  <si>
    <t>KT. GIÁM ĐỐC</t>
  </si>
  <si>
    <t>PHÓ GIÁM ĐỐC</t>
  </si>
  <si>
    <t xml:space="preserve">   Tên dự án</t>
  </si>
  <si>
    <t xml:space="preserve">   Gói thầu</t>
  </si>
  <si>
    <t>Gói thầu:</t>
  </si>
  <si>
    <t xml:space="preserve">  - Chi phí khác</t>
  </si>
  <si>
    <t xml:space="preserve">  - Chi phí dự phòng</t>
  </si>
  <si>
    <t>≤ 1</t>
  </si>
  <si>
    <t>&lt; 15</t>
  </si>
  <si>
    <t>Giá trị theo Bảng 4 79/QĐ-BXD ngày 15/02/2017</t>
  </si>
  <si>
    <t>Giá trị nội suy</t>
  </si>
  <si>
    <t>Công thức nội suy:</t>
  </si>
  <si>
    <t>Giá trị TB và XD trước thuế:</t>
  </si>
  <si>
    <t>x = Giá trị TB và XD chưa có thuế (Tỷ đồng)</t>
  </si>
  <si>
    <t>Công nghiệp (y = %)</t>
  </si>
  <si>
    <t xml:space="preserve">  - Chi phí thiết bị</t>
  </si>
  <si>
    <t>BẢNG TÍNH NỘI SUY CHI PHÍ TƯ VẤN LẬP BCKTKT</t>
  </si>
  <si>
    <t>STT</t>
  </si>
  <si>
    <t xml:space="preserve"> + Đơn giá vật liệu áp dụng theo đơn giá tham khảo trên mạng, của các nhà cung cấp vật liệu xây dựng tại địa phương.</t>
  </si>
  <si>
    <t>BẢNG TÍNH GIÁ GÓI THẦU TƯ VẤN XÉT THẦU PHẦN XÂY DỰNG</t>
  </si>
  <si>
    <t>Chi phí thuê tư vấn xét thầu phần xây dựng</t>
  </si>
  <si>
    <t>Chi phí = [55% x tỷ lệ % x chi phí xây dựng chưa thuế của gói thầu]/N.</t>
  </si>
  <si>
    <t>Cách tính giá gói thầu theo văn bản số 3965/EVNHCMC-QLĐT ngày 31/8/2020 của Tổng công ty Điện lực TP.HCM, trong đó:</t>
  </si>
  <si>
    <t>+ Chi phí xây dựng chưa thuế của gói thầu:</t>
  </si>
  <si>
    <t>đồng</t>
  </si>
  <si>
    <t>+ N:</t>
  </si>
  <si>
    <t xml:space="preserve">Cộng giá trị sau thuế </t>
  </si>
  <si>
    <t>100m</t>
  </si>
  <si>
    <t>VI</t>
  </si>
  <si>
    <t>I.3</t>
  </si>
  <si>
    <t xml:space="preserve">  - Chi phí xây dựng gồm</t>
  </si>
  <si>
    <t xml:space="preserve">  Khảo sát địa hình đo vẽ tuyến đường dây tải điện trên không có cấp điện áp 22kV hoặc 35kV, cho địa hình cấp V.</t>
  </si>
  <si>
    <t>người (Trong dó 6 người - Chủ đầu tư và 01 người - Đơn vị tư vấn)</t>
  </si>
  <si>
    <t xml:space="preserve">Khảo sát địa hình phần đường dây trung thế nổi </t>
  </si>
  <si>
    <t xml:space="preserve">+ Tỷ lệ % = định mức tỷ lệ % tính toán theo bảng 2.19 Thông tư số 12/2021/TT-BXD ngày 31/8/2021; Lưu ý chi phí xây dựng sử dụng để nội suy tỷ lệ % là chi phí xây dựng chưa thuế của gói thầu thi công xây dựng bao gồm: i) phần khối lượng thuần về xây dựng (bê tông, nhân công đổ bê tông, gạch) và ii) phần khối lượng xây dựng khác trong chi phí xây dựng như ống, giá đỡ ống, máng cáp nhân công lắp đặt ống, giá đỡ, máng cáp (nếu có).  </t>
  </si>
  <si>
    <t>Khoản mục chi phí</t>
  </si>
  <si>
    <t>Ký hiệu</t>
  </si>
  <si>
    <t>Cách tính</t>
  </si>
  <si>
    <t>Chi phí trực tiếp</t>
  </si>
  <si>
    <t>Tks</t>
  </si>
  <si>
    <t>VLks + NCks + Mks</t>
  </si>
  <si>
    <t>Chi phí vật liệu</t>
  </si>
  <si>
    <t>VLks</t>
  </si>
  <si>
    <t>Chi phí nhân công</t>
  </si>
  <si>
    <t>NCks</t>
  </si>
  <si>
    <t>Chi phí máy thi công</t>
  </si>
  <si>
    <t>Mks</t>
  </si>
  <si>
    <t>Chi phí gián tiếp</t>
  </si>
  <si>
    <t>GTks</t>
  </si>
  <si>
    <t>Cks + GTKks</t>
  </si>
  <si>
    <t>Chi phí chung</t>
  </si>
  <si>
    <t>Cks</t>
  </si>
  <si>
    <t>CP không xác định được khối lượng từ thiết kế, chi phí gián tiếp khác.</t>
  </si>
  <si>
    <t>GTKks</t>
  </si>
  <si>
    <t>Thu nhập chịu thuế tính trước</t>
  </si>
  <si>
    <t>TLks</t>
  </si>
  <si>
    <t>Chi phí khác phục vụ công tác khảo sát</t>
  </si>
  <si>
    <t>Cpvks</t>
  </si>
  <si>
    <t>Cpaks + Ckqks</t>
  </si>
  <si>
    <t>Chi phí lập PAKT khảo sát xây dựng</t>
  </si>
  <si>
    <t>Cpaks</t>
  </si>
  <si>
    <t>Chi phí lập báo cáo KQKS xây dựng</t>
  </si>
  <si>
    <t>Ckqks</t>
  </si>
  <si>
    <t>Chi phí khảo sát xây dựng trước thuế</t>
  </si>
  <si>
    <r>
      <t>G</t>
    </r>
    <r>
      <rPr>
        <vertAlign val="subscript"/>
        <sz val="13"/>
        <rFont val="Times New Roman"/>
        <family val="1"/>
      </rPr>
      <t>KSTT</t>
    </r>
  </si>
  <si>
    <t>Tks + GTks + TLks + Cpvks</t>
  </si>
  <si>
    <t>GTGT</t>
  </si>
  <si>
    <r>
      <t>G</t>
    </r>
    <r>
      <rPr>
        <vertAlign val="subscript"/>
        <sz val="13"/>
        <rFont val="Times New Roman"/>
        <family val="1"/>
      </rPr>
      <t xml:space="preserve"> x</t>
    </r>
    <r>
      <rPr>
        <sz val="13"/>
        <rFont val="Times New Roman"/>
        <family val="1"/>
      </rPr>
      <t xml:space="preserve"> T</t>
    </r>
    <r>
      <rPr>
        <vertAlign val="superscript"/>
        <sz val="13"/>
        <rFont val="Times New Roman"/>
        <family val="1"/>
      </rPr>
      <t>XD</t>
    </r>
    <r>
      <rPr>
        <vertAlign val="subscript"/>
        <sz val="13"/>
        <rFont val="Times New Roman"/>
        <family val="1"/>
      </rPr>
      <t>GTGT</t>
    </r>
  </si>
  <si>
    <t>Chi phí khảo sát xây dựng sau thuế</t>
  </si>
  <si>
    <r>
      <t>G</t>
    </r>
    <r>
      <rPr>
        <b/>
        <vertAlign val="subscript"/>
        <sz val="13"/>
        <rFont val="Times New Roman"/>
        <family val="1"/>
      </rPr>
      <t>KSXD</t>
    </r>
  </si>
  <si>
    <t>TỔNG CỘNG</t>
  </si>
  <si>
    <t xml:space="preserve">BẢNG TÍNH CHI PHÍ KHẢO SÁT </t>
  </si>
  <si>
    <t>Trạm x (Diện tích trạm/thiết bị + mỗi cạnh 3m) x Đơn giá</t>
  </si>
  <si>
    <t>Ơ</t>
  </si>
  <si>
    <t xml:space="preserve">G + GTGT </t>
  </si>
  <si>
    <t xml:space="preserve"> Khảo sát địa hình đo vẽ bản đồ địa hình xung quanh khu vực dự kiến đặt trạm tỉ lệ 1:500, đường đồng mức 0,5m - địa hình cấp V. Diện tích khảo  sát  bằng  diện  tích  trạm (4m x 4,5m) cộng  thêm  mỗi  cạnh 3 mét (Trạm phòng)</t>
  </si>
  <si>
    <t>Ghi chú:</t>
  </si>
  <si>
    <t>TT</t>
  </si>
  <si>
    <t>Thành tiền (VNĐ)</t>
  </si>
  <si>
    <t>VAT</t>
  </si>
  <si>
    <t>Lưu ý: Tổng giá trị gói thầu của bảng này cũng chính là giá trị chào thầu được Nhà thầu nhập trên Webform.</t>
  </si>
  <si>
    <t>Tính số có giá trị &gt; 1000</t>
  </si>
  <si>
    <t>Traêm</t>
  </si>
  <si>
    <t>Ñoàng</t>
  </si>
  <si>
    <r>
      <t xml:space="preserve">ĐẠI DIỆN HỢP PHÁP CỦA NHÀ THẦU
</t>
    </r>
    <r>
      <rPr>
        <i/>
        <sz val="14"/>
        <rFont val="Times New Roman"/>
        <family val="2"/>
      </rPr>
      <t>(ghi tên, chức danh, ký tên và đóng dấu)</t>
    </r>
  </si>
  <si>
    <t>VII</t>
  </si>
  <si>
    <t>Bảng 3</t>
  </si>
  <si>
    <t>Tổng
cộng</t>
  </si>
  <si>
    <t>DA</t>
  </si>
  <si>
    <t>Cộng giá trị sau thuế</t>
  </si>
  <si>
    <t>I + II</t>
  </si>
  <si>
    <t>BẢNG TÍNH GIÁ GÓI THẦU TƯ VẤN GIÁM SÁT</t>
  </si>
  <si>
    <t>Chi phí giám sát thi công xây dựng</t>
  </si>
  <si>
    <r>
      <t>k</t>
    </r>
    <r>
      <rPr>
        <vertAlign val="subscript"/>
        <sz val="12"/>
        <rFont val="Times New Roman"/>
        <family val="1"/>
      </rPr>
      <t>2.21</t>
    </r>
    <r>
      <rPr>
        <sz val="12"/>
        <rFont val="Times New Roman"/>
        <family val="1"/>
      </rPr>
      <t>% x G</t>
    </r>
    <r>
      <rPr>
        <vertAlign val="subscript"/>
        <sz val="12"/>
        <rFont val="Times New Roman"/>
        <family val="1"/>
      </rPr>
      <t>XD</t>
    </r>
  </si>
  <si>
    <t>Chi phí giám sát lắp đặt thiết bị</t>
  </si>
  <si>
    <r>
      <t>k</t>
    </r>
    <r>
      <rPr>
        <vertAlign val="subscript"/>
        <sz val="12"/>
        <rFont val="Times New Roman"/>
        <family val="1"/>
      </rPr>
      <t>2.22</t>
    </r>
    <r>
      <rPr>
        <sz val="12"/>
        <rFont val="Times New Roman"/>
        <family val="1"/>
      </rPr>
      <t>% x G</t>
    </r>
    <r>
      <rPr>
        <vertAlign val="subscript"/>
        <sz val="12"/>
        <rFont val="Times New Roman"/>
        <family val="1"/>
      </rPr>
      <t>TB</t>
    </r>
  </si>
  <si>
    <t xml:space="preserve">Chi phí giám sát thi công phần không chuyên điện </t>
  </si>
  <si>
    <r>
      <t>k</t>
    </r>
    <r>
      <rPr>
        <vertAlign val="subscript"/>
        <sz val="12"/>
        <rFont val="Times New Roman"/>
        <family val="1"/>
      </rPr>
      <t>2.21xd</t>
    </r>
    <r>
      <rPr>
        <sz val="12"/>
        <rFont val="Times New Roman"/>
        <family val="1"/>
      </rPr>
      <t>% x G</t>
    </r>
    <r>
      <rPr>
        <vertAlign val="subscript"/>
        <sz val="12"/>
        <rFont val="Times New Roman"/>
        <family val="1"/>
      </rPr>
      <t>XD</t>
    </r>
  </si>
  <si>
    <t>Cộng giá trị trước thuế</t>
  </si>
  <si>
    <t xml:space="preserve">I + II + III </t>
  </si>
  <si>
    <t>IV + V</t>
  </si>
  <si>
    <r>
      <t xml:space="preserve"> + k2.21 là giá trị tra Bảng số 2.21, hàng thứ 2 (</t>
    </r>
    <r>
      <rPr>
        <i/>
        <sz val="10"/>
        <rFont val="Times New Roman"/>
        <family val="1"/>
      </rPr>
      <t>công trình công nghiệp</t>
    </r>
    <r>
      <rPr>
        <sz val="10"/>
        <rFont val="Times New Roman"/>
        <family val="1"/>
      </rPr>
      <t>) của Thông tư số 12/2021/TT-BXD ngày 31/8/2021.</t>
    </r>
  </si>
  <si>
    <r>
      <t xml:space="preserve"> +  k2.22 là giá trị tra Bảng số 2.22, hàng thứ 2 (</t>
    </r>
    <r>
      <rPr>
        <i/>
        <sz val="10"/>
        <rFont val="Times New Roman"/>
        <family val="1"/>
      </rPr>
      <t>công trình công nghiệp</t>
    </r>
    <r>
      <rPr>
        <sz val="10"/>
        <rFont val="Times New Roman"/>
        <family val="1"/>
      </rPr>
      <t>) của Thông tư số 12/2021/TT-BXD ngày 31/8/2021.</t>
    </r>
  </si>
  <si>
    <r>
      <t xml:space="preserve"> +  k2.21xd là giá trị tra Bảng số 2.21, hàng thứ 2 (</t>
    </r>
    <r>
      <rPr>
        <i/>
        <sz val="10"/>
        <rFont val="Times New Roman"/>
        <family val="1"/>
      </rPr>
      <t>công trình  hạ tầng kỹ thuật</t>
    </r>
    <r>
      <rPr>
        <sz val="10"/>
        <rFont val="Times New Roman"/>
        <family val="1"/>
      </rPr>
      <t>) của Thông tư số 12/2021/TT-BXD ngày 31/8/2021.</t>
    </r>
  </si>
  <si>
    <t>Chi phí thẩm tra BCNCKT</t>
  </si>
  <si>
    <t xml:space="preserve">BẢNG TÍNH GIÁ GÓI THẦU THẨM TRA TKBVTC </t>
  </si>
  <si>
    <t>Chi phí tư vấn thẩm tra TKXD</t>
  </si>
  <si>
    <t xml:space="preserve">Chi phí tư vấn thẩm tra dự toán xây dựng </t>
  </si>
  <si>
    <r>
      <t>G</t>
    </r>
    <r>
      <rPr>
        <vertAlign val="subscript"/>
        <sz val="12"/>
        <rFont val="Times New Roman"/>
        <family val="1"/>
      </rPr>
      <t>XD</t>
    </r>
    <r>
      <rPr>
        <sz val="12"/>
        <rFont val="Times New Roman"/>
        <family val="1"/>
      </rPr>
      <t xml:space="preserve"> x k</t>
    </r>
    <r>
      <rPr>
        <vertAlign val="subscript"/>
        <sz val="12"/>
        <rFont val="Times New Roman"/>
        <family val="1"/>
      </rPr>
      <t>2.5</t>
    </r>
  </si>
  <si>
    <r>
      <t>G</t>
    </r>
    <r>
      <rPr>
        <vertAlign val="subscript"/>
        <sz val="12"/>
        <rFont val="Times New Roman"/>
        <family val="1"/>
      </rPr>
      <t>XD</t>
    </r>
    <r>
      <rPr>
        <sz val="12"/>
        <rFont val="Times New Roman"/>
        <family val="1"/>
      </rPr>
      <t xml:space="preserve"> x k</t>
    </r>
    <r>
      <rPr>
        <vertAlign val="subscript"/>
        <sz val="12"/>
        <rFont val="Times New Roman"/>
        <family val="1"/>
      </rPr>
      <t>2.6</t>
    </r>
  </si>
  <si>
    <t>Bảng 2.2</t>
  </si>
  <si>
    <t>BẢNG TÍNH GIÁ GÓI THẦU TƯ VẤN KIỂM TOÁN</t>
  </si>
  <si>
    <t>Chi phí kiểm toán</t>
  </si>
  <si>
    <t>+ Hệ số điều chỉnh theo Điều 46 khoản 1d theo Nghị định 99/2021/NĐ-CP ngày 11/11/2021</t>
  </si>
  <si>
    <t>+ k2.27 là giá trị nội suy của Điều 46 khoản 1b theo Nghị định 99/2021/NĐ-CP ngày 11/11/2021</t>
  </si>
  <si>
    <t>Cộng giá trị trước sau thuế</t>
  </si>
  <si>
    <t>III + IV</t>
  </si>
  <si>
    <r>
      <t>G</t>
    </r>
    <r>
      <rPr>
        <vertAlign val="subscript"/>
        <sz val="12"/>
        <rFont val="Times New Roman"/>
        <family val="1"/>
      </rPr>
      <t>XD</t>
    </r>
    <r>
      <rPr>
        <sz val="12"/>
        <rFont val="Times New Roman"/>
        <family val="1"/>
      </rPr>
      <t xml:space="preserve"> x k</t>
    </r>
    <r>
      <rPr>
        <vertAlign val="subscript"/>
        <sz val="12"/>
        <rFont val="Times New Roman"/>
        <family val="1"/>
      </rPr>
      <t>2.5xd</t>
    </r>
  </si>
  <si>
    <r>
      <t>G</t>
    </r>
    <r>
      <rPr>
        <vertAlign val="subscript"/>
        <sz val="12"/>
        <rFont val="Times New Roman"/>
        <family val="1"/>
      </rPr>
      <t>XD</t>
    </r>
    <r>
      <rPr>
        <sz val="12"/>
        <rFont val="Times New Roman"/>
        <family val="1"/>
      </rPr>
      <t xml:space="preserve"> x k</t>
    </r>
    <r>
      <rPr>
        <vertAlign val="subscript"/>
        <sz val="12"/>
        <rFont val="Times New Roman"/>
        <family val="1"/>
      </rPr>
      <t>2.6xd</t>
    </r>
  </si>
  <si>
    <r>
      <t>+ k</t>
    </r>
    <r>
      <rPr>
        <vertAlign val="subscript"/>
        <sz val="10"/>
        <rFont val="Times New Roman"/>
        <family val="1"/>
      </rPr>
      <t>2.5xd</t>
    </r>
    <r>
      <rPr>
        <sz val="10"/>
        <rFont val="Times New Roman"/>
        <family val="1"/>
      </rPr>
      <t xml:space="preserve"> là giá trị tra Bảng số 2.16, hàng thứ 2 (</t>
    </r>
    <r>
      <rPr>
        <i/>
        <sz val="10"/>
        <rFont val="Times New Roman"/>
        <family val="1"/>
      </rPr>
      <t>công trình hạ tầng kỹ thuật</t>
    </r>
    <r>
      <rPr>
        <sz val="10"/>
        <rFont val="Times New Roman"/>
        <family val="1"/>
      </rPr>
      <t>) của Thông tư số 12/2021/TT-BXD ngày 31/8/2021</t>
    </r>
  </si>
  <si>
    <r>
      <t>+ k</t>
    </r>
    <r>
      <rPr>
        <vertAlign val="subscript"/>
        <sz val="10"/>
        <rFont val="Times New Roman"/>
        <family val="1"/>
      </rPr>
      <t>2.6xd</t>
    </r>
    <r>
      <rPr>
        <sz val="10"/>
        <rFont val="Times New Roman"/>
        <family val="1"/>
      </rPr>
      <t xml:space="preserve"> là giá trị tra Bảng số 2.17, hàng thứ 2 (</t>
    </r>
    <r>
      <rPr>
        <i/>
        <sz val="10"/>
        <rFont val="Times New Roman"/>
        <family val="1"/>
      </rPr>
      <t>công trình hạ tầng kỹ thuật</t>
    </r>
    <r>
      <rPr>
        <sz val="10"/>
        <rFont val="Times New Roman"/>
        <family val="1"/>
      </rPr>
      <t>) của Thông tư số 12/2021/TT-BXD ngày 31/8/2021</t>
    </r>
  </si>
  <si>
    <t>Chi phí tư vấn thẩm tra TKXD (phần chuyên điện )</t>
  </si>
  <si>
    <t>Chi phí tư vấn thẩm tra TKXD (không chuyên điện )</t>
  </si>
  <si>
    <t>Bảng 6</t>
  </si>
  <si>
    <t>I x 8%</t>
  </si>
  <si>
    <r>
      <t>+ k</t>
    </r>
    <r>
      <rPr>
        <vertAlign val="subscript"/>
        <sz val="10"/>
        <rFont val="Times New Roman"/>
        <family val="1"/>
      </rPr>
      <t>2.5</t>
    </r>
    <r>
      <rPr>
        <sz val="10"/>
        <rFont val="Times New Roman"/>
        <family val="1"/>
      </rPr>
      <t xml:space="preserve"> là giá trị nội suy từ Bảng số 2.16, hàng thứ 2 (</t>
    </r>
    <r>
      <rPr>
        <i/>
        <sz val="10"/>
        <rFont val="Times New Roman"/>
        <family val="1"/>
      </rPr>
      <t>công trình công nghiệp</t>
    </r>
    <r>
      <rPr>
        <sz val="10"/>
        <rFont val="Times New Roman"/>
        <family val="1"/>
      </rPr>
      <t>) của Thông tư số 12/2021/TT-BXD ngày 31/8/2021</t>
    </r>
  </si>
  <si>
    <r>
      <t>+ k</t>
    </r>
    <r>
      <rPr>
        <vertAlign val="subscript"/>
        <sz val="10"/>
        <rFont val="Times New Roman"/>
        <family val="1"/>
      </rPr>
      <t>2.6</t>
    </r>
    <r>
      <rPr>
        <sz val="10"/>
        <rFont val="Times New Roman"/>
        <family val="1"/>
      </rPr>
      <t xml:space="preserve"> là giá trị nội suy từ Bảng số 2.17, hàng thứ 2 (</t>
    </r>
    <r>
      <rPr>
        <i/>
        <sz val="10"/>
        <rFont val="Times New Roman"/>
        <family val="1"/>
      </rPr>
      <t>công trình công nghiệp</t>
    </r>
    <r>
      <rPr>
        <sz val="10"/>
        <rFont val="Times New Roman"/>
        <family val="1"/>
      </rPr>
      <t>) của Thông tư số 12/2021/TT-BXD ngày 31/8/2021</t>
    </r>
  </si>
  <si>
    <t>III x 8%</t>
  </si>
  <si>
    <t>Thuế GTGT (8%)</t>
  </si>
  <si>
    <t xml:space="preserve"> IV x 8%</t>
  </si>
  <si>
    <t>Bảng 7</t>
  </si>
  <si>
    <t>Bảng 8</t>
  </si>
  <si>
    <r>
      <t xml:space="preserve">Số: </t>
    </r>
    <r>
      <rPr>
        <b/>
        <sz val="13"/>
        <rFont val="Times New Roman"/>
        <family val="1"/>
      </rPr>
      <t xml:space="preserve">                     </t>
    </r>
    <r>
      <rPr>
        <sz val="13"/>
        <rFont val="Times New Roman"/>
        <family val="1"/>
      </rPr>
      <t>/DT-KHVT</t>
    </r>
  </si>
  <si>
    <t>Nguyễn Thanh Hải</t>
  </si>
  <si>
    <t>Tháng 10/2025</t>
  </si>
  <si>
    <t xml:space="preserve">Khấu hao cơ bản </t>
  </si>
  <si>
    <t>TÍNH TOÁN CHI TIẾT CHI PHÍ THẨM TRA BCNCKT, TKBVTC-DT</t>
  </si>
  <si>
    <t>Stt</t>
  </si>
  <si>
    <t>Thành tiền (trước thuế)</t>
  </si>
  <si>
    <t>Chi phí xây dựng</t>
  </si>
  <si>
    <r>
      <t>G</t>
    </r>
    <r>
      <rPr>
        <vertAlign val="subscript"/>
        <sz val="12"/>
        <rFont val="Times New Roman"/>
        <family val="1"/>
      </rPr>
      <t>XD</t>
    </r>
  </si>
  <si>
    <t>Theo PAĐT</t>
  </si>
  <si>
    <t>Chi phí thiết bị</t>
  </si>
  <si>
    <r>
      <t>G</t>
    </r>
    <r>
      <rPr>
        <vertAlign val="subscript"/>
        <sz val="12"/>
        <rFont val="Times New Roman"/>
        <family val="1"/>
      </rPr>
      <t>TB</t>
    </r>
  </si>
  <si>
    <r>
      <t>G</t>
    </r>
    <r>
      <rPr>
        <b/>
        <vertAlign val="subscript"/>
        <sz val="12"/>
        <rFont val="Times New Roman"/>
        <family val="1"/>
      </rPr>
      <t>A</t>
    </r>
  </si>
  <si>
    <r>
      <t>G</t>
    </r>
    <r>
      <rPr>
        <b/>
        <vertAlign val="subscript"/>
        <sz val="12"/>
        <rFont val="Times New Roman"/>
        <family val="1"/>
      </rPr>
      <t>TKCS</t>
    </r>
    <r>
      <rPr>
        <b/>
        <sz val="12"/>
        <rFont val="Times New Roman"/>
        <family val="1"/>
        <charset val="163"/>
      </rPr>
      <t xml:space="preserve"> + G</t>
    </r>
    <r>
      <rPr>
        <b/>
        <vertAlign val="subscript"/>
        <sz val="12"/>
        <rFont val="Times New Roman"/>
        <family val="1"/>
      </rPr>
      <t>TMĐT</t>
    </r>
  </si>
  <si>
    <t>+</t>
  </si>
  <si>
    <t>Chi phí thẩm tra thiết kế cơ sở</t>
  </si>
  <si>
    <r>
      <t>G</t>
    </r>
    <r>
      <rPr>
        <vertAlign val="subscript"/>
        <sz val="12"/>
        <rFont val="Times New Roman"/>
        <family val="1"/>
      </rPr>
      <t>TKCS</t>
    </r>
  </si>
  <si>
    <t>Chi phí thẩm tra tổng mức đầu tư</t>
  </si>
  <si>
    <r>
      <t>G</t>
    </r>
    <r>
      <rPr>
        <vertAlign val="subscript"/>
        <sz val="12"/>
        <rFont val="Times New Roman"/>
        <family val="1"/>
      </rPr>
      <t>TMĐT</t>
    </r>
  </si>
  <si>
    <t>Chi phí thẩm tra TKBVTC-DT</t>
  </si>
  <si>
    <r>
      <t>G</t>
    </r>
    <r>
      <rPr>
        <b/>
        <vertAlign val="subscript"/>
        <sz val="12"/>
        <rFont val="Times New Roman"/>
        <family val="1"/>
      </rPr>
      <t>B</t>
    </r>
  </si>
  <si>
    <r>
      <t>G</t>
    </r>
    <r>
      <rPr>
        <b/>
        <vertAlign val="subscript"/>
        <sz val="12"/>
        <color theme="1"/>
        <rFont val="Times New Roman"/>
        <family val="1"/>
      </rPr>
      <t>TKXD</t>
    </r>
    <r>
      <rPr>
        <b/>
        <sz val="12"/>
        <color theme="1"/>
        <rFont val="Times New Roman"/>
        <family val="1"/>
      </rPr>
      <t xml:space="preserve"> + G</t>
    </r>
    <r>
      <rPr>
        <b/>
        <vertAlign val="subscript"/>
        <sz val="12"/>
        <color theme="1"/>
        <rFont val="Times New Roman"/>
        <family val="1"/>
      </rPr>
      <t>DT</t>
    </r>
  </si>
  <si>
    <t>Chi phí thẩm tra thiết kế xây dựng</t>
  </si>
  <si>
    <r>
      <t>G</t>
    </r>
    <r>
      <rPr>
        <vertAlign val="subscript"/>
        <sz val="12"/>
        <rFont val="Times New Roman"/>
        <family val="1"/>
      </rPr>
      <t>TKXD</t>
    </r>
  </si>
  <si>
    <t>Chi phí thẩm tra dự toán xây dựng</t>
  </si>
  <si>
    <r>
      <t>G</t>
    </r>
    <r>
      <rPr>
        <vertAlign val="subscript"/>
        <sz val="12"/>
        <rFont val="Times New Roman"/>
        <family val="1"/>
      </rPr>
      <t>DT</t>
    </r>
  </si>
  <si>
    <t xml:space="preserve"> </t>
  </si>
  <si>
    <t>Diễn giải cách tính chi phí tư vấn thẩm tra BCNCKT và TKBVTC-DT</t>
  </si>
  <si>
    <t xml:space="preserve"> Hệ số định mức: nội suy theo hướng dẫn của thông tư 12/2021/TT-BXD ngày 31/08/2021</t>
  </si>
  <si>
    <t>CÁCH TÍNH</t>
  </si>
  <si>
    <t>Giá xây dựng + Giá thiết bị (Gt)</t>
  </si>
  <si>
    <t>Cận trên (Ga)</t>
  </si>
  <si>
    <t>Cận dưới(Gb)</t>
  </si>
  <si>
    <t>Hệ số định mức tương ứng cận trên (Na)</t>
  </si>
  <si>
    <t>Hệ số định mức tương ứng cận dưới(Nb)</t>
  </si>
  <si>
    <t>Hệ số định mức nội suy</t>
  </si>
  <si>
    <t>Chi phí thẩm tra dự toán</t>
  </si>
  <si>
    <t>Giá xây dựng</t>
  </si>
  <si>
    <r>
      <t>G</t>
    </r>
    <r>
      <rPr>
        <b/>
        <vertAlign val="subscript"/>
        <sz val="12"/>
        <rFont val="Times New Roman"/>
        <family val="1"/>
      </rPr>
      <t>DA</t>
    </r>
  </si>
  <si>
    <r>
      <t>G</t>
    </r>
    <r>
      <rPr>
        <i/>
        <vertAlign val="subscript"/>
        <sz val="12"/>
        <rFont val="Times New Roman"/>
        <family val="1"/>
      </rPr>
      <t>tb</t>
    </r>
  </si>
  <si>
    <t>Tư vấn khảo sát, lập BCKTKT dự án</t>
  </si>
  <si>
    <r>
      <t xml:space="preserve">TỔNG CÔNG TY
ĐIỆN LỰC TP. HỒ CHÍ MINH
</t>
    </r>
    <r>
      <rPr>
        <b/>
        <sz val="13"/>
        <rFont val="Times New Roman"/>
        <family val="1"/>
      </rPr>
      <t>CÔNG TY ĐIỆN LỰC THUẬN AN</t>
    </r>
  </si>
  <si>
    <t>Công ty Điện lực Thuận An</t>
  </si>
  <si>
    <t>* Thiết bị</t>
  </si>
  <si>
    <t>Lắp đặt RECLOSER 22kV - 630A</t>
  </si>
  <si>
    <t>Lắp đặt LBS 22kV - 630A loại kín</t>
  </si>
  <si>
    <t>bộ</t>
  </si>
  <si>
    <t>Chi phí lập BCKTKT dư án</t>
  </si>
  <si>
    <t>CHI PHÍ KHẢO SÁT, LẬP BCKTKT DỰ ÁN  (TRƯỚC THUẾ)</t>
  </si>
  <si>
    <t>CHI PHÍ KHẢO SÁT, LẬP BCKTKT DỰ ÁN (SAU THUẾ)</t>
  </si>
  <si>
    <t xml:space="preserve">  Căn cứ văn bản số 4851/EVNHCMC - KH+KT ngày 30/9/2025 của Tổng Công ty Điện lực TP. Hồ Chí Minh về việc giao phương án thuộc kế hoạch đầu tư xây dựng năm 2026;</t>
  </si>
  <si>
    <t xml:space="preserve">  - Tổng chi phí đầu tư</t>
  </si>
  <si>
    <t>Kiện toàn thiết bị đóng cắt các tuyến dây 22kV thuộc trạm trung gian Thuận An</t>
  </si>
  <si>
    <t>Phường Bình Hòa</t>
  </si>
  <si>
    <t>Bình Hòa, ngày          tháng         năm 2025</t>
  </si>
  <si>
    <t xml:space="preserve">  Căn cứ phương án đầu tư và khái toán số 97/PAĐT-PCTA ngày 12/09/2025;</t>
  </si>
  <si>
    <t>Nhà thầu tự phải điền số liệu tương ứng vào cột Thành tiền, Tổng giá chào bằng chữ. Ghi tên, chức danh, ký tên và đóng dấu.</t>
  </si>
  <si>
    <t>THUẾ VAT (8%)</t>
  </si>
  <si>
    <t>08%*Gtt</t>
  </si>
  <si>
    <t>Khảo sát địa hình phần Thiết bị đóng cắt</t>
  </si>
  <si>
    <r>
      <t>g</t>
    </r>
    <r>
      <rPr>
        <b/>
        <vertAlign val="subscript"/>
        <sz val="10"/>
        <color theme="1"/>
        <rFont val="Times New Roman"/>
        <family val="1"/>
      </rPr>
      <t>TT</t>
    </r>
  </si>
  <si>
    <r>
      <t>G</t>
    </r>
    <r>
      <rPr>
        <b/>
        <vertAlign val="subscript"/>
        <sz val="10"/>
        <color theme="1"/>
        <rFont val="Times New Roman"/>
        <family val="1"/>
      </rPr>
      <t>ST</t>
    </r>
  </si>
  <si>
    <r>
      <t>G</t>
    </r>
    <r>
      <rPr>
        <vertAlign val="subscript"/>
        <sz val="13"/>
        <color theme="1"/>
        <rFont val="Times New Roman"/>
        <family val="1"/>
      </rPr>
      <t>TT</t>
    </r>
    <r>
      <rPr>
        <sz val="13"/>
        <color theme="1"/>
        <rFont val="Times New Roman"/>
        <family val="1"/>
      </rPr>
      <t>+VAT</t>
    </r>
  </si>
  <si>
    <t>Khảo sát địa hình đo vẽ bản đồ địa hình xung quanh khu vực dự kiến đặt trạm tỉ lệ 1:500, đường đồng mức 0,5m - địa hình cấp IV. Diện tích khảo  sát  bằng  diện  tích  LBS hoặc RECLOSER (1m x 1m) cộng  thêm  mỗi  cạnh 3 mét</t>
  </si>
  <si>
    <t xml:space="preserve">Gói thầu: Tư vấn khảo sát, lập BCKTKT dự án </t>
  </si>
  <si>
    <t>ĐIỀU KHOẢN THAM CHIẾU</t>
  </si>
  <si>
    <t>Tên các dự án:</t>
  </si>
  <si>
    <t xml:space="preserve">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 </t>
  </si>
  <si>
    <t>Tư vấn khảo sát, lập BCKTKT các dự án: (1)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t>
  </si>
  <si>
    <t>Dự án 3: 'Kiện toàn thiết bị đóng cắt các tuyến dây 22kV Bùi Thị Xuân, Hố Lang, Sơn Huy, Thái Hiệp, Thái An, Lực Sanh, Bình Minh, Khải Hoàn, Hỏa Xa, Tứ Hải 1, Tân Thắng, Tứ Hải 2</t>
  </si>
  <si>
    <t>Tổng mức đầu tư</t>
  </si>
  <si>
    <t>Phụ lục 1A</t>
  </si>
  <si>
    <t xml:space="preserve">  Căn cứ phương án đầu tư và khái toán số 96/PAĐT-PCTA ngày 12/09/2025;</t>
  </si>
  <si>
    <t xml:space="preserve">  Căn cứ phương án đầu tư và khái toán số 98/PAĐT-PCTA ngày 12/09/2025;</t>
  </si>
  <si>
    <t>II. Mô tả khái quát dự án</t>
  </si>
  <si>
    <r>
      <rPr>
        <b/>
        <sz val="13"/>
        <rFont val="Times New Roman"/>
        <family val="1"/>
      </rPr>
      <t xml:space="preserve">Tên gói thầu: </t>
    </r>
    <r>
      <rPr>
        <sz val="13"/>
        <rFont val="Times New Roman"/>
        <family val="1"/>
      </rPr>
      <t>Tư vấn khảo sát, lập BCKTKT các dự án: (1)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t>
    </r>
  </si>
  <si>
    <t>Địa điểm xây dựng</t>
  </si>
  <si>
    <t>Nguồn vốn: KHCB</t>
  </si>
  <si>
    <t xml:space="preserve">III. Giá trị khái toán </t>
  </si>
  <si>
    <t>I. Giới thiệu dự án</t>
  </si>
  <si>
    <t>Dự án 1</t>
  </si>
  <si>
    <t>Dự án 2</t>
  </si>
  <si>
    <t>Dự án 3</t>
  </si>
  <si>
    <t>1.1</t>
  </si>
  <si>
    <t>2.2</t>
  </si>
  <si>
    <t>1.2</t>
  </si>
  <si>
    <t>1.3</t>
  </si>
  <si>
    <t>Chi phí khảo sát  dự án (1.1+1.2+1.3)</t>
  </si>
  <si>
    <t>2.1</t>
  </si>
  <si>
    <t>2.3</t>
  </si>
  <si>
    <t>Chi phí lập hồ sơ BCKTKT (2.1+2.2+2.3)</t>
  </si>
  <si>
    <r>
      <t>G</t>
    </r>
    <r>
      <rPr>
        <vertAlign val="subscript"/>
        <sz val="13"/>
        <color theme="1"/>
        <rFont val="Times New Roman"/>
        <family val="1"/>
      </rPr>
      <t>KS</t>
    </r>
    <r>
      <rPr>
        <sz val="13"/>
        <color theme="1"/>
        <rFont val="Times New Roman"/>
        <family val="1"/>
      </rPr>
      <t xml:space="preserve"> +G</t>
    </r>
    <r>
      <rPr>
        <vertAlign val="subscript"/>
        <sz val="13"/>
        <color theme="1"/>
        <rFont val="Times New Roman"/>
        <family val="1"/>
      </rPr>
      <t>bcktkt</t>
    </r>
  </si>
  <si>
    <t>Bằng chữ: .</t>
  </si>
  <si>
    <t>BẢNG TỔNG HỢP  GIÁ GÓI THẦU</t>
  </si>
  <si>
    <r>
      <t>G</t>
    </r>
    <r>
      <rPr>
        <i/>
        <vertAlign val="subscript"/>
        <sz val="12"/>
        <rFont val="Times New Roman"/>
        <family val="1"/>
      </rPr>
      <t>xd</t>
    </r>
    <r>
      <rPr>
        <i/>
        <sz val="12"/>
        <rFont val="Times New Roman"/>
        <family val="1"/>
        <charset val="163"/>
      </rPr>
      <t xml:space="preserve"> </t>
    </r>
  </si>
  <si>
    <t xml:space="preserve">Dự án:  2. Kiện toàn thiết bị đóng cắt các tuyến dây 22kV thuộc trạm trung gian Thuận An 
</t>
  </si>
  <si>
    <t xml:space="preserve">Dự án:  1. Kiện toàn thiết bị đóng cắt các tuyến dây 22kV Lâm Sản, Mỹ An, Hoa Sen, Tân Phước, Thành Đô, Tân Phú, Tân Hiệp 
</t>
  </si>
  <si>
    <t>Dự án: 3. Kiện toàn thiết bị đóng cắt các tuyến dây 22kV Bùi Thị Xuân, Hố Lang, Sơn Huy, Thái Hiệp, Thái An, Lực Sanh, Bình Minh, Khải Hoàn, Hỏa Xa, Tứ Hải 1, Tân Thắng, Tứ Hải 2.</t>
  </si>
  <si>
    <t>k1%*(Gxd+Gtb)"</t>
  </si>
  <si>
    <t>k2%*(Gxd+Gtb)"</t>
  </si>
  <si>
    <t>k3%*(Gxd+Gtb)"</t>
  </si>
  <si>
    <t>Dự án 2: Kiện toàn thiết bị đóng cắt các tuyến dây 22kV thuộc trạm trung gian Thuận An</t>
  </si>
  <si>
    <t>Dự án 1: Kiện toàn thiết bị đóng cắt các tuyến dây 22kV Lâm Sản, Mỹ An, Hoa Sen, Tân Phước, Thành Đô, Tân Phú, Tân Hiệp</t>
  </si>
  <si>
    <r>
      <t>g</t>
    </r>
    <r>
      <rPr>
        <b/>
        <vertAlign val="subscript"/>
        <sz val="10"/>
        <color theme="1"/>
        <rFont val="Times New Roman"/>
        <family val="1"/>
      </rPr>
      <t>bcktkt</t>
    </r>
  </si>
  <si>
    <r>
      <t>g</t>
    </r>
    <r>
      <rPr>
        <b/>
        <vertAlign val="subscript"/>
        <sz val="10"/>
        <color theme="1"/>
        <rFont val="Times New Roman"/>
        <family val="1"/>
      </rPr>
      <t>KS</t>
    </r>
  </si>
  <si>
    <t>Ghi chú: k1%,k2%, k3% nhà thầu tự chào</t>
  </si>
  <si>
    <t>nc xk1%</t>
  </si>
  <si>
    <t>Tks x k2%</t>
  </si>
  <si>
    <t>(Tks + GTks) x k3%</t>
  </si>
  <si>
    <t>(Tks + GTks +TLks) x k5%</t>
  </si>
  <si>
    <t>(Tks + GTks + TLks) x k6%</t>
  </si>
  <si>
    <t>44 x[(1 + 3) x (1+3)]/10000 x Đơn giá</t>
  </si>
  <si>
    <t>NCks x k1%</t>
  </si>
  <si>
    <t>(Tks + GTks +TLks) x k4%</t>
  </si>
  <si>
    <t>(Tks + GTks + TLks) xk5%</t>
  </si>
  <si>
    <t xml:space="preserve">Dự án:  2. Kiện toàn thiết bị đóng cắt các tuyến dây 22kV thuộc trạm trung gian Thuận An </t>
  </si>
  <si>
    <t>36 x[(1 + 3) x (1+3)]/10000 x Đơn giá</t>
  </si>
  <si>
    <t xml:space="preserve">Dự án:  1. Kiện toàn thiết bị đóng cắt các tuyến dây 22kV Lâm Sản, Mỹ An, Hoa Sen, Tân Phước, Thành Đô, Tân Phú, Tân Hiệp </t>
  </si>
  <si>
    <t>Bảng 1.2</t>
  </si>
  <si>
    <t xml:space="preserve">Bang 1.1
</t>
  </si>
  <si>
    <t xml:space="preserve">Bảng 2.1
</t>
  </si>
  <si>
    <t>Bảng 3.2</t>
  </si>
  <si>
    <t>Dự án 1 (DA1.1 và DA1.2)</t>
  </si>
  <si>
    <t>Dự án 2 (DA 2.1 và DA 2.2)</t>
  </si>
  <si>
    <t>Dự án 3 (DA 3.1 và DA 3.2)</t>
  </si>
  <si>
    <r>
      <t xml:space="preserve">Dự án: 
</t>
    </r>
    <r>
      <rPr>
        <sz val="15"/>
        <rFont val="Times New Roman"/>
        <family val="1"/>
      </rPr>
      <t>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t>
    </r>
  </si>
  <si>
    <t>BẢNG GIÁ GÓI THẦU LẬP BCKTKT DỰ ÁN</t>
  </si>
  <si>
    <t>BẢNG GIÁ GÓI THẦU TƯ VẤN KHẢO SÁT</t>
  </si>
  <si>
    <t>Bảng 3.1</t>
  </si>
  <si>
    <t>Nhà thầu chịu trách nhiệm tính toán giá chào cho dự án này theo bảng TH;Bảng TK; DA 1.1; DA 1.2; DA 2.1, DA 2.2; DA 3.1, DA 3.2</t>
  </si>
  <si>
    <t>Dự án 3: Kiện toàn thiết bị đóng cắt các tuyến dây 22kV Bùi Thị Xuân, Hố Lang, Sơn Huy, Thái Hiệp, Thái An, Lực Sanh, Bình Minh, Khải Hoàn, Hỏa Xa, Tứ Hải 1, Tân Thắng, Tứ Hải 2</t>
  </si>
  <si>
    <t>Phường Tân Đông Hiệp, Đông Hòa, Bình Hòa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</si>
</sst>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1" formatCode="_-* #,##0_-;\-* #,##0_-;_-* &quot;-&quot;_-;_-@_-"/>
    <numFmt numFmtId="43" formatCode="_-* #,##0.00_-;\-* #,##0.00_-;_-* &quot;-&quot;??_-;_-@_-"/>
    <numFmt numFmtId="164" formatCode="_(&quot;$&quot;* #,##0_);_(&quot;$&quot;* \(#,##0\);_(&quot;$&quot;* &quot;-&quot;_);_(@_)"/>
    <numFmt numFmtId="165" formatCode="_(* #,##0_);_(* \(#,##0\);_(* &quot;-&quot;_);_(@_)"/>
    <numFmt numFmtId="166" formatCode="_(* #,##0.00_);_(* \(#,##0.00\);_(* &quot;-&quot;??_);_(@_)"/>
    <numFmt numFmtId="167" formatCode="_(* #,##0.000_);_(* \(#,##0.000\);_(* &quot;-&quot;??_);_(@_)"/>
    <numFmt numFmtId="168" formatCode="#,##0&quot; &quot;"/>
    <numFmt numFmtId="169" formatCode="#,##0&quot;  &quot;"/>
    <numFmt numFmtId="170" formatCode="_(* #,##0_);_(* \(#,##0\);_(* &quot;-&quot;??_);_(@_)"/>
    <numFmt numFmtId="171" formatCode="_(* #,##0.0_);_(* \(#,##0.0\);_(* &quot;-&quot;??_);_(@_)"/>
    <numFmt numFmtId="172" formatCode="_-&quot;$&quot;* #,##0_-;\-&quot;$&quot;* #,##0_-;_-&quot;$&quot;* &quot;-&quot;_-;_-@_-"/>
    <numFmt numFmtId="173" formatCode="_-* #,##0\ &quot;F&quot;_-;\-* #,##0\ &quot;F&quot;_-;_-* &quot;-&quot;\ &quot;F&quot;_-;_-@_-"/>
    <numFmt numFmtId="174" formatCode="_-* #,##0.00\ &quot;$&quot;_-;\-* #,##0.00\ &quot;$&quot;_-;_-* &quot;-&quot;??\ &quot;$&quot;_-;_-@_-"/>
    <numFmt numFmtId="175" formatCode="_ * #,##0.00_ ;_ * \-#,##0.00_ ;_ * &quot;-&quot;??_ ;_ @_ "/>
    <numFmt numFmtId="176" formatCode="_ * #,##0_ ;_ * \-#,##0_ ;_ * &quot;-&quot;_ ;_ @_ "/>
    <numFmt numFmtId="177" formatCode="_-* #,##0\ &quot;$&quot;_-;\-* #,##0\ &quot;$&quot;_-;_-* &quot;-&quot;\ &quot;$&quot;_-;_-@_-"/>
    <numFmt numFmtId="178" formatCode="_-&quot;$&quot;\ * #,##0_-;\-&quot;$&quot;\ * #,##0_-;_-&quot;$&quot;\ * &quot;-&quot;_-;_-@_-"/>
    <numFmt numFmtId="179" formatCode="_-* #,##0_d_-;\-* #,##0_d_-;_-* &quot;-&quot;??_d_-;_-@_-"/>
    <numFmt numFmtId="180" formatCode="_-* #,##0.0000\ _F_-;\-* #,##0.0000\ _F_-;_-* &quot;-&quot;??\ _F_-;_-@_-"/>
    <numFmt numFmtId="181" formatCode="#,##0\ &quot;F&quot;;\-#,##0\ &quot;F&quot;"/>
    <numFmt numFmtId="182" formatCode="_-&quot;F&quot;* #,##0_-;\-&quot;F&quot;* #,##0_-;_-&quot;F&quot;* &quot;-&quot;_-;_-@_-"/>
    <numFmt numFmtId="183" formatCode="_-&quot;$&quot;* #,##0.00_-;\-&quot;$&quot;* #,##0.00_-;_-&quot;$&quot;* &quot;-&quot;??_-;_-@_-"/>
    <numFmt numFmtId="184" formatCode="_-&quot;ñ&quot;* #,##0_-;\-&quot;ñ&quot;* #,##0_-;_-&quot;ñ&quot;* &quot;-&quot;_-;_-@_-"/>
    <numFmt numFmtId="185" formatCode="_-* #,##0\ _F_-;\-* #,##0\ _F_-;_-* &quot;-&quot;??\ _F_-;_-@_-"/>
    <numFmt numFmtId="186" formatCode="0.0000"/>
    <numFmt numFmtId="187" formatCode="#.##0.0;[Red]#.##0.0"/>
    <numFmt numFmtId="188" formatCode="_-* #,##0.00\ _V_N_D_-;\-* #,##0.00\ _V_N_D_-;_-* &quot;-&quot;??\ _V_N_D_-;_-@_-"/>
    <numFmt numFmtId="189" formatCode="_-* #,##0.00\ _F_-;\-* #,##0.00\ _F_-;_-* &quot;-&quot;??\ _F_-;_-@_-"/>
    <numFmt numFmtId="190" formatCode="_-* #,##0.00\ _ñ_-;\-* #,##0.00\ _ñ_-;_-* &quot;-&quot;??\ _ñ_-;_-@_-"/>
    <numFmt numFmtId="191" formatCode="_(* #,##0.0000_);_(* \(#,##0.0000\);_(* &quot;-&quot;??_);_(@_)"/>
    <numFmt numFmtId="192" formatCode="&quot;$&quot;#,##0;[Red]\-&quot;$&quot;#,##0"/>
    <numFmt numFmtId="193" formatCode="_(&quot;$&quot;\ * #,##0_);_(&quot;$&quot;\ * \(#,##0\);_(&quot;$&quot;\ * &quot;-&quot;_);_(@_)"/>
    <numFmt numFmtId="194" formatCode="&quot;$&quot;#,##0.00;[Red]\-&quot;$&quot;#,##0.00"/>
    <numFmt numFmtId="195" formatCode="_-* #,##0\ &quot;ñ&quot;_-;\-* #,##0\ &quot;ñ&quot;_-;_-* &quot;-&quot;\ &quot;ñ&quot;_-;_-@_-"/>
    <numFmt numFmtId="196" formatCode="#,##0.0"/>
    <numFmt numFmtId="197" formatCode="#.##0;[Red]#.##0"/>
    <numFmt numFmtId="198" formatCode="_-* #,##0\ _V_N_D_-;\-* #,##0\ _V_N_D_-;_-* &quot;-&quot;\ _V_N_D_-;_-@_-"/>
    <numFmt numFmtId="199" formatCode="_-* #,##0\ _F_-;\-* #,##0\ _F_-;_-* &quot;-&quot;\ _F_-;_-@_-"/>
    <numFmt numFmtId="200" formatCode="_-* #,##0\ _$_-;\-* #,##0\ _$_-;_-* &quot;-&quot;\ _$_-;_-@_-"/>
    <numFmt numFmtId="201" formatCode="_-* #,##0.00000\ _F_-;\-* #,##0.00000\ _F_-;_-* &quot;-&quot;??\ _F_-;_-@_-"/>
    <numFmt numFmtId="202" formatCode="_-* #,##0.00_d_-;\-* #,##0.00_d_-;_-* &quot;-&quot;??_d_-;_-@_-"/>
    <numFmt numFmtId="203" formatCode="#,##0\ &quot;F&quot;;[Red]\-#,##0\ &quot;F&quot;"/>
    <numFmt numFmtId="204" formatCode="_-* #,##0\ _ñ_-;\-* #,##0\ _ñ_-;_-* &quot;-&quot;\ _ñ_-;_-@_-"/>
    <numFmt numFmtId="205" formatCode="_-* #,##0.000_d_-;\-* #,##0.000_d_-;_-* &quot;-&quot;??_d_-;_-@_-"/>
    <numFmt numFmtId="206" formatCode="&quot;SFr.&quot;\ #,##0.00;[Red]&quot;SFr.&quot;\ \-#,##0.00"/>
    <numFmt numFmtId="207" formatCode="_ &quot;SFr.&quot;\ * #,##0_ ;_ &quot;SFr.&quot;\ * \-#,##0_ ;_ &quot;SFr.&quot;\ * &quot;-&quot;_ ;_ @_ "/>
    <numFmt numFmtId="208" formatCode="_ &quot;RM&quot;* #,##0.00_ ;_ &quot;RM&quot;* \-#,##0.00_ ;_ &quot;RM&quot;* &quot;-&quot;??_ ;_ @_ "/>
    <numFmt numFmtId="209" formatCode="_-* #,##0.00\ &quot;F&quot;_-;\-* #,##0.00\ &quot;F&quot;_-;_-* &quot;-&quot;??\ &quot;F&quot;_-;_-@_-"/>
    <numFmt numFmtId="210" formatCode="\$#,##0\ ;\(\$#,##0\)"/>
    <numFmt numFmtId="211" formatCode="_(* #,##0.000000_);_(* \(#,##0.000000\);_(* &quot;-&quot;??_);_(@_)"/>
    <numFmt numFmtId="212" formatCode="#,##0.00\ &quot;F&quot;;[Red]\-#,##0.00\ &quot;F&quot;"/>
    <numFmt numFmtId="213" formatCode="0\ \ \ \ "/>
    <numFmt numFmtId="214" formatCode="#,##0.00\ &quot;F&quot;;\-#,##0.00\ &quot;F&quot;"/>
    <numFmt numFmtId="215" formatCode="0.000"/>
    <numFmt numFmtId="216" formatCode="#,##0.00&quot; &quot;"/>
    <numFmt numFmtId="217" formatCode="#,##0.0000"/>
  </numFmts>
  <fonts count="118">
    <font>
      <sz val="12"/>
      <color theme="1"/>
      <name val="Times New Roman"/>
      <family val="2"/>
    </font>
    <font>
      <sz val="11"/>
      <color theme="1"/>
      <name val="Calibri"/>
      <family val="2"/>
      <scheme val="minor"/>
    </font>
    <font>
      <sz val="11"/>
      <color theme="1"/>
      <name val="Times New Roman"/>
      <family val="2"/>
    </font>
    <font>
      <sz val="11"/>
      <color theme="1"/>
      <name val="Times New Roman"/>
      <family val="2"/>
    </font>
    <font>
      <sz val="11"/>
      <color theme="1"/>
      <name val="Times New Roman"/>
      <family val="2"/>
    </font>
    <font>
      <b/>
      <sz val="15"/>
      <name val="Times New Roman"/>
      <family val="1"/>
    </font>
    <font>
      <sz val="16"/>
      <name val="VNI-Swiss-Condense"/>
    </font>
    <font>
      <b/>
      <sz val="14"/>
      <name val="Times New Roman"/>
      <family val="1"/>
    </font>
    <font>
      <sz val="12.5"/>
      <name val="VNI-Helve-Condense"/>
    </font>
    <font>
      <sz val="14"/>
      <name val="Times New Roman"/>
      <family val="1"/>
    </font>
    <font>
      <b/>
      <sz val="13"/>
      <name val="Times New Roman"/>
      <family val="1"/>
    </font>
    <font>
      <sz val="9"/>
      <name val="VNI-Helve-Condense"/>
    </font>
    <font>
      <sz val="10"/>
      <name val="VNI-Helve-Condense"/>
    </font>
    <font>
      <i/>
      <sz val="13"/>
      <name val="Times New Roman"/>
      <family val="1"/>
    </font>
    <font>
      <sz val="12"/>
      <name val="Times New Roman"/>
      <family val="1"/>
    </font>
    <font>
      <b/>
      <sz val="13"/>
      <color rgb="FFC00000"/>
      <name val="Times New Roman"/>
      <family val="1"/>
    </font>
    <font>
      <b/>
      <i/>
      <sz val="13"/>
      <color rgb="FFC00000"/>
      <name val="Times New Roman"/>
      <family val="1"/>
    </font>
    <font>
      <b/>
      <sz val="14"/>
      <color rgb="FFC00000"/>
      <name val="Times New Roman"/>
      <family val="1"/>
    </font>
    <font>
      <b/>
      <i/>
      <sz val="14"/>
      <color rgb="FFC00000"/>
      <name val="Times New Roman"/>
      <family val="1"/>
    </font>
    <font>
      <sz val="14"/>
      <name val="VNI-Helve-Condense"/>
    </font>
    <font>
      <b/>
      <sz val="12"/>
      <color rgb="FFC00000"/>
      <name val="Times New Roman"/>
      <family val="1"/>
    </font>
    <font>
      <b/>
      <sz val="12"/>
      <name val="Times New Roman"/>
      <family val="1"/>
    </font>
    <font>
      <b/>
      <i/>
      <sz val="12"/>
      <name val="Times New Roman"/>
      <family val="1"/>
    </font>
    <font>
      <b/>
      <i/>
      <u/>
      <sz val="12"/>
      <name val="Times New Roman"/>
      <family val="1"/>
    </font>
    <font>
      <sz val="10"/>
      <name val="Times New Roman"/>
      <family val="1"/>
    </font>
    <font>
      <sz val="12"/>
      <color theme="1"/>
      <name val="Times New Roman"/>
      <family val="2"/>
    </font>
    <font>
      <sz val="14"/>
      <color theme="1"/>
      <name val="Times New Roman"/>
      <family val="1"/>
    </font>
    <font>
      <b/>
      <i/>
      <sz val="14"/>
      <name val="Times New Roman"/>
      <family val="1"/>
    </font>
    <font>
      <b/>
      <sz val="13"/>
      <color rgb="FF0000FF"/>
      <name val="Times New Roman"/>
      <family val="1"/>
    </font>
    <font>
      <b/>
      <sz val="14"/>
      <color rgb="FF0000FF"/>
      <name val="Times New Roman"/>
      <family val="1"/>
    </font>
    <font>
      <i/>
      <sz val="14"/>
      <color theme="1"/>
      <name val="Times New Roman"/>
      <family val="1"/>
    </font>
    <font>
      <i/>
      <sz val="10"/>
      <color rgb="FF0000FF"/>
      <name val="VNI-Helve-Condense"/>
    </font>
    <font>
      <i/>
      <sz val="14"/>
      <name val="Times New Roman"/>
      <family val="1"/>
    </font>
    <font>
      <sz val="13"/>
      <color rgb="FFC00000"/>
      <name val="VNI-Helve-Condense"/>
    </font>
    <font>
      <b/>
      <sz val="18"/>
      <name val="Times New Roman"/>
      <family val="1"/>
    </font>
    <font>
      <b/>
      <sz val="16"/>
      <name val="Times New Roman"/>
      <family val="1"/>
    </font>
    <font>
      <sz val="10"/>
      <name val="Arial"/>
      <family val="2"/>
    </font>
    <font>
      <sz val="13"/>
      <name val="Times New Roman"/>
      <family val="1"/>
    </font>
    <font>
      <sz val="8"/>
      <name val="Times New Roman"/>
      <family val="1"/>
    </font>
    <font>
      <b/>
      <sz val="20"/>
      <name val="Times New Roman"/>
      <family val="1"/>
    </font>
    <font>
      <sz val="12"/>
      <name val="VNI-Times"/>
    </font>
    <font>
      <sz val="10"/>
      <name val="VNI-Times"/>
    </font>
    <font>
      <sz val="10"/>
      <name val=".VnArial"/>
      <family val="2"/>
    </font>
    <font>
      <sz val="12"/>
      <name val="????"/>
      <charset val="136"/>
    </font>
    <font>
      <sz val="12"/>
      <name val="???"/>
      <family val="3"/>
    </font>
    <font>
      <sz val="12"/>
      <name val="???"/>
      <family val="1"/>
      <charset val="129"/>
    </font>
    <font>
      <sz val="12"/>
      <name val="VNI-Palatin"/>
    </font>
    <font>
      <sz val="10"/>
      <name val="VNI-Helve"/>
    </font>
    <font>
      <sz val="12"/>
      <color indexed="8"/>
      <name val="¹ÙÅÁÃ¼"/>
      <family val="1"/>
      <charset val="129"/>
    </font>
    <font>
      <sz val="12"/>
      <name val="¹UAAA¼"/>
      <family val="3"/>
      <charset val="129"/>
    </font>
    <font>
      <sz val="12"/>
      <name val="¹ÙÅÁÃ¼"/>
      <charset val="129"/>
    </font>
    <font>
      <b/>
      <sz val="10"/>
      <name val="Helv"/>
    </font>
    <font>
      <sz val="10"/>
      <name val="VNI-Aptima"/>
    </font>
    <font>
      <sz val="10"/>
      <color indexed="8"/>
      <name val="Arial"/>
      <family val="2"/>
    </font>
    <font>
      <sz val="8"/>
      <name val="Arial"/>
      <family val="2"/>
    </font>
    <font>
      <b/>
      <sz val="12"/>
      <name val="Helv"/>
    </font>
    <font>
      <b/>
      <sz val="12"/>
      <name val="Arial"/>
      <family val="2"/>
    </font>
    <font>
      <sz val="10"/>
      <name val="MS Sans Serif"/>
      <family val="2"/>
    </font>
    <font>
      <b/>
      <sz val="11"/>
      <name val="Helv"/>
    </font>
    <font>
      <b/>
      <sz val="12"/>
      <name val="VN-NTime"/>
    </font>
    <font>
      <sz val="12"/>
      <name val=".VnArial"/>
      <family val="2"/>
    </font>
    <font>
      <sz val="13"/>
      <name val=".VnTime"/>
      <family val="2"/>
    </font>
    <font>
      <b/>
      <sz val="12"/>
      <color theme="1"/>
      <name val="Times New Roman"/>
      <family val="1"/>
    </font>
    <font>
      <b/>
      <sz val="14"/>
      <color theme="1"/>
      <name val="Times New Roman"/>
      <family val="1"/>
    </font>
    <font>
      <sz val="14"/>
      <color rgb="FFC00000"/>
      <name val="Times New Roman"/>
      <family val="1"/>
    </font>
    <font>
      <sz val="12"/>
      <color rgb="FFC00000"/>
      <name val="Times New Roman"/>
      <family val="1"/>
    </font>
    <font>
      <b/>
      <sz val="12"/>
      <color rgb="FF0000FF"/>
      <name val="Times New Roman"/>
      <family val="1"/>
    </font>
    <font>
      <sz val="11"/>
      <color theme="1"/>
      <name val="Times New Roman"/>
      <family val="1"/>
    </font>
    <font>
      <sz val="13"/>
      <color theme="1"/>
      <name val="Times New Roman"/>
      <family val="1"/>
    </font>
    <font>
      <sz val="10"/>
      <name val="Arial"/>
      <family val="2"/>
      <charset val="163"/>
    </font>
    <font>
      <b/>
      <sz val="13"/>
      <color theme="1"/>
      <name val="Times New Roman"/>
      <family val="1"/>
    </font>
    <font>
      <b/>
      <i/>
      <sz val="13"/>
      <color theme="1"/>
      <name val="Times New Roman"/>
      <family val="1"/>
    </font>
    <font>
      <b/>
      <i/>
      <sz val="13"/>
      <name val="Times New Roman"/>
      <family val="1"/>
    </font>
    <font>
      <b/>
      <u/>
      <sz val="12"/>
      <name val="Times New Roman"/>
      <family val="1"/>
      <charset val="163"/>
    </font>
    <font>
      <sz val="11"/>
      <color theme="1"/>
      <name val="Times New Roman"/>
      <family val="2"/>
    </font>
    <font>
      <sz val="12"/>
      <name val="VNI-Helve"/>
    </font>
    <font>
      <vertAlign val="subscript"/>
      <sz val="13"/>
      <name val="Times New Roman"/>
      <family val="1"/>
    </font>
    <font>
      <vertAlign val="superscript"/>
      <sz val="13"/>
      <name val="Times New Roman"/>
      <family val="1"/>
    </font>
    <font>
      <b/>
      <vertAlign val="subscript"/>
      <sz val="13"/>
      <name val="Times New Roman"/>
      <family val="1"/>
    </font>
    <font>
      <b/>
      <sz val="12"/>
      <name val="VNI-Times"/>
    </font>
    <font>
      <sz val="11"/>
      <color indexed="8"/>
      <name val="Times New Roman"/>
      <family val="2"/>
    </font>
    <font>
      <sz val="12"/>
      <color theme="0"/>
      <name val="Times New Roman"/>
      <family val="2"/>
    </font>
    <font>
      <b/>
      <sz val="11"/>
      <color rgb="FFC00000"/>
      <name val="Times New Roman"/>
      <family val="1"/>
    </font>
    <font>
      <sz val="11"/>
      <color theme="1"/>
      <name val="VNI-Times"/>
    </font>
    <font>
      <b/>
      <i/>
      <sz val="14"/>
      <name val="VNI-Times"/>
    </font>
    <font>
      <b/>
      <sz val="13"/>
      <color rgb="FFC00000"/>
      <name val="VNI-Times"/>
    </font>
    <font>
      <b/>
      <i/>
      <sz val="13"/>
      <color rgb="FFC00000"/>
      <name val="VNI-Times"/>
    </font>
    <font>
      <sz val="13"/>
      <color theme="1"/>
      <name val="VNI-Times"/>
    </font>
    <font>
      <sz val="13"/>
      <color theme="1"/>
      <name val="Times New Roman"/>
      <family val="2"/>
    </font>
    <font>
      <b/>
      <i/>
      <sz val="16"/>
      <color rgb="FFC00000"/>
      <name val="Times New Roman"/>
      <family val="1"/>
    </font>
    <font>
      <b/>
      <sz val="14"/>
      <name val="Times New Roman"/>
      <family val="2"/>
    </font>
    <font>
      <i/>
      <sz val="14"/>
      <name val="Times New Roman"/>
      <family val="2"/>
    </font>
    <font>
      <b/>
      <sz val="14"/>
      <color theme="0"/>
      <name val="Times New Roman"/>
      <family val="2"/>
    </font>
    <font>
      <b/>
      <i/>
      <u/>
      <sz val="13"/>
      <color theme="1"/>
      <name val="Times New Roman"/>
      <family val="1"/>
    </font>
    <font>
      <vertAlign val="subscript"/>
      <sz val="12"/>
      <name val="Times New Roman"/>
      <family val="1"/>
    </font>
    <font>
      <vertAlign val="subscript"/>
      <sz val="10"/>
      <name val="Times New Roman"/>
      <family val="1"/>
    </font>
    <font>
      <i/>
      <sz val="10"/>
      <name val="Times New Roman"/>
      <family val="1"/>
    </font>
    <font>
      <b/>
      <sz val="12"/>
      <name val="Times New Roman"/>
      <family val="1"/>
      <charset val="163"/>
    </font>
    <font>
      <b/>
      <sz val="14"/>
      <name val="Times New Roman"/>
      <family val="1"/>
      <charset val="163"/>
    </font>
    <font>
      <sz val="12"/>
      <name val="Times New Roman"/>
      <family val="1"/>
      <charset val="163"/>
    </font>
    <font>
      <i/>
      <sz val="12"/>
      <name val="Times New Roman"/>
      <family val="1"/>
      <charset val="163"/>
    </font>
    <font>
      <b/>
      <vertAlign val="subscript"/>
      <sz val="12"/>
      <name val="Times New Roman"/>
      <family val="1"/>
    </font>
    <font>
      <sz val="12"/>
      <color theme="1"/>
      <name val="Times New Roman"/>
      <family val="1"/>
    </font>
    <font>
      <b/>
      <vertAlign val="subscript"/>
      <sz val="12"/>
      <color theme="1"/>
      <name val="Times New Roman"/>
      <family val="1"/>
    </font>
    <font>
      <sz val="12"/>
      <name val="Arial"/>
      <family val="2"/>
      <charset val="163"/>
    </font>
    <font>
      <b/>
      <sz val="10"/>
      <name val="Arial"/>
      <family val="2"/>
    </font>
    <font>
      <i/>
      <vertAlign val="subscript"/>
      <sz val="12"/>
      <name val="Times New Roman"/>
      <family val="1"/>
    </font>
    <font>
      <b/>
      <u/>
      <sz val="12"/>
      <name val="Times New Roman"/>
      <family val="1"/>
    </font>
    <font>
      <b/>
      <i/>
      <sz val="15"/>
      <name val="Times New Roman"/>
      <family val="1"/>
    </font>
    <font>
      <b/>
      <i/>
      <sz val="12"/>
      <color theme="1"/>
      <name val="Times New Roman"/>
      <family val="1"/>
    </font>
    <font>
      <i/>
      <sz val="13"/>
      <color theme="1"/>
      <name val="Times New Roman"/>
      <family val="1"/>
    </font>
    <font>
      <i/>
      <sz val="12"/>
      <color theme="1"/>
      <name val="Times New Roman"/>
      <family val="1"/>
    </font>
    <font>
      <sz val="10"/>
      <color theme="1"/>
      <name val="Times New Roman"/>
      <family val="1"/>
    </font>
    <font>
      <b/>
      <sz val="10"/>
      <color theme="1"/>
      <name val="Times New Roman"/>
      <family val="1"/>
    </font>
    <font>
      <b/>
      <vertAlign val="subscript"/>
      <sz val="10"/>
      <color theme="1"/>
      <name val="Times New Roman"/>
      <family val="1"/>
    </font>
    <font>
      <vertAlign val="subscript"/>
      <sz val="13"/>
      <color theme="1"/>
      <name val="Times New Roman"/>
      <family val="1"/>
    </font>
    <font>
      <i/>
      <sz val="12"/>
      <name val="Times New Roman"/>
      <family val="1"/>
    </font>
    <font>
      <sz val="15"/>
      <name val="Times New Roman"/>
      <family val="1"/>
    </font>
  </fonts>
  <fills count="10">
    <fill>
      <patternFill patternType="none"/>
    </fill>
    <fill>
      <patternFill patternType="gray125"/>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indexed="47"/>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1328">
    <xf numFmtId="0" fontId="0" fillId="0" borderId="0"/>
    <xf numFmtId="166" fontId="25" fillId="0" borderId="0" applyFont="0" applyFill="0" applyBorder="0" applyAlignment="0" applyProtection="0"/>
    <xf numFmtId="0" fontId="36" fillId="0" borderId="0">
      <alignment vertical="top"/>
    </xf>
    <xf numFmtId="172" fontId="40" fillId="0" borderId="0" applyFont="0" applyFill="0" applyBorder="0" applyAlignment="0" applyProtection="0"/>
    <xf numFmtId="173" fontId="41" fillId="0" borderId="0" applyFont="0" applyFill="0" applyBorder="0" applyAlignment="0" applyProtection="0"/>
    <xf numFmtId="174" fontId="40" fillId="0" borderId="0" applyFont="0" applyFill="0" applyBorder="0" applyAlignment="0" applyProtection="0"/>
    <xf numFmtId="43" fontId="36" fillId="0" borderId="0" applyFont="0" applyFill="0" applyBorder="0" applyAlignment="0" applyProtection="0"/>
    <xf numFmtId="175" fontId="42" fillId="0" borderId="0" applyFont="0" applyFill="0" applyBorder="0" applyAlignment="0" applyProtection="0"/>
    <xf numFmtId="176" fontId="42" fillId="0" borderId="0" applyFont="0" applyFill="0" applyBorder="0" applyAlignment="0" applyProtection="0"/>
    <xf numFmtId="41" fontId="43" fillId="0" borderId="0" applyFont="0" applyFill="0" applyBorder="0" applyAlignment="0" applyProtection="0"/>
    <xf numFmtId="9" fontId="44" fillId="0" borderId="0" applyFont="0" applyFill="0" applyBorder="0" applyAlignment="0" applyProtection="0"/>
    <xf numFmtId="0" fontId="45" fillId="0" borderId="0" applyFont="0" applyFill="0" applyBorder="0" applyAlignment="0" applyProtection="0"/>
    <xf numFmtId="164"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83"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86"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72" fontId="40" fillId="0" borderId="0" applyFont="0" applyFill="0" applyBorder="0" applyAlignment="0" applyProtection="0"/>
    <xf numFmtId="43" fontId="40"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1" fontId="40" fillId="0" borderId="0" applyFont="0" applyFill="0" applyBorder="0" applyAlignment="0" applyProtection="0"/>
    <xf numFmtId="164"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43" fontId="40"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1" fontId="40" fillId="0" borderId="0" applyFont="0" applyFill="0" applyBorder="0" applyAlignment="0" applyProtection="0"/>
    <xf numFmtId="17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83"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86"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72" fontId="40"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0"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6" fontId="41" fillId="0" borderId="0" applyFont="0" applyFill="0" applyBorder="0" applyAlignment="0" applyProtection="0"/>
    <xf numFmtId="187" fontId="46"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175" fontId="41" fillId="0" borderId="0" applyFont="0" applyFill="0" applyBorder="0" applyAlignment="0" applyProtection="0"/>
    <xf numFmtId="188"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175"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9"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0"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0" fontId="41" fillId="0" borderId="0" applyFont="0" applyFill="0" applyBorder="0" applyAlignment="0" applyProtection="0"/>
    <xf numFmtId="166" fontId="41" fillId="0" borderId="0" applyFont="0" applyFill="0" applyBorder="0" applyAlignment="0" applyProtection="0"/>
    <xf numFmtId="175"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9" fontId="41" fillId="0" borderId="0" applyFont="0" applyFill="0" applyBorder="0" applyAlignment="0" applyProtection="0"/>
    <xf numFmtId="188" fontId="41" fillId="0" borderId="0" applyFont="0" applyFill="0" applyBorder="0" applyAlignment="0" applyProtection="0"/>
    <xf numFmtId="41"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43" fontId="47" fillId="0" borderId="0" applyFont="0" applyFill="0" applyBorder="0" applyAlignment="0" applyProtection="0"/>
    <xf numFmtId="190" fontId="41" fillId="0" borderId="0" applyFont="0" applyFill="0" applyBorder="0" applyAlignment="0" applyProtection="0"/>
    <xf numFmtId="191" fontId="46" fillId="0" borderId="0" applyFont="0" applyFill="0" applyBorder="0" applyAlignment="0" applyProtection="0"/>
    <xf numFmtId="190"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66" fontId="41" fillId="0" borderId="0" applyFont="0" applyFill="0" applyBorder="0" applyAlignment="0" applyProtection="0"/>
    <xf numFmtId="189" fontId="46" fillId="0" borderId="0" applyFont="0" applyFill="0" applyBorder="0" applyAlignment="0" applyProtection="0"/>
    <xf numFmtId="43"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89" fontId="46" fillId="0" borderId="0" applyFont="0" applyFill="0" applyBorder="0" applyAlignment="0" applyProtection="0"/>
    <xf numFmtId="166" fontId="41" fillId="0" borderId="0" applyFont="0" applyFill="0" applyBorder="0" applyAlignment="0" applyProtection="0"/>
    <xf numFmtId="188" fontId="41" fillId="0" borderId="0" applyFont="0" applyFill="0" applyBorder="0" applyAlignment="0" applyProtection="0"/>
    <xf numFmtId="188" fontId="41" fillId="0" borderId="0" applyFont="0" applyFill="0" applyBorder="0" applyAlignment="0" applyProtection="0"/>
    <xf numFmtId="17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72" fontId="40" fillId="0" borderId="0" applyFont="0" applyFill="0" applyBorder="0" applyAlignment="0" applyProtection="0"/>
    <xf numFmtId="183"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86" fontId="47" fillId="0" borderId="0" applyFont="0" applyFill="0" applyBorder="0" applyAlignment="0" applyProtection="0"/>
    <xf numFmtId="184" fontId="40" fillId="0" borderId="0" applyFont="0" applyFill="0" applyBorder="0" applyAlignment="0" applyProtection="0"/>
    <xf numFmtId="185" fontId="46" fillId="0" borderId="0" applyFont="0" applyFill="0" applyBorder="0" applyAlignment="0" applyProtection="0"/>
    <xf numFmtId="184" fontId="40" fillId="0" borderId="0" applyFont="0" applyFill="0" applyBorder="0" applyAlignment="0" applyProtection="0"/>
    <xf numFmtId="172" fontId="40" fillId="0" borderId="0" applyFont="0" applyFill="0" applyBorder="0" applyAlignment="0" applyProtection="0"/>
    <xf numFmtId="4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0" fontId="36" fillId="0" borderId="0"/>
    <xf numFmtId="9" fontId="48" fillId="0" borderId="0" applyBorder="0" applyAlignment="0" applyProtection="0"/>
    <xf numFmtId="206" fontId="36" fillId="0" borderId="0" applyFont="0" applyFill="0" applyBorder="0" applyAlignment="0" applyProtection="0"/>
    <xf numFmtId="0" fontId="49" fillId="0" borderId="0" applyFont="0" applyFill="0" applyBorder="0" applyAlignment="0" applyProtection="0"/>
    <xf numFmtId="0" fontId="50" fillId="0" borderId="0" applyFont="0" applyFill="0" applyBorder="0" applyAlignment="0" applyProtection="0"/>
    <xf numFmtId="207" fontId="36" fillId="0" borderId="0" applyFont="0" applyFill="0" applyBorder="0" applyAlignment="0" applyProtection="0"/>
    <xf numFmtId="0" fontId="49" fillId="0" borderId="0" applyFont="0" applyFill="0" applyBorder="0" applyAlignment="0" applyProtection="0"/>
    <xf numFmtId="208" fontId="40" fillId="0" borderId="0" applyFont="0" applyFill="0" applyBorder="0" applyAlignment="0" applyProtection="0"/>
    <xf numFmtId="176" fontId="50" fillId="0" borderId="0" applyFont="0" applyFill="0" applyBorder="0" applyAlignment="0" applyProtection="0"/>
    <xf numFmtId="0" fontId="49" fillId="0" borderId="0" applyFont="0" applyFill="0" applyBorder="0" applyAlignment="0" applyProtection="0"/>
    <xf numFmtId="176" fontId="50" fillId="0" borderId="0" applyFont="0" applyFill="0" applyBorder="0" applyAlignment="0" applyProtection="0"/>
    <xf numFmtId="175" fontId="50" fillId="0" borderId="0" applyFont="0" applyFill="0" applyBorder="0" applyAlignment="0" applyProtection="0"/>
    <xf numFmtId="0" fontId="49" fillId="0" borderId="0" applyFont="0" applyFill="0" applyBorder="0" applyAlignment="0" applyProtection="0"/>
    <xf numFmtId="175" fontId="50" fillId="0" borderId="0" applyFont="0" applyFill="0" applyBorder="0" applyAlignment="0" applyProtection="0"/>
    <xf numFmtId="172" fontId="40" fillId="0" borderId="0" applyFont="0" applyFill="0" applyBorder="0" applyAlignment="0" applyProtection="0"/>
    <xf numFmtId="0" fontId="49" fillId="0" borderId="0"/>
    <xf numFmtId="0" fontId="24" fillId="0" borderId="0"/>
    <xf numFmtId="0" fontId="51" fillId="0" borderId="0"/>
    <xf numFmtId="209" fontId="41" fillId="0" borderId="0" applyFont="0" applyFill="0" applyBorder="0" applyAlignment="0" applyProtection="0"/>
    <xf numFmtId="1" fontId="52" fillId="0" borderId="17" applyBorder="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43" fontId="53" fillId="0" borderId="0" applyFont="0" applyFill="0" applyBorder="0" applyAlignment="0" applyProtection="0">
      <alignment vertical="top"/>
    </xf>
    <xf numFmtId="3" fontId="36" fillId="0" borderId="0" applyFont="0" applyFill="0" applyBorder="0" applyAlignment="0" applyProtection="0"/>
    <xf numFmtId="210" fontId="36" fillId="0" borderId="0" applyFont="0" applyFill="0" applyBorder="0" applyAlignment="0" applyProtection="0"/>
    <xf numFmtId="0" fontId="36" fillId="0" borderId="0" applyFont="0" applyFill="0" applyBorder="0" applyAlignment="0" applyProtection="0"/>
    <xf numFmtId="167" fontId="40" fillId="0" borderId="0" applyFont="0" applyFill="0" applyBorder="0" applyAlignment="0" applyProtection="0"/>
    <xf numFmtId="191" fontId="40" fillId="0" borderId="0" applyFont="0" applyFill="0" applyBorder="0" applyAlignment="0" applyProtection="0"/>
    <xf numFmtId="2" fontId="36" fillId="0" borderId="0" applyFont="0" applyFill="0" applyBorder="0" applyAlignment="0" applyProtection="0"/>
    <xf numFmtId="38" fontId="54" fillId="5" borderId="0" applyNumberFormat="0" applyBorder="0" applyAlignment="0" applyProtection="0"/>
    <xf numFmtId="0" fontId="55" fillId="0" borderId="0">
      <alignment horizontal="left"/>
    </xf>
    <xf numFmtId="0" fontId="56" fillId="0" borderId="18" applyNumberFormat="0" applyAlignment="0" applyProtection="0">
      <alignment horizontal="left" vertical="center"/>
    </xf>
    <xf numFmtId="0" fontId="56" fillId="0" borderId="19">
      <alignment horizontal="left" vertical="center"/>
    </xf>
    <xf numFmtId="211" fontId="40" fillId="0" borderId="0">
      <protection locked="0"/>
    </xf>
    <xf numFmtId="211" fontId="40" fillId="0" borderId="0">
      <protection locked="0"/>
    </xf>
    <xf numFmtId="198" fontId="41" fillId="0" borderId="0" applyFont="0" applyFill="0" applyBorder="0" applyAlignment="0" applyProtection="0"/>
    <xf numFmtId="10" fontId="54" fillId="5" borderId="1" applyNumberFormat="0" applyBorder="0" applyAlignment="0" applyProtection="0"/>
    <xf numFmtId="0" fontId="57" fillId="0" borderId="0"/>
    <xf numFmtId="0" fontId="58" fillId="0" borderId="20"/>
    <xf numFmtId="0" fontId="59" fillId="0" borderId="1" applyNumberFormat="0" applyFont="0" applyFill="0" applyBorder="0" applyAlignment="0">
      <alignment horizontal="center"/>
    </xf>
    <xf numFmtId="0" fontId="36" fillId="0" borderId="0"/>
    <xf numFmtId="0" fontId="53" fillId="0" borderId="0">
      <alignment vertical="top"/>
    </xf>
    <xf numFmtId="0" fontId="60" fillId="0" borderId="0"/>
    <xf numFmtId="0" fontId="36" fillId="0" borderId="0">
      <alignment vertical="top"/>
    </xf>
    <xf numFmtId="0" fontId="36" fillId="0" borderId="0" applyFont="0" applyFill="0" applyBorder="0" applyAlignment="0" applyProtection="0"/>
    <xf numFmtId="0" fontId="24" fillId="0" borderId="0"/>
    <xf numFmtId="10" fontId="36"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7" fontId="46"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201" fontId="46" fillId="0" borderId="0" applyFont="0" applyFill="0" applyBorder="0" applyAlignment="0" applyProtection="0"/>
    <xf numFmtId="199" fontId="40"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176"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199" fontId="41"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1"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199" fontId="40"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7"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9" fontId="46"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4" fontId="41"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7" fontId="41" fillId="0" borderId="0" applyFont="0" applyFill="0" applyBorder="0" applyAlignment="0" applyProtection="0"/>
    <xf numFmtId="199"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8" fontId="41" fillId="0" borderId="0" applyFont="0" applyFill="0" applyBorder="0" applyAlignment="0" applyProtection="0"/>
    <xf numFmtId="173" fontId="40" fillId="0" borderId="0" applyFont="0" applyFill="0" applyBorder="0" applyAlignment="0" applyProtection="0"/>
    <xf numFmtId="177" fontId="41" fillId="0" borderId="0" applyFont="0" applyFill="0" applyBorder="0" applyAlignment="0" applyProtection="0"/>
    <xf numFmtId="179" fontId="46" fillId="0" borderId="0" applyFont="0" applyFill="0" applyBorder="0" applyAlignment="0" applyProtection="0"/>
    <xf numFmtId="177" fontId="41" fillId="0" borderId="0" applyFont="0" applyFill="0" applyBorder="0" applyAlignment="0" applyProtection="0"/>
    <xf numFmtId="173" fontId="41" fillId="0" borderId="0" applyFont="0" applyFill="0" applyBorder="0" applyAlignment="0" applyProtection="0"/>
    <xf numFmtId="176"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78" fontId="41" fillId="0" borderId="0" applyFont="0" applyFill="0" applyBorder="0" applyAlignment="0" applyProtection="0"/>
    <xf numFmtId="177" fontId="41"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77" fontId="41" fillId="0" borderId="0" applyFont="0" applyFill="0" applyBorder="0" applyAlignment="0" applyProtection="0"/>
    <xf numFmtId="181" fontId="46" fillId="0" borderId="0" applyFont="0" applyFill="0" applyBorder="0" applyAlignment="0" applyProtection="0"/>
    <xf numFmtId="173" fontId="40" fillId="0" borderId="0" applyFont="0" applyFill="0" applyBorder="0" applyAlignment="0" applyProtection="0"/>
    <xf numFmtId="181" fontId="46" fillId="0" borderId="0" applyFont="0" applyFill="0" applyBorder="0" applyAlignment="0" applyProtection="0"/>
    <xf numFmtId="199" fontId="41" fillId="0" borderId="0" applyFont="0" applyFill="0" applyBorder="0" applyAlignment="0" applyProtection="0"/>
    <xf numFmtId="177" fontId="41" fillId="0" borderId="0" applyFont="0" applyFill="0" applyBorder="0" applyAlignment="0" applyProtection="0"/>
    <xf numFmtId="173" fontId="40"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3" fontId="41" fillId="0" borderId="0" applyFont="0" applyFill="0" applyBorder="0" applyAlignment="0" applyProtection="0"/>
    <xf numFmtId="192" fontId="47" fillId="0" borderId="0" applyFont="0" applyFill="0" applyBorder="0" applyAlignment="0" applyProtection="0"/>
    <xf numFmtId="200" fontId="41" fillId="0" borderId="0" applyFont="0" applyFill="0" applyBorder="0" applyAlignment="0" applyProtection="0"/>
    <xf numFmtId="193" fontId="41" fillId="0" borderId="0" applyFont="0" applyFill="0" applyBorder="0" applyAlignment="0" applyProtection="0"/>
    <xf numFmtId="171" fontId="46" fillId="0" borderId="0" applyFont="0" applyFill="0" applyBorder="0" applyAlignment="0" applyProtection="0"/>
    <xf numFmtId="193" fontId="41" fillId="0" borderId="0" applyFont="0" applyFill="0" applyBorder="0" applyAlignment="0" applyProtection="0"/>
    <xf numFmtId="194" fontId="47" fillId="0" borderId="0" applyFont="0" applyFill="0" applyBorder="0" applyAlignment="0" applyProtection="0"/>
    <xf numFmtId="193" fontId="41" fillId="0" borderId="0" applyFont="0" applyFill="0" applyBorder="0" applyAlignment="0" applyProtection="0"/>
    <xf numFmtId="178" fontId="41" fillId="0" borderId="0" applyFont="0" applyFill="0" applyBorder="0" applyAlignment="0" applyProtection="0"/>
    <xf numFmtId="193" fontId="41" fillId="0" borderId="0" applyFont="0" applyFill="0" applyBorder="0" applyAlignment="0" applyProtection="0"/>
    <xf numFmtId="173" fontId="41" fillId="0" borderId="0" applyFont="0" applyFill="0" applyBorder="0" applyAlignment="0" applyProtection="0"/>
    <xf numFmtId="164" fontId="41" fillId="0" borderId="0" applyFont="0" applyFill="0" applyBorder="0" applyAlignment="0" applyProtection="0"/>
    <xf numFmtId="194" fontId="47" fillId="0" borderId="0" applyFont="0" applyFill="0" applyBorder="0" applyAlignment="0" applyProtection="0"/>
    <xf numFmtId="198" fontId="41"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41" fontId="47" fillId="0" borderId="0" applyFont="0" applyFill="0" applyBorder="0" applyAlignment="0" applyProtection="0"/>
    <xf numFmtId="195" fontId="41" fillId="0" borderId="0" applyFont="0" applyFill="0" applyBorder="0" applyAlignment="0" applyProtection="0"/>
    <xf numFmtId="196" fontId="46" fillId="0" borderId="0" applyFont="0" applyFill="0" applyBorder="0" applyAlignment="0" applyProtection="0"/>
    <xf numFmtId="195"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41" fontId="41" fillId="0" borderId="0" applyFont="0" applyFill="0" applyBorder="0" applyAlignment="0" applyProtection="0"/>
    <xf numFmtId="199" fontId="40" fillId="0" borderId="0" applyFont="0" applyFill="0" applyBorder="0" applyAlignment="0" applyProtection="0"/>
    <xf numFmtId="198" fontId="41" fillId="0" borderId="0" applyFont="0" applyFill="0" applyBorder="0" applyAlignment="0" applyProtection="0"/>
    <xf numFmtId="176"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2" fontId="46" fillId="0" borderId="0" applyFont="0" applyFill="0" applyBorder="0" applyAlignment="0" applyProtection="0"/>
    <xf numFmtId="198" fontId="41"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200" fontId="41" fillId="0" borderId="0" applyFont="0" applyFill="0" applyBorder="0" applyAlignment="0" applyProtection="0"/>
    <xf numFmtId="165" fontId="41" fillId="0" borderId="0" applyFont="0" applyFill="0" applyBorder="0" applyAlignment="0" applyProtection="0"/>
    <xf numFmtId="176" fontId="41" fillId="0" borderId="0" applyFont="0" applyFill="0" applyBorder="0" applyAlignment="0" applyProtection="0"/>
    <xf numFmtId="199"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203" fontId="46" fillId="0" borderId="0" applyFont="0" applyFill="0" applyBorder="0" applyAlignment="0" applyProtection="0"/>
    <xf numFmtId="203" fontId="46" fillId="0" borderId="0" applyFont="0" applyFill="0" applyBorder="0" applyAlignment="0" applyProtection="0"/>
    <xf numFmtId="200"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9"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1" fillId="0" borderId="0" applyFont="0" applyFill="0" applyBorder="0" applyAlignment="0" applyProtection="0"/>
    <xf numFmtId="198" fontId="41" fillId="0" borderId="0" applyFont="0" applyFill="0" applyBorder="0" applyAlignment="0" applyProtection="0"/>
    <xf numFmtId="172"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83" fontId="47" fillId="0" borderId="0" applyFont="0" applyFill="0" applyBorder="0" applyAlignment="0" applyProtection="0"/>
    <xf numFmtId="204" fontId="41" fillId="0" borderId="0" applyFont="0" applyFill="0" applyBorder="0" applyAlignment="0" applyProtection="0"/>
    <xf numFmtId="205" fontId="46" fillId="0" borderId="0" applyFont="0" applyFill="0" applyBorder="0" applyAlignment="0" applyProtection="0"/>
    <xf numFmtId="204"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9" fontId="46"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41" fontId="41" fillId="0" borderId="0" applyFont="0" applyFill="0" applyBorder="0" applyAlignment="0" applyProtection="0"/>
    <xf numFmtId="198"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198" fontId="41" fillId="0" borderId="0" applyFont="0" applyFill="0" applyBorder="0" applyAlignment="0" applyProtection="0"/>
    <xf numFmtId="165" fontId="41" fillId="0" borderId="0" applyFont="0" applyFill="0" applyBorder="0" applyAlignment="0" applyProtection="0"/>
    <xf numFmtId="0" fontId="58" fillId="0" borderId="0"/>
    <xf numFmtId="212" fontId="61" fillId="0" borderId="21">
      <alignment horizontal="right" vertical="center"/>
    </xf>
    <xf numFmtId="212" fontId="61" fillId="0" borderId="21">
      <alignment horizontal="right" vertical="center"/>
    </xf>
    <xf numFmtId="173" fontId="61" fillId="0" borderId="21">
      <alignment horizontal="center"/>
    </xf>
    <xf numFmtId="213" fontId="12" fillId="0" borderId="0"/>
    <xf numFmtId="214" fontId="61" fillId="0" borderId="1"/>
    <xf numFmtId="215" fontId="40" fillId="0" borderId="0" applyFont="0" applyFill="0" applyBorder="0" applyAlignment="0" applyProtection="0"/>
    <xf numFmtId="170" fontId="40" fillId="0" borderId="0" applyFont="0" applyFill="0" applyBorder="0" applyAlignment="0" applyProtection="0"/>
    <xf numFmtId="0" fontId="36" fillId="0" borderId="0"/>
    <xf numFmtId="0" fontId="25" fillId="0" borderId="0"/>
    <xf numFmtId="166" fontId="69" fillId="0" borderId="0" applyFont="0" applyFill="0" applyBorder="0" applyAlignment="0" applyProtection="0"/>
    <xf numFmtId="0" fontId="74" fillId="0" borderId="0"/>
    <xf numFmtId="0" fontId="75" fillId="0" borderId="0"/>
    <xf numFmtId="0" fontId="75" fillId="0" borderId="0"/>
    <xf numFmtId="166" fontId="4" fillId="0" borderId="0" applyFont="0" applyFill="0" applyBorder="0" applyAlignment="0" applyProtection="0"/>
    <xf numFmtId="0" fontId="4" fillId="0" borderId="0"/>
    <xf numFmtId="0" fontId="75" fillId="0" borderId="0"/>
    <xf numFmtId="0" fontId="75" fillId="0" borderId="0"/>
    <xf numFmtId="0" fontId="75" fillId="0" borderId="0"/>
    <xf numFmtId="0" fontId="53" fillId="0" borderId="0"/>
    <xf numFmtId="0" fontId="80" fillId="0" borderId="0"/>
    <xf numFmtId="166" fontId="80" fillId="0" borderId="0" applyFont="0" applyFill="0" applyBorder="0" applyAlignment="0" applyProtection="0"/>
    <xf numFmtId="0" fontId="3" fillId="0" borderId="0"/>
    <xf numFmtId="0" fontId="53"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1" fillId="0" borderId="0"/>
    <xf numFmtId="0" fontId="1"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36" fillId="0" borderId="0" applyFont="0" applyFill="0" applyBorder="0" applyAlignment="0" applyProtection="0"/>
  </cellStyleXfs>
  <cellXfs count="423">
    <xf numFmtId="0" fontId="0" fillId="0" borderId="0" xfId="0"/>
    <xf numFmtId="0" fontId="12" fillId="0" borderId="0" xfId="0" applyFont="1" applyAlignment="1">
      <alignment vertical="center" wrapText="1"/>
    </xf>
    <xf numFmtId="0" fontId="11" fillId="0" borderId="0" xfId="0" applyFont="1" applyAlignment="1">
      <alignment vertical="center" wrapText="1"/>
    </xf>
    <xf numFmtId="0" fontId="6" fillId="0" borderId="0" xfId="0" applyFont="1" applyAlignment="1">
      <alignment vertical="center" wrapText="1"/>
    </xf>
    <xf numFmtId="0" fontId="8" fillId="0" borderId="0" xfId="0" applyFont="1" applyAlignment="1">
      <alignment vertical="center" wrapText="1"/>
    </xf>
    <xf numFmtId="0" fontId="19" fillId="0" borderId="0" xfId="0" applyFont="1" applyAlignment="1">
      <alignment vertical="center" wrapText="1"/>
    </xf>
    <xf numFmtId="0" fontId="15" fillId="3" borderId="2" xfId="0" applyFont="1" applyFill="1" applyBorder="1" applyAlignment="1">
      <alignment horizontal="center" vertical="center" wrapText="1"/>
    </xf>
    <xf numFmtId="0" fontId="15" fillId="3" borderId="2" xfId="0" applyFont="1" applyFill="1" applyBorder="1" applyAlignment="1">
      <alignment vertical="center"/>
    </xf>
    <xf numFmtId="0" fontId="20" fillId="3" borderId="2" xfId="0" applyFont="1" applyFill="1" applyBorder="1" applyAlignment="1">
      <alignment vertical="center"/>
    </xf>
    <xf numFmtId="0" fontId="20" fillId="3" borderId="3" xfId="0" applyFont="1" applyFill="1" applyBorder="1" applyAlignment="1">
      <alignment horizontal="center" vertical="center"/>
    </xf>
    <xf numFmtId="0" fontId="17" fillId="0" borderId="0" xfId="0" applyFont="1" applyAlignment="1">
      <alignment horizontal="center" vertical="center" wrapText="1"/>
    </xf>
    <xf numFmtId="0" fontId="17" fillId="0" borderId="0" xfId="0" applyFont="1" applyAlignment="1">
      <alignment vertical="center"/>
    </xf>
    <xf numFmtId="0" fontId="20" fillId="0" borderId="0" xfId="0" applyFont="1" applyAlignment="1">
      <alignment horizontal="center" vertical="center"/>
    </xf>
    <xf numFmtId="3" fontId="18" fillId="0" borderId="0" xfId="0" applyNumberFormat="1" applyFont="1" applyAlignment="1">
      <alignment horizontal="right" vertical="center" wrapText="1"/>
    </xf>
    <xf numFmtId="0" fontId="21" fillId="0" borderId="0" xfId="0" applyFont="1" applyAlignment="1">
      <alignment horizontal="center" vertical="center" wrapText="1"/>
    </xf>
    <xf numFmtId="0" fontId="22" fillId="0" borderId="0" xfId="0" applyFont="1" applyAlignment="1">
      <alignment vertical="center"/>
    </xf>
    <xf numFmtId="0" fontId="21" fillId="0" borderId="0" xfId="0" applyFont="1" applyAlignment="1">
      <alignment horizontal="center" vertical="center"/>
    </xf>
    <xf numFmtId="0" fontId="24" fillId="0" borderId="0" xfId="0" applyFont="1" applyAlignment="1">
      <alignment vertical="center"/>
    </xf>
    <xf numFmtId="0" fontId="7" fillId="0" borderId="0" xfId="0" applyFont="1" applyAlignment="1">
      <alignment vertical="center"/>
    </xf>
    <xf numFmtId="0" fontId="26"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3" fontId="9" fillId="0" borderId="0" xfId="0" applyNumberFormat="1" applyFont="1" applyAlignment="1">
      <alignment vertical="center"/>
    </xf>
    <xf numFmtId="49" fontId="9" fillId="0" borderId="0" xfId="0" applyNumberFormat="1" applyFont="1" applyAlignment="1">
      <alignment horizontal="justify" vertical="center"/>
    </xf>
    <xf numFmtId="169" fontId="22" fillId="0" borderId="0" xfId="1" applyNumberFormat="1" applyFont="1" applyFill="1" applyBorder="1" applyAlignment="1">
      <alignment horizontal="right" vertical="center" wrapText="1"/>
    </xf>
    <xf numFmtId="166" fontId="21" fillId="0" borderId="0" xfId="1" applyFont="1" applyFill="1" applyBorder="1" applyAlignment="1">
      <alignment horizontal="center" vertical="center"/>
    </xf>
    <xf numFmtId="3" fontId="29" fillId="2" borderId="0" xfId="0" applyNumberFormat="1" applyFont="1" applyFill="1" applyAlignment="1">
      <alignment vertical="center"/>
    </xf>
    <xf numFmtId="0" fontId="31" fillId="0" borderId="0" xfId="0" applyFont="1" applyAlignment="1">
      <alignment vertical="center" wrapText="1"/>
    </xf>
    <xf numFmtId="0" fontId="30" fillId="0" borderId="0" xfId="0" applyFont="1" applyAlignment="1">
      <alignment vertical="center"/>
    </xf>
    <xf numFmtId="0" fontId="33" fillId="0" borderId="0" xfId="0" applyFont="1" applyAlignment="1">
      <alignment vertical="center" wrapText="1"/>
    </xf>
    <xf numFmtId="0" fontId="37" fillId="0" borderId="9" xfId="2" applyFont="1" applyBorder="1" applyAlignment="1">
      <alignment vertical="center"/>
    </xf>
    <xf numFmtId="0" fontId="37" fillId="0" borderId="10" xfId="2" applyFont="1" applyBorder="1" applyAlignment="1">
      <alignment vertical="center"/>
    </xf>
    <xf numFmtId="0" fontId="37" fillId="0" borderId="11" xfId="2" applyFont="1" applyBorder="1" applyAlignment="1">
      <alignment vertical="center"/>
    </xf>
    <xf numFmtId="0" fontId="37" fillId="0" borderId="0" xfId="2" applyFont="1" applyAlignment="1">
      <alignment vertical="center"/>
    </xf>
    <xf numFmtId="0" fontId="38" fillId="0" borderId="0" xfId="2" applyFont="1" applyAlignment="1">
      <alignment horizontal="center" vertical="top"/>
    </xf>
    <xf numFmtId="0" fontId="38" fillId="0" borderId="13" xfId="2" applyFont="1" applyBorder="1" applyAlignment="1">
      <alignment horizontal="center" vertical="top"/>
    </xf>
    <xf numFmtId="0" fontId="37" fillId="0" borderId="12" xfId="2" applyFont="1" applyBorder="1" applyAlignment="1">
      <alignment vertical="center"/>
    </xf>
    <xf numFmtId="0" fontId="37" fillId="0" borderId="13" xfId="2" applyFont="1" applyBorder="1" applyAlignment="1">
      <alignment vertical="center"/>
    </xf>
    <xf numFmtId="0" fontId="39" fillId="0" borderId="12" xfId="2" applyFont="1" applyBorder="1" applyAlignment="1">
      <alignment horizontal="center" vertical="center" wrapText="1"/>
    </xf>
    <xf numFmtId="0" fontId="7" fillId="0" borderId="0" xfId="2" applyFont="1" applyAlignment="1">
      <alignment horizontal="left" vertical="center"/>
    </xf>
    <xf numFmtId="0" fontId="39" fillId="0" borderId="0" xfId="2" applyFont="1" applyAlignment="1">
      <alignment horizontal="left" vertical="center" wrapText="1"/>
    </xf>
    <xf numFmtId="0" fontId="39" fillId="0" borderId="13" xfId="2" applyFont="1" applyBorder="1" applyAlignment="1">
      <alignment horizontal="left" vertical="center" wrapText="1"/>
    </xf>
    <xf numFmtId="0" fontId="9" fillId="0" borderId="0" xfId="2" applyFont="1" applyAlignment="1">
      <alignment horizontal="center" vertical="center"/>
    </xf>
    <xf numFmtId="49" fontId="37" fillId="0" borderId="0" xfId="2" applyNumberFormat="1" applyFont="1" applyAlignment="1">
      <alignment vertical="center"/>
    </xf>
    <xf numFmtId="0" fontId="7" fillId="0" borderId="12" xfId="2" applyFont="1" applyBorder="1" applyAlignment="1">
      <alignment horizontal="left" vertical="center"/>
    </xf>
    <xf numFmtId="49" fontId="7" fillId="0" borderId="0" xfId="2" applyNumberFormat="1" applyFont="1" applyAlignment="1">
      <alignment horizontal="justify" vertical="center"/>
    </xf>
    <xf numFmtId="49" fontId="7" fillId="0" borderId="13" xfId="2" applyNumberFormat="1" applyFont="1" applyBorder="1" applyAlignment="1">
      <alignment horizontal="justify" vertical="center"/>
    </xf>
    <xf numFmtId="0" fontId="37" fillId="0" borderId="12" xfId="2" applyFont="1" applyBorder="1" applyAlignment="1">
      <alignment horizontal="left" vertical="center"/>
    </xf>
    <xf numFmtId="0" fontId="37" fillId="0" borderId="0" xfId="2" applyFont="1" applyAlignment="1">
      <alignment horizontal="left" vertical="center"/>
    </xf>
    <xf numFmtId="0" fontId="9" fillId="0" borderId="0" xfId="2" applyFont="1" applyAlignment="1">
      <alignment vertical="center"/>
    </xf>
    <xf numFmtId="0" fontId="9" fillId="0" borderId="13" xfId="2" applyFont="1" applyBorder="1" applyAlignment="1">
      <alignment vertical="center"/>
    </xf>
    <xf numFmtId="0" fontId="7" fillId="0" borderId="0" xfId="2" applyFont="1" applyAlignment="1">
      <alignment horizontal="center" vertical="center"/>
    </xf>
    <xf numFmtId="0" fontId="7" fillId="0" borderId="13" xfId="2" applyFont="1" applyBorder="1" applyAlignment="1">
      <alignment horizontal="center" vertical="center"/>
    </xf>
    <xf numFmtId="0" fontId="37" fillId="0" borderId="14" xfId="2" applyFont="1" applyBorder="1" applyAlignment="1">
      <alignment vertical="center"/>
    </xf>
    <xf numFmtId="0" fontId="37" fillId="0" borderId="15" xfId="2" applyFont="1" applyBorder="1" applyAlignment="1">
      <alignment vertical="center"/>
    </xf>
    <xf numFmtId="0" fontId="37" fillId="0" borderId="16" xfId="2" applyFont="1" applyBorder="1" applyAlignment="1">
      <alignment vertical="center"/>
    </xf>
    <xf numFmtId="167" fontId="17" fillId="4" borderId="0" xfId="1" applyNumberFormat="1" applyFont="1" applyFill="1" applyAlignment="1">
      <alignment vertical="center"/>
    </xf>
    <xf numFmtId="0" fontId="28"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17" xfId="0" applyFont="1" applyFill="1" applyBorder="1" applyAlignment="1">
      <alignment horizontal="center" vertical="center" wrapText="1"/>
    </xf>
    <xf numFmtId="167" fontId="29" fillId="4" borderId="0" xfId="1" applyNumberFormat="1" applyFont="1" applyFill="1" applyAlignment="1">
      <alignment horizontal="center" vertical="center"/>
    </xf>
    <xf numFmtId="0" fontId="65" fillId="2" borderId="17" xfId="0" applyFont="1" applyFill="1" applyBorder="1" applyAlignment="1">
      <alignment vertical="center" wrapText="1"/>
    </xf>
    <xf numFmtId="0" fontId="66" fillId="4" borderId="0" xfId="0" applyFont="1" applyFill="1" applyAlignment="1">
      <alignment vertical="center"/>
    </xf>
    <xf numFmtId="0" fontId="24" fillId="0" borderId="0" xfId="0" quotePrefix="1" applyFont="1" applyAlignment="1">
      <alignment vertical="center"/>
    </xf>
    <xf numFmtId="0" fontId="7" fillId="0" borderId="0" xfId="0" applyFont="1" applyAlignment="1">
      <alignment horizontal="left" vertical="center"/>
    </xf>
    <xf numFmtId="3" fontId="9" fillId="0" borderId="0" xfId="0" applyNumberFormat="1" applyFont="1" applyAlignment="1">
      <alignment horizontal="center" vertical="center"/>
    </xf>
    <xf numFmtId="0" fontId="27" fillId="0" borderId="0" xfId="0" applyFont="1" applyAlignment="1">
      <alignment horizontal="left" vertical="center"/>
    </xf>
    <xf numFmtId="0" fontId="10" fillId="2" borderId="1" xfId="0" applyFont="1" applyFill="1" applyBorder="1" applyAlignment="1">
      <alignment horizontal="center" vertical="center" wrapText="1"/>
    </xf>
    <xf numFmtId="3" fontId="17" fillId="2" borderId="0" xfId="0" applyNumberFormat="1" applyFont="1" applyFill="1" applyAlignment="1">
      <alignment vertical="center"/>
    </xf>
    <xf numFmtId="168" fontId="15" fillId="3" borderId="3" xfId="1" applyNumberFormat="1" applyFont="1" applyFill="1" applyBorder="1" applyAlignment="1">
      <alignment horizontal="right" vertical="center"/>
    </xf>
    <xf numFmtId="0" fontId="14" fillId="0" borderId="5" xfId="0" quotePrefix="1" applyFont="1" applyBorder="1" applyAlignment="1">
      <alignment horizontal="center" vertical="center" wrapText="1"/>
    </xf>
    <xf numFmtId="0" fontId="37" fillId="0" borderId="1" xfId="0" quotePrefix="1" applyFont="1" applyBorder="1" applyAlignment="1">
      <alignment vertical="center" wrapText="1"/>
    </xf>
    <xf numFmtId="170" fontId="16" fillId="0" borderId="1" xfId="1" quotePrefix="1" applyNumberFormat="1" applyFont="1" applyFill="1" applyBorder="1" applyAlignment="1">
      <alignment horizontal="right" vertical="center" wrapText="1"/>
    </xf>
    <xf numFmtId="167" fontId="16" fillId="0" borderId="1" xfId="1" quotePrefix="1" applyNumberFormat="1" applyFont="1" applyFill="1" applyBorder="1" applyAlignment="1">
      <alignment horizontal="right" vertical="center" wrapText="1"/>
    </xf>
    <xf numFmtId="0" fontId="16" fillId="0" borderId="1" xfId="0" applyFont="1" applyBorder="1" applyAlignment="1">
      <alignment vertical="center" wrapText="1"/>
    </xf>
    <xf numFmtId="216" fontId="14" fillId="0" borderId="5" xfId="0" quotePrefix="1" applyNumberFormat="1" applyFont="1" applyBorder="1" applyAlignment="1">
      <alignment horizontal="center" vertical="center" wrapText="1"/>
    </xf>
    <xf numFmtId="168" fontId="21" fillId="0" borderId="0" xfId="0" applyNumberFormat="1" applyFont="1" applyAlignment="1">
      <alignment horizontal="center" vertical="center"/>
    </xf>
    <xf numFmtId="0" fontId="0" fillId="0" borderId="0" xfId="0" applyAlignment="1">
      <alignment vertical="center"/>
    </xf>
    <xf numFmtId="0" fontId="10" fillId="0" borderId="0" xfId="2" applyFont="1" applyAlignment="1"/>
    <xf numFmtId="0" fontId="26" fillId="4" borderId="0" xfId="0" applyFont="1" applyFill="1" applyAlignment="1">
      <alignment vertical="center"/>
    </xf>
    <xf numFmtId="0" fontId="68" fillId="0" borderId="0" xfId="1304" applyFont="1" applyAlignment="1" applyProtection="1">
      <alignment vertical="center"/>
      <protection hidden="1"/>
    </xf>
    <xf numFmtId="0" fontId="74" fillId="0" borderId="0" xfId="1304"/>
    <xf numFmtId="0" fontId="37" fillId="0" borderId="0" xfId="1305" applyFont="1" applyAlignment="1" applyProtection="1">
      <alignment vertical="center"/>
      <protection hidden="1"/>
    </xf>
    <xf numFmtId="0" fontId="68" fillId="0" borderId="0" xfId="1304" applyFont="1"/>
    <xf numFmtId="3" fontId="17" fillId="7" borderId="0" xfId="0" applyNumberFormat="1" applyFont="1" applyFill="1" applyAlignment="1">
      <alignment vertical="center"/>
    </xf>
    <xf numFmtId="0" fontId="37" fillId="0" borderId="0" xfId="1302" applyFont="1" applyAlignment="1">
      <alignment vertical="center"/>
    </xf>
    <xf numFmtId="0" fontId="10" fillId="0" borderId="0" xfId="1302" applyFont="1" applyAlignment="1">
      <alignment horizontal="center" vertical="center" wrapText="1"/>
    </xf>
    <xf numFmtId="168" fontId="0" fillId="0" borderId="0" xfId="0" applyNumberFormat="1" applyAlignment="1">
      <alignment vertical="center"/>
    </xf>
    <xf numFmtId="3" fontId="82" fillId="0" borderId="0" xfId="1315" applyNumberFormat="1" applyFont="1"/>
    <xf numFmtId="0" fontId="3" fillId="0" borderId="0" xfId="1315" applyAlignment="1">
      <alignment horizontal="center"/>
    </xf>
    <xf numFmtId="0" fontId="3" fillId="0" borderId="0" xfId="1315"/>
    <xf numFmtId="0" fontId="67" fillId="9" borderId="28" xfId="1315" applyFont="1" applyFill="1" applyBorder="1" applyAlignment="1">
      <alignment horizontal="left"/>
    </xf>
    <xf numFmtId="0" fontId="3" fillId="9" borderId="18" xfId="1315" applyFill="1" applyBorder="1" applyAlignment="1">
      <alignment horizontal="center"/>
    </xf>
    <xf numFmtId="0" fontId="3" fillId="9" borderId="29" xfId="1315" applyFill="1" applyBorder="1" applyAlignment="1">
      <alignment horizontal="center"/>
    </xf>
    <xf numFmtId="49" fontId="3" fillId="8" borderId="0" xfId="1315" applyNumberFormat="1" applyFill="1" applyAlignment="1">
      <alignment horizontal="center"/>
    </xf>
    <xf numFmtId="0" fontId="67" fillId="0" borderId="0" xfId="1315" applyFont="1"/>
    <xf numFmtId="0" fontId="67" fillId="9" borderId="28" xfId="1315" applyFont="1" applyFill="1" applyBorder="1" applyAlignment="1">
      <alignment horizontal="center"/>
    </xf>
    <xf numFmtId="0" fontId="67" fillId="9" borderId="18" xfId="1315" applyFont="1" applyFill="1" applyBorder="1" applyAlignment="1">
      <alignment horizontal="center"/>
    </xf>
    <xf numFmtId="0" fontId="67" fillId="9" borderId="29" xfId="1315" applyFont="1" applyFill="1" applyBorder="1" applyAlignment="1">
      <alignment horizontal="center"/>
    </xf>
    <xf numFmtId="0" fontId="67" fillId="0" borderId="0" xfId="1315" applyFont="1" applyAlignment="1">
      <alignment horizontal="center"/>
    </xf>
    <xf numFmtId="0" fontId="83" fillId="0" borderId="0" xfId="1315" applyFont="1" applyAlignment="1">
      <alignment horizontal="center"/>
    </xf>
    <xf numFmtId="0" fontId="83" fillId="0" borderId="0" xfId="1315" applyFont="1"/>
    <xf numFmtId="0" fontId="79" fillId="8" borderId="28" xfId="1315" applyFont="1" applyFill="1" applyBorder="1" applyAlignment="1">
      <alignment horizontal="center"/>
    </xf>
    <xf numFmtId="0" fontId="79" fillId="8" borderId="18" xfId="1315" applyFont="1" applyFill="1" applyBorder="1" applyAlignment="1">
      <alignment horizontal="center"/>
    </xf>
    <xf numFmtId="0" fontId="79" fillId="8" borderId="29" xfId="1315" applyFont="1" applyFill="1" applyBorder="1" applyAlignment="1">
      <alignment horizontal="center"/>
    </xf>
    <xf numFmtId="0" fontId="84" fillId="0" borderId="0" xfId="1315" applyFont="1" applyAlignment="1">
      <alignment horizontal="left"/>
    </xf>
    <xf numFmtId="0" fontId="85" fillId="0" borderId="0" xfId="1315" applyFont="1"/>
    <xf numFmtId="0" fontId="86" fillId="0" borderId="0" xfId="1315" applyFont="1"/>
    <xf numFmtId="0" fontId="87" fillId="0" borderId="0" xfId="1315" applyFont="1"/>
    <xf numFmtId="0" fontId="88" fillId="0" borderId="0" xfId="1315" applyFont="1"/>
    <xf numFmtId="0" fontId="89" fillId="0" borderId="0" xfId="1315" applyFont="1"/>
    <xf numFmtId="0" fontId="81" fillId="0" borderId="0" xfId="0" applyFont="1" applyAlignment="1">
      <alignment vertical="center"/>
    </xf>
    <xf numFmtId="0" fontId="92" fillId="0" borderId="0" xfId="2" applyFont="1" applyAlignment="1">
      <alignment horizontal="center" vertical="center"/>
    </xf>
    <xf numFmtId="0" fontId="15" fillId="3" borderId="3" xfId="0" applyFont="1" applyFill="1" applyBorder="1" applyAlignment="1">
      <alignment horizontal="center" vertical="center" wrapText="1"/>
    </xf>
    <xf numFmtId="0" fontId="15" fillId="3" borderId="3" xfId="0" applyFont="1" applyFill="1" applyBorder="1" applyAlignment="1">
      <alignment vertical="center"/>
    </xf>
    <xf numFmtId="0" fontId="15" fillId="3" borderId="3" xfId="0" applyFont="1" applyFill="1" applyBorder="1" applyAlignment="1">
      <alignment horizontal="center" vertical="center"/>
    </xf>
    <xf numFmtId="0" fontId="15" fillId="6" borderId="3" xfId="0" applyFont="1" applyFill="1" applyBorder="1" applyAlignment="1">
      <alignment horizontal="center" vertical="center" wrapText="1"/>
    </xf>
    <xf numFmtId="0" fontId="37" fillId="6" borderId="3" xfId="0" applyFont="1" applyFill="1" applyBorder="1" applyAlignment="1">
      <alignment vertical="center"/>
    </xf>
    <xf numFmtId="0" fontId="37" fillId="6" borderId="3" xfId="0" applyFont="1" applyFill="1" applyBorder="1" applyAlignment="1">
      <alignment horizontal="center" vertical="center"/>
    </xf>
    <xf numFmtId="0" fontId="17" fillId="0" borderId="4" xfId="0" applyFont="1" applyBorder="1" applyAlignment="1">
      <alignment horizontal="center" vertical="center" wrapText="1"/>
    </xf>
    <xf numFmtId="0" fontId="17" fillId="0" borderId="4" xfId="0" applyFont="1" applyBorder="1" applyAlignment="1">
      <alignment vertical="center"/>
    </xf>
    <xf numFmtId="0" fontId="20" fillId="0" borderId="4" xfId="0" applyFont="1" applyBorder="1" applyAlignment="1">
      <alignment horizontal="center" vertical="center"/>
    </xf>
    <xf numFmtId="3" fontId="18" fillId="0" borderId="4" xfId="0" applyNumberFormat="1" applyFont="1" applyBorder="1" applyAlignment="1">
      <alignment horizontal="right" vertical="center" wrapText="1"/>
    </xf>
    <xf numFmtId="3" fontId="22" fillId="0" borderId="0" xfId="0" applyNumberFormat="1" applyFont="1" applyAlignment="1">
      <alignment horizontal="right" vertical="center" wrapText="1"/>
    </xf>
    <xf numFmtId="0" fontId="14" fillId="0" borderId="5" xfId="0" applyFont="1" applyBorder="1" applyAlignment="1">
      <alignment horizontal="center" vertical="center" wrapText="1"/>
    </xf>
    <xf numFmtId="0" fontId="21" fillId="0" borderId="6" xfId="0" quotePrefix="1" applyFont="1" applyBorder="1" applyAlignment="1">
      <alignment horizontal="center" vertical="center" wrapText="1"/>
    </xf>
    <xf numFmtId="168" fontId="11" fillId="0" borderId="0" xfId="0" applyNumberFormat="1" applyFont="1" applyAlignment="1">
      <alignment vertical="center" wrapText="1"/>
    </xf>
    <xf numFmtId="0" fontId="15" fillId="3" borderId="4" xfId="0" applyFont="1" applyFill="1" applyBorder="1" applyAlignment="1">
      <alignment horizontal="center" vertical="center" wrapText="1"/>
    </xf>
    <xf numFmtId="0" fontId="15" fillId="3" borderId="4" xfId="0" applyFont="1" applyFill="1" applyBorder="1" applyAlignment="1">
      <alignment vertical="center"/>
    </xf>
    <xf numFmtId="0" fontId="15" fillId="3" borderId="4" xfId="0" applyFont="1" applyFill="1" applyBorder="1" applyAlignment="1">
      <alignment horizontal="center" vertical="center"/>
    </xf>
    <xf numFmtId="168" fontId="15" fillId="3" borderId="4" xfId="1" applyNumberFormat="1" applyFont="1" applyFill="1" applyBorder="1" applyAlignment="1">
      <alignment horizontal="right" vertical="center"/>
    </xf>
    <xf numFmtId="168" fontId="37" fillId="6" borderId="3" xfId="1" applyNumberFormat="1" applyFont="1" applyFill="1" applyBorder="1" applyAlignment="1">
      <alignment horizontal="right" vertical="center"/>
    </xf>
    <xf numFmtId="0" fontId="19" fillId="7" borderId="0" xfId="0" applyFont="1" applyFill="1" applyAlignment="1">
      <alignment vertical="center" wrapText="1"/>
    </xf>
    <xf numFmtId="0" fontId="69" fillId="0" borderId="0" xfId="1308" applyFont="1" applyAlignment="1">
      <alignment vertical="center"/>
    </xf>
    <xf numFmtId="0" fontId="98" fillId="0" borderId="0" xfId="1308" applyFont="1" applyAlignment="1">
      <alignment vertical="center" wrapText="1"/>
    </xf>
    <xf numFmtId="0" fontId="99" fillId="0" borderId="0" xfId="1308" quotePrefix="1" applyFont="1" applyAlignment="1">
      <alignment horizontal="left" wrapText="1"/>
    </xf>
    <xf numFmtId="0" fontId="99" fillId="0" borderId="0" xfId="1308" quotePrefix="1" applyFont="1" applyAlignment="1">
      <alignment horizontal="right" wrapText="1"/>
    </xf>
    <xf numFmtId="0" fontId="97" fillId="6" borderId="1" xfId="1308" quotePrefix="1" applyFont="1" applyFill="1" applyBorder="1" applyAlignment="1">
      <alignment horizontal="center" vertical="center" wrapText="1"/>
    </xf>
    <xf numFmtId="0" fontId="97" fillId="6" borderId="1" xfId="1308" quotePrefix="1" applyFont="1" applyFill="1" applyBorder="1" applyAlignment="1">
      <alignment horizontal="right" vertical="center" wrapText="1"/>
    </xf>
    <xf numFmtId="0" fontId="100" fillId="6" borderId="1" xfId="1308" applyFont="1" applyFill="1" applyBorder="1" applyAlignment="1">
      <alignment horizontal="right" vertical="center"/>
    </xf>
    <xf numFmtId="0" fontId="100" fillId="6" borderId="1" xfId="1308" applyFont="1" applyFill="1" applyBorder="1" applyAlignment="1">
      <alignment horizontal="left" vertical="center"/>
    </xf>
    <xf numFmtId="0" fontId="4" fillId="6" borderId="1" xfId="1308" applyFill="1" applyBorder="1" applyAlignment="1">
      <alignment horizontal="center" vertical="center"/>
    </xf>
    <xf numFmtId="37" fontId="100" fillId="0" borderId="1" xfId="1325" applyNumberFormat="1" applyFont="1" applyBorder="1" applyAlignment="1">
      <alignment horizontal="right" vertical="center"/>
    </xf>
    <xf numFmtId="217" fontId="69" fillId="0" borderId="0" xfId="1308" applyNumberFormat="1" applyFont="1" applyAlignment="1">
      <alignment vertical="center" wrapText="1"/>
    </xf>
    <xf numFmtId="217" fontId="69" fillId="0" borderId="0" xfId="1308" applyNumberFormat="1" applyFont="1" applyAlignment="1">
      <alignment horizontal="right" vertical="center" wrapText="1"/>
    </xf>
    <xf numFmtId="3" fontId="69" fillId="0" borderId="0" xfId="1308" applyNumberFormat="1" applyFont="1" applyAlignment="1">
      <alignment vertical="center" wrapText="1"/>
    </xf>
    <xf numFmtId="0" fontId="21" fillId="6" borderId="1" xfId="1308" applyFont="1" applyFill="1" applyBorder="1" applyAlignment="1">
      <alignment horizontal="left" vertical="center" wrapText="1"/>
    </xf>
    <xf numFmtId="0" fontId="21" fillId="6" borderId="1" xfId="1308" applyFont="1" applyFill="1" applyBorder="1" applyAlignment="1">
      <alignment horizontal="center" vertical="center" wrapText="1"/>
    </xf>
    <xf numFmtId="37" fontId="97" fillId="4" borderId="1" xfId="1308" quotePrefix="1" applyNumberFormat="1" applyFont="1" applyFill="1" applyBorder="1" applyAlignment="1">
      <alignment horizontal="right" vertical="center" wrapText="1"/>
    </xf>
    <xf numFmtId="0" fontId="4" fillId="6" borderId="1" xfId="1308" quotePrefix="1" applyFill="1" applyBorder="1" applyAlignment="1">
      <alignment horizontal="center" vertical="center"/>
    </xf>
    <xf numFmtId="0" fontId="4" fillId="6" borderId="1" xfId="1308" applyFill="1" applyBorder="1" applyAlignment="1">
      <alignment vertical="center" wrapText="1"/>
    </xf>
    <xf numFmtId="37" fontId="4" fillId="6" borderId="1" xfId="1308" applyNumberFormat="1" applyFill="1" applyBorder="1" applyAlignment="1">
      <alignment horizontal="right" vertical="center"/>
    </xf>
    <xf numFmtId="0" fontId="21" fillId="6" borderId="1" xfId="0" applyFont="1" applyFill="1" applyBorder="1" applyAlignment="1">
      <alignment horizontal="left" vertical="center" wrapText="1"/>
    </xf>
    <xf numFmtId="0" fontId="21" fillId="6" borderId="1" xfId="1308" applyFont="1" applyFill="1" applyBorder="1" applyAlignment="1">
      <alignment horizontal="center" vertical="center"/>
    </xf>
    <xf numFmtId="37" fontId="21" fillId="4" borderId="1" xfId="1308" applyNumberFormat="1" applyFont="1" applyFill="1" applyBorder="1" applyAlignment="1">
      <alignment horizontal="right" vertical="center"/>
    </xf>
    <xf numFmtId="0" fontId="14" fillId="6" borderId="1" xfId="0" quotePrefix="1" applyFont="1" applyFill="1" applyBorder="1" applyAlignment="1">
      <alignment horizontal="center" vertical="center"/>
    </xf>
    <xf numFmtId="0" fontId="14" fillId="6" borderId="1" xfId="0" applyFont="1" applyFill="1" applyBorder="1" applyAlignment="1">
      <alignment vertical="center" wrapText="1"/>
    </xf>
    <xf numFmtId="0" fontId="14" fillId="6" borderId="1" xfId="0" applyFont="1" applyFill="1" applyBorder="1" applyAlignment="1">
      <alignment horizontal="center" vertical="center" wrapText="1"/>
    </xf>
    <xf numFmtId="37" fontId="14" fillId="6" borderId="1" xfId="0" applyNumberFormat="1" applyFont="1" applyFill="1" applyBorder="1" applyAlignment="1">
      <alignment horizontal="right" vertical="center"/>
    </xf>
    <xf numFmtId="3" fontId="69" fillId="0" borderId="0" xfId="1326" applyNumberFormat="1" applyFont="1" applyAlignment="1">
      <alignment vertical="center" wrapText="1"/>
    </xf>
    <xf numFmtId="0" fontId="14" fillId="6" borderId="0" xfId="0" quotePrefix="1" applyFont="1" applyFill="1" applyAlignment="1">
      <alignment horizontal="center" vertical="center"/>
    </xf>
    <xf numFmtId="0" fontId="14" fillId="6" borderId="0" xfId="0" applyFont="1" applyFill="1" applyAlignment="1">
      <alignment vertical="center" wrapText="1"/>
    </xf>
    <xf numFmtId="0" fontId="14" fillId="6" borderId="0" xfId="0" applyFont="1" applyFill="1" applyAlignment="1">
      <alignment horizontal="center" vertical="center" wrapText="1"/>
    </xf>
    <xf numFmtId="0" fontId="102" fillId="6" borderId="0" xfId="0" applyFont="1" applyFill="1" applyAlignment="1">
      <alignment horizontal="center" vertical="center"/>
    </xf>
    <xf numFmtId="37" fontId="14" fillId="6" borderId="0" xfId="0" applyNumberFormat="1" applyFont="1" applyFill="1" applyAlignment="1">
      <alignment horizontal="right" vertical="center"/>
    </xf>
    <xf numFmtId="0" fontId="104" fillId="0" borderId="0" xfId="1308" applyFont="1" applyAlignment="1">
      <alignment vertical="center"/>
    </xf>
    <xf numFmtId="0" fontId="73" fillId="0" borderId="0" xfId="1308" applyFont="1" applyAlignment="1">
      <alignment vertical="center"/>
    </xf>
    <xf numFmtId="0" fontId="99" fillId="0" borderId="0" xfId="1308" applyFont="1" applyAlignment="1">
      <alignment vertical="center"/>
    </xf>
    <xf numFmtId="0" fontId="104" fillId="0" borderId="0" xfId="1308" applyFont="1" applyAlignment="1">
      <alignment horizontal="right" vertical="center"/>
    </xf>
    <xf numFmtId="3" fontId="105" fillId="0" borderId="0" xfId="1308" applyNumberFormat="1" applyFont="1" applyAlignment="1">
      <alignment vertical="center" wrapText="1"/>
    </xf>
    <xf numFmtId="3" fontId="100" fillId="0" borderId="1" xfId="1308" applyNumberFormat="1" applyFont="1" applyBorder="1" applyAlignment="1">
      <alignment vertical="center"/>
    </xf>
    <xf numFmtId="3" fontId="100" fillId="0" borderId="1" xfId="1308" applyNumberFormat="1" applyFont="1" applyBorder="1" applyAlignment="1">
      <alignment horizontal="right" vertical="center"/>
    </xf>
    <xf numFmtId="0" fontId="99" fillId="0" borderId="1" xfId="1308" applyFont="1" applyBorder="1" applyAlignment="1">
      <alignment vertical="center"/>
    </xf>
    <xf numFmtId="215" fontId="99" fillId="0" borderId="1" xfId="1308" applyNumberFormat="1" applyFont="1" applyBorder="1" applyAlignment="1">
      <alignment vertical="center"/>
    </xf>
    <xf numFmtId="215" fontId="99" fillId="0" borderId="1" xfId="1308" applyNumberFormat="1" applyFont="1" applyBorder="1" applyAlignment="1">
      <alignment horizontal="right" vertical="center"/>
    </xf>
    <xf numFmtId="215" fontId="104" fillId="0" borderId="0" xfId="1308" applyNumberFormat="1" applyFont="1" applyAlignment="1">
      <alignment vertical="center"/>
    </xf>
    <xf numFmtId="0" fontId="69" fillId="0" borderId="0" xfId="1308" applyFont="1" applyAlignment="1">
      <alignment horizontal="right" vertical="center"/>
    </xf>
    <xf numFmtId="0" fontId="69" fillId="0" borderId="0" xfId="1302" applyFont="1" applyAlignment="1">
      <alignment vertical="center"/>
    </xf>
    <xf numFmtId="0" fontId="97" fillId="0" borderId="1" xfId="1302" applyFont="1" applyBorder="1" applyAlignment="1">
      <alignment horizontal="center" vertical="center"/>
    </xf>
    <xf numFmtId="0" fontId="97" fillId="0" borderId="1" xfId="1302" applyFont="1" applyBorder="1" applyAlignment="1">
      <alignment horizontal="left" vertical="center" wrapText="1"/>
    </xf>
    <xf numFmtId="37" fontId="97" fillId="0" borderId="1" xfId="1302" applyNumberFormat="1" applyFont="1" applyBorder="1" applyAlignment="1">
      <alignment horizontal="right" vertical="center"/>
    </xf>
    <xf numFmtId="0" fontId="100" fillId="0" borderId="1" xfId="1302" applyFont="1" applyBorder="1" applyAlignment="1">
      <alignment horizontal="right" vertical="center"/>
    </xf>
    <xf numFmtId="0" fontId="100" fillId="0" borderId="1" xfId="1302" applyFont="1" applyBorder="1" applyAlignment="1">
      <alignment horizontal="left" vertical="center"/>
    </xf>
    <xf numFmtId="0" fontId="100" fillId="0" borderId="1" xfId="1302" applyFont="1" applyBorder="1" applyAlignment="1">
      <alignment horizontal="center" vertical="center"/>
    </xf>
    <xf numFmtId="37" fontId="100" fillId="0" borderId="1" xfId="1302" applyNumberFormat="1" applyFont="1" applyBorder="1" applyAlignment="1">
      <alignment horizontal="right" vertical="center"/>
    </xf>
    <xf numFmtId="0" fontId="34" fillId="0" borderId="0" xfId="0" applyFont="1" applyAlignment="1" applyProtection="1">
      <alignment vertical="center"/>
      <protection hidden="1"/>
    </xf>
    <xf numFmtId="0" fontId="35" fillId="0" borderId="0" xfId="0" applyFont="1" applyAlignment="1">
      <alignment vertical="center" wrapText="1"/>
    </xf>
    <xf numFmtId="3" fontId="7" fillId="0" borderId="0" xfId="0" applyNumberFormat="1" applyFont="1" applyAlignment="1">
      <alignment horizontal="right" vertical="center"/>
    </xf>
    <xf numFmtId="3" fontId="107" fillId="0" borderId="0" xfId="2" applyNumberFormat="1" applyFont="1" applyAlignment="1">
      <alignment horizontal="right" vertical="center"/>
    </xf>
    <xf numFmtId="166" fontId="7" fillId="0" borderId="0" xfId="1" applyFont="1" applyFill="1" applyAlignment="1">
      <alignment horizontal="center" vertical="center"/>
    </xf>
    <xf numFmtId="0" fontId="100" fillId="0" borderId="0" xfId="1302" applyFont="1" applyAlignment="1">
      <alignment horizontal="right" vertical="center"/>
    </xf>
    <xf numFmtId="0" fontId="100" fillId="0" borderId="0" xfId="1302" applyFont="1" applyAlignment="1">
      <alignment horizontal="left" vertical="center"/>
    </xf>
    <xf numFmtId="0" fontId="100" fillId="0" borderId="0" xfId="1302" applyFont="1" applyAlignment="1">
      <alignment horizontal="center" vertical="center"/>
    </xf>
    <xf numFmtId="170" fontId="100" fillId="0" borderId="0" xfId="998" applyNumberFormat="1" applyFont="1" applyBorder="1" applyAlignment="1">
      <alignment horizontal="center" vertical="center" wrapText="1"/>
    </xf>
    <xf numFmtId="37" fontId="100" fillId="0" borderId="0" xfId="1302" applyNumberFormat="1" applyFont="1" applyAlignment="1">
      <alignment horizontal="right" vertical="center"/>
    </xf>
    <xf numFmtId="0" fontId="97" fillId="0" borderId="1" xfId="1302" quotePrefix="1" applyFont="1" applyBorder="1" applyAlignment="1">
      <alignment horizontal="center" vertical="center" wrapText="1"/>
    </xf>
    <xf numFmtId="0" fontId="10" fillId="0" borderId="1" xfId="1305" applyFont="1" applyBorder="1" applyAlignment="1" applyProtection="1">
      <alignment horizontal="center" vertical="center"/>
      <protection hidden="1"/>
    </xf>
    <xf numFmtId="0" fontId="10" fillId="0" borderId="1" xfId="1305" applyFont="1" applyBorder="1" applyAlignment="1" applyProtection="1">
      <alignment horizontal="center" vertical="center" wrapText="1"/>
      <protection hidden="1"/>
    </xf>
    <xf numFmtId="0" fontId="10" fillId="0" borderId="1" xfId="1305" applyFont="1" applyBorder="1" applyAlignment="1" applyProtection="1">
      <alignment horizontal="centerContinuous" vertical="center"/>
      <protection hidden="1"/>
    </xf>
    <xf numFmtId="0" fontId="10" fillId="0" borderId="1" xfId="1305" applyFont="1" applyBorder="1" applyAlignment="1" applyProtection="1">
      <alignment vertical="center"/>
      <protection hidden="1"/>
    </xf>
    <xf numFmtId="0" fontId="72" fillId="0" borderId="1" xfId="1305" applyFont="1" applyBorder="1" applyAlignment="1" applyProtection="1">
      <alignment horizontal="center" vertical="center"/>
      <protection hidden="1"/>
    </xf>
    <xf numFmtId="168" fontId="10" fillId="0" borderId="1" xfId="1305" quotePrefix="1" applyNumberFormat="1" applyFont="1" applyBorder="1" applyAlignment="1" applyProtection="1">
      <alignment horizontal="right" vertical="center"/>
      <protection hidden="1"/>
    </xf>
    <xf numFmtId="0" fontId="37" fillId="0" borderId="6" xfId="1305" applyFont="1" applyBorder="1" applyAlignment="1" applyProtection="1">
      <alignment horizontal="center" vertical="center"/>
      <protection hidden="1"/>
    </xf>
    <xf numFmtId="0" fontId="37" fillId="0" borderId="6" xfId="1305" applyFont="1" applyBorder="1" applyAlignment="1" applyProtection="1">
      <alignment vertical="center"/>
      <protection hidden="1"/>
    </xf>
    <xf numFmtId="0" fontId="10" fillId="0" borderId="6" xfId="1305" applyFont="1" applyBorder="1" applyAlignment="1" applyProtection="1">
      <alignment horizontal="center" vertical="center"/>
      <protection hidden="1"/>
    </xf>
    <xf numFmtId="168" fontId="37" fillId="0" borderId="6" xfId="1305" quotePrefix="1" applyNumberFormat="1" applyFont="1" applyBorder="1" applyAlignment="1" applyProtection="1">
      <alignment horizontal="right" vertical="center"/>
      <protection hidden="1"/>
    </xf>
    <xf numFmtId="0" fontId="37" fillId="0" borderId="5" xfId="1305" applyFont="1" applyBorder="1" applyAlignment="1" applyProtection="1">
      <alignment horizontal="center" vertical="center"/>
      <protection hidden="1"/>
    </xf>
    <xf numFmtId="0" fontId="37" fillId="0" borderId="5" xfId="1305" applyFont="1" applyBorder="1" applyAlignment="1" applyProtection="1">
      <alignment vertical="center" wrapText="1"/>
      <protection hidden="1"/>
    </xf>
    <xf numFmtId="0" fontId="10" fillId="0" borderId="5" xfId="1305" applyFont="1" applyBorder="1" applyAlignment="1" applyProtection="1">
      <alignment horizontal="center" vertical="center"/>
      <protection hidden="1"/>
    </xf>
    <xf numFmtId="168" fontId="37" fillId="0" borderId="5" xfId="1305" quotePrefix="1" applyNumberFormat="1" applyFont="1" applyBorder="1" applyAlignment="1" applyProtection="1">
      <alignment horizontal="right" vertical="center"/>
      <protection hidden="1"/>
    </xf>
    <xf numFmtId="0" fontId="70" fillId="0" borderId="1"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3" xfId="0" applyFont="1" applyBorder="1" applyAlignment="1">
      <alignment vertical="center"/>
    </xf>
    <xf numFmtId="0" fontId="109" fillId="0" borderId="3" xfId="0" applyFont="1" applyBorder="1" applyAlignment="1">
      <alignment horizontal="center" vertical="center"/>
    </xf>
    <xf numFmtId="0" fontId="111" fillId="0" borderId="3" xfId="0" applyFont="1" applyBorder="1" applyAlignment="1">
      <alignment horizontal="center" vertical="center" wrapText="1"/>
    </xf>
    <xf numFmtId="0" fontId="62" fillId="0" borderId="3" xfId="0" quotePrefix="1" applyFont="1" applyBorder="1" applyAlignment="1">
      <alignment horizontal="center" vertical="center" wrapText="1"/>
    </xf>
    <xf numFmtId="0" fontId="62" fillId="0" borderId="4" xfId="0" quotePrefix="1" applyFont="1" applyBorder="1" applyAlignment="1">
      <alignment horizontal="center" vertical="center" wrapText="1"/>
    </xf>
    <xf numFmtId="0" fontId="62" fillId="0" borderId="5" xfId="0" quotePrefix="1" applyFont="1" applyBorder="1" applyAlignment="1">
      <alignment horizontal="center" vertical="center" wrapText="1"/>
    </xf>
    <xf numFmtId="168" fontId="63" fillId="0" borderId="1" xfId="1" applyNumberFormat="1" applyFont="1" applyFill="1" applyBorder="1" applyAlignment="1">
      <alignment horizontal="right" vertical="center"/>
    </xf>
    <xf numFmtId="0" fontId="26" fillId="0" borderId="1" xfId="1302" applyFont="1" applyBorder="1" applyAlignment="1">
      <alignment horizontal="center" vertical="center" wrapText="1"/>
    </xf>
    <xf numFmtId="0" fontId="68" fillId="0" borderId="1" xfId="1302" applyFont="1" applyBorder="1" applyAlignment="1">
      <alignment vertical="center" wrapText="1"/>
    </xf>
    <xf numFmtId="0" fontId="112" fillId="0" borderId="1" xfId="1302" applyFont="1" applyBorder="1" applyAlignment="1">
      <alignment horizontal="center" vertical="center"/>
    </xf>
    <xf numFmtId="0" fontId="68" fillId="0" borderId="1" xfId="1325" applyFont="1" applyBorder="1" applyAlignment="1">
      <alignment horizontal="center" vertical="center" wrapText="1"/>
    </xf>
    <xf numFmtId="168" fontId="68" fillId="0" borderId="1" xfId="1302" applyNumberFormat="1" applyFont="1" applyBorder="1" applyAlignment="1">
      <alignment vertical="center"/>
    </xf>
    <xf numFmtId="170" fontId="68" fillId="0" borderId="1" xfId="1324" applyNumberFormat="1" applyFont="1" applyFill="1" applyBorder="1" applyAlignment="1">
      <alignment horizontal="center" vertical="center" wrapText="1"/>
    </xf>
    <xf numFmtId="0" fontId="63" fillId="0" borderId="1" xfId="1302" applyFont="1" applyBorder="1" applyAlignment="1">
      <alignment horizontal="left" vertical="center"/>
    </xf>
    <xf numFmtId="0" fontId="62" fillId="0" borderId="1" xfId="1325" applyFont="1" applyBorder="1" applyAlignment="1">
      <alignment vertical="center" wrapText="1"/>
    </xf>
    <xf numFmtId="0" fontId="113" fillId="0" borderId="1" xfId="1302" applyFont="1" applyBorder="1" applyAlignment="1">
      <alignment horizontal="center" vertical="center"/>
    </xf>
    <xf numFmtId="0" fontId="68" fillId="0" borderId="1" xfId="1325" applyFont="1" applyBorder="1" applyAlignment="1">
      <alignment horizontal="center" vertical="center"/>
    </xf>
    <xf numFmtId="168" fontId="70" fillId="0" borderId="1" xfId="1302" applyNumberFormat="1" applyFont="1" applyBorder="1" applyAlignment="1">
      <alignment vertical="center"/>
    </xf>
    <xf numFmtId="0" fontId="102" fillId="0" borderId="1" xfId="1325" applyFont="1" applyBorder="1" applyAlignment="1">
      <alignment vertical="center"/>
    </xf>
    <xf numFmtId="0" fontId="63" fillId="0" borderId="1" xfId="1302" quotePrefix="1" applyFont="1" applyBorder="1" applyAlignment="1">
      <alignment horizontal="left" vertical="center"/>
    </xf>
    <xf numFmtId="168" fontId="63" fillId="0" borderId="1" xfId="1302" applyNumberFormat="1" applyFont="1" applyBorder="1" applyAlignment="1">
      <alignment vertical="center"/>
    </xf>
    <xf numFmtId="0" fontId="63" fillId="0" borderId="1" xfId="1302" applyFont="1" applyBorder="1" applyAlignment="1">
      <alignment horizontal="center" vertical="center" wrapText="1"/>
    </xf>
    <xf numFmtId="166" fontId="7" fillId="0" borderId="0" xfId="1" applyFont="1" applyFill="1" applyBorder="1" applyAlignment="1">
      <alignment horizontal="center" vertical="center"/>
    </xf>
    <xf numFmtId="0" fontId="10" fillId="0" borderId="0" xfId="0" quotePrefix="1" applyFont="1" applyAlignment="1">
      <alignment horizontal="left" vertical="center" wrapText="1"/>
    </xf>
    <xf numFmtId="0" fontId="9" fillId="0" borderId="0" xfId="0" applyFont="1" applyAlignment="1">
      <alignment vertical="center" wrapText="1"/>
    </xf>
    <xf numFmtId="170" fontId="7" fillId="0" borderId="0" xfId="1" applyNumberFormat="1" applyFont="1" applyAlignment="1">
      <alignment vertical="center"/>
    </xf>
    <xf numFmtId="170" fontId="9" fillId="0" borderId="0" xfId="1" applyNumberFormat="1" applyFont="1" applyAlignment="1">
      <alignment vertical="center"/>
    </xf>
    <xf numFmtId="170" fontId="9" fillId="0" borderId="0" xfId="1" applyNumberFormat="1" applyFont="1" applyAlignment="1">
      <alignment vertical="center" wrapText="1"/>
    </xf>
    <xf numFmtId="170" fontId="10" fillId="0" borderId="0" xfId="1" quotePrefix="1" applyNumberFormat="1" applyFont="1" applyAlignment="1">
      <alignment horizontal="left" vertical="center" wrapText="1"/>
    </xf>
    <xf numFmtId="0" fontId="37" fillId="0" borderId="0" xfId="0" applyFont="1" applyAlignment="1">
      <alignment horizontal="center" vertical="center" wrapText="1"/>
    </xf>
    <xf numFmtId="3" fontId="14" fillId="0" borderId="1" xfId="1327" applyNumberFormat="1" applyFont="1" applyBorder="1" applyAlignment="1">
      <alignment vertical="center"/>
    </xf>
    <xf numFmtId="170" fontId="14" fillId="0" borderId="1" xfId="1" applyNumberFormat="1" applyFont="1" applyBorder="1" applyAlignment="1">
      <alignment vertical="center"/>
    </xf>
    <xf numFmtId="0" fontId="70" fillId="0" borderId="1" xfId="1302" applyFont="1" applyBorder="1" applyAlignment="1">
      <alignment vertical="center" wrapText="1"/>
    </xf>
    <xf numFmtId="170" fontId="70" fillId="0" borderId="1" xfId="1324" applyNumberFormat="1" applyFont="1" applyFill="1" applyBorder="1" applyAlignment="1">
      <alignment horizontal="center" vertical="center" wrapText="1"/>
    </xf>
    <xf numFmtId="0" fontId="62" fillId="0" borderId="0" xfId="0" applyFont="1" applyAlignment="1">
      <alignment vertical="center"/>
    </xf>
    <xf numFmtId="168" fontId="62" fillId="0" borderId="0" xfId="0" applyNumberFormat="1" applyFont="1" applyAlignment="1">
      <alignment vertical="center"/>
    </xf>
    <xf numFmtId="0" fontId="70" fillId="0" borderId="1" xfId="1325" applyFont="1" applyBorder="1" applyAlignment="1">
      <alignment horizontal="center" vertical="center" wrapText="1"/>
    </xf>
    <xf numFmtId="0" fontId="10" fillId="0" borderId="1" xfId="0" applyFont="1" applyBorder="1" applyAlignment="1">
      <alignment horizontal="center" vertical="center" wrapText="1"/>
    </xf>
    <xf numFmtId="0" fontId="72" fillId="0" borderId="3" xfId="0" applyFont="1" applyBorder="1" applyAlignment="1">
      <alignment horizontal="center" vertical="center" wrapText="1"/>
    </xf>
    <xf numFmtId="0" fontId="72" fillId="0" borderId="3" xfId="0" applyFont="1" applyBorder="1" applyAlignment="1">
      <alignment vertical="center"/>
    </xf>
    <xf numFmtId="0" fontId="22" fillId="0" borderId="3" xfId="0" applyFont="1" applyBorder="1" applyAlignment="1">
      <alignment horizontal="center" vertical="center"/>
    </xf>
    <xf numFmtId="0" fontId="116" fillId="0" borderId="3" xfId="0" applyFont="1" applyBorder="1" applyAlignment="1">
      <alignment horizontal="center" vertical="center" wrapText="1"/>
    </xf>
    <xf numFmtId="0" fontId="21" fillId="0" borderId="3" xfId="0" quotePrefix="1" applyFont="1" applyBorder="1" applyAlignment="1">
      <alignment horizontal="center" vertical="center" wrapText="1"/>
    </xf>
    <xf numFmtId="0" fontId="21" fillId="0" borderId="4" xfId="0" quotePrefix="1" applyFont="1" applyBorder="1" applyAlignment="1">
      <alignment horizontal="center" vertical="center" wrapText="1"/>
    </xf>
    <xf numFmtId="0" fontId="21" fillId="0" borderId="5" xfId="0" quotePrefix="1" applyFont="1" applyBorder="1" applyAlignment="1">
      <alignment horizontal="center" vertical="center" wrapText="1"/>
    </xf>
    <xf numFmtId="168" fontId="7" fillId="0" borderId="1" xfId="1" applyNumberFormat="1" applyFont="1" applyFill="1" applyBorder="1" applyAlignment="1">
      <alignment horizontal="right" vertical="center"/>
    </xf>
    <xf numFmtId="0" fontId="71" fillId="0" borderId="0" xfId="1317" applyFont="1" applyAlignment="1" applyProtection="1">
      <alignment vertical="center"/>
      <protection hidden="1"/>
    </xf>
    <xf numFmtId="0" fontId="68" fillId="0" borderId="0" xfId="1317" applyFont="1" applyAlignment="1" applyProtection="1">
      <alignment vertical="center"/>
      <protection hidden="1"/>
    </xf>
    <xf numFmtId="0" fontId="2" fillId="0" borderId="0" xfId="1317"/>
    <xf numFmtId="0" fontId="68" fillId="0" borderId="0" xfId="1317" applyFont="1"/>
    <xf numFmtId="0" fontId="7" fillId="0" borderId="0" xfId="0" applyFont="1" applyAlignment="1">
      <alignment horizontal="left" vertical="center"/>
    </xf>
    <xf numFmtId="166" fontId="9" fillId="0" borderId="0" xfId="1" applyFont="1" applyFill="1" applyBorder="1" applyAlignment="1">
      <alignment horizontal="center" vertical="center"/>
    </xf>
    <xf numFmtId="166" fontId="9" fillId="0" borderId="0" xfId="1" applyFont="1" applyAlignment="1">
      <alignment horizontal="center" vertical="center"/>
    </xf>
    <xf numFmtId="166" fontId="9" fillId="0" borderId="0" xfId="1" applyFont="1" applyFill="1" applyAlignment="1">
      <alignment horizontal="center" vertical="center"/>
    </xf>
    <xf numFmtId="3" fontId="9" fillId="0" borderId="0" xfId="1327" applyNumberFormat="1" applyFont="1" applyBorder="1" applyAlignment="1">
      <alignment vertical="center"/>
    </xf>
    <xf numFmtId="170" fontId="9" fillId="0" borderId="0" xfId="1" applyNumberFormat="1" applyFont="1" applyBorder="1" applyAlignment="1">
      <alignment vertical="center"/>
    </xf>
    <xf numFmtId="170" fontId="37" fillId="0" borderId="0" xfId="1" quotePrefix="1" applyNumberFormat="1" applyFont="1" applyAlignment="1">
      <alignment horizontal="left" vertical="center" wrapText="1"/>
    </xf>
    <xf numFmtId="0" fontId="7" fillId="0" borderId="0" xfId="2" applyFont="1" applyAlignment="1">
      <alignment horizontal="left" vertical="center" wrapText="1"/>
    </xf>
    <xf numFmtId="0" fontId="7" fillId="0" borderId="13" xfId="2" applyFont="1" applyBorder="1" applyAlignment="1">
      <alignment horizontal="left" vertical="center" wrapText="1"/>
    </xf>
    <xf numFmtId="0" fontId="7" fillId="0" borderId="0" xfId="0" applyFont="1" applyAlignment="1">
      <alignment horizontal="justify" vertical="center" wrapText="1"/>
    </xf>
    <xf numFmtId="0" fontId="7" fillId="0" borderId="13" xfId="0" applyFont="1" applyBorder="1" applyAlignment="1">
      <alignment horizontal="justify" vertical="center" wrapText="1"/>
    </xf>
    <xf numFmtId="0" fontId="7" fillId="0" borderId="12" xfId="2" applyFont="1" applyBorder="1" applyAlignment="1">
      <alignment horizontal="left" vertical="center"/>
    </xf>
    <xf numFmtId="0" fontId="7" fillId="0" borderId="0" xfId="2" applyFont="1" applyAlignment="1">
      <alignment horizontal="left" vertical="center"/>
    </xf>
    <xf numFmtId="49" fontId="7" fillId="0" borderId="0" xfId="2" applyNumberFormat="1" applyFont="1" applyAlignment="1">
      <alignment horizontal="left" vertical="center"/>
    </xf>
    <xf numFmtId="49" fontId="7" fillId="0" borderId="13" xfId="2" applyNumberFormat="1" applyFont="1" applyBorder="1" applyAlignment="1">
      <alignment horizontal="left" vertical="center"/>
    </xf>
    <xf numFmtId="0" fontId="37" fillId="0" borderId="12" xfId="2" applyFont="1" applyBorder="1" applyAlignment="1">
      <alignment horizontal="center" vertical="top" wrapText="1"/>
    </xf>
    <xf numFmtId="0" fontId="37" fillId="0" borderId="0" xfId="2" applyFont="1" applyAlignment="1">
      <alignment horizontal="center" vertical="top" wrapText="1"/>
    </xf>
    <xf numFmtId="0" fontId="10" fillId="0" borderId="0" xfId="2" applyFont="1" applyAlignment="1">
      <alignment horizontal="center" vertical="center"/>
    </xf>
    <xf numFmtId="0" fontId="10" fillId="0" borderId="13" xfId="2" applyFont="1" applyBorder="1" applyAlignment="1">
      <alignment horizontal="center" vertical="center"/>
    </xf>
    <xf numFmtId="0" fontId="7" fillId="0" borderId="0" xfId="2" applyFont="1" applyAlignment="1">
      <alignment horizontal="center" vertical="center"/>
    </xf>
    <xf numFmtId="0" fontId="7" fillId="0" borderId="13" xfId="2" applyFont="1" applyBorder="1" applyAlignment="1">
      <alignment horizontal="center" vertical="center"/>
    </xf>
    <xf numFmtId="0" fontId="38" fillId="0" borderId="0" xfId="2" applyFont="1" applyAlignment="1">
      <alignment horizontal="center" vertical="top"/>
    </xf>
    <xf numFmtId="0" fontId="38" fillId="0" borderId="13" xfId="2" applyFont="1" applyBorder="1" applyAlignment="1">
      <alignment horizontal="center" vertical="top"/>
    </xf>
    <xf numFmtId="0" fontId="37" fillId="0" borderId="12" xfId="2" applyFont="1" applyBorder="1" applyAlignment="1">
      <alignment horizontal="center" vertical="center" wrapText="1"/>
    </xf>
    <xf numFmtId="0" fontId="37" fillId="0" borderId="0" xfId="2" applyFont="1" applyAlignment="1">
      <alignment horizontal="center" vertical="center" wrapText="1"/>
    </xf>
    <xf numFmtId="0" fontId="32" fillId="0" borderId="0" xfId="2" applyFont="1" applyAlignment="1">
      <alignment horizontal="center" vertical="center"/>
    </xf>
    <xf numFmtId="0" fontId="32" fillId="0" borderId="13" xfId="2" applyFont="1" applyBorder="1" applyAlignment="1">
      <alignment horizontal="center" vertical="center"/>
    </xf>
    <xf numFmtId="0" fontId="39" fillId="0" borderId="12" xfId="2" applyFont="1" applyBorder="1" applyAlignment="1">
      <alignment horizontal="center" vertical="center" wrapText="1"/>
    </xf>
    <xf numFmtId="0" fontId="39" fillId="0" borderId="0" xfId="2" applyFont="1" applyAlignment="1">
      <alignment horizontal="center" vertical="center" wrapText="1"/>
    </xf>
    <xf numFmtId="0" fontId="39" fillId="0" borderId="13" xfId="2" applyFont="1" applyBorder="1" applyAlignment="1">
      <alignment horizontal="center" vertical="center" wrapText="1"/>
    </xf>
    <xf numFmtId="0" fontId="24" fillId="0" borderId="0" xfId="2" applyFont="1" applyAlignment="1"/>
    <xf numFmtId="49" fontId="7" fillId="0" borderId="0" xfId="2" applyNumberFormat="1" applyFont="1" applyAlignment="1">
      <alignment horizontal="justify" vertical="center" wrapText="1"/>
    </xf>
    <xf numFmtId="49" fontId="7" fillId="0" borderId="0" xfId="2" applyNumberFormat="1" applyFont="1" applyAlignment="1">
      <alignment horizontal="justify" vertical="center"/>
    </xf>
    <xf numFmtId="49" fontId="7" fillId="0" borderId="13" xfId="2" applyNumberFormat="1" applyFont="1" applyBorder="1" applyAlignment="1">
      <alignment horizontal="justify" vertical="center"/>
    </xf>
    <xf numFmtId="0" fontId="10" fillId="0" borderId="12" xfId="2" applyFont="1" applyBorder="1" applyAlignment="1">
      <alignment horizontal="center"/>
    </xf>
    <xf numFmtId="0" fontId="10" fillId="0" borderId="0" xfId="2" applyFont="1" applyAlignment="1">
      <alignment horizontal="center"/>
    </xf>
    <xf numFmtId="0" fontId="10" fillId="0" borderId="13" xfId="2" applyFont="1" applyBorder="1" applyAlignment="1">
      <alignment horizontal="center"/>
    </xf>
    <xf numFmtId="0" fontId="62" fillId="2" borderId="1" xfId="0" applyFont="1" applyFill="1" applyBorder="1" applyAlignment="1">
      <alignment horizontal="center" vertical="center" wrapText="1"/>
    </xf>
    <xf numFmtId="0" fontId="63" fillId="2" borderId="21"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22" xfId="0" applyFont="1" applyFill="1" applyBorder="1" applyAlignment="1">
      <alignment horizontal="center" vertical="center"/>
    </xf>
    <xf numFmtId="0" fontId="62" fillId="0" borderId="0" xfId="0" applyFont="1" applyAlignment="1">
      <alignment horizontal="right" vertical="center"/>
    </xf>
    <xf numFmtId="0" fontId="17" fillId="4" borderId="0" xfId="0" applyFont="1" applyFill="1" applyAlignment="1">
      <alignment horizontal="center" vertical="center"/>
    </xf>
    <xf numFmtId="0" fontId="32" fillId="0" borderId="0" xfId="0" applyFont="1" applyAlignment="1">
      <alignment horizontal="center" vertical="center" wrapText="1"/>
    </xf>
    <xf numFmtId="0" fontId="7" fillId="0" borderId="0" xfId="0" applyFont="1" applyAlignment="1">
      <alignment horizontal="left" vertical="center"/>
    </xf>
    <xf numFmtId="0" fontId="27" fillId="0" borderId="0" xfId="0" applyFont="1" applyAlignment="1">
      <alignment horizontal="left" vertical="center"/>
    </xf>
    <xf numFmtId="0" fontId="9" fillId="0" borderId="0" xfId="0" quotePrefix="1" applyFont="1" applyAlignment="1">
      <alignment vertical="center" wrapText="1"/>
    </xf>
    <xf numFmtId="0" fontId="9" fillId="0" borderId="0" xfId="0" quotePrefix="1" applyFont="1" applyAlignment="1">
      <alignment horizontal="left" vertical="center" wrapText="1"/>
    </xf>
    <xf numFmtId="0" fontId="7" fillId="0" borderId="0" xfId="0" applyFont="1" applyAlignment="1">
      <alignment horizontal="left" vertical="center" wrapText="1"/>
    </xf>
    <xf numFmtId="0" fontId="9" fillId="0" borderId="0" xfId="0" applyFont="1" applyAlignment="1">
      <alignment horizontal="left" vertical="center" wrapText="1"/>
    </xf>
    <xf numFmtId="4" fontId="9" fillId="0" borderId="0" xfId="0" applyNumberFormat="1" applyFont="1" applyAlignment="1">
      <alignment horizontal="center" vertical="center"/>
    </xf>
    <xf numFmtId="3" fontId="9" fillId="0" borderId="0" xfId="0" applyNumberFormat="1" applyFont="1" applyAlignment="1">
      <alignment horizontal="center" vertical="center"/>
    </xf>
    <xf numFmtId="0" fontId="26" fillId="0" borderId="0" xfId="0" applyFont="1" applyAlignment="1">
      <alignment horizontal="center" vertical="center"/>
    </xf>
    <xf numFmtId="0" fontId="37" fillId="0" borderId="0" xfId="0" applyFont="1" applyAlignment="1">
      <alignment horizontal="left" vertical="center" wrapText="1"/>
    </xf>
    <xf numFmtId="0" fontId="63" fillId="6" borderId="0" xfId="0" applyFont="1" applyFill="1" applyAlignment="1">
      <alignment horizontal="left" vertical="center" wrapText="1"/>
    </xf>
    <xf numFmtId="0" fontId="35" fillId="0" borderId="0" xfId="0" applyFont="1" applyAlignment="1">
      <alignment horizontal="center" vertical="center"/>
    </xf>
    <xf numFmtId="0" fontId="10" fillId="0" borderId="0" xfId="0" applyFont="1" applyAlignment="1">
      <alignment horizontal="justify" vertical="center" wrapText="1"/>
    </xf>
    <xf numFmtId="0" fontId="7" fillId="0" borderId="0" xfId="0" quotePrefix="1" applyFont="1" applyAlignment="1">
      <alignment horizontal="left" vertical="center" wrapText="1"/>
    </xf>
    <xf numFmtId="0" fontId="10" fillId="0" borderId="0" xfId="0" quotePrefix="1" applyFont="1" applyAlignment="1">
      <alignment horizontal="left" vertical="center" wrapText="1"/>
    </xf>
    <xf numFmtId="0" fontId="70" fillId="0" borderId="21" xfId="1325" applyFont="1" applyBorder="1" applyAlignment="1">
      <alignment horizontal="center" vertical="center" wrapText="1"/>
    </xf>
    <xf numFmtId="0" fontId="70" fillId="0" borderId="19" xfId="1325" applyFont="1" applyBorder="1" applyAlignment="1">
      <alignment horizontal="center" vertical="center" wrapText="1"/>
    </xf>
    <xf numFmtId="0" fontId="70" fillId="0" borderId="22" xfId="1325" applyFont="1" applyBorder="1" applyAlignment="1">
      <alignment horizontal="center" vertical="center" wrapText="1"/>
    </xf>
    <xf numFmtId="0" fontId="71" fillId="0" borderId="30" xfId="1302" applyFont="1" applyBorder="1" applyAlignment="1" applyProtection="1">
      <alignment horizontal="center" vertical="center" wrapText="1"/>
      <protection locked="0"/>
    </xf>
    <xf numFmtId="0" fontId="71" fillId="0" borderId="31" xfId="1302" applyFont="1" applyBorder="1" applyAlignment="1" applyProtection="1">
      <alignment horizontal="center" vertical="center" wrapText="1"/>
      <protection locked="0"/>
    </xf>
    <xf numFmtId="0" fontId="71" fillId="0" borderId="32" xfId="1302" applyFont="1" applyBorder="1" applyAlignment="1" applyProtection="1">
      <alignment horizontal="center" vertical="center" wrapText="1"/>
      <protection locked="0"/>
    </xf>
    <xf numFmtId="0" fontId="7" fillId="2" borderId="24" xfId="0"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90" fillId="0" borderId="0" xfId="2" applyFont="1" applyAlignment="1" applyProtection="1">
      <alignment horizontal="center" vertical="center" wrapText="1"/>
      <protection locked="0"/>
    </xf>
    <xf numFmtId="0" fontId="22" fillId="0" borderId="0" xfId="1302" applyFont="1" applyAlignment="1">
      <alignment horizontal="left" vertical="center"/>
    </xf>
    <xf numFmtId="0" fontId="34" fillId="0" borderId="0" xfId="1302" applyFont="1" applyAlignment="1">
      <alignment horizontal="center" vertical="center"/>
    </xf>
    <xf numFmtId="0" fontId="5" fillId="0" borderId="0" xfId="1302" applyFont="1" applyAlignment="1">
      <alignment horizontal="left" vertical="center" wrapText="1"/>
    </xf>
    <xf numFmtId="0" fontId="108" fillId="0" borderId="0" xfId="1302" applyFont="1" applyAlignment="1">
      <alignment horizontal="center" vertical="center" wrapText="1"/>
    </xf>
    <xf numFmtId="0" fontId="22" fillId="0" borderId="0" xfId="1302" applyFont="1" applyAlignment="1">
      <alignment horizontal="center" vertical="center" wrapText="1"/>
    </xf>
    <xf numFmtId="0" fontId="63" fillId="0" borderId="1" xfId="1302" applyFont="1" applyBorder="1" applyAlignment="1">
      <alignment horizontal="center" vertical="center" wrapText="1"/>
    </xf>
    <xf numFmtId="0" fontId="63" fillId="0" borderId="1" xfId="1302" applyFont="1" applyBorder="1" applyAlignment="1">
      <alignment horizontal="center" vertical="center"/>
    </xf>
    <xf numFmtId="0" fontId="97" fillId="0" borderId="1" xfId="1302" quotePrefix="1" applyFont="1" applyBorder="1" applyAlignment="1">
      <alignment horizontal="center" vertical="center" wrapText="1"/>
    </xf>
    <xf numFmtId="0" fontId="97" fillId="0" borderId="1" xfId="1302" applyFont="1" applyBorder="1" applyAlignment="1">
      <alignment horizontal="center" vertical="center"/>
    </xf>
    <xf numFmtId="170" fontId="100" fillId="0" borderId="1" xfId="998" applyNumberFormat="1" applyFont="1" applyBorder="1" applyAlignment="1">
      <alignment horizontal="center" vertical="center" wrapText="1"/>
    </xf>
    <xf numFmtId="170" fontId="116" fillId="0" borderId="1" xfId="998" applyNumberFormat="1" applyFont="1" applyBorder="1" applyAlignment="1">
      <alignment horizontal="center" vertical="center" wrapText="1"/>
    </xf>
    <xf numFmtId="0" fontId="10" fillId="0" borderId="0" xfId="0" applyFont="1" applyAlignment="1">
      <alignment horizontal="center" vertical="center" wrapText="1"/>
    </xf>
    <xf numFmtId="0" fontId="35" fillId="0" borderId="0" xfId="0" applyFont="1" applyAlignment="1">
      <alignment horizontal="left" vertical="center" wrapText="1"/>
    </xf>
    <xf numFmtId="0" fontId="34" fillId="0" borderId="0" xfId="0" applyFont="1" applyAlignment="1" applyProtection="1">
      <alignment horizontal="center" vertical="center"/>
      <protection hidden="1"/>
    </xf>
    <xf numFmtId="0" fontId="10" fillId="0" borderId="0" xfId="1305" applyFont="1" applyAlignment="1" applyProtection="1">
      <alignment horizontal="center" vertical="center"/>
      <protection hidden="1"/>
    </xf>
    <xf numFmtId="0" fontId="10" fillId="0" borderId="0" xfId="1305" applyFont="1" applyAlignment="1" applyProtection="1">
      <alignment horizontal="center" vertical="center" wrapText="1"/>
      <protection hidden="1"/>
    </xf>
    <xf numFmtId="0" fontId="93" fillId="0" borderId="0" xfId="1304" applyFont="1" applyAlignment="1">
      <alignment horizontal="left" wrapText="1"/>
    </xf>
    <xf numFmtId="0" fontId="68" fillId="0" borderId="0" xfId="1304" applyFont="1" applyAlignment="1">
      <alignment horizontal="left" wrapText="1"/>
    </xf>
    <xf numFmtId="0" fontId="71" fillId="0" borderId="0" xfId="1304" applyFont="1" applyAlignment="1" applyProtection="1">
      <alignment horizontal="left" vertical="center" wrapText="1"/>
      <protection hidden="1"/>
    </xf>
    <xf numFmtId="0" fontId="27" fillId="0" borderId="0" xfId="0" applyFont="1" applyAlignment="1">
      <alignment horizontal="left" vertical="center" wrapText="1"/>
    </xf>
    <xf numFmtId="0" fontId="35" fillId="0" borderId="0" xfId="0" applyFont="1" applyAlignment="1">
      <alignment horizontal="center" vertical="center" wrapText="1"/>
    </xf>
    <xf numFmtId="0" fontId="9" fillId="0" borderId="0" xfId="0" applyFont="1" applyAlignment="1">
      <alignment horizontal="center" vertical="center" wrapText="1"/>
    </xf>
    <xf numFmtId="0" fontId="70" fillId="0" borderId="1" xfId="0" applyFont="1" applyBorder="1" applyAlignment="1">
      <alignment horizontal="center" vertical="center" wrapText="1"/>
    </xf>
    <xf numFmtId="0" fontId="110" fillId="0" borderId="3" xfId="0" applyFont="1" applyBorder="1" applyAlignment="1">
      <alignment horizontal="center" vertical="center" wrapText="1"/>
    </xf>
    <xf numFmtId="0" fontId="110" fillId="0" borderId="3" xfId="0" applyFont="1" applyBorder="1" applyAlignment="1">
      <alignment horizontal="justify" vertical="center" wrapText="1"/>
    </xf>
    <xf numFmtId="167" fontId="70" fillId="0" borderId="3" xfId="1" applyNumberFormat="1" applyFont="1" applyFill="1" applyBorder="1" applyAlignment="1">
      <alignment horizontal="right" vertical="center"/>
    </xf>
    <xf numFmtId="168" fontId="68" fillId="0" borderId="3" xfId="0" applyNumberFormat="1" applyFont="1" applyBorder="1" applyAlignment="1">
      <alignment horizontal="right" vertical="center"/>
    </xf>
    <xf numFmtId="168" fontId="70" fillId="0" borderId="3" xfId="0" applyNumberFormat="1" applyFont="1" applyBorder="1" applyAlignment="1">
      <alignment horizontal="right" vertical="center"/>
    </xf>
    <xf numFmtId="168" fontId="68" fillId="0" borderId="4" xfId="0" applyNumberFormat="1" applyFont="1" applyBorder="1" applyAlignment="1">
      <alignment horizontal="right" vertical="center"/>
    </xf>
    <xf numFmtId="168" fontId="70" fillId="0" borderId="4" xfId="0" applyNumberFormat="1" applyFont="1" applyBorder="1" applyAlignment="1">
      <alignment horizontal="right" vertical="center"/>
    </xf>
    <xf numFmtId="0" fontId="110" fillId="0" borderId="4" xfId="0" applyFont="1" applyBorder="1" applyAlignment="1">
      <alignment horizontal="center" vertical="center" wrapText="1"/>
    </xf>
    <xf numFmtId="0" fontId="110" fillId="0" borderId="4" xfId="0" applyFont="1" applyBorder="1" applyAlignment="1">
      <alignment horizontal="justify" vertical="center" wrapText="1"/>
    </xf>
    <xf numFmtId="167" fontId="70" fillId="0" borderId="4" xfId="1" applyNumberFormat="1" applyFont="1" applyFill="1" applyBorder="1" applyAlignment="1">
      <alignment horizontal="right" vertical="center"/>
    </xf>
    <xf numFmtId="0" fontId="110" fillId="0" borderId="5" xfId="0" applyFont="1" applyBorder="1" applyAlignment="1">
      <alignment horizontal="center" vertical="center" wrapText="1"/>
    </xf>
    <xf numFmtId="0" fontId="110" fillId="0" borderId="5" xfId="0" applyFont="1" applyBorder="1" applyAlignment="1">
      <alignment horizontal="justify" vertical="center" wrapText="1"/>
    </xf>
    <xf numFmtId="167" fontId="70" fillId="0" borderId="5" xfId="1" applyNumberFormat="1" applyFont="1" applyFill="1" applyBorder="1" applyAlignment="1">
      <alignment horizontal="right" vertical="center"/>
    </xf>
    <xf numFmtId="168" fontId="68" fillId="0" borderId="5" xfId="0" applyNumberFormat="1" applyFont="1" applyBorder="1" applyAlignment="1">
      <alignment horizontal="right" vertical="center"/>
    </xf>
    <xf numFmtId="168" fontId="70" fillId="0" borderId="5" xfId="0" applyNumberFormat="1" applyFont="1" applyBorder="1" applyAlignment="1">
      <alignment horizontal="right" vertical="center"/>
    </xf>
    <xf numFmtId="0" fontId="93" fillId="0" borderId="0" xfId="1317" applyFont="1" applyAlignment="1">
      <alignment horizontal="left" wrapText="1"/>
    </xf>
    <xf numFmtId="0" fontId="68" fillId="0" borderId="0" xfId="1317" applyFont="1" applyAlignment="1">
      <alignment horizontal="left" wrapText="1"/>
    </xf>
    <xf numFmtId="0" fontId="10" fillId="0" borderId="1" xfId="0" applyFont="1" applyBorder="1" applyAlignment="1">
      <alignment horizontal="center" vertical="center" wrapText="1"/>
    </xf>
    <xf numFmtId="168" fontId="37" fillId="0" borderId="3" xfId="0" applyNumberFormat="1" applyFont="1" applyBorder="1" applyAlignment="1">
      <alignment horizontal="right" vertical="center"/>
    </xf>
    <xf numFmtId="168" fontId="37" fillId="0" borderId="5" xfId="0" applyNumberFormat="1" applyFont="1" applyBorder="1" applyAlignment="1">
      <alignment horizontal="right" vertical="center"/>
    </xf>
    <xf numFmtId="168" fontId="10" fillId="0" borderId="3" xfId="0" applyNumberFormat="1" applyFont="1" applyBorder="1" applyAlignment="1">
      <alignment horizontal="right" vertical="center"/>
    </xf>
    <xf numFmtId="168" fontId="10" fillId="0" borderId="5" xfId="0" applyNumberFormat="1" applyFont="1" applyBorder="1" applyAlignment="1">
      <alignment horizontal="right" vertic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3" xfId="0" applyFont="1" applyBorder="1" applyAlignment="1">
      <alignment horizontal="justify" vertical="center" wrapText="1"/>
    </xf>
    <xf numFmtId="0" fontId="13" fillId="0" borderId="5" xfId="0" applyFont="1" applyBorder="1" applyAlignment="1">
      <alignment horizontal="justify" vertical="center" wrapText="1"/>
    </xf>
    <xf numFmtId="167" fontId="10" fillId="0" borderId="3" xfId="1" applyNumberFormat="1" applyFont="1" applyFill="1" applyBorder="1" applyAlignment="1">
      <alignment horizontal="right" vertical="center"/>
    </xf>
    <xf numFmtId="167" fontId="10" fillId="0" borderId="5" xfId="1" applyNumberFormat="1" applyFont="1" applyFill="1" applyBorder="1" applyAlignment="1">
      <alignment horizontal="right" vertical="center"/>
    </xf>
    <xf numFmtId="168" fontId="37" fillId="0" borderId="4" xfId="0" applyNumberFormat="1" applyFont="1" applyBorder="1" applyAlignment="1">
      <alignment horizontal="right" vertical="center"/>
    </xf>
    <xf numFmtId="168" fontId="10" fillId="0" borderId="4" xfId="0" applyNumberFormat="1" applyFont="1" applyBorder="1" applyAlignment="1">
      <alignment horizontal="right" vertical="center"/>
    </xf>
    <xf numFmtId="0" fontId="13" fillId="0" borderId="4" xfId="0" applyFont="1" applyBorder="1" applyAlignment="1">
      <alignment horizontal="center" vertical="center" wrapText="1"/>
    </xf>
    <xf numFmtId="0" fontId="13" fillId="0" borderId="4" xfId="0" applyFont="1" applyBorder="1" applyAlignment="1">
      <alignment horizontal="justify" vertical="center" wrapText="1"/>
    </xf>
    <xf numFmtId="167" fontId="10" fillId="0" borderId="4" xfId="1" applyNumberFormat="1" applyFont="1" applyFill="1" applyBorder="1" applyAlignment="1">
      <alignment horizontal="right" vertical="center"/>
    </xf>
    <xf numFmtId="0" fontId="37" fillId="0" borderId="21" xfId="0" quotePrefix="1" applyFont="1" applyBorder="1" applyAlignment="1">
      <alignment horizontal="left" vertical="center" wrapText="1"/>
    </xf>
    <xf numFmtId="0" fontId="37" fillId="0" borderId="22" xfId="0" quotePrefix="1" applyFont="1" applyBorder="1" applyAlignment="1">
      <alignment horizontal="left" vertical="center" wrapText="1"/>
    </xf>
    <xf numFmtId="0" fontId="37" fillId="0" borderId="0" xfId="0" quotePrefix="1" applyFont="1" applyAlignment="1">
      <alignment horizontal="left" vertical="center" wrapText="1"/>
    </xf>
    <xf numFmtId="0" fontId="5" fillId="0" borderId="0" xfId="0" applyFont="1" applyAlignment="1" applyProtection="1">
      <alignment horizontal="center" vertical="center"/>
      <protection hidden="1"/>
    </xf>
    <xf numFmtId="0" fontId="7" fillId="0" borderId="0" xfId="0" applyFont="1" applyAlignment="1">
      <alignment horizontal="center" vertical="center" wrapText="1"/>
    </xf>
    <xf numFmtId="168" fontId="37" fillId="0" borderId="6" xfId="0" applyNumberFormat="1" applyFont="1" applyBorder="1" applyAlignment="1">
      <alignment horizontal="right" vertical="center"/>
    </xf>
    <xf numFmtId="0" fontId="99" fillId="0" borderId="21" xfId="1308" applyFont="1" applyBorder="1" applyAlignment="1">
      <alignment horizontal="left" vertical="center"/>
    </xf>
    <xf numFmtId="0" fontId="99" fillId="0" borderId="19" xfId="1308" applyFont="1" applyBorder="1" applyAlignment="1">
      <alignment horizontal="left" vertical="center"/>
    </xf>
    <xf numFmtId="0" fontId="99" fillId="0" borderId="22" xfId="1308" applyFont="1" applyBorder="1" applyAlignment="1">
      <alignment horizontal="left" vertical="center"/>
    </xf>
    <xf numFmtId="0" fontId="97" fillId="0" borderId="21" xfId="1308" applyFont="1" applyBorder="1" applyAlignment="1">
      <alignment horizontal="center" vertical="center"/>
    </xf>
    <xf numFmtId="0" fontId="97" fillId="0" borderId="19" xfId="1308" applyFont="1" applyBorder="1" applyAlignment="1">
      <alignment horizontal="center" vertical="center"/>
    </xf>
    <xf numFmtId="0" fontId="97" fillId="0" borderId="22" xfId="1308" applyFont="1" applyBorder="1" applyAlignment="1">
      <alignment horizontal="center" vertical="center"/>
    </xf>
    <xf numFmtId="0" fontId="102" fillId="6" borderId="1" xfId="1308" applyFont="1" applyFill="1" applyBorder="1" applyAlignment="1">
      <alignment horizontal="center" vertical="center"/>
    </xf>
    <xf numFmtId="0" fontId="62" fillId="6" borderId="21" xfId="1308" applyFont="1" applyFill="1" applyBorder="1" applyAlignment="1">
      <alignment horizontal="center" vertical="center"/>
    </xf>
    <xf numFmtId="0" fontId="62" fillId="6" borderId="22" xfId="1308" applyFont="1" applyFill="1" applyBorder="1" applyAlignment="1">
      <alignment horizontal="center" vertical="center"/>
    </xf>
    <xf numFmtId="0" fontId="102" fillId="6" borderId="1" xfId="0" applyFont="1" applyFill="1" applyBorder="1" applyAlignment="1">
      <alignment horizontal="center" vertical="center"/>
    </xf>
    <xf numFmtId="0" fontId="97" fillId="6" borderId="1" xfId="1308" applyFont="1" applyFill="1" applyBorder="1" applyAlignment="1">
      <alignment horizontal="center" vertical="center"/>
    </xf>
    <xf numFmtId="0" fontId="97" fillId="0" borderId="0" xfId="1308" quotePrefix="1" applyFont="1" applyAlignment="1">
      <alignment horizontal="center" vertical="center" wrapText="1"/>
    </xf>
    <xf numFmtId="0" fontId="97" fillId="6" borderId="1" xfId="1308" quotePrefix="1" applyFont="1" applyFill="1" applyBorder="1" applyAlignment="1">
      <alignment horizontal="center" vertical="center" wrapText="1"/>
    </xf>
    <xf numFmtId="170" fontId="100" fillId="0" borderId="21" xfId="1324" applyNumberFormat="1" applyFont="1" applyBorder="1" applyAlignment="1">
      <alignment horizontal="center" vertical="center" wrapText="1"/>
    </xf>
    <xf numFmtId="170" fontId="100" fillId="0" borderId="22" xfId="1324" applyNumberFormat="1" applyFont="1" applyBorder="1" applyAlignment="1">
      <alignment horizontal="center" vertical="center" wrapText="1"/>
    </xf>
    <xf numFmtId="0" fontId="15" fillId="3" borderId="3" xfId="0" applyFont="1" applyFill="1" applyBorder="1" applyAlignment="1">
      <alignment horizontal="center" vertical="center"/>
    </xf>
    <xf numFmtId="0" fontId="37" fillId="6" borderId="3"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26" xfId="0" applyFont="1" applyFill="1" applyBorder="1" applyAlignment="1">
      <alignment horizontal="center" vertical="center"/>
    </xf>
    <xf numFmtId="0" fontId="15" fillId="3" borderId="8" xfId="0" applyFont="1" applyFill="1" applyBorder="1" applyAlignment="1">
      <alignment horizontal="center" vertical="center"/>
    </xf>
    <xf numFmtId="0" fontId="37" fillId="6" borderId="7" xfId="0" applyFont="1" applyFill="1" applyBorder="1" applyAlignment="1">
      <alignment horizontal="center" vertical="center"/>
    </xf>
    <xf numFmtId="0" fontId="37" fillId="6" borderId="26" xfId="0" applyFont="1" applyFill="1" applyBorder="1" applyAlignment="1">
      <alignment horizontal="center" vertical="center"/>
    </xf>
    <xf numFmtId="0" fontId="37" fillId="6" borderId="8"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17" xfId="0" applyFont="1" applyFill="1" applyBorder="1" applyAlignment="1">
      <alignment horizontal="center" vertical="center" wrapText="1"/>
    </xf>
    <xf numFmtId="168" fontId="28" fillId="0" borderId="5" xfId="0" applyNumberFormat="1" applyFont="1" applyBorder="1" applyAlignment="1">
      <alignment horizontal="right" vertical="center"/>
    </xf>
    <xf numFmtId="168" fontId="28" fillId="0" borderId="6" xfId="0" applyNumberFormat="1" applyFont="1" applyBorder="1" applyAlignment="1">
      <alignment horizontal="right" vertical="center"/>
    </xf>
    <xf numFmtId="0" fontId="83" fillId="0" borderId="0" xfId="1315" applyFont="1" applyAlignment="1">
      <alignment horizontal="center"/>
    </xf>
  </cellXfs>
  <cellStyles count="1328">
    <cellStyle name="_x0001_" xfId="3" xr:uid="{00000000-0005-0000-0000-000000000000}"/>
    <cellStyle name="??" xfId="4" xr:uid="{00000000-0005-0000-0000-000001000000}"/>
    <cellStyle name="?? [0.00]_List-dwg" xfId="5" xr:uid="{00000000-0005-0000-0000-000002000000}"/>
    <cellStyle name="?? [0]" xfId="6" xr:uid="{00000000-0005-0000-0000-000003000000}"/>
    <cellStyle name="???? [0.00]_List-dwg" xfId="7" xr:uid="{00000000-0005-0000-0000-000004000000}"/>
    <cellStyle name="????_List-dwg" xfId="8" xr:uid="{00000000-0005-0000-0000-000005000000}"/>
    <cellStyle name="???[0]_Book1" xfId="9" xr:uid="{00000000-0005-0000-0000-000006000000}"/>
    <cellStyle name="???_95" xfId="10" xr:uid="{00000000-0005-0000-0000-000007000000}"/>
    <cellStyle name="??_ ??? ???? " xfId="11" xr:uid="{00000000-0005-0000-0000-000008000000}"/>
    <cellStyle name="_B_PTVTNC" xfId="12" xr:uid="{00000000-0005-0000-0000-000009000000}"/>
    <cellStyle name="_Book1" xfId="13" xr:uid="{00000000-0005-0000-0000-00000A000000}"/>
    <cellStyle name="_Book1_1" xfId="14" xr:uid="{00000000-0005-0000-0000-00000B000000}"/>
    <cellStyle name="_Book1_1_Bang thong  ke dao duong" xfId="15" xr:uid="{00000000-0005-0000-0000-00000C000000}"/>
    <cellStyle name="_Book1_1_Book1" xfId="16" xr:uid="{00000000-0005-0000-0000-00000D000000}"/>
    <cellStyle name="_Book1_1_DTNE" xfId="17" xr:uid="{00000000-0005-0000-0000-00000E000000}"/>
    <cellStyle name="_Book1_1_PHIEU KIEM TRA(THOA)" xfId="18" xr:uid="{00000000-0005-0000-0000-00000F000000}"/>
    <cellStyle name="_Book1_1_Tien-do-KHCB-2005 (09-02)" xfId="19" xr:uid="{00000000-0005-0000-0000-000010000000}"/>
    <cellStyle name="_Book1_1_XL4Test5 (2)" xfId="20" xr:uid="{00000000-0005-0000-0000-000011000000}"/>
    <cellStyle name="_Book1_2" xfId="21" xr:uid="{00000000-0005-0000-0000-000012000000}"/>
    <cellStyle name="_Book1_B_CPK(KHCB)" xfId="22" xr:uid="{00000000-0005-0000-0000-000013000000}"/>
    <cellStyle name="_Book1_BC-QT-WB-dthao" xfId="23" xr:uid="{00000000-0005-0000-0000-000014000000}"/>
    <cellStyle name="_Book1_BC-QT-WB-dthao_B_CPK(KHCB)" xfId="24" xr:uid="{00000000-0005-0000-0000-000015000000}"/>
    <cellStyle name="_Book1_BC-QT-WB-dthao_Book1" xfId="25" xr:uid="{00000000-0005-0000-0000-000016000000}"/>
    <cellStyle name="_Book1_Book1" xfId="26" xr:uid="{00000000-0005-0000-0000-000017000000}"/>
    <cellStyle name="_Book1_Book1_1" xfId="27" xr:uid="{00000000-0005-0000-0000-000018000000}"/>
    <cellStyle name="_Book1_Book1_B_CPK(KHCB)" xfId="28" xr:uid="{00000000-0005-0000-0000-000019000000}"/>
    <cellStyle name="_Book1_Book1_Book1" xfId="29" xr:uid="{00000000-0005-0000-0000-00001A000000}"/>
    <cellStyle name="_Book1_Book1_Book1_1" xfId="30" xr:uid="{00000000-0005-0000-0000-00001B000000}"/>
    <cellStyle name="_Book1_CHIET-TINH-BCNCKT" xfId="31" xr:uid="{00000000-0005-0000-0000-00001C000000}"/>
    <cellStyle name="_Book1_DATA" xfId="32" xr:uid="{00000000-0005-0000-0000-00001D000000}"/>
    <cellStyle name="_Book1_DTNE" xfId="33" xr:uid="{00000000-0005-0000-0000-00001E000000}"/>
    <cellStyle name="_Book1_GTrinh(CPK)" xfId="34" xr:uid="{00000000-0005-0000-0000-00001F000000}"/>
    <cellStyle name="_Book1_PHIEU KIEM TRA(THOA)" xfId="35" xr:uid="{00000000-0005-0000-0000-000020000000}"/>
    <cellStyle name="_Book1_THCPK bs" xfId="36" xr:uid="{00000000-0005-0000-0000-000021000000}"/>
    <cellStyle name="_Book1_Tien-do-KHCB-2005 (09-02)" xfId="37" xr:uid="{00000000-0005-0000-0000-000022000000}"/>
    <cellStyle name="_Book1_XL4Test5" xfId="38" xr:uid="{00000000-0005-0000-0000-000023000000}"/>
    <cellStyle name="_DTNE" xfId="39" xr:uid="{00000000-0005-0000-0000-000024000000}"/>
    <cellStyle name="_DTOAN(THEO BAN A)" xfId="40" xr:uid="{00000000-0005-0000-0000-000025000000}"/>
    <cellStyle name="_KL_PHUONG" xfId="41" xr:uid="{00000000-0005-0000-0000-000026000000}"/>
    <cellStyle name="_KT (2)" xfId="42" xr:uid="{00000000-0005-0000-0000-000027000000}"/>
    <cellStyle name="_KT (2)_1" xfId="43" xr:uid="{00000000-0005-0000-0000-000028000000}"/>
    <cellStyle name="_KT (2)_1_Book1" xfId="44" xr:uid="{00000000-0005-0000-0000-000029000000}"/>
    <cellStyle name="_KT (2)_1_Book1_DTNE" xfId="45" xr:uid="{00000000-0005-0000-0000-00002A000000}"/>
    <cellStyle name="_KT (2)_1_Book1_PHIEU KIEM TRA(THOA)" xfId="46" xr:uid="{00000000-0005-0000-0000-00002B000000}"/>
    <cellStyle name="_KT (2)_1_Book1_Tien-do-KHCB-2005 (09-02)" xfId="47" xr:uid="{00000000-0005-0000-0000-00002C000000}"/>
    <cellStyle name="_KT (2)_1_DTNE" xfId="48" xr:uid="{00000000-0005-0000-0000-00002D000000}"/>
    <cellStyle name="_KT (2)_1_DTOAN(THEO BAN A)" xfId="49" xr:uid="{00000000-0005-0000-0000-00002E000000}"/>
    <cellStyle name="_KT (2)_1_KL_PHUONG" xfId="50" xr:uid="{00000000-0005-0000-0000-00002F000000}"/>
    <cellStyle name="_KT (2)_1_Lora-tungchau" xfId="51" xr:uid="{00000000-0005-0000-0000-000030000000}"/>
    <cellStyle name="_KT (2)_1_PHIEU KIEM TRA(THOA)" xfId="52" xr:uid="{00000000-0005-0000-0000-000031000000}"/>
    <cellStyle name="_KT (2)_1_Qt-HT3PQ1(CauKho)" xfId="53" xr:uid="{00000000-0005-0000-0000-000032000000}"/>
    <cellStyle name="_KT (2)_1_Qt-HT3PQ1(CauKho)_Don gia quy 3 nam 2003 - Ban Dien Luc" xfId="54" xr:uid="{00000000-0005-0000-0000-000033000000}"/>
    <cellStyle name="_KT (2)_1_Qt-HT3PQ1(CauKho)_Don gia quy 3 nam 2003 - Ban Dien Luc_B_CPK(KHCB)" xfId="55" xr:uid="{00000000-0005-0000-0000-000034000000}"/>
    <cellStyle name="_KT (2)_1_Qt-HT3PQ1(CauKho)_Don gia quy 3 nam 2003 - Ban Dien Luc_Book1" xfId="56" xr:uid="{00000000-0005-0000-0000-000035000000}"/>
    <cellStyle name="_KT (2)_1_Qt-HT3PQ1(CauKho)_NC-VL2-2003" xfId="57" xr:uid="{00000000-0005-0000-0000-000036000000}"/>
    <cellStyle name="_KT (2)_1_Qt-HT3PQ1(CauKho)_NC-VL2-2003_1" xfId="58" xr:uid="{00000000-0005-0000-0000-000037000000}"/>
    <cellStyle name="_KT (2)_1_Qt-HT3PQ1(CauKho)_NC-VL2-2003_1_B_CPK(KHCB)" xfId="59" xr:uid="{00000000-0005-0000-0000-000038000000}"/>
    <cellStyle name="_KT (2)_1_Qt-HT3PQ1(CauKho)_NC-VL2-2003_1_Book1" xfId="60" xr:uid="{00000000-0005-0000-0000-000039000000}"/>
    <cellStyle name="_KT (2)_1_Tien-do-KHCB-2005 (09-02)" xfId="61" xr:uid="{00000000-0005-0000-0000-00003A000000}"/>
    <cellStyle name="_KT (2)_2" xfId="62" xr:uid="{00000000-0005-0000-0000-00003B000000}"/>
    <cellStyle name="_KT (2)_2_TG-TH" xfId="63" xr:uid="{00000000-0005-0000-0000-00003C000000}"/>
    <cellStyle name="_KT (2)_2_TG-TH_B_CPK(KHCB)" xfId="64" xr:uid="{00000000-0005-0000-0000-00003D000000}"/>
    <cellStyle name="_KT (2)_2_TG-TH_BAO CAO KLCT PT2000" xfId="65" xr:uid="{00000000-0005-0000-0000-00003E000000}"/>
    <cellStyle name="_KT (2)_2_TG-TH_BAO CAO PT2000" xfId="66" xr:uid="{00000000-0005-0000-0000-00003F000000}"/>
    <cellStyle name="_KT (2)_2_TG-TH_BAO CAO PT2000_B_CPK(KHCB)" xfId="67" xr:uid="{00000000-0005-0000-0000-000040000000}"/>
    <cellStyle name="_KT (2)_2_TG-TH_BAO CAO PT2000_Book1" xfId="68" xr:uid="{00000000-0005-0000-0000-000041000000}"/>
    <cellStyle name="_KT (2)_2_TG-TH_BAO CAO PT2000_Book1_1" xfId="69" xr:uid="{00000000-0005-0000-0000-000042000000}"/>
    <cellStyle name="_KT (2)_2_TG-TH_Bao cao XDCB 2001 - T11 KH dieu chinh 20-11-THAI" xfId="70" xr:uid="{00000000-0005-0000-0000-000043000000}"/>
    <cellStyle name="_KT (2)_2_TG-TH_Bao cao XDCB 2001 - T11 KH dieu chinh 20-11-THAI_B_CPK(KHCB)" xfId="71" xr:uid="{00000000-0005-0000-0000-000044000000}"/>
    <cellStyle name="_KT (2)_2_TG-TH_Bao cao XDCB 2001 - T11 KH dieu chinh 20-11-THAI_Book1" xfId="72" xr:uid="{00000000-0005-0000-0000-000045000000}"/>
    <cellStyle name="_KT (2)_2_TG-TH_Book1" xfId="73" xr:uid="{00000000-0005-0000-0000-000046000000}"/>
    <cellStyle name="_KT (2)_2_TG-TH_Book1_1" xfId="74" xr:uid="{00000000-0005-0000-0000-000047000000}"/>
    <cellStyle name="_KT (2)_2_TG-TH_Book1_1_B_CPK(KHCB)" xfId="75" xr:uid="{00000000-0005-0000-0000-000048000000}"/>
    <cellStyle name="_KT (2)_2_TG-TH_Book1_1_B_CPK(KHCB)_1" xfId="76" xr:uid="{00000000-0005-0000-0000-000049000000}"/>
    <cellStyle name="_KT (2)_2_TG-TH_Book1_1_Bang thong  ke dao duong" xfId="77" xr:uid="{00000000-0005-0000-0000-00004A000000}"/>
    <cellStyle name="_KT (2)_2_TG-TH_Book1_1_Book1" xfId="78" xr:uid="{00000000-0005-0000-0000-00004B000000}"/>
    <cellStyle name="_KT (2)_2_TG-TH_Book1_1_Book1_1" xfId="79" xr:uid="{00000000-0005-0000-0000-00004C000000}"/>
    <cellStyle name="_KT (2)_2_TG-TH_Book1_1_CHIET-TINH-BCNCKT" xfId="80" xr:uid="{00000000-0005-0000-0000-00004D000000}"/>
    <cellStyle name="_KT (2)_2_TG-TH_Book1_1_DanhMucDonGiaVTTB_Dien_TAM" xfId="81" xr:uid="{00000000-0005-0000-0000-00004E000000}"/>
    <cellStyle name="_KT (2)_2_TG-TH_Book1_1_DTNE" xfId="82" xr:uid="{00000000-0005-0000-0000-00004F000000}"/>
    <cellStyle name="_KT (2)_2_TG-TH_Book1_1_PHIEU KIEM TRA(THOA)" xfId="83" xr:uid="{00000000-0005-0000-0000-000050000000}"/>
    <cellStyle name="_KT (2)_2_TG-TH_Book1_1_Tien-do-KHCB-2005 (09-02)" xfId="84" xr:uid="{00000000-0005-0000-0000-000051000000}"/>
    <cellStyle name="_KT (2)_2_TG-TH_Book1_1_XL4Test5" xfId="85" xr:uid="{00000000-0005-0000-0000-000052000000}"/>
    <cellStyle name="_KT (2)_2_TG-TH_Book1_2" xfId="86" xr:uid="{00000000-0005-0000-0000-000053000000}"/>
    <cellStyle name="_KT (2)_2_TG-TH_Book1_2_B_CPK(KHCB)" xfId="87" xr:uid="{00000000-0005-0000-0000-000054000000}"/>
    <cellStyle name="_KT (2)_2_TG-TH_Book1_2_Book1" xfId="88" xr:uid="{00000000-0005-0000-0000-000055000000}"/>
    <cellStyle name="_KT (2)_2_TG-TH_Book1_2_Book1_1" xfId="89" xr:uid="{00000000-0005-0000-0000-000056000000}"/>
    <cellStyle name="_KT (2)_2_TG-TH_Book1_2_Book1_2" xfId="90" xr:uid="{00000000-0005-0000-0000-000057000000}"/>
    <cellStyle name="_KT (2)_2_TG-TH_Book1_2_CHIET-TINH-BCNCKT" xfId="91" xr:uid="{00000000-0005-0000-0000-000058000000}"/>
    <cellStyle name="_KT (2)_2_TG-TH_Book1_2_PHIEU KIEM TRA(THOA)" xfId="92" xr:uid="{00000000-0005-0000-0000-000059000000}"/>
    <cellStyle name="_KT (2)_2_TG-TH_Book1_2_XL4Test5" xfId="93" xr:uid="{00000000-0005-0000-0000-00005A000000}"/>
    <cellStyle name="_KT (2)_2_TG-TH_Book1_3" xfId="94" xr:uid="{00000000-0005-0000-0000-00005B000000}"/>
    <cellStyle name="_KT (2)_2_TG-TH_Book1_3_B_CPK(KHCB)" xfId="95" xr:uid="{00000000-0005-0000-0000-00005C000000}"/>
    <cellStyle name="_KT (2)_2_TG-TH_Book1_3_Book1" xfId="96" xr:uid="{00000000-0005-0000-0000-00005D000000}"/>
    <cellStyle name="_KT (2)_2_TG-TH_Book1_3_XL4Test5" xfId="97" xr:uid="{00000000-0005-0000-0000-00005E000000}"/>
    <cellStyle name="_KT (2)_2_TG-TH_Book1_3_XL4Test5 (2)" xfId="98" xr:uid="{00000000-0005-0000-0000-00005F000000}"/>
    <cellStyle name="_KT (2)_2_TG-TH_Book1_4" xfId="99" xr:uid="{00000000-0005-0000-0000-000060000000}"/>
    <cellStyle name="_KT (2)_2_TG-TH_Book1_5" xfId="100" xr:uid="{00000000-0005-0000-0000-000061000000}"/>
    <cellStyle name="_KT (2)_2_TG-TH_Book1_B_CPK(KHCB)" xfId="101" xr:uid="{00000000-0005-0000-0000-000062000000}"/>
    <cellStyle name="_KT (2)_2_TG-TH_Book1_Bang thong  ke dao duong" xfId="102" xr:uid="{00000000-0005-0000-0000-000063000000}"/>
    <cellStyle name="_KT (2)_2_TG-TH_Book1_Book1" xfId="103" xr:uid="{00000000-0005-0000-0000-000064000000}"/>
    <cellStyle name="_KT (2)_2_TG-TH_Book1_Book1_1" xfId="104" xr:uid="{00000000-0005-0000-0000-000065000000}"/>
    <cellStyle name="_KT (2)_2_TG-TH_Book1_Book1_1_Book1" xfId="105" xr:uid="{00000000-0005-0000-0000-000066000000}"/>
    <cellStyle name="_KT (2)_2_TG-TH_Book1_Book1_1_Book1_1" xfId="106" xr:uid="{00000000-0005-0000-0000-000067000000}"/>
    <cellStyle name="_KT (2)_2_TG-TH_Book1_Book1_2" xfId="107" xr:uid="{00000000-0005-0000-0000-000068000000}"/>
    <cellStyle name="_KT (2)_2_TG-TH_Book1_Book1_Book1" xfId="108" xr:uid="{00000000-0005-0000-0000-000069000000}"/>
    <cellStyle name="_KT (2)_2_TG-TH_Book1_Book1_Book1_1" xfId="109" xr:uid="{00000000-0005-0000-0000-00006A000000}"/>
    <cellStyle name="_KT (2)_2_TG-TH_Book1_CHIET-TINH-BCNCKT" xfId="110" xr:uid="{00000000-0005-0000-0000-00006B000000}"/>
    <cellStyle name="_KT (2)_2_TG-TH_Book1_DanhMucDonGiaVTTB_Dien_TAM" xfId="111" xr:uid="{00000000-0005-0000-0000-00006C000000}"/>
    <cellStyle name="_KT (2)_2_TG-TH_Book1_DTNE" xfId="112" xr:uid="{00000000-0005-0000-0000-00006D000000}"/>
    <cellStyle name="_KT (2)_2_TG-TH_Book1_Tien-do-KHCB-2005 (09-02)" xfId="113" xr:uid="{00000000-0005-0000-0000-00006E000000}"/>
    <cellStyle name="_KT (2)_2_TG-TH_Dcdtoan-bcnckt " xfId="114" xr:uid="{00000000-0005-0000-0000-00006F000000}"/>
    <cellStyle name="_KT (2)_2_TG-TH_Dcdtoan-bcnckt _B_CPK(KHCB)" xfId="115" xr:uid="{00000000-0005-0000-0000-000070000000}"/>
    <cellStyle name="_KT (2)_2_TG-TH_Dcdtoan-bcnckt _Book1" xfId="116" xr:uid="{00000000-0005-0000-0000-000071000000}"/>
    <cellStyle name="_KT (2)_2_TG-TH_Dcdtoan-bcnckt _XL4Poppy" xfId="117" xr:uid="{00000000-0005-0000-0000-000072000000}"/>
    <cellStyle name="_KT (2)_2_TG-TH_Dcdtoan-bcnckt _XL4Test5" xfId="118" xr:uid="{00000000-0005-0000-0000-000073000000}"/>
    <cellStyle name="_KT (2)_2_TG-TH_DTCDT MR.2N110.HOCMON.TDTOAN.CCUNG" xfId="119" xr:uid="{00000000-0005-0000-0000-000074000000}"/>
    <cellStyle name="_KT (2)_2_TG-TH_DTNE" xfId="120" xr:uid="{00000000-0005-0000-0000-000075000000}"/>
    <cellStyle name="_KT (2)_2_TG-TH_DTOAN(THEO BAN A)" xfId="121" xr:uid="{00000000-0005-0000-0000-000076000000}"/>
    <cellStyle name="_KT (2)_2_TG-TH_KL_PHUONG" xfId="122" xr:uid="{00000000-0005-0000-0000-000077000000}"/>
    <cellStyle name="_KT (2)_2_TG-TH_Lora-tungchau" xfId="123" xr:uid="{00000000-0005-0000-0000-000078000000}"/>
    <cellStyle name="_KT (2)_2_TG-TH_moi" xfId="124" xr:uid="{00000000-0005-0000-0000-000079000000}"/>
    <cellStyle name="_KT (2)_2_TG-TH_moi_B_CPK(KHCB)" xfId="125" xr:uid="{00000000-0005-0000-0000-00007A000000}"/>
    <cellStyle name="_KT (2)_2_TG-TH_moi_Book1" xfId="126" xr:uid="{00000000-0005-0000-0000-00007B000000}"/>
    <cellStyle name="_KT (2)_2_TG-TH_moi_XL4Poppy" xfId="127" xr:uid="{00000000-0005-0000-0000-00007C000000}"/>
    <cellStyle name="_KT (2)_2_TG-TH_moi_XL4Test5" xfId="128" xr:uid="{00000000-0005-0000-0000-00007D000000}"/>
    <cellStyle name="_KT (2)_2_TG-TH_PGIA-phieu tham tra Kho bac" xfId="129" xr:uid="{00000000-0005-0000-0000-00007E000000}"/>
    <cellStyle name="_KT (2)_2_TG-TH_PGIA-phieu tham tra Kho bac_B_CPK(KHCB)" xfId="130" xr:uid="{00000000-0005-0000-0000-00007F000000}"/>
    <cellStyle name="_KT (2)_2_TG-TH_PGIA-phieu tham tra Kho bac_Book1" xfId="131" xr:uid="{00000000-0005-0000-0000-000080000000}"/>
    <cellStyle name="_KT (2)_2_TG-TH_PHIEU KIEM TRA(THOA)" xfId="132" xr:uid="{00000000-0005-0000-0000-000081000000}"/>
    <cellStyle name="_KT (2)_2_TG-TH_PT02-02" xfId="133" xr:uid="{00000000-0005-0000-0000-000082000000}"/>
    <cellStyle name="_KT (2)_2_TG-TH_PT02-02_B_CPK(KHCB)" xfId="134" xr:uid="{00000000-0005-0000-0000-000083000000}"/>
    <cellStyle name="_KT (2)_2_TG-TH_PT02-02_Book1" xfId="135" xr:uid="{00000000-0005-0000-0000-000084000000}"/>
    <cellStyle name="_KT (2)_2_TG-TH_PT02-02_Book1_1" xfId="136" xr:uid="{00000000-0005-0000-0000-000085000000}"/>
    <cellStyle name="_KT (2)_2_TG-TH_PT02-03" xfId="137" xr:uid="{00000000-0005-0000-0000-000086000000}"/>
    <cellStyle name="_KT (2)_2_TG-TH_PT02-03_B_CPK(KHCB)" xfId="138" xr:uid="{00000000-0005-0000-0000-000087000000}"/>
    <cellStyle name="_KT (2)_2_TG-TH_PT02-03_Book1" xfId="139" xr:uid="{00000000-0005-0000-0000-000088000000}"/>
    <cellStyle name="_KT (2)_2_TG-TH_PT02-03_Book1_1" xfId="140" xr:uid="{00000000-0005-0000-0000-000089000000}"/>
    <cellStyle name="_KT (2)_2_TG-TH_Qt-HT3PQ1(CauKho)" xfId="141" xr:uid="{00000000-0005-0000-0000-00008A000000}"/>
    <cellStyle name="_KT (2)_2_TG-TH_Qt-HT3PQ1(CauKho)_Don gia quy 3 nam 2003 - Ban Dien Luc" xfId="142" xr:uid="{00000000-0005-0000-0000-00008B000000}"/>
    <cellStyle name="_KT (2)_2_TG-TH_Qt-HT3PQ1(CauKho)_Don gia quy 3 nam 2003 - Ban Dien Luc_B_CPK(KHCB)" xfId="143" xr:uid="{00000000-0005-0000-0000-00008C000000}"/>
    <cellStyle name="_KT (2)_2_TG-TH_Qt-HT3PQ1(CauKho)_Don gia quy 3 nam 2003 - Ban Dien Luc_Book1" xfId="144" xr:uid="{00000000-0005-0000-0000-00008D000000}"/>
    <cellStyle name="_KT (2)_2_TG-TH_Qt-HT3PQ1(CauKho)_NC-VL2-2003" xfId="145" xr:uid="{00000000-0005-0000-0000-00008E000000}"/>
    <cellStyle name="_KT (2)_2_TG-TH_Qt-HT3PQ1(CauKho)_NC-VL2-2003_1" xfId="146" xr:uid="{00000000-0005-0000-0000-00008F000000}"/>
    <cellStyle name="_KT (2)_2_TG-TH_Qt-HT3PQ1(CauKho)_NC-VL2-2003_1_B_CPK(KHCB)" xfId="147" xr:uid="{00000000-0005-0000-0000-000090000000}"/>
    <cellStyle name="_KT (2)_2_TG-TH_Qt-HT3PQ1(CauKho)_NC-VL2-2003_1_Book1" xfId="148" xr:uid="{00000000-0005-0000-0000-000091000000}"/>
    <cellStyle name="_KT (2)_2_TG-TH_Sheet2" xfId="149" xr:uid="{00000000-0005-0000-0000-000092000000}"/>
    <cellStyle name="_KT (2)_2_TG-TH_Sheet2_B_CPK(KHCB)" xfId="150" xr:uid="{00000000-0005-0000-0000-000093000000}"/>
    <cellStyle name="_KT (2)_2_TG-TH_Sheet2_Book1" xfId="151" xr:uid="{00000000-0005-0000-0000-000094000000}"/>
    <cellStyle name="_KT (2)_2_TG-TH_Sheet3" xfId="152" xr:uid="{00000000-0005-0000-0000-000095000000}"/>
    <cellStyle name="_KT (2)_2_TG-TH_Tien-do-KHCB-2005 (09-02)" xfId="153" xr:uid="{00000000-0005-0000-0000-000096000000}"/>
    <cellStyle name="_KT (2)_2_TG-TH_XL4Poppy" xfId="154" xr:uid="{00000000-0005-0000-0000-000097000000}"/>
    <cellStyle name="_KT (2)_2_TG-TH_XL4Poppy_1" xfId="155" xr:uid="{00000000-0005-0000-0000-000098000000}"/>
    <cellStyle name="_KT (2)_2_TG-TH_XL4Poppy_B_CPK(KHCB)" xfId="156" xr:uid="{00000000-0005-0000-0000-000099000000}"/>
    <cellStyle name="_KT (2)_2_TG-TH_XL4Poppy_Book1" xfId="157" xr:uid="{00000000-0005-0000-0000-00009A000000}"/>
    <cellStyle name="_KT (2)_2_TG-TH_XL4Poppy_XL4Test5" xfId="158" xr:uid="{00000000-0005-0000-0000-00009B000000}"/>
    <cellStyle name="_KT (2)_2_TG-TH_XL4Poppy_XL4Test5_B_CPK(KHCB)" xfId="159" xr:uid="{00000000-0005-0000-0000-00009C000000}"/>
    <cellStyle name="_KT (2)_2_TG-TH_XL4Test5" xfId="160" xr:uid="{00000000-0005-0000-0000-00009D000000}"/>
    <cellStyle name="_KT (2)_2_TG-TH_XL4Test5 (2)" xfId="161" xr:uid="{00000000-0005-0000-0000-00009E000000}"/>
    <cellStyle name="_KT (2)_2_TG-TH_XL4Test5_1" xfId="162" xr:uid="{00000000-0005-0000-0000-00009F000000}"/>
    <cellStyle name="_KT (2)_2_TG-TH_XL4Test5_1_B_CPK(KHCB)" xfId="163" xr:uid="{00000000-0005-0000-0000-0000A0000000}"/>
    <cellStyle name="_KT (2)_2_TG-TH_XL4Test5_B_CPK(KHCB)" xfId="164" xr:uid="{00000000-0005-0000-0000-0000A1000000}"/>
    <cellStyle name="_KT (2)_2_TG-TH_XL4Test5_Book1" xfId="165" xr:uid="{00000000-0005-0000-0000-0000A2000000}"/>
    <cellStyle name="_KT (2)_2_TG-TH_XL4Test5_XL4Test5" xfId="166" xr:uid="{00000000-0005-0000-0000-0000A3000000}"/>
    <cellStyle name="_KT (2)_3" xfId="167" xr:uid="{00000000-0005-0000-0000-0000A4000000}"/>
    <cellStyle name="_KT (2)_3_TG-TH" xfId="168" xr:uid="{00000000-0005-0000-0000-0000A5000000}"/>
    <cellStyle name="_KT (2)_3_TG-TH_Book1" xfId="169" xr:uid="{00000000-0005-0000-0000-0000A6000000}"/>
    <cellStyle name="_KT (2)_3_TG-TH_Book1_1" xfId="170" xr:uid="{00000000-0005-0000-0000-0000A7000000}"/>
    <cellStyle name="_KT (2)_3_TG-TH_Book1_1_Bang thong  ke dao duong" xfId="171" xr:uid="{00000000-0005-0000-0000-0000A8000000}"/>
    <cellStyle name="_KT (2)_3_TG-TH_Book1_1_Book1" xfId="172" xr:uid="{00000000-0005-0000-0000-0000A9000000}"/>
    <cellStyle name="_KT (2)_3_TG-TH_Book1_1_DTNE" xfId="173" xr:uid="{00000000-0005-0000-0000-0000AA000000}"/>
    <cellStyle name="_KT (2)_3_TG-TH_Book1_1_PHIEU KIEM TRA(THOA)" xfId="174" xr:uid="{00000000-0005-0000-0000-0000AB000000}"/>
    <cellStyle name="_KT (2)_3_TG-TH_Book1_1_Tien-do-KHCB-2005 (09-02)" xfId="175" xr:uid="{00000000-0005-0000-0000-0000AC000000}"/>
    <cellStyle name="_KT (2)_3_TG-TH_Book1_1_XL4Test5 (2)" xfId="176" xr:uid="{00000000-0005-0000-0000-0000AD000000}"/>
    <cellStyle name="_KT (2)_3_TG-TH_Book1_2" xfId="177" xr:uid="{00000000-0005-0000-0000-0000AE000000}"/>
    <cellStyle name="_KT (2)_3_TG-TH_Book1_B_CPK(KHCB)" xfId="178" xr:uid="{00000000-0005-0000-0000-0000AF000000}"/>
    <cellStyle name="_KT (2)_3_TG-TH_Book1_BC-QT-WB-dthao" xfId="179" xr:uid="{00000000-0005-0000-0000-0000B0000000}"/>
    <cellStyle name="_KT (2)_3_TG-TH_Book1_BC-QT-WB-dthao_B_CPK(KHCB)" xfId="180" xr:uid="{00000000-0005-0000-0000-0000B1000000}"/>
    <cellStyle name="_KT (2)_3_TG-TH_Book1_BC-QT-WB-dthao_Book1" xfId="181" xr:uid="{00000000-0005-0000-0000-0000B2000000}"/>
    <cellStyle name="_KT (2)_3_TG-TH_Book1_Book1" xfId="182" xr:uid="{00000000-0005-0000-0000-0000B3000000}"/>
    <cellStyle name="_KT (2)_3_TG-TH_Book1_Book1_1" xfId="183" xr:uid="{00000000-0005-0000-0000-0000B4000000}"/>
    <cellStyle name="_KT (2)_3_TG-TH_Book1_Book1_B_CPK(KHCB)" xfId="184" xr:uid="{00000000-0005-0000-0000-0000B5000000}"/>
    <cellStyle name="_KT (2)_3_TG-TH_Book1_Book1_Book1" xfId="185" xr:uid="{00000000-0005-0000-0000-0000B6000000}"/>
    <cellStyle name="_KT (2)_3_TG-TH_Book1_Book1_Book1_1" xfId="186" xr:uid="{00000000-0005-0000-0000-0000B7000000}"/>
    <cellStyle name="_KT (2)_3_TG-TH_Book1_CHIET-TINH-BCNCKT" xfId="187" xr:uid="{00000000-0005-0000-0000-0000B8000000}"/>
    <cellStyle name="_KT (2)_3_TG-TH_Book1_DATA" xfId="188" xr:uid="{00000000-0005-0000-0000-0000B9000000}"/>
    <cellStyle name="_KT (2)_3_TG-TH_Book1_DTNE" xfId="189" xr:uid="{00000000-0005-0000-0000-0000BA000000}"/>
    <cellStyle name="_KT (2)_3_TG-TH_Book1_GTrinh(CPK)" xfId="190" xr:uid="{00000000-0005-0000-0000-0000BB000000}"/>
    <cellStyle name="_KT (2)_3_TG-TH_Book1_PHIEU KIEM TRA(THOA)" xfId="191" xr:uid="{00000000-0005-0000-0000-0000BC000000}"/>
    <cellStyle name="_KT (2)_3_TG-TH_Book1_THCPK bs" xfId="192" xr:uid="{00000000-0005-0000-0000-0000BD000000}"/>
    <cellStyle name="_KT (2)_3_TG-TH_Book1_Tien-do-KHCB-2005 (09-02)" xfId="193" xr:uid="{00000000-0005-0000-0000-0000BE000000}"/>
    <cellStyle name="_KT (2)_3_TG-TH_Book1_XL4Test5" xfId="194" xr:uid="{00000000-0005-0000-0000-0000BF000000}"/>
    <cellStyle name="_KT (2)_3_TG-TH_DTNE" xfId="195" xr:uid="{00000000-0005-0000-0000-0000C0000000}"/>
    <cellStyle name="_KT (2)_3_TG-TH_DTOAN(THEO BAN A)" xfId="196" xr:uid="{00000000-0005-0000-0000-0000C1000000}"/>
    <cellStyle name="_KT (2)_3_TG-TH_KL_PHUONG" xfId="197" xr:uid="{00000000-0005-0000-0000-0000C2000000}"/>
    <cellStyle name="_KT (2)_3_TG-TH_Lora-tungchau" xfId="198" xr:uid="{00000000-0005-0000-0000-0000C3000000}"/>
    <cellStyle name="_KT (2)_3_TG-TH_Lora-tungchau_Book1" xfId="199" xr:uid="{00000000-0005-0000-0000-0000C4000000}"/>
    <cellStyle name="_KT (2)_3_TG-TH_Lora-tungchau_XL4Test5" xfId="200" xr:uid="{00000000-0005-0000-0000-0000C5000000}"/>
    <cellStyle name="_KT (2)_3_TG-TH_PERSONAL" xfId="201" xr:uid="{00000000-0005-0000-0000-0000C6000000}"/>
    <cellStyle name="_KT (2)_3_TG-TH_PERSONAL_HTQ.8 GD1" xfId="202" xr:uid="{00000000-0005-0000-0000-0000C7000000}"/>
    <cellStyle name="_KT (2)_3_TG-TH_PERSONAL_HTQ.8 GD1_Don gia quy 3 nam 2003 - Ban Dien Luc" xfId="203" xr:uid="{00000000-0005-0000-0000-0000C8000000}"/>
    <cellStyle name="_KT (2)_3_TG-TH_PERSONAL_HTQ.8 GD1_Don gia quy 3 nam 2003 - Ban Dien Luc_B_CPK(KHCB)" xfId="204" xr:uid="{00000000-0005-0000-0000-0000C9000000}"/>
    <cellStyle name="_KT (2)_3_TG-TH_PERSONAL_HTQ.8 GD1_Don gia quy 3 nam 2003 - Ban Dien Luc_Book1" xfId="205" xr:uid="{00000000-0005-0000-0000-0000CA000000}"/>
    <cellStyle name="_KT (2)_3_TG-TH_PERSONAL_HTQ.8 GD1_NC-VL2-2003" xfId="206" xr:uid="{00000000-0005-0000-0000-0000CB000000}"/>
    <cellStyle name="_KT (2)_3_TG-TH_PERSONAL_HTQ.8 GD1_NC-VL2-2003_1" xfId="207" xr:uid="{00000000-0005-0000-0000-0000CC000000}"/>
    <cellStyle name="_KT (2)_3_TG-TH_PERSONAL_HTQ.8 GD1_NC-VL2-2003_1_B_CPK(KHCB)" xfId="208" xr:uid="{00000000-0005-0000-0000-0000CD000000}"/>
    <cellStyle name="_KT (2)_3_TG-TH_PERSONAL_HTQ.8 GD1_NC-VL2-2003_1_Book1" xfId="209" xr:uid="{00000000-0005-0000-0000-0000CE000000}"/>
    <cellStyle name="_KT (2)_3_TG-TH_PERSONAL_Tong hop KHCB 2001" xfId="210" xr:uid="{00000000-0005-0000-0000-0000CF000000}"/>
    <cellStyle name="_KT (2)_3_TG-TH_PHIEU KIEM TRA(THOA)" xfId="211" xr:uid="{00000000-0005-0000-0000-0000D0000000}"/>
    <cellStyle name="_KT (2)_3_TG-TH_Qt-HT3PQ1(CauKho)" xfId="212" xr:uid="{00000000-0005-0000-0000-0000D1000000}"/>
    <cellStyle name="_KT (2)_3_TG-TH_Qt-HT3PQ1(CauKho)_Don gia quy 3 nam 2003 - Ban Dien Luc" xfId="213" xr:uid="{00000000-0005-0000-0000-0000D2000000}"/>
    <cellStyle name="_KT (2)_3_TG-TH_Qt-HT3PQ1(CauKho)_Don gia quy 3 nam 2003 - Ban Dien Luc_B_CPK(KHCB)" xfId="214" xr:uid="{00000000-0005-0000-0000-0000D3000000}"/>
    <cellStyle name="_KT (2)_3_TG-TH_Qt-HT3PQ1(CauKho)_Don gia quy 3 nam 2003 - Ban Dien Luc_Book1" xfId="215" xr:uid="{00000000-0005-0000-0000-0000D4000000}"/>
    <cellStyle name="_KT (2)_3_TG-TH_Qt-HT3PQ1(CauKho)_NC-VL2-2003" xfId="216" xr:uid="{00000000-0005-0000-0000-0000D5000000}"/>
    <cellStyle name="_KT (2)_3_TG-TH_Qt-HT3PQ1(CauKho)_NC-VL2-2003_1" xfId="217" xr:uid="{00000000-0005-0000-0000-0000D6000000}"/>
    <cellStyle name="_KT (2)_3_TG-TH_Qt-HT3PQ1(CauKho)_NC-VL2-2003_1_B_CPK(KHCB)" xfId="218" xr:uid="{00000000-0005-0000-0000-0000D7000000}"/>
    <cellStyle name="_KT (2)_3_TG-TH_Qt-HT3PQ1(CauKho)_NC-VL2-2003_1_Book1" xfId="219" xr:uid="{00000000-0005-0000-0000-0000D8000000}"/>
    <cellStyle name="_KT (2)_3_TG-TH_Tien-do-KHCB-2005 (09-02)" xfId="220" xr:uid="{00000000-0005-0000-0000-0000D9000000}"/>
    <cellStyle name="_KT (2)_3_TG-TH_XL4Test5" xfId="221" xr:uid="{00000000-0005-0000-0000-0000DA000000}"/>
    <cellStyle name="_KT (2)_4" xfId="222" xr:uid="{00000000-0005-0000-0000-0000DB000000}"/>
    <cellStyle name="_KT (2)_4_B_CPK(KHCB)" xfId="223" xr:uid="{00000000-0005-0000-0000-0000DC000000}"/>
    <cellStyle name="_KT (2)_4_BAO CAO KLCT PT2000" xfId="224" xr:uid="{00000000-0005-0000-0000-0000DD000000}"/>
    <cellStyle name="_KT (2)_4_BAO CAO PT2000" xfId="225" xr:uid="{00000000-0005-0000-0000-0000DE000000}"/>
    <cellStyle name="_KT (2)_4_BAO CAO PT2000_B_CPK(KHCB)" xfId="226" xr:uid="{00000000-0005-0000-0000-0000DF000000}"/>
    <cellStyle name="_KT (2)_4_BAO CAO PT2000_Book1" xfId="227" xr:uid="{00000000-0005-0000-0000-0000E0000000}"/>
    <cellStyle name="_KT (2)_4_BAO CAO PT2000_Book1_1" xfId="228" xr:uid="{00000000-0005-0000-0000-0000E1000000}"/>
    <cellStyle name="_KT (2)_4_Bao cao XDCB 2001 - T11 KH dieu chinh 20-11-THAI" xfId="229" xr:uid="{00000000-0005-0000-0000-0000E2000000}"/>
    <cellStyle name="_KT (2)_4_Bao cao XDCB 2001 - T11 KH dieu chinh 20-11-THAI_B_CPK(KHCB)" xfId="230" xr:uid="{00000000-0005-0000-0000-0000E3000000}"/>
    <cellStyle name="_KT (2)_4_Bao cao XDCB 2001 - T11 KH dieu chinh 20-11-THAI_Book1" xfId="231" xr:uid="{00000000-0005-0000-0000-0000E4000000}"/>
    <cellStyle name="_KT (2)_4_Book1" xfId="232" xr:uid="{00000000-0005-0000-0000-0000E5000000}"/>
    <cellStyle name="_KT (2)_4_Book1_1" xfId="233" xr:uid="{00000000-0005-0000-0000-0000E6000000}"/>
    <cellStyle name="_KT (2)_4_Book1_1_B_CPK(KHCB)" xfId="234" xr:uid="{00000000-0005-0000-0000-0000E7000000}"/>
    <cellStyle name="_KT (2)_4_Book1_1_B_CPK(KHCB)_1" xfId="235" xr:uid="{00000000-0005-0000-0000-0000E8000000}"/>
    <cellStyle name="_KT (2)_4_Book1_1_Bang thong  ke dao duong" xfId="236" xr:uid="{00000000-0005-0000-0000-0000E9000000}"/>
    <cellStyle name="_KT (2)_4_Book1_1_Book1" xfId="237" xr:uid="{00000000-0005-0000-0000-0000EA000000}"/>
    <cellStyle name="_KT (2)_4_Book1_1_Book1_1" xfId="238" xr:uid="{00000000-0005-0000-0000-0000EB000000}"/>
    <cellStyle name="_KT (2)_4_Book1_1_CHIET-TINH-BCNCKT" xfId="239" xr:uid="{00000000-0005-0000-0000-0000EC000000}"/>
    <cellStyle name="_KT (2)_4_Book1_1_DanhMucDonGiaVTTB_Dien_TAM" xfId="240" xr:uid="{00000000-0005-0000-0000-0000ED000000}"/>
    <cellStyle name="_KT (2)_4_Book1_1_DTNE" xfId="241" xr:uid="{00000000-0005-0000-0000-0000EE000000}"/>
    <cellStyle name="_KT (2)_4_Book1_1_PHIEU KIEM TRA(THOA)" xfId="242" xr:uid="{00000000-0005-0000-0000-0000EF000000}"/>
    <cellStyle name="_KT (2)_4_Book1_1_Tien-do-KHCB-2005 (09-02)" xfId="243" xr:uid="{00000000-0005-0000-0000-0000F0000000}"/>
    <cellStyle name="_KT (2)_4_Book1_1_XL4Test5" xfId="244" xr:uid="{00000000-0005-0000-0000-0000F1000000}"/>
    <cellStyle name="_KT (2)_4_Book1_2" xfId="245" xr:uid="{00000000-0005-0000-0000-0000F2000000}"/>
    <cellStyle name="_KT (2)_4_Book1_2_B_CPK(KHCB)" xfId="246" xr:uid="{00000000-0005-0000-0000-0000F3000000}"/>
    <cellStyle name="_KT (2)_4_Book1_2_Book1" xfId="247" xr:uid="{00000000-0005-0000-0000-0000F4000000}"/>
    <cellStyle name="_KT (2)_4_Book1_2_Book1_1" xfId="248" xr:uid="{00000000-0005-0000-0000-0000F5000000}"/>
    <cellStyle name="_KT (2)_4_Book1_2_Book1_2" xfId="249" xr:uid="{00000000-0005-0000-0000-0000F6000000}"/>
    <cellStyle name="_KT (2)_4_Book1_2_CHIET-TINH-BCNCKT" xfId="250" xr:uid="{00000000-0005-0000-0000-0000F7000000}"/>
    <cellStyle name="_KT (2)_4_Book1_2_PHIEU KIEM TRA(THOA)" xfId="251" xr:uid="{00000000-0005-0000-0000-0000F8000000}"/>
    <cellStyle name="_KT (2)_4_Book1_2_XL4Test5" xfId="252" xr:uid="{00000000-0005-0000-0000-0000F9000000}"/>
    <cellStyle name="_KT (2)_4_Book1_3" xfId="253" xr:uid="{00000000-0005-0000-0000-0000FA000000}"/>
    <cellStyle name="_KT (2)_4_Book1_3_B_CPK(KHCB)" xfId="254" xr:uid="{00000000-0005-0000-0000-0000FB000000}"/>
    <cellStyle name="_KT (2)_4_Book1_3_Book1" xfId="255" xr:uid="{00000000-0005-0000-0000-0000FC000000}"/>
    <cellStyle name="_KT (2)_4_Book1_3_XL4Test5" xfId="256" xr:uid="{00000000-0005-0000-0000-0000FD000000}"/>
    <cellStyle name="_KT (2)_4_Book1_3_XL4Test5 (2)" xfId="257" xr:uid="{00000000-0005-0000-0000-0000FE000000}"/>
    <cellStyle name="_KT (2)_4_Book1_4" xfId="258" xr:uid="{00000000-0005-0000-0000-0000FF000000}"/>
    <cellStyle name="_KT (2)_4_Book1_5" xfId="259" xr:uid="{00000000-0005-0000-0000-000000010000}"/>
    <cellStyle name="_KT (2)_4_Book1_B_CPK(KHCB)" xfId="260" xr:uid="{00000000-0005-0000-0000-000001010000}"/>
    <cellStyle name="_KT (2)_4_Book1_Bang thong  ke dao duong" xfId="261" xr:uid="{00000000-0005-0000-0000-000002010000}"/>
    <cellStyle name="_KT (2)_4_Book1_Book1" xfId="262" xr:uid="{00000000-0005-0000-0000-000003010000}"/>
    <cellStyle name="_KT (2)_4_Book1_Book1_1" xfId="263" xr:uid="{00000000-0005-0000-0000-000004010000}"/>
    <cellStyle name="_KT (2)_4_Book1_Book1_1_Book1" xfId="264" xr:uid="{00000000-0005-0000-0000-000005010000}"/>
    <cellStyle name="_KT (2)_4_Book1_Book1_1_Book1_1" xfId="265" xr:uid="{00000000-0005-0000-0000-000006010000}"/>
    <cellStyle name="_KT (2)_4_Book1_Book1_2" xfId="266" xr:uid="{00000000-0005-0000-0000-000007010000}"/>
    <cellStyle name="_KT (2)_4_Book1_Book1_Book1" xfId="267" xr:uid="{00000000-0005-0000-0000-000008010000}"/>
    <cellStyle name="_KT (2)_4_Book1_Book1_Book1_1" xfId="268" xr:uid="{00000000-0005-0000-0000-000009010000}"/>
    <cellStyle name="_KT (2)_4_Book1_CHIET-TINH-BCNCKT" xfId="269" xr:uid="{00000000-0005-0000-0000-00000A010000}"/>
    <cellStyle name="_KT (2)_4_Book1_DanhMucDonGiaVTTB_Dien_TAM" xfId="270" xr:uid="{00000000-0005-0000-0000-00000B010000}"/>
    <cellStyle name="_KT (2)_4_Book1_DTNE" xfId="271" xr:uid="{00000000-0005-0000-0000-00000C010000}"/>
    <cellStyle name="_KT (2)_4_Book1_Tien-do-KHCB-2005 (09-02)" xfId="272" xr:uid="{00000000-0005-0000-0000-00000D010000}"/>
    <cellStyle name="_KT (2)_4_Dcdtoan-bcnckt " xfId="273" xr:uid="{00000000-0005-0000-0000-00000E010000}"/>
    <cellStyle name="_KT (2)_4_Dcdtoan-bcnckt _B_CPK(KHCB)" xfId="274" xr:uid="{00000000-0005-0000-0000-00000F010000}"/>
    <cellStyle name="_KT (2)_4_Dcdtoan-bcnckt _Book1" xfId="275" xr:uid="{00000000-0005-0000-0000-000010010000}"/>
    <cellStyle name="_KT (2)_4_Dcdtoan-bcnckt _XL4Poppy" xfId="276" xr:uid="{00000000-0005-0000-0000-000011010000}"/>
    <cellStyle name="_KT (2)_4_Dcdtoan-bcnckt _XL4Test5" xfId="277" xr:uid="{00000000-0005-0000-0000-000012010000}"/>
    <cellStyle name="_KT (2)_4_DTCDT MR.2N110.HOCMON.TDTOAN.CCUNG" xfId="278" xr:uid="{00000000-0005-0000-0000-000013010000}"/>
    <cellStyle name="_KT (2)_4_DTNE" xfId="279" xr:uid="{00000000-0005-0000-0000-000014010000}"/>
    <cellStyle name="_KT (2)_4_DTOAN(THEO BAN A)" xfId="280" xr:uid="{00000000-0005-0000-0000-000015010000}"/>
    <cellStyle name="_KT (2)_4_KL_PHUONG" xfId="281" xr:uid="{00000000-0005-0000-0000-000016010000}"/>
    <cellStyle name="_KT (2)_4_Lora-tungchau" xfId="282" xr:uid="{00000000-0005-0000-0000-000017010000}"/>
    <cellStyle name="_KT (2)_4_moi" xfId="283" xr:uid="{00000000-0005-0000-0000-000018010000}"/>
    <cellStyle name="_KT (2)_4_moi_B_CPK(KHCB)" xfId="284" xr:uid="{00000000-0005-0000-0000-000019010000}"/>
    <cellStyle name="_KT (2)_4_moi_Book1" xfId="285" xr:uid="{00000000-0005-0000-0000-00001A010000}"/>
    <cellStyle name="_KT (2)_4_moi_XL4Poppy" xfId="286" xr:uid="{00000000-0005-0000-0000-00001B010000}"/>
    <cellStyle name="_KT (2)_4_moi_XL4Test5" xfId="287" xr:uid="{00000000-0005-0000-0000-00001C010000}"/>
    <cellStyle name="_KT (2)_4_PGIA-phieu tham tra Kho bac" xfId="288" xr:uid="{00000000-0005-0000-0000-00001D010000}"/>
    <cellStyle name="_KT (2)_4_PGIA-phieu tham tra Kho bac_B_CPK(KHCB)" xfId="289" xr:uid="{00000000-0005-0000-0000-00001E010000}"/>
    <cellStyle name="_KT (2)_4_PGIA-phieu tham tra Kho bac_Book1" xfId="290" xr:uid="{00000000-0005-0000-0000-00001F010000}"/>
    <cellStyle name="_KT (2)_4_PHIEU KIEM TRA(THOA)" xfId="291" xr:uid="{00000000-0005-0000-0000-000020010000}"/>
    <cellStyle name="_KT (2)_4_PT02-02" xfId="292" xr:uid="{00000000-0005-0000-0000-000021010000}"/>
    <cellStyle name="_KT (2)_4_PT02-02_B_CPK(KHCB)" xfId="293" xr:uid="{00000000-0005-0000-0000-000022010000}"/>
    <cellStyle name="_KT (2)_4_PT02-02_Book1" xfId="294" xr:uid="{00000000-0005-0000-0000-000023010000}"/>
    <cellStyle name="_KT (2)_4_PT02-02_Book1_1" xfId="295" xr:uid="{00000000-0005-0000-0000-000024010000}"/>
    <cellStyle name="_KT (2)_4_PT02-03" xfId="296" xr:uid="{00000000-0005-0000-0000-000025010000}"/>
    <cellStyle name="_KT (2)_4_PT02-03_B_CPK(KHCB)" xfId="297" xr:uid="{00000000-0005-0000-0000-000026010000}"/>
    <cellStyle name="_KT (2)_4_PT02-03_Book1" xfId="298" xr:uid="{00000000-0005-0000-0000-000027010000}"/>
    <cellStyle name="_KT (2)_4_PT02-03_Book1_1" xfId="299" xr:uid="{00000000-0005-0000-0000-000028010000}"/>
    <cellStyle name="_KT (2)_4_Qt-HT3PQ1(CauKho)" xfId="300" xr:uid="{00000000-0005-0000-0000-000029010000}"/>
    <cellStyle name="_KT (2)_4_Qt-HT3PQ1(CauKho)_Don gia quy 3 nam 2003 - Ban Dien Luc" xfId="301" xr:uid="{00000000-0005-0000-0000-00002A010000}"/>
    <cellStyle name="_KT (2)_4_Qt-HT3PQ1(CauKho)_Don gia quy 3 nam 2003 - Ban Dien Luc_B_CPK(KHCB)" xfId="302" xr:uid="{00000000-0005-0000-0000-00002B010000}"/>
    <cellStyle name="_KT (2)_4_Qt-HT3PQ1(CauKho)_Don gia quy 3 nam 2003 - Ban Dien Luc_Book1" xfId="303" xr:uid="{00000000-0005-0000-0000-00002C010000}"/>
    <cellStyle name="_KT (2)_4_Qt-HT3PQ1(CauKho)_NC-VL2-2003" xfId="304" xr:uid="{00000000-0005-0000-0000-00002D010000}"/>
    <cellStyle name="_KT (2)_4_Qt-HT3PQ1(CauKho)_NC-VL2-2003_1" xfId="305" xr:uid="{00000000-0005-0000-0000-00002E010000}"/>
    <cellStyle name="_KT (2)_4_Qt-HT3PQ1(CauKho)_NC-VL2-2003_1_B_CPK(KHCB)" xfId="306" xr:uid="{00000000-0005-0000-0000-00002F010000}"/>
    <cellStyle name="_KT (2)_4_Qt-HT3PQ1(CauKho)_NC-VL2-2003_1_Book1" xfId="307" xr:uid="{00000000-0005-0000-0000-000030010000}"/>
    <cellStyle name="_KT (2)_4_Sheet2" xfId="308" xr:uid="{00000000-0005-0000-0000-000031010000}"/>
    <cellStyle name="_KT (2)_4_Sheet2_B_CPK(KHCB)" xfId="309" xr:uid="{00000000-0005-0000-0000-000032010000}"/>
    <cellStyle name="_KT (2)_4_Sheet2_Book1" xfId="310" xr:uid="{00000000-0005-0000-0000-000033010000}"/>
    <cellStyle name="_KT (2)_4_Sheet3" xfId="311" xr:uid="{00000000-0005-0000-0000-000034010000}"/>
    <cellStyle name="_KT (2)_4_TG-TH" xfId="312" xr:uid="{00000000-0005-0000-0000-000035010000}"/>
    <cellStyle name="_KT (2)_4_Tien-do-KHCB-2005 (09-02)" xfId="313" xr:uid="{00000000-0005-0000-0000-000036010000}"/>
    <cellStyle name="_KT (2)_4_XL4Poppy" xfId="314" xr:uid="{00000000-0005-0000-0000-000037010000}"/>
    <cellStyle name="_KT (2)_4_XL4Poppy_1" xfId="315" xr:uid="{00000000-0005-0000-0000-000038010000}"/>
    <cellStyle name="_KT (2)_4_XL4Poppy_B_CPK(KHCB)" xfId="316" xr:uid="{00000000-0005-0000-0000-000039010000}"/>
    <cellStyle name="_KT (2)_4_XL4Poppy_Book1" xfId="317" xr:uid="{00000000-0005-0000-0000-00003A010000}"/>
    <cellStyle name="_KT (2)_4_XL4Poppy_XL4Test5" xfId="318" xr:uid="{00000000-0005-0000-0000-00003B010000}"/>
    <cellStyle name="_KT (2)_4_XL4Poppy_XL4Test5_B_CPK(KHCB)" xfId="319" xr:uid="{00000000-0005-0000-0000-00003C010000}"/>
    <cellStyle name="_KT (2)_4_XL4Test5" xfId="320" xr:uid="{00000000-0005-0000-0000-00003D010000}"/>
    <cellStyle name="_KT (2)_4_XL4Test5 (2)" xfId="321" xr:uid="{00000000-0005-0000-0000-00003E010000}"/>
    <cellStyle name="_KT (2)_4_XL4Test5_1" xfId="322" xr:uid="{00000000-0005-0000-0000-00003F010000}"/>
    <cellStyle name="_KT (2)_4_XL4Test5_1_B_CPK(KHCB)" xfId="323" xr:uid="{00000000-0005-0000-0000-000040010000}"/>
    <cellStyle name="_KT (2)_4_XL4Test5_B_CPK(KHCB)" xfId="324" xr:uid="{00000000-0005-0000-0000-000041010000}"/>
    <cellStyle name="_KT (2)_4_XL4Test5_Book1" xfId="325" xr:uid="{00000000-0005-0000-0000-000042010000}"/>
    <cellStyle name="_KT (2)_4_XL4Test5_XL4Test5" xfId="326" xr:uid="{00000000-0005-0000-0000-000043010000}"/>
    <cellStyle name="_KT (2)_5" xfId="327" xr:uid="{00000000-0005-0000-0000-000044010000}"/>
    <cellStyle name="_KT (2)_5_B_CPK(KHCB)" xfId="328" xr:uid="{00000000-0005-0000-0000-000045010000}"/>
    <cellStyle name="_KT (2)_5_BAO CAO KLCT PT2000" xfId="329" xr:uid="{00000000-0005-0000-0000-000046010000}"/>
    <cellStyle name="_KT (2)_5_BAO CAO PT2000" xfId="330" xr:uid="{00000000-0005-0000-0000-000047010000}"/>
    <cellStyle name="_KT (2)_5_BAO CAO PT2000_B_CPK(KHCB)" xfId="331" xr:uid="{00000000-0005-0000-0000-000048010000}"/>
    <cellStyle name="_KT (2)_5_BAO CAO PT2000_Book1" xfId="332" xr:uid="{00000000-0005-0000-0000-000049010000}"/>
    <cellStyle name="_KT (2)_5_BAO CAO PT2000_Book1_1" xfId="333" xr:uid="{00000000-0005-0000-0000-00004A010000}"/>
    <cellStyle name="_KT (2)_5_Bao cao XDCB 2001 - T11 KH dieu chinh 20-11-THAI" xfId="334" xr:uid="{00000000-0005-0000-0000-00004B010000}"/>
    <cellStyle name="_KT (2)_5_Bao cao XDCB 2001 - T11 KH dieu chinh 20-11-THAI_B_CPK(KHCB)" xfId="335" xr:uid="{00000000-0005-0000-0000-00004C010000}"/>
    <cellStyle name="_KT (2)_5_Bao cao XDCB 2001 - T11 KH dieu chinh 20-11-THAI_Book1" xfId="336" xr:uid="{00000000-0005-0000-0000-00004D010000}"/>
    <cellStyle name="_KT (2)_5_Book1" xfId="337" xr:uid="{00000000-0005-0000-0000-00004E010000}"/>
    <cellStyle name="_KT (2)_5_Book1_1" xfId="338" xr:uid="{00000000-0005-0000-0000-00004F010000}"/>
    <cellStyle name="_KT (2)_5_Book1_1_B_CPK(KHCB)" xfId="339" xr:uid="{00000000-0005-0000-0000-000050010000}"/>
    <cellStyle name="_KT (2)_5_Book1_1_B_CPK(KHCB)_1" xfId="340" xr:uid="{00000000-0005-0000-0000-000051010000}"/>
    <cellStyle name="_KT (2)_5_Book1_1_Bang thong  ke dao duong" xfId="341" xr:uid="{00000000-0005-0000-0000-000052010000}"/>
    <cellStyle name="_KT (2)_5_Book1_1_Book1" xfId="342" xr:uid="{00000000-0005-0000-0000-000053010000}"/>
    <cellStyle name="_KT (2)_5_Book1_1_Book1_1" xfId="343" xr:uid="{00000000-0005-0000-0000-000054010000}"/>
    <cellStyle name="_KT (2)_5_Book1_1_CHIET-TINH-BCNCKT" xfId="344" xr:uid="{00000000-0005-0000-0000-000055010000}"/>
    <cellStyle name="_KT (2)_5_Book1_1_DanhMucDonGiaVTTB_Dien_TAM" xfId="345" xr:uid="{00000000-0005-0000-0000-000056010000}"/>
    <cellStyle name="_KT (2)_5_Book1_1_DTNE" xfId="346" xr:uid="{00000000-0005-0000-0000-000057010000}"/>
    <cellStyle name="_KT (2)_5_Book1_1_PHIEU KIEM TRA(THOA)" xfId="347" xr:uid="{00000000-0005-0000-0000-000058010000}"/>
    <cellStyle name="_KT (2)_5_Book1_1_Tien-do-KHCB-2005 (09-02)" xfId="348" xr:uid="{00000000-0005-0000-0000-000059010000}"/>
    <cellStyle name="_KT (2)_5_Book1_1_XL4Test5" xfId="349" xr:uid="{00000000-0005-0000-0000-00005A010000}"/>
    <cellStyle name="_KT (2)_5_Book1_2" xfId="350" xr:uid="{00000000-0005-0000-0000-00005B010000}"/>
    <cellStyle name="_KT (2)_5_Book1_2_B_CPK(KHCB)" xfId="351" xr:uid="{00000000-0005-0000-0000-00005C010000}"/>
    <cellStyle name="_KT (2)_5_Book1_2_Book1" xfId="352" xr:uid="{00000000-0005-0000-0000-00005D010000}"/>
    <cellStyle name="_KT (2)_5_Book1_2_Book1_1" xfId="353" xr:uid="{00000000-0005-0000-0000-00005E010000}"/>
    <cellStyle name="_KT (2)_5_Book1_2_PHIEU KIEM TRA(THOA)" xfId="354" xr:uid="{00000000-0005-0000-0000-00005F010000}"/>
    <cellStyle name="_KT (2)_5_Book1_3" xfId="355" xr:uid="{00000000-0005-0000-0000-000060010000}"/>
    <cellStyle name="_KT (2)_5_Book1_3_B_CPK(KHCB)" xfId="356" xr:uid="{00000000-0005-0000-0000-000061010000}"/>
    <cellStyle name="_KT (2)_5_Book1_3_Book1" xfId="357" xr:uid="{00000000-0005-0000-0000-000062010000}"/>
    <cellStyle name="_KT (2)_5_Book1_3_XL4Test5" xfId="358" xr:uid="{00000000-0005-0000-0000-000063010000}"/>
    <cellStyle name="_KT (2)_5_Book1_3_XL4Test5 (2)" xfId="359" xr:uid="{00000000-0005-0000-0000-000064010000}"/>
    <cellStyle name="_KT (2)_5_Book1_4" xfId="360" xr:uid="{00000000-0005-0000-0000-000065010000}"/>
    <cellStyle name="_KT (2)_5_Book1_5" xfId="361" xr:uid="{00000000-0005-0000-0000-000066010000}"/>
    <cellStyle name="_KT (2)_5_Book1_B_CPK(KHCB)" xfId="362" xr:uid="{00000000-0005-0000-0000-000067010000}"/>
    <cellStyle name="_KT (2)_5_Book1_Bang thong  ke dao duong" xfId="363" xr:uid="{00000000-0005-0000-0000-000068010000}"/>
    <cellStyle name="_KT (2)_5_Book1_BC-QT-WB-dthao" xfId="364" xr:uid="{00000000-0005-0000-0000-000069010000}"/>
    <cellStyle name="_KT (2)_5_Book1_BC-QT-WB-dthao_B_CPK(KHCB)" xfId="365" xr:uid="{00000000-0005-0000-0000-00006A010000}"/>
    <cellStyle name="_KT (2)_5_Book1_BC-QT-WB-dthao_Book1" xfId="366" xr:uid="{00000000-0005-0000-0000-00006B010000}"/>
    <cellStyle name="_KT (2)_5_Book1_Book1" xfId="367" xr:uid="{00000000-0005-0000-0000-00006C010000}"/>
    <cellStyle name="_KT (2)_5_Book1_Book1_1" xfId="368" xr:uid="{00000000-0005-0000-0000-00006D010000}"/>
    <cellStyle name="_KT (2)_5_Book1_Book1_1_Book1" xfId="369" xr:uid="{00000000-0005-0000-0000-00006E010000}"/>
    <cellStyle name="_KT (2)_5_Book1_Book1_1_Book1_1" xfId="370" xr:uid="{00000000-0005-0000-0000-00006F010000}"/>
    <cellStyle name="_KT (2)_5_Book1_Book1_2" xfId="371" xr:uid="{00000000-0005-0000-0000-000070010000}"/>
    <cellStyle name="_KT (2)_5_Book1_Book1_Book1" xfId="372" xr:uid="{00000000-0005-0000-0000-000071010000}"/>
    <cellStyle name="_KT (2)_5_Book1_Book1_Book1_1" xfId="373" xr:uid="{00000000-0005-0000-0000-000072010000}"/>
    <cellStyle name="_KT (2)_5_Book1_CHIET-TINH-BCNCKT" xfId="374" xr:uid="{00000000-0005-0000-0000-000073010000}"/>
    <cellStyle name="_KT (2)_5_Book1_DanhMucDonGiaVTTB_Dien_TAM" xfId="375" xr:uid="{00000000-0005-0000-0000-000074010000}"/>
    <cellStyle name="_KT (2)_5_Book1_DATA" xfId="376" xr:uid="{00000000-0005-0000-0000-000075010000}"/>
    <cellStyle name="_KT (2)_5_Book1_DTNE" xfId="377" xr:uid="{00000000-0005-0000-0000-000076010000}"/>
    <cellStyle name="_KT (2)_5_Book1_GTrinh(CPK)" xfId="378" xr:uid="{00000000-0005-0000-0000-000077010000}"/>
    <cellStyle name="_KT (2)_5_Book1_THCPK bs" xfId="379" xr:uid="{00000000-0005-0000-0000-000078010000}"/>
    <cellStyle name="_KT (2)_5_Book1_Tien-do-KHCB-2005 (09-02)" xfId="380" xr:uid="{00000000-0005-0000-0000-000079010000}"/>
    <cellStyle name="_KT (2)_5_Dcdtoan-bcnckt " xfId="381" xr:uid="{00000000-0005-0000-0000-00007A010000}"/>
    <cellStyle name="_KT (2)_5_Dcdtoan-bcnckt _B_CPK(KHCB)" xfId="382" xr:uid="{00000000-0005-0000-0000-00007B010000}"/>
    <cellStyle name="_KT (2)_5_Dcdtoan-bcnckt _Book1" xfId="383" xr:uid="{00000000-0005-0000-0000-00007C010000}"/>
    <cellStyle name="_KT (2)_5_Dcdtoan-bcnckt _XL4Poppy" xfId="384" xr:uid="{00000000-0005-0000-0000-00007D010000}"/>
    <cellStyle name="_KT (2)_5_Dcdtoan-bcnckt _XL4Test5" xfId="385" xr:uid="{00000000-0005-0000-0000-00007E010000}"/>
    <cellStyle name="_KT (2)_5_DTCDT MR.2N110.HOCMON.TDTOAN.CCUNG" xfId="386" xr:uid="{00000000-0005-0000-0000-00007F010000}"/>
    <cellStyle name="_KT (2)_5_DTNE" xfId="387" xr:uid="{00000000-0005-0000-0000-000080010000}"/>
    <cellStyle name="_KT (2)_5_DTOAN(THEO BAN A)" xfId="388" xr:uid="{00000000-0005-0000-0000-000081010000}"/>
    <cellStyle name="_KT (2)_5_KL_PHUONG" xfId="389" xr:uid="{00000000-0005-0000-0000-000082010000}"/>
    <cellStyle name="_KT (2)_5_Lora-tungchau" xfId="390" xr:uid="{00000000-0005-0000-0000-000083010000}"/>
    <cellStyle name="_KT (2)_5_moi" xfId="391" xr:uid="{00000000-0005-0000-0000-000084010000}"/>
    <cellStyle name="_KT (2)_5_moi_B_CPK(KHCB)" xfId="392" xr:uid="{00000000-0005-0000-0000-000085010000}"/>
    <cellStyle name="_KT (2)_5_moi_Book1" xfId="393" xr:uid="{00000000-0005-0000-0000-000086010000}"/>
    <cellStyle name="_KT (2)_5_moi_XL4Poppy" xfId="394" xr:uid="{00000000-0005-0000-0000-000087010000}"/>
    <cellStyle name="_KT (2)_5_moi_XL4Test5" xfId="395" xr:uid="{00000000-0005-0000-0000-000088010000}"/>
    <cellStyle name="_KT (2)_5_PGIA-phieu tham tra Kho bac" xfId="396" xr:uid="{00000000-0005-0000-0000-000089010000}"/>
    <cellStyle name="_KT (2)_5_PGIA-phieu tham tra Kho bac_B_CPK(KHCB)" xfId="397" xr:uid="{00000000-0005-0000-0000-00008A010000}"/>
    <cellStyle name="_KT (2)_5_PGIA-phieu tham tra Kho bac_Book1" xfId="398" xr:uid="{00000000-0005-0000-0000-00008B010000}"/>
    <cellStyle name="_KT (2)_5_PHIEU KIEM TRA(THOA)" xfId="399" xr:uid="{00000000-0005-0000-0000-00008C010000}"/>
    <cellStyle name="_KT (2)_5_PT02-02" xfId="400" xr:uid="{00000000-0005-0000-0000-00008D010000}"/>
    <cellStyle name="_KT (2)_5_PT02-02_B_CPK(KHCB)" xfId="401" xr:uid="{00000000-0005-0000-0000-00008E010000}"/>
    <cellStyle name="_KT (2)_5_PT02-02_Book1" xfId="402" xr:uid="{00000000-0005-0000-0000-00008F010000}"/>
    <cellStyle name="_KT (2)_5_PT02-02_Book1_1" xfId="403" xr:uid="{00000000-0005-0000-0000-000090010000}"/>
    <cellStyle name="_KT (2)_5_PT02-03" xfId="404" xr:uid="{00000000-0005-0000-0000-000091010000}"/>
    <cellStyle name="_KT (2)_5_PT02-03_B_CPK(KHCB)" xfId="405" xr:uid="{00000000-0005-0000-0000-000092010000}"/>
    <cellStyle name="_KT (2)_5_PT02-03_Book1" xfId="406" xr:uid="{00000000-0005-0000-0000-000093010000}"/>
    <cellStyle name="_KT (2)_5_PT02-03_Book1_1" xfId="407" xr:uid="{00000000-0005-0000-0000-000094010000}"/>
    <cellStyle name="_KT (2)_5_Qt-HT3PQ1(CauKho)" xfId="408" xr:uid="{00000000-0005-0000-0000-000095010000}"/>
    <cellStyle name="_KT (2)_5_Qt-HT3PQ1(CauKho)_Don gia quy 3 nam 2003 - Ban Dien Luc" xfId="409" xr:uid="{00000000-0005-0000-0000-000096010000}"/>
    <cellStyle name="_KT (2)_5_Qt-HT3PQ1(CauKho)_Don gia quy 3 nam 2003 - Ban Dien Luc_B_CPK(KHCB)" xfId="410" xr:uid="{00000000-0005-0000-0000-000097010000}"/>
    <cellStyle name="_KT (2)_5_Qt-HT3PQ1(CauKho)_Don gia quy 3 nam 2003 - Ban Dien Luc_Book1" xfId="411" xr:uid="{00000000-0005-0000-0000-000098010000}"/>
    <cellStyle name="_KT (2)_5_Qt-HT3PQ1(CauKho)_NC-VL2-2003" xfId="412" xr:uid="{00000000-0005-0000-0000-000099010000}"/>
    <cellStyle name="_KT (2)_5_Qt-HT3PQ1(CauKho)_NC-VL2-2003_1" xfId="413" xr:uid="{00000000-0005-0000-0000-00009A010000}"/>
    <cellStyle name="_KT (2)_5_Qt-HT3PQ1(CauKho)_NC-VL2-2003_1_B_CPK(KHCB)" xfId="414" xr:uid="{00000000-0005-0000-0000-00009B010000}"/>
    <cellStyle name="_KT (2)_5_Qt-HT3PQ1(CauKho)_NC-VL2-2003_1_Book1" xfId="415" xr:uid="{00000000-0005-0000-0000-00009C010000}"/>
    <cellStyle name="_KT (2)_5_Sheet2" xfId="416" xr:uid="{00000000-0005-0000-0000-00009D010000}"/>
    <cellStyle name="_KT (2)_5_Sheet2_B_CPK(KHCB)" xfId="417" xr:uid="{00000000-0005-0000-0000-00009E010000}"/>
    <cellStyle name="_KT (2)_5_Sheet2_Book1" xfId="418" xr:uid="{00000000-0005-0000-0000-00009F010000}"/>
    <cellStyle name="_KT (2)_5_Sheet3" xfId="419" xr:uid="{00000000-0005-0000-0000-0000A0010000}"/>
    <cellStyle name="_KT (2)_5_Tien-do-KHCB-2005 (09-02)" xfId="420" xr:uid="{00000000-0005-0000-0000-0000A1010000}"/>
    <cellStyle name="_KT (2)_5_XL4Poppy" xfId="421" xr:uid="{00000000-0005-0000-0000-0000A2010000}"/>
    <cellStyle name="_KT (2)_5_XL4Poppy_1" xfId="422" xr:uid="{00000000-0005-0000-0000-0000A3010000}"/>
    <cellStyle name="_KT (2)_5_XL4Poppy_B_CPK(KHCB)" xfId="423" xr:uid="{00000000-0005-0000-0000-0000A4010000}"/>
    <cellStyle name="_KT (2)_5_XL4Poppy_Book1" xfId="424" xr:uid="{00000000-0005-0000-0000-0000A5010000}"/>
    <cellStyle name="_KT (2)_5_XL4Poppy_XL4Test5" xfId="425" xr:uid="{00000000-0005-0000-0000-0000A6010000}"/>
    <cellStyle name="_KT (2)_5_XL4Poppy_XL4Test5_B_CPK(KHCB)" xfId="426" xr:uid="{00000000-0005-0000-0000-0000A7010000}"/>
    <cellStyle name="_KT (2)_5_XL4Test5" xfId="427" xr:uid="{00000000-0005-0000-0000-0000A8010000}"/>
    <cellStyle name="_KT (2)_5_XL4Test5 (2)" xfId="428" xr:uid="{00000000-0005-0000-0000-0000A9010000}"/>
    <cellStyle name="_KT (2)_5_XL4Test5_1" xfId="429" xr:uid="{00000000-0005-0000-0000-0000AA010000}"/>
    <cellStyle name="_KT (2)_5_XL4Test5_1_B_CPK(KHCB)" xfId="430" xr:uid="{00000000-0005-0000-0000-0000AB010000}"/>
    <cellStyle name="_KT (2)_5_XL4Test5_B_CPK(KHCB)" xfId="431" xr:uid="{00000000-0005-0000-0000-0000AC010000}"/>
    <cellStyle name="_KT (2)_5_XL4Test5_Book1" xfId="432" xr:uid="{00000000-0005-0000-0000-0000AD010000}"/>
    <cellStyle name="_KT (2)_5_XL4Test5_XL4Test5" xfId="433" xr:uid="{00000000-0005-0000-0000-0000AE010000}"/>
    <cellStyle name="_KT (2)_Book1" xfId="434" xr:uid="{00000000-0005-0000-0000-0000AF010000}"/>
    <cellStyle name="_KT (2)_Book1_1" xfId="435" xr:uid="{00000000-0005-0000-0000-0000B0010000}"/>
    <cellStyle name="_KT (2)_Book1_1_Bang thong  ke dao duong" xfId="436" xr:uid="{00000000-0005-0000-0000-0000B1010000}"/>
    <cellStyle name="_KT (2)_Book1_1_Book1" xfId="437" xr:uid="{00000000-0005-0000-0000-0000B2010000}"/>
    <cellStyle name="_KT (2)_Book1_1_DTNE" xfId="438" xr:uid="{00000000-0005-0000-0000-0000B3010000}"/>
    <cellStyle name="_KT (2)_Book1_1_PHIEU KIEM TRA(THOA)" xfId="439" xr:uid="{00000000-0005-0000-0000-0000B4010000}"/>
    <cellStyle name="_KT (2)_Book1_1_Tien-do-KHCB-2005 (09-02)" xfId="440" xr:uid="{00000000-0005-0000-0000-0000B5010000}"/>
    <cellStyle name="_KT (2)_Book1_1_XL4Test5 (2)" xfId="441" xr:uid="{00000000-0005-0000-0000-0000B6010000}"/>
    <cellStyle name="_KT (2)_Book1_2" xfId="442" xr:uid="{00000000-0005-0000-0000-0000B7010000}"/>
    <cellStyle name="_KT (2)_Book1_B_CPK(KHCB)" xfId="443" xr:uid="{00000000-0005-0000-0000-0000B8010000}"/>
    <cellStyle name="_KT (2)_Book1_BC-QT-WB-dthao" xfId="444" xr:uid="{00000000-0005-0000-0000-0000B9010000}"/>
    <cellStyle name="_KT (2)_Book1_BC-QT-WB-dthao_B_CPK(KHCB)" xfId="445" xr:uid="{00000000-0005-0000-0000-0000BA010000}"/>
    <cellStyle name="_KT (2)_Book1_BC-QT-WB-dthao_Book1" xfId="446" xr:uid="{00000000-0005-0000-0000-0000BB010000}"/>
    <cellStyle name="_KT (2)_Book1_Book1" xfId="447" xr:uid="{00000000-0005-0000-0000-0000BC010000}"/>
    <cellStyle name="_KT (2)_Book1_Book1_1" xfId="448" xr:uid="{00000000-0005-0000-0000-0000BD010000}"/>
    <cellStyle name="_KT (2)_Book1_Book1_B_CPK(KHCB)" xfId="449" xr:uid="{00000000-0005-0000-0000-0000BE010000}"/>
    <cellStyle name="_KT (2)_Book1_Book1_Book1" xfId="450" xr:uid="{00000000-0005-0000-0000-0000BF010000}"/>
    <cellStyle name="_KT (2)_Book1_Book1_Book1_1" xfId="451" xr:uid="{00000000-0005-0000-0000-0000C0010000}"/>
    <cellStyle name="_KT (2)_Book1_CHIET-TINH-BCNCKT" xfId="452" xr:uid="{00000000-0005-0000-0000-0000C1010000}"/>
    <cellStyle name="_KT (2)_Book1_DATA" xfId="453" xr:uid="{00000000-0005-0000-0000-0000C2010000}"/>
    <cellStyle name="_KT (2)_Book1_DTNE" xfId="454" xr:uid="{00000000-0005-0000-0000-0000C3010000}"/>
    <cellStyle name="_KT (2)_Book1_GTrinh(CPK)" xfId="455" xr:uid="{00000000-0005-0000-0000-0000C4010000}"/>
    <cellStyle name="_KT (2)_Book1_PHIEU KIEM TRA(THOA)" xfId="456" xr:uid="{00000000-0005-0000-0000-0000C5010000}"/>
    <cellStyle name="_KT (2)_Book1_THCPK bs" xfId="457" xr:uid="{00000000-0005-0000-0000-0000C6010000}"/>
    <cellStyle name="_KT (2)_Book1_Tien-do-KHCB-2005 (09-02)" xfId="458" xr:uid="{00000000-0005-0000-0000-0000C7010000}"/>
    <cellStyle name="_KT (2)_Book1_XL4Test5" xfId="459" xr:uid="{00000000-0005-0000-0000-0000C8010000}"/>
    <cellStyle name="_KT (2)_DTNE" xfId="460" xr:uid="{00000000-0005-0000-0000-0000C9010000}"/>
    <cellStyle name="_KT (2)_DTOAN(THEO BAN A)" xfId="461" xr:uid="{00000000-0005-0000-0000-0000CA010000}"/>
    <cellStyle name="_KT (2)_KL_PHUONG" xfId="462" xr:uid="{00000000-0005-0000-0000-0000CB010000}"/>
    <cellStyle name="_KT (2)_Lora-tungchau" xfId="463" xr:uid="{00000000-0005-0000-0000-0000CC010000}"/>
    <cellStyle name="_KT (2)_Lora-tungchau_Book1" xfId="464" xr:uid="{00000000-0005-0000-0000-0000CD010000}"/>
    <cellStyle name="_KT (2)_Lora-tungchau_XL4Test5" xfId="465" xr:uid="{00000000-0005-0000-0000-0000CE010000}"/>
    <cellStyle name="_KT (2)_PERSONAL" xfId="466" xr:uid="{00000000-0005-0000-0000-0000CF010000}"/>
    <cellStyle name="_KT (2)_PERSONAL_HTQ.8 GD1" xfId="467" xr:uid="{00000000-0005-0000-0000-0000D0010000}"/>
    <cellStyle name="_KT (2)_PERSONAL_HTQ.8 GD1_Don gia quy 3 nam 2003 - Ban Dien Luc" xfId="468" xr:uid="{00000000-0005-0000-0000-0000D1010000}"/>
    <cellStyle name="_KT (2)_PERSONAL_HTQ.8 GD1_Don gia quy 3 nam 2003 - Ban Dien Luc_B_CPK(KHCB)" xfId="469" xr:uid="{00000000-0005-0000-0000-0000D2010000}"/>
    <cellStyle name="_KT (2)_PERSONAL_HTQ.8 GD1_Don gia quy 3 nam 2003 - Ban Dien Luc_Book1" xfId="470" xr:uid="{00000000-0005-0000-0000-0000D3010000}"/>
    <cellStyle name="_KT (2)_PERSONAL_HTQ.8 GD1_NC-VL2-2003" xfId="471" xr:uid="{00000000-0005-0000-0000-0000D4010000}"/>
    <cellStyle name="_KT (2)_PERSONAL_HTQ.8 GD1_NC-VL2-2003_1" xfId="472" xr:uid="{00000000-0005-0000-0000-0000D5010000}"/>
    <cellStyle name="_KT (2)_PERSONAL_HTQ.8 GD1_NC-VL2-2003_1_B_CPK(KHCB)" xfId="473" xr:uid="{00000000-0005-0000-0000-0000D6010000}"/>
    <cellStyle name="_KT (2)_PERSONAL_HTQ.8 GD1_NC-VL2-2003_1_Book1" xfId="474" xr:uid="{00000000-0005-0000-0000-0000D7010000}"/>
    <cellStyle name="_KT (2)_PERSONAL_Tong hop KHCB 2001" xfId="475" xr:uid="{00000000-0005-0000-0000-0000D8010000}"/>
    <cellStyle name="_KT (2)_PHIEU KIEM TRA(THOA)" xfId="476" xr:uid="{00000000-0005-0000-0000-0000D9010000}"/>
    <cellStyle name="_KT (2)_Qt-HT3PQ1(CauKho)" xfId="477" xr:uid="{00000000-0005-0000-0000-0000DA010000}"/>
    <cellStyle name="_KT (2)_Qt-HT3PQ1(CauKho)_Don gia quy 3 nam 2003 - Ban Dien Luc" xfId="478" xr:uid="{00000000-0005-0000-0000-0000DB010000}"/>
    <cellStyle name="_KT (2)_Qt-HT3PQ1(CauKho)_Don gia quy 3 nam 2003 - Ban Dien Luc_B_CPK(KHCB)" xfId="479" xr:uid="{00000000-0005-0000-0000-0000DC010000}"/>
    <cellStyle name="_KT (2)_Qt-HT3PQ1(CauKho)_Don gia quy 3 nam 2003 - Ban Dien Luc_Book1" xfId="480" xr:uid="{00000000-0005-0000-0000-0000DD010000}"/>
    <cellStyle name="_KT (2)_Qt-HT3PQ1(CauKho)_NC-VL2-2003" xfId="481" xr:uid="{00000000-0005-0000-0000-0000DE010000}"/>
    <cellStyle name="_KT (2)_Qt-HT3PQ1(CauKho)_NC-VL2-2003_1" xfId="482" xr:uid="{00000000-0005-0000-0000-0000DF010000}"/>
    <cellStyle name="_KT (2)_Qt-HT3PQ1(CauKho)_NC-VL2-2003_1_B_CPK(KHCB)" xfId="483" xr:uid="{00000000-0005-0000-0000-0000E0010000}"/>
    <cellStyle name="_KT (2)_Qt-HT3PQ1(CauKho)_NC-VL2-2003_1_Book1" xfId="484" xr:uid="{00000000-0005-0000-0000-0000E1010000}"/>
    <cellStyle name="_KT (2)_TG-TH" xfId="485" xr:uid="{00000000-0005-0000-0000-0000E2010000}"/>
    <cellStyle name="_KT (2)_Tien-do-KHCB-2005 (09-02)" xfId="486" xr:uid="{00000000-0005-0000-0000-0000E3010000}"/>
    <cellStyle name="_KT (2)_XL4Test5" xfId="487" xr:uid="{00000000-0005-0000-0000-0000E4010000}"/>
    <cellStyle name="_KT_TG" xfId="488" xr:uid="{00000000-0005-0000-0000-0000E5010000}"/>
    <cellStyle name="_KT_TG_1" xfId="489" xr:uid="{00000000-0005-0000-0000-0000E6010000}"/>
    <cellStyle name="_KT_TG_1_B_CPK(KHCB)" xfId="490" xr:uid="{00000000-0005-0000-0000-0000E7010000}"/>
    <cellStyle name="_KT_TG_1_BAO CAO KLCT PT2000" xfId="491" xr:uid="{00000000-0005-0000-0000-0000E8010000}"/>
    <cellStyle name="_KT_TG_1_BAO CAO PT2000" xfId="492" xr:uid="{00000000-0005-0000-0000-0000E9010000}"/>
    <cellStyle name="_KT_TG_1_BAO CAO PT2000_B_CPK(KHCB)" xfId="493" xr:uid="{00000000-0005-0000-0000-0000EA010000}"/>
    <cellStyle name="_KT_TG_1_BAO CAO PT2000_Book1" xfId="494" xr:uid="{00000000-0005-0000-0000-0000EB010000}"/>
    <cellStyle name="_KT_TG_1_BAO CAO PT2000_Book1_1" xfId="495" xr:uid="{00000000-0005-0000-0000-0000EC010000}"/>
    <cellStyle name="_KT_TG_1_Bao cao XDCB 2001 - T11 KH dieu chinh 20-11-THAI" xfId="496" xr:uid="{00000000-0005-0000-0000-0000ED010000}"/>
    <cellStyle name="_KT_TG_1_Bao cao XDCB 2001 - T11 KH dieu chinh 20-11-THAI_B_CPK(KHCB)" xfId="497" xr:uid="{00000000-0005-0000-0000-0000EE010000}"/>
    <cellStyle name="_KT_TG_1_Bao cao XDCB 2001 - T11 KH dieu chinh 20-11-THAI_Book1" xfId="498" xr:uid="{00000000-0005-0000-0000-0000EF010000}"/>
    <cellStyle name="_KT_TG_1_Book1" xfId="499" xr:uid="{00000000-0005-0000-0000-0000F0010000}"/>
    <cellStyle name="_KT_TG_1_Book1_1" xfId="500" xr:uid="{00000000-0005-0000-0000-0000F1010000}"/>
    <cellStyle name="_KT_TG_1_Book1_1_B_CPK(KHCB)" xfId="501" xr:uid="{00000000-0005-0000-0000-0000F2010000}"/>
    <cellStyle name="_KT_TG_1_Book1_1_B_CPK(KHCB)_1" xfId="502" xr:uid="{00000000-0005-0000-0000-0000F3010000}"/>
    <cellStyle name="_KT_TG_1_Book1_1_Bang thong  ke dao duong" xfId="503" xr:uid="{00000000-0005-0000-0000-0000F4010000}"/>
    <cellStyle name="_KT_TG_1_Book1_1_Book1" xfId="504" xr:uid="{00000000-0005-0000-0000-0000F5010000}"/>
    <cellStyle name="_KT_TG_1_Book1_1_Book1_1" xfId="505" xr:uid="{00000000-0005-0000-0000-0000F6010000}"/>
    <cellStyle name="_KT_TG_1_Book1_1_CHIET-TINH-BCNCKT" xfId="506" xr:uid="{00000000-0005-0000-0000-0000F7010000}"/>
    <cellStyle name="_KT_TG_1_Book1_1_DanhMucDonGiaVTTB_Dien_TAM" xfId="507" xr:uid="{00000000-0005-0000-0000-0000F8010000}"/>
    <cellStyle name="_KT_TG_1_Book1_1_DTNE" xfId="508" xr:uid="{00000000-0005-0000-0000-0000F9010000}"/>
    <cellStyle name="_KT_TG_1_Book1_1_PHIEU KIEM TRA(THOA)" xfId="509" xr:uid="{00000000-0005-0000-0000-0000FA010000}"/>
    <cellStyle name="_KT_TG_1_Book1_1_Tien-do-KHCB-2005 (09-02)" xfId="510" xr:uid="{00000000-0005-0000-0000-0000FB010000}"/>
    <cellStyle name="_KT_TG_1_Book1_1_XL4Test5" xfId="511" xr:uid="{00000000-0005-0000-0000-0000FC010000}"/>
    <cellStyle name="_KT_TG_1_Book1_2" xfId="512" xr:uid="{00000000-0005-0000-0000-0000FD010000}"/>
    <cellStyle name="_KT_TG_1_Book1_2_B_CPK(KHCB)" xfId="513" xr:uid="{00000000-0005-0000-0000-0000FE010000}"/>
    <cellStyle name="_KT_TG_1_Book1_2_Book1" xfId="514" xr:uid="{00000000-0005-0000-0000-0000FF010000}"/>
    <cellStyle name="_KT_TG_1_Book1_2_Book1_1" xfId="515" xr:uid="{00000000-0005-0000-0000-000000020000}"/>
    <cellStyle name="_KT_TG_1_Book1_2_PHIEU KIEM TRA(THOA)" xfId="516" xr:uid="{00000000-0005-0000-0000-000001020000}"/>
    <cellStyle name="_KT_TG_1_Book1_3" xfId="517" xr:uid="{00000000-0005-0000-0000-000002020000}"/>
    <cellStyle name="_KT_TG_1_Book1_3_B_CPK(KHCB)" xfId="518" xr:uid="{00000000-0005-0000-0000-000003020000}"/>
    <cellStyle name="_KT_TG_1_Book1_3_Book1" xfId="519" xr:uid="{00000000-0005-0000-0000-000004020000}"/>
    <cellStyle name="_KT_TG_1_Book1_3_XL4Test5" xfId="520" xr:uid="{00000000-0005-0000-0000-000005020000}"/>
    <cellStyle name="_KT_TG_1_Book1_3_XL4Test5 (2)" xfId="521" xr:uid="{00000000-0005-0000-0000-000006020000}"/>
    <cellStyle name="_KT_TG_1_Book1_4" xfId="522" xr:uid="{00000000-0005-0000-0000-000007020000}"/>
    <cellStyle name="_KT_TG_1_Book1_5" xfId="523" xr:uid="{00000000-0005-0000-0000-000008020000}"/>
    <cellStyle name="_KT_TG_1_Book1_B_CPK(KHCB)" xfId="524" xr:uid="{00000000-0005-0000-0000-000009020000}"/>
    <cellStyle name="_KT_TG_1_Book1_Bang thong  ke dao duong" xfId="525" xr:uid="{00000000-0005-0000-0000-00000A020000}"/>
    <cellStyle name="_KT_TG_1_Book1_BC-QT-WB-dthao" xfId="526" xr:uid="{00000000-0005-0000-0000-00000B020000}"/>
    <cellStyle name="_KT_TG_1_Book1_BC-QT-WB-dthao_B_CPK(KHCB)" xfId="527" xr:uid="{00000000-0005-0000-0000-00000C020000}"/>
    <cellStyle name="_KT_TG_1_Book1_BC-QT-WB-dthao_Book1" xfId="528" xr:uid="{00000000-0005-0000-0000-00000D020000}"/>
    <cellStyle name="_KT_TG_1_Book1_Book1" xfId="529" xr:uid="{00000000-0005-0000-0000-00000E020000}"/>
    <cellStyle name="_KT_TG_1_Book1_Book1_1" xfId="530" xr:uid="{00000000-0005-0000-0000-00000F020000}"/>
    <cellStyle name="_KT_TG_1_Book1_Book1_1_Book1" xfId="531" xr:uid="{00000000-0005-0000-0000-000010020000}"/>
    <cellStyle name="_KT_TG_1_Book1_Book1_1_Book1_1" xfId="532" xr:uid="{00000000-0005-0000-0000-000011020000}"/>
    <cellStyle name="_KT_TG_1_Book1_Book1_2" xfId="533" xr:uid="{00000000-0005-0000-0000-000012020000}"/>
    <cellStyle name="_KT_TG_1_Book1_Book1_Book1" xfId="534" xr:uid="{00000000-0005-0000-0000-000013020000}"/>
    <cellStyle name="_KT_TG_1_Book1_Book1_Book1_1" xfId="535" xr:uid="{00000000-0005-0000-0000-000014020000}"/>
    <cellStyle name="_KT_TG_1_Book1_CHIET-TINH-BCNCKT" xfId="536" xr:uid="{00000000-0005-0000-0000-000015020000}"/>
    <cellStyle name="_KT_TG_1_Book1_DanhMucDonGiaVTTB_Dien_TAM" xfId="537" xr:uid="{00000000-0005-0000-0000-000016020000}"/>
    <cellStyle name="_KT_TG_1_Book1_DATA" xfId="538" xr:uid="{00000000-0005-0000-0000-000017020000}"/>
    <cellStyle name="_KT_TG_1_Book1_DTNE" xfId="539" xr:uid="{00000000-0005-0000-0000-000018020000}"/>
    <cellStyle name="_KT_TG_1_Book1_GTrinh(CPK)" xfId="540" xr:uid="{00000000-0005-0000-0000-000019020000}"/>
    <cellStyle name="_KT_TG_1_Book1_THCPK bs" xfId="541" xr:uid="{00000000-0005-0000-0000-00001A020000}"/>
    <cellStyle name="_KT_TG_1_Book1_Tien-do-KHCB-2005 (09-02)" xfId="542" xr:uid="{00000000-0005-0000-0000-00001B020000}"/>
    <cellStyle name="_KT_TG_1_Dcdtoan-bcnckt " xfId="543" xr:uid="{00000000-0005-0000-0000-00001C020000}"/>
    <cellStyle name="_KT_TG_1_Dcdtoan-bcnckt _B_CPK(KHCB)" xfId="544" xr:uid="{00000000-0005-0000-0000-00001D020000}"/>
    <cellStyle name="_KT_TG_1_Dcdtoan-bcnckt _Book1" xfId="545" xr:uid="{00000000-0005-0000-0000-00001E020000}"/>
    <cellStyle name="_KT_TG_1_Dcdtoan-bcnckt _XL4Poppy" xfId="546" xr:uid="{00000000-0005-0000-0000-00001F020000}"/>
    <cellStyle name="_KT_TG_1_Dcdtoan-bcnckt _XL4Test5" xfId="547" xr:uid="{00000000-0005-0000-0000-000020020000}"/>
    <cellStyle name="_KT_TG_1_DTCDT MR.2N110.HOCMON.TDTOAN.CCUNG" xfId="548" xr:uid="{00000000-0005-0000-0000-000021020000}"/>
    <cellStyle name="_KT_TG_1_DTNE" xfId="549" xr:uid="{00000000-0005-0000-0000-000022020000}"/>
    <cellStyle name="_KT_TG_1_DTOAN(THEO BAN A)" xfId="550" xr:uid="{00000000-0005-0000-0000-000023020000}"/>
    <cellStyle name="_KT_TG_1_KL_PHUONG" xfId="551" xr:uid="{00000000-0005-0000-0000-000024020000}"/>
    <cellStyle name="_KT_TG_1_Lora-tungchau" xfId="552" xr:uid="{00000000-0005-0000-0000-000025020000}"/>
    <cellStyle name="_KT_TG_1_moi" xfId="553" xr:uid="{00000000-0005-0000-0000-000026020000}"/>
    <cellStyle name="_KT_TG_1_moi_B_CPK(KHCB)" xfId="554" xr:uid="{00000000-0005-0000-0000-000027020000}"/>
    <cellStyle name="_KT_TG_1_moi_Book1" xfId="555" xr:uid="{00000000-0005-0000-0000-000028020000}"/>
    <cellStyle name="_KT_TG_1_moi_XL4Poppy" xfId="556" xr:uid="{00000000-0005-0000-0000-000029020000}"/>
    <cellStyle name="_KT_TG_1_moi_XL4Test5" xfId="557" xr:uid="{00000000-0005-0000-0000-00002A020000}"/>
    <cellStyle name="_KT_TG_1_PGIA-phieu tham tra Kho bac" xfId="558" xr:uid="{00000000-0005-0000-0000-00002B020000}"/>
    <cellStyle name="_KT_TG_1_PGIA-phieu tham tra Kho bac_B_CPK(KHCB)" xfId="559" xr:uid="{00000000-0005-0000-0000-00002C020000}"/>
    <cellStyle name="_KT_TG_1_PGIA-phieu tham tra Kho bac_Book1" xfId="560" xr:uid="{00000000-0005-0000-0000-00002D020000}"/>
    <cellStyle name="_KT_TG_1_PHIEU KIEM TRA(THOA)" xfId="561" xr:uid="{00000000-0005-0000-0000-00002E020000}"/>
    <cellStyle name="_KT_TG_1_PT02-02" xfId="562" xr:uid="{00000000-0005-0000-0000-00002F020000}"/>
    <cellStyle name="_KT_TG_1_PT02-02_B_CPK(KHCB)" xfId="563" xr:uid="{00000000-0005-0000-0000-000030020000}"/>
    <cellStyle name="_KT_TG_1_PT02-02_Book1" xfId="564" xr:uid="{00000000-0005-0000-0000-000031020000}"/>
    <cellStyle name="_KT_TG_1_PT02-02_Book1_1" xfId="565" xr:uid="{00000000-0005-0000-0000-000032020000}"/>
    <cellStyle name="_KT_TG_1_PT02-03" xfId="566" xr:uid="{00000000-0005-0000-0000-000033020000}"/>
    <cellStyle name="_KT_TG_1_PT02-03_B_CPK(KHCB)" xfId="567" xr:uid="{00000000-0005-0000-0000-000034020000}"/>
    <cellStyle name="_KT_TG_1_PT02-03_Book1" xfId="568" xr:uid="{00000000-0005-0000-0000-000035020000}"/>
    <cellStyle name="_KT_TG_1_PT02-03_Book1_1" xfId="569" xr:uid="{00000000-0005-0000-0000-000036020000}"/>
    <cellStyle name="_KT_TG_1_Qt-HT3PQ1(CauKho)" xfId="570" xr:uid="{00000000-0005-0000-0000-000037020000}"/>
    <cellStyle name="_KT_TG_1_Qt-HT3PQ1(CauKho)_Don gia quy 3 nam 2003 - Ban Dien Luc" xfId="571" xr:uid="{00000000-0005-0000-0000-000038020000}"/>
    <cellStyle name="_KT_TG_1_Qt-HT3PQ1(CauKho)_Don gia quy 3 nam 2003 - Ban Dien Luc_B_CPK(KHCB)" xfId="572" xr:uid="{00000000-0005-0000-0000-000039020000}"/>
    <cellStyle name="_KT_TG_1_Qt-HT3PQ1(CauKho)_Don gia quy 3 nam 2003 - Ban Dien Luc_Book1" xfId="573" xr:uid="{00000000-0005-0000-0000-00003A020000}"/>
    <cellStyle name="_KT_TG_1_Qt-HT3PQ1(CauKho)_NC-VL2-2003" xfId="574" xr:uid="{00000000-0005-0000-0000-00003B020000}"/>
    <cellStyle name="_KT_TG_1_Qt-HT3PQ1(CauKho)_NC-VL2-2003_1" xfId="575" xr:uid="{00000000-0005-0000-0000-00003C020000}"/>
    <cellStyle name="_KT_TG_1_Qt-HT3PQ1(CauKho)_NC-VL2-2003_1_B_CPK(KHCB)" xfId="576" xr:uid="{00000000-0005-0000-0000-00003D020000}"/>
    <cellStyle name="_KT_TG_1_Qt-HT3PQ1(CauKho)_NC-VL2-2003_1_Book1" xfId="577" xr:uid="{00000000-0005-0000-0000-00003E020000}"/>
    <cellStyle name="_KT_TG_1_Sheet2" xfId="578" xr:uid="{00000000-0005-0000-0000-00003F020000}"/>
    <cellStyle name="_KT_TG_1_Sheet2_B_CPK(KHCB)" xfId="579" xr:uid="{00000000-0005-0000-0000-000040020000}"/>
    <cellStyle name="_KT_TG_1_Sheet2_Book1" xfId="580" xr:uid="{00000000-0005-0000-0000-000041020000}"/>
    <cellStyle name="_KT_TG_1_Sheet3" xfId="581" xr:uid="{00000000-0005-0000-0000-000042020000}"/>
    <cellStyle name="_KT_TG_1_Tien-do-KHCB-2005 (09-02)" xfId="582" xr:uid="{00000000-0005-0000-0000-000043020000}"/>
    <cellStyle name="_KT_TG_1_XL4Poppy" xfId="583" xr:uid="{00000000-0005-0000-0000-000044020000}"/>
    <cellStyle name="_KT_TG_1_XL4Poppy_1" xfId="584" xr:uid="{00000000-0005-0000-0000-000045020000}"/>
    <cellStyle name="_KT_TG_1_XL4Poppy_B_CPK(KHCB)" xfId="585" xr:uid="{00000000-0005-0000-0000-000046020000}"/>
    <cellStyle name="_KT_TG_1_XL4Poppy_Book1" xfId="586" xr:uid="{00000000-0005-0000-0000-000047020000}"/>
    <cellStyle name="_KT_TG_1_XL4Poppy_XL4Test5" xfId="587" xr:uid="{00000000-0005-0000-0000-000048020000}"/>
    <cellStyle name="_KT_TG_1_XL4Poppy_XL4Test5_B_CPK(KHCB)" xfId="588" xr:uid="{00000000-0005-0000-0000-000049020000}"/>
    <cellStyle name="_KT_TG_1_XL4Test5" xfId="589" xr:uid="{00000000-0005-0000-0000-00004A020000}"/>
    <cellStyle name="_KT_TG_1_XL4Test5 (2)" xfId="590" xr:uid="{00000000-0005-0000-0000-00004B020000}"/>
    <cellStyle name="_KT_TG_1_XL4Test5_1" xfId="591" xr:uid="{00000000-0005-0000-0000-00004C020000}"/>
    <cellStyle name="_KT_TG_1_XL4Test5_1_B_CPK(KHCB)" xfId="592" xr:uid="{00000000-0005-0000-0000-00004D020000}"/>
    <cellStyle name="_KT_TG_1_XL4Test5_B_CPK(KHCB)" xfId="593" xr:uid="{00000000-0005-0000-0000-00004E020000}"/>
    <cellStyle name="_KT_TG_1_XL4Test5_Book1" xfId="594" xr:uid="{00000000-0005-0000-0000-00004F020000}"/>
    <cellStyle name="_KT_TG_1_XL4Test5_XL4Test5" xfId="595" xr:uid="{00000000-0005-0000-0000-000050020000}"/>
    <cellStyle name="_KT_TG_2" xfId="596" xr:uid="{00000000-0005-0000-0000-000051020000}"/>
    <cellStyle name="_KT_TG_2_B_CPK(KHCB)" xfId="597" xr:uid="{00000000-0005-0000-0000-000052020000}"/>
    <cellStyle name="_KT_TG_2_BAO CAO KLCT PT2000" xfId="598" xr:uid="{00000000-0005-0000-0000-000053020000}"/>
    <cellStyle name="_KT_TG_2_BAO CAO PT2000" xfId="599" xr:uid="{00000000-0005-0000-0000-000054020000}"/>
    <cellStyle name="_KT_TG_2_BAO CAO PT2000_B_CPK(KHCB)" xfId="600" xr:uid="{00000000-0005-0000-0000-000055020000}"/>
    <cellStyle name="_KT_TG_2_BAO CAO PT2000_Book1" xfId="601" xr:uid="{00000000-0005-0000-0000-000056020000}"/>
    <cellStyle name="_KT_TG_2_BAO CAO PT2000_Book1_1" xfId="602" xr:uid="{00000000-0005-0000-0000-000057020000}"/>
    <cellStyle name="_KT_TG_2_Bao cao XDCB 2001 - T11 KH dieu chinh 20-11-THAI" xfId="603" xr:uid="{00000000-0005-0000-0000-000058020000}"/>
    <cellStyle name="_KT_TG_2_Bao cao XDCB 2001 - T11 KH dieu chinh 20-11-THAI_B_CPK(KHCB)" xfId="604" xr:uid="{00000000-0005-0000-0000-000059020000}"/>
    <cellStyle name="_KT_TG_2_Bao cao XDCB 2001 - T11 KH dieu chinh 20-11-THAI_Book1" xfId="605" xr:uid="{00000000-0005-0000-0000-00005A020000}"/>
    <cellStyle name="_KT_TG_2_Book1" xfId="606" xr:uid="{00000000-0005-0000-0000-00005B020000}"/>
    <cellStyle name="_KT_TG_2_Book1_1" xfId="607" xr:uid="{00000000-0005-0000-0000-00005C020000}"/>
    <cellStyle name="_KT_TG_2_Book1_1_B_CPK(KHCB)" xfId="608" xr:uid="{00000000-0005-0000-0000-00005D020000}"/>
    <cellStyle name="_KT_TG_2_Book1_1_B_CPK(KHCB)_1" xfId="609" xr:uid="{00000000-0005-0000-0000-00005E020000}"/>
    <cellStyle name="_KT_TG_2_Book1_1_Bang thong  ke dao duong" xfId="610" xr:uid="{00000000-0005-0000-0000-00005F020000}"/>
    <cellStyle name="_KT_TG_2_Book1_1_Book1" xfId="611" xr:uid="{00000000-0005-0000-0000-000060020000}"/>
    <cellStyle name="_KT_TG_2_Book1_1_Book1_1" xfId="612" xr:uid="{00000000-0005-0000-0000-000061020000}"/>
    <cellStyle name="_KT_TG_2_Book1_1_CHIET-TINH-BCNCKT" xfId="613" xr:uid="{00000000-0005-0000-0000-000062020000}"/>
    <cellStyle name="_KT_TG_2_Book1_1_DanhMucDonGiaVTTB_Dien_TAM" xfId="614" xr:uid="{00000000-0005-0000-0000-000063020000}"/>
    <cellStyle name="_KT_TG_2_Book1_1_DTNE" xfId="615" xr:uid="{00000000-0005-0000-0000-000064020000}"/>
    <cellStyle name="_KT_TG_2_Book1_1_PHIEU KIEM TRA(THOA)" xfId="616" xr:uid="{00000000-0005-0000-0000-000065020000}"/>
    <cellStyle name="_KT_TG_2_Book1_1_Tien-do-KHCB-2005 (09-02)" xfId="617" xr:uid="{00000000-0005-0000-0000-000066020000}"/>
    <cellStyle name="_KT_TG_2_Book1_1_XL4Test5" xfId="618" xr:uid="{00000000-0005-0000-0000-000067020000}"/>
    <cellStyle name="_KT_TG_2_Book1_2" xfId="619" xr:uid="{00000000-0005-0000-0000-000068020000}"/>
    <cellStyle name="_KT_TG_2_Book1_2_B_CPK(KHCB)" xfId="620" xr:uid="{00000000-0005-0000-0000-000069020000}"/>
    <cellStyle name="_KT_TG_2_Book1_2_Book1" xfId="621" xr:uid="{00000000-0005-0000-0000-00006A020000}"/>
    <cellStyle name="_KT_TG_2_Book1_2_Book1_1" xfId="622" xr:uid="{00000000-0005-0000-0000-00006B020000}"/>
    <cellStyle name="_KT_TG_2_Book1_2_Book1_2" xfId="623" xr:uid="{00000000-0005-0000-0000-00006C020000}"/>
    <cellStyle name="_KT_TG_2_Book1_2_CHIET-TINH-BCNCKT" xfId="624" xr:uid="{00000000-0005-0000-0000-00006D020000}"/>
    <cellStyle name="_KT_TG_2_Book1_2_PHIEU KIEM TRA(THOA)" xfId="625" xr:uid="{00000000-0005-0000-0000-00006E020000}"/>
    <cellStyle name="_KT_TG_2_Book1_2_XL4Test5" xfId="626" xr:uid="{00000000-0005-0000-0000-00006F020000}"/>
    <cellStyle name="_KT_TG_2_Book1_3" xfId="627" xr:uid="{00000000-0005-0000-0000-000070020000}"/>
    <cellStyle name="_KT_TG_2_Book1_3_B_CPK(KHCB)" xfId="628" xr:uid="{00000000-0005-0000-0000-000071020000}"/>
    <cellStyle name="_KT_TG_2_Book1_3_Book1" xfId="629" xr:uid="{00000000-0005-0000-0000-000072020000}"/>
    <cellStyle name="_KT_TG_2_Book1_3_XL4Test5" xfId="630" xr:uid="{00000000-0005-0000-0000-000073020000}"/>
    <cellStyle name="_KT_TG_2_Book1_3_XL4Test5 (2)" xfId="631" xr:uid="{00000000-0005-0000-0000-000074020000}"/>
    <cellStyle name="_KT_TG_2_Book1_4" xfId="632" xr:uid="{00000000-0005-0000-0000-000075020000}"/>
    <cellStyle name="_KT_TG_2_Book1_5" xfId="633" xr:uid="{00000000-0005-0000-0000-000076020000}"/>
    <cellStyle name="_KT_TG_2_Book1_B_CPK(KHCB)" xfId="634" xr:uid="{00000000-0005-0000-0000-000077020000}"/>
    <cellStyle name="_KT_TG_2_Book1_Bang thong  ke dao duong" xfId="635" xr:uid="{00000000-0005-0000-0000-000078020000}"/>
    <cellStyle name="_KT_TG_2_Book1_Book1" xfId="636" xr:uid="{00000000-0005-0000-0000-000079020000}"/>
    <cellStyle name="_KT_TG_2_Book1_Book1_1" xfId="637" xr:uid="{00000000-0005-0000-0000-00007A020000}"/>
    <cellStyle name="_KT_TG_2_Book1_Book1_1_Book1" xfId="638" xr:uid="{00000000-0005-0000-0000-00007B020000}"/>
    <cellStyle name="_KT_TG_2_Book1_Book1_1_Book1_1" xfId="639" xr:uid="{00000000-0005-0000-0000-00007C020000}"/>
    <cellStyle name="_KT_TG_2_Book1_Book1_2" xfId="640" xr:uid="{00000000-0005-0000-0000-00007D020000}"/>
    <cellStyle name="_KT_TG_2_Book1_Book1_Book1" xfId="641" xr:uid="{00000000-0005-0000-0000-00007E020000}"/>
    <cellStyle name="_KT_TG_2_Book1_Book1_Book1_1" xfId="642" xr:uid="{00000000-0005-0000-0000-00007F020000}"/>
    <cellStyle name="_KT_TG_2_Book1_CHIET-TINH-BCNCKT" xfId="643" xr:uid="{00000000-0005-0000-0000-000080020000}"/>
    <cellStyle name="_KT_TG_2_Book1_DanhMucDonGiaVTTB_Dien_TAM" xfId="644" xr:uid="{00000000-0005-0000-0000-000081020000}"/>
    <cellStyle name="_KT_TG_2_Book1_DTNE" xfId="645" xr:uid="{00000000-0005-0000-0000-000082020000}"/>
    <cellStyle name="_KT_TG_2_Book1_Tien-do-KHCB-2005 (09-02)" xfId="646" xr:uid="{00000000-0005-0000-0000-000083020000}"/>
    <cellStyle name="_KT_TG_2_Dcdtoan-bcnckt " xfId="647" xr:uid="{00000000-0005-0000-0000-000084020000}"/>
    <cellStyle name="_KT_TG_2_Dcdtoan-bcnckt _B_CPK(KHCB)" xfId="648" xr:uid="{00000000-0005-0000-0000-000085020000}"/>
    <cellStyle name="_KT_TG_2_Dcdtoan-bcnckt _Book1" xfId="649" xr:uid="{00000000-0005-0000-0000-000086020000}"/>
    <cellStyle name="_KT_TG_2_Dcdtoan-bcnckt _XL4Poppy" xfId="650" xr:uid="{00000000-0005-0000-0000-000087020000}"/>
    <cellStyle name="_KT_TG_2_Dcdtoan-bcnckt _XL4Test5" xfId="651" xr:uid="{00000000-0005-0000-0000-000088020000}"/>
    <cellStyle name="_KT_TG_2_DTCDT MR.2N110.HOCMON.TDTOAN.CCUNG" xfId="652" xr:uid="{00000000-0005-0000-0000-000089020000}"/>
    <cellStyle name="_KT_TG_2_DTNE" xfId="653" xr:uid="{00000000-0005-0000-0000-00008A020000}"/>
    <cellStyle name="_KT_TG_2_DTOAN(THEO BAN A)" xfId="654" xr:uid="{00000000-0005-0000-0000-00008B020000}"/>
    <cellStyle name="_KT_TG_2_KL_PHUONG" xfId="655" xr:uid="{00000000-0005-0000-0000-00008C020000}"/>
    <cellStyle name="_KT_TG_2_Lora-tungchau" xfId="656" xr:uid="{00000000-0005-0000-0000-00008D020000}"/>
    <cellStyle name="_KT_TG_2_moi" xfId="657" xr:uid="{00000000-0005-0000-0000-00008E020000}"/>
    <cellStyle name="_KT_TG_2_moi_B_CPK(KHCB)" xfId="658" xr:uid="{00000000-0005-0000-0000-00008F020000}"/>
    <cellStyle name="_KT_TG_2_moi_Book1" xfId="659" xr:uid="{00000000-0005-0000-0000-000090020000}"/>
    <cellStyle name="_KT_TG_2_moi_XL4Poppy" xfId="660" xr:uid="{00000000-0005-0000-0000-000091020000}"/>
    <cellStyle name="_KT_TG_2_moi_XL4Test5" xfId="661" xr:uid="{00000000-0005-0000-0000-000092020000}"/>
    <cellStyle name="_KT_TG_2_PGIA-phieu tham tra Kho bac" xfId="662" xr:uid="{00000000-0005-0000-0000-000093020000}"/>
    <cellStyle name="_KT_TG_2_PGIA-phieu tham tra Kho bac_B_CPK(KHCB)" xfId="663" xr:uid="{00000000-0005-0000-0000-000094020000}"/>
    <cellStyle name="_KT_TG_2_PGIA-phieu tham tra Kho bac_Book1" xfId="664" xr:uid="{00000000-0005-0000-0000-000095020000}"/>
    <cellStyle name="_KT_TG_2_PHIEU KIEM TRA(THOA)" xfId="665" xr:uid="{00000000-0005-0000-0000-000096020000}"/>
    <cellStyle name="_KT_TG_2_PT02-02" xfId="666" xr:uid="{00000000-0005-0000-0000-000097020000}"/>
    <cellStyle name="_KT_TG_2_PT02-02_B_CPK(KHCB)" xfId="667" xr:uid="{00000000-0005-0000-0000-000098020000}"/>
    <cellStyle name="_KT_TG_2_PT02-02_Book1" xfId="668" xr:uid="{00000000-0005-0000-0000-000099020000}"/>
    <cellStyle name="_KT_TG_2_PT02-02_Book1_1" xfId="669" xr:uid="{00000000-0005-0000-0000-00009A020000}"/>
    <cellStyle name="_KT_TG_2_PT02-03" xfId="670" xr:uid="{00000000-0005-0000-0000-00009B020000}"/>
    <cellStyle name="_KT_TG_2_PT02-03_B_CPK(KHCB)" xfId="671" xr:uid="{00000000-0005-0000-0000-00009C020000}"/>
    <cellStyle name="_KT_TG_2_PT02-03_Book1" xfId="672" xr:uid="{00000000-0005-0000-0000-00009D020000}"/>
    <cellStyle name="_KT_TG_2_PT02-03_Book1_1" xfId="673" xr:uid="{00000000-0005-0000-0000-00009E020000}"/>
    <cellStyle name="_KT_TG_2_Qt-HT3PQ1(CauKho)" xfId="674" xr:uid="{00000000-0005-0000-0000-00009F020000}"/>
    <cellStyle name="_KT_TG_2_Qt-HT3PQ1(CauKho)_Don gia quy 3 nam 2003 - Ban Dien Luc" xfId="675" xr:uid="{00000000-0005-0000-0000-0000A0020000}"/>
    <cellStyle name="_KT_TG_2_Qt-HT3PQ1(CauKho)_Don gia quy 3 nam 2003 - Ban Dien Luc_B_CPK(KHCB)" xfId="676" xr:uid="{00000000-0005-0000-0000-0000A1020000}"/>
    <cellStyle name="_KT_TG_2_Qt-HT3PQ1(CauKho)_Don gia quy 3 nam 2003 - Ban Dien Luc_Book1" xfId="677" xr:uid="{00000000-0005-0000-0000-0000A2020000}"/>
    <cellStyle name="_KT_TG_2_Qt-HT3PQ1(CauKho)_NC-VL2-2003" xfId="678" xr:uid="{00000000-0005-0000-0000-0000A3020000}"/>
    <cellStyle name="_KT_TG_2_Qt-HT3PQ1(CauKho)_NC-VL2-2003_1" xfId="679" xr:uid="{00000000-0005-0000-0000-0000A4020000}"/>
    <cellStyle name="_KT_TG_2_Qt-HT3PQ1(CauKho)_NC-VL2-2003_1_B_CPK(KHCB)" xfId="680" xr:uid="{00000000-0005-0000-0000-0000A5020000}"/>
    <cellStyle name="_KT_TG_2_Qt-HT3PQ1(CauKho)_NC-VL2-2003_1_Book1" xfId="681" xr:uid="{00000000-0005-0000-0000-0000A6020000}"/>
    <cellStyle name="_KT_TG_2_Sheet2" xfId="682" xr:uid="{00000000-0005-0000-0000-0000A7020000}"/>
    <cellStyle name="_KT_TG_2_Sheet2_B_CPK(KHCB)" xfId="683" xr:uid="{00000000-0005-0000-0000-0000A8020000}"/>
    <cellStyle name="_KT_TG_2_Sheet2_Book1" xfId="684" xr:uid="{00000000-0005-0000-0000-0000A9020000}"/>
    <cellStyle name="_KT_TG_2_Sheet3" xfId="685" xr:uid="{00000000-0005-0000-0000-0000AA020000}"/>
    <cellStyle name="_KT_TG_2_Tien-do-KHCB-2005 (09-02)" xfId="686" xr:uid="{00000000-0005-0000-0000-0000AB020000}"/>
    <cellStyle name="_KT_TG_2_XL4Poppy" xfId="687" xr:uid="{00000000-0005-0000-0000-0000AC020000}"/>
    <cellStyle name="_KT_TG_2_XL4Poppy_1" xfId="688" xr:uid="{00000000-0005-0000-0000-0000AD020000}"/>
    <cellStyle name="_KT_TG_2_XL4Poppy_B_CPK(KHCB)" xfId="689" xr:uid="{00000000-0005-0000-0000-0000AE020000}"/>
    <cellStyle name="_KT_TG_2_XL4Poppy_Book1" xfId="690" xr:uid="{00000000-0005-0000-0000-0000AF020000}"/>
    <cellStyle name="_KT_TG_2_XL4Poppy_XL4Test5" xfId="691" xr:uid="{00000000-0005-0000-0000-0000B0020000}"/>
    <cellStyle name="_KT_TG_2_XL4Poppy_XL4Test5_B_CPK(KHCB)" xfId="692" xr:uid="{00000000-0005-0000-0000-0000B1020000}"/>
    <cellStyle name="_KT_TG_2_XL4Test5" xfId="693" xr:uid="{00000000-0005-0000-0000-0000B2020000}"/>
    <cellStyle name="_KT_TG_2_XL4Test5 (2)" xfId="694" xr:uid="{00000000-0005-0000-0000-0000B3020000}"/>
    <cellStyle name="_KT_TG_2_XL4Test5_1" xfId="695" xr:uid="{00000000-0005-0000-0000-0000B4020000}"/>
    <cellStyle name="_KT_TG_2_XL4Test5_1_B_CPK(KHCB)" xfId="696" xr:uid="{00000000-0005-0000-0000-0000B5020000}"/>
    <cellStyle name="_KT_TG_2_XL4Test5_B_CPK(KHCB)" xfId="697" xr:uid="{00000000-0005-0000-0000-0000B6020000}"/>
    <cellStyle name="_KT_TG_2_XL4Test5_Book1" xfId="698" xr:uid="{00000000-0005-0000-0000-0000B7020000}"/>
    <cellStyle name="_KT_TG_2_XL4Test5_XL4Test5" xfId="699" xr:uid="{00000000-0005-0000-0000-0000B8020000}"/>
    <cellStyle name="_KT_TG_3" xfId="700" xr:uid="{00000000-0005-0000-0000-0000B9020000}"/>
    <cellStyle name="_KT_TG_4" xfId="701" xr:uid="{00000000-0005-0000-0000-0000BA020000}"/>
    <cellStyle name="_KT_TG_4_Book1" xfId="702" xr:uid="{00000000-0005-0000-0000-0000BB020000}"/>
    <cellStyle name="_KT_TG_4_Book1_DTNE" xfId="703" xr:uid="{00000000-0005-0000-0000-0000BC020000}"/>
    <cellStyle name="_KT_TG_4_Book1_PHIEU KIEM TRA(THOA)" xfId="704" xr:uid="{00000000-0005-0000-0000-0000BD020000}"/>
    <cellStyle name="_KT_TG_4_Book1_Tien-do-KHCB-2005 (09-02)" xfId="705" xr:uid="{00000000-0005-0000-0000-0000BE020000}"/>
    <cellStyle name="_KT_TG_4_DTNE" xfId="706" xr:uid="{00000000-0005-0000-0000-0000BF020000}"/>
    <cellStyle name="_KT_TG_4_DTOAN(THEO BAN A)" xfId="707" xr:uid="{00000000-0005-0000-0000-0000C0020000}"/>
    <cellStyle name="_KT_TG_4_KL_PHUONG" xfId="708" xr:uid="{00000000-0005-0000-0000-0000C1020000}"/>
    <cellStyle name="_KT_TG_4_Lora-tungchau" xfId="709" xr:uid="{00000000-0005-0000-0000-0000C2020000}"/>
    <cellStyle name="_KT_TG_4_PHIEU KIEM TRA(THOA)" xfId="710" xr:uid="{00000000-0005-0000-0000-0000C3020000}"/>
    <cellStyle name="_KT_TG_4_Qt-HT3PQ1(CauKho)" xfId="711" xr:uid="{00000000-0005-0000-0000-0000C4020000}"/>
    <cellStyle name="_KT_TG_4_Qt-HT3PQ1(CauKho)_Don gia quy 3 nam 2003 - Ban Dien Luc" xfId="712" xr:uid="{00000000-0005-0000-0000-0000C5020000}"/>
    <cellStyle name="_KT_TG_4_Qt-HT3PQ1(CauKho)_Don gia quy 3 nam 2003 - Ban Dien Luc_B_CPK(KHCB)" xfId="713" xr:uid="{00000000-0005-0000-0000-0000C6020000}"/>
    <cellStyle name="_KT_TG_4_Qt-HT3PQ1(CauKho)_Don gia quy 3 nam 2003 - Ban Dien Luc_Book1" xfId="714" xr:uid="{00000000-0005-0000-0000-0000C7020000}"/>
    <cellStyle name="_KT_TG_4_Qt-HT3PQ1(CauKho)_NC-VL2-2003" xfId="715" xr:uid="{00000000-0005-0000-0000-0000C8020000}"/>
    <cellStyle name="_KT_TG_4_Qt-HT3PQ1(CauKho)_NC-VL2-2003_1" xfId="716" xr:uid="{00000000-0005-0000-0000-0000C9020000}"/>
    <cellStyle name="_KT_TG_4_Qt-HT3PQ1(CauKho)_NC-VL2-2003_1_B_CPK(KHCB)" xfId="717" xr:uid="{00000000-0005-0000-0000-0000CA020000}"/>
    <cellStyle name="_KT_TG_4_Qt-HT3PQ1(CauKho)_NC-VL2-2003_1_Book1" xfId="718" xr:uid="{00000000-0005-0000-0000-0000CB020000}"/>
    <cellStyle name="_KT_TG_4_Tien-do-KHCB-2005 (09-02)" xfId="719" xr:uid="{00000000-0005-0000-0000-0000CC020000}"/>
    <cellStyle name="_Lora-tungchau" xfId="720" xr:uid="{00000000-0005-0000-0000-0000CD020000}"/>
    <cellStyle name="_Lora-tungchau_Book1" xfId="721" xr:uid="{00000000-0005-0000-0000-0000CE020000}"/>
    <cellStyle name="_Lora-tungchau_XL4Test5" xfId="722" xr:uid="{00000000-0005-0000-0000-0000CF020000}"/>
    <cellStyle name="_PERSONAL" xfId="723" xr:uid="{00000000-0005-0000-0000-0000D0020000}"/>
    <cellStyle name="_PERSONAL_HTQ.8 GD1" xfId="724" xr:uid="{00000000-0005-0000-0000-0000D1020000}"/>
    <cellStyle name="_PERSONAL_HTQ.8 GD1_Don gia quy 3 nam 2003 - Ban Dien Luc" xfId="725" xr:uid="{00000000-0005-0000-0000-0000D2020000}"/>
    <cellStyle name="_PERSONAL_HTQ.8 GD1_Don gia quy 3 nam 2003 - Ban Dien Luc_B_CPK(KHCB)" xfId="726" xr:uid="{00000000-0005-0000-0000-0000D3020000}"/>
    <cellStyle name="_PERSONAL_HTQ.8 GD1_Don gia quy 3 nam 2003 - Ban Dien Luc_Book1" xfId="727" xr:uid="{00000000-0005-0000-0000-0000D4020000}"/>
    <cellStyle name="_PERSONAL_HTQ.8 GD1_NC-VL2-2003" xfId="728" xr:uid="{00000000-0005-0000-0000-0000D5020000}"/>
    <cellStyle name="_PERSONAL_HTQ.8 GD1_NC-VL2-2003_1" xfId="729" xr:uid="{00000000-0005-0000-0000-0000D6020000}"/>
    <cellStyle name="_PERSONAL_HTQ.8 GD1_NC-VL2-2003_1_B_CPK(KHCB)" xfId="730" xr:uid="{00000000-0005-0000-0000-0000D7020000}"/>
    <cellStyle name="_PERSONAL_HTQ.8 GD1_NC-VL2-2003_1_Book1" xfId="731" xr:uid="{00000000-0005-0000-0000-0000D8020000}"/>
    <cellStyle name="_PERSONAL_Tong hop KHCB 2001" xfId="732" xr:uid="{00000000-0005-0000-0000-0000D9020000}"/>
    <cellStyle name="_PHIEU KIEM TRA(THOA)" xfId="733" xr:uid="{00000000-0005-0000-0000-0000DA020000}"/>
    <cellStyle name="_Qt-HT3PQ1(CauKho)" xfId="734" xr:uid="{00000000-0005-0000-0000-0000DB020000}"/>
    <cellStyle name="_Qt-HT3PQ1(CauKho)_Don gia quy 3 nam 2003 - Ban Dien Luc" xfId="735" xr:uid="{00000000-0005-0000-0000-0000DC020000}"/>
    <cellStyle name="_Qt-HT3PQ1(CauKho)_Don gia quy 3 nam 2003 - Ban Dien Luc_B_CPK(KHCB)" xfId="736" xr:uid="{00000000-0005-0000-0000-0000DD020000}"/>
    <cellStyle name="_Qt-HT3PQ1(CauKho)_Don gia quy 3 nam 2003 - Ban Dien Luc_Book1" xfId="737" xr:uid="{00000000-0005-0000-0000-0000DE020000}"/>
    <cellStyle name="_Qt-HT3PQ1(CauKho)_NC-VL2-2003" xfId="738" xr:uid="{00000000-0005-0000-0000-0000DF020000}"/>
    <cellStyle name="_Qt-HT3PQ1(CauKho)_NC-VL2-2003_1" xfId="739" xr:uid="{00000000-0005-0000-0000-0000E0020000}"/>
    <cellStyle name="_Qt-HT3PQ1(CauKho)_NC-VL2-2003_1_B_CPK(KHCB)" xfId="740" xr:uid="{00000000-0005-0000-0000-0000E1020000}"/>
    <cellStyle name="_Qt-HT3PQ1(CauKho)_NC-VL2-2003_1_Book1" xfId="741" xr:uid="{00000000-0005-0000-0000-0000E2020000}"/>
    <cellStyle name="_TG-TH" xfId="742" xr:uid="{00000000-0005-0000-0000-0000E3020000}"/>
    <cellStyle name="_TG-TH_1" xfId="743" xr:uid="{00000000-0005-0000-0000-0000E4020000}"/>
    <cellStyle name="_TG-TH_1_B_CPK(KHCB)" xfId="744" xr:uid="{00000000-0005-0000-0000-0000E5020000}"/>
    <cellStyle name="_TG-TH_1_BAO CAO KLCT PT2000" xfId="745" xr:uid="{00000000-0005-0000-0000-0000E6020000}"/>
    <cellStyle name="_TG-TH_1_BAO CAO PT2000" xfId="746" xr:uid="{00000000-0005-0000-0000-0000E7020000}"/>
    <cellStyle name="_TG-TH_1_BAO CAO PT2000_B_CPK(KHCB)" xfId="747" xr:uid="{00000000-0005-0000-0000-0000E8020000}"/>
    <cellStyle name="_TG-TH_1_BAO CAO PT2000_Book1" xfId="748" xr:uid="{00000000-0005-0000-0000-0000E9020000}"/>
    <cellStyle name="_TG-TH_1_BAO CAO PT2000_Book1_1" xfId="749" xr:uid="{00000000-0005-0000-0000-0000EA020000}"/>
    <cellStyle name="_TG-TH_1_Bao cao XDCB 2001 - T11 KH dieu chinh 20-11-THAI" xfId="750" xr:uid="{00000000-0005-0000-0000-0000EB020000}"/>
    <cellStyle name="_TG-TH_1_Bao cao XDCB 2001 - T11 KH dieu chinh 20-11-THAI_B_CPK(KHCB)" xfId="751" xr:uid="{00000000-0005-0000-0000-0000EC020000}"/>
    <cellStyle name="_TG-TH_1_Bao cao XDCB 2001 - T11 KH dieu chinh 20-11-THAI_Book1" xfId="752" xr:uid="{00000000-0005-0000-0000-0000ED020000}"/>
    <cellStyle name="_TG-TH_1_Book1" xfId="753" xr:uid="{00000000-0005-0000-0000-0000EE020000}"/>
    <cellStyle name="_TG-TH_1_Book1_1" xfId="754" xr:uid="{00000000-0005-0000-0000-0000EF020000}"/>
    <cellStyle name="_TG-TH_1_Book1_1_B_CPK(KHCB)" xfId="755" xr:uid="{00000000-0005-0000-0000-0000F0020000}"/>
    <cellStyle name="_TG-TH_1_Book1_1_B_CPK(KHCB)_1" xfId="756" xr:uid="{00000000-0005-0000-0000-0000F1020000}"/>
    <cellStyle name="_TG-TH_1_Book1_1_Bang thong  ke dao duong" xfId="757" xr:uid="{00000000-0005-0000-0000-0000F2020000}"/>
    <cellStyle name="_TG-TH_1_Book1_1_Book1" xfId="758" xr:uid="{00000000-0005-0000-0000-0000F3020000}"/>
    <cellStyle name="_TG-TH_1_Book1_1_Book1_1" xfId="759" xr:uid="{00000000-0005-0000-0000-0000F4020000}"/>
    <cellStyle name="_TG-TH_1_Book1_1_CHIET-TINH-BCNCKT" xfId="760" xr:uid="{00000000-0005-0000-0000-0000F5020000}"/>
    <cellStyle name="_TG-TH_1_Book1_1_DanhMucDonGiaVTTB_Dien_TAM" xfId="761" xr:uid="{00000000-0005-0000-0000-0000F6020000}"/>
    <cellStyle name="_TG-TH_1_Book1_1_DTNE" xfId="762" xr:uid="{00000000-0005-0000-0000-0000F7020000}"/>
    <cellStyle name="_TG-TH_1_Book1_1_PHIEU KIEM TRA(THOA)" xfId="763" xr:uid="{00000000-0005-0000-0000-0000F8020000}"/>
    <cellStyle name="_TG-TH_1_Book1_1_Tien-do-KHCB-2005 (09-02)" xfId="764" xr:uid="{00000000-0005-0000-0000-0000F9020000}"/>
    <cellStyle name="_TG-TH_1_Book1_1_XL4Test5" xfId="765" xr:uid="{00000000-0005-0000-0000-0000FA020000}"/>
    <cellStyle name="_TG-TH_1_Book1_2" xfId="766" xr:uid="{00000000-0005-0000-0000-0000FB020000}"/>
    <cellStyle name="_TG-TH_1_Book1_2_B_CPK(KHCB)" xfId="767" xr:uid="{00000000-0005-0000-0000-0000FC020000}"/>
    <cellStyle name="_TG-TH_1_Book1_2_Book1" xfId="768" xr:uid="{00000000-0005-0000-0000-0000FD020000}"/>
    <cellStyle name="_TG-TH_1_Book1_2_Book1_1" xfId="769" xr:uid="{00000000-0005-0000-0000-0000FE020000}"/>
    <cellStyle name="_TG-TH_1_Book1_2_PHIEU KIEM TRA(THOA)" xfId="770" xr:uid="{00000000-0005-0000-0000-0000FF020000}"/>
    <cellStyle name="_TG-TH_1_Book1_3" xfId="771" xr:uid="{00000000-0005-0000-0000-000000030000}"/>
    <cellStyle name="_TG-TH_1_Book1_3_B_CPK(KHCB)" xfId="772" xr:uid="{00000000-0005-0000-0000-000001030000}"/>
    <cellStyle name="_TG-TH_1_Book1_3_Book1" xfId="773" xr:uid="{00000000-0005-0000-0000-000002030000}"/>
    <cellStyle name="_TG-TH_1_Book1_3_XL4Test5" xfId="774" xr:uid="{00000000-0005-0000-0000-000003030000}"/>
    <cellStyle name="_TG-TH_1_Book1_3_XL4Test5 (2)" xfId="775" xr:uid="{00000000-0005-0000-0000-000004030000}"/>
    <cellStyle name="_TG-TH_1_Book1_4" xfId="776" xr:uid="{00000000-0005-0000-0000-000005030000}"/>
    <cellStyle name="_TG-TH_1_Book1_5" xfId="777" xr:uid="{00000000-0005-0000-0000-000006030000}"/>
    <cellStyle name="_TG-TH_1_Book1_B_CPK(KHCB)" xfId="778" xr:uid="{00000000-0005-0000-0000-000007030000}"/>
    <cellStyle name="_TG-TH_1_Book1_Bang thong  ke dao duong" xfId="779" xr:uid="{00000000-0005-0000-0000-000008030000}"/>
    <cellStyle name="_TG-TH_1_Book1_BC-QT-WB-dthao" xfId="780" xr:uid="{00000000-0005-0000-0000-000009030000}"/>
    <cellStyle name="_TG-TH_1_Book1_BC-QT-WB-dthao_B_CPK(KHCB)" xfId="781" xr:uid="{00000000-0005-0000-0000-00000A030000}"/>
    <cellStyle name="_TG-TH_1_Book1_BC-QT-WB-dthao_Book1" xfId="782" xr:uid="{00000000-0005-0000-0000-00000B030000}"/>
    <cellStyle name="_TG-TH_1_Book1_Book1" xfId="783" xr:uid="{00000000-0005-0000-0000-00000C030000}"/>
    <cellStyle name="_TG-TH_1_Book1_Book1_1" xfId="784" xr:uid="{00000000-0005-0000-0000-00000D030000}"/>
    <cellStyle name="_TG-TH_1_Book1_Book1_1_Book1" xfId="785" xr:uid="{00000000-0005-0000-0000-00000E030000}"/>
    <cellStyle name="_TG-TH_1_Book1_Book1_1_Book1_1" xfId="786" xr:uid="{00000000-0005-0000-0000-00000F030000}"/>
    <cellStyle name="_TG-TH_1_Book1_Book1_2" xfId="787" xr:uid="{00000000-0005-0000-0000-000010030000}"/>
    <cellStyle name="_TG-TH_1_Book1_Book1_Book1" xfId="788" xr:uid="{00000000-0005-0000-0000-000011030000}"/>
    <cellStyle name="_TG-TH_1_Book1_Book1_Book1_1" xfId="789" xr:uid="{00000000-0005-0000-0000-000012030000}"/>
    <cellStyle name="_TG-TH_1_Book1_CHIET-TINH-BCNCKT" xfId="790" xr:uid="{00000000-0005-0000-0000-000013030000}"/>
    <cellStyle name="_TG-TH_1_Book1_DanhMucDonGiaVTTB_Dien_TAM" xfId="791" xr:uid="{00000000-0005-0000-0000-000014030000}"/>
    <cellStyle name="_TG-TH_1_Book1_DATA" xfId="792" xr:uid="{00000000-0005-0000-0000-000015030000}"/>
    <cellStyle name="_TG-TH_1_Book1_DTNE" xfId="793" xr:uid="{00000000-0005-0000-0000-000016030000}"/>
    <cellStyle name="_TG-TH_1_Book1_GTrinh(CPK)" xfId="794" xr:uid="{00000000-0005-0000-0000-000017030000}"/>
    <cellStyle name="_TG-TH_1_Book1_THCPK bs" xfId="795" xr:uid="{00000000-0005-0000-0000-000018030000}"/>
    <cellStyle name="_TG-TH_1_Book1_Tien-do-KHCB-2005 (09-02)" xfId="796" xr:uid="{00000000-0005-0000-0000-000019030000}"/>
    <cellStyle name="_TG-TH_1_Dcdtoan-bcnckt " xfId="797" xr:uid="{00000000-0005-0000-0000-00001A030000}"/>
    <cellStyle name="_TG-TH_1_Dcdtoan-bcnckt _B_CPK(KHCB)" xfId="798" xr:uid="{00000000-0005-0000-0000-00001B030000}"/>
    <cellStyle name="_TG-TH_1_Dcdtoan-bcnckt _Book1" xfId="799" xr:uid="{00000000-0005-0000-0000-00001C030000}"/>
    <cellStyle name="_TG-TH_1_Dcdtoan-bcnckt _XL4Poppy" xfId="800" xr:uid="{00000000-0005-0000-0000-00001D030000}"/>
    <cellStyle name="_TG-TH_1_Dcdtoan-bcnckt _XL4Test5" xfId="801" xr:uid="{00000000-0005-0000-0000-00001E030000}"/>
    <cellStyle name="_TG-TH_1_DTCDT MR.2N110.HOCMON.TDTOAN.CCUNG" xfId="802" xr:uid="{00000000-0005-0000-0000-00001F030000}"/>
    <cellStyle name="_TG-TH_1_DTNE" xfId="803" xr:uid="{00000000-0005-0000-0000-000020030000}"/>
    <cellStyle name="_TG-TH_1_DTOAN(THEO BAN A)" xfId="804" xr:uid="{00000000-0005-0000-0000-000021030000}"/>
    <cellStyle name="_TG-TH_1_KL_PHUONG" xfId="805" xr:uid="{00000000-0005-0000-0000-000022030000}"/>
    <cellStyle name="_TG-TH_1_Lora-tungchau" xfId="806" xr:uid="{00000000-0005-0000-0000-000023030000}"/>
    <cellStyle name="_TG-TH_1_moi" xfId="807" xr:uid="{00000000-0005-0000-0000-000024030000}"/>
    <cellStyle name="_TG-TH_1_moi_B_CPK(KHCB)" xfId="808" xr:uid="{00000000-0005-0000-0000-000025030000}"/>
    <cellStyle name="_TG-TH_1_moi_Book1" xfId="809" xr:uid="{00000000-0005-0000-0000-000026030000}"/>
    <cellStyle name="_TG-TH_1_moi_XL4Poppy" xfId="810" xr:uid="{00000000-0005-0000-0000-000027030000}"/>
    <cellStyle name="_TG-TH_1_moi_XL4Test5" xfId="811" xr:uid="{00000000-0005-0000-0000-000028030000}"/>
    <cellStyle name="_TG-TH_1_PGIA-phieu tham tra Kho bac" xfId="812" xr:uid="{00000000-0005-0000-0000-000029030000}"/>
    <cellStyle name="_TG-TH_1_PGIA-phieu tham tra Kho bac_B_CPK(KHCB)" xfId="813" xr:uid="{00000000-0005-0000-0000-00002A030000}"/>
    <cellStyle name="_TG-TH_1_PGIA-phieu tham tra Kho bac_Book1" xfId="814" xr:uid="{00000000-0005-0000-0000-00002B030000}"/>
    <cellStyle name="_TG-TH_1_PHIEU KIEM TRA(THOA)" xfId="815" xr:uid="{00000000-0005-0000-0000-00002C030000}"/>
    <cellStyle name="_TG-TH_1_PT02-02" xfId="816" xr:uid="{00000000-0005-0000-0000-00002D030000}"/>
    <cellStyle name="_TG-TH_1_PT02-02_B_CPK(KHCB)" xfId="817" xr:uid="{00000000-0005-0000-0000-00002E030000}"/>
    <cellStyle name="_TG-TH_1_PT02-02_Book1" xfId="818" xr:uid="{00000000-0005-0000-0000-00002F030000}"/>
    <cellStyle name="_TG-TH_1_PT02-02_Book1_1" xfId="819" xr:uid="{00000000-0005-0000-0000-000030030000}"/>
    <cellStyle name="_TG-TH_1_PT02-03" xfId="820" xr:uid="{00000000-0005-0000-0000-000031030000}"/>
    <cellStyle name="_TG-TH_1_PT02-03_B_CPK(KHCB)" xfId="821" xr:uid="{00000000-0005-0000-0000-000032030000}"/>
    <cellStyle name="_TG-TH_1_PT02-03_Book1" xfId="822" xr:uid="{00000000-0005-0000-0000-000033030000}"/>
    <cellStyle name="_TG-TH_1_PT02-03_Book1_1" xfId="823" xr:uid="{00000000-0005-0000-0000-000034030000}"/>
    <cellStyle name="_TG-TH_1_Qt-HT3PQ1(CauKho)" xfId="824" xr:uid="{00000000-0005-0000-0000-000035030000}"/>
    <cellStyle name="_TG-TH_1_Qt-HT3PQ1(CauKho)_Don gia quy 3 nam 2003 - Ban Dien Luc" xfId="825" xr:uid="{00000000-0005-0000-0000-000036030000}"/>
    <cellStyle name="_TG-TH_1_Qt-HT3PQ1(CauKho)_Don gia quy 3 nam 2003 - Ban Dien Luc_B_CPK(KHCB)" xfId="826" xr:uid="{00000000-0005-0000-0000-000037030000}"/>
    <cellStyle name="_TG-TH_1_Qt-HT3PQ1(CauKho)_Don gia quy 3 nam 2003 - Ban Dien Luc_Book1" xfId="827" xr:uid="{00000000-0005-0000-0000-000038030000}"/>
    <cellStyle name="_TG-TH_1_Qt-HT3PQ1(CauKho)_NC-VL2-2003" xfId="828" xr:uid="{00000000-0005-0000-0000-000039030000}"/>
    <cellStyle name="_TG-TH_1_Qt-HT3PQ1(CauKho)_NC-VL2-2003_1" xfId="829" xr:uid="{00000000-0005-0000-0000-00003A030000}"/>
    <cellStyle name="_TG-TH_1_Qt-HT3PQ1(CauKho)_NC-VL2-2003_1_B_CPK(KHCB)" xfId="830" xr:uid="{00000000-0005-0000-0000-00003B030000}"/>
    <cellStyle name="_TG-TH_1_Qt-HT3PQ1(CauKho)_NC-VL2-2003_1_Book1" xfId="831" xr:uid="{00000000-0005-0000-0000-00003C030000}"/>
    <cellStyle name="_TG-TH_1_Sheet2" xfId="832" xr:uid="{00000000-0005-0000-0000-00003D030000}"/>
    <cellStyle name="_TG-TH_1_Sheet2_B_CPK(KHCB)" xfId="833" xr:uid="{00000000-0005-0000-0000-00003E030000}"/>
    <cellStyle name="_TG-TH_1_Sheet2_Book1" xfId="834" xr:uid="{00000000-0005-0000-0000-00003F030000}"/>
    <cellStyle name="_TG-TH_1_Sheet3" xfId="835" xr:uid="{00000000-0005-0000-0000-000040030000}"/>
    <cellStyle name="_TG-TH_1_Tien-do-KHCB-2005 (09-02)" xfId="836" xr:uid="{00000000-0005-0000-0000-000041030000}"/>
    <cellStyle name="_TG-TH_1_XL4Poppy" xfId="837" xr:uid="{00000000-0005-0000-0000-000042030000}"/>
    <cellStyle name="_TG-TH_1_XL4Poppy_1" xfId="838" xr:uid="{00000000-0005-0000-0000-000043030000}"/>
    <cellStyle name="_TG-TH_1_XL4Poppy_B_CPK(KHCB)" xfId="839" xr:uid="{00000000-0005-0000-0000-000044030000}"/>
    <cellStyle name="_TG-TH_1_XL4Poppy_Book1" xfId="840" xr:uid="{00000000-0005-0000-0000-000045030000}"/>
    <cellStyle name="_TG-TH_1_XL4Poppy_XL4Test5" xfId="841" xr:uid="{00000000-0005-0000-0000-000046030000}"/>
    <cellStyle name="_TG-TH_1_XL4Poppy_XL4Test5_B_CPK(KHCB)" xfId="842" xr:uid="{00000000-0005-0000-0000-000047030000}"/>
    <cellStyle name="_TG-TH_1_XL4Test5" xfId="843" xr:uid="{00000000-0005-0000-0000-000048030000}"/>
    <cellStyle name="_TG-TH_1_XL4Test5 (2)" xfId="844" xr:uid="{00000000-0005-0000-0000-000049030000}"/>
    <cellStyle name="_TG-TH_1_XL4Test5_1" xfId="845" xr:uid="{00000000-0005-0000-0000-00004A030000}"/>
    <cellStyle name="_TG-TH_1_XL4Test5_1_B_CPK(KHCB)" xfId="846" xr:uid="{00000000-0005-0000-0000-00004B030000}"/>
    <cellStyle name="_TG-TH_1_XL4Test5_B_CPK(KHCB)" xfId="847" xr:uid="{00000000-0005-0000-0000-00004C030000}"/>
    <cellStyle name="_TG-TH_1_XL4Test5_Book1" xfId="848" xr:uid="{00000000-0005-0000-0000-00004D030000}"/>
    <cellStyle name="_TG-TH_1_XL4Test5_XL4Test5" xfId="849" xr:uid="{00000000-0005-0000-0000-00004E030000}"/>
    <cellStyle name="_TG-TH_2" xfId="850" xr:uid="{00000000-0005-0000-0000-00004F030000}"/>
    <cellStyle name="_TG-TH_2_B_CPK(KHCB)" xfId="851" xr:uid="{00000000-0005-0000-0000-000050030000}"/>
    <cellStyle name="_TG-TH_2_BAO CAO KLCT PT2000" xfId="852" xr:uid="{00000000-0005-0000-0000-000051030000}"/>
    <cellStyle name="_TG-TH_2_BAO CAO PT2000" xfId="853" xr:uid="{00000000-0005-0000-0000-000052030000}"/>
    <cellStyle name="_TG-TH_2_BAO CAO PT2000_B_CPK(KHCB)" xfId="854" xr:uid="{00000000-0005-0000-0000-000053030000}"/>
    <cellStyle name="_TG-TH_2_BAO CAO PT2000_Book1" xfId="855" xr:uid="{00000000-0005-0000-0000-000054030000}"/>
    <cellStyle name="_TG-TH_2_BAO CAO PT2000_Book1_1" xfId="856" xr:uid="{00000000-0005-0000-0000-000055030000}"/>
    <cellStyle name="_TG-TH_2_Bao cao XDCB 2001 - T11 KH dieu chinh 20-11-THAI" xfId="857" xr:uid="{00000000-0005-0000-0000-000056030000}"/>
    <cellStyle name="_TG-TH_2_Bao cao XDCB 2001 - T11 KH dieu chinh 20-11-THAI_B_CPK(KHCB)" xfId="858" xr:uid="{00000000-0005-0000-0000-000057030000}"/>
    <cellStyle name="_TG-TH_2_Bao cao XDCB 2001 - T11 KH dieu chinh 20-11-THAI_Book1" xfId="859" xr:uid="{00000000-0005-0000-0000-000058030000}"/>
    <cellStyle name="_TG-TH_2_Book1" xfId="860" xr:uid="{00000000-0005-0000-0000-000059030000}"/>
    <cellStyle name="_TG-TH_2_Book1_1" xfId="861" xr:uid="{00000000-0005-0000-0000-00005A030000}"/>
    <cellStyle name="_TG-TH_2_Book1_1_B_CPK(KHCB)" xfId="862" xr:uid="{00000000-0005-0000-0000-00005B030000}"/>
    <cellStyle name="_TG-TH_2_Book1_1_B_CPK(KHCB)_1" xfId="863" xr:uid="{00000000-0005-0000-0000-00005C030000}"/>
    <cellStyle name="_TG-TH_2_Book1_1_Bang thong  ke dao duong" xfId="864" xr:uid="{00000000-0005-0000-0000-00005D030000}"/>
    <cellStyle name="_TG-TH_2_Book1_1_Book1" xfId="865" xr:uid="{00000000-0005-0000-0000-00005E030000}"/>
    <cellStyle name="_TG-TH_2_Book1_1_Book1_1" xfId="866" xr:uid="{00000000-0005-0000-0000-00005F030000}"/>
    <cellStyle name="_TG-TH_2_Book1_1_CHIET-TINH-BCNCKT" xfId="867" xr:uid="{00000000-0005-0000-0000-000060030000}"/>
    <cellStyle name="_TG-TH_2_Book1_1_DanhMucDonGiaVTTB_Dien_TAM" xfId="868" xr:uid="{00000000-0005-0000-0000-000061030000}"/>
    <cellStyle name="_TG-TH_2_Book1_1_DTNE" xfId="869" xr:uid="{00000000-0005-0000-0000-000062030000}"/>
    <cellStyle name="_TG-TH_2_Book1_1_PHIEU KIEM TRA(THOA)" xfId="870" xr:uid="{00000000-0005-0000-0000-000063030000}"/>
    <cellStyle name="_TG-TH_2_Book1_1_Tien-do-KHCB-2005 (09-02)" xfId="871" xr:uid="{00000000-0005-0000-0000-000064030000}"/>
    <cellStyle name="_TG-TH_2_Book1_1_XL4Test5" xfId="872" xr:uid="{00000000-0005-0000-0000-000065030000}"/>
    <cellStyle name="_TG-TH_2_Book1_2" xfId="873" xr:uid="{00000000-0005-0000-0000-000066030000}"/>
    <cellStyle name="_TG-TH_2_Book1_2_B_CPK(KHCB)" xfId="874" xr:uid="{00000000-0005-0000-0000-000067030000}"/>
    <cellStyle name="_TG-TH_2_Book1_2_Book1" xfId="875" xr:uid="{00000000-0005-0000-0000-000068030000}"/>
    <cellStyle name="_TG-TH_2_Book1_2_Book1_1" xfId="876" xr:uid="{00000000-0005-0000-0000-000069030000}"/>
    <cellStyle name="_TG-TH_2_Book1_2_Book1_2" xfId="877" xr:uid="{00000000-0005-0000-0000-00006A030000}"/>
    <cellStyle name="_TG-TH_2_Book1_2_CHIET-TINH-BCNCKT" xfId="878" xr:uid="{00000000-0005-0000-0000-00006B030000}"/>
    <cellStyle name="_TG-TH_2_Book1_2_PHIEU KIEM TRA(THOA)" xfId="879" xr:uid="{00000000-0005-0000-0000-00006C030000}"/>
    <cellStyle name="_TG-TH_2_Book1_2_XL4Test5" xfId="880" xr:uid="{00000000-0005-0000-0000-00006D030000}"/>
    <cellStyle name="_TG-TH_2_Book1_3" xfId="881" xr:uid="{00000000-0005-0000-0000-00006E030000}"/>
    <cellStyle name="_TG-TH_2_Book1_3_B_CPK(KHCB)" xfId="882" xr:uid="{00000000-0005-0000-0000-00006F030000}"/>
    <cellStyle name="_TG-TH_2_Book1_3_Book1" xfId="883" xr:uid="{00000000-0005-0000-0000-000070030000}"/>
    <cellStyle name="_TG-TH_2_Book1_3_XL4Test5" xfId="884" xr:uid="{00000000-0005-0000-0000-000071030000}"/>
    <cellStyle name="_TG-TH_2_Book1_3_XL4Test5 (2)" xfId="885" xr:uid="{00000000-0005-0000-0000-000072030000}"/>
    <cellStyle name="_TG-TH_2_Book1_4" xfId="886" xr:uid="{00000000-0005-0000-0000-000073030000}"/>
    <cellStyle name="_TG-TH_2_Book1_5" xfId="887" xr:uid="{00000000-0005-0000-0000-000074030000}"/>
    <cellStyle name="_TG-TH_2_Book1_B_CPK(KHCB)" xfId="888" xr:uid="{00000000-0005-0000-0000-000075030000}"/>
    <cellStyle name="_TG-TH_2_Book1_Bang thong  ke dao duong" xfId="889" xr:uid="{00000000-0005-0000-0000-000076030000}"/>
    <cellStyle name="_TG-TH_2_Book1_Book1" xfId="890" xr:uid="{00000000-0005-0000-0000-000077030000}"/>
    <cellStyle name="_TG-TH_2_Book1_Book1_1" xfId="891" xr:uid="{00000000-0005-0000-0000-000078030000}"/>
    <cellStyle name="_TG-TH_2_Book1_Book1_1_Book1" xfId="892" xr:uid="{00000000-0005-0000-0000-000079030000}"/>
    <cellStyle name="_TG-TH_2_Book1_Book1_1_Book1_1" xfId="893" xr:uid="{00000000-0005-0000-0000-00007A030000}"/>
    <cellStyle name="_TG-TH_2_Book1_Book1_2" xfId="894" xr:uid="{00000000-0005-0000-0000-00007B030000}"/>
    <cellStyle name="_TG-TH_2_Book1_Book1_Book1" xfId="895" xr:uid="{00000000-0005-0000-0000-00007C030000}"/>
    <cellStyle name="_TG-TH_2_Book1_Book1_Book1_1" xfId="896" xr:uid="{00000000-0005-0000-0000-00007D030000}"/>
    <cellStyle name="_TG-TH_2_Book1_CHIET-TINH-BCNCKT" xfId="897" xr:uid="{00000000-0005-0000-0000-00007E030000}"/>
    <cellStyle name="_TG-TH_2_Book1_DanhMucDonGiaVTTB_Dien_TAM" xfId="898" xr:uid="{00000000-0005-0000-0000-00007F030000}"/>
    <cellStyle name="_TG-TH_2_Book1_DTNE" xfId="899" xr:uid="{00000000-0005-0000-0000-000080030000}"/>
    <cellStyle name="_TG-TH_2_Book1_Tien-do-KHCB-2005 (09-02)" xfId="900" xr:uid="{00000000-0005-0000-0000-000081030000}"/>
    <cellStyle name="_TG-TH_2_Dcdtoan-bcnckt " xfId="901" xr:uid="{00000000-0005-0000-0000-000082030000}"/>
    <cellStyle name="_TG-TH_2_Dcdtoan-bcnckt _B_CPK(KHCB)" xfId="902" xr:uid="{00000000-0005-0000-0000-000083030000}"/>
    <cellStyle name="_TG-TH_2_Dcdtoan-bcnckt _Book1" xfId="903" xr:uid="{00000000-0005-0000-0000-000084030000}"/>
    <cellStyle name="_TG-TH_2_Dcdtoan-bcnckt _XL4Poppy" xfId="904" xr:uid="{00000000-0005-0000-0000-000085030000}"/>
    <cellStyle name="_TG-TH_2_Dcdtoan-bcnckt _XL4Test5" xfId="905" xr:uid="{00000000-0005-0000-0000-000086030000}"/>
    <cellStyle name="_TG-TH_2_DTCDT MR.2N110.HOCMON.TDTOAN.CCUNG" xfId="906" xr:uid="{00000000-0005-0000-0000-000087030000}"/>
    <cellStyle name="_TG-TH_2_DTNE" xfId="907" xr:uid="{00000000-0005-0000-0000-000088030000}"/>
    <cellStyle name="_TG-TH_2_DTOAN(THEO BAN A)" xfId="908" xr:uid="{00000000-0005-0000-0000-000089030000}"/>
    <cellStyle name="_TG-TH_2_KL_PHUONG" xfId="909" xr:uid="{00000000-0005-0000-0000-00008A030000}"/>
    <cellStyle name="_TG-TH_2_Lora-tungchau" xfId="910" xr:uid="{00000000-0005-0000-0000-00008B030000}"/>
    <cellStyle name="_TG-TH_2_moi" xfId="911" xr:uid="{00000000-0005-0000-0000-00008C030000}"/>
    <cellStyle name="_TG-TH_2_moi_B_CPK(KHCB)" xfId="912" xr:uid="{00000000-0005-0000-0000-00008D030000}"/>
    <cellStyle name="_TG-TH_2_moi_Book1" xfId="913" xr:uid="{00000000-0005-0000-0000-00008E030000}"/>
    <cellStyle name="_TG-TH_2_moi_XL4Poppy" xfId="914" xr:uid="{00000000-0005-0000-0000-00008F030000}"/>
    <cellStyle name="_TG-TH_2_moi_XL4Test5" xfId="915" xr:uid="{00000000-0005-0000-0000-000090030000}"/>
    <cellStyle name="_TG-TH_2_PGIA-phieu tham tra Kho bac" xfId="916" xr:uid="{00000000-0005-0000-0000-000091030000}"/>
    <cellStyle name="_TG-TH_2_PGIA-phieu tham tra Kho bac_B_CPK(KHCB)" xfId="917" xr:uid="{00000000-0005-0000-0000-000092030000}"/>
    <cellStyle name="_TG-TH_2_PGIA-phieu tham tra Kho bac_Book1" xfId="918" xr:uid="{00000000-0005-0000-0000-000093030000}"/>
    <cellStyle name="_TG-TH_2_PHIEU KIEM TRA(THOA)" xfId="919" xr:uid="{00000000-0005-0000-0000-000094030000}"/>
    <cellStyle name="_TG-TH_2_PT02-02" xfId="920" xr:uid="{00000000-0005-0000-0000-000095030000}"/>
    <cellStyle name="_TG-TH_2_PT02-02_B_CPK(KHCB)" xfId="921" xr:uid="{00000000-0005-0000-0000-000096030000}"/>
    <cellStyle name="_TG-TH_2_PT02-02_Book1" xfId="922" xr:uid="{00000000-0005-0000-0000-000097030000}"/>
    <cellStyle name="_TG-TH_2_PT02-02_Book1_1" xfId="923" xr:uid="{00000000-0005-0000-0000-000098030000}"/>
    <cellStyle name="_TG-TH_2_PT02-03" xfId="924" xr:uid="{00000000-0005-0000-0000-000099030000}"/>
    <cellStyle name="_TG-TH_2_PT02-03_B_CPK(KHCB)" xfId="925" xr:uid="{00000000-0005-0000-0000-00009A030000}"/>
    <cellStyle name="_TG-TH_2_PT02-03_Book1" xfId="926" xr:uid="{00000000-0005-0000-0000-00009B030000}"/>
    <cellStyle name="_TG-TH_2_PT02-03_Book1_1" xfId="927" xr:uid="{00000000-0005-0000-0000-00009C030000}"/>
    <cellStyle name="_TG-TH_2_Qt-HT3PQ1(CauKho)" xfId="928" xr:uid="{00000000-0005-0000-0000-00009D030000}"/>
    <cellStyle name="_TG-TH_2_Qt-HT3PQ1(CauKho)_Don gia quy 3 nam 2003 - Ban Dien Luc" xfId="929" xr:uid="{00000000-0005-0000-0000-00009E030000}"/>
    <cellStyle name="_TG-TH_2_Qt-HT3PQ1(CauKho)_Don gia quy 3 nam 2003 - Ban Dien Luc_B_CPK(KHCB)" xfId="930" xr:uid="{00000000-0005-0000-0000-00009F030000}"/>
    <cellStyle name="_TG-TH_2_Qt-HT3PQ1(CauKho)_Don gia quy 3 nam 2003 - Ban Dien Luc_Book1" xfId="931" xr:uid="{00000000-0005-0000-0000-0000A0030000}"/>
    <cellStyle name="_TG-TH_2_Qt-HT3PQ1(CauKho)_NC-VL2-2003" xfId="932" xr:uid="{00000000-0005-0000-0000-0000A1030000}"/>
    <cellStyle name="_TG-TH_2_Qt-HT3PQ1(CauKho)_NC-VL2-2003_1" xfId="933" xr:uid="{00000000-0005-0000-0000-0000A2030000}"/>
    <cellStyle name="_TG-TH_2_Qt-HT3PQ1(CauKho)_NC-VL2-2003_1_B_CPK(KHCB)" xfId="934" xr:uid="{00000000-0005-0000-0000-0000A3030000}"/>
    <cellStyle name="_TG-TH_2_Qt-HT3PQ1(CauKho)_NC-VL2-2003_1_Book1" xfId="935" xr:uid="{00000000-0005-0000-0000-0000A4030000}"/>
    <cellStyle name="_TG-TH_2_Sheet2" xfId="936" xr:uid="{00000000-0005-0000-0000-0000A5030000}"/>
    <cellStyle name="_TG-TH_2_Sheet2_B_CPK(KHCB)" xfId="937" xr:uid="{00000000-0005-0000-0000-0000A6030000}"/>
    <cellStyle name="_TG-TH_2_Sheet2_Book1" xfId="938" xr:uid="{00000000-0005-0000-0000-0000A7030000}"/>
    <cellStyle name="_TG-TH_2_Sheet3" xfId="939" xr:uid="{00000000-0005-0000-0000-0000A8030000}"/>
    <cellStyle name="_TG-TH_2_Tien-do-KHCB-2005 (09-02)" xfId="940" xr:uid="{00000000-0005-0000-0000-0000A9030000}"/>
    <cellStyle name="_TG-TH_2_XL4Poppy" xfId="941" xr:uid="{00000000-0005-0000-0000-0000AA030000}"/>
    <cellStyle name="_TG-TH_2_XL4Poppy_1" xfId="942" xr:uid="{00000000-0005-0000-0000-0000AB030000}"/>
    <cellStyle name="_TG-TH_2_XL4Poppy_B_CPK(KHCB)" xfId="943" xr:uid="{00000000-0005-0000-0000-0000AC030000}"/>
    <cellStyle name="_TG-TH_2_XL4Poppy_Book1" xfId="944" xr:uid="{00000000-0005-0000-0000-0000AD030000}"/>
    <cellStyle name="_TG-TH_2_XL4Poppy_XL4Test5" xfId="945" xr:uid="{00000000-0005-0000-0000-0000AE030000}"/>
    <cellStyle name="_TG-TH_2_XL4Poppy_XL4Test5_B_CPK(KHCB)" xfId="946" xr:uid="{00000000-0005-0000-0000-0000AF030000}"/>
    <cellStyle name="_TG-TH_2_XL4Test5" xfId="947" xr:uid="{00000000-0005-0000-0000-0000B0030000}"/>
    <cellStyle name="_TG-TH_2_XL4Test5 (2)" xfId="948" xr:uid="{00000000-0005-0000-0000-0000B1030000}"/>
    <cellStyle name="_TG-TH_2_XL4Test5_1" xfId="949" xr:uid="{00000000-0005-0000-0000-0000B2030000}"/>
    <cellStyle name="_TG-TH_2_XL4Test5_1_B_CPK(KHCB)" xfId="950" xr:uid="{00000000-0005-0000-0000-0000B3030000}"/>
    <cellStyle name="_TG-TH_2_XL4Test5_B_CPK(KHCB)" xfId="951" xr:uid="{00000000-0005-0000-0000-0000B4030000}"/>
    <cellStyle name="_TG-TH_2_XL4Test5_Book1" xfId="952" xr:uid="{00000000-0005-0000-0000-0000B5030000}"/>
    <cellStyle name="_TG-TH_2_XL4Test5_XL4Test5" xfId="953" xr:uid="{00000000-0005-0000-0000-0000B6030000}"/>
    <cellStyle name="_TG-TH_3" xfId="954" xr:uid="{00000000-0005-0000-0000-0000B7030000}"/>
    <cellStyle name="_TG-TH_3_Book1" xfId="955" xr:uid="{00000000-0005-0000-0000-0000B8030000}"/>
    <cellStyle name="_TG-TH_3_Book1_DTNE" xfId="956" xr:uid="{00000000-0005-0000-0000-0000B9030000}"/>
    <cellStyle name="_TG-TH_3_Book1_PHIEU KIEM TRA(THOA)" xfId="957" xr:uid="{00000000-0005-0000-0000-0000BA030000}"/>
    <cellStyle name="_TG-TH_3_Book1_Tien-do-KHCB-2005 (09-02)" xfId="958" xr:uid="{00000000-0005-0000-0000-0000BB030000}"/>
    <cellStyle name="_TG-TH_3_DTNE" xfId="959" xr:uid="{00000000-0005-0000-0000-0000BC030000}"/>
    <cellStyle name="_TG-TH_3_DTOAN(THEO BAN A)" xfId="960" xr:uid="{00000000-0005-0000-0000-0000BD030000}"/>
    <cellStyle name="_TG-TH_3_KL_PHUONG" xfId="961" xr:uid="{00000000-0005-0000-0000-0000BE030000}"/>
    <cellStyle name="_TG-TH_3_Lora-tungchau" xfId="962" xr:uid="{00000000-0005-0000-0000-0000BF030000}"/>
    <cellStyle name="_TG-TH_3_PHIEU KIEM TRA(THOA)" xfId="963" xr:uid="{00000000-0005-0000-0000-0000C0030000}"/>
    <cellStyle name="_TG-TH_3_Qt-HT3PQ1(CauKho)" xfId="964" xr:uid="{00000000-0005-0000-0000-0000C1030000}"/>
    <cellStyle name="_TG-TH_3_Qt-HT3PQ1(CauKho)_Don gia quy 3 nam 2003 - Ban Dien Luc" xfId="965" xr:uid="{00000000-0005-0000-0000-0000C2030000}"/>
    <cellStyle name="_TG-TH_3_Qt-HT3PQ1(CauKho)_Don gia quy 3 nam 2003 - Ban Dien Luc_B_CPK(KHCB)" xfId="966" xr:uid="{00000000-0005-0000-0000-0000C3030000}"/>
    <cellStyle name="_TG-TH_3_Qt-HT3PQ1(CauKho)_Don gia quy 3 nam 2003 - Ban Dien Luc_Book1" xfId="967" xr:uid="{00000000-0005-0000-0000-0000C4030000}"/>
    <cellStyle name="_TG-TH_3_Qt-HT3PQ1(CauKho)_NC-VL2-2003" xfId="968" xr:uid="{00000000-0005-0000-0000-0000C5030000}"/>
    <cellStyle name="_TG-TH_3_Qt-HT3PQ1(CauKho)_NC-VL2-2003_1" xfId="969" xr:uid="{00000000-0005-0000-0000-0000C6030000}"/>
    <cellStyle name="_TG-TH_3_Qt-HT3PQ1(CauKho)_NC-VL2-2003_1_B_CPK(KHCB)" xfId="970" xr:uid="{00000000-0005-0000-0000-0000C7030000}"/>
    <cellStyle name="_TG-TH_3_Qt-HT3PQ1(CauKho)_NC-VL2-2003_1_Book1" xfId="971" xr:uid="{00000000-0005-0000-0000-0000C8030000}"/>
    <cellStyle name="_TG-TH_3_Tien-do-KHCB-2005 (09-02)" xfId="972" xr:uid="{00000000-0005-0000-0000-0000C9030000}"/>
    <cellStyle name="_TG-TH_4" xfId="973" xr:uid="{00000000-0005-0000-0000-0000CA030000}"/>
    <cellStyle name="_Tien-do-KHCB-2005 (09-02)" xfId="974" xr:uid="{00000000-0005-0000-0000-0000CB030000}"/>
    <cellStyle name="_XL4Test5" xfId="975" xr:uid="{00000000-0005-0000-0000-0000CC030000}"/>
    <cellStyle name="•W€_STDFOR" xfId="976" xr:uid="{00000000-0005-0000-0000-0000CD030000}"/>
    <cellStyle name="¹éºÐÀ²_      " xfId="977" xr:uid="{00000000-0005-0000-0000-0000CE030000}"/>
    <cellStyle name="ÅëÈ­ [0]_      " xfId="978" xr:uid="{00000000-0005-0000-0000-0000CF030000}"/>
    <cellStyle name="AeE­ [0]_INQUIRY ¿?¾÷AßAø " xfId="979" xr:uid="{00000000-0005-0000-0000-0000D0030000}"/>
    <cellStyle name="ÅëÈ­ [0]_L601CPT" xfId="980" xr:uid="{00000000-0005-0000-0000-0000D1030000}"/>
    <cellStyle name="ÅëÈ­_      " xfId="981" xr:uid="{00000000-0005-0000-0000-0000D2030000}"/>
    <cellStyle name="AeE­_INQUIRY ¿?¾÷AßAø " xfId="982" xr:uid="{00000000-0005-0000-0000-0000D3030000}"/>
    <cellStyle name="ÅëÈ­_L601CPT" xfId="983" xr:uid="{00000000-0005-0000-0000-0000D4030000}"/>
    <cellStyle name="ÄÞ¸¶ [0]_      " xfId="984" xr:uid="{00000000-0005-0000-0000-0000D5030000}"/>
    <cellStyle name="AÞ¸¶ [0]_INQUIRY ¿?¾÷AßAø " xfId="985" xr:uid="{00000000-0005-0000-0000-0000D6030000}"/>
    <cellStyle name="ÄÞ¸¶ [0]_L601CPT" xfId="986" xr:uid="{00000000-0005-0000-0000-0000D7030000}"/>
    <cellStyle name="ÄÞ¸¶_      " xfId="987" xr:uid="{00000000-0005-0000-0000-0000D8030000}"/>
    <cellStyle name="AÞ¸¶_INQUIRY ¿?¾÷AßAø " xfId="988" xr:uid="{00000000-0005-0000-0000-0000D9030000}"/>
    <cellStyle name="ÄÞ¸¶_L601CPT" xfId="989" xr:uid="{00000000-0005-0000-0000-0000DA030000}"/>
    <cellStyle name="AutoFormat Options" xfId="990" xr:uid="{00000000-0005-0000-0000-0000DB030000}"/>
    <cellStyle name="C?AØ_¿?¾÷CoE² " xfId="991" xr:uid="{00000000-0005-0000-0000-0000DC030000}"/>
    <cellStyle name="Ç¥ÁØ_      " xfId="992" xr:uid="{00000000-0005-0000-0000-0000DD030000}"/>
    <cellStyle name="category" xfId="993" xr:uid="{00000000-0005-0000-0000-0000DE030000}"/>
    <cellStyle name="Cerrency_Sheet2_XANGDAU" xfId="994" xr:uid="{00000000-0005-0000-0000-0000DF030000}"/>
    <cellStyle name="CHUONG" xfId="995" xr:uid="{00000000-0005-0000-0000-0000E0030000}"/>
    <cellStyle name="Comma" xfId="1" builtinId="3"/>
    <cellStyle name="Comma 2" xfId="996" xr:uid="{00000000-0005-0000-0000-0000E2030000}"/>
    <cellStyle name="Comma 3" xfId="997" xr:uid="{00000000-0005-0000-0000-0000E3030000}"/>
    <cellStyle name="Comma 3 2 2" xfId="1324" xr:uid="{BB510165-1447-4A1E-83FE-B49F3337FA90}"/>
    <cellStyle name="Comma 3 3" xfId="1326" xr:uid="{BF7F906A-5F79-456D-A890-C2B0C70D4884}"/>
    <cellStyle name="Comma 4" xfId="998" xr:uid="{00000000-0005-0000-0000-0000E4030000}"/>
    <cellStyle name="Comma 5" xfId="1303" xr:uid="{00000000-0005-0000-0000-0000E5030000}"/>
    <cellStyle name="Comma 6" xfId="999" xr:uid="{00000000-0005-0000-0000-0000E6030000}"/>
    <cellStyle name="Comma 7" xfId="1307" xr:uid="{00000000-0005-0000-0000-0000E7030000}"/>
    <cellStyle name="Comma 7 2" xfId="1319" xr:uid="{00000000-0005-0000-0000-0000E7030000}"/>
    <cellStyle name="Comma 8" xfId="1314" xr:uid="{00000000-0005-0000-0000-0000E8030000}"/>
    <cellStyle name="Comma_Di doi xuyen A Thu Duc" xfId="1327" xr:uid="{308D81E7-F243-4793-AED4-EF0C07C570D6}"/>
    <cellStyle name="Comma0" xfId="1000" xr:uid="{00000000-0005-0000-0000-0000E9030000}"/>
    <cellStyle name="Currency0" xfId="1001" xr:uid="{00000000-0005-0000-0000-0000EA030000}"/>
    <cellStyle name="Date" xfId="1002" xr:uid="{00000000-0005-0000-0000-0000EB030000}"/>
    <cellStyle name="Dezimal [0]_UXO VII" xfId="1003" xr:uid="{00000000-0005-0000-0000-0000EC030000}"/>
    <cellStyle name="Dezimal_UXO VII" xfId="1004" xr:uid="{00000000-0005-0000-0000-0000ED030000}"/>
    <cellStyle name="Fixed" xfId="1005" xr:uid="{00000000-0005-0000-0000-0000EE030000}"/>
    <cellStyle name="Grey" xfId="1006" xr:uid="{00000000-0005-0000-0000-0000EF030000}"/>
    <cellStyle name="HEADER" xfId="1007" xr:uid="{00000000-0005-0000-0000-0000F0030000}"/>
    <cellStyle name="Header1" xfId="1008" xr:uid="{00000000-0005-0000-0000-0000F1030000}"/>
    <cellStyle name="Header2" xfId="1009" xr:uid="{00000000-0005-0000-0000-0000F2030000}"/>
    <cellStyle name="Heading1" xfId="1010" xr:uid="{00000000-0005-0000-0000-0000F3030000}"/>
    <cellStyle name="Heading2" xfId="1011" xr:uid="{00000000-0005-0000-0000-0000F4030000}"/>
    <cellStyle name="i·0" xfId="1012" xr:uid="{00000000-0005-0000-0000-0000F5030000}"/>
    <cellStyle name="Input [yellow]" xfId="1013" xr:uid="{00000000-0005-0000-0000-0000F6030000}"/>
    <cellStyle name="Line" xfId="1014" xr:uid="{00000000-0005-0000-0000-0000F7030000}"/>
    <cellStyle name="Model" xfId="1015" xr:uid="{00000000-0005-0000-0000-0000F8030000}"/>
    <cellStyle name="ÑONVÒ" xfId="1016" xr:uid="{00000000-0005-0000-0000-0000F9030000}"/>
    <cellStyle name="Normal" xfId="0" builtinId="0"/>
    <cellStyle name="Normal - Style1" xfId="1017" xr:uid="{00000000-0005-0000-0000-0000FB030000}"/>
    <cellStyle name="Normal 10" xfId="1313" xr:uid="{00000000-0005-0000-0000-0000FC030000}"/>
    <cellStyle name="Normal 11" xfId="1315" xr:uid="{00000000-0005-0000-0000-0000FD030000}"/>
    <cellStyle name="Normal 11 2" xfId="1321" xr:uid="{00000000-0005-0000-0000-0000FD030000}"/>
    <cellStyle name="Normal 12" xfId="1322" xr:uid="{00000000-0005-0000-0000-0000FE030000}"/>
    <cellStyle name="Normal 13" xfId="1323" xr:uid="{00000000-0005-0000-0000-0000FF030000}"/>
    <cellStyle name="Normal 2" xfId="2" xr:uid="{00000000-0005-0000-0000-0000FE030000}"/>
    <cellStyle name="Normal 2 2" xfId="1305" xr:uid="{00000000-0005-0000-0000-0000FF030000}"/>
    <cellStyle name="Normal 2 2 2" xfId="1316" xr:uid="{00000000-0005-0000-0000-000000040000}"/>
    <cellStyle name="Normal 2 3" xfId="1312" xr:uid="{00000000-0005-0000-0000-000001040000}"/>
    <cellStyle name="Normal 2 3 2" xfId="1325" xr:uid="{FAF1BBD6-1FBB-44A8-A7E4-643B49AB46A1}"/>
    <cellStyle name="Normal 22" xfId="1018" xr:uid="{00000000-0005-0000-0000-000002040000}"/>
    <cellStyle name="Normal 3" xfId="1019" xr:uid="{00000000-0005-0000-0000-000003040000}"/>
    <cellStyle name="Normal 4" xfId="1302" xr:uid="{00000000-0005-0000-0000-000004040000}"/>
    <cellStyle name="Normal 5" xfId="1020" xr:uid="{00000000-0005-0000-0000-000005040000}"/>
    <cellStyle name="Normal 5 2" xfId="1301" xr:uid="{00000000-0005-0000-0000-000006040000}"/>
    <cellStyle name="Normal 5 3" xfId="1306" xr:uid="{00000000-0005-0000-0000-000007040000}"/>
    <cellStyle name="Normal 6" xfId="1304" xr:uid="{00000000-0005-0000-0000-000008040000}"/>
    <cellStyle name="Normal 6 2" xfId="1309" xr:uid="{00000000-0005-0000-0000-000009040000}"/>
    <cellStyle name="Normal 6 3" xfId="1317" xr:uid="{00000000-0005-0000-0000-00000A040000}"/>
    <cellStyle name="Normal 6_TMDT (2)" xfId="1318" xr:uid="{5995D78D-7246-4991-B4D4-2907103891A8}"/>
    <cellStyle name="Normal 7" xfId="1308" xr:uid="{00000000-0005-0000-0000-00000B040000}"/>
    <cellStyle name="Normal 7 2" xfId="1320" xr:uid="{00000000-0005-0000-0000-00000C040000}"/>
    <cellStyle name="Normal 8" xfId="1310" xr:uid="{00000000-0005-0000-0000-00000C040000}"/>
    <cellStyle name="Normal 9" xfId="1311" xr:uid="{00000000-0005-0000-0000-00000D040000}"/>
    <cellStyle name="omma [0]_Mktg Prog" xfId="1021" xr:uid="{00000000-0005-0000-0000-000010040000}"/>
    <cellStyle name="ormal_Sheet1_1" xfId="1022" xr:uid="{00000000-0005-0000-0000-000011040000}"/>
    <cellStyle name="Percent [2]" xfId="1023" xr:uid="{00000000-0005-0000-0000-000012040000}"/>
    <cellStyle name="S—_x0008_" xfId="1024" xr:uid="{00000000-0005-0000-0000-000013040000}"/>
    <cellStyle name="Style 1" xfId="1025" xr:uid="{00000000-0005-0000-0000-000014040000}"/>
    <cellStyle name="Style 10" xfId="1026" xr:uid="{00000000-0005-0000-0000-000015040000}"/>
    <cellStyle name="Style 100" xfId="1027" xr:uid="{00000000-0005-0000-0000-000016040000}"/>
    <cellStyle name="Style 101" xfId="1028" xr:uid="{00000000-0005-0000-0000-000017040000}"/>
    <cellStyle name="Style 102" xfId="1029" xr:uid="{00000000-0005-0000-0000-000018040000}"/>
    <cellStyle name="Style 103" xfId="1030" xr:uid="{00000000-0005-0000-0000-000019040000}"/>
    <cellStyle name="Style 104" xfId="1031" xr:uid="{00000000-0005-0000-0000-00001A040000}"/>
    <cellStyle name="Style 105" xfId="1032" xr:uid="{00000000-0005-0000-0000-00001B040000}"/>
    <cellStyle name="Style 106" xfId="1033" xr:uid="{00000000-0005-0000-0000-00001C040000}"/>
    <cellStyle name="Style 107" xfId="1034" xr:uid="{00000000-0005-0000-0000-00001D040000}"/>
    <cellStyle name="Style 108" xfId="1035" xr:uid="{00000000-0005-0000-0000-00001E040000}"/>
    <cellStyle name="Style 109" xfId="1036" xr:uid="{00000000-0005-0000-0000-00001F040000}"/>
    <cellStyle name="Style 11" xfId="1037" xr:uid="{00000000-0005-0000-0000-000020040000}"/>
    <cellStyle name="Style 110" xfId="1038" xr:uid="{00000000-0005-0000-0000-000021040000}"/>
    <cellStyle name="Style 111" xfId="1039" xr:uid="{00000000-0005-0000-0000-000022040000}"/>
    <cellStyle name="Style 112" xfId="1040" xr:uid="{00000000-0005-0000-0000-000023040000}"/>
    <cellStyle name="Style 113" xfId="1041" xr:uid="{00000000-0005-0000-0000-000024040000}"/>
    <cellStyle name="Style 114" xfId="1042" xr:uid="{00000000-0005-0000-0000-000025040000}"/>
    <cellStyle name="Style 115" xfId="1043" xr:uid="{00000000-0005-0000-0000-000026040000}"/>
    <cellStyle name="Style 116" xfId="1044" xr:uid="{00000000-0005-0000-0000-000027040000}"/>
    <cellStyle name="Style 117" xfId="1045" xr:uid="{00000000-0005-0000-0000-000028040000}"/>
    <cellStyle name="Style 118" xfId="1046" xr:uid="{00000000-0005-0000-0000-000029040000}"/>
    <cellStyle name="Style 119" xfId="1047" xr:uid="{00000000-0005-0000-0000-00002A040000}"/>
    <cellStyle name="Style 12" xfId="1048" xr:uid="{00000000-0005-0000-0000-00002B040000}"/>
    <cellStyle name="Style 120" xfId="1049" xr:uid="{00000000-0005-0000-0000-00002C040000}"/>
    <cellStyle name="Style 121" xfId="1050" xr:uid="{00000000-0005-0000-0000-00002D040000}"/>
    <cellStyle name="Style 122" xfId="1051" xr:uid="{00000000-0005-0000-0000-00002E040000}"/>
    <cellStyle name="Style 123" xfId="1052" xr:uid="{00000000-0005-0000-0000-00002F040000}"/>
    <cellStyle name="Style 124" xfId="1053" xr:uid="{00000000-0005-0000-0000-000030040000}"/>
    <cellStyle name="Style 125" xfId="1054" xr:uid="{00000000-0005-0000-0000-000031040000}"/>
    <cellStyle name="Style 126" xfId="1055" xr:uid="{00000000-0005-0000-0000-000032040000}"/>
    <cellStyle name="Style 127" xfId="1056" xr:uid="{00000000-0005-0000-0000-000033040000}"/>
    <cellStyle name="Style 128" xfId="1057" xr:uid="{00000000-0005-0000-0000-000034040000}"/>
    <cellStyle name="Style 129" xfId="1058" xr:uid="{00000000-0005-0000-0000-000035040000}"/>
    <cellStyle name="Style 13" xfId="1059" xr:uid="{00000000-0005-0000-0000-000036040000}"/>
    <cellStyle name="Style 130" xfId="1060" xr:uid="{00000000-0005-0000-0000-000037040000}"/>
    <cellStyle name="Style 131" xfId="1061" xr:uid="{00000000-0005-0000-0000-000038040000}"/>
    <cellStyle name="Style 132" xfId="1062" xr:uid="{00000000-0005-0000-0000-000039040000}"/>
    <cellStyle name="Style 133" xfId="1063" xr:uid="{00000000-0005-0000-0000-00003A040000}"/>
    <cellStyle name="Style 134" xfId="1064" xr:uid="{00000000-0005-0000-0000-00003B040000}"/>
    <cellStyle name="Style 135" xfId="1065" xr:uid="{00000000-0005-0000-0000-00003C040000}"/>
    <cellStyle name="Style 136" xfId="1066" xr:uid="{00000000-0005-0000-0000-00003D040000}"/>
    <cellStyle name="Style 137" xfId="1067" xr:uid="{00000000-0005-0000-0000-00003E040000}"/>
    <cellStyle name="Style 138" xfId="1068" xr:uid="{00000000-0005-0000-0000-00003F040000}"/>
    <cellStyle name="Style 139" xfId="1069" xr:uid="{00000000-0005-0000-0000-000040040000}"/>
    <cellStyle name="Style 14" xfId="1070" xr:uid="{00000000-0005-0000-0000-000041040000}"/>
    <cellStyle name="Style 140" xfId="1071" xr:uid="{00000000-0005-0000-0000-000042040000}"/>
    <cellStyle name="Style 141" xfId="1072" xr:uid="{00000000-0005-0000-0000-000043040000}"/>
    <cellStyle name="Style 142" xfId="1073" xr:uid="{00000000-0005-0000-0000-000044040000}"/>
    <cellStyle name="Style 143" xfId="1074" xr:uid="{00000000-0005-0000-0000-000045040000}"/>
    <cellStyle name="Style 144" xfId="1075" xr:uid="{00000000-0005-0000-0000-000046040000}"/>
    <cellStyle name="Style 145" xfId="1076" xr:uid="{00000000-0005-0000-0000-000047040000}"/>
    <cellStyle name="Style 146" xfId="1077" xr:uid="{00000000-0005-0000-0000-000048040000}"/>
    <cellStyle name="Style 147" xfId="1078" xr:uid="{00000000-0005-0000-0000-000049040000}"/>
    <cellStyle name="Style 148" xfId="1079" xr:uid="{00000000-0005-0000-0000-00004A040000}"/>
    <cellStyle name="Style 149" xfId="1080" xr:uid="{00000000-0005-0000-0000-00004B040000}"/>
    <cellStyle name="Style 15" xfId="1081" xr:uid="{00000000-0005-0000-0000-00004C040000}"/>
    <cellStyle name="Style 150" xfId="1082" xr:uid="{00000000-0005-0000-0000-00004D040000}"/>
    <cellStyle name="Style 151" xfId="1083" xr:uid="{00000000-0005-0000-0000-00004E040000}"/>
    <cellStyle name="Style 152" xfId="1084" xr:uid="{00000000-0005-0000-0000-00004F040000}"/>
    <cellStyle name="Style 153" xfId="1085" xr:uid="{00000000-0005-0000-0000-000050040000}"/>
    <cellStyle name="Style 154" xfId="1086" xr:uid="{00000000-0005-0000-0000-000051040000}"/>
    <cellStyle name="Style 155" xfId="1087" xr:uid="{00000000-0005-0000-0000-000052040000}"/>
    <cellStyle name="Style 156" xfId="1088" xr:uid="{00000000-0005-0000-0000-000053040000}"/>
    <cellStyle name="Style 157" xfId="1089" xr:uid="{00000000-0005-0000-0000-000054040000}"/>
    <cellStyle name="Style 158" xfId="1090" xr:uid="{00000000-0005-0000-0000-000055040000}"/>
    <cellStyle name="Style 159" xfId="1091" xr:uid="{00000000-0005-0000-0000-000056040000}"/>
    <cellStyle name="Style 16" xfId="1092" xr:uid="{00000000-0005-0000-0000-000057040000}"/>
    <cellStyle name="Style 160" xfId="1093" xr:uid="{00000000-0005-0000-0000-000058040000}"/>
    <cellStyle name="Style 161" xfId="1094" xr:uid="{00000000-0005-0000-0000-000059040000}"/>
    <cellStyle name="Style 162" xfId="1095" xr:uid="{00000000-0005-0000-0000-00005A040000}"/>
    <cellStyle name="Style 163" xfId="1096" xr:uid="{00000000-0005-0000-0000-00005B040000}"/>
    <cellStyle name="Style 164" xfId="1097" xr:uid="{00000000-0005-0000-0000-00005C040000}"/>
    <cellStyle name="Style 165" xfId="1098" xr:uid="{00000000-0005-0000-0000-00005D040000}"/>
    <cellStyle name="Style 166" xfId="1099" xr:uid="{00000000-0005-0000-0000-00005E040000}"/>
    <cellStyle name="Style 167" xfId="1100" xr:uid="{00000000-0005-0000-0000-00005F040000}"/>
    <cellStyle name="Style 168" xfId="1101" xr:uid="{00000000-0005-0000-0000-000060040000}"/>
    <cellStyle name="Style 169" xfId="1102" xr:uid="{00000000-0005-0000-0000-000061040000}"/>
    <cellStyle name="Style 17" xfId="1103" xr:uid="{00000000-0005-0000-0000-000062040000}"/>
    <cellStyle name="Style 170" xfId="1104" xr:uid="{00000000-0005-0000-0000-000063040000}"/>
    <cellStyle name="Style 171" xfId="1105" xr:uid="{00000000-0005-0000-0000-000064040000}"/>
    <cellStyle name="Style 172" xfId="1106" xr:uid="{00000000-0005-0000-0000-000065040000}"/>
    <cellStyle name="Style 173" xfId="1107" xr:uid="{00000000-0005-0000-0000-000066040000}"/>
    <cellStyle name="Style 174" xfId="1108" xr:uid="{00000000-0005-0000-0000-000067040000}"/>
    <cellStyle name="Style 175" xfId="1109" xr:uid="{00000000-0005-0000-0000-000068040000}"/>
    <cellStyle name="Style 176" xfId="1110" xr:uid="{00000000-0005-0000-0000-000069040000}"/>
    <cellStyle name="Style 177" xfId="1111" xr:uid="{00000000-0005-0000-0000-00006A040000}"/>
    <cellStyle name="Style 178" xfId="1112" xr:uid="{00000000-0005-0000-0000-00006B040000}"/>
    <cellStyle name="Style 179" xfId="1113" xr:uid="{00000000-0005-0000-0000-00006C040000}"/>
    <cellStyle name="Style 18" xfId="1114" xr:uid="{00000000-0005-0000-0000-00006D040000}"/>
    <cellStyle name="Style 180" xfId="1115" xr:uid="{00000000-0005-0000-0000-00006E040000}"/>
    <cellStyle name="Style 181" xfId="1116" xr:uid="{00000000-0005-0000-0000-00006F040000}"/>
    <cellStyle name="Style 182" xfId="1117" xr:uid="{00000000-0005-0000-0000-000070040000}"/>
    <cellStyle name="Style 183" xfId="1118" xr:uid="{00000000-0005-0000-0000-000071040000}"/>
    <cellStyle name="Style 184" xfId="1119" xr:uid="{00000000-0005-0000-0000-000072040000}"/>
    <cellStyle name="Style 185" xfId="1120" xr:uid="{00000000-0005-0000-0000-000073040000}"/>
    <cellStyle name="Style 186" xfId="1121" xr:uid="{00000000-0005-0000-0000-000074040000}"/>
    <cellStyle name="Style 187" xfId="1122" xr:uid="{00000000-0005-0000-0000-000075040000}"/>
    <cellStyle name="Style 188" xfId="1123" xr:uid="{00000000-0005-0000-0000-000076040000}"/>
    <cellStyle name="Style 189" xfId="1124" xr:uid="{00000000-0005-0000-0000-000077040000}"/>
    <cellStyle name="Style 19" xfId="1125" xr:uid="{00000000-0005-0000-0000-000078040000}"/>
    <cellStyle name="Style 190" xfId="1126" xr:uid="{00000000-0005-0000-0000-000079040000}"/>
    <cellStyle name="Style 191" xfId="1127" xr:uid="{00000000-0005-0000-0000-00007A040000}"/>
    <cellStyle name="Style 192" xfId="1128" xr:uid="{00000000-0005-0000-0000-00007B040000}"/>
    <cellStyle name="Style 193" xfId="1129" xr:uid="{00000000-0005-0000-0000-00007C040000}"/>
    <cellStyle name="Style 194" xfId="1130" xr:uid="{00000000-0005-0000-0000-00007D040000}"/>
    <cellStyle name="Style 195" xfId="1131" xr:uid="{00000000-0005-0000-0000-00007E040000}"/>
    <cellStyle name="Style 196" xfId="1132" xr:uid="{00000000-0005-0000-0000-00007F040000}"/>
    <cellStyle name="Style 197" xfId="1133" xr:uid="{00000000-0005-0000-0000-000080040000}"/>
    <cellStyle name="Style 198" xfId="1134" xr:uid="{00000000-0005-0000-0000-000081040000}"/>
    <cellStyle name="Style 199" xfId="1135" xr:uid="{00000000-0005-0000-0000-000082040000}"/>
    <cellStyle name="Style 2" xfId="1136" xr:uid="{00000000-0005-0000-0000-000083040000}"/>
    <cellStyle name="Style 20" xfId="1137" xr:uid="{00000000-0005-0000-0000-000084040000}"/>
    <cellStyle name="Style 200" xfId="1138" xr:uid="{00000000-0005-0000-0000-000085040000}"/>
    <cellStyle name="Style 201" xfId="1139" xr:uid="{00000000-0005-0000-0000-000086040000}"/>
    <cellStyle name="Style 202" xfId="1140" xr:uid="{00000000-0005-0000-0000-000087040000}"/>
    <cellStyle name="Style 203" xfId="1141" xr:uid="{00000000-0005-0000-0000-000088040000}"/>
    <cellStyle name="Style 204" xfId="1142" xr:uid="{00000000-0005-0000-0000-000089040000}"/>
    <cellStyle name="Style 205" xfId="1143" xr:uid="{00000000-0005-0000-0000-00008A040000}"/>
    <cellStyle name="Style 206" xfId="1144" xr:uid="{00000000-0005-0000-0000-00008B040000}"/>
    <cellStyle name="Style 207" xfId="1145" xr:uid="{00000000-0005-0000-0000-00008C040000}"/>
    <cellStyle name="Style 208" xfId="1146" xr:uid="{00000000-0005-0000-0000-00008D040000}"/>
    <cellStyle name="Style 209" xfId="1147" xr:uid="{00000000-0005-0000-0000-00008E040000}"/>
    <cellStyle name="Style 21" xfId="1148" xr:uid="{00000000-0005-0000-0000-00008F040000}"/>
    <cellStyle name="Style 210" xfId="1149" xr:uid="{00000000-0005-0000-0000-000090040000}"/>
    <cellStyle name="Style 211" xfId="1150" xr:uid="{00000000-0005-0000-0000-000091040000}"/>
    <cellStyle name="Style 212" xfId="1151" xr:uid="{00000000-0005-0000-0000-000092040000}"/>
    <cellStyle name="Style 213" xfId="1152" xr:uid="{00000000-0005-0000-0000-000093040000}"/>
    <cellStyle name="Style 214" xfId="1153" xr:uid="{00000000-0005-0000-0000-000094040000}"/>
    <cellStyle name="Style 215" xfId="1154" xr:uid="{00000000-0005-0000-0000-000095040000}"/>
    <cellStyle name="Style 216" xfId="1155" xr:uid="{00000000-0005-0000-0000-000096040000}"/>
    <cellStyle name="Style 217" xfId="1156" xr:uid="{00000000-0005-0000-0000-000097040000}"/>
    <cellStyle name="Style 218" xfId="1157" xr:uid="{00000000-0005-0000-0000-000098040000}"/>
    <cellStyle name="Style 219" xfId="1158" xr:uid="{00000000-0005-0000-0000-000099040000}"/>
    <cellStyle name="Style 22" xfId="1159" xr:uid="{00000000-0005-0000-0000-00009A040000}"/>
    <cellStyle name="Style 220" xfId="1160" xr:uid="{00000000-0005-0000-0000-00009B040000}"/>
    <cellStyle name="Style 221" xfId="1161" xr:uid="{00000000-0005-0000-0000-00009C040000}"/>
    <cellStyle name="Style 222" xfId="1162" xr:uid="{00000000-0005-0000-0000-00009D040000}"/>
    <cellStyle name="Style 223" xfId="1163" xr:uid="{00000000-0005-0000-0000-00009E040000}"/>
    <cellStyle name="Style 224" xfId="1164" xr:uid="{00000000-0005-0000-0000-00009F040000}"/>
    <cellStyle name="Style 225" xfId="1165" xr:uid="{00000000-0005-0000-0000-0000A0040000}"/>
    <cellStyle name="Style 226" xfId="1166" xr:uid="{00000000-0005-0000-0000-0000A1040000}"/>
    <cellStyle name="Style 227" xfId="1167" xr:uid="{00000000-0005-0000-0000-0000A2040000}"/>
    <cellStyle name="Style 228" xfId="1168" xr:uid="{00000000-0005-0000-0000-0000A3040000}"/>
    <cellStyle name="Style 229" xfId="1169" xr:uid="{00000000-0005-0000-0000-0000A4040000}"/>
    <cellStyle name="Style 23" xfId="1170" xr:uid="{00000000-0005-0000-0000-0000A5040000}"/>
    <cellStyle name="Style 230" xfId="1171" xr:uid="{00000000-0005-0000-0000-0000A6040000}"/>
    <cellStyle name="Style 231" xfId="1172" xr:uid="{00000000-0005-0000-0000-0000A7040000}"/>
    <cellStyle name="Style 232" xfId="1173" xr:uid="{00000000-0005-0000-0000-0000A8040000}"/>
    <cellStyle name="Style 233" xfId="1174" xr:uid="{00000000-0005-0000-0000-0000A9040000}"/>
    <cellStyle name="Style 234" xfId="1175" xr:uid="{00000000-0005-0000-0000-0000AA040000}"/>
    <cellStyle name="Style 235" xfId="1176" xr:uid="{00000000-0005-0000-0000-0000AB040000}"/>
    <cellStyle name="Style 236" xfId="1177" xr:uid="{00000000-0005-0000-0000-0000AC040000}"/>
    <cellStyle name="Style 237" xfId="1178" xr:uid="{00000000-0005-0000-0000-0000AD040000}"/>
    <cellStyle name="Style 238" xfId="1179" xr:uid="{00000000-0005-0000-0000-0000AE040000}"/>
    <cellStyle name="Style 239" xfId="1180" xr:uid="{00000000-0005-0000-0000-0000AF040000}"/>
    <cellStyle name="Style 24" xfId="1181" xr:uid="{00000000-0005-0000-0000-0000B0040000}"/>
    <cellStyle name="Style 240" xfId="1182" xr:uid="{00000000-0005-0000-0000-0000B1040000}"/>
    <cellStyle name="Style 241" xfId="1183" xr:uid="{00000000-0005-0000-0000-0000B2040000}"/>
    <cellStyle name="Style 242" xfId="1184" xr:uid="{00000000-0005-0000-0000-0000B3040000}"/>
    <cellStyle name="Style 243" xfId="1185" xr:uid="{00000000-0005-0000-0000-0000B4040000}"/>
    <cellStyle name="Style 244" xfId="1186" xr:uid="{00000000-0005-0000-0000-0000B5040000}"/>
    <cellStyle name="Style 245" xfId="1187" xr:uid="{00000000-0005-0000-0000-0000B6040000}"/>
    <cellStyle name="Style 246" xfId="1188" xr:uid="{00000000-0005-0000-0000-0000B7040000}"/>
    <cellStyle name="Style 247" xfId="1189" xr:uid="{00000000-0005-0000-0000-0000B8040000}"/>
    <cellStyle name="Style 248" xfId="1190" xr:uid="{00000000-0005-0000-0000-0000B9040000}"/>
    <cellStyle name="Style 249" xfId="1191" xr:uid="{00000000-0005-0000-0000-0000BA040000}"/>
    <cellStyle name="Style 25" xfId="1192" xr:uid="{00000000-0005-0000-0000-0000BB040000}"/>
    <cellStyle name="Style 250" xfId="1193" xr:uid="{00000000-0005-0000-0000-0000BC040000}"/>
    <cellStyle name="Style 251" xfId="1194" xr:uid="{00000000-0005-0000-0000-0000BD040000}"/>
    <cellStyle name="Style 252" xfId="1195" xr:uid="{00000000-0005-0000-0000-0000BE040000}"/>
    <cellStyle name="Style 253" xfId="1196" xr:uid="{00000000-0005-0000-0000-0000BF040000}"/>
    <cellStyle name="Style 254" xfId="1197" xr:uid="{00000000-0005-0000-0000-0000C0040000}"/>
    <cellStyle name="Style 255" xfId="1198" xr:uid="{00000000-0005-0000-0000-0000C1040000}"/>
    <cellStyle name="Style 256" xfId="1199" xr:uid="{00000000-0005-0000-0000-0000C2040000}"/>
    <cellStyle name="Style 257" xfId="1200" xr:uid="{00000000-0005-0000-0000-0000C3040000}"/>
    <cellStyle name="Style 258" xfId="1201" xr:uid="{00000000-0005-0000-0000-0000C4040000}"/>
    <cellStyle name="Style 259" xfId="1202" xr:uid="{00000000-0005-0000-0000-0000C5040000}"/>
    <cellStyle name="Style 26" xfId="1203" xr:uid="{00000000-0005-0000-0000-0000C6040000}"/>
    <cellStyle name="Style 260" xfId="1204" xr:uid="{00000000-0005-0000-0000-0000C7040000}"/>
    <cellStyle name="Style 261" xfId="1205" xr:uid="{00000000-0005-0000-0000-0000C8040000}"/>
    <cellStyle name="Style 262" xfId="1206" xr:uid="{00000000-0005-0000-0000-0000C9040000}"/>
    <cellStyle name="Style 263" xfId="1207" xr:uid="{00000000-0005-0000-0000-0000CA040000}"/>
    <cellStyle name="Style 264" xfId="1208" xr:uid="{00000000-0005-0000-0000-0000CB040000}"/>
    <cellStyle name="Style 265" xfId="1209" xr:uid="{00000000-0005-0000-0000-0000CC040000}"/>
    <cellStyle name="Style 266" xfId="1210" xr:uid="{00000000-0005-0000-0000-0000CD040000}"/>
    <cellStyle name="Style 267" xfId="1211" xr:uid="{00000000-0005-0000-0000-0000CE040000}"/>
    <cellStyle name="Style 268" xfId="1212" xr:uid="{00000000-0005-0000-0000-0000CF040000}"/>
    <cellStyle name="Style 27" xfId="1213" xr:uid="{00000000-0005-0000-0000-0000D0040000}"/>
    <cellStyle name="Style 28" xfId="1214" xr:uid="{00000000-0005-0000-0000-0000D1040000}"/>
    <cellStyle name="Style 29" xfId="1215" xr:uid="{00000000-0005-0000-0000-0000D2040000}"/>
    <cellStyle name="Style 3" xfId="1216" xr:uid="{00000000-0005-0000-0000-0000D3040000}"/>
    <cellStyle name="Style 30" xfId="1217" xr:uid="{00000000-0005-0000-0000-0000D4040000}"/>
    <cellStyle name="Style 31" xfId="1218" xr:uid="{00000000-0005-0000-0000-0000D5040000}"/>
    <cellStyle name="Style 32" xfId="1219" xr:uid="{00000000-0005-0000-0000-0000D6040000}"/>
    <cellStyle name="Style 33" xfId="1220" xr:uid="{00000000-0005-0000-0000-0000D7040000}"/>
    <cellStyle name="Style 34" xfId="1221" xr:uid="{00000000-0005-0000-0000-0000D8040000}"/>
    <cellStyle name="Style 35" xfId="1222" xr:uid="{00000000-0005-0000-0000-0000D9040000}"/>
    <cellStyle name="Style 36" xfId="1223" xr:uid="{00000000-0005-0000-0000-0000DA040000}"/>
    <cellStyle name="Style 37" xfId="1224" xr:uid="{00000000-0005-0000-0000-0000DB040000}"/>
    <cellStyle name="Style 38" xfId="1225" xr:uid="{00000000-0005-0000-0000-0000DC040000}"/>
    <cellStyle name="Style 39" xfId="1226" xr:uid="{00000000-0005-0000-0000-0000DD040000}"/>
    <cellStyle name="Style 4" xfId="1227" xr:uid="{00000000-0005-0000-0000-0000DE040000}"/>
    <cellStyle name="Style 40" xfId="1228" xr:uid="{00000000-0005-0000-0000-0000DF040000}"/>
    <cellStyle name="Style 41" xfId="1229" xr:uid="{00000000-0005-0000-0000-0000E0040000}"/>
    <cellStyle name="Style 42" xfId="1230" xr:uid="{00000000-0005-0000-0000-0000E1040000}"/>
    <cellStyle name="Style 43" xfId="1231" xr:uid="{00000000-0005-0000-0000-0000E2040000}"/>
    <cellStyle name="Style 44" xfId="1232" xr:uid="{00000000-0005-0000-0000-0000E3040000}"/>
    <cellStyle name="Style 45" xfId="1233" xr:uid="{00000000-0005-0000-0000-0000E4040000}"/>
    <cellStyle name="Style 46" xfId="1234" xr:uid="{00000000-0005-0000-0000-0000E5040000}"/>
    <cellStyle name="Style 47" xfId="1235" xr:uid="{00000000-0005-0000-0000-0000E6040000}"/>
    <cellStyle name="Style 48" xfId="1236" xr:uid="{00000000-0005-0000-0000-0000E7040000}"/>
    <cellStyle name="Style 49" xfId="1237" xr:uid="{00000000-0005-0000-0000-0000E8040000}"/>
    <cellStyle name="Style 5" xfId="1238" xr:uid="{00000000-0005-0000-0000-0000E9040000}"/>
    <cellStyle name="Style 50" xfId="1239" xr:uid="{00000000-0005-0000-0000-0000EA040000}"/>
    <cellStyle name="Style 51" xfId="1240" xr:uid="{00000000-0005-0000-0000-0000EB040000}"/>
    <cellStyle name="Style 52" xfId="1241" xr:uid="{00000000-0005-0000-0000-0000EC040000}"/>
    <cellStyle name="Style 53" xfId="1242" xr:uid="{00000000-0005-0000-0000-0000ED040000}"/>
    <cellStyle name="Style 54" xfId="1243" xr:uid="{00000000-0005-0000-0000-0000EE040000}"/>
    <cellStyle name="Style 55" xfId="1244" xr:uid="{00000000-0005-0000-0000-0000EF040000}"/>
    <cellStyle name="Style 56" xfId="1245" xr:uid="{00000000-0005-0000-0000-0000F0040000}"/>
    <cellStyle name="Style 57" xfId="1246" xr:uid="{00000000-0005-0000-0000-0000F1040000}"/>
    <cellStyle name="Style 58" xfId="1247" xr:uid="{00000000-0005-0000-0000-0000F2040000}"/>
    <cellStyle name="Style 59" xfId="1248" xr:uid="{00000000-0005-0000-0000-0000F3040000}"/>
    <cellStyle name="Style 6" xfId="1249" xr:uid="{00000000-0005-0000-0000-0000F4040000}"/>
    <cellStyle name="Style 60" xfId="1250" xr:uid="{00000000-0005-0000-0000-0000F5040000}"/>
    <cellStyle name="Style 61" xfId="1251" xr:uid="{00000000-0005-0000-0000-0000F6040000}"/>
    <cellStyle name="Style 62" xfId="1252" xr:uid="{00000000-0005-0000-0000-0000F7040000}"/>
    <cellStyle name="Style 63" xfId="1253" xr:uid="{00000000-0005-0000-0000-0000F8040000}"/>
    <cellStyle name="Style 64" xfId="1254" xr:uid="{00000000-0005-0000-0000-0000F9040000}"/>
    <cellStyle name="Style 65" xfId="1255" xr:uid="{00000000-0005-0000-0000-0000FA040000}"/>
    <cellStyle name="Style 66" xfId="1256" xr:uid="{00000000-0005-0000-0000-0000FB040000}"/>
    <cellStyle name="Style 67" xfId="1257" xr:uid="{00000000-0005-0000-0000-0000FC040000}"/>
    <cellStyle name="Style 68" xfId="1258" xr:uid="{00000000-0005-0000-0000-0000FD040000}"/>
    <cellStyle name="Style 69" xfId="1259" xr:uid="{00000000-0005-0000-0000-0000FE040000}"/>
    <cellStyle name="Style 7" xfId="1260" xr:uid="{00000000-0005-0000-0000-0000FF040000}"/>
    <cellStyle name="Style 70" xfId="1261" xr:uid="{00000000-0005-0000-0000-000000050000}"/>
    <cellStyle name="Style 71" xfId="1262" xr:uid="{00000000-0005-0000-0000-000001050000}"/>
    <cellStyle name="Style 72" xfId="1263" xr:uid="{00000000-0005-0000-0000-000002050000}"/>
    <cellStyle name="Style 73" xfId="1264" xr:uid="{00000000-0005-0000-0000-000003050000}"/>
    <cellStyle name="Style 74" xfId="1265" xr:uid="{00000000-0005-0000-0000-000004050000}"/>
    <cellStyle name="Style 75" xfId="1266" xr:uid="{00000000-0005-0000-0000-000005050000}"/>
    <cellStyle name="Style 76" xfId="1267" xr:uid="{00000000-0005-0000-0000-000006050000}"/>
    <cellStyle name="Style 77" xfId="1268" xr:uid="{00000000-0005-0000-0000-000007050000}"/>
    <cellStyle name="Style 78" xfId="1269" xr:uid="{00000000-0005-0000-0000-000008050000}"/>
    <cellStyle name="Style 79" xfId="1270" xr:uid="{00000000-0005-0000-0000-000009050000}"/>
    <cellStyle name="Style 8" xfId="1271" xr:uid="{00000000-0005-0000-0000-00000A050000}"/>
    <cellStyle name="Style 80" xfId="1272" xr:uid="{00000000-0005-0000-0000-00000B050000}"/>
    <cellStyle name="Style 81" xfId="1273" xr:uid="{00000000-0005-0000-0000-00000C050000}"/>
    <cellStyle name="Style 82" xfId="1274" xr:uid="{00000000-0005-0000-0000-00000D050000}"/>
    <cellStyle name="Style 83" xfId="1275" xr:uid="{00000000-0005-0000-0000-00000E050000}"/>
    <cellStyle name="Style 84" xfId="1276" xr:uid="{00000000-0005-0000-0000-00000F050000}"/>
    <cellStyle name="Style 85" xfId="1277" xr:uid="{00000000-0005-0000-0000-000010050000}"/>
    <cellStyle name="Style 86" xfId="1278" xr:uid="{00000000-0005-0000-0000-000011050000}"/>
    <cellStyle name="Style 87" xfId="1279" xr:uid="{00000000-0005-0000-0000-000012050000}"/>
    <cellStyle name="Style 88" xfId="1280" xr:uid="{00000000-0005-0000-0000-000013050000}"/>
    <cellStyle name="Style 89" xfId="1281" xr:uid="{00000000-0005-0000-0000-000014050000}"/>
    <cellStyle name="Style 9" xfId="1282" xr:uid="{00000000-0005-0000-0000-000015050000}"/>
    <cellStyle name="Style 90" xfId="1283" xr:uid="{00000000-0005-0000-0000-000016050000}"/>
    <cellStyle name="Style 91" xfId="1284" xr:uid="{00000000-0005-0000-0000-000017050000}"/>
    <cellStyle name="Style 92" xfId="1285" xr:uid="{00000000-0005-0000-0000-000018050000}"/>
    <cellStyle name="Style 93" xfId="1286" xr:uid="{00000000-0005-0000-0000-000019050000}"/>
    <cellStyle name="Style 94" xfId="1287" xr:uid="{00000000-0005-0000-0000-00001A050000}"/>
    <cellStyle name="Style 95" xfId="1288" xr:uid="{00000000-0005-0000-0000-00001B050000}"/>
    <cellStyle name="Style 96" xfId="1289" xr:uid="{00000000-0005-0000-0000-00001C050000}"/>
    <cellStyle name="Style 97" xfId="1290" xr:uid="{00000000-0005-0000-0000-00001D050000}"/>
    <cellStyle name="Style 98" xfId="1291" xr:uid="{00000000-0005-0000-0000-00001E050000}"/>
    <cellStyle name="Style 99" xfId="1292" xr:uid="{00000000-0005-0000-0000-00001F050000}"/>
    <cellStyle name="subhead" xfId="1293" xr:uid="{00000000-0005-0000-0000-000020050000}"/>
    <cellStyle name="T" xfId="1294" xr:uid="{00000000-0005-0000-0000-000021050000}"/>
    <cellStyle name="T_Data-2013" xfId="1295" xr:uid="{00000000-0005-0000-0000-000022050000}"/>
    <cellStyle name="th" xfId="1296" xr:uid="{00000000-0005-0000-0000-000023050000}"/>
    <cellStyle name="viet" xfId="1297" xr:uid="{00000000-0005-0000-0000-000024050000}"/>
    <cellStyle name="viet2" xfId="1298" xr:uid="{00000000-0005-0000-0000-000025050000}"/>
    <cellStyle name="Währung [0]_UXO VII" xfId="1299" xr:uid="{00000000-0005-0000-0000-000026050000}"/>
    <cellStyle name="Währung_UXO VII" xfId="1300" xr:uid="{00000000-0005-0000-0000-00002705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63" Type="http://schemas.openxmlformats.org/officeDocument/2006/relationships/externalLink" Target="externalLinks/externalLink45.xml"/><Relationship Id="rId159" Type="http://schemas.openxmlformats.org/officeDocument/2006/relationships/externalLink" Target="externalLinks/externalLink141.xml"/><Relationship Id="rId170" Type="http://schemas.openxmlformats.org/officeDocument/2006/relationships/externalLink" Target="externalLinks/externalLink152.xml"/><Relationship Id="rId226" Type="http://schemas.openxmlformats.org/officeDocument/2006/relationships/externalLink" Target="externalLinks/externalLink208.xml"/><Relationship Id="rId268" Type="http://schemas.openxmlformats.org/officeDocument/2006/relationships/externalLink" Target="externalLinks/externalLink250.xml"/><Relationship Id="rId32" Type="http://schemas.openxmlformats.org/officeDocument/2006/relationships/externalLink" Target="externalLinks/externalLink14.xml"/><Relationship Id="rId74" Type="http://schemas.openxmlformats.org/officeDocument/2006/relationships/externalLink" Target="externalLinks/externalLink56.xml"/><Relationship Id="rId128" Type="http://schemas.openxmlformats.org/officeDocument/2006/relationships/externalLink" Target="externalLinks/externalLink110.xml"/><Relationship Id="rId5" Type="http://schemas.openxmlformats.org/officeDocument/2006/relationships/worksheet" Target="worksheets/sheet5.xml"/><Relationship Id="rId181" Type="http://schemas.openxmlformats.org/officeDocument/2006/relationships/externalLink" Target="externalLinks/externalLink163.xml"/><Relationship Id="rId237" Type="http://schemas.openxmlformats.org/officeDocument/2006/relationships/externalLink" Target="externalLinks/externalLink219.xml"/><Relationship Id="rId279" Type="http://schemas.openxmlformats.org/officeDocument/2006/relationships/externalLink" Target="externalLinks/externalLink261.xml"/><Relationship Id="rId22" Type="http://schemas.openxmlformats.org/officeDocument/2006/relationships/externalLink" Target="externalLinks/externalLink4.xml"/><Relationship Id="rId43" Type="http://schemas.openxmlformats.org/officeDocument/2006/relationships/externalLink" Target="externalLinks/externalLink25.xml"/><Relationship Id="rId64" Type="http://schemas.openxmlformats.org/officeDocument/2006/relationships/externalLink" Target="externalLinks/externalLink46.xml"/><Relationship Id="rId118" Type="http://schemas.openxmlformats.org/officeDocument/2006/relationships/externalLink" Target="externalLinks/externalLink100.xml"/><Relationship Id="rId139" Type="http://schemas.openxmlformats.org/officeDocument/2006/relationships/externalLink" Target="externalLinks/externalLink121.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71" Type="http://schemas.openxmlformats.org/officeDocument/2006/relationships/externalLink" Target="externalLinks/externalLink153.xml"/><Relationship Id="rId192" Type="http://schemas.openxmlformats.org/officeDocument/2006/relationships/externalLink" Target="externalLinks/externalLink174.xml"/><Relationship Id="rId206" Type="http://schemas.openxmlformats.org/officeDocument/2006/relationships/externalLink" Target="externalLinks/externalLink188.xml"/><Relationship Id="rId227" Type="http://schemas.openxmlformats.org/officeDocument/2006/relationships/externalLink" Target="externalLinks/externalLink209.xml"/><Relationship Id="rId248" Type="http://schemas.openxmlformats.org/officeDocument/2006/relationships/externalLink" Target="externalLinks/externalLink230.xml"/><Relationship Id="rId269" Type="http://schemas.openxmlformats.org/officeDocument/2006/relationships/externalLink" Target="externalLinks/externalLink251.xml"/><Relationship Id="rId12" Type="http://schemas.openxmlformats.org/officeDocument/2006/relationships/worksheet" Target="worksheets/sheet12.xml"/><Relationship Id="rId33" Type="http://schemas.openxmlformats.org/officeDocument/2006/relationships/externalLink" Target="externalLinks/externalLink15.xml"/><Relationship Id="rId108" Type="http://schemas.openxmlformats.org/officeDocument/2006/relationships/externalLink" Target="externalLinks/externalLink90.xml"/><Relationship Id="rId129" Type="http://schemas.openxmlformats.org/officeDocument/2006/relationships/externalLink" Target="externalLinks/externalLink111.xml"/><Relationship Id="rId280" Type="http://schemas.openxmlformats.org/officeDocument/2006/relationships/externalLink" Target="externalLinks/externalLink262.xml"/><Relationship Id="rId54" Type="http://schemas.openxmlformats.org/officeDocument/2006/relationships/externalLink" Target="externalLinks/externalLink36.xml"/><Relationship Id="rId75" Type="http://schemas.openxmlformats.org/officeDocument/2006/relationships/externalLink" Target="externalLinks/externalLink57.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61" Type="http://schemas.openxmlformats.org/officeDocument/2006/relationships/externalLink" Target="externalLinks/externalLink143.xml"/><Relationship Id="rId182" Type="http://schemas.openxmlformats.org/officeDocument/2006/relationships/externalLink" Target="externalLinks/externalLink164.xml"/><Relationship Id="rId217" Type="http://schemas.openxmlformats.org/officeDocument/2006/relationships/externalLink" Target="externalLinks/externalLink199.xml"/><Relationship Id="rId6" Type="http://schemas.openxmlformats.org/officeDocument/2006/relationships/worksheet" Target="worksheets/sheet6.xml"/><Relationship Id="rId238" Type="http://schemas.openxmlformats.org/officeDocument/2006/relationships/externalLink" Target="externalLinks/externalLink220.xml"/><Relationship Id="rId259" Type="http://schemas.openxmlformats.org/officeDocument/2006/relationships/externalLink" Target="externalLinks/externalLink241.xml"/><Relationship Id="rId23" Type="http://schemas.openxmlformats.org/officeDocument/2006/relationships/externalLink" Target="externalLinks/externalLink5.xml"/><Relationship Id="rId119" Type="http://schemas.openxmlformats.org/officeDocument/2006/relationships/externalLink" Target="externalLinks/externalLink101.xml"/><Relationship Id="rId270" Type="http://schemas.openxmlformats.org/officeDocument/2006/relationships/externalLink" Target="externalLinks/externalLink252.xml"/><Relationship Id="rId44" Type="http://schemas.openxmlformats.org/officeDocument/2006/relationships/externalLink" Target="externalLinks/externalLink26.xml"/><Relationship Id="rId65" Type="http://schemas.openxmlformats.org/officeDocument/2006/relationships/externalLink" Target="externalLinks/externalLink47.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51" Type="http://schemas.openxmlformats.org/officeDocument/2006/relationships/externalLink" Target="externalLinks/externalLink133.xml"/><Relationship Id="rId172" Type="http://schemas.openxmlformats.org/officeDocument/2006/relationships/externalLink" Target="externalLinks/externalLink154.xml"/><Relationship Id="rId193" Type="http://schemas.openxmlformats.org/officeDocument/2006/relationships/externalLink" Target="externalLinks/externalLink175.xml"/><Relationship Id="rId207" Type="http://schemas.openxmlformats.org/officeDocument/2006/relationships/externalLink" Target="externalLinks/externalLink189.xml"/><Relationship Id="rId228" Type="http://schemas.openxmlformats.org/officeDocument/2006/relationships/externalLink" Target="externalLinks/externalLink210.xml"/><Relationship Id="rId249" Type="http://schemas.openxmlformats.org/officeDocument/2006/relationships/externalLink" Target="externalLinks/externalLink231.xml"/><Relationship Id="rId13" Type="http://schemas.openxmlformats.org/officeDocument/2006/relationships/worksheet" Target="worksheets/sheet13.xml"/><Relationship Id="rId109" Type="http://schemas.openxmlformats.org/officeDocument/2006/relationships/externalLink" Target="externalLinks/externalLink91.xml"/><Relationship Id="rId260" Type="http://schemas.openxmlformats.org/officeDocument/2006/relationships/externalLink" Target="externalLinks/externalLink242.xml"/><Relationship Id="rId281" Type="http://schemas.openxmlformats.org/officeDocument/2006/relationships/theme" Target="theme/theme1.xml"/><Relationship Id="rId34" Type="http://schemas.openxmlformats.org/officeDocument/2006/relationships/externalLink" Target="externalLinks/externalLink16.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20" Type="http://schemas.openxmlformats.org/officeDocument/2006/relationships/externalLink" Target="externalLinks/externalLink102.xml"/><Relationship Id="rId141" Type="http://schemas.openxmlformats.org/officeDocument/2006/relationships/externalLink" Target="externalLinks/externalLink123.xml"/><Relationship Id="rId7" Type="http://schemas.openxmlformats.org/officeDocument/2006/relationships/worksheet" Target="worksheets/sheet7.xml"/><Relationship Id="rId162" Type="http://schemas.openxmlformats.org/officeDocument/2006/relationships/externalLink" Target="externalLinks/externalLink144.xml"/><Relationship Id="rId183" Type="http://schemas.openxmlformats.org/officeDocument/2006/relationships/externalLink" Target="externalLinks/externalLink165.xml"/><Relationship Id="rId218" Type="http://schemas.openxmlformats.org/officeDocument/2006/relationships/externalLink" Target="externalLinks/externalLink200.xml"/><Relationship Id="rId239" Type="http://schemas.openxmlformats.org/officeDocument/2006/relationships/externalLink" Target="externalLinks/externalLink221.xml"/><Relationship Id="rId250" Type="http://schemas.openxmlformats.org/officeDocument/2006/relationships/externalLink" Target="externalLinks/externalLink232.xml"/><Relationship Id="rId271" Type="http://schemas.openxmlformats.org/officeDocument/2006/relationships/externalLink" Target="externalLinks/externalLink253.xml"/><Relationship Id="rId24" Type="http://schemas.openxmlformats.org/officeDocument/2006/relationships/externalLink" Target="externalLinks/externalLink6.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31" Type="http://schemas.openxmlformats.org/officeDocument/2006/relationships/externalLink" Target="externalLinks/externalLink113.xml"/><Relationship Id="rId152" Type="http://schemas.openxmlformats.org/officeDocument/2006/relationships/externalLink" Target="externalLinks/externalLink134.xml"/><Relationship Id="rId173" Type="http://schemas.openxmlformats.org/officeDocument/2006/relationships/externalLink" Target="externalLinks/externalLink155.xml"/><Relationship Id="rId194" Type="http://schemas.openxmlformats.org/officeDocument/2006/relationships/externalLink" Target="externalLinks/externalLink176.xml"/><Relationship Id="rId208" Type="http://schemas.openxmlformats.org/officeDocument/2006/relationships/externalLink" Target="externalLinks/externalLink190.xml"/><Relationship Id="rId229" Type="http://schemas.openxmlformats.org/officeDocument/2006/relationships/externalLink" Target="externalLinks/externalLink211.xml"/><Relationship Id="rId240" Type="http://schemas.openxmlformats.org/officeDocument/2006/relationships/externalLink" Target="externalLinks/externalLink222.xml"/><Relationship Id="rId261" Type="http://schemas.openxmlformats.org/officeDocument/2006/relationships/externalLink" Target="externalLinks/externalLink243.xml"/><Relationship Id="rId14" Type="http://schemas.openxmlformats.org/officeDocument/2006/relationships/worksheet" Target="worksheets/sheet14.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282" Type="http://schemas.openxmlformats.org/officeDocument/2006/relationships/styles" Target="styles.xml"/><Relationship Id="rId8" Type="http://schemas.openxmlformats.org/officeDocument/2006/relationships/worksheet" Target="worksheets/sheet8.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externalLink" Target="externalLinks/externalLink145.xml"/><Relationship Id="rId184" Type="http://schemas.openxmlformats.org/officeDocument/2006/relationships/externalLink" Target="externalLinks/externalLink166.xml"/><Relationship Id="rId219" Type="http://schemas.openxmlformats.org/officeDocument/2006/relationships/externalLink" Target="externalLinks/externalLink201.xml"/><Relationship Id="rId230" Type="http://schemas.openxmlformats.org/officeDocument/2006/relationships/externalLink" Target="externalLinks/externalLink212.xml"/><Relationship Id="rId251" Type="http://schemas.openxmlformats.org/officeDocument/2006/relationships/externalLink" Target="externalLinks/externalLink23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272" Type="http://schemas.openxmlformats.org/officeDocument/2006/relationships/externalLink" Target="externalLinks/externalLink254.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74" Type="http://schemas.openxmlformats.org/officeDocument/2006/relationships/externalLink" Target="externalLinks/externalLink156.xml"/><Relationship Id="rId195" Type="http://schemas.openxmlformats.org/officeDocument/2006/relationships/externalLink" Target="externalLinks/externalLink177.xml"/><Relationship Id="rId209" Type="http://schemas.openxmlformats.org/officeDocument/2006/relationships/externalLink" Target="externalLinks/externalLink191.xml"/><Relationship Id="rId220" Type="http://schemas.openxmlformats.org/officeDocument/2006/relationships/externalLink" Target="externalLinks/externalLink202.xml"/><Relationship Id="rId241" Type="http://schemas.openxmlformats.org/officeDocument/2006/relationships/externalLink" Target="externalLinks/externalLink223.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262" Type="http://schemas.openxmlformats.org/officeDocument/2006/relationships/externalLink" Target="externalLinks/externalLink244.xml"/><Relationship Id="rId283" Type="http://schemas.openxmlformats.org/officeDocument/2006/relationships/sharedStrings" Target="sharedStrings.xml"/><Relationship Id="rId78" Type="http://schemas.openxmlformats.org/officeDocument/2006/relationships/externalLink" Target="externalLinks/externalLink60.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64" Type="http://schemas.openxmlformats.org/officeDocument/2006/relationships/externalLink" Target="externalLinks/externalLink146.xml"/><Relationship Id="rId185" Type="http://schemas.openxmlformats.org/officeDocument/2006/relationships/externalLink" Target="externalLinks/externalLink167.xml"/><Relationship Id="rId9" Type="http://schemas.openxmlformats.org/officeDocument/2006/relationships/worksheet" Target="worksheets/sheet9.xml"/><Relationship Id="rId210" Type="http://schemas.openxmlformats.org/officeDocument/2006/relationships/externalLink" Target="externalLinks/externalLink192.xml"/><Relationship Id="rId26" Type="http://schemas.openxmlformats.org/officeDocument/2006/relationships/externalLink" Target="externalLinks/externalLink8.xml"/><Relationship Id="rId231" Type="http://schemas.openxmlformats.org/officeDocument/2006/relationships/externalLink" Target="externalLinks/externalLink213.xml"/><Relationship Id="rId252" Type="http://schemas.openxmlformats.org/officeDocument/2006/relationships/externalLink" Target="externalLinks/externalLink234.xml"/><Relationship Id="rId273" Type="http://schemas.openxmlformats.org/officeDocument/2006/relationships/externalLink" Target="externalLinks/externalLink255.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75" Type="http://schemas.openxmlformats.org/officeDocument/2006/relationships/externalLink" Target="externalLinks/externalLink157.xml"/><Relationship Id="rId196" Type="http://schemas.openxmlformats.org/officeDocument/2006/relationships/externalLink" Target="externalLinks/externalLink178.xml"/><Relationship Id="rId200" Type="http://schemas.openxmlformats.org/officeDocument/2006/relationships/externalLink" Target="externalLinks/externalLink182.xml"/><Relationship Id="rId16" Type="http://schemas.openxmlformats.org/officeDocument/2006/relationships/worksheet" Target="worksheets/sheet16.xml"/><Relationship Id="rId221" Type="http://schemas.openxmlformats.org/officeDocument/2006/relationships/externalLink" Target="externalLinks/externalLink203.xml"/><Relationship Id="rId242" Type="http://schemas.openxmlformats.org/officeDocument/2006/relationships/externalLink" Target="externalLinks/externalLink224.xml"/><Relationship Id="rId263" Type="http://schemas.openxmlformats.org/officeDocument/2006/relationships/externalLink" Target="externalLinks/externalLink245.xml"/><Relationship Id="rId284" Type="http://schemas.openxmlformats.org/officeDocument/2006/relationships/calcChain" Target="calcChain.xml"/><Relationship Id="rId37" Type="http://schemas.openxmlformats.org/officeDocument/2006/relationships/externalLink" Target="externalLinks/externalLink19.xml"/><Relationship Id="rId58" Type="http://schemas.openxmlformats.org/officeDocument/2006/relationships/externalLink" Target="externalLinks/externalLink40.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44" Type="http://schemas.openxmlformats.org/officeDocument/2006/relationships/externalLink" Target="externalLinks/externalLink126.xml"/><Relationship Id="rId90" Type="http://schemas.openxmlformats.org/officeDocument/2006/relationships/externalLink" Target="externalLinks/externalLink72.xml"/><Relationship Id="rId165" Type="http://schemas.openxmlformats.org/officeDocument/2006/relationships/externalLink" Target="externalLinks/externalLink147.xml"/><Relationship Id="rId186" Type="http://schemas.openxmlformats.org/officeDocument/2006/relationships/externalLink" Target="externalLinks/externalLink168.xml"/><Relationship Id="rId211" Type="http://schemas.openxmlformats.org/officeDocument/2006/relationships/externalLink" Target="externalLinks/externalLink193.xml"/><Relationship Id="rId232" Type="http://schemas.openxmlformats.org/officeDocument/2006/relationships/externalLink" Target="externalLinks/externalLink214.xml"/><Relationship Id="rId253" Type="http://schemas.openxmlformats.org/officeDocument/2006/relationships/externalLink" Target="externalLinks/externalLink235.xml"/><Relationship Id="rId274" Type="http://schemas.openxmlformats.org/officeDocument/2006/relationships/externalLink" Target="externalLinks/externalLink256.xml"/><Relationship Id="rId27" Type="http://schemas.openxmlformats.org/officeDocument/2006/relationships/externalLink" Target="externalLinks/externalLink9.xml"/><Relationship Id="rId48" Type="http://schemas.openxmlformats.org/officeDocument/2006/relationships/externalLink" Target="externalLinks/externalLink30.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34" Type="http://schemas.openxmlformats.org/officeDocument/2006/relationships/externalLink" Target="externalLinks/externalLink116.xml"/><Relationship Id="rId80" Type="http://schemas.openxmlformats.org/officeDocument/2006/relationships/externalLink" Target="externalLinks/externalLink62.xml"/><Relationship Id="rId155" Type="http://schemas.openxmlformats.org/officeDocument/2006/relationships/externalLink" Target="externalLinks/externalLink137.xml"/><Relationship Id="rId176" Type="http://schemas.openxmlformats.org/officeDocument/2006/relationships/externalLink" Target="externalLinks/externalLink158.xml"/><Relationship Id="rId197" Type="http://schemas.openxmlformats.org/officeDocument/2006/relationships/externalLink" Target="externalLinks/externalLink179.xml"/><Relationship Id="rId201" Type="http://schemas.openxmlformats.org/officeDocument/2006/relationships/externalLink" Target="externalLinks/externalLink183.xml"/><Relationship Id="rId222" Type="http://schemas.openxmlformats.org/officeDocument/2006/relationships/externalLink" Target="externalLinks/externalLink204.xml"/><Relationship Id="rId243" Type="http://schemas.openxmlformats.org/officeDocument/2006/relationships/externalLink" Target="externalLinks/externalLink225.xml"/><Relationship Id="rId264" Type="http://schemas.openxmlformats.org/officeDocument/2006/relationships/externalLink" Target="externalLinks/externalLink246.xml"/><Relationship Id="rId17" Type="http://schemas.openxmlformats.org/officeDocument/2006/relationships/worksheet" Target="worksheets/sheet17.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24" Type="http://schemas.openxmlformats.org/officeDocument/2006/relationships/externalLink" Target="externalLinks/externalLink106.xml"/><Relationship Id="rId70" Type="http://schemas.openxmlformats.org/officeDocument/2006/relationships/externalLink" Target="externalLinks/externalLink52.xml"/><Relationship Id="rId91" Type="http://schemas.openxmlformats.org/officeDocument/2006/relationships/externalLink" Target="externalLinks/externalLink73.xml"/><Relationship Id="rId145" Type="http://schemas.openxmlformats.org/officeDocument/2006/relationships/externalLink" Target="externalLinks/externalLink127.xml"/><Relationship Id="rId166" Type="http://schemas.openxmlformats.org/officeDocument/2006/relationships/externalLink" Target="externalLinks/externalLink148.xml"/><Relationship Id="rId187" Type="http://schemas.openxmlformats.org/officeDocument/2006/relationships/externalLink" Target="externalLinks/externalLink169.xml"/><Relationship Id="rId1" Type="http://schemas.openxmlformats.org/officeDocument/2006/relationships/worksheet" Target="worksheets/sheet1.xml"/><Relationship Id="rId212" Type="http://schemas.openxmlformats.org/officeDocument/2006/relationships/externalLink" Target="externalLinks/externalLink194.xml"/><Relationship Id="rId233" Type="http://schemas.openxmlformats.org/officeDocument/2006/relationships/externalLink" Target="externalLinks/externalLink215.xml"/><Relationship Id="rId254" Type="http://schemas.openxmlformats.org/officeDocument/2006/relationships/externalLink" Target="externalLinks/externalLink236.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275" Type="http://schemas.openxmlformats.org/officeDocument/2006/relationships/externalLink" Target="externalLinks/externalLink257.xml"/><Relationship Id="rId60" Type="http://schemas.openxmlformats.org/officeDocument/2006/relationships/externalLink" Target="externalLinks/externalLink42.xml"/><Relationship Id="rId81" Type="http://schemas.openxmlformats.org/officeDocument/2006/relationships/externalLink" Target="externalLinks/externalLink63.xml"/><Relationship Id="rId135" Type="http://schemas.openxmlformats.org/officeDocument/2006/relationships/externalLink" Target="externalLinks/externalLink117.xml"/><Relationship Id="rId156" Type="http://schemas.openxmlformats.org/officeDocument/2006/relationships/externalLink" Target="externalLinks/externalLink138.xml"/><Relationship Id="rId177" Type="http://schemas.openxmlformats.org/officeDocument/2006/relationships/externalLink" Target="externalLinks/externalLink159.xml"/><Relationship Id="rId198" Type="http://schemas.openxmlformats.org/officeDocument/2006/relationships/externalLink" Target="externalLinks/externalLink180.xml"/><Relationship Id="rId202" Type="http://schemas.openxmlformats.org/officeDocument/2006/relationships/externalLink" Target="externalLinks/externalLink184.xml"/><Relationship Id="rId223" Type="http://schemas.openxmlformats.org/officeDocument/2006/relationships/externalLink" Target="externalLinks/externalLink205.xml"/><Relationship Id="rId244" Type="http://schemas.openxmlformats.org/officeDocument/2006/relationships/externalLink" Target="externalLinks/externalLink226.xml"/><Relationship Id="rId18" Type="http://schemas.openxmlformats.org/officeDocument/2006/relationships/worksheet" Target="worksheets/sheet18.xml"/><Relationship Id="rId39" Type="http://schemas.openxmlformats.org/officeDocument/2006/relationships/externalLink" Target="externalLinks/externalLink21.xml"/><Relationship Id="rId265" Type="http://schemas.openxmlformats.org/officeDocument/2006/relationships/externalLink" Target="externalLinks/externalLink247.xml"/><Relationship Id="rId50" Type="http://schemas.openxmlformats.org/officeDocument/2006/relationships/externalLink" Target="externalLinks/externalLink32.xml"/><Relationship Id="rId104" Type="http://schemas.openxmlformats.org/officeDocument/2006/relationships/externalLink" Target="externalLinks/externalLink86.xml"/><Relationship Id="rId125" Type="http://schemas.openxmlformats.org/officeDocument/2006/relationships/externalLink" Target="externalLinks/externalLink107.xml"/><Relationship Id="rId146" Type="http://schemas.openxmlformats.org/officeDocument/2006/relationships/externalLink" Target="externalLinks/externalLink128.xml"/><Relationship Id="rId167" Type="http://schemas.openxmlformats.org/officeDocument/2006/relationships/externalLink" Target="externalLinks/externalLink149.xml"/><Relationship Id="rId188" Type="http://schemas.openxmlformats.org/officeDocument/2006/relationships/externalLink" Target="externalLinks/externalLink170.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13" Type="http://schemas.openxmlformats.org/officeDocument/2006/relationships/externalLink" Target="externalLinks/externalLink195.xml"/><Relationship Id="rId234" Type="http://schemas.openxmlformats.org/officeDocument/2006/relationships/externalLink" Target="externalLinks/externalLink216.xml"/><Relationship Id="rId2" Type="http://schemas.openxmlformats.org/officeDocument/2006/relationships/worksheet" Target="worksheets/sheet2.xml"/><Relationship Id="rId29" Type="http://schemas.openxmlformats.org/officeDocument/2006/relationships/externalLink" Target="externalLinks/externalLink11.xml"/><Relationship Id="rId255" Type="http://schemas.openxmlformats.org/officeDocument/2006/relationships/externalLink" Target="externalLinks/externalLink237.xml"/><Relationship Id="rId276" Type="http://schemas.openxmlformats.org/officeDocument/2006/relationships/externalLink" Target="externalLinks/externalLink258.xml"/><Relationship Id="rId40" Type="http://schemas.openxmlformats.org/officeDocument/2006/relationships/externalLink" Target="externalLinks/externalLink22.xml"/><Relationship Id="rId115" Type="http://schemas.openxmlformats.org/officeDocument/2006/relationships/externalLink" Target="externalLinks/externalLink97.xml"/><Relationship Id="rId136" Type="http://schemas.openxmlformats.org/officeDocument/2006/relationships/externalLink" Target="externalLinks/externalLink118.xml"/><Relationship Id="rId157" Type="http://schemas.openxmlformats.org/officeDocument/2006/relationships/externalLink" Target="externalLinks/externalLink139.xml"/><Relationship Id="rId178" Type="http://schemas.openxmlformats.org/officeDocument/2006/relationships/externalLink" Target="externalLinks/externalLink160.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9" Type="http://schemas.openxmlformats.org/officeDocument/2006/relationships/externalLink" Target="externalLinks/externalLink181.xml"/><Relationship Id="rId203" Type="http://schemas.openxmlformats.org/officeDocument/2006/relationships/externalLink" Target="externalLinks/externalLink185.xml"/><Relationship Id="rId19" Type="http://schemas.openxmlformats.org/officeDocument/2006/relationships/externalLink" Target="externalLinks/externalLink1.xml"/><Relationship Id="rId224" Type="http://schemas.openxmlformats.org/officeDocument/2006/relationships/externalLink" Target="externalLinks/externalLink206.xml"/><Relationship Id="rId245" Type="http://schemas.openxmlformats.org/officeDocument/2006/relationships/externalLink" Target="externalLinks/externalLink227.xml"/><Relationship Id="rId266" Type="http://schemas.openxmlformats.org/officeDocument/2006/relationships/externalLink" Target="externalLinks/externalLink248.xml"/><Relationship Id="rId30" Type="http://schemas.openxmlformats.org/officeDocument/2006/relationships/externalLink" Target="externalLinks/externalLink1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168" Type="http://schemas.openxmlformats.org/officeDocument/2006/relationships/externalLink" Target="externalLinks/externalLink150.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189" Type="http://schemas.openxmlformats.org/officeDocument/2006/relationships/externalLink" Target="externalLinks/externalLink171.xml"/><Relationship Id="rId3" Type="http://schemas.openxmlformats.org/officeDocument/2006/relationships/worksheet" Target="worksheets/sheet3.xml"/><Relationship Id="rId214" Type="http://schemas.openxmlformats.org/officeDocument/2006/relationships/externalLink" Target="externalLinks/externalLink196.xml"/><Relationship Id="rId235" Type="http://schemas.openxmlformats.org/officeDocument/2006/relationships/externalLink" Target="externalLinks/externalLink217.xml"/><Relationship Id="rId256" Type="http://schemas.openxmlformats.org/officeDocument/2006/relationships/externalLink" Target="externalLinks/externalLink238.xml"/><Relationship Id="rId277" Type="http://schemas.openxmlformats.org/officeDocument/2006/relationships/externalLink" Target="externalLinks/externalLink25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externalLink" Target="externalLinks/externalLink140.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179" Type="http://schemas.openxmlformats.org/officeDocument/2006/relationships/externalLink" Target="externalLinks/externalLink161.xml"/><Relationship Id="rId190" Type="http://schemas.openxmlformats.org/officeDocument/2006/relationships/externalLink" Target="externalLinks/externalLink172.xml"/><Relationship Id="rId204" Type="http://schemas.openxmlformats.org/officeDocument/2006/relationships/externalLink" Target="externalLinks/externalLink186.xml"/><Relationship Id="rId225" Type="http://schemas.openxmlformats.org/officeDocument/2006/relationships/externalLink" Target="externalLinks/externalLink207.xml"/><Relationship Id="rId246" Type="http://schemas.openxmlformats.org/officeDocument/2006/relationships/externalLink" Target="externalLinks/externalLink228.xml"/><Relationship Id="rId267" Type="http://schemas.openxmlformats.org/officeDocument/2006/relationships/externalLink" Target="externalLinks/externalLink24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94" Type="http://schemas.openxmlformats.org/officeDocument/2006/relationships/externalLink" Target="externalLinks/externalLink76.xml"/><Relationship Id="rId148" Type="http://schemas.openxmlformats.org/officeDocument/2006/relationships/externalLink" Target="externalLinks/externalLink130.xml"/><Relationship Id="rId169" Type="http://schemas.openxmlformats.org/officeDocument/2006/relationships/externalLink" Target="externalLinks/externalLink151.xml"/><Relationship Id="rId4" Type="http://schemas.openxmlformats.org/officeDocument/2006/relationships/worksheet" Target="worksheets/sheet4.xml"/><Relationship Id="rId180" Type="http://schemas.openxmlformats.org/officeDocument/2006/relationships/externalLink" Target="externalLinks/externalLink162.xml"/><Relationship Id="rId215" Type="http://schemas.openxmlformats.org/officeDocument/2006/relationships/externalLink" Target="externalLinks/externalLink197.xml"/><Relationship Id="rId236" Type="http://schemas.openxmlformats.org/officeDocument/2006/relationships/externalLink" Target="externalLinks/externalLink218.xml"/><Relationship Id="rId257" Type="http://schemas.openxmlformats.org/officeDocument/2006/relationships/externalLink" Target="externalLinks/externalLink239.xml"/><Relationship Id="rId278" Type="http://schemas.openxmlformats.org/officeDocument/2006/relationships/externalLink" Target="externalLinks/externalLink260.xml"/><Relationship Id="rId42" Type="http://schemas.openxmlformats.org/officeDocument/2006/relationships/externalLink" Target="externalLinks/externalLink24.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91" Type="http://schemas.openxmlformats.org/officeDocument/2006/relationships/externalLink" Target="externalLinks/externalLink173.xml"/><Relationship Id="rId205" Type="http://schemas.openxmlformats.org/officeDocument/2006/relationships/externalLink" Target="externalLinks/externalLink187.xml"/><Relationship Id="rId247" Type="http://schemas.openxmlformats.org/officeDocument/2006/relationships/externalLink" Target="externalLinks/externalLink229.xml"/><Relationship Id="rId107" Type="http://schemas.openxmlformats.org/officeDocument/2006/relationships/externalLink" Target="externalLinks/externalLink89.xml"/><Relationship Id="rId11" Type="http://schemas.openxmlformats.org/officeDocument/2006/relationships/worksheet" Target="worksheets/sheet11.xml"/><Relationship Id="rId53" Type="http://schemas.openxmlformats.org/officeDocument/2006/relationships/externalLink" Target="externalLinks/externalLink35.xml"/><Relationship Id="rId149" Type="http://schemas.openxmlformats.org/officeDocument/2006/relationships/externalLink" Target="externalLinks/externalLink131.xml"/><Relationship Id="rId95" Type="http://schemas.openxmlformats.org/officeDocument/2006/relationships/externalLink" Target="externalLinks/externalLink77.xml"/><Relationship Id="rId160" Type="http://schemas.openxmlformats.org/officeDocument/2006/relationships/externalLink" Target="externalLinks/externalLink142.xml"/><Relationship Id="rId216" Type="http://schemas.openxmlformats.org/officeDocument/2006/relationships/externalLink" Target="externalLinks/externalLink198.xml"/><Relationship Id="rId258" Type="http://schemas.openxmlformats.org/officeDocument/2006/relationships/externalLink" Target="externalLinks/externalLink240.xml"/></Relationships>
</file>

<file path=xl/drawings/drawing1.xml><?xml version="1.0" encoding="utf-8"?>
<xdr:wsDr xmlns:xdr="http://schemas.openxmlformats.org/drawingml/2006/spreadsheetDrawing" xmlns:a="http://schemas.openxmlformats.org/drawingml/2006/main">
  <xdr:twoCellAnchor>
    <xdr:from>
      <xdr:col>1</xdr:col>
      <xdr:colOff>152400</xdr:colOff>
      <xdr:row>4</xdr:row>
      <xdr:rowOff>22860</xdr:rowOff>
    </xdr:from>
    <xdr:to>
      <xdr:col>4</xdr:col>
      <xdr:colOff>152400</xdr:colOff>
      <xdr:row>4</xdr:row>
      <xdr:rowOff>22860</xdr:rowOff>
    </xdr:to>
    <xdr:cxnSp macro="">
      <xdr:nvCxnSpPr>
        <xdr:cNvPr id="2" name="Straight Connector 1">
          <a:extLst>
            <a:ext uri="{FF2B5EF4-FFF2-40B4-BE49-F238E27FC236}">
              <a16:creationId xmlns:a16="http://schemas.microsoft.com/office/drawing/2014/main" id="{00000000-0008-0000-0000-000002000000}"/>
            </a:ext>
          </a:extLst>
        </xdr:cNvPr>
        <xdr:cNvCxnSpPr/>
      </xdr:nvCxnSpPr>
      <xdr:spPr>
        <a:xfrm>
          <a:off x="777240" y="922020"/>
          <a:ext cx="10210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xdr:colOff>
      <xdr:row>3</xdr:row>
      <xdr:rowOff>30480</xdr:rowOff>
    </xdr:from>
    <xdr:to>
      <xdr:col>8</xdr:col>
      <xdr:colOff>937260</xdr:colOff>
      <xdr:row>3</xdr:row>
      <xdr:rowOff>30480</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a:off x="3489960" y="701040"/>
          <a:ext cx="2171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KHUONG/My%20Documents/&#167;Z-Y&#213;n/l&#181;ocai-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Bay%20gui%20a%20Hanh/PHAN%20BO%20TRU%20VA%20KHAI%20TOAN/THANG%2010-20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TAM\PHANB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B.%20CONG%20VIEC/B.2%20CONG%20TRINH%20THIET%20KE/5.%20TRAM%20NGAT%20NGUYEN%20VAN%20LINH/D.%20BCNCKT/KL/01.KL%20DIEN%2027.03.2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N:/MGT-DRT/MGT-IMPR/MGT-SC@/BA0397/INSULT'N/INS/ASK/PIPE-03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CONG%20TY%20SAI%20GON/FILE%20BAO/-%20NAM%202015/MINH%20PHUNG/4.%20DADT/4.%20DU%20TOAN%20-%20KHOI%20LUONG/1.%20TD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c56\d\Le\Du%20toan\110\DUONG%20DAY\Hoc%20Mon%20-%20Phu%20Hoa%20Dong%20-%20Cu%20Chi\NCKT\HOC%20MON%20-%20PHD\PA%20-%20A\Mong%20cot%20M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C22\Sao%20chep\Sao%20Chep\THANH%20YEN\Mang%20dien%20dau%20noi%20NMTD%20DAK%20R'KEH%204\DG%20XDC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huong\d\phuong\PHUONG\NAM2004\CTCTY\TanHoa-SongMay\My%20Documents\SAU_LUC_1\DZ_110_KV\DZ_RGVT_DUOC_DUYET\My%20Documents\SUBSTATIONS\Tan%20Hung-TayNinh.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UNHI/dkhmau/DATAD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iep\khanh_d\KYTHUAT\DUTOAN\DNC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t5\dung\dutoan\HUYNH\data-XDCB\DAT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c22\DU%20TOAN\HA%20VY\DU%20TOAN\Nam%202005\110kV\TKKT\Tang%20Nhon%20Phu\2-XD%20TBA%20110kV.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c43\ban%20giao%20tien\Trang\TRANG_1\nong_thon\mau_nongtho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Users/PC18/Documents/Zalo%20Received%20Files/New%20folder/mymy/T&#194;N%20THU&#7852;N/KTVTINH1-12.2005.TTH.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huat_pc\E\Users\Administrator\Desktop\Du%20lieu\Du%20lieu%20&#272;M.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ttps:\d.docs.live.net\M&#7909;c%203.%20D&#7919;%20li&#7879;u%20d&#7921;%20to&#225;n\C&#416;%20S&#7902;%20D&#7918;%20LI&#7878;U\2.%20DT%20PS%20Hotline%20QT%20(TS-CC)%20-%20kiem%20tr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huong\d\PHUONG\QUYETTOAN\TRAM110KV\ThanhDa\QTKP-THANHDA-XD(phtich).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c14\sao%20chep\Sao%20chep\Duong%20Ha%20Vy\DU%20TOAN\TRUNG%20THE\THAP%20CHAM%20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Documents%20and%20Settings\phuong_tl\Local%20Settings\Temporary%20Internet%20Files\OLK307\KHAITOANPA1-DOANLANBIEN%2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c53\san%20pham\Van%20Vui\NC\nc\File%20KT%20Dasiat\DATA_Phulu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DALATdd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hai\d\HAI\vat%20tu%20thu%20hoi%20WB1234\xay%20lap%20dien%20t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B.%20CONG%20VIEC/B.2%20CONG%20TRINH%20THIET%20KE/2.%2002%20CONG%20TRINH%20CU%20CHI/1.%20BINH%20MY/KL%20+%20DT%20BINH%20MY%2019-05-2021/DT%20BINH%20MY%2019-5.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rogram%20Files\DAT%20DAT\LUAN%20VAN\DU%20AN%20DAU%20TU\TMDT-PTKTTC%20SONG%20HAU%201%20(NGAY%2016.2.2011)\1.TMDT_SH1_01-2010_PA1%20USD%20MO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c53\huong\Nhan%20vien\Huong\Huong%20Bau\NHAN%20VIEN\Huong\Du%20toan%20khac\TBA%20Quan%20The\Anh%20Hung\Duuong%20da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PHUC/SUBSTATIONS/Vi%20Thanh-Can%20Th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cong%20anh/BangGiaCaMay_TT01-201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c4-2\0-khanh\BINH%20MINH\NCKT%20BINH%20MINH\THUYET%20MINH\LIEK%20KE%20hh.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I:\HoSoKhac\HONG\V\CONGTR~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Y/TDT-2004/Tram-BA/T-2000-intien/bin/2001/TUYEN%20QUANG/nha%20may%20ch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pc%20Duy&#234;n%20Hai/thang%204-2023/hc%20THeo%20PC%20Duy&#234;n%20Hai/01.D&#7921;%20to&#225;n%20KHU%20VUC%20NHA%20BE.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DD500KV/MHOAN/500DQ-DN/fan2/CAPITAL/220DTXL/PLQN9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APITAL/110TKKT/dongxuan.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AT-ANH/PARKER/My%20Documents/HS00/DTTK/parker/Dieuchinh/Quote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LY/TDT-2004/Tram-BA/T-2000-intien/GocSau(moi).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92.168.1.2\d\THAIBAO\THU%20VIEN%20TN\d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LY/TDT-2004/Tram-BA/T-2000-intien/Ph&#173;&#172;ng%20Th&#182;o/Tuy&#170;n%20Quang/TQ%20s&#246;a%20v&#210;/Nga/Tuyen%20Quang/Nha%20may%20che/Quyet%20toan%20N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ranha-m1\sharing\Tan%20Dinh\Tram%20&amp;%20TTLL%20EVN%208-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HIEN%202020\1.%20TO%20KH-DT-PC%20TAN%20BINH\5.%20XAY%20LAP%202021\6.%20NC-PT%20luoi%20KV%20P13-P15%20d&#417;t%203\Don%20vi%20-TVTK\dao%20tai%20lap%20%20P8-11-%20da2%2015-9-2020%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Users/tuocnh/AppData/Local/Microsoft/Windows/INetCache/Content.Outlook/UW0Q04XE/DMBan%20hanh%20DG%20SCL%20228%20chuy&#7875;n%20sang%20Q&#272;%202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Hau%20giang%202010%20-%20PVN\SH1_07-2010-final111\SH1_07-2010-final\1.TMDT_SH1_06-7-10_updateTB_PA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huong\d\PHUONG\QUYETTOAN\TRAM110KV\KienLuong\QTKP-kluong(xong).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TRUC/GIA%20DINH/GIA%20DINH/BCNCKT/CUONG/P12-Q3/tdt/TDT-P12-Q3-fina-PA2-new.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c53\vui\Nhan%20vien\Huong\Du%20toan\Tram\ban%20giao\Tram%20Phuc%20Yen%20MR\Dong%20van%20-%20new\Phe%20duyet%20PC1\DONGVAN\TKKTTR~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lient_dh4\c\huong\tuan\Cao%20Bang\Hoa\Van%20Giang%2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LY/TDT-2004/Tram-BA/T-2000-intien/tien%20son/tien%20son%20chuan/@Tphuong/BCNCKT/Bcnckt02/PVECC/BInhgas02/2-6-02/9-6-02(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lient_dh4\c\huong\My%20Documents\Giang\DOICOCBG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OAISHARE/3.PC.DUYEN%20HAI%202022/1.BCNCKT/DT%20NG&#213;%20H&#7866;M%20DUY&#202;N%20H&#7842;I%2013.12.2022/01.D&#7921;%20to&#225;n%20KHU%20VUC%20CAN%20GIO.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NEW\DT-MOI\NGHEAN\CUALO\ptkt110cual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Users/Admin/Documents/Zalo%20Received%20Files/Chuyen%20dien%20TXS%20(23-02-21).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Y/TDT-2004/Tram-BA/T-2000-intien/tien%20son/tien%20son%20chuan/BCNCKT/WB_2/KTE-MAU.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ESD\P3(Qg-Bao)\Kiemtra.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huong\d\phuong\PHUONG\NAM2004\CTCTY\TanHoa-SongMay\My%20Documents\SAU_LUC_1\DZ_110_KV\DZ_RGVT_DUOC_DUYET\My%20Documents\SUBSTATIONS\SUBSTATIONS\FSTan%20An-M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Pc22\DU%20TOAN\HA%20VY\DU%20TOAN\Don%20gia\AAA.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Pc03\d\Van%20Vui\NC\Du%20toan\Tram%20bien%20ap%20mau\Phan%20XD%20ngoai%20tro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Pc53\vui\vui\San%20pham\110kV\Giai%20Pham\Tram%20Gia%20Pham%20TKKT%2024-07-03\Phan%20dien%20tram%20giai%20pha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Pc22\sao%20chep\Van%20Vui\San%20pham\Tp.HCM\Tan%20Tao\Tan%20Tao%20TKKT-HC%20thiet%20ke-1\XD%20TBA%20110kV%20tan%20tao.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300\c\Works\NGHIEM\PRG\PRG56\PBD_NMH.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c31\SHARE%20THANH%60%20NHO\Huynh%20My\1.%20Mymy\2.%20DU%20TOAN\1.%20Ban%20PP\15.%20L&#7897;%20ra%20V&#259;n%20Chi&#234;u\chot%20du%20toan%2027.03.2020\du%20toan-lan%2026-03-2020\du%20toan-lan%2026-03-2020\DG%20va%20DM%20DZTBA%204970%20theo%20TT1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Users/acer/Documents/Zalo%20Received%20Files/1.%20DT%20Dien%20THANH%20THAI-HOTLINE%2044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NAM98\DUTOAN\Tinh%20tong%20hop%20du%20toan%20bi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Di%20doi%20luoi%20dien%20110kV/DT_110kV%20(td%2003-10-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LCD%20Lai%20Xuan.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ANDO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hau-do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NGANLOHOCMON\TDT%20Hoc%20Mon\PHANDIEN-MRHM-1-20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92.168.1.2\d\THANHTRA\Documents%20and%20Settings\Administrator\Favorites\My%20Documents\Data-projects\Giao%20Trinh%20Excel%20KeToan\BaiTapThucHanhMay\Bao%20Cao%20Tai%20Chinh%20(revised%20-%20formula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3D6F027E\DG%20va%20DM%20DZ%20TBA%204970%20-1781-%20TT10-TT15-3987.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N:\DT-DLUC\TAN-PHU\TAN-BINH\KL-TBINW.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M1999.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Phuong\d\phuong\PHUONG\NAM2004\CTCTY\TanHoa-SongMay\My%20Documents\SAU_LUC_1\DZ_110_KV\DZ_RGVT_DUOC_DUYET\Vi%20Thanh-Can%20Tho.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NHON\THUNHI\BACHUC\TTBACHUC.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J:/Dung%20Quat/Goi3/PNT-P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CAPITAL\110TKKT\dongxuan.xls" TargetMode="External"/></Relationships>
</file>

<file path=xl/externalLinks/_rels/externalLink188.xml.rels><?xml version="1.0" encoding="UTF-8" standalone="yes"?>
<Relationships xmlns="http://schemas.openxmlformats.org/package/2006/relationships"><Relationship Id="rId1" Type="http://schemas.microsoft.com/office/2006/relationships/xlExternalLinkPath/xlPathMissing" Target="model"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XDCB%20207/Hung%20110%20X18/DUTOAN/NC-T-HOC/DU%20TOAN/DONGIA/dongia.dtn"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730928BE\3.%20TDT%20-%2030.09.2022.xlsx"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Hao/TToanGDII-WB/Lo60/WINDOWS/Desktop/My%20Documents/My%20Documents/My%20Documents/Hiep/ChongQuaTai/Km4/Km4_TQ_HN%20(new).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Cac%20HQKT/tien%20son/tien%20son%20chuan/BCNCKT/WB_2/KTE-MAU.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Ph&#173;&#172;ng%20Th&#182;o/Tuy&#170;n%20Quang/TQ%20s&#246;a%20v&#210;/Nga/Tuyen%20Quang/Nha%20may%20che/Quyet%20toan%20N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D22KV/dd22kv/LR%20Tram%20110kV%20Giong%20Rieng(TKKT)_21-02-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Minh\c\CANHAN\MUNG\THOP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Users/PC18/Documents/Zalo%20Received%20Files/DQA/PC%20TAN%20THUAN/CHUYEN%20DUNG/11.%20BT%20Ngoai%20Th&#432;&#417;ng/3.%20DU%20TOAN/DM%20DZTBA%20497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DT%20Cty%20giay%20De%20Vuong.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Pa%20rem.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DD500KV/N&#168;m%202002/DA-GL/Chem-NDo/Chem-ND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HONG/DKH/TAN%20AN.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J:/WINDOWS/TEMP/IBASE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ULIEU/trung%20tam/binh%20minh/liet%20ke%20tbvl/DT-LO%20RA%20BINH%20MINH%20-WORLD%20BANK%20LK.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Kehoach09\c\tuan\Vinh%20Phuc\Tay%20Thanh.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ay16\C\DUYEN\Duyet%20du%20toan\van%20yen\Duong%20-%20NSHNT\Khu%201-2%20phuong%20l&#170;%20l&#238;i%20(Giai%20&#174;o&#185;n%20II).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Pc53\huong\Trung%20the\An%20Giang\TDT%20Phu%20Tan.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Mancity\d\Hieu%20QLTL\BCNCKT\TG%20Tamdao\tha\Tai%20Chinh-%20QT-Halang.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CTYDUYET-MinhQuang%20CHoa.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DD500KV/WINDOWS/TEMP/Thanh%20Toan/CS3408/Standard/RPT.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Pc53\san%20pham\Thuy%20Van\Du%20toan-Van\dt\thu%20nghiem%208.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ancity\d\C-Trinh\HAI-DU~1\SAO-DO\HATHE_~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Quyet%20toan/CQT_TTME_GiaVien/QT%20CQT%20TTME_GiaVie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My%20Documents/L&#185;ng%20S&#172;n/Lang%20Gai%20-%20Lang%20S&#172;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Pc42\0-khanh\0-khanh\7-TRAM%20BIEN%20AP\BEN%20CAT2-BINH%20DUONG\TKKT\huy\220kV\Nsg\Tkkt_10_2002\Tap5-PHLUC\PLtinhtoan-MOCAY-TV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Pc56\d\Van%20Vui\San%20pham\110kV\Phu%20Tan_AG\Tram%20Phu%20Tan%20KTKT\XD%20TBA%20110kV%20Phu%20Tan.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inh\c\My%20Documents\Duyminh\DG328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WINDOWS/Desktop/1TBA%20Tan%20Hiep/1Chung%20+%20dien.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G:/Cac%20HQKT/bin/2001/TUYEN%20QUANG/nha%20may%20che.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NHON\THUNHI\MYAN\TTTRLONG.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CONG%20TY%20SAI%20GON/FILE%20BAO/-%20NAM%202015/MINH%20PHUNG/4.%20DADT/4.%20DU%20TOAN%20-%20KHOI%20LUONG/V65-20040823/D65-20040823-C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F:\1.WORKS\TRUNG\NMAY\LONGPHU_STRANG\LONGPHU1\TMDT_LP1\Luu\CAC%20PHIEN%20BAN\BC%20PVN_HC_T07-2009_TrinhTTg\TMDT_LP1_HC7-2009_TB1.03\Qui%20doi%202006\Qui%20doi%20TMDT_LP1_7-2009%20ve%202006%20(8-5-1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HSMTKHCB2003\B-CAOQ~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y3\d\Cong%20trinh\Son%20La\Du%20toan\Congviec\Tam.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Ph&#173;&#172;ng%20Th&#182;o/Tuy&#170;n%20Quang/TQ%20s&#246;a%20v&#210;/My%20Documents/DToan35KV/TramCatT.Yen-B.Xa.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ay10\c\ANKHANH\DT-DDK35.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THANH/DU%20AN/1.%20DANG%20THUC%20HIEN/2021%20TAI%20BO%20TRI%20TAN%20KY%20TAN%20QUY/LAN%203%20(SUA%20THEO%20GOP%20Y%20DL%20TAN%20PHU)/du%20toan/Q3-01-duyet.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N:/QT-DLUC/DIEN-CO/T-SOTHU/ST-CTHE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Hung\d\HungC\nckt\VietNhat\NGOC\Q-NGAI\DAI-MO\CHAY-TL.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ung\d\HungC\nckt\VietNhat\NGOC\Q-NGAI\DAI-MO\PERSO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LESO/HsdtCsan/DTHAU/DT2/LAOCAI/MDT67-C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dm..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Pc67\d\Data%206-7\N.T.H\DT\DT%20khac\du%20toan_TKKT%20mau.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HSMTKHCB2003\DUTOAN\BTHUAN\NDPHUQUY\NDPQSUA\BTHUAN\NDPHUQUY\DUTOAN\Tiengiang\HOICUT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BTTRTHE.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Ph&#173;&#172;ng%20Th&#182;o/Tuy&#170;n%20Quang/TQ%20s&#246;a%20v&#210;/BKe%20ThToan%20GD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hcmpccomvn-my.sharepoint.com/personal/tuan3ta_hcmpc_com_vn/Documents/QLDTT/SuatDauTuChinhTrangDTT2018/PCSG-Du%20toan%20chinh%20trang%2024052017.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F:\Documents%20and%20Settings\phuong_tl\Local%20Settings\Temporary%20Internet%20Files\OLK307\TH%20XD%20OMON3%2008082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Pc5-3\huong\Du%20toan\Tram\ban%20giao\Cong%20trinh%20Cujut\GD_TKKT\Tram%20Cu%20Jut%20Duyet%20EVN\DZ%20xuat%20tuyen%2022%20&amp;%2035%20Kv.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Mancity\d\Hieu%20QLTL\BCNCKT\TG%20Tamdao\XDCB\QUYETTOA\QT-CTY\A-Qlxd\Quyet%20toan\2002\Dan%20ph&#173;&#238;ng\LIEN%20QUAN%20-%20THACH%20THAT%20-%20HA%20TA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ncity\d\My%20Documents\Quy%20trinh\Du%20Toan%20-%20Khai%20Quang%20-%20Vinh%20Phuc.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KHUONG/My%20Documents/HSTh&#199;u-Yen/Tr&#185;mBA/nh&#184;nh220XM.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Pc53\d\ECD\MAU\1_Chung%20+%20phan%20dien.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Pc53\san%20pham\Le\Du%20toan\Ca%20Mau\Ca%20Mau%20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ng\d\HungC\nckt\VietNhat\lan\VSP-th.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NEW\DT-MOI\NGHEAN\CUALO\TBA110cu.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DL-TP-2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c-thu\d\MINHHUNG\Truyentai\Phong-A-TPHCM\LUUTAM\VBAO\BookJHFGJGXBGCCNCVCCVVCVCC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pc41\LINH\CONG%20TY\CS-TANTAO\BAO%20CAO%20THUE\BAO%20CAO%20T5.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O%20SO/TAN/EXCEL/NHA%20DHSX%20G_LUO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C:\Users\honey\Downloads\01.%20DTGT%20KS,%20BCKTKT%20DU%20AN%20CUA%20PHUONG%20AN%209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ep\khanh_d\Khanh\Du-Toan%20KHCB99\DTKHCB99\CD105\DUTO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Toan00\HO%20SO%20MOI%20THAU\PT1\Tonghop16\My%20Documents\Excel\Program\DUTO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ng\c\LVTD\MSOffice\EXCEL\LUC\DT%20DZ%2022+TBA%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7HIEN/FORMS/DT9810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TEMP\Khanh\DUTOAN.BK\MSOFFICE\EXCEL\CD2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ep\khanh_d\CD104\DUTOA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Toan00\HO%20SO%20MOI%20THAU\PT1\Tonghop16\My%20Documents\PHONG\Excel\Du%20toan%2099\WB%20dot%203\CK707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ep\khanh_d\TVT\PTHO\DUTOANWB.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ep\khanh_d\My%20Documents\MUNG\PHUTHU99\CP90706\T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t02\d\dia%20c\DTan\DTPT2000\TKKT+DT\HUYDUNG\THIETKE\TKE-99\DAITU-99\GD310\dutoans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LY/TDT-2004/Tram-BA/T-2000-intien/My%20Documents/Trung/trung/TRUNG2/KHE-TRE/M3%20be%20ton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ung\c\Phong%20Kinh%20Te\LUC\EXCEL\Th&#199;u\Du%20thau%20Y&#170;n%20Minh%20-%20H&#181;%20Gia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t12\tuan\DTan\Thietke\DTPT2000\HUYDUNG\THIETKE\TKE-99\DAITU-99\GD310\dutoans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E:/1.%20VIEN%20THONG%20SAI%20GON/DL%20BINH%20CHANH/-%20NAM%202016/4.%20TRAM%20PHUOC%20THANH%20BAY%20MAP/8.%20BCKTKT%20LAN%202/TK%20-%20TDT/TRA%20MA%20NHAN%20CO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LY/TDT-2004/Tram-BA/T-2000-intien/tien%20son/tien%20son%20chuan/BCNCKT/B_Can/Ba_b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LY/TDT-2004/Tram-BA/T-2000-intien/quyet%20toan%20Vison-lamtha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TUNG\DTT\DTT%202021\0-%20M&#7851;u%20DT%202020%20theo%20su&#7845;t%20d&#7847;u%20t&#432;\Don%20gia%20%20va%20Dinh%20Muc%20DZTBA%204970%20theo%20TT15(THU).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TUYENQUA/phuong/TuyenQuang/TBA110kV85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E\DU%20TOAN\BangGiaCaMay_TT01-2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DT500/CAPITAL/220nb-th/CAPITAL/220DTXL/PLQN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LY/TDT-2004/Tram-BA/T-2000-intien/My%20Documents/L&#185;ng%20S&#172;n/Lang%20Gai%20-%20Lang%20S&#172;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y1\c\Thuy\Danang\Vung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c22\d\HUONG\HCM_BVTC\DT-cac%20cong.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lin%20da.%20tri%2014-03-02(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oan%20bo%20Gia%20ca%20may%20lam%202005%20theo%20TT%2006/gia%20ca%20may%20Buu%20dien%2017.10.2005/Gui%20chu%20Ly/DM_GV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LY/TDT-2004/Tram-BA/T-2000-intien/LESO/HsdtCsan/DTHAU/DT2/LAOCAI/MDT67-C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uyettoan3\c\tuan\Vinh%20Phuc\Du%20Toan%20-%20Khai%20Quang%20-%20Vinh%20Phu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cuments%20and%20Settings\phuong_tl\Local%20Settings\Temporary%20Internet%20Files\OLK307\TMDT%20CSHT%20TTDL%20Duyen%20Hai%20-ver%204%20-0901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iep\khanh_d\My%20Documents\MUNG\PHUTHU99\HOCMON\RP9073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D500KV/CHAN/DECUONG/DNDQPL/K/110KV/DN-TBINH.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TNHC-TBINH-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53\D\le\du%20toan%202005\110%20KV\DU%20TOAN%20HIEU%20CHINH%202005\TCCS%20TRAM%20DONG%20VAN\HC%20Lan%20cuoi\Chung%20+%20die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c22\d\dt\Chuong%20trinh%20TMDT%20thuy%20dien\DATA_Thuydie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Y/TDT-2004/Tram-BA/T-2000-intien/Ph&#173;&#172;ng%20Th&#182;o/Tuy&#170;n%20Quang/TQ%20s&#246;a%20v&#210;/My%20Documents/TUYEN/QT-%20Tinh/T&#181;i%20Ch&#221;nh%20-%20Xu&#169;n%20L&#203;p/T&#181;iCh&#221;nh%20-%20Y&#170;n%20L&#169;m/TaiChinh%20-%20Yen%20lam.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C:/THANH/DU%20AN/1.%20DANG%20THUC%20HIEN/2021%20TAI%20BO%20TRI%20TAN%20KY%20TAN%20QUY/LAN%203%20(SUA%20THEO%20GOP%20Y%20DL%20TAN%20PHU)/du%20toan/longanb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ng\D\Long%20Thanh\Du%20Toan\DT-CaiB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iep\khanh_d\My%20Documents\MUNG\PHUTHU99\RP9073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43\ban%20giao%20tien\Thanh%20Lai\TAI%20LIEU\TTH%20LAI%20LAM\FILE%20CU\6-Tien%20luong\02-Tien%20luong-30-03-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LY/TDT-2004/Tram-BA/T-2000-intien/CTYDUYET-MinhQuang%20CHo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Toan00\HO%20SO%20MOI%20THAU\PT1\Tonghop16\My%20Documents\PHONG\Excel\Du%20toan%2099\WB%20dot%203\Duye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NHON/THUNHI/TRAMMYXU/TTK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ng\c\LVTD\MSOffice\EXCEL\LUC\HY3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LY/TDT-2004/Tram-BA/T-2000-intien/Ph&#173;&#172;ng%20Th&#182;o/Tuy&#170;n%20Quang/TQ%20s&#246;a%20v&#210;/My%20Documents/TUYEN/QT-%20Tinh/T&#181;i%20Ch&#221;nh%20-%20Xu&#169;n%20L&#203;p/T&#181;iCh&#221;nh%20-%20Y&#170;n%20L&#169;m/DU%20TOAN_YenLam_TongH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ai%20Lieu%20Cua%20Bo/New%20Folder/N&#168;m%202002/DIEUCHIN/CAPITAL/220nb-th/CAPITAL/220DTXL/PLQN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X:/NGUYEN%20VAN%20THANH%20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c53\nc\Van%20Vui\San%20pham\110kV\Phu%20Tan_AG\Tram\Tram%20Phu%20Tan%20NCKT-HC-duyet\Den%20bu%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AT-ANH/PARKER/My%20Documents/HS00/BAOGIA/Mien%20nam/Namconson_SK/09-str~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lient_dh4\c\huong\My%20Documents\Thanh%20ho&#184;\ChiDinhThau110ThoXu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A:/HIEN/TANHUNG/HTTANHU.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phamthuy/Documents/Tham%20tra/Du&#795;&#803;%20toa&#769;n%20%2002%20No&#770;&#769;i%20tuye&#770;&#769;n%20Ba&#768;%20Que&#803;o%2022.01.2024/D:/THANH/DU%20AN/1.%20DANG%20THUC%20HIEN/2021%20TAI%20BO%20TRI%20TAN%20KY%20TAN%20QUY/LAN%203%20(SUA%20THEO%20GOP%20Y%20DL%20TAN%20PHU)/du%20toan/dtTKKT-98-10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Toan00\HO%20SO%20MOI%20THAU\PT1\Tonghop16\My%20Documents\Excel\Data\Tinh%20tong%20hop%20du%20toa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ropbox/CONG%20TY%20CAO%20THE%20TPHCM/SCL%202018/Mong%20tru%20lap%20dat/BV%20HIEU%20CHINH%20VA%20BANG%20TINH%20DD%20DOI%202/DUTOAN_khu%20vuc%20Doi%2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1.2\d\THANHTRA\KT2003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LY/TDT-2004/Tram-BA/T-2000-intien/TUYENQUA/YenBai/DTTBAYba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ehoach1\c\Giang\Ctao%20luoi%20khu%20Chau%20Giang%20B.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DO-HUONG\GT-BO\TKTC10-8\phong%20nen\DT-THL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__-BLDG"/>
      <sheetName val="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________BLDG"/>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Outlets"/>
      <sheetName val="PGs"/>
      <sheetName val="Jan11"/>
      <sheetName val="Jan13"/>
      <sheetName val="Jan14"/>
      <sheetName val="Jan15"/>
      <sheetName val="Jan16"/>
      <sheetName val="Jan17"/>
      <sheetName val="Jan18"/>
      <sheetName val="Jan20"/>
      <sheetName val="Jan21"/>
      <sheetName val="2001"/>
      <sheetName val="2002"/>
      <sheetName val="Tdoi t.truong"/>
      <sheetName val="BC DBKH T5"/>
      <sheetName val="BC DBKH T6"/>
      <sheetName val="BC DBKH T7"/>
      <sheetName val="XL4Test5"/>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____-BLDG"/>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HUNG"/>
      <sheetName val="THO"/>
      <sheetName val="HOA"/>
      <sheetName val="TINH"/>
      <sheetName val="THONG"/>
      <sheetName val="XXXXXXX0"/>
      <sheetName val="XXXXXXX1"/>
      <sheetName val="_¬’P‰¿ì¬_-BLDG"/>
      <sheetName val="_¬P¿ì¬_-BLDG"/>
      <sheetName val="_쒕_-BLDG"/>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C 231"/>
      <sheetName val="SC 410"/>
      <sheetName val="_+Invoice!$DF$57_-BLDG"/>
      <sheetName val="BOQ FORM FOR INQÕIRY"/>
      <sheetName val="______-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Bang ngang"/>
      <sheetName val="Bang doc"/>
      <sheetName val="B cham cong"/>
      <sheetName val="Btt luong"/>
      <sheetName val="10"/>
      <sheetName val="Dec#1"/>
      <sheetName val="MTL$-INTER"/>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BLDG"/>
      <sheetName val="???????-BLDG"/>
      <sheetName val="????-BLDG"/>
      <sheetName val="?¬’P‰¿ì¬?-BLDG"/>
      <sheetName val="?¬P¿ì¬?-BLDG"/>
      <sheetName val="?쒕?-BLDG"/>
      <sheetName val="??????-BLDG"/>
      <sheetName val="=??????-BLDG"/>
      <sheetName val="Sc #34"/>
      <sheetName val="phan bo NVL, CCu "/>
      <sheetName val="?+Invoice!$DF$57?-BLDG"/>
      <sheetName val="thietbi"/>
      <sheetName val="Chart1"/>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I-ESTI"/>
      <sheetName val="Overhead &amp; Profit B-1"/>
      <sheetName val="V_x000c_(No V-c)"/>
      <sheetName val="??+Invoice!$DF$57?????-BLDG"/>
      <sheetName val="PTDGDT"/>
      <sheetName val="²_x0000__x0000_AI TK 112"/>
      <sheetName val="KhanhThuong"/>
      <sheetName val="PlotDat4"/>
      <sheetName val="DA0463BQ"/>
      <sheetName val="Chi tiet don gia khgi phuc"/>
      <sheetName val="_x0001_pr2"/>
      <sheetName val="Chiet tinh dz22"/>
      <sheetName val="Coc40x40c-"/>
      <sheetName val="Han13"/>
      <sheetName val="FORM OF PROPNSAL RFP-003"/>
      <sheetName val="T.@_x000c__x0000__x0001__x0000__x0000__x0000__x0003_Ú_x0000__x0000_&lt;_x001f__x0000__x0000__x0000_"/>
      <sheetName val="TIEUHAO"/>
      <sheetName val="N@"/>
      <sheetName val="Don gaa chi tiet"/>
      <sheetName val="XL4Poppq"/>
      <sheetName val="FH"/>
      <sheetName val="Overhead &amp; "/>
      <sheetName val="Overhead &amp; Ԁ_x0000__x0000__x0000_"/>
      <sheetName val="Overhead &amp; Ԁ_x0000__x0000__x0000_Ȁ"/>
      <sheetName val="quy 1"/>
      <sheetName val="quy 2"/>
      <sheetName val="6 thang"/>
      <sheetName val="quy 3"/>
      <sheetName val="9 TH"/>
      <sheetName val="quy4"/>
      <sheetName val="nam"/>
      <sheetName val="Sheet11"/>
      <sheetName val="Sheet12"/>
      <sheetName val="Overhead &amp; ?_x0000__x0000__x0000_?"/>
      <sheetName val="Hoi phe nu"/>
      <sheetName val="THANG#"/>
      <sheetName val="Sheet("/>
      <sheetName val="Sheed7"/>
      <sheetName val="A`r3"/>
      <sheetName val="Apb4"/>
      <sheetName val="T.hopCPXDho_x0000_n_x0000_hanh (2)"/>
      <sheetName val="LK cp _x0000_dcb"/>
      <sheetName val="GDTH_x0000_5"/>
      <sheetName val="Ph_x0000_n_x0000__x0000_ich _x0000_a_x0000_ tu"/>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Sheet17"/>
      <sheetName val="Sheet13"/>
      <sheetName val="Sheet14"/>
      <sheetName val="Sheet15"/>
      <sheetName val="Sheet16"/>
      <sheetName val="?+Invoice!$DF$57㊞_x0000_-BLDG"/>
      <sheetName val="Chi p`i van chuyen"/>
      <sheetName val="BCDP_x0005_"/>
      <sheetName val="NKC _x0003__x0000__x0000_TM1_x0006__x0000__x0000_SC 111_x0002__x0000__x0000_NH_x0006__x0000__x0000_SC 1"/>
      <sheetName val="Disch"/>
      <sheetName val="Pack"/>
      <sheetName val="Delivery"/>
      <sheetName val="M50"/>
      <sheetName val="M48"/>
      <sheetName val="M45"/>
      <sheetName val="M38"/>
      <sheetName val="D.Order"/>
      <sheetName val="Report"/>
      <sheetName val="Report.Delivery"/>
      <sheetName val="Monthly"/>
      <sheetName val="9 toan"/>
      <sheetName val="DG "/>
      <sheetName val="PHANG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Phan tich don gia chi&quot;tiet"/>
      <sheetName val="FORM OF PROPOSAL RFP-00Ê"/>
      <sheetName val="?öm÷²??öm?-BLDG"/>
      <sheetName val="NhapHD"/>
      <sheetName val="INHOADON"/>
      <sheetName val="DataSource"/>
      <sheetName val="Danhsach KH"/>
      <sheetName val="GIA VON"/>
      <sheetName val="DS 11"/>
      <sheetName val="Module2"/>
      <sheetName val="BC"/>
      <sheetName val="CT 1md &amp; dau conM"/>
      <sheetName val="XL4Wÿÿÿÿ"/>
      <sheetName val="Chi tiet dmn gia khoi phuc"/>
      <sheetName val="XL4Po_x0000_p_x0010_"/>
      <sheetName val="_x0010_HANG1"/>
      <sheetName val="SUMMARY"/>
      <sheetName val="Sheat4"/>
      <sheetName val="phan bo _x0005__x0000__x0000__x0000__x0002__x0000_낟꼉飘"/>
      <sheetName val="phan bo "/>
      <sheetName val="SC_x0000_133"/>
      <sheetName val="QC 152"/>
      <sheetName val="SC 41_x0011_"/>
      <sheetName val="SC _x0014_42 loan"/>
      <sheetName val="SCT_x0011_54"/>
      <sheetName val="CT aong"/>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2_x0006__x0000__x0000_Sheet3_x0004__x0000__x0000_211A_x0004__x0000__x0000_211B_x0006__x0000__x0000_SCT5"/>
      <sheetName val="TT_35"/>
      <sheetName val="²"/>
      <sheetName val="T.@_x000c_"/>
      <sheetName val="Overhead &amp; Ԁ"/>
      <sheetName val="Overhead &amp; ?"/>
      <sheetName val="T.hopCPXDho"/>
      <sheetName val="LK cp "/>
      <sheetName val="GDTH"/>
      <sheetName val="Ph"/>
      <sheetName val="?+Invoice!$DF$57㊞"/>
      <sheetName val="NKC _x0003_"/>
      <sheetName val="䌀Ԁ"/>
      <sheetName val="_x0005_B"/>
      <sheetName val="_x0010_ɾ_x000a__x000e_"/>
      <sheetName val="䌀"/>
      <sheetName val="_x0003_C_x0005_"/>
      <sheetName val="ਂ฀Ѐ䘀"/>
      <sheetName val="耀䁉"/>
      <sheetName val="䌀᐀"/>
      <sheetName val="䘀"/>
      <sheetName val="ਂက"/>
      <sheetName val="਀ကĀ䐀ᔀ"/>
      <sheetName val="_x0016_x"/>
      <sheetName val="쀓ࡄЀ׀ࡄ᐀πɾ_x000a_ "/>
      <sheetName val="_x000a_ _x0003_÷Ĉ"/>
      <sheetName val="ऀЀ"/>
      <sheetName val="ɾ_x000a__x000a_"/>
      <sheetName val="÷Ē"/>
      <sheetName val="ᄑ䰀"/>
      <sheetName val="_x000a__x000b_"/>
      <sheetName val="ɾ_x000a__x000c_"/>
      <sheetName val="XL4Po"/>
      <sheetName val="phan bo _x0005_"/>
      <sheetName val="SC"/>
      <sheetName val="2_x0006_"/>
      <sheetName val="쀓ࡄЀ׀ࡄ᐀πɾ_x000a_ í䀘ȁ_x0006_ _x0001_ȉɾ_x000a_ _x0002_î"/>
      <sheetName val="_x000a_ _x0003_÷Ĉ½_x0012_ _x0004_ð"/>
      <sheetName val="T.hopCPXDhonhanh (2)"/>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IBASE"/>
      <sheetName val="DG"/>
      <sheetName val="Ԁ䈀䦀"/>
      <sheetName val="IBAS"/>
      <sheetName val="Don gia"/>
      <sheetName val="NL"/>
      <sheetName val="TP"/>
      <sheetName val="Gia NC theo QD 3987-QD-UBND"/>
      <sheetName val="=______-BLDG"/>
      <sheetName val="Quantity"/>
      <sheetName val="10_x0000__x0000__x0000__x0000__x0000__x0000_"/>
      <sheetName val="10_x0000_"/>
      <sheetName val="T.@_x000c__x0000__x0001__x0000__x0003_Ú&lt;_x001f__x0000_"/>
      <sheetName val="T.@_x000c__x0000__x0001__x0000__x0003_Ú_x0000_&lt;_x001f__x0000_"/>
      <sheetName val="Overhead &amp; ?_x0000_?"/>
      <sheetName val="_x001b__x000d__x0010_C"/>
      <sheetName val="_x000a__x000e__x0002_E_x0011_"/>
      <sheetName val="縀ਂༀ"/>
      <sheetName val="B"/>
      <sheetName val="C"/>
      <sheetName val="砀"/>
      <sheetName val="ሀ଀Ѐ"/>
      <sheetName val="T.hopCPXDho?n?hanh (2)"/>
      <sheetName val="LK cp ?dcb"/>
      <sheetName val="GDTH?5"/>
      <sheetName val="Ph?n??ich ?a? tu"/>
      <sheetName val="NKC _x0003_??TM1_x0006_??SC 111_x0002_??NH_x0006_??SC 1"/>
      <sheetName val="??-BLDG"/>
      <sheetName val="??-BLDG"/>
      <sheetName val="??-BLDG"/>
      <sheetName val="TK Ngoai b!ng"/>
      <sheetName val="TMinh BC T_x0001_"/>
      <sheetName val="So _x0004_GNH "/>
      <sheetName val="?¬P¿ì¬?"/>
      <sheetName val="Tro gaup"/>
      <sheetName val="?+Anvoice!$DF$57?-BLDG"/>
      <sheetName val="?þÎ£O??þÎ?-BLDG"/>
      <sheetName val="???¡¯P¡ë??¨¬???-BLDG"/>
      <sheetName val="?þÎ£O????-BLDG"/>
      <sheetName val="?þÎ+Invoice!$DF$57£O??þÎ?-BLDG"/>
      <sheetName val="???¡¦P???i???-BLDG"/>
      <sheetName val="?¬P¿ì??-BLDG"/>
      <sheetName val="?¬P??¬?-BLDG"/>
      <sheetName val="ऀЀ_x0000_㠀"/>
      <sheetName val="_x0000_"/>
      <sheetName val=""/>
      <sheetName val="?¬P¿?¬?-BLDG"/>
      <sheetName val="??-BLD聇"/>
      <sheetName val="Phan bo k_x0005__x0000__x0000__x0000__x0002__x0000_"/>
      <sheetName val="Phan bo k"/>
      <sheetName val="?¬’P‰¿_x0000__x0000_¬?-BLDG"/>
      <sheetName val="bang tien luong"/>
      <sheetName val="Sb 334"/>
      <sheetName val="_x0000_ý_x000a__x000a__x0002_E_x0010__x0000_ý_x000a__x000a__x0003_C_x0005__x0000_ɾ_x000a__x000a__x0004_F"/>
      <sheetName val="_x001b__x000a__x0010_C_x0000__x0000_"/>
      <sheetName val="耀䁉_x0000__x000a_％_x0008_"/>
      <sheetName val="䘀䘀䘀䘀䘀䘀䘀䘀"/>
      <sheetName val="䘀ༀ؀ᬀ"/>
      <sheetName val="_x0000_ý_x000a_ _x0002_E_x0010__x0000_ý_x000a_ _x0003_C_x0005__x0000_ɾ_x000a_ _x0004_F"/>
      <sheetName val="_x001b_ _x0010_C_x0000__x0000_"/>
      <sheetName val="耀䁉_x0000_ ％_x0008_"/>
      <sheetName val="_x0000__x0000__x0000_䦀"/>
      <sheetName val="䐀ሀ_x0000_ﴀ"/>
      <sheetName val="¬+Invoice!$DF$57P¿ì¬?-BLDG"/>
      <sheetName val="䔀ጀ_x0000_ﴀ"/>
      <sheetName val="Phan bo kh_x0005__x0000__x0000__x0000__x0002__x0000_Ƛ?隘_x0013__x0002_"/>
      <sheetName val="Phan b"/>
      <sheetName val="Congig"/>
      <sheetName val="so 8_x0000__x0000__x0000__x0000__x0000__x0000__x0000__x0000__x0000__x0000__x0000_܈Ǫ_x0000__x0004__x0000__x0000__x0000__x0000__x0000__x0000_䖼ǭ_x0000__x0000__x0000__x0000_"/>
      <sheetName val="ESTI."/>
      <sheetName val="Overhead &amp; Ԁ_x0000__x0000__x0000_ﰀ"/>
      <sheetName val="Phan bo kh_x0005__x0000__x0000__x0000__x0002__x0000_Ƛ_xdbdd_隘_x0013__x0002_"/>
      <sheetName val="ꀀ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sheetData sheetId="409"/>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sheetData sheetId="478"/>
      <sheetData sheetId="479"/>
      <sheetData sheetId="480"/>
      <sheetData sheetId="48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sheetData sheetId="531"/>
      <sheetData sheetId="532" refreshError="1"/>
      <sheetData sheetId="533"/>
      <sheetData sheetId="534"/>
      <sheetData sheetId="535"/>
      <sheetData sheetId="536"/>
      <sheetData sheetId="537"/>
      <sheetData sheetId="538"/>
      <sheetData sheetId="539"/>
      <sheetData sheetId="540" refreshError="1"/>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refreshError="1"/>
      <sheetData sheetId="615" refreshError="1"/>
      <sheetData sheetId="616" refreshError="1"/>
      <sheetData sheetId="617"/>
      <sheetData sheetId="618"/>
      <sheetData sheetId="619" refreshError="1"/>
      <sheetData sheetId="620" refreshError="1"/>
      <sheetData sheetId="621"/>
      <sheetData sheetId="622"/>
      <sheetData sheetId="623"/>
      <sheetData sheetId="624"/>
      <sheetData sheetId="625"/>
      <sheetData sheetId="626"/>
      <sheetData sheetId="627"/>
      <sheetData sheetId="628" refreshError="1"/>
      <sheetData sheetId="629" refreshError="1"/>
      <sheetData sheetId="630"/>
      <sheetData sheetId="631"/>
      <sheetData sheetId="632"/>
      <sheetData sheetId="633"/>
      <sheetData sheetId="634"/>
      <sheetData sheetId="635" refreshError="1"/>
      <sheetData sheetId="636"/>
      <sheetData sheetId="637"/>
      <sheetData sheetId="638" refreshError="1"/>
      <sheetData sheetId="639" refreshError="1"/>
      <sheetData sheetId="640"/>
      <sheetData sheetId="641"/>
      <sheetData sheetId="642"/>
      <sheetData sheetId="643"/>
      <sheetData sheetId="644" refreshError="1"/>
      <sheetData sheetId="645"/>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refreshError="1"/>
      <sheetData sheetId="710" refreshError="1"/>
      <sheetData sheetId="711"/>
      <sheetData sheetId="712"/>
      <sheetData sheetId="713" refreshError="1"/>
      <sheetData sheetId="714" refreshError="1"/>
      <sheetData sheetId="715" refreshError="1"/>
      <sheetData sheetId="716" refreshError="1"/>
      <sheetData sheetId="717" refreshError="1"/>
      <sheetData sheetId="718"/>
      <sheetData sheetId="719"/>
      <sheetData sheetId="720" refreshError="1"/>
      <sheetData sheetId="721"/>
      <sheetData sheetId="722"/>
      <sheetData sheetId="723" refreshError="1"/>
      <sheetData sheetId="724"/>
      <sheetData sheetId="725"/>
      <sheetData sheetId="726" refreshError="1"/>
      <sheetData sheetId="727"/>
      <sheetData sheetId="728"/>
      <sheetData sheetId="729"/>
      <sheetData sheetId="730"/>
      <sheetData sheetId="731"/>
      <sheetData sheetId="732"/>
      <sheetData sheetId="733" refreshError="1"/>
      <sheetData sheetId="734" refreshError="1"/>
      <sheetData sheetId="735" refreshError="1"/>
      <sheetData sheetId="736"/>
      <sheetData sheetId="737"/>
      <sheetData sheetId="738"/>
      <sheetData sheetId="739"/>
      <sheetData sheetId="740"/>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sheetData sheetId="754"/>
      <sheetData sheetId="755"/>
      <sheetData sheetId="756" refreshError="1"/>
      <sheetData sheetId="757" refreshError="1"/>
      <sheetData sheetId="758"/>
      <sheetData sheetId="759" refreshError="1"/>
      <sheetData sheetId="760" refreshError="1"/>
      <sheetData sheetId="761" refreshError="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sheetData sheetId="77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ang Mo"/>
      <sheetName val="CT  PL"/>
      <sheetName val="CTBT"/>
      <sheetName val="D.lg Thang Mo"/>
      <sheetName val="D.lg Phu Lung"/>
      <sheetName val="D.lg Lao &amp; chai"/>
      <sheetName val="CT  Lao &amp; chai"/>
      <sheetName val="Gia thau TM"/>
      <sheetName val="TH chao thau (2)"/>
      <sheetName val="KHTC "/>
      <sheetName val="Tien do"/>
      <sheetName val="Nguon goc VT"/>
      <sheetName val="TH chao thau"/>
      <sheetName val="Ten da dat"/>
      <sheetName val="Sheet1"/>
      <sheetName val="Sheet6"/>
      <sheetName val="Sheet2"/>
      <sheetName val="Sheet7"/>
      <sheetName val="Sheet4"/>
      <sheetName val="Sheet5"/>
      <sheetName val="Sheet3"/>
      <sheetName val="XL4Poppy"/>
      <sheetName val="(1)TK_ThueGTGT_Thang"/>
      <sheetName val=""/>
      <sheetName val="K懼TC "/>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
      <sheetName val="Dgia vat tu"/>
      <sheetName val="Don gia_III"/>
      <sheetName val="K?TC "/>
      <sheetName val="2.KLDT"/>
      <sheetName val="0.BTH.CHNG"/>
      <sheetName val="BTHKP"/>
      <sheetName val="000000"/>
      <sheetName val="3.THVT"/>
      <sheetName val="4.PTVT"/>
      <sheetName val="DANH MUC"/>
      <sheetName val="tkkl"/>
      <sheetName val="5.BANG KHOI LUONG"/>
      <sheetName val="Chiet tinh dz35"/>
      <sheetName val="MTO REV.2(ARMOR)"/>
      <sheetName val="Ten da dat?_x0003_材本柀果栰栌梠桼検楠"/>
      <sheetName val="Ten da dat?_x0003_材™本™柀™果™栰™栌™梠™桼™検™楠"/>
      <sheetName val="Ten da dat?_x0003_??????????"/>
      <sheetName val="Ten da dat?_x0003_???????????????????"/>
      <sheetName val="Ten da dat?_x0003_?™?™?™?™?™?™?™?™?™?"/>
      <sheetName val="Ap Tr@_x0004_"/>
      <sheetName val="DTCT"/>
      <sheetName val="Sheep1"/>
      <sheetName val="_x0018_L4Poppy"/>
      <sheetName val="Ap Tr@_x0004_?_x0001_???"/>
      <sheetName val="Ap Tr@_x0004_?_x0001_?"/>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lg Lao &amp; 2"/>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lg Lao &amp; 2??"/>
      <sheetName val="Ten da dat?_x0003_材本柀果栰栌梠桼䤜楠"/>
      <sheetName val="D.lg Lao &amp; 2__"/>
      <sheetName val="D.lg Lao &amp; 2??€"/>
      <sheetName val="Ten da dat__x0003_材本柀果栰栌梠桼䤜楠"/>
      <sheetName val="D.lg Lao &amp; 2__€"/>
      <sheetName val="QUY1"/>
      <sheetName val="QUY2"/>
      <sheetName val="QUY3"/>
      <sheetName val="QUY4"/>
      <sheetName val="Nam"/>
      <sheetName val="2011"/>
      <sheetName val="Q.1"/>
      <sheetName val="Q.2"/>
      <sheetName val="th.7ch. nhu"/>
      <sheetName val="Ten da dat?_x0003_???????????????7???"/>
      <sheetName val="DF"/>
      <sheetName val="f?f?f?f?f?f?f?f?f?f?f?f?f?f?f?f"/>
      <sheetName val="f_f_f_f_f_f_f_f_f_f_f_f_f_f_f_f"/>
      <sheetName val="Ten da dat?f㆘f㇀f㇨f㈐f㈸fゐf㋰f㌘f㍀f㍨"/>
      <sheetName val="Ten da dat__x0003________________7___"/>
      <sheetName val="gvl"/>
      <sheetName val="Chiet tinh 0,4KV"/>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Ten da dat_f㆘f㇀f㇨f㈐f㈸fゐf㋰f㌘f㍀f㍨"/>
      <sheetName val="Ten da dat????????̃̃̃̃Ϩ?㣤e狈秌_x0015_?О"/>
      <sheetName val="Bang KT"/>
      <sheetName val="DS T.bi"/>
      <sheetName val="CPK"/>
      <sheetName val="Ten da dat__x0003_???????????????????"/>
      <sheetName val="Ten da dat__x0003_??????????"/>
      <sheetName val="Ten_da_dat??????????"/>
      <sheetName val="K?TC_"/>
      <sheetName val="Ten_da_dat???????????????????"/>
      <sheetName val="K?TC_1"/>
      <sheetName val="Ten da dat?f?f?f?f?f?f?f?f?f?f?"/>
      <sheetName val="THKP"/>
      <sheetName val="DTXL"/>
      <sheetName val="PTKL"/>
      <sheetName val="KL"/>
      <sheetName val="BK"/>
      <sheetName val="BKL BV"/>
      <sheetName val="QD-437"/>
      <sheetName val="DG_Binh Duong"/>
      <sheetName val="89"/>
      <sheetName val="Cheet5"/>
      <sheetName val="???/???????????????????????????"/>
      <sheetName val="Khai toan XD"/>
      <sheetName val="Ten da dat________̃̃̃̃Ϩ_㣤e狈秌_x0015__О"/>
      <sheetName val="Khoi luong"/>
      <sheetName val="Ten da dat?̃_x0007_?%???????̃̃_xffff__xffff_̃̃̃̃̃"/>
      <sheetName val="Ten da dat_̃_x0007__%_______̃̃_xffff__xffff_̃̃̃̃̃"/>
      <sheetName val="Ten da dat?_x0003_材_x0019_本柀果栰栌梠桼検楠"/>
      <sheetName val="gia vt,nc,may"/>
      <sheetName val="Ten_da_dat__________"/>
      <sheetName val="K_TC_"/>
      <sheetName val="Ten_da_dat___________________"/>
      <sheetName val="K_TC_1"/>
      <sheetName val="Ten da dat_f_f_f_f_f_f_f_f_f_f_"/>
      <sheetName val="PRO.OT1"/>
      <sheetName val="瑥㌳_x0007_匀"/>
      <sheetName val="桓敥㍴ܴ"/>
      <sheetName val="ܵ"/>
      <sheetName val="ܸ"/>
      <sheetName val="㤳_x0007_匀敨瑥〴_x0007_匀敨瑥ㄴ_x0007_匀敨瑥"/>
      <sheetName val="瑥ㄴ_x0007_匀敨瑥㈴_x0007_匀敨瑥㌴_x0007_匀"/>
      <sheetName val="桓敥㑴ܳ"/>
      <sheetName val="瑥㘴_x0007_匀敨"/>
      <sheetName val="敨瑥㜴_x0007_匀敨瑥"/>
      <sheetName val="敨瑥㠴_x0007_匀敨瑥㤴_x0007_匀敨瑥"/>
      <sheetName val="ܹ"/>
      <sheetName val="Ƀ"/>
      <sheetName val="桓敥㍴ܷ"/>
      <sheetName val="㑴ܴ"/>
      <sheetName val="桓敥㍴ܴ?桓敥㍴ܵ?桓敥㍴"/>
      <sheetName val="ܵ?桓敥㍴ܶ?桓敥㍴ܷ"/>
      <sheetName val="ܸ?桓敥㍴ܹ"/>
      <sheetName val="桓敥㑴ܳ?桓敥㑴ܴ?桓"/>
      <sheetName val="ܹ?桓敥㕴Ȱ?䍎_x0002_嘀ь?"/>
      <sheetName val="Ƀ?䱖_x0004_吀䑈є?䡔呑"/>
      <sheetName val="桓敥㍴ܷ?桓敥㍴ܸ?桓敥㍴"/>
      <sheetName val="[Du thau Yªn Minh - Hµ Giang.xl"/>
      <sheetName val="Chiet tinh dz22"/>
      <sheetName val="Ten da dat__x0003_材_x0019_本柀果栰栌梠桼検楠"/>
      <sheetName val="桓敥㍴ܴ_桓敥㍴ܵ_桓敥㍴"/>
      <sheetName val="ܵ_桓敥㍴ܶ_桓敥㍴ܷ"/>
      <sheetName val="ܸ_桓敥㍴ܹ"/>
      <sheetName val="桓敥㑴ܳ_桓敥㑴ܴ_桓"/>
      <sheetName val="ܹ_桓敥㕴Ȱ_䍎_x0002_嘀ь_"/>
      <sheetName val="Ƀ_䱖_x0004_吀䑈є_䡔呑"/>
      <sheetName val="桓敥㍴ܷ_桓敥㍴ܸ_桓敥㍴"/>
      <sheetName val="_Du thau Yªn Minh - Hµ Giang.xl"/>
      <sheetName val="D_lg Thang Mo"/>
      <sheetName val="CT_Thang_Mo3"/>
      <sheetName val="CT__PL3"/>
      <sheetName val="D_lg_Thang_Mo3"/>
      <sheetName val="D_lg_Phu_Lung3"/>
      <sheetName val="D_lg_Lao_&amp;_chai3"/>
      <sheetName val="CT__Lao_&amp;_chai3"/>
      <sheetName val="㑴ܴ_桓敥㑴ܵ_桓敥㑴ܶ_桓敥㑴"/>
      <sheetName val="Thuong"/>
      <sheetName val="DKL"/>
      <sheetName val="TGL-TC"/>
      <sheetName val="Chart1"/>
      <sheetName val="TLL"/>
      <sheetName val="TTL"/>
      <sheetName val="DKTC "/>
      <sheetName val="HDTS"/>
      <sheetName val="TTLuong"/>
      <sheetName val="D*lg Thang Mo"/>
      <sheetName val="㑴ܴ?桓敥㑴ܵ?桓敥㑴ܶ?桓敥㑴"/>
      <sheetName val="Du thau Yªn Minh - Hµ Giang"/>
      <sheetName val="CT_Thang_Mo2"/>
      <sheetName val="CT__PL2"/>
      <sheetName val="D_lg_Thang_Mo2"/>
      <sheetName val="D_lg_Phu_Lung2"/>
      <sheetName val="Gia_thau_TM3"/>
      <sheetName val="TH_chao_thau_(2)3"/>
      <sheetName val="KHTC_3"/>
      <sheetName val="Tien_do3"/>
      <sheetName val="Nguon_goc_VT3"/>
      <sheetName val="TH_chao_thau3"/>
      <sheetName val="Ten_da_dat3"/>
      <sheetName val="gia_VT3"/>
      <sheetName val="Chiet_tinh_dz353"/>
      <sheetName val="Ap_Don3"/>
      <sheetName val="Ap_Gia_Be3"/>
      <sheetName val="Áp_Xom_Moi3"/>
      <sheetName val="Ap_Trang_Lam3"/>
      <sheetName val="Ap_Trung_Hoa3"/>
      <sheetName val="Ap_Lao_Tao_Trung3"/>
      <sheetName val="K懼TC_3"/>
      <sheetName val="2_KLDT3"/>
      <sheetName val="0_BTH_CHNG3"/>
      <sheetName val="3_THVT3"/>
      <sheetName val="4_PTVT3"/>
      <sheetName val="DANH_MUC3"/>
      <sheetName val="5_BANG_KHOI_LUONG3"/>
      <sheetName val="MTO_REV_2(ARMOR)3"/>
      <sheetName val="Dgia_vat_tu3"/>
      <sheetName val="Don_gia_III3"/>
      <sheetName val="Ten_da_dat?™?™?™?™?™?™?™?™?™?"/>
      <sheetName val="K?TC_3"/>
      <sheetName val="Ap_Tr@"/>
      <sheetName val="L4Poppy"/>
      <sheetName val="Ten_da_dat?材™本™柀™果™栰™栌™梠™桼™検™楠"/>
      <sheetName val="Ten_da_dat?材本柀果栰栌梠桼検楠"/>
      <sheetName val="Ten_da_dat???????????"/>
      <sheetName val="Ten_da_dat????????????????????"/>
      <sheetName val="Ten_da_dat??™?™?™?™?™?™?™?™?™?"/>
      <sheetName val="Ap_Tr@????"/>
      <sheetName val="Ap_Tr@??"/>
      <sheetName val="Chiet_tinh_dz35"/>
      <sheetName val="Dgia_vat_tu"/>
      <sheetName val="Don_gia_III"/>
      <sheetName val="Dgia_vat_tu1"/>
      <sheetName val="Don_gia_III1"/>
      <sheetName val="Chiet_tinh_dz351"/>
      <sheetName val="D_lg_Lao_&amp;_chai2"/>
      <sheetName val="CT__Lao_&amp;_chai2"/>
      <sheetName val="Gia_thau_TM2"/>
      <sheetName val="TH_chao_thau_(2)2"/>
      <sheetName val="KHTC_2"/>
      <sheetName val="Tien_do2"/>
      <sheetName val="Nguon_goc_VT2"/>
      <sheetName val="TH_chao_thau2"/>
      <sheetName val="Ten_da_dat2"/>
      <sheetName val="gia_VT2"/>
      <sheetName val="Chiet_tinh_dz352"/>
      <sheetName val="Ap_Don2"/>
      <sheetName val="Ap_Gia_Be2"/>
      <sheetName val="Áp_Xom_Moi2"/>
      <sheetName val="Ap_Trang_Lam2"/>
      <sheetName val="Ap_Trung_Hoa2"/>
      <sheetName val="Ap_Lao_Tao_Trung2"/>
      <sheetName val="K懼TC_2"/>
      <sheetName val="2_KLDT2"/>
      <sheetName val="0_BTH_CHNG2"/>
      <sheetName val="3_THVT2"/>
      <sheetName val="4_PTVT2"/>
      <sheetName val="DANH_MUC2"/>
      <sheetName val="5_BANG_KHOI_LUONG2"/>
      <sheetName val="MTO_REV_2(ARMOR)2"/>
      <sheetName val="Dgia_vat_tu2"/>
      <sheetName val="Don_gia_III2"/>
      <sheetName val="K?TC_2"/>
      <sheetName val="Ten_da_"/>
      <sheetName val="Ten da dat??????쨁ￊ_xdba0_x???????????"/>
      <sheetName val="Ten da dat______쨁ￊ_xdba0_x___________"/>
      <sheetName val="K_TC_2"/>
      <sheetName val="Ten da dat???????쀀?쀀 ??????????"/>
      <sheetName val="Ten_da_dat材本柀果栰栌梠桼䤜楠"/>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D_lg_Lao_&amp;_2"/>
      <sheetName val="dongia_(2)"/>
      <sheetName val="TONG_HOP_VL-NC"/>
      <sheetName val="THPDMoi__(2)"/>
      <sheetName val="TONGKE3p_"/>
      <sheetName val="TH_VL,_NC,_DDHT_Thanhphuoc"/>
      <sheetName val="DON_GIA"/>
      <sheetName val="t-h_HA_THE"/>
      <sheetName val="CHITIET_VL-NC-TT_-1p"/>
      <sheetName val="TONG_HOP_VL-NC_TT"/>
      <sheetName val="TH_XL"/>
      <sheetName val="CHITIET_VL-NC"/>
      <sheetName val="CHITIET_VL-NC-TT-3p"/>
      <sheetName val="KPVC-BD_"/>
      <sheetName val="D_lg_Lao_&amp;_2??"/>
      <sheetName val="Ten_da_dat?材本柀果栰栌梠桼䤜楠"/>
      <sheetName val="D_lg_Lao_&amp;_2"/>
      <sheetName val="D_lg_Lao_&amp;_2__"/>
      <sheetName val="D_lg_Lao_&amp;_2€"/>
      <sheetName val="D_lg_Lao_&amp;_2??€"/>
      <sheetName val="Ten_da_datf㆘f㇀f㇨f㈐f㈸fゐf㋰f㌘f㍀f㍨"/>
      <sheetName val="Ten_da_dat_材本柀果栰栌梠桼䤜楠"/>
      <sheetName val="D_lg_Lao_&amp;_2__€"/>
      <sheetName val="Q_1"/>
      <sheetName val="Q_2"/>
      <sheetName val="th_7ch__nhu"/>
      <sheetName val="Ten_da_dat????????????????7???"/>
      <sheetName val="Ten_da_dat?f㆘f㇀f㇨f㈐f㈸fゐf㋰f㌘f㍀f㍨"/>
      <sheetName val="Ten_da_dat________________7___"/>
      <sheetName val="Ten_da_dat????????̃̃̃̃Ϩ?㣤e狈秌?О"/>
      <sheetName val="Ten_da_dat̃̃̃̃Ϩ㣤e狈秌О"/>
      <sheetName val="Ten_da_dat_f㆘f㇀f㇨f㈐f㈸fゐf㋰f㌘f㍀f㍨"/>
      <sheetName val="Ten_da_dat_™_™_™_™_™_™_™_™_™_"/>
      <sheetName val="Ten_da_dat________̃̃̃̃Ϩ_㣤e狈秌_О"/>
      <sheetName val="Ten_da_dat̃%̃̃̃̃̃̃̃"/>
      <sheetName val="Ten da dat_x0000__x0003_材本柀果栰栌梠桼検楠"/>
      <sheetName val="Ten da dat_x0000__x0003_材™本™柀™果™栰™栌™梠™桼™検™楠"/>
      <sheetName val="Ten da dat_x0000__x0003_??????????"/>
      <sheetName val="Ten da dat_x0000__x0003_???????????????????"/>
      <sheetName val="Ten da dat_x0000__x0003_?™?™?™?™?™?™?™?™?™?"/>
      <sheetName val="Ap Tr@_x0004__x0000__x0001__x0000__x0000__x0000_"/>
      <sheetName val="Ten da dat_x0000__x0003_材本柀果栰栌梠桼䤜楠"/>
      <sheetName val="D.lg Lao &amp; 2_x0000__x0000_"/>
      <sheetName val="D.lg Lao &amp; 2_x0000__x0000_€"/>
      <sheetName val="Ten da dat_x0000_f㆘f㇀f㇨f㈐f㈸fゐf㋰f㌘f㍀f㍨"/>
      <sheetName val="Ten da dat_x0000__x0000__x0000__x0000__x0000__x0000__x0000__x0000_̃̃̃̃Ϩ_x0000_㣤e狈秌_x0015__x0000_О"/>
      <sheetName val="Ten da dat_x0000_̃_x0007__x0000_%_x0000__x0000__x0000__x0000__x0000__x0000__x0000_̃̃_xffff__xffff_̃̃̃̃̃"/>
      <sheetName val="Ten da dat_x0000_f?f?f?f?f?f?f?f?f?f?"/>
      <sheetName val="Ten da dat_x0000__x0003_材_x0019_本柀果栰栌梠桼検楠"/>
      <sheetName val="Ten da dat_x0000__x0000__x0000__x0000__x0000__x0000_쨁ￊ_xdba0_x_x0000__x0000__x0000__x0000__x0000__x0000__x0000__x0000__x0000__x0000__x0000_"/>
      <sheetName val="桓敥㍴ܴ_x0000_桓敥㍴ܵ_x0000_桓敥㍴"/>
      <sheetName val="ܵ_x0000_桓敥㍴ܶ_x0000_桓敥㍴ܷ"/>
      <sheetName val="ܸ_x0000_桓敥㍴ܹ"/>
      <sheetName val="桓敥㑴ܳ_x0000_桓敥㑴ܴ_x0000_桓"/>
      <sheetName val="ܹ_x0000_桓敥㕴Ȱ_x0000_䍎_x0002_嘀ь_x0000_"/>
      <sheetName val="Ƀ_x0000_䱖_x0004_吀䑈є_x0000_䡔呑"/>
      <sheetName val="桓敥㍴ܷ_x0000_桓敥㍴ܸ_x0000_桓敥㍴"/>
      <sheetName val="㑴ܴ_x0000_桓敥㑴ܵ_x0000_桓敥㑴ܶ_x0000_桓敥㑴"/>
      <sheetName val="Ten da dat_x0000_̃̃̃̃Ϩ_x0000_㣤e狈秌_x0015__x0000_О «_x0000_̃̃̃̃"/>
      <sheetName val="Chiet_tinh_0,4KV"/>
      <sheetName val="BKL_BV"/>
      <sheetName val="DG_Binh_Duong"/>
      <sheetName val="Ten_da_dat?̃?%???????̃̃̃̃̃̃̃"/>
      <sheetName val="Khoi_luong"/>
      <sheetName val="Ten_da_dat材本柀果栰栌梠桼検楠"/>
      <sheetName val="_x0000__x0000__x0000__x0000__x0000__x0000__x0000__x0001__x0000_??_x0000__x0000__x0000__x0000__x0000__x0000__x0000__x0000__x0000__x0000__x0000__x0000__x0000__x0000_??_x0000__x0000_?_x0000_"/>
      <sheetName val="Ten da dat_x0000__x0000__x0000__x0000__x0000__x0000__x0000_쀀_x0000_쀀_x0009__x0000__x0000__x0000__x0000__x0000__x0000__x0000__x0000__x0000__x0000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IBASE"/>
      <sheetName val="Cot thep"/>
      <sheetName val="Ten da dat__x0003_材本柀果栰栌梠"/>
      <sheetName val="Ten da dat__x0003_材™本™柀™果™栰™栌™梠"/>
      <sheetName val="Ten da dat__x0003________"/>
      <sheetName val="Ten da dat__x0003______________"/>
      <sheetName val="Ten da dat__x0003__™_™_™_™_™_™_"/>
      <sheetName val="Ten da dat________̃̃̃̃Ϩ_㣤e狈秌_x0"/>
      <sheetName val="Ten da dat_̃_x0007__%_______̃̃_"/>
      <sheetName val="Ten da dat__x0003_材_x0019_本柀果"/>
      <sheetName val="㤳_x0007_匀敨瑥〴_x0007_匀敨瑥ㄴ_x0007_匀"/>
      <sheetName val="瑥ㄴ_x0007_匀敨瑥㈴_x0007_匀敨瑥㌴_x0007_"/>
      <sheetName val="Ten_da_dat_̃_%_______̃̃̃̃̃̃̃"/>
      <sheetName val="K_TC_3"/>
      <sheetName val="Ten da dat______쨁ￊ_xdba0_x_____"/>
      <sheetName val="Ten da dat_______쀀_쀀 __________"/>
      <sheetName val="Ten da dat_______쀀_쀀 ____"/>
      <sheetName val="Bao cao"/>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Ten da dat?_x005f_x0003_材本柀果栰栌梠"/>
      <sheetName val="Ten da dat?_x005f_x0003_材™本™柀™果™栰™栌™梠"/>
      <sheetName val="Ten da dat?_x005f_x0003_???????"/>
      <sheetName val="Ten da dat?_x005f_x0003_?????????????"/>
      <sheetName val="Ten da dat?_x005f_x0003_?™?™?™?™?™?™?"/>
      <sheetName val="Ap Tr@_x005f_x0004__x005f_x0000__x005f_x0001__x00"/>
      <sheetName val="_x005f_x0018_L4Poppy"/>
      <sheetName val="Ap Tr@_x005f_x0004_"/>
      <sheetName val="Ap Tr@_x005f_x0004_?_x005f_x0001_???"/>
      <sheetName val="Ap Tr@_x005f_x0004_?_x005f_x0001_?"/>
      <sheetName val="Ten da dat__x005f_x0003_材本柀果栰栌梠"/>
      <sheetName val="Ten da dat__x005f_x0003_材™本™柀™果™栰™栌™梠"/>
      <sheetName val="Ten da dat__x005f_x0003________"/>
      <sheetName val="Ten da dat__x005f_x0003______________"/>
      <sheetName val="Ten da dat__x005f_x0003__™_™_™_™_™_™_"/>
      <sheetName val="Ap Tr@_x005f_x0004___x005f_x0001____"/>
      <sheetName val="Ap Tr@_x005f_x0004___x005f_x0001__"/>
      <sheetName val="D.lg Lao &amp; 2_x005f_x0000__x005f_x0000_"/>
      <sheetName val="Ten da dat_x005f_x0000_f㆘f㇀f㇨f㈐f㈸fゐf㋰"/>
      <sheetName val="D.lg Lao &amp; 2_x005f_x0000__x005f_x0000_€"/>
      <sheetName val="Ten da dat_x005f_x0000__x005f_x0000__x005f_x0000_"/>
      <sheetName val="Ten da dat_x005f_x0000_̃_x005f_x0007__x0000"/>
      <sheetName val="Ten da dat????????̃̃̃̃Ϩ?㣤e狈秌_x0"/>
      <sheetName val="Ten da dat_x005f_x0000_f?f?f?f?f?f?f?"/>
      <sheetName val="Ten da dat__x005f_x0003_?????????????"/>
      <sheetName val="Ten da dat__x005f_x0003_???????"/>
      <sheetName val="Ten da dat_x005f_x0000__x005f_x0003_材_x0019"/>
      <sheetName val="Ten da dat?̃_x005f_x0007_?%???????̃̃_"/>
      <sheetName val="Ten da dat_x005f_x0000__x005f_x0003_____"/>
      <sheetName val="Ten da dat_x005f_x0000__x005f_x0003________"/>
      <sheetName val="Ten da dat_x005f_x0000__x005f_x0003__™_™_™_"/>
      <sheetName val="Ten da dat_x005f_x0000_f_f_f_f_f_f_f_"/>
      <sheetName val="Ten da dat_̃_x005f_x0007__%_______̃̃_"/>
      <sheetName val="Ten da dat__x005f_x0003_材_x005f_x0019_本柀果"/>
      <sheetName val="瑥㌳_x005f_x0007_匀"/>
      <sheetName val="桓敥㍴ܴ_x005f_x0000_桓敥㍴ܵ_x005f_x0000_桓敥㍴"/>
      <sheetName val="ܵ_x005f_x0000_桓敥㍴ܶ_x005f_x0000_桓敥㍴ܷ"/>
      <sheetName val="ܸ_x005f_x0000_桓敥㍴ܹ"/>
      <sheetName val="㤳_x005f_x0007_匀敨瑥〴_x005f_x0007_匀敨瑥ㄴ_x005f_x0007_匀"/>
      <sheetName val="瑥ㄴ_x005f_x0007_匀敨瑥㈴_x005f_x0007_匀敨瑥㌴_x005f_x0007_"/>
      <sheetName val="桓敥㑴ܳ_x005f_x0000_桓敥㑴ܴ_x005f_x0000_桓"/>
      <sheetName val="Doanh thu (Liveline PA1)"/>
      <sheetName val="Ten da dat쀀쀀 "/>
      <sheetName val="Ten da dat_x0003_材本柀果"/>
      <sheetName val="Ten da dat_x0003_材™本™柀™果"/>
      <sheetName val="Ten da dat_x0003_____"/>
      <sheetName val="Ten da dat_x0003________"/>
      <sheetName val="Ten da dat_x0003__™_™_™_"/>
      <sheetName val="Ap Tr@_x0004__x0001__x00"/>
      <sheetName val="Ten da datf㆘f㇀f㇨f㈐f㈸fゐf㋰"/>
      <sheetName val="Ten da dat̃_x0007__x0000"/>
      <sheetName val="Ten da datf_f_f_f_f_f_f_"/>
      <sheetName val="Ten da dat_x0003_材_x0019"/>
      <sheetName val="ܹ桓敥㕴Ȱ䍎_x0002_嘀ь_x"/>
      <sheetName val="㑴ܴ桓敥㑴ܵ桓敥㑴ܶ"/>
      <sheetName val="Ten da dat̃̃̃̃Ϩ㣤e"/>
      <sheetName val="Ten_da__x0"/>
      <sheetName val="_x0"/>
      <sheetName val="Ten da dat _x0000"/>
      <sheetName val="Ten da dat湰_x0000"/>
      <sheetName val="PNT-QUOT-#3"/>
      <sheetName val="COAT&amp;WRAP-QIOT-#3"/>
      <sheetName val="Quantity"/>
      <sheetName val="GiaVL"/>
      <sheetName val="Ten da dat??????頁㻈䞜Ë???????????"/>
      <sheetName val="Ten da dat????????~~~~???e??_x0015_??"/>
      <sheetName val="Ten da dat_f?f?f?f?f?f?f?f?f?f?"/>
      <sheetName val="Ten da dat䀀Ł"/>
      <sheetName val="Ten da dat䀀Łā⅀䳼d疠秈_x0014_à _x0010_I_x0002_"/>
      <sheetName val="Ten da dat~~~~??e??_x0015_?"/>
      <sheetName val="Ten da dat~_x0007_%~~??~~~~~"/>
      <sheetName val="Ten da dat?_x0003_材_x0019_本柀果_x0005__xd880_ꇒĝ_x0001_"/>
      <sheetName val="Ten da dat?_x0003_材_x0019_本柀果_x0005_퇠廊Ə_x0001_"/>
      <sheetName val="#REF!$I$17 Thang Mo"/>
      <sheetName val="#REF!$I$17  PL"/>
      <sheetName val="1000p000"/>
      <sheetName val="2000p000"/>
      <sheetName val="4000p000"/>
      <sheetName val="7000p000"/>
      <sheetName val="a000p000"/>
      <sheetName val="???????_x0001_???????????????????????"/>
      <sheetName val="Ten da dat??????_x0001_?䞜Ë???????????"/>
      <sheetName val="Ten da dat?_x0003_材_x0019_本柀果"/>
      <sheetName val="Luong TT01"/>
      <sheetName val="Gia NC theo TT05"/>
      <sheetName val="NhanCong"/>
      <sheetName val="Ten_da_dat__材_本_柀_果_栰_栌_梠_桼_検_2"/>
      <sheetName val="Ten_da_dat__材_本_柀_果_栰_栌_梠_桼_検_3"/>
      <sheetName val="Ten_da_dat__材_本_柀_果_栰_栌_梠_桼_䤜_2"/>
      <sheetName val="Ten_da_dat_f_f_f㇨f㈐f_fゐf㋰f_f㍀_2"/>
      <sheetName val="Ten_da_dat__材_本_柀_果_栰_栌_梠_桼_䤜_3"/>
      <sheetName val="Ten_da_dat_f_f_f㇨f㈐f_fゐf㋰f_f㍀_3"/>
      <sheetName val="Ten da dat?̃̃̃̃Ϩ?㣤e狈秌_x0015_?О «?̃̃̃̃"/>
      <sheetName val="Ten da dat_̃̃̃̃Ϩ_㣤e狈秌_x0015__О «_̃̃̃̃"/>
      <sheetName val="T4"/>
      <sheetName val="CVC 89"/>
      <sheetName val="桓捐!༶"/>
      <sheetName val="Ten 猀ݏ4噮î吸î悈⽏噮î呮î44_x0001_콴〽Љ"/>
      <sheetName val="MTP"/>
      <sheetName val="Gia NC theo QD 3987-QD-UBND"/>
      <sheetName val="Ten da dat_______쀀_쀀_x0009_____"/>
      <sheetName val="Ten da dat_x0000_䀀Ł_x0000_ā_x0000_⅀_x0000_䳼d疠秈_x0014__x0000_à_x0009__x0010__x0000_I_x0000__x0002_"/>
      <sheetName val="Ten da dat______쨁ￊx___________"/>
      <sheetName val="Ten da dat______쨁ￊx_____"/>
      <sheetName val="Ten da dat______頁㻈䞜Ë___________"/>
      <sheetName val="Ten da dat________~~~~___e___x0015___"/>
      <sheetName val="________x0001________________________"/>
      <sheetName val="Ten da dat_______x0001__䞜Ë___________"/>
      <sheetName val="Ten 猀ݏ4"/>
      <sheetName val="ESTI."/>
      <sheetName val="l™"/>
      <sheetName val="_x0006_"/>
      <sheetName val="hang_x0006_"/>
      <sheetName val="oa_x0010_"/>
      <sheetName val="Ten da dat_x0000__x0000__x0000__x0000__x0000__x0000_쨁ￊ�x_x0000__x0000__x0000__x0000__x0000__x0000__x0000__x0000__x0000__x0000__x0000_"/>
      <sheetName val="Ten da dat__ _d_a_t____________"/>
      <sheetName val="Ten da dat______阁㻈䞜Ë___________"/>
      <sheetName val="Ten da dat__湰__殸__溨__滠__漀_"/>
      <sheetName val="Ten da dat__________________䀀Ł_"/>
      <sheetName val="Ten da dat_____________________"/>
      <sheetName val="Ten da dat_______쀀_쀀_x0009___________"/>
      <sheetName val="Ap Tr@_x0004__x0000__x0001__x0000_"/>
      <sheetName val="Ten_da__x0000__x0000__x0000__x0000__x0000__x0000__x0000__x0000__x0000__x0000__x0000__x0000__x0000__x0000__x0000__x0000__x0000__x0000__x0000__x0000__x0000__x0000_"/>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Ten da datf?f?f?f?f?f?f?f?f?f?"/>
      <sheetName val="Ten da dat_x0003_材_x0019_本柀果栰栌梠桼検楠"/>
      <sheetName val="_x0001_?????"/>
      <sheetName val="Ten da dat_x0001_䞜Ë"/>
      <sheetName val="Ten da dat dat"/>
      <sheetName val="Ten da dat_x0000__x0003_材本柀果"/>
      <sheetName val="Ten da dat_x0000__x0003_材™本™柀™果"/>
      <sheetName val="Ten da dat_x0000__x0003_____"/>
      <sheetName val="Ten da dat_x0000__x0003________"/>
      <sheetName val="Ten da dat_x0000__x0003__™_™_™_"/>
      <sheetName val="Ap Tr@_x0004__x0000__x0001__x00"/>
      <sheetName val="Ten da dat_x0000_f㆘f㇀f㇨f㈐f㈸fゐf㋰"/>
      <sheetName val="Ten da dat_x0000_f_f_f_f_f_f_f_"/>
      <sheetName val="Ten da dat_x0000__x0003_材_x0019"/>
      <sheetName val="Ten_da__x0000__x0000__x0000__x0"/>
      <sheetName val="_x0000__x0000__x0000__x0000__x0"/>
      <sheetName val="Ten da dat_x0000__x0000_ _x0000"/>
      <sheetName val="Ten da dat_x0000__x0000__x0000__x0000__x0000__x0000__x0000__x0000_~~~~?_x0000_?e??_x0015__x0000_?"/>
      <sheetName val="Ten da dat_x0000_~_x0007__x0000_%_x0000__x0000__x0000__x0000__x0000__x0000__x0000_~~??~~~~~"/>
      <sheetName val="Ten da dat?_x0003_材_x0019_本柀果_x0000__x0000__x0005__x0000__xd880_ꇒĝ_x0000__x0000__x0000__x0001__x0000_"/>
      <sheetName val="Ten da dat?_x0003_材_x0019_本柀果_x0000__x0000__x0005__x0000_퇠廊Ə_x0000__x0000__x0000__x0001__x0000_"/>
      <sheetName val="ctdg"/>
      <sheetName val="Ten da dat_x0000__x0003_材™本™柀™果™栰™栌™梠™桼™䤜™楠"/>
      <sheetName val="Ten da dat_x0000__x0003_材_x0019_本™柀™果™栰™栌™梠™桼™検™楠"/>
      <sheetName val="Ten da dat?_x0003_材™本™柀™果™栰™栌™梠™桼™䤜™楠"/>
      <sheetName val="Ten_da_??????????????????????"/>
      <sheetName val="DM 67"/>
      <sheetName val="瑥㌳匀"/>
      <sheetName val="DG 85"/>
      <sheetName val="DM 285"/>
      <sheetName val="Ten_da_dat?™?™刀_x0010__x0000__x0000__x0000__x0000__x0000__x0001_Ԁ_x0000_꤀_x0001_⇺ꤛ"/>
      <sheetName val="Ten_da_dat?™?™刀_x0010__x0000__x0000__x0000__x0000__x0000__x0001_Ԁ_x0000_꤀_x0001_退ꍎꤢ"/>
      <sheetName val="Ten da dat_x0000__x0000__x0000__x0000__x0000__x0000__x0000__x0000__x0000__x0000__x0000__x0000__xffff__xffff__x0000__x0000_ྰ_x0000_텄b_x0000_"/>
      <sheetName val="Ten da dat_x0000__x0000_텄b_x0000__x0000__x0000__x0000__x0000__x0000__x0000__x0000__x0000__x0000__x0000__x0000__x0000__x0000__x0000__x0000__x0000_"/>
      <sheetName val="Ten da dat_x0000__x0000__x0000__x0000__x0000__x0000__x0000__x0000__x0011__x0000__x0000__x0000__x0000__x0000__x0001__x0000__x0001__x0000__x0000__x0000__x0000_"/>
      <sheetName val="Ten_da_______________________"/>
      <sheetName val="A1.8 NhIII (1050k)"/>
      <sheetName val="D.lg Lao &amp;&quot;chai"/>
      <sheetName val="Ten da dat_x0000__x0003_材本柀_x0019_果䠰栌梠桼検楠"/>
      <sheetName val="Dinh Muc VT"/>
      <sheetName val="Danh phap"/>
      <sheetName val="DG DM06-BCVT_V3"/>
      <sheetName val="Ten da dat̃̃̃̃̃̃̃̃̃̃̃̃̃̃̃᫸黴b"/>
      <sheetName val="Ten da dat̃̃ᨐ黴b㰔芬_x0001_"/>
      <sheetName val="Ten da dat_xffff__xffff_᧠ꓬb"/>
      <sheetName val="Ten da dat芳_x001a_1 ð翿Ɛ_x0002_"/>
      <sheetName val="Ten da dat̃̃̃̃̃̃̃ᡘꓬb芳_x001a_1 ð"/>
      <sheetName val="Ten da dat芬_x0001__x0001_芳"/>
      <sheetName val="BANG_T_KE"/>
      <sheetName val="dm_nc_dz"/>
      <sheetName val="dm_56"/>
      <sheetName val="DM_MTC"/>
      <sheetName val="VLGOC"/>
      <sheetName val="VL_M"/>
      <sheetName val="Dai tu"/>
      <sheetName val="MTP1"/>
      <sheetName val="Gia vat tu"/>
      <sheetName val="PhÇnCK"/>
      <sheetName val="Ten da dat??????쨁ￊ�x???????????"/>
      <sheetName val="V.c noi bo"/>
    </sheetNames>
    <sheetDataSet>
      <sheetData sheetId="0"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0</v>
          </cell>
          <cell r="G161">
            <v>0</v>
          </cell>
          <cell r="H161">
            <v>21926</v>
          </cell>
        </row>
        <row r="162">
          <cell r="B162" t="str">
            <v>03.3203</v>
          </cell>
          <cell r="C162" t="str">
            <v>LÊp ®Êt r·nh tiÕp ®Þa</v>
          </cell>
          <cell r="D162" t="str">
            <v>m3</v>
          </cell>
          <cell r="E162">
            <v>4</v>
          </cell>
          <cell r="F162">
            <v>0</v>
          </cell>
          <cell r="G162">
            <v>0</v>
          </cell>
          <cell r="H162">
            <v>10007</v>
          </cell>
        </row>
        <row r="182">
          <cell r="B182" t="str">
            <v>02.1443</v>
          </cell>
          <cell r="C182" t="str">
            <v>VËn chuyÓn d©y dÉn</v>
          </cell>
          <cell r="D182" t="str">
            <v>TÊn</v>
          </cell>
          <cell r="E182">
            <v>0.34369919999999998</v>
          </cell>
          <cell r="F182">
            <v>0</v>
          </cell>
          <cell r="G182">
            <v>0</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F220">
            <v>0</v>
          </cell>
          <cell r="G220">
            <v>0</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F323">
            <v>0</v>
          </cell>
          <cell r="G323">
            <v>0</v>
          </cell>
          <cell r="H323">
            <v>21296</v>
          </cell>
        </row>
        <row r="324">
          <cell r="B324" t="str">
            <v>03.3203</v>
          </cell>
          <cell r="C324" t="str">
            <v>LÊp ®Êt r·nh tiÕp ®Þa</v>
          </cell>
          <cell r="D324" t="str">
            <v>m3</v>
          </cell>
          <cell r="E324">
            <v>1.2000000000000002</v>
          </cell>
          <cell r="F324">
            <v>0</v>
          </cell>
          <cell r="G324">
            <v>0</v>
          </cell>
          <cell r="H324">
            <v>10007</v>
          </cell>
        </row>
        <row r="350">
          <cell r="B350" t="str">
            <v>04.9102</v>
          </cell>
          <cell r="C350" t="str">
            <v>L¾p ®Æt xµ trªn cét BTLT</v>
          </cell>
          <cell r="D350" t="str">
            <v>Kg</v>
          </cell>
          <cell r="E350">
            <v>68.53</v>
          </cell>
          <cell r="F350">
            <v>8500</v>
          </cell>
          <cell r="G350">
            <v>0</v>
          </cell>
          <cell r="H350">
            <v>181.47</v>
          </cell>
        </row>
        <row r="370">
          <cell r="B370" t="str">
            <v>04.8102</v>
          </cell>
          <cell r="C370" t="str">
            <v>L¾p ®Æt gi¸ trªn cét BTLT</v>
          </cell>
          <cell r="D370" t="str">
            <v>Kg</v>
          </cell>
          <cell r="E370">
            <v>11.68</v>
          </cell>
          <cell r="F370">
            <v>8500</v>
          </cell>
          <cell r="G370">
            <v>0</v>
          </cell>
          <cell r="H370">
            <v>155.58600000000001</v>
          </cell>
        </row>
        <row r="390">
          <cell r="B390" t="str">
            <v>04.8101</v>
          </cell>
          <cell r="C390" t="str">
            <v>L¾p ®Æt thang trªn cét BTLT</v>
          </cell>
          <cell r="D390" t="str">
            <v>Kg</v>
          </cell>
          <cell r="E390">
            <v>59.59</v>
          </cell>
          <cell r="F390">
            <v>8500</v>
          </cell>
          <cell r="G390">
            <v>0</v>
          </cell>
          <cell r="H390">
            <v>171.14500000000001</v>
          </cell>
        </row>
        <row r="406">
          <cell r="B406" t="str">
            <v>§g VC 36</v>
          </cell>
          <cell r="C406" t="str">
            <v>V/c vËt t­ B mua tõ HN lªn Hµ Giang</v>
          </cell>
          <cell r="D406" t="str">
            <v>TÊn</v>
          </cell>
          <cell r="E406">
            <v>0.15108000000000002</v>
          </cell>
          <cell r="F406">
            <v>0</v>
          </cell>
          <cell r="G406">
            <v>0</v>
          </cell>
          <cell r="H406">
            <v>6033</v>
          </cell>
          <cell r="I406">
            <v>239962.80000000002</v>
          </cell>
        </row>
        <row r="431">
          <cell r="B431" t="str">
            <v>02.2601</v>
          </cell>
          <cell r="C431" t="str">
            <v>Trung chuyÓn ThiÕt bÞ: 1,5 Km</v>
          </cell>
          <cell r="D431" t="str">
            <v>TÊn</v>
          </cell>
          <cell r="E431">
            <v>4.0000000000000001E-3</v>
          </cell>
          <cell r="F431">
            <v>0</v>
          </cell>
          <cell r="G431">
            <v>0</v>
          </cell>
          <cell r="H431">
            <v>12546.659999999998</v>
          </cell>
          <cell r="I431">
            <v>84338.099999999991</v>
          </cell>
        </row>
        <row r="432">
          <cell r="B432" t="str">
            <v>§g VC 36</v>
          </cell>
          <cell r="C432" t="str">
            <v>VËn chuyÓn tõ kho ®Õn CTr×nh</v>
          </cell>
          <cell r="D432" t="str">
            <v>TÊn</v>
          </cell>
          <cell r="E432">
            <v>4.0000000000000001E-3</v>
          </cell>
          <cell r="F432">
            <v>0</v>
          </cell>
          <cell r="G432">
            <v>0</v>
          </cell>
          <cell r="H432">
            <v>11037</v>
          </cell>
          <cell r="I432">
            <v>40268.799999999996</v>
          </cell>
        </row>
      </sheetData>
      <sheetData sheetId="1"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vung III"/>
      <sheetName val="CHITIET VL-NC-TT -1p"/>
      <sheetName val="CHITIET VL-NC-TT-3p"/>
      <sheetName val="KPVC-BD "/>
      <sheetName val="Don gia III"/>
      <sheetName val="Don gia CT"/>
      <sheetName val="Dinh nghia"/>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ia_III"/>
      <sheetName val="Don gia"/>
      <sheetName val="BETON"/>
      <sheetName val="Chi tiet"/>
      <sheetName val="Don gia Dak Lak"/>
      <sheetName val="CHITIET VL-NC"/>
      <sheetName val="402"/>
      <sheetName val="TL&amp;DG"/>
      <sheetName val="TH VL, NC, DDHT Thanhphuoc"/>
      <sheetName val="TT huyen Cang Long-new"/>
      <sheetName val="Don_gia_III1"/>
      <sheetName val="Don_gia_CT"/>
      <sheetName val="Don_gia_Dak_Lak"/>
      <sheetName val="DT-XL"/>
      <sheetName val="Don gia Soc Trang"/>
      <sheetName val="CT Thang Mo"/>
      <sheetName val="CT  PL"/>
      <sheetName val="6호기"/>
      <sheetName val="DM tu van"/>
      <sheetName val="LK TBA 1 PHA 1x37,5k_x0016_A"/>
      <sheetName val="XL4Poppy"/>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vung_III1"/>
      <sheetName val="CHITIET_VL-NC-TT_-1p1"/>
      <sheetName val="CHITIET_VL-NC-TT-3p1"/>
      <sheetName val="KPVC-BD_1"/>
      <sheetName val="Don_gia_III3"/>
      <sheetName val="Don_gia_CT1"/>
      <sheetName val="Dinh_nghia"/>
      <sheetName val="Don_'ia_III"/>
      <sheetName val="Don_gia"/>
      <sheetName val="Chi_tiet"/>
      <sheetName val="Don_gia_Dak_Lak1"/>
      <sheetName val="CHITIET_VL-NC"/>
      <sheetName val="VL,NC,MTC"/>
      <sheetName val="gvl"/>
      <sheetName val="dtct cong"/>
      <sheetName val="Danh phap"/>
      <sheetName val="DG"/>
      <sheetName val="mavl"/>
      <sheetName val="V.c noi bo"/>
      <sheetName val="Du_lieu"/>
      <sheetName val="ctdz35"/>
      <sheetName val="LK_TBA_1_PHA_1x37,5kA"/>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LK TBA 1 PHA 1x37,5k_x005f_x0016_A"/>
      <sheetName val="DM_tu_van"/>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dutoan"/>
      <sheetName val="khac 2005"/>
      <sheetName val="kinh phí XD"/>
      <sheetName val="dg-VTu"/>
      <sheetName val="Sheet1"/>
      <sheetName val="Sheet2"/>
      <sheetName val="June"/>
      <sheetName val="L2"/>
      <sheetName val="B4"/>
      <sheetName val="B3"/>
      <sheetName val="L4"/>
      <sheetName val="Luong_Sgn4"/>
      <sheetName val="Luong_Sgn1"/>
      <sheetName val="L5"/>
      <sheetName val="Luong_Sgn2"/>
      <sheetName val="Luong_Sgn5"/>
      <sheetName val="Lç khoan LK1"/>
      <sheetName val="dg tphcm"/>
      <sheetName val="TNHC"/>
      <sheetName val="Don gia Tay Ninh"/>
      <sheetName val="TT35"/>
      <sheetName val="ThongSo"/>
    </sheetNames>
    <sheetDataSet>
      <sheetData sheetId="0" refreshError="1">
        <row r="5">
          <cell r="A5" t="str">
            <v>Ñaø caûn BTCT 1,2m</v>
          </cell>
          <cell r="B5" t="str">
            <v>caùi</v>
          </cell>
          <cell r="C5">
            <v>60060</v>
          </cell>
          <cell r="D5">
            <v>0</v>
          </cell>
          <cell r="E5">
            <v>0</v>
          </cell>
          <cell r="F5" t="str">
            <v>XN beâ toâng TÑöùc</v>
          </cell>
        </row>
        <row r="6">
          <cell r="A6" t="str">
            <v>Ñaø caûn BTCT 1,5m</v>
          </cell>
          <cell r="B6" t="str">
            <v>caùi</v>
          </cell>
          <cell r="C6">
            <v>148050</v>
          </cell>
          <cell r="D6">
            <v>0</v>
          </cell>
          <cell r="E6">
            <v>0</v>
          </cell>
          <cell r="F6" t="str">
            <v>XN beâ toâng TÑöùc</v>
          </cell>
        </row>
        <row r="7">
          <cell r="A7" t="str">
            <v>Ñaø caûn BTCT 2,5m</v>
          </cell>
          <cell r="B7" t="str">
            <v>caùi</v>
          </cell>
          <cell r="C7">
            <v>256200</v>
          </cell>
          <cell r="D7">
            <v>0</v>
          </cell>
          <cell r="E7">
            <v>0</v>
          </cell>
          <cell r="F7" t="str">
            <v>XN beâ toâng TÑöùc</v>
          </cell>
        </row>
        <row r="8">
          <cell r="A8" t="str">
            <v>Coät</v>
          </cell>
        </row>
        <row r="9">
          <cell r="A9" t="str">
            <v>Coät BTLT 6,5m</v>
          </cell>
          <cell r="B9" t="str">
            <v>Coät</v>
          </cell>
          <cell r="C9">
            <v>0</v>
          </cell>
          <cell r="D9">
            <v>0</v>
          </cell>
          <cell r="E9">
            <v>0</v>
          </cell>
          <cell r="F9" t="str">
            <v>XN beâ toâng TÑöùc</v>
          </cell>
        </row>
        <row r="10">
          <cell r="A10" t="str">
            <v>Coät BTLT 7,4m</v>
          </cell>
          <cell r="B10" t="str">
            <v>Coät</v>
          </cell>
          <cell r="C10">
            <v>544110</v>
          </cell>
          <cell r="D10">
            <v>0</v>
          </cell>
          <cell r="E10">
            <v>0</v>
          </cell>
          <cell r="F10" t="str">
            <v>XN beâ toâng TÑöùc</v>
          </cell>
        </row>
        <row r="11">
          <cell r="A11" t="str">
            <v>Coät BT vuoâng 7,5m</v>
          </cell>
          <cell r="B11" t="str">
            <v>Coät</v>
          </cell>
          <cell r="C11">
            <v>0</v>
          </cell>
          <cell r="D11">
            <v>0</v>
          </cell>
          <cell r="E11">
            <v>0</v>
          </cell>
          <cell r="F11" t="str">
            <v>XN beâ toâng TÑöùc</v>
          </cell>
        </row>
        <row r="12">
          <cell r="A12" t="str">
            <v>Coät BTLT 8,4m</v>
          </cell>
          <cell r="B12" t="str">
            <v>Coät</v>
          </cell>
          <cell r="C12">
            <v>649950</v>
          </cell>
          <cell r="D12">
            <v>0</v>
          </cell>
          <cell r="E12">
            <v>0</v>
          </cell>
          <cell r="F12" t="str">
            <v>XN beâ toâng TÑöùc</v>
          </cell>
        </row>
        <row r="13">
          <cell r="A13" t="str">
            <v>Coät BTLT 9m</v>
          </cell>
          <cell r="B13" t="str">
            <v>Coät</v>
          </cell>
          <cell r="C13">
            <v>0</v>
          </cell>
          <cell r="D13">
            <v>0</v>
          </cell>
          <cell r="E13">
            <v>0</v>
          </cell>
          <cell r="F13" t="str">
            <v>XN beâ toâng TÑöùc</v>
          </cell>
        </row>
        <row r="14">
          <cell r="A14" t="str">
            <v>Coät BTLT 10,5m</v>
          </cell>
          <cell r="B14" t="str">
            <v>Coät</v>
          </cell>
          <cell r="C14">
            <v>1107225</v>
          </cell>
          <cell r="D14">
            <v>0</v>
          </cell>
          <cell r="E14">
            <v>0</v>
          </cell>
          <cell r="F14" t="str">
            <v>XN beâ toâng TÑöùc</v>
          </cell>
        </row>
        <row r="15">
          <cell r="A15" t="str">
            <v>Coät BTLT 12m</v>
          </cell>
          <cell r="B15" t="str">
            <v>Coät</v>
          </cell>
          <cell r="C15">
            <v>1412775</v>
          </cell>
          <cell r="D15">
            <v>0</v>
          </cell>
          <cell r="E15">
            <v>0</v>
          </cell>
          <cell r="F15" t="str">
            <v>XN beâ toâng TÑöùc</v>
          </cell>
        </row>
        <row r="16">
          <cell r="A16" t="str">
            <v>Coät BTLT 14m</v>
          </cell>
          <cell r="B16" t="str">
            <v>Coät</v>
          </cell>
          <cell r="C16">
            <v>2481780</v>
          </cell>
          <cell r="D16">
            <v>0</v>
          </cell>
          <cell r="E16">
            <v>0</v>
          </cell>
          <cell r="F16" t="str">
            <v>XN beâ toâng TÑöùc</v>
          </cell>
        </row>
        <row r="17">
          <cell r="A17" t="str">
            <v>Coät BTLT 16m</v>
          </cell>
          <cell r="B17" t="str">
            <v>Coät</v>
          </cell>
          <cell r="C17">
            <v>3877720</v>
          </cell>
          <cell r="D17">
            <v>0</v>
          </cell>
          <cell r="E17">
            <v>0</v>
          </cell>
          <cell r="F17" t="str">
            <v>XN beâ toâng TÑöùc</v>
          </cell>
        </row>
        <row r="18">
          <cell r="A18" t="str">
            <v>Coät BTLT 18m</v>
          </cell>
          <cell r="B18" t="str">
            <v>Coät</v>
          </cell>
          <cell r="C18">
            <v>0</v>
          </cell>
          <cell r="D18">
            <v>0</v>
          </cell>
          <cell r="E18">
            <v>0</v>
          </cell>
          <cell r="F18" t="str">
            <v>XN beâ toâng TÑöùc</v>
          </cell>
        </row>
        <row r="19">
          <cell r="A19" t="str">
            <v>Coät BTLT 20m</v>
          </cell>
          <cell r="B19" t="str">
            <v>Coät</v>
          </cell>
          <cell r="C19">
            <v>6405000</v>
          </cell>
          <cell r="D19">
            <v>0</v>
          </cell>
          <cell r="E19">
            <v>0</v>
          </cell>
          <cell r="F19" t="str">
            <v>XN beâ toâng TÑöùc</v>
          </cell>
        </row>
        <row r="20">
          <cell r="A20" t="str">
            <v>02-1461</v>
          </cell>
          <cell r="B20" t="str">
            <v>taán</v>
          </cell>
          <cell r="C20">
            <v>0</v>
          </cell>
          <cell r="D20">
            <v>140241</v>
          </cell>
          <cell r="E20">
            <v>0</v>
          </cell>
          <cell r="F20" t="str">
            <v>V/c coät BTLT cöï ly 100m</v>
          </cell>
        </row>
        <row r="21">
          <cell r="A21" t="str">
            <v>02-1462</v>
          </cell>
          <cell r="B21" t="str">
            <v>taán</v>
          </cell>
          <cell r="C21">
            <v>0</v>
          </cell>
          <cell r="D21">
            <v>131705</v>
          </cell>
          <cell r="E21">
            <v>0</v>
          </cell>
          <cell r="F21" t="str">
            <v>V/c coät BTLT cöï ly 300m</v>
          </cell>
        </row>
        <row r="22">
          <cell r="A22" t="str">
            <v>02-1463</v>
          </cell>
          <cell r="B22" t="str">
            <v>taán</v>
          </cell>
          <cell r="C22">
            <v>0</v>
          </cell>
          <cell r="D22">
            <v>129940</v>
          </cell>
          <cell r="E22">
            <v>0</v>
          </cell>
          <cell r="F22" t="str">
            <v>V/c coät BTLT cöï ly 500m</v>
          </cell>
        </row>
        <row r="23">
          <cell r="A23" t="str">
            <v>02-1464</v>
          </cell>
          <cell r="B23" t="str">
            <v>taán</v>
          </cell>
          <cell r="C23">
            <v>0</v>
          </cell>
          <cell r="D23">
            <v>128762</v>
          </cell>
          <cell r="E23">
            <v>0</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D177">
            <v>0</v>
          </cell>
          <cell r="E177">
            <v>0</v>
          </cell>
          <cell r="F177" t="str">
            <v>VT7</v>
          </cell>
        </row>
        <row r="178">
          <cell r="A178" t="str">
            <v>Vong treo ñaàu troøn VT-10</v>
          </cell>
          <cell r="B178" t="str">
            <v>boä</v>
          </cell>
          <cell r="C178">
            <v>5728</v>
          </cell>
          <cell r="D178">
            <v>0</v>
          </cell>
          <cell r="E178">
            <v>0</v>
          </cell>
          <cell r="F178" t="str">
            <v>VT10</v>
          </cell>
        </row>
        <row r="179">
          <cell r="A179" t="str">
            <v>Vong treo ñaàu troøn VT-12</v>
          </cell>
          <cell r="B179" t="str">
            <v>boä</v>
          </cell>
          <cell r="C179">
            <v>8591</v>
          </cell>
          <cell r="D179">
            <v>0</v>
          </cell>
          <cell r="E179">
            <v>0</v>
          </cell>
          <cell r="F179" t="str">
            <v>VT12</v>
          </cell>
        </row>
        <row r="180">
          <cell r="A180" t="str">
            <v>Maét noái ñôn MN 1-7</v>
          </cell>
          <cell r="B180" t="str">
            <v>boä</v>
          </cell>
          <cell r="C180">
            <v>39900</v>
          </cell>
          <cell r="D180">
            <v>0</v>
          </cell>
          <cell r="E180">
            <v>0</v>
          </cell>
          <cell r="F180" t="str">
            <v>MN 1-7</v>
          </cell>
        </row>
        <row r="181">
          <cell r="A181" t="str">
            <v>Maét noái ñôn MN 1-10</v>
          </cell>
          <cell r="B181" t="str">
            <v>Caùi</v>
          </cell>
          <cell r="C181">
            <v>0</v>
          </cell>
          <cell r="D181">
            <v>0</v>
          </cell>
          <cell r="E181">
            <v>0</v>
          </cell>
          <cell r="F181" t="str">
            <v>MN 1-10</v>
          </cell>
        </row>
        <row r="182">
          <cell r="A182" t="str">
            <v>Maét noái ñôn MN 1-12</v>
          </cell>
          <cell r="B182" t="str">
            <v>Caùi</v>
          </cell>
          <cell r="C182">
            <v>0</v>
          </cell>
          <cell r="D182">
            <v>0</v>
          </cell>
          <cell r="E182">
            <v>0</v>
          </cell>
          <cell r="F182" t="str">
            <v>MN 1-12</v>
          </cell>
        </row>
        <row r="183">
          <cell r="A183" t="str">
            <v>Maét noái keùp MN 2-7</v>
          </cell>
          <cell r="B183" t="str">
            <v>Caùi</v>
          </cell>
          <cell r="C183">
            <v>0</v>
          </cell>
          <cell r="D183">
            <v>0</v>
          </cell>
          <cell r="E183">
            <v>0</v>
          </cell>
          <cell r="F183" t="str">
            <v>MN 2-7</v>
          </cell>
        </row>
        <row r="184">
          <cell r="A184" t="str">
            <v>Maét noái keùp MN 2-10</v>
          </cell>
          <cell r="B184" t="str">
            <v>Caùi</v>
          </cell>
          <cell r="C184">
            <v>0</v>
          </cell>
          <cell r="D184">
            <v>0</v>
          </cell>
          <cell r="E184">
            <v>0</v>
          </cell>
          <cell r="F184" t="str">
            <v>MN 2-10</v>
          </cell>
        </row>
        <row r="185">
          <cell r="A185" t="str">
            <v>Maét noái keùp MN 2-12</v>
          </cell>
          <cell r="B185" t="str">
            <v>Caùi</v>
          </cell>
          <cell r="C185">
            <v>0</v>
          </cell>
          <cell r="D185">
            <v>0</v>
          </cell>
          <cell r="E185">
            <v>0</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D192">
            <v>0</v>
          </cell>
          <cell r="E192">
            <v>0</v>
          </cell>
          <cell r="F192" t="str">
            <v>D -357</v>
          </cell>
        </row>
        <row r="193">
          <cell r="A193" t="str">
            <v>Khoaù ñôõ daây D -912</v>
          </cell>
          <cell r="B193" t="str">
            <v>Caùi</v>
          </cell>
          <cell r="C193">
            <v>24657</v>
          </cell>
          <cell r="D193">
            <v>0</v>
          </cell>
          <cell r="E193">
            <v>0</v>
          </cell>
          <cell r="F193" t="str">
            <v>D -912</v>
          </cell>
        </row>
        <row r="194">
          <cell r="A194" t="str">
            <v>Khoaù ñôõ daây D -159</v>
          </cell>
          <cell r="B194" t="str">
            <v>Caùi</v>
          </cell>
          <cell r="C194">
            <v>38000</v>
          </cell>
          <cell r="D194">
            <v>0</v>
          </cell>
          <cell r="E194">
            <v>0</v>
          </cell>
          <cell r="F194" t="str">
            <v>D -159</v>
          </cell>
        </row>
        <row r="195">
          <cell r="A195" t="str">
            <v>Khoaù neùo daây D -357</v>
          </cell>
          <cell r="B195" t="str">
            <v>Caùi</v>
          </cell>
          <cell r="C195">
            <v>27700</v>
          </cell>
          <cell r="D195">
            <v>0</v>
          </cell>
          <cell r="E195">
            <v>0</v>
          </cell>
          <cell r="F195" t="str">
            <v xml:space="preserve">N -357 </v>
          </cell>
        </row>
        <row r="196">
          <cell r="A196" t="str">
            <v>Khoaù neùo daây D -912</v>
          </cell>
          <cell r="B196" t="str">
            <v>Caùi</v>
          </cell>
          <cell r="C196">
            <v>41900</v>
          </cell>
          <cell r="D196">
            <v>0</v>
          </cell>
          <cell r="E196">
            <v>0</v>
          </cell>
          <cell r="F196" t="str">
            <v>N -912</v>
          </cell>
        </row>
        <row r="197">
          <cell r="A197" t="str">
            <v>Khoaù neùo daây D -159</v>
          </cell>
          <cell r="B197" t="str">
            <v>Caùi</v>
          </cell>
          <cell r="C197">
            <v>54887</v>
          </cell>
          <cell r="D197">
            <v>0</v>
          </cell>
          <cell r="E197">
            <v>0</v>
          </cell>
          <cell r="F197" t="str">
            <v>N -158</v>
          </cell>
        </row>
        <row r="198">
          <cell r="A198" t="str">
            <v>Moùc treo chöõ U(ma ní) MT-7</v>
          </cell>
          <cell r="B198" t="str">
            <v>Caùi</v>
          </cell>
          <cell r="C198">
            <v>7063</v>
          </cell>
          <cell r="D198">
            <v>0</v>
          </cell>
          <cell r="E198">
            <v>0</v>
          </cell>
          <cell r="F198" t="str">
            <v>MT -7</v>
          </cell>
        </row>
        <row r="199">
          <cell r="A199" t="str">
            <v>Moùc treo chöõ U(ma ní) MT-10</v>
          </cell>
          <cell r="B199" t="str">
            <v>Caùi</v>
          </cell>
          <cell r="C199">
            <v>8113</v>
          </cell>
          <cell r="D199">
            <v>0</v>
          </cell>
          <cell r="E199">
            <v>0</v>
          </cell>
          <cell r="F199" t="str">
            <v>MT -10</v>
          </cell>
        </row>
        <row r="200">
          <cell r="A200" t="str">
            <v>Moùc treo chöõ U(ma ní) MT-12</v>
          </cell>
          <cell r="B200" t="str">
            <v>Caùi</v>
          </cell>
          <cell r="C200">
            <v>12601</v>
          </cell>
          <cell r="D200">
            <v>0</v>
          </cell>
          <cell r="E200">
            <v>0</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D4">
            <v>0</v>
          </cell>
          <cell r="E4">
            <v>16776</v>
          </cell>
        </row>
        <row r="5">
          <cell r="A5" t="str">
            <v>03.1113</v>
          </cell>
          <cell r="B5" t="str">
            <v>Ñaøo ñaát hoá theá saâu &gt;1m S ñaùy hoá £ 5 m 2  ñaát C3</v>
          </cell>
          <cell r="C5" t="str">
            <v>m 3</v>
          </cell>
          <cell r="D5">
            <v>0</v>
          </cell>
          <cell r="E5">
            <v>24428</v>
          </cell>
        </row>
        <row r="6">
          <cell r="A6" t="str">
            <v>03.2203</v>
          </cell>
          <cell r="B6" t="str">
            <v>Laáp ñaát hoá theá</v>
          </cell>
          <cell r="C6" t="str">
            <v>m 3</v>
          </cell>
          <cell r="D6">
            <v>0</v>
          </cell>
          <cell r="E6">
            <v>10890</v>
          </cell>
        </row>
        <row r="7">
          <cell r="A7" t="str">
            <v>03.1122</v>
          </cell>
          <cell r="B7" t="str">
            <v>Ñaøo moùng baèng TC ñaát C2  saâu £ 2 m dieän tích ñaùy moùng £ 15 m2</v>
          </cell>
          <cell r="C7" t="str">
            <v>m 3</v>
          </cell>
          <cell r="D7">
            <v>0</v>
          </cell>
          <cell r="E7">
            <v>11037</v>
          </cell>
        </row>
        <row r="8">
          <cell r="A8" t="str">
            <v>03.1123</v>
          </cell>
          <cell r="B8" t="str">
            <v>Ñaøo moùng baèng TC ñaát C3  saâu £ 2 m dieän tích ñaùy moùng £ 15 m2</v>
          </cell>
          <cell r="C8" t="str">
            <v>m 3</v>
          </cell>
          <cell r="D8">
            <v>0</v>
          </cell>
          <cell r="E8">
            <v>16482</v>
          </cell>
        </row>
        <row r="9">
          <cell r="A9" t="str">
            <v>03.1132</v>
          </cell>
          <cell r="B9" t="str">
            <v>Ñaøo moùng baèng TC ñaát C2  saâu £ 3 m dieän tích ñaùy moùng £ 15 m2</v>
          </cell>
          <cell r="C9" t="str">
            <v>m 3</v>
          </cell>
          <cell r="D9">
            <v>0</v>
          </cell>
          <cell r="E9">
            <v>11773</v>
          </cell>
        </row>
        <row r="10">
          <cell r="A10" t="str">
            <v>03.1133</v>
          </cell>
          <cell r="B10" t="str">
            <v>Ñaøo moùng baèng TC ñaát C3  saâu £ 3 m dieän tích ñaùy moùng £ 15 m2</v>
          </cell>
          <cell r="C10" t="str">
            <v>m 3</v>
          </cell>
          <cell r="D10">
            <v>0</v>
          </cell>
          <cell r="E10">
            <v>17659</v>
          </cell>
        </row>
        <row r="11">
          <cell r="A11" t="str">
            <v>03.1152</v>
          </cell>
          <cell r="B11" t="str">
            <v>Ñaøo moùng baèng TC ñaát C2  saâu £ 2 m dieän tích ñaùy moùng £ 25 m2</v>
          </cell>
          <cell r="C11" t="str">
            <v>m 3</v>
          </cell>
          <cell r="D11">
            <v>0</v>
          </cell>
          <cell r="E11">
            <v>11478</v>
          </cell>
        </row>
        <row r="12">
          <cell r="A12" t="str">
            <v>03.1153</v>
          </cell>
          <cell r="B12" t="str">
            <v>Ñaøo moùng baèng TC ñaát C3  saâu £ 2 m dieän tích ñaùy moùng £ 25 m2</v>
          </cell>
          <cell r="C12" t="str">
            <v>m 3</v>
          </cell>
          <cell r="D12">
            <v>0</v>
          </cell>
          <cell r="E12">
            <v>17365</v>
          </cell>
        </row>
        <row r="13">
          <cell r="A13" t="str">
            <v>03.1162</v>
          </cell>
          <cell r="B13" t="str">
            <v>Ñaøo moùng baèng TC ñaát C2  saâu £ 3 m dieän tích ñaùy moùng £ 25 m2</v>
          </cell>
          <cell r="C13" t="str">
            <v>m 3</v>
          </cell>
          <cell r="D13">
            <v>0</v>
          </cell>
          <cell r="E13">
            <v>12508</v>
          </cell>
        </row>
        <row r="14">
          <cell r="A14" t="str">
            <v>03.1163</v>
          </cell>
          <cell r="B14" t="str">
            <v>Ñaøo moùng baèng TC ñaát C3  saâu £ 3 m dieän tích ñaùy moùng £ 25 m2</v>
          </cell>
          <cell r="C14" t="str">
            <v>m 3</v>
          </cell>
          <cell r="D14">
            <v>0</v>
          </cell>
          <cell r="E14">
            <v>18395</v>
          </cell>
        </row>
        <row r="15">
          <cell r="A15" t="str">
            <v>03.1182</v>
          </cell>
          <cell r="B15" t="str">
            <v>Ñaøo moùng baèng TC ñaát C2  saâu £ 2 m dieän tích ñaùy moùng £ 35 m2</v>
          </cell>
          <cell r="C15" t="str">
            <v>m 3</v>
          </cell>
          <cell r="D15">
            <v>0</v>
          </cell>
          <cell r="E15">
            <v>12214</v>
          </cell>
        </row>
        <row r="16">
          <cell r="A16" t="str">
            <v>03.1183</v>
          </cell>
          <cell r="B16" t="str">
            <v>Ñaøo moùng baèng TC ñaát C3  saâu £ 2 m dieän tích ñaùy moùng £ 35 m2</v>
          </cell>
          <cell r="C16" t="str">
            <v>m 3</v>
          </cell>
          <cell r="D16">
            <v>0</v>
          </cell>
          <cell r="E16">
            <v>18100</v>
          </cell>
        </row>
        <row r="17">
          <cell r="A17" t="str">
            <v>03.1192</v>
          </cell>
          <cell r="B17" t="str">
            <v>Ñaøo moùng baèng TC ñaát C2  saâu £ 3 m dieän tích ñaùy moùng £ 35 m2</v>
          </cell>
          <cell r="C17" t="str">
            <v>m 3</v>
          </cell>
          <cell r="D17">
            <v>0</v>
          </cell>
          <cell r="E17">
            <v>13097</v>
          </cell>
        </row>
        <row r="18">
          <cell r="A18" t="str">
            <v>03.1193</v>
          </cell>
          <cell r="B18" t="str">
            <v>Ñaøo moùng baèng TC ñaát C3  saâu £ 3 m dieän tích ñaùy moùng £ 35 m2</v>
          </cell>
          <cell r="C18" t="str">
            <v>m 3</v>
          </cell>
          <cell r="D18">
            <v>0</v>
          </cell>
          <cell r="E18">
            <v>19425</v>
          </cell>
        </row>
        <row r="19">
          <cell r="A19" t="str">
            <v>03.1212</v>
          </cell>
          <cell r="B19" t="str">
            <v>Ñaøo moùng baèng TC ñaát C2  saâu £ 2 m dieän tích ñaùy moùng £ 50 m2</v>
          </cell>
          <cell r="C19" t="str">
            <v>m 3</v>
          </cell>
          <cell r="D19">
            <v>0</v>
          </cell>
          <cell r="E19">
            <v>12803</v>
          </cell>
        </row>
        <row r="20">
          <cell r="A20" t="str">
            <v>03.1213</v>
          </cell>
          <cell r="B20" t="str">
            <v>Ñaøo moùng baèng TC ñaát C3  saâu £ 2 m dieän tích ñaùy moùng £ 50 m2</v>
          </cell>
          <cell r="C20" t="str">
            <v>m 3</v>
          </cell>
          <cell r="D20">
            <v>0</v>
          </cell>
          <cell r="E20">
            <v>19130</v>
          </cell>
        </row>
        <row r="21">
          <cell r="A21" t="str">
            <v>03.1222</v>
          </cell>
          <cell r="B21" t="str">
            <v>Ñaøo moùng baèng TC ñaát C2  saâu £ 3 m dieän tích ñaùy moùng £ 50 m2</v>
          </cell>
          <cell r="C21" t="str">
            <v>m 3</v>
          </cell>
          <cell r="D21">
            <v>0</v>
          </cell>
          <cell r="E21">
            <v>13833</v>
          </cell>
        </row>
        <row r="22">
          <cell r="A22" t="str">
            <v>03.1223</v>
          </cell>
          <cell r="B22" t="str">
            <v>Ñaøo moùng baèng TC ñaát C3  saâu £ 3 m dieän tích ñaùy moùng £ 50 m2</v>
          </cell>
          <cell r="C22" t="str">
            <v>m 3</v>
          </cell>
          <cell r="D22">
            <v>0</v>
          </cell>
          <cell r="E22">
            <v>20455</v>
          </cell>
        </row>
        <row r="23">
          <cell r="A23" t="str">
            <v>03.1252</v>
          </cell>
          <cell r="B23" t="str">
            <v>Ñaøo moùng baèng TC ñaát C2  saâu £ 2 m dieän tích ñaùy moùng £ 75 m2</v>
          </cell>
          <cell r="C23" t="str">
            <v>m 3</v>
          </cell>
          <cell r="D23">
            <v>0</v>
          </cell>
          <cell r="E23">
            <v>13097</v>
          </cell>
        </row>
        <row r="24">
          <cell r="A24" t="str">
            <v>03.1253</v>
          </cell>
          <cell r="B24" t="str">
            <v>Ñaøo moùng baèng TC ñaát C3  saâu £ 2 m dieän tích ñaùy moùng £ 75 m2</v>
          </cell>
          <cell r="C24" t="str">
            <v>m 3</v>
          </cell>
          <cell r="D24">
            <v>0</v>
          </cell>
          <cell r="E24">
            <v>19572</v>
          </cell>
        </row>
        <row r="25">
          <cell r="A25" t="str">
            <v>03.1262</v>
          </cell>
          <cell r="B25" t="str">
            <v>Ñaøo moùng baèng TC ñaát C2  saâu £ 3 m dieän tích ñaùy moùng £ 75 m2</v>
          </cell>
          <cell r="C25" t="str">
            <v>m 3</v>
          </cell>
          <cell r="D25">
            <v>0</v>
          </cell>
          <cell r="E25">
            <v>14127</v>
          </cell>
        </row>
        <row r="26">
          <cell r="A26" t="str">
            <v>03.1263</v>
          </cell>
          <cell r="B26" t="str">
            <v>Ñaøo moùng baèng TC ñaát C3  saâu £ 3 m dieän tích ñaùy moùng £ 75 m2</v>
          </cell>
          <cell r="C26" t="str">
            <v>m 3</v>
          </cell>
          <cell r="D26">
            <v>0</v>
          </cell>
          <cell r="E26">
            <v>21043</v>
          </cell>
        </row>
        <row r="27">
          <cell r="A27" t="str">
            <v>03.1292</v>
          </cell>
          <cell r="B27" t="str">
            <v>Ñaøo moùng baèng TC ñaát C2  saâu £ 2 m dieän tích ñaùy moùng £ 100 m2</v>
          </cell>
          <cell r="C27" t="str">
            <v>m 3</v>
          </cell>
          <cell r="D27">
            <v>0</v>
          </cell>
          <cell r="E27">
            <v>13391</v>
          </cell>
        </row>
        <row r="28">
          <cell r="A28" t="str">
            <v>03.1293</v>
          </cell>
          <cell r="B28" t="str">
            <v>Ñaøo moùng baèng TC ñaát C3  saâu £ 2 m dieän tích ñaùy moùng £ 100 m2</v>
          </cell>
          <cell r="C28" t="str">
            <v>m 3</v>
          </cell>
          <cell r="D28">
            <v>0</v>
          </cell>
          <cell r="E28">
            <v>20308</v>
          </cell>
        </row>
        <row r="29">
          <cell r="A29" t="str">
            <v>03.1302</v>
          </cell>
          <cell r="B29" t="str">
            <v>Ñaøo moùng baèng TC ñaát C2  saâu £ 3 m dieän tích ñaùy moùng £ 100 m2</v>
          </cell>
          <cell r="C29" t="str">
            <v>m 3</v>
          </cell>
          <cell r="D29">
            <v>0</v>
          </cell>
          <cell r="E29">
            <v>14569</v>
          </cell>
        </row>
        <row r="30">
          <cell r="A30" t="str">
            <v>03.1303</v>
          </cell>
          <cell r="B30" t="str">
            <v>Ñaøo moùng baèng TC ñaát C3  saâu £ 3 m dieän tích ñaùy moùng £ 100 m2</v>
          </cell>
          <cell r="C30" t="str">
            <v>m 3</v>
          </cell>
          <cell r="D30">
            <v>0</v>
          </cell>
          <cell r="E30">
            <v>21632</v>
          </cell>
        </row>
        <row r="31">
          <cell r="A31" t="str">
            <v>03.1332</v>
          </cell>
          <cell r="B31" t="str">
            <v>Ñaøo moùng baèng TC ñaát C2  saâu £ 2 m dieän tích ñaùy moùng £ 150 m2</v>
          </cell>
          <cell r="C31" t="str">
            <v>m 3</v>
          </cell>
          <cell r="D31">
            <v>0</v>
          </cell>
          <cell r="E31">
            <v>14127</v>
          </cell>
        </row>
        <row r="32">
          <cell r="A32" t="str">
            <v>03.1333</v>
          </cell>
          <cell r="B32" t="str">
            <v>Ñaøo moùng baèng TC ñaát C3  saâu £ 2 m dieän tích ñaùy moùng £ 150 m2</v>
          </cell>
          <cell r="C32" t="str">
            <v>m 3</v>
          </cell>
          <cell r="D32">
            <v>0</v>
          </cell>
          <cell r="E32">
            <v>21191</v>
          </cell>
        </row>
        <row r="33">
          <cell r="A33" t="str">
            <v>03.1342</v>
          </cell>
          <cell r="B33" t="str">
            <v>Ñaøo moùng baèng TC ñaát C2  saâu £ 3 m dieän tích ñaùy moùng £ 150 m2</v>
          </cell>
          <cell r="C33" t="str">
            <v>m 3</v>
          </cell>
          <cell r="D33">
            <v>0</v>
          </cell>
          <cell r="E33">
            <v>15451</v>
          </cell>
        </row>
        <row r="34">
          <cell r="A34" t="str">
            <v>03.1343</v>
          </cell>
          <cell r="B34" t="str">
            <v>Ñaøo moùng baèng TC ñaát C3  saâu £ 3 m dieän tích ñaùy moùng £ 150 m2</v>
          </cell>
          <cell r="C34" t="str">
            <v>m 3</v>
          </cell>
          <cell r="D34">
            <v>0</v>
          </cell>
          <cell r="E34">
            <v>22809</v>
          </cell>
        </row>
        <row r="35">
          <cell r="A35" t="str">
            <v>03.1352</v>
          </cell>
          <cell r="B35" t="str">
            <v>Ñaøo moùng baèng TC ñaát C2  saâu £ 4 m dieän tích ñaùy moùng £ 150 m2</v>
          </cell>
          <cell r="C35" t="str">
            <v>m 3</v>
          </cell>
          <cell r="D35">
            <v>0</v>
          </cell>
          <cell r="E35">
            <v>16629</v>
          </cell>
        </row>
        <row r="36">
          <cell r="A36" t="str">
            <v>03.1353</v>
          </cell>
          <cell r="B36" t="str">
            <v>Ñaøo moùng baèng TC ñaát C3  saâu £ 4 m dieän tích ñaùy moùng £ 150 m2</v>
          </cell>
          <cell r="C36" t="str">
            <v>m 3</v>
          </cell>
          <cell r="D36">
            <v>0</v>
          </cell>
          <cell r="E36">
            <v>24134</v>
          </cell>
        </row>
        <row r="37">
          <cell r="A37" t="str">
            <v>03.1372</v>
          </cell>
          <cell r="B37" t="str">
            <v>Ñaøo moùng baèng TC ñaát C2  saâu £ 2 m dieän tích ñaùy moùng £ 200 m2</v>
          </cell>
          <cell r="C37" t="str">
            <v>m 3</v>
          </cell>
          <cell r="D37">
            <v>0</v>
          </cell>
          <cell r="E37">
            <v>14716</v>
          </cell>
        </row>
        <row r="38">
          <cell r="A38" t="str">
            <v>03.1373</v>
          </cell>
          <cell r="B38" t="str">
            <v>Ñaøo moùng baèng TC ñaát C3  saâu £ 2 m dieän tích ñaùy moùng £ 200 m2</v>
          </cell>
          <cell r="C38" t="str">
            <v>m 3</v>
          </cell>
          <cell r="D38">
            <v>0</v>
          </cell>
          <cell r="E38">
            <v>22074</v>
          </cell>
        </row>
        <row r="39">
          <cell r="A39" t="str">
            <v>03.1382</v>
          </cell>
          <cell r="B39" t="str">
            <v>Ñaøo moùng baèng TC ñaát C2  saâu £ 3 m dieän tích ñaùy moùng £ 200 m2</v>
          </cell>
          <cell r="C39" t="str">
            <v>m 3</v>
          </cell>
          <cell r="D39">
            <v>0</v>
          </cell>
          <cell r="E39">
            <v>16334</v>
          </cell>
        </row>
        <row r="40">
          <cell r="A40" t="str">
            <v>03.1383</v>
          </cell>
          <cell r="B40" t="str">
            <v>Ñaøo moùng baèng TC ñaát C3  saâu £ 3 m dieän tích ñaùy moùng £ 200 m2</v>
          </cell>
          <cell r="C40" t="str">
            <v>m 3</v>
          </cell>
          <cell r="D40">
            <v>0</v>
          </cell>
          <cell r="E40">
            <v>23987</v>
          </cell>
        </row>
        <row r="41">
          <cell r="A41" t="str">
            <v>03.1392</v>
          </cell>
          <cell r="B41" t="str">
            <v>Ñaøo moùng baèng TC ñaát C2  saâu £ 3 m dieän tích ñaùy moùng £ 200 m2</v>
          </cell>
          <cell r="C41" t="str">
            <v>m 3</v>
          </cell>
          <cell r="D41">
            <v>0</v>
          </cell>
          <cell r="E41">
            <v>17512</v>
          </cell>
        </row>
        <row r="42">
          <cell r="A42" t="str">
            <v>03.1393</v>
          </cell>
          <cell r="B42" t="str">
            <v>Ñaøo moùng baèng TC ñaát C3  saâu £ 3 m dieän tích ñaùy moùng £ 200 m2</v>
          </cell>
          <cell r="C42" t="str">
            <v>m 3</v>
          </cell>
          <cell r="D42">
            <v>0</v>
          </cell>
          <cell r="E42">
            <v>25311</v>
          </cell>
        </row>
        <row r="43">
          <cell r="A43" t="str">
            <v>03.1422</v>
          </cell>
          <cell r="B43" t="str">
            <v>Ñaøo moùng baèng TC ñaát C2  saâu £ 2 m dieän tích ñaùy moùng &gt; 200 m2</v>
          </cell>
          <cell r="C43" t="str">
            <v>m 3</v>
          </cell>
          <cell r="D43">
            <v>0</v>
          </cell>
          <cell r="E43">
            <v>16187</v>
          </cell>
        </row>
        <row r="44">
          <cell r="A44" t="str">
            <v>03.1423</v>
          </cell>
          <cell r="B44" t="str">
            <v>Ñaøo moùng baèng TC ñaát C3  saâu £ 2 m dieän tích ñaùy moùng &gt; 200 m2</v>
          </cell>
          <cell r="C44" t="str">
            <v>m 3</v>
          </cell>
          <cell r="D44">
            <v>0</v>
          </cell>
          <cell r="E44">
            <v>24281</v>
          </cell>
        </row>
        <row r="45">
          <cell r="A45" t="str">
            <v>03.1432</v>
          </cell>
          <cell r="B45" t="str">
            <v>Ñaøo moùng baèng TC ñaát C2  saâu £ 3 m dieän tích ñaùy moùng &gt; 200 m2</v>
          </cell>
          <cell r="C45" t="str">
            <v>m 3</v>
          </cell>
          <cell r="D45">
            <v>0</v>
          </cell>
          <cell r="E45">
            <v>17217</v>
          </cell>
        </row>
        <row r="46">
          <cell r="A46" t="str">
            <v>03.1433</v>
          </cell>
          <cell r="B46" t="str">
            <v>Ñaøo moùng baèng TC ñaát C3  saâu £ 3 m dieän tích ñaùy moùng &gt; 200 m2</v>
          </cell>
          <cell r="C46" t="str">
            <v>m 3</v>
          </cell>
          <cell r="D46">
            <v>0</v>
          </cell>
          <cell r="E46">
            <v>25458</v>
          </cell>
        </row>
        <row r="47">
          <cell r="A47" t="str">
            <v>03.1442</v>
          </cell>
          <cell r="B47" t="str">
            <v>Ñaøo moùng baèng TC ñaát C2  saâu £ 3 m dieän tích ñaùy moùng &gt; 200 m2</v>
          </cell>
          <cell r="C47" t="str">
            <v>m 3</v>
          </cell>
          <cell r="D47">
            <v>0</v>
          </cell>
          <cell r="E47">
            <v>18836</v>
          </cell>
        </row>
        <row r="48">
          <cell r="A48" t="str">
            <v>03.1443</v>
          </cell>
          <cell r="B48" t="str">
            <v>Ñaøo moùng baèng TC ñaát C3  saâu £ 3 m dieän tích ñaùy moùng &gt; 200 m2</v>
          </cell>
          <cell r="C48" t="str">
            <v>m 3</v>
          </cell>
          <cell r="D48">
            <v>0</v>
          </cell>
          <cell r="E48">
            <v>27960</v>
          </cell>
        </row>
        <row r="49">
          <cell r="A49" t="str">
            <v>03.2202</v>
          </cell>
          <cell r="B49" t="str">
            <v>Laáp hoá moùng + chaân truï C2</v>
          </cell>
          <cell r="C49" t="str">
            <v>m 3</v>
          </cell>
          <cell r="D49">
            <v>0</v>
          </cell>
          <cell r="E49">
            <v>9712</v>
          </cell>
        </row>
        <row r="50">
          <cell r="A50" t="str">
            <v>03.2203</v>
          </cell>
          <cell r="B50" t="str">
            <v>Laáp hoá moùng + chaân truï C3</v>
          </cell>
          <cell r="C50" t="str">
            <v>m 3</v>
          </cell>
          <cell r="D50">
            <v>0</v>
          </cell>
          <cell r="E50">
            <v>10890</v>
          </cell>
        </row>
        <row r="51">
          <cell r="A51" t="str">
            <v>03.3102</v>
          </cell>
          <cell r="B51" t="str">
            <v>Ñaøo ñaát raõnh tieáp ñòa ñaát C2</v>
          </cell>
          <cell r="C51" t="str">
            <v>m 3</v>
          </cell>
          <cell r="D51">
            <v>0</v>
          </cell>
          <cell r="E51">
            <v>14716</v>
          </cell>
        </row>
        <row r="52">
          <cell r="A52" t="str">
            <v>03.3103</v>
          </cell>
          <cell r="B52" t="str">
            <v>Ñaøo ñaát raõnh tieáp ñòa ñaát C3</v>
          </cell>
          <cell r="C52" t="str">
            <v>m 3</v>
          </cell>
          <cell r="D52">
            <v>0</v>
          </cell>
          <cell r="E52">
            <v>21926</v>
          </cell>
        </row>
        <row r="53">
          <cell r="A53" t="str">
            <v>03.3202</v>
          </cell>
          <cell r="B53" t="str">
            <v>Laáp ñaát raõnh tieáp ñòa ñaát C2</v>
          </cell>
          <cell r="C53" t="str">
            <v>m 3</v>
          </cell>
          <cell r="D53">
            <v>0</v>
          </cell>
          <cell r="E53">
            <v>8682</v>
          </cell>
        </row>
        <row r="54">
          <cell r="A54" t="str">
            <v>03.3203</v>
          </cell>
          <cell r="B54" t="str">
            <v>Laáp ñaát raõnh tieáp ñòa ñaát C3</v>
          </cell>
          <cell r="C54" t="str">
            <v>m 3</v>
          </cell>
          <cell r="D54">
            <v>0</v>
          </cell>
          <cell r="E54">
            <v>10007</v>
          </cell>
        </row>
        <row r="55">
          <cell r="A55" t="str">
            <v>03.4001</v>
          </cell>
          <cell r="B55" t="str">
            <v>Ñaép bôø bao ñoä saâu buøn nöôùc £ 30cm</v>
          </cell>
          <cell r="C55" t="str">
            <v>m</v>
          </cell>
          <cell r="D55">
            <v>0</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D59">
            <v>0</v>
          </cell>
          <cell r="E59">
            <v>5827</v>
          </cell>
        </row>
        <row r="60">
          <cell r="A60" t="str">
            <v>03.5200</v>
          </cell>
          <cell r="B60" t="str">
            <v>Bôm taùt nöôùc baèng maùy</v>
          </cell>
          <cell r="C60" t="str">
            <v>m 3</v>
          </cell>
          <cell r="D60">
            <v>0</v>
          </cell>
          <cell r="E60">
            <v>0</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cell r="F65">
            <v>12544</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B82">
            <v>0</v>
          </cell>
          <cell r="C82">
            <v>0</v>
          </cell>
          <cell r="D82">
            <v>447735</v>
          </cell>
          <cell r="E82">
            <v>50328</v>
          </cell>
        </row>
        <row r="83">
          <cell r="A83" t="str">
            <v>04.3801</v>
          </cell>
          <cell r="B83" t="str">
            <v>Laép ñaët moùng neùo troïng löôïng £ 0,25T</v>
          </cell>
          <cell r="C83" t="str">
            <v>caùi</v>
          </cell>
          <cell r="D83">
            <v>0</v>
          </cell>
          <cell r="E83">
            <v>11051</v>
          </cell>
        </row>
        <row r="84">
          <cell r="A84" t="str">
            <v>04.3802</v>
          </cell>
          <cell r="B84" t="str">
            <v>Laép ñaët moùng neùo troïng löôïng £ 0,5T</v>
          </cell>
          <cell r="C84" t="str">
            <v>caùi</v>
          </cell>
          <cell r="D84">
            <v>0</v>
          </cell>
          <cell r="E84">
            <v>24214</v>
          </cell>
        </row>
        <row r="85">
          <cell r="A85" t="str">
            <v>04.3803</v>
          </cell>
          <cell r="B85" t="str">
            <v>Laép ñaët moùng neùo troïng löôïng &gt; 0,5T</v>
          </cell>
          <cell r="C85" t="str">
            <v>caùi</v>
          </cell>
          <cell r="D85">
            <v>0</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D104">
            <v>0</v>
          </cell>
          <cell r="E104">
            <v>13161</v>
          </cell>
        </row>
        <row r="105">
          <cell r="A105" t="str">
            <v>05.6021</v>
          </cell>
          <cell r="B105" t="str">
            <v>Laép ñaët xaø theùp cho coät ñôõ (troïng löôïng 50 kg)</v>
          </cell>
          <cell r="C105" t="str">
            <v>boä</v>
          </cell>
          <cell r="D105">
            <v>0</v>
          </cell>
          <cell r="E105">
            <v>17806</v>
          </cell>
        </row>
        <row r="106">
          <cell r="A106" t="str">
            <v>05.6031</v>
          </cell>
          <cell r="B106" t="str">
            <v>Laép ñaët xaø theùp cho coät ñôõ (troïng löôïng 100 kg)</v>
          </cell>
          <cell r="C106" t="str">
            <v>boä</v>
          </cell>
          <cell r="D106">
            <v>0</v>
          </cell>
          <cell r="E106">
            <v>23999</v>
          </cell>
        </row>
        <row r="107">
          <cell r="A107" t="str">
            <v>05.6041</v>
          </cell>
          <cell r="B107" t="str">
            <v>Laép ñaët xaø theùp cho coät ñôõ (troïng löôïng 140 kg)</v>
          </cell>
          <cell r="C107" t="str">
            <v>boä</v>
          </cell>
          <cell r="D107">
            <v>0</v>
          </cell>
          <cell r="E107">
            <v>28799</v>
          </cell>
        </row>
        <row r="108">
          <cell r="A108" t="str">
            <v>05.6051</v>
          </cell>
          <cell r="B108" t="str">
            <v>Laép ñaët xaø theùp cho coät ñôõ (troïng löôïng 230 kg)</v>
          </cell>
          <cell r="C108" t="str">
            <v>boä</v>
          </cell>
          <cell r="D108">
            <v>0</v>
          </cell>
          <cell r="E108">
            <v>39792</v>
          </cell>
        </row>
        <row r="109">
          <cell r="A109" t="str">
            <v>05.6061</v>
          </cell>
          <cell r="B109" t="str">
            <v>Laép ñaët xaø theùp cho coät ñôõ (troïng löôïng 320 kg)</v>
          </cell>
          <cell r="C109" t="str">
            <v>boä</v>
          </cell>
          <cell r="D109">
            <v>0</v>
          </cell>
          <cell r="E109">
            <v>50785</v>
          </cell>
        </row>
        <row r="110">
          <cell r="A110" t="str">
            <v>05.6071</v>
          </cell>
          <cell r="B110" t="str">
            <v>Laép ñaët xaø theùp cho coät ñôõ (troïng löôïng 410 kg)</v>
          </cell>
          <cell r="C110" t="str">
            <v>boä</v>
          </cell>
          <cell r="D110">
            <v>0</v>
          </cell>
          <cell r="E110">
            <v>59920</v>
          </cell>
        </row>
        <row r="111">
          <cell r="A111" t="str">
            <v>05.6081</v>
          </cell>
          <cell r="B111" t="str">
            <v>Laép ñaët xaø theùp cho coät ñôõ (troïng löôïng 500 kg)</v>
          </cell>
          <cell r="C111" t="str">
            <v>boä</v>
          </cell>
          <cell r="D111">
            <v>0</v>
          </cell>
          <cell r="E111">
            <v>70759</v>
          </cell>
        </row>
        <row r="112">
          <cell r="A112" t="str">
            <v>05.6012</v>
          </cell>
          <cell r="B112" t="str">
            <v>Laép ñaët xaø theùp cho coät neùo (troïng löôïng 25 kg)</v>
          </cell>
          <cell r="C112" t="str">
            <v>boä</v>
          </cell>
          <cell r="D112">
            <v>0</v>
          </cell>
          <cell r="E112">
            <v>17496</v>
          </cell>
        </row>
        <row r="113">
          <cell r="A113" t="str">
            <v>05.6022</v>
          </cell>
          <cell r="B113" t="str">
            <v>Laép ñaët xaø theùp cho coät neùoõ (troïng löôïng 50 kg)</v>
          </cell>
          <cell r="C113" t="str">
            <v>boä</v>
          </cell>
          <cell r="D113">
            <v>0</v>
          </cell>
          <cell r="E113">
            <v>23689</v>
          </cell>
        </row>
        <row r="114">
          <cell r="A114" t="str">
            <v>05.6032</v>
          </cell>
          <cell r="B114" t="str">
            <v>Laép ñaët xaø theùp cho coät neùo (troïng löôïng 100 kg)</v>
          </cell>
          <cell r="C114" t="str">
            <v>boä</v>
          </cell>
          <cell r="D114">
            <v>0</v>
          </cell>
          <cell r="E114">
            <v>31896</v>
          </cell>
        </row>
        <row r="115">
          <cell r="A115" t="str">
            <v>05.6042</v>
          </cell>
          <cell r="B115" t="str">
            <v>Laép ñaët xaø theùp cho coät neùo (troïng löôïng 140 kg)</v>
          </cell>
          <cell r="C115" t="str">
            <v>boä</v>
          </cell>
          <cell r="D115">
            <v>0</v>
          </cell>
          <cell r="E115">
            <v>38244</v>
          </cell>
        </row>
        <row r="116">
          <cell r="A116" t="str">
            <v>05.6052</v>
          </cell>
          <cell r="B116" t="str">
            <v>Laép ñaët xaø theùp cho coät neùo (troïng löôïng 230 kg)</v>
          </cell>
          <cell r="C116" t="str">
            <v>boä</v>
          </cell>
          <cell r="D116">
            <v>0</v>
          </cell>
          <cell r="E116">
            <v>52798</v>
          </cell>
        </row>
        <row r="117">
          <cell r="A117" t="str">
            <v>05.6062</v>
          </cell>
          <cell r="B117" t="str">
            <v>Laép ñaët xaø theùp cho coät neùo (troïng löôïng 320 kg)</v>
          </cell>
          <cell r="C117" t="str">
            <v>boä</v>
          </cell>
          <cell r="D117">
            <v>0</v>
          </cell>
          <cell r="E117">
            <v>67507</v>
          </cell>
        </row>
        <row r="118">
          <cell r="A118" t="str">
            <v>05.6072</v>
          </cell>
          <cell r="B118" t="str">
            <v>Laép ñaët xaø theùp cho coät neùo (troïng löôïng 410 kg)</v>
          </cell>
          <cell r="C118" t="str">
            <v>boä</v>
          </cell>
          <cell r="D118">
            <v>0</v>
          </cell>
          <cell r="E118">
            <v>79584</v>
          </cell>
        </row>
        <row r="119">
          <cell r="A119" t="str">
            <v>05.6082</v>
          </cell>
          <cell r="B119" t="str">
            <v>Laép ñaët xaø theùp cho coät neùo (troïng löôïng 500 kg)</v>
          </cell>
          <cell r="C119" t="str">
            <v>boä</v>
          </cell>
          <cell r="D119">
            <v>0</v>
          </cell>
          <cell r="E119">
            <v>93984</v>
          </cell>
        </row>
        <row r="120">
          <cell r="A120" t="str">
            <v>05.6043</v>
          </cell>
          <cell r="B120" t="str">
            <v>Laép ñaët xaø theùp cho coät ñuùp (troïng löôïng 140 kg)</v>
          </cell>
          <cell r="C120" t="str">
            <v>boä</v>
          </cell>
          <cell r="D120">
            <v>0</v>
          </cell>
          <cell r="E120">
            <v>32515</v>
          </cell>
        </row>
        <row r="121">
          <cell r="A121" t="str">
            <v>05.6053</v>
          </cell>
          <cell r="B121" t="str">
            <v>Laép ñaët xaø theùp cho coät ñuùp (troïng löôïng 230 kg)</v>
          </cell>
          <cell r="C121" t="str">
            <v>boä</v>
          </cell>
          <cell r="D121">
            <v>0</v>
          </cell>
          <cell r="E121">
            <v>46295</v>
          </cell>
        </row>
        <row r="122">
          <cell r="A122" t="str">
            <v>05.6063</v>
          </cell>
          <cell r="B122" t="str">
            <v>Laép ñaët xaø theùp cho coät ñuùp (troïng löôïng 320 kg)</v>
          </cell>
          <cell r="C122" t="str">
            <v>boä</v>
          </cell>
          <cell r="D122">
            <v>0</v>
          </cell>
          <cell r="E122">
            <v>58062</v>
          </cell>
        </row>
        <row r="123">
          <cell r="A123" t="str">
            <v>05.6073</v>
          </cell>
          <cell r="B123" t="str">
            <v>Laép ñaët xaø theùp cho coät ñuùp (troïng löôïng 410 kg)</v>
          </cell>
          <cell r="C123" t="str">
            <v>boä</v>
          </cell>
          <cell r="D123">
            <v>0</v>
          </cell>
          <cell r="E123">
            <v>64101</v>
          </cell>
        </row>
        <row r="124">
          <cell r="A124" t="str">
            <v>05.6083</v>
          </cell>
          <cell r="B124" t="str">
            <v>Laép ñaët xaø theùp cho coät ñuùp (troïng löôïng 500 kg)</v>
          </cell>
          <cell r="C124" t="str">
            <v>boä</v>
          </cell>
          <cell r="D124">
            <v>0</v>
          </cell>
          <cell r="E124">
            <v>69985</v>
          </cell>
        </row>
        <row r="125">
          <cell r="A125" t="str">
            <v>05.6093</v>
          </cell>
          <cell r="B125" t="str">
            <v>Laép ñaët xaø theùp cho coät ñuùp (troïng löôïng 750 kg)</v>
          </cell>
          <cell r="C125" t="str">
            <v>boä</v>
          </cell>
          <cell r="D125">
            <v>0</v>
          </cell>
          <cell r="E125">
            <v>89648</v>
          </cell>
        </row>
        <row r="126">
          <cell r="A126" t="str">
            <v>05.6103</v>
          </cell>
          <cell r="B126" t="str">
            <v>Laép ñaët xaø theùp cho coät ñuùp (troïng löôïng 1000 kg)</v>
          </cell>
          <cell r="C126" t="str">
            <v>boä</v>
          </cell>
          <cell r="D126">
            <v>0</v>
          </cell>
          <cell r="E126">
            <v>105751</v>
          </cell>
        </row>
        <row r="127">
          <cell r="A127" t="str">
            <v>05.6044</v>
          </cell>
          <cell r="B127" t="str">
            <v>Laép ñaët xaø theùp cho coät ñuùp (troïng löôïng 140 kg)</v>
          </cell>
          <cell r="C127" t="str">
            <v>boä</v>
          </cell>
          <cell r="D127">
            <v>0</v>
          </cell>
          <cell r="E127">
            <v>36076</v>
          </cell>
        </row>
        <row r="128">
          <cell r="A128" t="str">
            <v>05.6054</v>
          </cell>
          <cell r="B128" t="str">
            <v>Laép ñaët xaø theùp cho coät ñuùp (troïng löôïng 230 kg)</v>
          </cell>
          <cell r="C128" t="str">
            <v>boä</v>
          </cell>
          <cell r="D128">
            <v>0</v>
          </cell>
          <cell r="E128">
            <v>51559</v>
          </cell>
        </row>
        <row r="129">
          <cell r="A129" t="str">
            <v>05.6064</v>
          </cell>
          <cell r="B129" t="str">
            <v>Laép ñaët xaø theùp cho coät ñuùp (troïng löôïng 320 kg)</v>
          </cell>
          <cell r="C129" t="str">
            <v>boä</v>
          </cell>
          <cell r="D129">
            <v>0</v>
          </cell>
          <cell r="E129">
            <v>64565</v>
          </cell>
        </row>
        <row r="130">
          <cell r="A130" t="str">
            <v>05.6074</v>
          </cell>
          <cell r="B130" t="str">
            <v>Laép ñaët xaø theùp cho coät ñuùp (troïng löôïng 410 kg)</v>
          </cell>
          <cell r="C130" t="str">
            <v>boä</v>
          </cell>
          <cell r="D130">
            <v>0</v>
          </cell>
          <cell r="E130">
            <v>71223</v>
          </cell>
        </row>
        <row r="131">
          <cell r="A131" t="str">
            <v>05.6084</v>
          </cell>
          <cell r="B131" t="str">
            <v>Laép ñaët xaø theùp cho coät ñuùp (troïng löôïng 500 kg)</v>
          </cell>
          <cell r="C131" t="str">
            <v>boä</v>
          </cell>
          <cell r="D131">
            <v>0</v>
          </cell>
          <cell r="E131">
            <v>77726</v>
          </cell>
        </row>
        <row r="132">
          <cell r="A132" t="str">
            <v>05.6094</v>
          </cell>
          <cell r="B132" t="str">
            <v>Laép ñaët xaø theùp cho coät ñuùp (troïng löôïng 750 kg)</v>
          </cell>
          <cell r="C132" t="str">
            <v>boä</v>
          </cell>
          <cell r="D132">
            <v>0</v>
          </cell>
          <cell r="E132">
            <v>99558</v>
          </cell>
        </row>
        <row r="133">
          <cell r="A133" t="str">
            <v>05.6104</v>
          </cell>
          <cell r="B133" t="str">
            <v>Laép ñaët xaø theùp cho coät ñuùp (troïng löôïng 1000 kg)</v>
          </cell>
          <cell r="C133" t="str">
            <v>boä</v>
          </cell>
          <cell r="D133">
            <v>0</v>
          </cell>
          <cell r="E133">
            <v>117518</v>
          </cell>
        </row>
        <row r="134">
          <cell r="A134" t="str">
            <v>05.8002</v>
          </cell>
          <cell r="B134" t="str">
            <v xml:space="preserve">Ñoùng coïc tieáp ñaát </v>
          </cell>
          <cell r="C134">
            <v>0</v>
          </cell>
          <cell r="D134">
            <v>714</v>
          </cell>
          <cell r="E134">
            <v>4335.3</v>
          </cell>
          <cell r="F134">
            <v>776</v>
          </cell>
        </row>
        <row r="135">
          <cell r="A135" t="str">
            <v>05.7001</v>
          </cell>
          <cell r="B135" t="str">
            <v xml:space="preserve">Laép ñaët daây tieáp ñaát </v>
          </cell>
          <cell r="C135">
            <v>0</v>
          </cell>
          <cell r="D135">
            <v>10</v>
          </cell>
          <cell r="E135">
            <v>154.83000000000001</v>
          </cell>
        </row>
        <row r="137">
          <cell r="D137">
            <v>10</v>
          </cell>
          <cell r="E137">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D160">
            <v>0</v>
          </cell>
          <cell r="E160">
            <v>5850</v>
          </cell>
        </row>
        <row r="161">
          <cell r="A161" t="str">
            <v>06.2012</v>
          </cell>
          <cell r="B161" t="str">
            <v>Laép taï choáng rung (Coät coù chieàu cao £ 30m)</v>
          </cell>
          <cell r="C161" t="str">
            <v>boä</v>
          </cell>
          <cell r="D161">
            <v>0</v>
          </cell>
          <cell r="E161">
            <v>6175</v>
          </cell>
        </row>
        <row r="162">
          <cell r="A162" t="str">
            <v>06.2013</v>
          </cell>
          <cell r="B162" t="str">
            <v>Laép taï choáng rung (Coät coù chieàu cao £ 40m)</v>
          </cell>
          <cell r="C162" t="str">
            <v>boä</v>
          </cell>
          <cell r="D162">
            <v>0</v>
          </cell>
          <cell r="E162">
            <v>6988</v>
          </cell>
        </row>
        <row r="163">
          <cell r="A163" t="str">
            <v>06.2014</v>
          </cell>
          <cell r="B163" t="str">
            <v>Laép taï choáng rung (Coät coù chieàu cao £ 50m)</v>
          </cell>
          <cell r="C163" t="str">
            <v>boä</v>
          </cell>
          <cell r="D163">
            <v>0</v>
          </cell>
          <cell r="E163">
            <v>7963</v>
          </cell>
        </row>
        <row r="164">
          <cell r="A164" t="str">
            <v>06.2015</v>
          </cell>
          <cell r="B164" t="str">
            <v>Laép taï choáng rung (Coät coù chieàu cao &gt; 50m)</v>
          </cell>
          <cell r="C164" t="str">
            <v>boä</v>
          </cell>
          <cell r="D164">
            <v>0</v>
          </cell>
          <cell r="E164">
            <v>8776</v>
          </cell>
        </row>
        <row r="165">
          <cell r="A165" t="str">
            <v>06.2110</v>
          </cell>
          <cell r="B165" t="str">
            <v>Laép ñaët coå deà</v>
          </cell>
          <cell r="C165" t="str">
            <v>boä</v>
          </cell>
          <cell r="D165">
            <v>0</v>
          </cell>
          <cell r="E165">
            <v>5688</v>
          </cell>
        </row>
        <row r="166">
          <cell r="A166" t="str">
            <v>06.2120</v>
          </cell>
          <cell r="B166" t="str">
            <v xml:space="preserve">Laép ñaët daây neùo </v>
          </cell>
          <cell r="C166" t="str">
            <v>boä</v>
          </cell>
          <cell r="D166">
            <v>0</v>
          </cell>
          <cell r="E166">
            <v>7313</v>
          </cell>
        </row>
        <row r="167">
          <cell r="A167" t="str">
            <v>06.2141</v>
          </cell>
          <cell r="B167" t="str">
            <v>Laép ñaët khoùa ñôõ daây choáng seùt tieát dieän £ 70 (Coät coù chieàu cao £ 20m)</v>
          </cell>
          <cell r="C167" t="str">
            <v>boä</v>
          </cell>
          <cell r="D167">
            <v>0</v>
          </cell>
          <cell r="E167">
            <v>1788</v>
          </cell>
        </row>
        <row r="168">
          <cell r="A168" t="str">
            <v>06.2142</v>
          </cell>
          <cell r="B168" t="str">
            <v>Laép ñaët khoùa ñôõ daây choáng seùt tieát dieän £ 70 (Coät coù chieàu cao £ 30m)</v>
          </cell>
          <cell r="C168" t="str">
            <v>boä</v>
          </cell>
          <cell r="D168">
            <v>0</v>
          </cell>
          <cell r="E168">
            <v>1950</v>
          </cell>
        </row>
        <row r="169">
          <cell r="A169" t="str">
            <v>06.2151</v>
          </cell>
          <cell r="B169" t="str">
            <v>Laép ñaët khoùa ñôõ daây choáng seùt tieát dieän £ 240 (Coät coù chieàu cao £ 20m)</v>
          </cell>
          <cell r="C169" t="str">
            <v>boä</v>
          </cell>
          <cell r="D169">
            <v>0</v>
          </cell>
          <cell r="E169">
            <v>2763</v>
          </cell>
        </row>
        <row r="170">
          <cell r="A170" t="str">
            <v>06.2152</v>
          </cell>
          <cell r="B170" t="str">
            <v>Laép ñaët khoùa ñôõ daây choáng seùt tieát dieän £ 240 (Coät coù chieàu cao £ 30m)</v>
          </cell>
          <cell r="C170" t="str">
            <v>boä</v>
          </cell>
          <cell r="D170">
            <v>0</v>
          </cell>
          <cell r="E170">
            <v>2925</v>
          </cell>
        </row>
        <row r="171">
          <cell r="A171" t="str">
            <v>06.2161</v>
          </cell>
          <cell r="B171" t="str">
            <v>Laép ñaët khoùa ñôõ daây choáng seùt tieát dieän &gt; 240 (Coät coù chieàu cao £ 20m)</v>
          </cell>
          <cell r="C171" t="str">
            <v>boä</v>
          </cell>
          <cell r="D171">
            <v>0</v>
          </cell>
          <cell r="E171">
            <v>5688</v>
          </cell>
        </row>
        <row r="172">
          <cell r="A172" t="str">
            <v>06.2162</v>
          </cell>
          <cell r="B172" t="str">
            <v>Laép ñaët khoùa ñôõ daây choáng seùt tieát dieän &gt; 240 (Coät coù chieàu cao £ 30m)</v>
          </cell>
          <cell r="C172" t="str">
            <v>boä</v>
          </cell>
          <cell r="D172">
            <v>0</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D198">
            <v>0</v>
          </cell>
          <cell r="E198">
            <v>30697</v>
          </cell>
        </row>
        <row r="199">
          <cell r="A199" t="str">
            <v>06.5072</v>
          </cell>
          <cell r="B199" t="str">
            <v>Vò trí beû goùc tieát dieän daây £ 95</v>
          </cell>
          <cell r="C199" t="str">
            <v>V.trí</v>
          </cell>
          <cell r="D199">
            <v>0</v>
          </cell>
          <cell r="E199">
            <v>61933</v>
          </cell>
        </row>
        <row r="200">
          <cell r="A200" t="str">
            <v>06.5073</v>
          </cell>
          <cell r="B200" t="str">
            <v>Vò trí beû goùc tieát dieän daây £ 150</v>
          </cell>
          <cell r="C200" t="str">
            <v>V.trí</v>
          </cell>
          <cell r="D200">
            <v>0</v>
          </cell>
          <cell r="E200">
            <v>78346</v>
          </cell>
        </row>
        <row r="201">
          <cell r="A201" t="str">
            <v>06.5074</v>
          </cell>
          <cell r="B201" t="str">
            <v>Vò trí beû goùc tieát dieän daây £ 240</v>
          </cell>
          <cell r="C201" t="str">
            <v>V.trí</v>
          </cell>
          <cell r="D201">
            <v>0</v>
          </cell>
          <cell r="E201">
            <v>80978</v>
          </cell>
        </row>
        <row r="202">
          <cell r="A202" t="str">
            <v>06.5075</v>
          </cell>
          <cell r="B202" t="str">
            <v>Vò trí beû goùc tieát dieän daây &gt; 240</v>
          </cell>
          <cell r="C202" t="str">
            <v>V.trí</v>
          </cell>
          <cell r="D202">
            <v>0</v>
          </cell>
          <cell r="E202">
            <v>150188</v>
          </cell>
        </row>
        <row r="203">
          <cell r="A203" t="str">
            <v>06.5082</v>
          </cell>
          <cell r="B203" t="str">
            <v>Vöôït soâng £ 95</v>
          </cell>
          <cell r="C203" t="str">
            <v>V.trí</v>
          </cell>
          <cell r="D203">
            <v>0</v>
          </cell>
          <cell r="E203">
            <v>261513</v>
          </cell>
        </row>
        <row r="204">
          <cell r="A204" t="str">
            <v>06.5083</v>
          </cell>
          <cell r="B204" t="str">
            <v>Vöôït soâng £ 150</v>
          </cell>
          <cell r="C204" t="str">
            <v>V.trí</v>
          </cell>
          <cell r="D204">
            <v>0</v>
          </cell>
          <cell r="E204">
            <v>391728</v>
          </cell>
        </row>
        <row r="205">
          <cell r="A205" t="str">
            <v>06.5084</v>
          </cell>
          <cell r="B205" t="str">
            <v>Vöôït soâng £ 240</v>
          </cell>
          <cell r="C205" t="str">
            <v>V.trí</v>
          </cell>
          <cell r="D205">
            <v>0</v>
          </cell>
          <cell r="E205">
            <v>440965</v>
          </cell>
        </row>
        <row r="206">
          <cell r="A206" t="str">
            <v>06.5085</v>
          </cell>
          <cell r="B206" t="str">
            <v>Vöôït soâng &gt; 240</v>
          </cell>
          <cell r="C206" t="str">
            <v>V.trí</v>
          </cell>
          <cell r="D206">
            <v>0</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0">
          <cell r="A220" t="str">
            <v>06.6135</v>
          </cell>
          <cell r="B220" t="str">
            <v>Raûi caêng daây choáng seùt tieát dieän 70mm 2</v>
          </cell>
          <cell r="C220" t="str">
            <v>km</v>
          </cell>
          <cell r="D220">
            <v>227189</v>
          </cell>
          <cell r="E220">
            <v>491429</v>
          </cell>
        </row>
        <row r="221">
          <cell r="A221" t="str">
            <v>02.1211</v>
          </cell>
          <cell r="B221" t="str">
            <v>Vaän chuyeån xi maêng cöï ly 100m</v>
          </cell>
          <cell r="C221" t="str">
            <v>taán</v>
          </cell>
          <cell r="D221">
            <v>0</v>
          </cell>
          <cell r="E221">
            <v>71813</v>
          </cell>
        </row>
        <row r="222">
          <cell r="A222" t="str">
            <v>02.1212</v>
          </cell>
          <cell r="B222" t="str">
            <v>Vaän chuyeån xi maêng cöï ly 300m</v>
          </cell>
          <cell r="C222" t="str">
            <v>taán</v>
          </cell>
          <cell r="D222">
            <v>0</v>
          </cell>
          <cell r="E222">
            <v>67545</v>
          </cell>
        </row>
        <row r="223">
          <cell r="A223" t="str">
            <v>02.1213</v>
          </cell>
          <cell r="B223" t="str">
            <v>Vaän chuyeån xi maêng cöï ly 500m</v>
          </cell>
          <cell r="C223" t="str">
            <v>taán</v>
          </cell>
          <cell r="D223">
            <v>0</v>
          </cell>
          <cell r="E223">
            <v>66956</v>
          </cell>
        </row>
        <row r="224">
          <cell r="A224" t="str">
            <v>02.1214</v>
          </cell>
          <cell r="B224" t="str">
            <v>Vaän chuyeån xi maêng cöï ly &gt;500m</v>
          </cell>
          <cell r="C224" t="str">
            <v>taán</v>
          </cell>
          <cell r="D224">
            <v>0</v>
          </cell>
          <cell r="E224">
            <v>66515</v>
          </cell>
        </row>
        <row r="225">
          <cell r="E225">
            <v>66515</v>
          </cell>
        </row>
        <row r="226">
          <cell r="A226" t="str">
            <v>02.1241</v>
          </cell>
          <cell r="B226" t="str">
            <v xml:space="preserve">Vaän chuyeån ñaù </v>
          </cell>
          <cell r="C226" t="str">
            <v>m3</v>
          </cell>
          <cell r="D226">
            <v>0</v>
          </cell>
          <cell r="E226">
            <v>70635</v>
          </cell>
        </row>
        <row r="227">
          <cell r="A227" t="str">
            <v>02.1242</v>
          </cell>
          <cell r="B227" t="str">
            <v xml:space="preserve">Vaän chuyeån ñaù </v>
          </cell>
          <cell r="C227" t="str">
            <v>m3</v>
          </cell>
          <cell r="D227">
            <v>0</v>
          </cell>
          <cell r="E227">
            <v>67692</v>
          </cell>
        </row>
        <row r="228">
          <cell r="A228" t="str">
            <v>02.1243</v>
          </cell>
          <cell r="B228" t="str">
            <v xml:space="preserve">Vaän chuyeån ñaù </v>
          </cell>
          <cell r="C228" t="str">
            <v>m3</v>
          </cell>
          <cell r="D228">
            <v>0</v>
          </cell>
          <cell r="E228">
            <v>67104</v>
          </cell>
        </row>
        <row r="229">
          <cell r="A229" t="str">
            <v>02.1244</v>
          </cell>
          <cell r="B229" t="str">
            <v xml:space="preserve">Vaän chuyeån ñaù </v>
          </cell>
          <cell r="C229" t="str">
            <v>m3</v>
          </cell>
          <cell r="D229">
            <v>0</v>
          </cell>
          <cell r="E229">
            <v>66662</v>
          </cell>
        </row>
        <row r="230">
          <cell r="E230">
            <v>66662</v>
          </cell>
        </row>
        <row r="231">
          <cell r="A231" t="str">
            <v>02.1231</v>
          </cell>
          <cell r="B231" t="str">
            <v>Vaän chuyeån caùt</v>
          </cell>
          <cell r="C231" t="str">
            <v>m3</v>
          </cell>
          <cell r="D231">
            <v>0</v>
          </cell>
          <cell r="E231">
            <v>67251</v>
          </cell>
        </row>
        <row r="232">
          <cell r="A232" t="str">
            <v>02.1232</v>
          </cell>
          <cell r="B232" t="str">
            <v>Vaän chuyeån caùt</v>
          </cell>
          <cell r="C232" t="str">
            <v>m3</v>
          </cell>
          <cell r="D232">
            <v>0</v>
          </cell>
          <cell r="E232">
            <v>64308</v>
          </cell>
          <cell r="F232">
            <v>0</v>
          </cell>
        </row>
        <row r="233">
          <cell r="A233" t="str">
            <v>02.1233</v>
          </cell>
          <cell r="B233" t="str">
            <v>Vaän chuyeån caùt</v>
          </cell>
          <cell r="C233" t="str">
            <v>m3</v>
          </cell>
          <cell r="D233">
            <v>0</v>
          </cell>
          <cell r="E233">
            <v>63719</v>
          </cell>
        </row>
        <row r="234">
          <cell r="A234" t="str">
            <v>02.1234</v>
          </cell>
          <cell r="B234" t="str">
            <v>Vaän chuyeån caùt</v>
          </cell>
          <cell r="C234" t="str">
            <v>m3</v>
          </cell>
          <cell r="D234">
            <v>0</v>
          </cell>
          <cell r="E234">
            <v>62983</v>
          </cell>
        </row>
        <row r="235">
          <cell r="E235">
            <v>62983</v>
          </cell>
        </row>
        <row r="236">
          <cell r="A236" t="str">
            <v>02.1351</v>
          </cell>
          <cell r="B236" t="str">
            <v>Vaän chuyeån coát theùp + bulon</v>
          </cell>
          <cell r="C236" t="str">
            <v>Taán</v>
          </cell>
          <cell r="D236">
            <v>0</v>
          </cell>
          <cell r="E236">
            <v>110221</v>
          </cell>
        </row>
        <row r="237">
          <cell r="A237" t="str">
            <v>02.1352</v>
          </cell>
          <cell r="B237" t="str">
            <v>Vaän chuyeån coát theùp + bulon</v>
          </cell>
          <cell r="C237" t="str">
            <v>Taán</v>
          </cell>
          <cell r="D237">
            <v>0</v>
          </cell>
          <cell r="E237">
            <v>103451</v>
          </cell>
        </row>
        <row r="238">
          <cell r="A238" t="str">
            <v>02.1353</v>
          </cell>
          <cell r="B238" t="str">
            <v>Vaän chuyeån coát theùp + bulon</v>
          </cell>
          <cell r="C238" t="str">
            <v>Taán</v>
          </cell>
          <cell r="D238">
            <v>0</v>
          </cell>
          <cell r="E238">
            <v>102127</v>
          </cell>
        </row>
        <row r="239">
          <cell r="A239" t="str">
            <v>02.1354</v>
          </cell>
          <cell r="B239" t="str">
            <v>Vaän chuyeån coát theùp + bulon</v>
          </cell>
          <cell r="C239" t="str">
            <v>Taán</v>
          </cell>
          <cell r="D239">
            <v>0</v>
          </cell>
          <cell r="E239">
            <v>93739</v>
          </cell>
        </row>
        <row r="240">
          <cell r="E240">
            <v>93739</v>
          </cell>
        </row>
        <row r="241">
          <cell r="A241" t="str">
            <v>02.1361</v>
          </cell>
          <cell r="B241" t="str">
            <v>Vaän chuyeån coät theùp</v>
          </cell>
          <cell r="C241" t="str">
            <v>Taán</v>
          </cell>
          <cell r="D241">
            <v>0</v>
          </cell>
          <cell r="E241">
            <v>100214</v>
          </cell>
        </row>
        <row r="242">
          <cell r="A242" t="str">
            <v>02.1362</v>
          </cell>
          <cell r="B242" t="str">
            <v>Vaän chuyeån coät theùp</v>
          </cell>
          <cell r="C242" t="str">
            <v>Taán</v>
          </cell>
          <cell r="D242">
            <v>0</v>
          </cell>
          <cell r="E242">
            <v>94033</v>
          </cell>
        </row>
        <row r="243">
          <cell r="A243" t="str">
            <v>02.1363</v>
          </cell>
          <cell r="B243" t="str">
            <v>Vaän chuyeån coät theùp</v>
          </cell>
          <cell r="C243" t="str">
            <v>Taán</v>
          </cell>
          <cell r="D243">
            <v>0</v>
          </cell>
          <cell r="E243">
            <v>92856</v>
          </cell>
        </row>
        <row r="244">
          <cell r="A244" t="str">
            <v>02.1364</v>
          </cell>
          <cell r="B244" t="str">
            <v>Vaän chuyeån coät theùp</v>
          </cell>
          <cell r="C244" t="str">
            <v>Taán</v>
          </cell>
          <cell r="D244">
            <v>0</v>
          </cell>
          <cell r="E244">
            <v>91973</v>
          </cell>
        </row>
        <row r="245">
          <cell r="E245">
            <v>91973</v>
          </cell>
        </row>
        <row r="246">
          <cell r="A246" t="str">
            <v>02.1331</v>
          </cell>
          <cell r="B246" t="str">
            <v>Vaän chuyeån vaùn khuoân</v>
          </cell>
          <cell r="C246" t="str">
            <v>m3</v>
          </cell>
          <cell r="D246">
            <v>0</v>
          </cell>
          <cell r="E246">
            <v>57391</v>
          </cell>
        </row>
        <row r="247">
          <cell r="A247" t="str">
            <v>02.1332</v>
          </cell>
          <cell r="B247" t="str">
            <v>Vaän chuyeån vaùn khuoân</v>
          </cell>
          <cell r="C247" t="str">
            <v>m3</v>
          </cell>
          <cell r="D247">
            <v>0</v>
          </cell>
          <cell r="E247">
            <v>55037</v>
          </cell>
        </row>
        <row r="248">
          <cell r="A248" t="str">
            <v>02.1333</v>
          </cell>
          <cell r="B248" t="str">
            <v>Vaän chuyeån vaùn khuoân</v>
          </cell>
          <cell r="C248" t="str">
            <v>m3</v>
          </cell>
          <cell r="D248">
            <v>0</v>
          </cell>
          <cell r="E248">
            <v>54301</v>
          </cell>
        </row>
        <row r="249">
          <cell r="A249" t="str">
            <v>02.1334</v>
          </cell>
          <cell r="B249" t="str">
            <v>Vaän chuyeån vaùn khuoân</v>
          </cell>
          <cell r="C249" t="str">
            <v>m3</v>
          </cell>
          <cell r="D249">
            <v>0</v>
          </cell>
          <cell r="E249">
            <v>53859</v>
          </cell>
        </row>
        <row r="250">
          <cell r="E250">
            <v>53859</v>
          </cell>
        </row>
        <row r="251">
          <cell r="A251" t="str">
            <v>02.1321</v>
          </cell>
          <cell r="B251" t="str">
            <v>Vaän chuyeån nöôùc</v>
          </cell>
          <cell r="C251" t="str">
            <v>m3</v>
          </cell>
          <cell r="D251">
            <v>0</v>
          </cell>
          <cell r="E251">
            <v>57833</v>
          </cell>
        </row>
        <row r="252">
          <cell r="A252" t="str">
            <v>02.1322</v>
          </cell>
          <cell r="B252" t="str">
            <v>Vaän chuyeån nöôùc</v>
          </cell>
          <cell r="C252" t="str">
            <v>m3</v>
          </cell>
          <cell r="D252">
            <v>0</v>
          </cell>
          <cell r="E252">
            <v>56950</v>
          </cell>
        </row>
        <row r="253">
          <cell r="A253" t="str">
            <v>02.1323</v>
          </cell>
          <cell r="B253" t="str">
            <v>Vaän chuyeån nöôùc</v>
          </cell>
          <cell r="C253" t="str">
            <v>m3</v>
          </cell>
          <cell r="D253">
            <v>0</v>
          </cell>
          <cell r="E253">
            <v>49592</v>
          </cell>
        </row>
        <row r="254">
          <cell r="A254" t="str">
            <v>02.1324</v>
          </cell>
          <cell r="B254" t="str">
            <v>Vaän chuyeån nöôùc</v>
          </cell>
          <cell r="C254" t="str">
            <v>m3</v>
          </cell>
          <cell r="D254">
            <v>0</v>
          </cell>
          <cell r="E254">
            <v>48415</v>
          </cell>
        </row>
        <row r="255">
          <cell r="E255">
            <v>48415</v>
          </cell>
        </row>
        <row r="256">
          <cell r="A256" t="str">
            <v>02.1391</v>
          </cell>
          <cell r="B256" t="str">
            <v>Vaän chuyeån coïc tre</v>
          </cell>
          <cell r="C256" t="str">
            <v>coïc</v>
          </cell>
          <cell r="D256">
            <v>0</v>
          </cell>
          <cell r="E256">
            <v>17953</v>
          </cell>
        </row>
        <row r="257">
          <cell r="A257" t="str">
            <v>02.1392</v>
          </cell>
          <cell r="B257" t="str">
            <v>Vaän chuyeån coïc tre</v>
          </cell>
          <cell r="C257" t="str">
            <v>coïc</v>
          </cell>
          <cell r="D257">
            <v>0</v>
          </cell>
          <cell r="E257">
            <v>16923</v>
          </cell>
        </row>
        <row r="258">
          <cell r="A258" t="str">
            <v>02.1393</v>
          </cell>
          <cell r="B258" t="str">
            <v>Vaän chuyeån coïc tre</v>
          </cell>
          <cell r="C258" t="str">
            <v>coïc</v>
          </cell>
          <cell r="D258">
            <v>0</v>
          </cell>
          <cell r="E258">
            <v>16776</v>
          </cell>
        </row>
        <row r="259">
          <cell r="A259" t="str">
            <v>02.1394</v>
          </cell>
          <cell r="B259" t="str">
            <v>Vaän chuyeån coïc tre</v>
          </cell>
          <cell r="C259" t="str">
            <v>coïc</v>
          </cell>
          <cell r="D259">
            <v>0</v>
          </cell>
          <cell r="E259">
            <v>16629</v>
          </cell>
        </row>
        <row r="260">
          <cell r="E260">
            <v>16629</v>
          </cell>
        </row>
        <row r="261">
          <cell r="A261" t="str">
            <v>02.1391</v>
          </cell>
          <cell r="B261" t="str">
            <v>Vaän chuyeån coùt eùp</v>
          </cell>
          <cell r="C261" t="str">
            <v>taám</v>
          </cell>
          <cell r="D261">
            <v>0</v>
          </cell>
          <cell r="E261">
            <v>17953</v>
          </cell>
        </row>
        <row r="262">
          <cell r="A262" t="str">
            <v>02.1392</v>
          </cell>
          <cell r="B262" t="str">
            <v>Vaän chuyeån coùt eùp</v>
          </cell>
          <cell r="C262" t="str">
            <v>taám</v>
          </cell>
          <cell r="D262">
            <v>0</v>
          </cell>
          <cell r="E262">
            <v>16923</v>
          </cell>
        </row>
        <row r="263">
          <cell r="A263" t="str">
            <v>02.1393</v>
          </cell>
          <cell r="B263" t="str">
            <v>Vaän chuyeån coùt eùp</v>
          </cell>
          <cell r="C263" t="str">
            <v>taám</v>
          </cell>
          <cell r="D263">
            <v>0</v>
          </cell>
          <cell r="E263">
            <v>16776</v>
          </cell>
        </row>
        <row r="264">
          <cell r="A264" t="str">
            <v>02.1394</v>
          </cell>
          <cell r="B264" t="str">
            <v>Vaän chuyeån coùt eùp</v>
          </cell>
          <cell r="C264" t="str">
            <v>taán</v>
          </cell>
          <cell r="D264">
            <v>0</v>
          </cell>
          <cell r="E264">
            <v>16629</v>
          </cell>
        </row>
        <row r="265">
          <cell r="E265">
            <v>16629</v>
          </cell>
        </row>
        <row r="266">
          <cell r="A266" t="str">
            <v>02.1421</v>
          </cell>
          <cell r="B266" t="str">
            <v>Vaän chuyeån phuï kieän</v>
          </cell>
          <cell r="C266" t="str">
            <v>taán</v>
          </cell>
          <cell r="D266">
            <v>0</v>
          </cell>
          <cell r="E266">
            <v>99184</v>
          </cell>
        </row>
        <row r="267">
          <cell r="A267" t="str">
            <v>02.1422</v>
          </cell>
          <cell r="B267" t="str">
            <v>Vaän chuyeån phuï kieän</v>
          </cell>
          <cell r="C267" t="str">
            <v>taán</v>
          </cell>
          <cell r="D267">
            <v>0</v>
          </cell>
          <cell r="E267">
            <v>93150</v>
          </cell>
        </row>
        <row r="268">
          <cell r="A268" t="str">
            <v>02.1423</v>
          </cell>
          <cell r="B268" t="str">
            <v>Vaän chuyeån phuï kieän</v>
          </cell>
          <cell r="C268" t="str">
            <v>taán</v>
          </cell>
          <cell r="D268">
            <v>0</v>
          </cell>
          <cell r="E268">
            <v>91973</v>
          </cell>
        </row>
        <row r="269">
          <cell r="A269" t="str">
            <v>02.1424</v>
          </cell>
          <cell r="B269" t="str">
            <v>Vaän chuyeån phuï kieän</v>
          </cell>
          <cell r="C269" t="str">
            <v>taán</v>
          </cell>
          <cell r="D269">
            <v>0</v>
          </cell>
          <cell r="E269">
            <v>90943</v>
          </cell>
        </row>
        <row r="270">
          <cell r="E270">
            <v>90943</v>
          </cell>
        </row>
        <row r="271">
          <cell r="A271" t="str">
            <v>02.1431</v>
          </cell>
          <cell r="B271" t="str">
            <v>Vaän chuyeån söù caùc loaïi</v>
          </cell>
          <cell r="C271" t="str">
            <v>taán</v>
          </cell>
          <cell r="D271">
            <v>0</v>
          </cell>
          <cell r="E271">
            <v>130234</v>
          </cell>
        </row>
        <row r="272">
          <cell r="A272" t="str">
            <v>02.1432</v>
          </cell>
          <cell r="B272" t="str">
            <v>Vaän chuyeån söù caùc loaïi</v>
          </cell>
          <cell r="C272" t="str">
            <v>taán</v>
          </cell>
          <cell r="D272">
            <v>0</v>
          </cell>
          <cell r="E272">
            <v>122287</v>
          </cell>
        </row>
        <row r="273">
          <cell r="A273" t="str">
            <v>02.1433</v>
          </cell>
          <cell r="B273" t="str">
            <v>Vaän chuyeån söù caùc loaïi</v>
          </cell>
          <cell r="C273" t="str">
            <v>taán</v>
          </cell>
          <cell r="D273">
            <v>0</v>
          </cell>
          <cell r="E273">
            <v>120669</v>
          </cell>
        </row>
        <row r="274">
          <cell r="A274" t="str">
            <v>02.1434</v>
          </cell>
          <cell r="B274" t="str">
            <v>Vaän chuyeån söù caùc loaïi</v>
          </cell>
          <cell r="C274" t="str">
            <v>taán</v>
          </cell>
          <cell r="D274">
            <v>0</v>
          </cell>
          <cell r="E274">
            <v>119491</v>
          </cell>
        </row>
        <row r="275">
          <cell r="E275">
            <v>119491</v>
          </cell>
        </row>
        <row r="276">
          <cell r="A276" t="str">
            <v>02.1441</v>
          </cell>
          <cell r="B276" t="str">
            <v>Vaän chuyeån söù caùc loaïi</v>
          </cell>
          <cell r="C276" t="str">
            <v>taán</v>
          </cell>
          <cell r="D276">
            <v>0</v>
          </cell>
          <cell r="E276">
            <v>100214</v>
          </cell>
        </row>
        <row r="277">
          <cell r="A277" t="str">
            <v>02.1442</v>
          </cell>
          <cell r="B277" t="str">
            <v>Vaän chuyeån söù caùc loaïi</v>
          </cell>
          <cell r="C277" t="str">
            <v>taán</v>
          </cell>
          <cell r="D277">
            <v>0</v>
          </cell>
          <cell r="E277">
            <v>93886</v>
          </cell>
        </row>
        <row r="278">
          <cell r="A278" t="str">
            <v>02.1443</v>
          </cell>
          <cell r="B278" t="str">
            <v>Vaän chuyeån söù caùc loaïi</v>
          </cell>
          <cell r="C278" t="str">
            <v>taán</v>
          </cell>
          <cell r="D278">
            <v>0</v>
          </cell>
          <cell r="E278">
            <v>92856</v>
          </cell>
        </row>
        <row r="279">
          <cell r="A279" t="str">
            <v>02.1444</v>
          </cell>
          <cell r="B279" t="str">
            <v>Vaän chuyeån söù caùc loaïi</v>
          </cell>
          <cell r="C279" t="str">
            <v>taán</v>
          </cell>
          <cell r="D279">
            <v>0</v>
          </cell>
          <cell r="E279">
            <v>91973</v>
          </cell>
        </row>
        <row r="280">
          <cell r="E280">
            <v>91973</v>
          </cell>
        </row>
        <row r="281">
          <cell r="A281" t="str">
            <v>02.1451</v>
          </cell>
          <cell r="B281" t="str">
            <v>Vaän chuyeån caáu kieän beâ toâng ñuùc saün caùc loaïi</v>
          </cell>
          <cell r="C281" t="str">
            <v>taán</v>
          </cell>
          <cell r="D281">
            <v>0</v>
          </cell>
          <cell r="E281">
            <v>90207</v>
          </cell>
        </row>
        <row r="282">
          <cell r="A282" t="str">
            <v>02.1452</v>
          </cell>
          <cell r="B282" t="str">
            <v>Vaän chuyeån caáu kieän beâ toâng ñuùc saün caùc loaïi</v>
          </cell>
          <cell r="C282" t="str">
            <v>taán</v>
          </cell>
          <cell r="D282">
            <v>0</v>
          </cell>
          <cell r="E282">
            <v>84615</v>
          </cell>
        </row>
        <row r="283">
          <cell r="A283" t="str">
            <v>02.1453</v>
          </cell>
          <cell r="B283" t="str">
            <v>Vaän chuyeån caáu kieän beâ toâng ñuùc saün caùc loaïi</v>
          </cell>
          <cell r="C283" t="str">
            <v>taán</v>
          </cell>
          <cell r="D283">
            <v>0</v>
          </cell>
          <cell r="E283">
            <v>83585</v>
          </cell>
        </row>
        <row r="284">
          <cell r="A284" t="str">
            <v>02.1454</v>
          </cell>
          <cell r="B284" t="str">
            <v>Vaän chuyeån caáu kieän beâ toâng ñuùc saün caùc loaïi</v>
          </cell>
          <cell r="C284" t="str">
            <v>taán</v>
          </cell>
          <cell r="D284">
            <v>0</v>
          </cell>
          <cell r="E284">
            <v>82702</v>
          </cell>
        </row>
        <row r="285">
          <cell r="E285">
            <v>82702</v>
          </cell>
        </row>
        <row r="286">
          <cell r="A286" t="str">
            <v>02.1461</v>
          </cell>
          <cell r="B286" t="str">
            <v>Vaän chuyeån coät  BTLT</v>
          </cell>
          <cell r="C286" t="str">
            <v>taán</v>
          </cell>
          <cell r="D286">
            <v>0</v>
          </cell>
          <cell r="E286">
            <v>140241</v>
          </cell>
        </row>
        <row r="287">
          <cell r="A287" t="str">
            <v>02.1462</v>
          </cell>
          <cell r="B287" t="str">
            <v>Vaän chuyeån coät  BTLT</v>
          </cell>
          <cell r="C287" t="str">
            <v>taán</v>
          </cell>
          <cell r="D287">
            <v>0</v>
          </cell>
          <cell r="E287">
            <v>131705</v>
          </cell>
        </row>
        <row r="288">
          <cell r="A288" t="str">
            <v>02.1463</v>
          </cell>
          <cell r="B288" t="str">
            <v>Vaän chuyeån coät  BTLT</v>
          </cell>
          <cell r="C288" t="str">
            <v>taán</v>
          </cell>
          <cell r="D288">
            <v>0</v>
          </cell>
          <cell r="E288">
            <v>129940</v>
          </cell>
        </row>
        <row r="289">
          <cell r="A289" t="str">
            <v>02.1464</v>
          </cell>
          <cell r="B289" t="str">
            <v>Vaän chuyeån coät  BTLT</v>
          </cell>
          <cell r="C289" t="str">
            <v>taán</v>
          </cell>
          <cell r="D289">
            <v>0</v>
          </cell>
          <cell r="E289">
            <v>128762</v>
          </cell>
        </row>
        <row r="290">
          <cell r="E290">
            <v>128762</v>
          </cell>
        </row>
        <row r="291">
          <cell r="A291" t="str">
            <v>02.1481</v>
          </cell>
          <cell r="B291" t="str">
            <v>Vaän chuyeån DCTC</v>
          </cell>
          <cell r="C291" t="str">
            <v>Taán</v>
          </cell>
          <cell r="D291">
            <v>0</v>
          </cell>
          <cell r="E291">
            <v>91090</v>
          </cell>
        </row>
        <row r="292">
          <cell r="A292" t="str">
            <v>02.1482</v>
          </cell>
          <cell r="B292" t="str">
            <v>Vaän chuyeån DCTC</v>
          </cell>
          <cell r="C292" t="str">
            <v>Taán</v>
          </cell>
          <cell r="D292">
            <v>0</v>
          </cell>
          <cell r="E292">
            <v>84615</v>
          </cell>
        </row>
        <row r="293">
          <cell r="A293" t="str">
            <v>02.1483</v>
          </cell>
          <cell r="B293" t="str">
            <v>Vaän chuyeån DCTC</v>
          </cell>
          <cell r="C293" t="str">
            <v>Taán</v>
          </cell>
          <cell r="D293">
            <v>0</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Dgia vat tu"/>
      <sheetName val="Don gia_III"/>
      <sheetName val="Mong MT­4"/>
      <sheetName val="VL-NT- M Hang rao"/>
      <sheetName val="[Phan XD TBA 110kV Tan uyen.xls"/>
      <sheetName val="VL_NV_ M san nen"/>
      <sheetName val="VL_NC_M Nha dieu khien"/>
      <sheetName val="dg tp(cm"/>
      <sheetName val="CHITIET VL-NC"/>
      <sheetName val="CL Hang ra/ (2)"/>
      <sheetName val="A 110kV Tan uyen.xls?THDT duong"/>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_x0000__x0000__x0000__x0000__x0000__x0000__x0000__x0000__x0000__x0000__x0000__x0000_䥜ƌ_x0000__x0004_"/>
      <sheetName val="_Phan XD TBA 110kV Tan uyen.xls"/>
      <sheetName val="CL Hang ra_ (2)"/>
      <sheetName val="THDT hang rao????????????䥜ƌ?_x0004_"/>
      <sheetName val="A 110kV Tan uyen.xls_THDT duong"/>
      <sheetName val="THDT hang rao____________䥜ƌ__x0004_"/>
      <sheetName val="CHITIET VL-NC-TT -1p"/>
      <sheetName val="CHITIET VL-NC-TT-3p"/>
      <sheetName val="Don gia Tay Ninh"/>
      <sheetName val="DG vat tu"/>
      <sheetName val="Mong_MT­4"/>
      <sheetName val="dg_tp(cm"/>
      <sheetName val="_Phan_XD_TBA_110kV_Tan_uyen_xls"/>
      <sheetName val="A_110kV_Tan_uyen_xls_THDT_duong"/>
      <sheetName val="DG_vat_tu"/>
      <sheetName val="Don_gia_Tay_Ninh"/>
      <sheetName val="CL_Hang_ra__(2)"/>
      <sheetName val="CHITIET_VL-NC"/>
      <sheetName val="T"/>
      <sheetName val="TH VL, NC, DDHT Thanhphuoc"/>
      <sheetName val="Don gia vung III"/>
      <sheetName val="THDT hang rao________________x0004_"/>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Dgia_vat_tu1"/>
      <sheetName val="Don_gia_III1"/>
      <sheetName val="Mong_MT­41"/>
      <sheetName val="VL-NT-_M_Hang_rao1"/>
      <sheetName val="VL_NV__M_san_nen"/>
      <sheetName val="VL_NC_M_Nha_dieu_khien"/>
      <sheetName val="dg_tp(cm1"/>
      <sheetName val="CHITIET_VL-NC1"/>
      <sheetName val="CL_Hang_ra__(2)1"/>
      <sheetName val="VL-NV-_M_dung"/>
      <sheetName val="THDT_hang_rao䥜ƌ"/>
      <sheetName val="_Phan_XD_TBA_110kV_Tan_uyen_xl1"/>
      <sheetName val="A_110kV_Tan_uyen_xls_THDT_duon1"/>
      <sheetName val="THDT_hang_rao____________䥜ƌ_"/>
      <sheetName val="Don_gia_Tay_Ninh1"/>
      <sheetName val="CHITIET_VL-NC-TT_-1p"/>
      <sheetName val="CHITIET_VL-NC-TT-3p"/>
      <sheetName val="DG_vat_tu1"/>
      <sheetName val="UP"/>
      <sheetName val="A_110kV_Tan_uyen_xls?THDT_duong"/>
      <sheetName val="CL_Hang_ra/_(2)"/>
      <sheetName val="T_x0000__x000a_ä_x0007_RP`©B-1"/>
      <sheetName val="THDT hang rao_x0000__x0000__x0000__x0000__x0000__x0000__x0000__x0000__x0000__x0000__x0000__x0000_??_x0000__x0004_"/>
      <sheetName val="THDT hang rao???????????????_x0004_"/>
      <sheetName val="THDT hang rao____________??__x0004_"/>
      <sheetName val="[Phan_XD_TBA_110kV_Tan_uyen_xls"/>
      <sheetName val="CL_Hang_ra/_(2)1"/>
      <sheetName val="A_110kV_Tan_uyen_xls?THDT_duon1"/>
      <sheetName val="THDT_hang_rao????????????䥜ƌ?"/>
      <sheetName val="T?_x000a_ä_x0007_RP`©B-1"/>
      <sheetName val="T__ä_x0007_RP`©B-1"/>
      <sheetName val="THDT hang rao_____x0004_"/>
      <sheetName val="THDT hang rao????_x0004_"/>
      <sheetName val="VL-NV- M&quot;duong"/>
      <sheetName val="_Phan_XD_TBA_110kV_Tan_uyen_x_2"/>
      <sheetName val="_Phan_XD_TBA_110kV_Tan_uyen_x_3"/>
      <sheetName val="_Phan_XD_TBA_110kV_Tan_uyen_x_4"/>
      <sheetName val="Danh_mục_vật_tư___EVN_INV_23021"/>
      <sheetName val="BANG PHAN BO"/>
      <sheetName val="DANH PHAP"/>
      <sheetName val="Dutoan KL"/>
      <sheetName val="BETON"/>
      <sheetName val="THDT hang rao____________䥜ƌ__x0"/>
      <sheetName val="THONG SO KICH THUOC"/>
      <sheetName val="Phan XD TBA 110kV Tan uyen"/>
      <sheetName val="Don gia"/>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SILICATE"/>
      <sheetName val="dtxl"/>
      <sheetName val="TL Hanw rao"/>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Dinh nghia"/>
      <sheetName val="Config"/>
      <sheetName val="gvl"/>
      <sheetName val="TH_CPTB"/>
      <sheetName val="CP Khac cuoc VC"/>
      <sheetName val="Sheet1"/>
      <sheetName val="Sheet2"/>
      <sheetName val="Gia vat tu"/>
      <sheetName val="T_x000a_ä_x0007_RP`©B-1"/>
      <sheetName val="THDT hang rao??_x0004_"/>
      <sheetName val="June"/>
      <sheetName val="L2"/>
      <sheetName val="B4"/>
      <sheetName val="B3"/>
      <sheetName val="L4"/>
      <sheetName val="Luong_Sgn4"/>
      <sheetName val="Luong_Sgn1"/>
      <sheetName val="L5"/>
      <sheetName val="Luong_Sgn2"/>
      <sheetName val="Luong_Sgn5"/>
      <sheetName val="DON GIA CAN THO"/>
      <sheetName val="TNHCHINH"/>
      <sheetName val="TONG HOP VL-NC"/>
      <sheetName val="CDPS"/>
      <sheetName val="hsnv"/>
      <sheetName val="cong"/>
      <sheetName val="thuong"/>
      <sheetName val="H6-Equity"/>
      <sheetName val="Chiettinh dz0,4"/>
      <sheetName val="CaMay"/>
      <sheetName val="DGiaTN"/>
      <sheetName val="DGiaT"/>
      <sheetName val="TT"/>
      <sheetName val="Vat tu XD"/>
      <sheetName val="A_110kV_Tan_uyen_xls_THDT_duon2"/>
      <sheetName val="A_110kV_Tan_uyen_xls_THDT_duon3"/>
      <sheetName val="A_110kV_Tan_uyen_xls_THDT_duon4"/>
      <sheetName val="TL Hanf r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
      <sheetName val="Tonghop"/>
      <sheetName val="Chitiet"/>
      <sheetName val="ctmong"/>
      <sheetName val="ctbetong"/>
      <sheetName val="vcnvat"/>
      <sheetName val="supk"/>
      <sheetName val="vctc+cg"/>
      <sheetName val="trungc"/>
      <sheetName val="vcdai"/>
      <sheetName val="giavl"/>
      <sheetName val="vc+trc"/>
      <sheetName val="KLpk"/>
      <sheetName val="vldien"/>
      <sheetName val="tc+cg1"/>
      <sheetName val="XL4Poppy"/>
      <sheetName val="DG"/>
      <sheetName val="Dgia vat tu"/>
      <sheetName val="Don gia_III"/>
      <sheetName val="Tuan1"/>
      <sheetName val="Tuan 2 thang 7 (2)"/>
      <sheetName val="Tuan 3 thang 7 "/>
      <sheetName val="Tuan2"/>
      <sheetName val="Tuan3"/>
      <sheetName val="Quy4-03"/>
      <sheetName val="SX Mien"/>
      <sheetName val="10 thang nam 2003"/>
      <sheetName val="Tuan 1 thang 7"/>
      <sheetName val="Tuan 2 thang 7"/>
      <sheetName val="Sheet2"/>
      <sheetName val="Sheet3"/>
      <sheetName val="00000000"/>
      <sheetName val="XL4Test5"/>
      <sheetName val="chiettinh"/>
      <sheetName val="gvl"/>
      <sheetName val="Chi tiet"/>
      <sheetName val="Sheet1"/>
      <sheetName val="Don gia"/>
      <sheetName val="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X_N"/>
      <sheetName val="TKTH IN"/>
      <sheetName val="GTT"/>
      <sheetName val="QT"/>
      <sheetName val="TKTH"/>
      <sheetName val="TK"/>
      <sheetName val="XNVT"/>
      <sheetName val="NTK"/>
      <sheetName val="HNT"/>
      <sheetName val="TUDAUNAM"/>
      <sheetName val="00000000"/>
      <sheetName val="1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BO"/>
      <sheetName val="TCT"/>
      <sheetName val="DF"/>
      <sheetName val="DANHPHAP"/>
      <sheetName val="DG"/>
    </sheetNames>
    <sheetDataSet>
      <sheetData sheetId="0" refreshError="1"/>
      <sheetData sheetId="1" refreshError="1"/>
      <sheetData sheetId="2" refreshError="1">
        <row r="1">
          <cell r="A1" t="str">
            <v>DANHPHAP</v>
          </cell>
          <cell r="B1" t="str">
            <v>TEN</v>
          </cell>
          <cell r="C1" t="str">
            <v>DVT</v>
          </cell>
        </row>
        <row r="2">
          <cell r="A2" t="str">
            <v>K101010</v>
          </cell>
          <cell r="B2" t="str">
            <v>ŸK 3P 5A/220-380V</v>
          </cell>
          <cell r="C2" t="str">
            <v>10</v>
          </cell>
        </row>
        <row r="3">
          <cell r="A3" t="str">
            <v>K101012</v>
          </cell>
          <cell r="B3" t="str">
            <v>ŸK 3P 5A/220-380V</v>
          </cell>
          <cell r="C3" t="str">
            <v>10</v>
          </cell>
        </row>
        <row r="4">
          <cell r="A4" t="str">
            <v>K101015</v>
          </cell>
          <cell r="B4" t="str">
            <v>ŸK 3P 50-100A/220-380V</v>
          </cell>
          <cell r="C4" t="str">
            <v>10</v>
          </cell>
        </row>
        <row r="5">
          <cell r="A5" t="str">
            <v>K102577</v>
          </cell>
          <cell r="B5" t="str">
            <v>Sø TREO 24KV POLYMER</v>
          </cell>
          <cell r="C5" t="str">
            <v>10</v>
          </cell>
        </row>
        <row r="6">
          <cell r="A6" t="str">
            <v>K103003</v>
          </cell>
          <cell r="B6" t="str">
            <v>Ti H.THÕ 150/5A outdoor</v>
          </cell>
          <cell r="C6" t="str">
            <v>10</v>
          </cell>
        </row>
        <row r="7">
          <cell r="A7" t="str">
            <v>K103004</v>
          </cell>
          <cell r="B7" t="str">
            <v>Ti H.THÕ 200/5A outdoor</v>
          </cell>
          <cell r="C7" t="str">
            <v>10</v>
          </cell>
        </row>
        <row r="8">
          <cell r="A8" t="str">
            <v>K103005</v>
          </cell>
          <cell r="B8" t="str">
            <v>Ti H.THÕ 250/5A outdoor</v>
          </cell>
          <cell r="C8" t="str">
            <v>10</v>
          </cell>
        </row>
        <row r="9">
          <cell r="A9" t="str">
            <v>K103006</v>
          </cell>
          <cell r="B9" t="str">
            <v>Ti H.THÕ 300/5A outdoor</v>
          </cell>
          <cell r="C9" t="str">
            <v>10</v>
          </cell>
        </row>
        <row r="10">
          <cell r="A10" t="str">
            <v>K103008</v>
          </cell>
          <cell r="B10" t="str">
            <v>Ti H.THÕ 400/5A outdoor</v>
          </cell>
          <cell r="C10" t="str">
            <v>10</v>
          </cell>
        </row>
        <row r="11">
          <cell r="A11" t="str">
            <v>K103010</v>
          </cell>
          <cell r="B11" t="str">
            <v>Ti H.THÕ 500/5A outdoor</v>
          </cell>
          <cell r="C11" t="str">
            <v>10</v>
          </cell>
        </row>
        <row r="12">
          <cell r="A12" t="str">
            <v>K103012</v>
          </cell>
          <cell r="B12" t="str">
            <v>Ti H.THÕ 600/5A outdoor</v>
          </cell>
          <cell r="C12" t="str">
            <v>10</v>
          </cell>
        </row>
        <row r="13">
          <cell r="A13" t="str">
            <v>K103648</v>
          </cell>
          <cell r="B13" t="str">
            <v>COLLIER G¯N DOMINO Ÿ¶U TR</v>
          </cell>
          <cell r="C13" t="str">
            <v>27</v>
          </cell>
        </row>
        <row r="14">
          <cell r="A14" t="str">
            <v>K104050</v>
          </cell>
          <cell r="B14" t="str">
            <v>TRô HT 9M</v>
          </cell>
          <cell r="C14" t="str">
            <v>10</v>
          </cell>
        </row>
        <row r="15">
          <cell r="A15" t="str">
            <v>K104053</v>
          </cell>
          <cell r="B15" t="str">
            <v>Ti 24KV 2000/1-1A outdoor</v>
          </cell>
          <cell r="C15" t="str">
            <v>10</v>
          </cell>
        </row>
        <row r="16">
          <cell r="A16" t="str">
            <v>K104206</v>
          </cell>
          <cell r="B16" t="str">
            <v>Ti 24KV 400-800/1-1A O.D</v>
          </cell>
          <cell r="C16" t="str">
            <v>10</v>
          </cell>
        </row>
        <row r="17">
          <cell r="A17" t="str">
            <v>K104851</v>
          </cell>
          <cell r="B17" t="str">
            <v>Hép nèi ¦øng 3x240mm2</v>
          </cell>
          <cell r="C17" t="str">
            <v>10</v>
          </cell>
        </row>
        <row r="18">
          <cell r="A18" t="str">
            <v>K105039</v>
          </cell>
          <cell r="B18" t="str">
            <v>TRô LY T¡M 8,4M</v>
          </cell>
          <cell r="C18" t="str">
            <v>10</v>
          </cell>
        </row>
        <row r="19">
          <cell r="A19" t="str">
            <v>K105040</v>
          </cell>
          <cell r="B19" t="str">
            <v>TRô LY T¡M 9M</v>
          </cell>
          <cell r="C19" t="str">
            <v>10</v>
          </cell>
        </row>
        <row r="20">
          <cell r="A20" t="str">
            <v>K105060</v>
          </cell>
          <cell r="B20" t="str">
            <v>TI 110KV 400-800/1-1-1 OD</v>
          </cell>
          <cell r="C20" t="str">
            <v>10</v>
          </cell>
        </row>
        <row r="21">
          <cell r="A21" t="str">
            <v>K105080</v>
          </cell>
          <cell r="B21" t="str">
            <v>TRô LY T¡M 10,5M</v>
          </cell>
          <cell r="C21" t="str">
            <v>10</v>
          </cell>
        </row>
        <row r="22">
          <cell r="A22" t="str">
            <v>K105100</v>
          </cell>
          <cell r="B22" t="str">
            <v>TRô LY T¡M 12,2M</v>
          </cell>
          <cell r="C22" t="str">
            <v>10</v>
          </cell>
        </row>
        <row r="23">
          <cell r="A23" t="str">
            <v>K105125</v>
          </cell>
          <cell r="B23" t="str">
            <v>TRô LY T¡M 14M</v>
          </cell>
          <cell r="C23" t="str">
            <v>10</v>
          </cell>
        </row>
        <row r="24">
          <cell r="A24" t="str">
            <v>K105451</v>
          </cell>
          <cell r="B24" t="str">
            <v>hép nèi n¬m 3x240mm2 24KV</v>
          </cell>
          <cell r="C24" t="str">
            <v>10</v>
          </cell>
        </row>
        <row r="25">
          <cell r="A25" t="str">
            <v>K106100</v>
          </cell>
          <cell r="B25" t="str">
            <v>LA 12KV</v>
          </cell>
          <cell r="C25" t="str">
            <v>10</v>
          </cell>
        </row>
        <row r="26">
          <cell r="A26" t="str">
            <v>K106155</v>
          </cell>
          <cell r="B26" t="str">
            <v>Relay so lÖch MBT+2 Test plus</v>
          </cell>
          <cell r="C26" t="str">
            <v>27</v>
          </cell>
        </row>
        <row r="27">
          <cell r="A27" t="str">
            <v>K106157</v>
          </cell>
          <cell r="B27" t="str">
            <v>RELAY KHo¨NG CªCH</v>
          </cell>
          <cell r="C27" t="str">
            <v>10</v>
          </cell>
        </row>
        <row r="28">
          <cell r="A28" t="str">
            <v>K106158</v>
          </cell>
          <cell r="B28" t="str">
            <v>PHô KIÖN TEST SWICH</v>
          </cell>
          <cell r="C28" t="str">
            <v>10</v>
          </cell>
        </row>
        <row r="29">
          <cell r="A29" t="str">
            <v>K106159</v>
          </cell>
          <cell r="B29" t="str">
            <v>ROLE QUª DßNG ŸÞnh h¥íng</v>
          </cell>
          <cell r="C29" t="str">
            <v>27</v>
          </cell>
        </row>
        <row r="30">
          <cell r="A30" t="str">
            <v>K106160</v>
          </cell>
          <cell r="B30" t="str">
            <v>ROLE quª dßng</v>
          </cell>
          <cell r="C30" t="str">
            <v>27</v>
          </cell>
        </row>
        <row r="31">
          <cell r="A31" t="str">
            <v>K106161</v>
          </cell>
          <cell r="B31" t="str">
            <v>ROLE ŸIÖN ªP</v>
          </cell>
          <cell r="C31" t="str">
            <v>27</v>
          </cell>
        </row>
        <row r="32">
          <cell r="A32" t="str">
            <v>K106162</v>
          </cell>
          <cell r="B32" t="str">
            <v>RELAY QUª DßNG</v>
          </cell>
          <cell r="C32" t="str">
            <v>27</v>
          </cell>
        </row>
        <row r="33">
          <cell r="A33" t="str">
            <v>K106163</v>
          </cell>
          <cell r="B33" t="str">
            <v>RELAY QUª ŸIÖN ªP</v>
          </cell>
          <cell r="C33" t="str">
            <v>27</v>
          </cell>
        </row>
        <row r="34">
          <cell r="A34" t="str">
            <v>K110229</v>
          </cell>
          <cell r="B34" t="str">
            <v>CABLE Cu Tr¶n 25MM2</v>
          </cell>
          <cell r="C34" t="str">
            <v>41</v>
          </cell>
        </row>
        <row r="35">
          <cell r="A35" t="str">
            <v>K110820</v>
          </cell>
          <cell r="B35" t="str">
            <v>CABLE AL TR¶N AC50MM2</v>
          </cell>
          <cell r="C35" t="str">
            <v>41</v>
          </cell>
        </row>
        <row r="36">
          <cell r="A36" t="str">
            <v>K110829</v>
          </cell>
          <cell r="B36" t="str">
            <v>CABLE AL TR¶N AC95MM2</v>
          </cell>
          <cell r="C36" t="str">
            <v>41</v>
          </cell>
        </row>
        <row r="37">
          <cell r="A37" t="str">
            <v>K111050</v>
          </cell>
          <cell r="B37" t="str">
            <v>MBT 8.6-12.7/.2-.4kv 50KVA</v>
          </cell>
          <cell r="C37" t="str">
            <v>10</v>
          </cell>
        </row>
        <row r="38">
          <cell r="A38" t="str">
            <v>K111075</v>
          </cell>
          <cell r="B38" t="str">
            <v>MBT 8.6-12.7/.2-.4kv 75KVA</v>
          </cell>
          <cell r="C38" t="str">
            <v>10</v>
          </cell>
        </row>
        <row r="39">
          <cell r="A39" t="str">
            <v>K111100</v>
          </cell>
          <cell r="B39" t="str">
            <v>MBT 12.7-8.6/.2-.4kv 100kvA</v>
          </cell>
          <cell r="C39" t="str">
            <v>10</v>
          </cell>
        </row>
        <row r="40">
          <cell r="A40" t="str">
            <v>K112043</v>
          </cell>
          <cell r="B40" t="str">
            <v>CABLE CU BäC 50MM2</v>
          </cell>
          <cell r="C40" t="str">
            <v>31</v>
          </cell>
        </row>
        <row r="41">
          <cell r="A41" t="str">
            <v>K112052</v>
          </cell>
          <cell r="B41" t="str">
            <v>CABLE CU BäC 95MM2</v>
          </cell>
          <cell r="C41" t="str">
            <v>31</v>
          </cell>
        </row>
        <row r="42">
          <cell r="A42" t="str">
            <v>K112061</v>
          </cell>
          <cell r="B42" t="str">
            <v>CABLE CU BäC 120MM2</v>
          </cell>
          <cell r="C42" t="str">
            <v>31</v>
          </cell>
        </row>
        <row r="43">
          <cell r="A43" t="str">
            <v>K112066</v>
          </cell>
          <cell r="B43" t="str">
            <v>CABLE CU BäC 150MM2</v>
          </cell>
          <cell r="C43" t="str">
            <v>31</v>
          </cell>
        </row>
        <row r="44">
          <cell r="A44" t="str">
            <v>K112069</v>
          </cell>
          <cell r="B44" t="str">
            <v>cªp ¦ång bäc 200mm2</v>
          </cell>
          <cell r="C44" t="str">
            <v>31</v>
          </cell>
        </row>
        <row r="45">
          <cell r="A45" t="str">
            <v>K112073</v>
          </cell>
          <cell r="B45" t="str">
            <v>CABLE Cu Bäc 240 MM2</v>
          </cell>
          <cell r="C45" t="str">
            <v>31</v>
          </cell>
        </row>
        <row r="46">
          <cell r="A46" t="str">
            <v>K112080</v>
          </cell>
          <cell r="B46" t="str">
            <v>CABLE CU BäC 300MM2</v>
          </cell>
          <cell r="C46" t="str">
            <v>31</v>
          </cell>
        </row>
        <row r="47">
          <cell r="A47" t="str">
            <v>K113610</v>
          </cell>
          <cell r="B47" t="str">
            <v>CªP NHÞ THø 4*2,5MM2</v>
          </cell>
          <cell r="C47" t="str">
            <v>31</v>
          </cell>
        </row>
        <row r="48">
          <cell r="A48" t="str">
            <v>K115090</v>
          </cell>
          <cell r="B48" t="str">
            <v>ACCU AXIT CH× 2V-250Ah</v>
          </cell>
          <cell r="C48" t="str">
            <v>10</v>
          </cell>
        </row>
        <row r="49">
          <cell r="A49" t="str">
            <v>K116498</v>
          </cell>
          <cell r="B49" t="str">
            <v>CABLE NG¶M 24KV 3*240 MM2</v>
          </cell>
          <cell r="C49" t="str">
            <v>31</v>
          </cell>
        </row>
        <row r="50">
          <cell r="A50" t="str">
            <v>K117014</v>
          </cell>
          <cell r="B50" t="str">
            <v>CABLE AL BäC ACV 50MM2</v>
          </cell>
          <cell r="C50" t="str">
            <v>31</v>
          </cell>
        </row>
        <row r="51">
          <cell r="A51" t="str">
            <v>K117024</v>
          </cell>
          <cell r="B51" t="str">
            <v>CABLE AL BäC ACV 95MM2</v>
          </cell>
          <cell r="C51" t="str">
            <v>31</v>
          </cell>
        </row>
        <row r="52">
          <cell r="A52" t="str">
            <v>K117035</v>
          </cell>
          <cell r="B52" t="str">
            <v>CABLE AL BäC ACV 150MM2</v>
          </cell>
          <cell r="C52" t="str">
            <v>31</v>
          </cell>
        </row>
        <row r="53">
          <cell r="A53" t="str">
            <v>K117050</v>
          </cell>
          <cell r="B53" t="str">
            <v>CABLE AL BäC ACV 24OMM2</v>
          </cell>
          <cell r="C53" t="str">
            <v>31</v>
          </cell>
        </row>
        <row r="54">
          <cell r="A54" t="str">
            <v>K117714</v>
          </cell>
          <cell r="B54" t="str">
            <v>CABLE AL ABC 4*50 MM2</v>
          </cell>
          <cell r="C54" t="str">
            <v>31</v>
          </cell>
        </row>
        <row r="55">
          <cell r="A55" t="str">
            <v>K117715</v>
          </cell>
          <cell r="B55" t="str">
            <v>CABLE ABC 4*70 MM2</v>
          </cell>
          <cell r="C55" t="str">
            <v>31</v>
          </cell>
        </row>
        <row r="56">
          <cell r="A56" t="str">
            <v>K117718</v>
          </cell>
          <cell r="B56" t="str">
            <v>CABLE ABC 4*95 MM2</v>
          </cell>
          <cell r="C56" t="str">
            <v>31</v>
          </cell>
        </row>
        <row r="57">
          <cell r="A57" t="str">
            <v>K132160</v>
          </cell>
          <cell r="B57" t="str">
            <v>MBT 3P 15-22/0.4kv 160KVA</v>
          </cell>
          <cell r="C57" t="str">
            <v>10</v>
          </cell>
        </row>
        <row r="58">
          <cell r="A58" t="str">
            <v>K132250</v>
          </cell>
          <cell r="B58" t="str">
            <v>MBT 3P 15-22/0.4kv 250KVA</v>
          </cell>
          <cell r="C58" t="str">
            <v>10</v>
          </cell>
        </row>
        <row r="59">
          <cell r="A59" t="str">
            <v>K132320</v>
          </cell>
          <cell r="B59" t="str">
            <v>MBT 3P 15-22/0.4kv 320KVA</v>
          </cell>
          <cell r="C59" t="str">
            <v>10</v>
          </cell>
        </row>
        <row r="60">
          <cell r="A60" t="str">
            <v>K132400</v>
          </cell>
          <cell r="B60" t="str">
            <v>MBT 3P 15-22/0.4kv 400KVA</v>
          </cell>
          <cell r="C60" t="str">
            <v>10</v>
          </cell>
        </row>
        <row r="61">
          <cell r="A61" t="str">
            <v>K143269</v>
          </cell>
          <cell r="B61" t="str">
            <v>KÑP TREO CªP ABC 4*50 MM2</v>
          </cell>
          <cell r="C61" t="str">
            <v>10</v>
          </cell>
        </row>
        <row r="62">
          <cell r="A62" t="str">
            <v>K143270</v>
          </cell>
          <cell r="B62" t="str">
            <v>KÑP TREO CªP ABC 4*70 MM2</v>
          </cell>
          <cell r="C62" t="str">
            <v>10</v>
          </cell>
        </row>
        <row r="63">
          <cell r="A63" t="str">
            <v>K143271</v>
          </cell>
          <cell r="B63" t="str">
            <v>KÑp Treo Cªp ABC 4*95 MM2</v>
          </cell>
          <cell r="C63" t="str">
            <v>10</v>
          </cell>
        </row>
        <row r="64">
          <cell r="A64" t="str">
            <v>K143275</v>
          </cell>
          <cell r="B64" t="str">
            <v>KÑp Ngõng Cªp ABC</v>
          </cell>
          <cell r="C64" t="str">
            <v>10</v>
          </cell>
        </row>
        <row r="65">
          <cell r="A65" t="str">
            <v>K143276</v>
          </cell>
          <cell r="B65" t="str">
            <v>BÞT Ÿ¶U CABLE ABC 50-95</v>
          </cell>
          <cell r="C65" t="str">
            <v>10</v>
          </cell>
        </row>
        <row r="66">
          <cell r="A66" t="str">
            <v>K143287</v>
          </cell>
          <cell r="B66" t="str">
            <v>NèI BäC CŸ 95-95/CU-AL</v>
          </cell>
          <cell r="C66" t="str">
            <v>10</v>
          </cell>
        </row>
        <row r="67">
          <cell r="A67" t="str">
            <v>K143288</v>
          </cell>
          <cell r="B67" t="str">
            <v>Nèi Bäc CŸ 95-35/CU-AL</v>
          </cell>
          <cell r="C67" t="str">
            <v>10</v>
          </cell>
        </row>
        <row r="68">
          <cell r="A68" t="str">
            <v>K146258</v>
          </cell>
          <cell r="B68" t="str">
            <v>DS 3P 600A 24KV INDOOR</v>
          </cell>
          <cell r="C68" t="str">
            <v>27</v>
          </cell>
        </row>
        <row r="69">
          <cell r="A69" t="str">
            <v>K146350</v>
          </cell>
          <cell r="B69" t="str">
            <v>DS 3p 22KV 630A id</v>
          </cell>
          <cell r="C69" t="str">
            <v>10</v>
          </cell>
        </row>
        <row r="70">
          <cell r="A70" t="str">
            <v>K146400</v>
          </cell>
          <cell r="B70" t="str">
            <v>DS 3 pha 22KV 1200A OD</v>
          </cell>
          <cell r="C70" t="str">
            <v>27</v>
          </cell>
        </row>
        <row r="71">
          <cell r="A71" t="str">
            <v>K146401</v>
          </cell>
          <cell r="B71" t="str">
            <v>Bé truyÒn ¦éng DS 1200A</v>
          </cell>
          <cell r="C71" t="str">
            <v>27</v>
          </cell>
        </row>
        <row r="72">
          <cell r="A72" t="str">
            <v>K146500</v>
          </cell>
          <cell r="B72" t="str">
            <v>DS 110KV 1000A 3P O.D</v>
          </cell>
          <cell r="C72" t="str">
            <v>27</v>
          </cell>
        </row>
        <row r="73">
          <cell r="A73" t="str">
            <v>K151233</v>
          </cell>
          <cell r="B73" t="str">
            <v>MªY C¯T 110KV - 3150A</v>
          </cell>
          <cell r="C73" t="str">
            <v>27</v>
          </cell>
        </row>
        <row r="74">
          <cell r="A74" t="str">
            <v>K151234</v>
          </cell>
          <cell r="B74" t="str">
            <v>PHô TïNG MªY C¯T 110KV 3150A</v>
          </cell>
          <cell r="C74" t="str">
            <v>27</v>
          </cell>
        </row>
        <row r="75">
          <cell r="A75" t="str">
            <v>K151305</v>
          </cell>
          <cell r="B75" t="str">
            <v>Mªy c¯t 3 pha 24KV-800A OD</v>
          </cell>
          <cell r="C75" t="str">
            <v>27</v>
          </cell>
        </row>
        <row r="76">
          <cell r="A76" t="str">
            <v>K151320</v>
          </cell>
          <cell r="B76" t="str">
            <v>Mªy c¯t 3 pha 24KV-2000A OD</v>
          </cell>
          <cell r="C76" t="str">
            <v>27</v>
          </cell>
        </row>
        <row r="77">
          <cell r="A77" t="str">
            <v>K151321</v>
          </cell>
          <cell r="B77" t="str">
            <v>Phô tïng Mªy c¯t 3 pha 24KV</v>
          </cell>
          <cell r="C77" t="str">
            <v>27</v>
          </cell>
        </row>
        <row r="78">
          <cell r="A78" t="str">
            <v>K153080</v>
          </cell>
          <cell r="B78" t="str">
            <v>BiÕn thÕ ŸiÖn dung 110KV</v>
          </cell>
          <cell r="C78" t="str">
            <v>10</v>
          </cell>
        </row>
        <row r="79">
          <cell r="A79" t="str">
            <v>K156425</v>
          </cell>
          <cell r="B79" t="str">
            <v>FCO 24K 100A NGO«I</v>
          </cell>
          <cell r="C79" t="str">
            <v>10</v>
          </cell>
        </row>
        <row r="80">
          <cell r="A80" t="str">
            <v>K156451</v>
          </cell>
          <cell r="B80" t="str">
            <v>LBFCO 27KV 200A</v>
          </cell>
          <cell r="C80" t="str">
            <v>10</v>
          </cell>
        </row>
        <row r="81">
          <cell r="A81" t="str">
            <v>K160014</v>
          </cell>
          <cell r="B81" t="str">
            <v>HéP ph¡n phèi Ÿ¶U TRô 6 CùC</v>
          </cell>
          <cell r="C81" t="str">
            <v>27</v>
          </cell>
        </row>
        <row r="82">
          <cell r="A82" t="str">
            <v>K160015</v>
          </cell>
          <cell r="B82" t="str">
            <v>Hép ph¡n phèi ¦¶u trô 9 Cùc</v>
          </cell>
          <cell r="C82" t="str">
            <v>27</v>
          </cell>
        </row>
        <row r="83">
          <cell r="A83" t="str">
            <v>K165335</v>
          </cell>
          <cell r="B83" t="str">
            <v>MªY CHARGE 220/380V 50A</v>
          </cell>
          <cell r="C83" t="str">
            <v>10</v>
          </cell>
        </row>
        <row r="84">
          <cell r="A84" t="str">
            <v>K201000</v>
          </cell>
          <cell r="B84" t="str">
            <v>ŸK 1P 10-40A / 220-380V</v>
          </cell>
          <cell r="C84" t="str">
            <v>10</v>
          </cell>
        </row>
        <row r="85">
          <cell r="A85" t="str">
            <v>K201012</v>
          </cell>
          <cell r="B85" t="str">
            <v>ŸK 3P 5-20A / 220-380V</v>
          </cell>
          <cell r="C85" t="str">
            <v>10</v>
          </cell>
        </row>
        <row r="86">
          <cell r="A86" t="str">
            <v>K202577</v>
          </cell>
          <cell r="B86" t="str">
            <v>Sø TREO 22KV POLYMER</v>
          </cell>
          <cell r="C86" t="str">
            <v>10</v>
          </cell>
        </row>
        <row r="87">
          <cell r="A87" t="str">
            <v>K202587</v>
          </cell>
          <cell r="B87" t="str">
            <v>Sø TREO 110KV</v>
          </cell>
          <cell r="C87" t="str">
            <v>10</v>
          </cell>
        </row>
        <row r="88">
          <cell r="A88" t="str">
            <v>K202589</v>
          </cell>
          <cell r="B88" t="str">
            <v>Sø ¦ì 110KV</v>
          </cell>
          <cell r="C88" t="str">
            <v>10</v>
          </cell>
        </row>
        <row r="89">
          <cell r="A89" t="str">
            <v>K203004</v>
          </cell>
          <cell r="B89" t="str">
            <v>TI h« thÕ 200/5A outdoor</v>
          </cell>
          <cell r="C89" t="str">
            <v>10</v>
          </cell>
        </row>
        <row r="90">
          <cell r="A90" t="str">
            <v>K203005</v>
          </cell>
          <cell r="B90" t="str">
            <v>TI h« thÕ 250/5A outdoor</v>
          </cell>
          <cell r="C90" t="str">
            <v>10</v>
          </cell>
        </row>
        <row r="91">
          <cell r="A91" t="str">
            <v>K203010</v>
          </cell>
          <cell r="B91" t="str">
            <v>Ti h« thÕ 500/5A outdoor</v>
          </cell>
          <cell r="C91" t="str">
            <v>10</v>
          </cell>
        </row>
        <row r="92">
          <cell r="A92" t="str">
            <v>K204704</v>
          </cell>
          <cell r="B92" t="str">
            <v>Hép ¦¶u cªp HT 3*70+1*35</v>
          </cell>
          <cell r="C92" t="str">
            <v>27</v>
          </cell>
        </row>
        <row r="93">
          <cell r="A93" t="str">
            <v>K204851</v>
          </cell>
          <cell r="B93" t="str">
            <v>Hép ¦¶u cªp nhùa 22KV 3*M240</v>
          </cell>
          <cell r="C93" t="str">
            <v>27</v>
          </cell>
        </row>
        <row r="94">
          <cell r="A94" t="str">
            <v>K204853</v>
          </cell>
          <cell r="B94" t="str">
            <v>Hép ¦¶u cªp h« thÕ 3*50+1*25</v>
          </cell>
          <cell r="C94" t="str">
            <v>10</v>
          </cell>
        </row>
        <row r="95">
          <cell r="A95" t="str">
            <v>K204855</v>
          </cell>
          <cell r="B95" t="str">
            <v>Hép ¦¶u cªp H« thÕ 3*70+1*35</v>
          </cell>
          <cell r="C95" t="str">
            <v>10</v>
          </cell>
        </row>
        <row r="96">
          <cell r="A96" t="str">
            <v>K205039</v>
          </cell>
          <cell r="B96" t="str">
            <v>Trô beton ly t¡m 8m4</v>
          </cell>
          <cell r="C96" t="str">
            <v>10</v>
          </cell>
        </row>
        <row r="97">
          <cell r="A97" t="str">
            <v>K205100</v>
          </cell>
          <cell r="B97" t="str">
            <v>TRô beton LY T¡M 12m</v>
          </cell>
          <cell r="C97" t="str">
            <v>10</v>
          </cell>
        </row>
        <row r="98">
          <cell r="A98" t="str">
            <v>K205125</v>
          </cell>
          <cell r="B98" t="str">
            <v>Trô beton ly t¡m 14m</v>
          </cell>
          <cell r="C98" t="str">
            <v>10</v>
          </cell>
        </row>
        <row r="99">
          <cell r="A99" t="str">
            <v>K205451</v>
          </cell>
          <cell r="B99" t="str">
            <v>hép nèi n¬m 3x240mm2 22KV</v>
          </cell>
          <cell r="C99" t="str">
            <v>10</v>
          </cell>
        </row>
        <row r="100">
          <cell r="A100" t="str">
            <v>K210829</v>
          </cell>
          <cell r="B100" t="str">
            <v>Cªp Nh£m tr¶n As 95/16</v>
          </cell>
          <cell r="C100" t="str">
            <v>41</v>
          </cell>
        </row>
        <row r="101">
          <cell r="A101" t="str">
            <v>K211050</v>
          </cell>
          <cell r="B101" t="str">
            <v>MBT 8.6-12.7/.2-.4kv 50KVA</v>
          </cell>
          <cell r="C101" t="str">
            <v>10</v>
          </cell>
        </row>
        <row r="102">
          <cell r="A102" t="str">
            <v>K211075</v>
          </cell>
          <cell r="B102" t="str">
            <v>MBT 8.6-12.7/.2-.4kv 75KVA</v>
          </cell>
          <cell r="C102" t="str">
            <v>10</v>
          </cell>
        </row>
        <row r="103">
          <cell r="A103" t="str">
            <v>K211100</v>
          </cell>
          <cell r="B103" t="str">
            <v>MBT 12.7-8.6/.2-.4kv 100kvA</v>
          </cell>
          <cell r="C103" t="str">
            <v>10</v>
          </cell>
        </row>
        <row r="104">
          <cell r="A104" t="str">
            <v>K214651</v>
          </cell>
          <cell r="B104" t="str">
            <v>cªp ng¶m ht 3*95+1*50mm2</v>
          </cell>
          <cell r="C104" t="str">
            <v>31</v>
          </cell>
        </row>
        <row r="105">
          <cell r="A105" t="str">
            <v>K214664</v>
          </cell>
          <cell r="B105" t="str">
            <v>Cªp Ng¶m HT 3*50+1*25mmm</v>
          </cell>
          <cell r="C105" t="str">
            <v>31</v>
          </cell>
        </row>
        <row r="106">
          <cell r="A106" t="str">
            <v>K216397</v>
          </cell>
          <cell r="B106" t="str">
            <v>Cªp ng¶m 24KV 3x240 MM2</v>
          </cell>
          <cell r="C106" t="str">
            <v>31</v>
          </cell>
        </row>
        <row r="107">
          <cell r="A107" t="str">
            <v>K216398</v>
          </cell>
          <cell r="B107" t="str">
            <v>Cªp ng¶m 24KV 3x240 MM2</v>
          </cell>
          <cell r="C107" t="str">
            <v>31</v>
          </cell>
        </row>
        <row r="108">
          <cell r="A108" t="str">
            <v>K216399</v>
          </cell>
          <cell r="B108" t="str">
            <v>Cªp ng¶m 24KV 3x240 MM2</v>
          </cell>
          <cell r="C108" t="str">
            <v>31</v>
          </cell>
        </row>
        <row r="109">
          <cell r="A109" t="str">
            <v>K217024</v>
          </cell>
          <cell r="B109" t="str">
            <v>Cªp Nh£m bäc 3KV VAs 95/16</v>
          </cell>
          <cell r="C109" t="str">
            <v>31</v>
          </cell>
        </row>
        <row r="110">
          <cell r="A110" t="str">
            <v>K217050</v>
          </cell>
          <cell r="B110" t="str">
            <v>Cªp AL bäc 3KV VAs 240/32</v>
          </cell>
          <cell r="C110" t="str">
            <v>31</v>
          </cell>
        </row>
        <row r="111">
          <cell r="A111" t="str">
            <v>K217718</v>
          </cell>
          <cell r="B111" t="str">
            <v>CABLE ABC 4*95 MM2</v>
          </cell>
          <cell r="C111" t="str">
            <v>31</v>
          </cell>
        </row>
        <row r="112">
          <cell r="A112" t="str">
            <v>K232160</v>
          </cell>
          <cell r="B112" t="str">
            <v>MBT 3P 15-22/0.4kv 160KVA</v>
          </cell>
          <cell r="C112" t="str">
            <v>10</v>
          </cell>
        </row>
        <row r="113">
          <cell r="A113" t="str">
            <v>K232250</v>
          </cell>
          <cell r="B113" t="str">
            <v>MBT 3P 15-22/0.4kv 250KVA</v>
          </cell>
          <cell r="C113" t="str">
            <v>10</v>
          </cell>
        </row>
        <row r="114">
          <cell r="A114" t="str">
            <v>K232320</v>
          </cell>
          <cell r="B114" t="str">
            <v>MBT 3P 15-22/0.4kv 320KVA</v>
          </cell>
          <cell r="C114" t="str">
            <v>10</v>
          </cell>
        </row>
        <row r="115">
          <cell r="A115" t="str">
            <v>K232400</v>
          </cell>
          <cell r="B115" t="str">
            <v>MBT 3P 15-22/0.4kv 400KVA</v>
          </cell>
          <cell r="C115" t="str">
            <v>10</v>
          </cell>
        </row>
        <row r="116">
          <cell r="A116" t="str">
            <v>K232402</v>
          </cell>
          <cell r="B116" t="str">
            <v>MBT 3P 6,6-22/0.4kv 400KVA</v>
          </cell>
          <cell r="C116" t="str">
            <v>10</v>
          </cell>
        </row>
        <row r="117">
          <cell r="A117" t="str">
            <v>K243287</v>
          </cell>
          <cell r="B117" t="str">
            <v>NèI BäC CŸ 95-95/CU-AL</v>
          </cell>
          <cell r="C117" t="str">
            <v>10</v>
          </cell>
        </row>
        <row r="118">
          <cell r="A118" t="str">
            <v>K246256</v>
          </cell>
          <cell r="B118" t="str">
            <v>DS 3P 600A - 25KV  O.D</v>
          </cell>
          <cell r="C118" t="str">
            <v>10</v>
          </cell>
        </row>
        <row r="119">
          <cell r="A119" t="str">
            <v>K246261</v>
          </cell>
          <cell r="B119" t="str">
            <v>LTD 24KV 1P 600A OUTDOOR</v>
          </cell>
          <cell r="C119" t="str">
            <v>27</v>
          </cell>
        </row>
        <row r="120">
          <cell r="A120" t="str">
            <v>K246351</v>
          </cell>
          <cell r="B120" t="str">
            <v>DS 24KV 630A 3P O.D</v>
          </cell>
          <cell r="C120" t="str">
            <v>10</v>
          </cell>
        </row>
        <row r="121">
          <cell r="A121" t="str">
            <v>K256425</v>
          </cell>
          <cell r="B121" t="str">
            <v>FCO 24K 100A NGO«I</v>
          </cell>
          <cell r="C121" t="str">
            <v>10</v>
          </cell>
        </row>
        <row r="122">
          <cell r="A122" t="str">
            <v>K256451</v>
          </cell>
          <cell r="B122" t="str">
            <v>LBFCO 27KV 200A AB CHANCE</v>
          </cell>
          <cell r="C122" t="str">
            <v>10</v>
          </cell>
        </row>
        <row r="123">
          <cell r="A123" t="str">
            <v>K260014</v>
          </cell>
          <cell r="B123" t="str">
            <v>HéP DOMINO Ÿ¶U TRô 6 CùC</v>
          </cell>
          <cell r="C123" t="str">
            <v>27</v>
          </cell>
        </row>
        <row r="124">
          <cell r="A124" t="str">
            <v>K260015</v>
          </cell>
          <cell r="B124" t="str">
            <v>HéP ph¡n phèi Ÿ¶U TRô 9 CùC</v>
          </cell>
          <cell r="C124" t="str">
            <v>27</v>
          </cell>
        </row>
        <row r="125">
          <cell r="A125" t="str">
            <v>K260200</v>
          </cell>
          <cell r="B125" t="str">
            <v>Tñ HT PP 0,8m*0,5m*1,8m</v>
          </cell>
          <cell r="C125" t="str">
            <v>27</v>
          </cell>
        </row>
        <row r="126">
          <cell r="A126" t="str">
            <v>K300297</v>
          </cell>
          <cell r="B126" t="str">
            <v>Neo beton 1m2</v>
          </cell>
          <cell r="C126" t="str">
            <v>10</v>
          </cell>
        </row>
        <row r="127">
          <cell r="A127" t="str">
            <v>K300298</v>
          </cell>
          <cell r="B127" t="str">
            <v>Neo beton 1M2</v>
          </cell>
          <cell r="C127" t="str">
            <v>10</v>
          </cell>
        </row>
        <row r="128">
          <cell r="A128" t="str">
            <v>K300298</v>
          </cell>
          <cell r="B128" t="str">
            <v>Neo beton 1m2</v>
          </cell>
          <cell r="C128" t="str">
            <v>10</v>
          </cell>
        </row>
        <row r="129">
          <cell r="A129" t="str">
            <v>K302556</v>
          </cell>
          <cell r="B129" t="str">
            <v>Tige sø ¦øng 20KV</v>
          </cell>
          <cell r="C129" t="str">
            <v>10</v>
          </cell>
        </row>
        <row r="130">
          <cell r="A130" t="str">
            <v>K303031</v>
          </cell>
          <cell r="B130" t="str">
            <v>Ÿ§ L75-2,4m MK</v>
          </cell>
          <cell r="C130" t="str">
            <v>10</v>
          </cell>
        </row>
        <row r="131">
          <cell r="A131" t="str">
            <v>K303032</v>
          </cell>
          <cell r="B131" t="str">
            <v>Ÿ§ L75-2,4m MK</v>
          </cell>
          <cell r="C131" t="str">
            <v>10</v>
          </cell>
        </row>
        <row r="132">
          <cell r="A132" t="str">
            <v>K306100</v>
          </cell>
          <cell r="B132" t="str">
            <v>la 21KV 10KA</v>
          </cell>
          <cell r="C132" t="str">
            <v>10</v>
          </cell>
        </row>
        <row r="133">
          <cell r="A133" t="str">
            <v>K307041</v>
          </cell>
          <cell r="B133" t="str">
            <v>khãa nÐo HB-2-6A</v>
          </cell>
          <cell r="C133" t="str">
            <v>10</v>
          </cell>
        </row>
        <row r="134">
          <cell r="A134" t="str">
            <v>K308094</v>
          </cell>
          <cell r="B134" t="str">
            <v>ThÐp U100x46x4,5</v>
          </cell>
          <cell r="C134" t="str">
            <v>41</v>
          </cell>
        </row>
        <row r="135">
          <cell r="A135" t="str">
            <v>K312027</v>
          </cell>
          <cell r="B135" t="str">
            <v>Cªp ¦ång bäc 1KV VC25</v>
          </cell>
          <cell r="C135" t="str">
            <v>31</v>
          </cell>
        </row>
        <row r="136">
          <cell r="A136" t="str">
            <v>K315250</v>
          </cell>
          <cell r="B136" t="str">
            <v>Cªp ¦ång bäc xlpe 22KV 25mm2</v>
          </cell>
          <cell r="C136" t="str">
            <v>31</v>
          </cell>
        </row>
        <row r="137">
          <cell r="A137" t="str">
            <v>K315251</v>
          </cell>
          <cell r="B137" t="str">
            <v>Cªp ¦ång bäc xlpe 22KV 25mm2</v>
          </cell>
          <cell r="C137" t="str">
            <v>31</v>
          </cell>
        </row>
        <row r="138">
          <cell r="A138" t="str">
            <v>K315252</v>
          </cell>
          <cell r="B138" t="str">
            <v>Cªp ¦ång bäc xlpe 22KV 25mm2</v>
          </cell>
          <cell r="C138" t="str">
            <v>31</v>
          </cell>
        </row>
        <row r="139">
          <cell r="A139" t="str">
            <v>K315300</v>
          </cell>
          <cell r="B139" t="str">
            <v>Cªp ¦ång bäc XLPE 24KV - XC50</v>
          </cell>
          <cell r="C139" t="str">
            <v>31</v>
          </cell>
        </row>
        <row r="140">
          <cell r="A140" t="str">
            <v>K315301</v>
          </cell>
          <cell r="B140" t="str">
            <v>Cªp ¦ång bäc 20KV-CEV48</v>
          </cell>
          <cell r="C140" t="str">
            <v>31</v>
          </cell>
        </row>
        <row r="141">
          <cell r="A141" t="str">
            <v>K318020</v>
          </cell>
          <cell r="B141" t="str">
            <v>D¡y AAAC 240mm2 - bäc 22KV</v>
          </cell>
          <cell r="C141" t="str">
            <v>31</v>
          </cell>
        </row>
        <row r="142">
          <cell r="A142" t="str">
            <v>K318020</v>
          </cell>
          <cell r="B142" t="str">
            <v>D¡y AAAC 240mm2 - bäc 22KV</v>
          </cell>
          <cell r="C142" t="str">
            <v>31</v>
          </cell>
        </row>
        <row r="143">
          <cell r="A143" t="str">
            <v>K334407</v>
          </cell>
          <cell r="B143" t="str">
            <v>Sø ¦øng 20KV</v>
          </cell>
          <cell r="C143" t="str">
            <v>10</v>
          </cell>
        </row>
        <row r="144">
          <cell r="A144" t="str">
            <v>K334408</v>
          </cell>
          <cell r="B144" t="str">
            <v>Sø ¦øng 20KV</v>
          </cell>
          <cell r="C144" t="str">
            <v>10</v>
          </cell>
        </row>
        <row r="145">
          <cell r="A145" t="str">
            <v>K342830</v>
          </cell>
          <cell r="B145" t="str">
            <v>KÑp + cäc nèi ¦½t</v>
          </cell>
          <cell r="C145" t="str">
            <v>10</v>
          </cell>
        </row>
        <row r="146">
          <cell r="A146" t="str">
            <v>K343289</v>
          </cell>
          <cell r="B146" t="str">
            <v>Nèi bäc c¦ Cu Al IPC 95-35</v>
          </cell>
          <cell r="C146" t="str">
            <v>10</v>
          </cell>
        </row>
        <row r="147">
          <cell r="A147" t="str">
            <v>K343361</v>
          </cell>
          <cell r="B147" t="str">
            <v>KÑp quai 1824</v>
          </cell>
          <cell r="C147" t="str">
            <v>10</v>
          </cell>
        </row>
        <row r="148">
          <cell r="A148" t="str">
            <v>K343362</v>
          </cell>
          <cell r="B148" t="str">
            <v>KÑp quai 915</v>
          </cell>
          <cell r="C148" t="str">
            <v>10</v>
          </cell>
        </row>
        <row r="149">
          <cell r="A149" t="str">
            <v>K343363</v>
          </cell>
          <cell r="B149" t="str">
            <v>KÑp quai Ðp 915</v>
          </cell>
          <cell r="C149" t="str">
            <v>10</v>
          </cell>
        </row>
        <row r="150">
          <cell r="A150" t="str">
            <v>K343553</v>
          </cell>
          <cell r="B150" t="str">
            <v>Tap Connector WR 419</v>
          </cell>
          <cell r="C150" t="str">
            <v>10</v>
          </cell>
        </row>
        <row r="151">
          <cell r="A151" t="str">
            <v>K343556</v>
          </cell>
          <cell r="B151" t="str">
            <v>Tap Connector WR 279</v>
          </cell>
          <cell r="C151" t="str">
            <v>10</v>
          </cell>
        </row>
        <row r="152">
          <cell r="A152" t="str">
            <v>K343563</v>
          </cell>
          <cell r="B152" t="str">
            <v>Tap Connector WR 875</v>
          </cell>
          <cell r="C152" t="str">
            <v>10</v>
          </cell>
        </row>
        <row r="153">
          <cell r="A153" t="str">
            <v>K343565</v>
          </cell>
          <cell r="B153" t="str">
            <v>Tap Connector WR 379</v>
          </cell>
          <cell r="C153" t="str">
            <v>10</v>
          </cell>
        </row>
        <row r="154">
          <cell r="A154" t="str">
            <v>K343915</v>
          </cell>
          <cell r="B154" t="str">
            <v>Khãa nÐo N 158</v>
          </cell>
          <cell r="C154" t="str">
            <v>10</v>
          </cell>
        </row>
        <row r="155">
          <cell r="A155" t="str">
            <v>K344072</v>
          </cell>
          <cell r="B155" t="str">
            <v>Tô bï h« thÕ 3 pha 20KVAR-400V</v>
          </cell>
          <cell r="C155" t="str">
            <v>27</v>
          </cell>
        </row>
        <row r="156">
          <cell r="A156" t="str">
            <v>K344074</v>
          </cell>
          <cell r="B156" t="str">
            <v>Tô bï h« thÕ 3 pha 30KVAR-400V</v>
          </cell>
          <cell r="C156" t="str">
            <v>27</v>
          </cell>
        </row>
        <row r="157">
          <cell r="A157" t="str">
            <v>K344288</v>
          </cell>
          <cell r="B157" t="str">
            <v>Tô bï 22KV 100KVAR</v>
          </cell>
          <cell r="C157" t="str">
            <v>27</v>
          </cell>
        </row>
        <row r="158">
          <cell r="A158" t="str">
            <v>K344300</v>
          </cell>
          <cell r="B158" t="str">
            <v>Hép ¦ãng c¯t tô bï trung thÕ</v>
          </cell>
          <cell r="C158" t="str">
            <v>27</v>
          </cell>
        </row>
        <row r="159">
          <cell r="A159" t="str">
            <v>K344305</v>
          </cell>
          <cell r="B159" t="str">
            <v>Bé ¦iÒu khiÓn øng ¦éng</v>
          </cell>
          <cell r="C159" t="str">
            <v>27</v>
          </cell>
        </row>
        <row r="160">
          <cell r="A160" t="str">
            <v>K346351</v>
          </cell>
          <cell r="B160" t="str">
            <v>DS 24KV 630A 3P O.D</v>
          </cell>
          <cell r="C160" t="str">
            <v>10</v>
          </cell>
        </row>
        <row r="161">
          <cell r="A161" t="str">
            <v>K356442</v>
          </cell>
          <cell r="B161" t="str">
            <v>FCO 200A 27KV</v>
          </cell>
          <cell r="C161" t="str">
            <v>10</v>
          </cell>
        </row>
        <row r="162">
          <cell r="A162" t="str">
            <v>K356451</v>
          </cell>
          <cell r="B162" t="str">
            <v>LBFCO 22KV 200A</v>
          </cell>
          <cell r="C162" t="str">
            <v>10</v>
          </cell>
        </row>
        <row r="163">
          <cell r="A163" t="str">
            <v>K357574</v>
          </cell>
          <cell r="B163" t="str">
            <v>Fuse link 40K ngo«i</v>
          </cell>
          <cell r="C163" t="str">
            <v>10</v>
          </cell>
        </row>
        <row r="164">
          <cell r="A164" t="str">
            <v>K357579</v>
          </cell>
          <cell r="B164" t="str">
            <v>Fuse link 80K</v>
          </cell>
          <cell r="C164" t="str">
            <v>10</v>
          </cell>
        </row>
        <row r="165">
          <cell r="A165" t="str">
            <v>K357582</v>
          </cell>
          <cell r="B165" t="str">
            <v>FUSE LINK 100A 22kv</v>
          </cell>
          <cell r="C165" t="str">
            <v>10</v>
          </cell>
        </row>
        <row r="166">
          <cell r="A166" t="str">
            <v>K360015</v>
          </cell>
          <cell r="B166" t="str">
            <v>HéP p.phèi ¦iÖn ht 9 CùC</v>
          </cell>
          <cell r="C166" t="str">
            <v>27</v>
          </cell>
        </row>
        <row r="167">
          <cell r="A167" t="str">
            <v>K401000</v>
          </cell>
          <cell r="B167" t="str">
            <v>ŸK 1P 10-40A/220</v>
          </cell>
          <cell r="C167" t="str">
            <v>10</v>
          </cell>
        </row>
        <row r="168">
          <cell r="A168" t="str">
            <v>K401000</v>
          </cell>
          <cell r="B168" t="str">
            <v>ŸK 1P 10-40A/220</v>
          </cell>
          <cell r="C168" t="str">
            <v>10</v>
          </cell>
        </row>
        <row r="169">
          <cell r="A169" t="str">
            <v>K401009</v>
          </cell>
          <cell r="B169" t="str">
            <v>¦iÖn kÕ 3p 4w 5-20A/120-208v</v>
          </cell>
          <cell r="C169" t="str">
            <v>10</v>
          </cell>
        </row>
        <row r="170">
          <cell r="A170" t="str">
            <v>K401012</v>
          </cell>
          <cell r="B170" t="str">
            <v>ŸK 3P 5-20A / 220-380V</v>
          </cell>
          <cell r="C170" t="str">
            <v>10</v>
          </cell>
        </row>
        <row r="171">
          <cell r="A171" t="str">
            <v>K401013</v>
          </cell>
          <cell r="B171" t="str">
            <v>ŸK 3P 5-20A / 220-380V</v>
          </cell>
          <cell r="C171" t="str">
            <v>10</v>
          </cell>
        </row>
        <row r="172">
          <cell r="A172" t="str">
            <v>K401014</v>
          </cell>
          <cell r="B172" t="str">
            <v>ŸK 3P 5-20A / 220-380V</v>
          </cell>
          <cell r="C172" t="str">
            <v>10</v>
          </cell>
        </row>
        <row r="173">
          <cell r="A173" t="str">
            <v>K402577</v>
          </cell>
          <cell r="B173" t="str">
            <v>Sø TREO 22KV POLYMER(2PK)</v>
          </cell>
          <cell r="C173" t="str">
            <v>10</v>
          </cell>
        </row>
        <row r="174">
          <cell r="A174" t="str">
            <v>K402578</v>
          </cell>
          <cell r="B174" t="str">
            <v>Sø TREO 22KV POLYMER(2PK)</v>
          </cell>
          <cell r="C174" t="str">
            <v>10</v>
          </cell>
        </row>
        <row r="175">
          <cell r="A175" t="str">
            <v>K402579</v>
          </cell>
          <cell r="B175" t="str">
            <v>Sø TREO 22KV POLYMER(2PK)</v>
          </cell>
          <cell r="C175" t="str">
            <v>10</v>
          </cell>
        </row>
        <row r="176">
          <cell r="A176" t="str">
            <v>K402581</v>
          </cell>
          <cell r="B176" t="str">
            <v>Sø TREO 24KV (lo«i 4PK)</v>
          </cell>
          <cell r="C176" t="str">
            <v>10</v>
          </cell>
        </row>
        <row r="177">
          <cell r="A177" t="str">
            <v>K402584</v>
          </cell>
          <cell r="B177" t="str">
            <v>Sø treo PSD 70E</v>
          </cell>
          <cell r="C177" t="str">
            <v>10</v>
          </cell>
        </row>
        <row r="178">
          <cell r="A178" t="str">
            <v>K403004</v>
          </cell>
          <cell r="B178" t="str">
            <v>TI h« thÕ 200/5A outdoor</v>
          </cell>
          <cell r="C178" t="str">
            <v>10</v>
          </cell>
        </row>
        <row r="179">
          <cell r="A179" t="str">
            <v>K403005</v>
          </cell>
          <cell r="B179" t="str">
            <v>Ti h« thÕ 250/5A OUTDOOR</v>
          </cell>
          <cell r="C179" t="str">
            <v>10</v>
          </cell>
        </row>
        <row r="180">
          <cell r="A180" t="str">
            <v>K403006</v>
          </cell>
          <cell r="B180" t="str">
            <v>TI h« thÕ 300/5A outdoor</v>
          </cell>
          <cell r="C180" t="str">
            <v>10</v>
          </cell>
        </row>
        <row r="181">
          <cell r="A181" t="str">
            <v>K403007</v>
          </cell>
          <cell r="B181" t="str">
            <v>TI h« thÕ 300/5A outdoor</v>
          </cell>
          <cell r="C181" t="str">
            <v>10</v>
          </cell>
        </row>
        <row r="182">
          <cell r="A182" t="str">
            <v>K403008</v>
          </cell>
          <cell r="B182" t="str">
            <v>TI h« thÕ 400/5A outdoor</v>
          </cell>
          <cell r="C182" t="str">
            <v>10</v>
          </cell>
        </row>
        <row r="183">
          <cell r="A183" t="str">
            <v>K403009</v>
          </cell>
          <cell r="B183" t="str">
            <v>TI h« thÕ 400/5A outdoor</v>
          </cell>
          <cell r="C183" t="str">
            <v>10</v>
          </cell>
        </row>
        <row r="184">
          <cell r="A184" t="str">
            <v>K403012</v>
          </cell>
          <cell r="B184" t="str">
            <v>TI h« thÕ 600/5A outdoor</v>
          </cell>
          <cell r="C184" t="str">
            <v>10</v>
          </cell>
        </row>
        <row r="185">
          <cell r="A185" t="str">
            <v>K403150</v>
          </cell>
          <cell r="B185" t="str">
            <v>Bé ¦§ ¦¤n L75 - 2.4m</v>
          </cell>
          <cell r="C185" t="str">
            <v>27</v>
          </cell>
        </row>
        <row r="186">
          <cell r="A186" t="str">
            <v>K403499</v>
          </cell>
          <cell r="B186" t="str">
            <v>Bé gi§n ¦§ tr«m trô ¦£i</v>
          </cell>
          <cell r="C186" t="str">
            <v>27</v>
          </cell>
        </row>
        <row r="187">
          <cell r="A187" t="str">
            <v>K404026</v>
          </cell>
          <cell r="B187" t="str">
            <v>Ti 24KV 600/5A OUTDOOR</v>
          </cell>
          <cell r="C187" t="str">
            <v>10</v>
          </cell>
        </row>
        <row r="188">
          <cell r="A188" t="str">
            <v>K404841</v>
          </cell>
          <cell r="B188" t="str">
            <v>¦¶u nèi cªp 22KV 3x240 OD</v>
          </cell>
          <cell r="C188" t="str">
            <v>27</v>
          </cell>
        </row>
        <row r="189">
          <cell r="A189" t="str">
            <v>K404850</v>
          </cell>
          <cell r="B189" t="str">
            <v>hép ¦¶u cªp 22KV 3*240mm2</v>
          </cell>
          <cell r="C189" t="str">
            <v>27</v>
          </cell>
        </row>
        <row r="190">
          <cell r="A190" t="str">
            <v>K404851</v>
          </cell>
          <cell r="B190" t="str">
            <v>h.¦¶u cªp nhùa 24KV 3*240mm2</v>
          </cell>
          <cell r="C190" t="str">
            <v>10</v>
          </cell>
        </row>
        <row r="191">
          <cell r="A191" t="str">
            <v>K405010</v>
          </cell>
          <cell r="B191" t="str">
            <v>TU 8400/120V outdoor</v>
          </cell>
          <cell r="C191" t="str">
            <v>10</v>
          </cell>
        </row>
        <row r="192">
          <cell r="A192" t="str">
            <v>K405037</v>
          </cell>
          <cell r="B192" t="str">
            <v>Trô btlt 8m - 2KN ( 2 ¦o«n )</v>
          </cell>
          <cell r="C192" t="str">
            <v>10</v>
          </cell>
        </row>
        <row r="193">
          <cell r="A193" t="str">
            <v>K405038</v>
          </cell>
          <cell r="B193" t="str">
            <v>Trô ly t¡m 8,4m - 2KN</v>
          </cell>
          <cell r="C193" t="str">
            <v>10</v>
          </cell>
        </row>
        <row r="194">
          <cell r="A194" t="str">
            <v>K405039</v>
          </cell>
          <cell r="B194" t="str">
            <v>Trô ly t¡m 8,4m - 3KN</v>
          </cell>
          <cell r="C194" t="str">
            <v>10</v>
          </cell>
        </row>
        <row r="195">
          <cell r="A195" t="str">
            <v>K405040</v>
          </cell>
          <cell r="B195" t="str">
            <v>Trô ly t¡m 8,4m - 3KN</v>
          </cell>
          <cell r="C195" t="str">
            <v>10</v>
          </cell>
        </row>
        <row r="196">
          <cell r="A196" t="str">
            <v>K405041</v>
          </cell>
          <cell r="B196" t="str">
            <v>Trô ly t¡m 8,4m - 3KN</v>
          </cell>
          <cell r="C196" t="str">
            <v>10</v>
          </cell>
        </row>
        <row r="197">
          <cell r="A197" t="str">
            <v>K405042</v>
          </cell>
          <cell r="B197" t="str">
            <v>Trô ly t¡m 8,4m - 3KN</v>
          </cell>
          <cell r="C197" t="str">
            <v>10</v>
          </cell>
        </row>
        <row r="198">
          <cell r="A198" t="str">
            <v>K405080</v>
          </cell>
          <cell r="B198" t="str">
            <v>Trô ly t¡m 10m - 5KN</v>
          </cell>
          <cell r="C198" t="str">
            <v>10</v>
          </cell>
        </row>
        <row r="199">
          <cell r="A199" t="str">
            <v>K405081</v>
          </cell>
          <cell r="B199" t="str">
            <v>Trô ly t¡m 10m - 5KN</v>
          </cell>
          <cell r="C199" t="str">
            <v>10</v>
          </cell>
        </row>
        <row r="200">
          <cell r="A200" t="str">
            <v>K405121</v>
          </cell>
          <cell r="B200" t="str">
            <v>Trô ly t¡m 12m - 9KN</v>
          </cell>
          <cell r="C200" t="str">
            <v>10</v>
          </cell>
        </row>
        <row r="201">
          <cell r="A201" t="str">
            <v>K405451</v>
          </cell>
          <cell r="B201" t="str">
            <v>hép nèi cªp 22KV 3x240mm2</v>
          </cell>
          <cell r="C201" t="str">
            <v>27</v>
          </cell>
        </row>
        <row r="202">
          <cell r="A202" t="str">
            <v>K406100</v>
          </cell>
          <cell r="B202" t="str">
            <v>la 21KV 10KA</v>
          </cell>
          <cell r="C202" t="str">
            <v>10</v>
          </cell>
        </row>
        <row r="203">
          <cell r="A203" t="str">
            <v>K410226</v>
          </cell>
          <cell r="B203" t="str">
            <v>Cªp ¦ång tr¶n 25mm2</v>
          </cell>
          <cell r="C203" t="str">
            <v>41</v>
          </cell>
        </row>
        <row r="204">
          <cell r="A204" t="str">
            <v>K410227</v>
          </cell>
          <cell r="B204" t="str">
            <v>Cªp ¦ång tr¶n 25mm2</v>
          </cell>
          <cell r="C204" t="str">
            <v>41</v>
          </cell>
        </row>
        <row r="205">
          <cell r="A205" t="str">
            <v>K410228</v>
          </cell>
          <cell r="B205" t="str">
            <v>Cªp ¦ång tr¶n 25mm2</v>
          </cell>
          <cell r="C205" t="str">
            <v>41</v>
          </cell>
        </row>
        <row r="206">
          <cell r="A206" t="str">
            <v>K410229</v>
          </cell>
          <cell r="B206" t="str">
            <v>Cªp ¦ång tr¶n 25mm2</v>
          </cell>
          <cell r="C206" t="str">
            <v>41</v>
          </cell>
        </row>
        <row r="207">
          <cell r="A207" t="str">
            <v>K410230</v>
          </cell>
          <cell r="B207" t="str">
            <v>Cªp ¦ång tr¶n 25mm2</v>
          </cell>
          <cell r="C207" t="str">
            <v>41</v>
          </cell>
        </row>
        <row r="208">
          <cell r="A208" t="str">
            <v>K410477</v>
          </cell>
          <cell r="B208" t="str">
            <v>Boulon mãc 16*250mm</v>
          </cell>
          <cell r="C208" t="str">
            <v>10</v>
          </cell>
        </row>
        <row r="209">
          <cell r="A209" t="str">
            <v>K410820</v>
          </cell>
          <cell r="B209" t="str">
            <v>Cªp nh£m tr¶n AC 50MM2</v>
          </cell>
          <cell r="C209" t="str">
            <v>41</v>
          </cell>
        </row>
        <row r="210">
          <cell r="A210" t="str">
            <v>K410821</v>
          </cell>
          <cell r="B210" t="str">
            <v>Cªp nh£m tr¶n AC 50MM2</v>
          </cell>
          <cell r="C210" t="str">
            <v>41</v>
          </cell>
        </row>
        <row r="211">
          <cell r="A211" t="str">
            <v>K410829</v>
          </cell>
          <cell r="B211" t="str">
            <v>Cªp nh£m tr¶n AC 95MM2</v>
          </cell>
          <cell r="C211" t="str">
            <v>41</v>
          </cell>
        </row>
        <row r="212">
          <cell r="A212" t="str">
            <v>K410830</v>
          </cell>
          <cell r="B212" t="str">
            <v>Cªp nh£m tr¶n AC 95MM2</v>
          </cell>
          <cell r="C212" t="str">
            <v>41</v>
          </cell>
        </row>
        <row r="213">
          <cell r="A213" t="str">
            <v>K410831</v>
          </cell>
          <cell r="B213" t="str">
            <v>Cªp nh£m tr¶n AC 95MM2</v>
          </cell>
          <cell r="C213" t="str">
            <v>41</v>
          </cell>
        </row>
        <row r="214">
          <cell r="A214" t="str">
            <v>K410841</v>
          </cell>
          <cell r="B214" t="str">
            <v>Cªp nh£m tr¶n AC 185MM2</v>
          </cell>
          <cell r="C214" t="str">
            <v>41</v>
          </cell>
        </row>
        <row r="215">
          <cell r="A215" t="str">
            <v>K410842</v>
          </cell>
          <cell r="B215" t="str">
            <v>Cªp nh£m tr¶n AC 185MM2</v>
          </cell>
          <cell r="C215" t="str">
            <v>41</v>
          </cell>
        </row>
        <row r="216">
          <cell r="A216" t="str">
            <v>K410852</v>
          </cell>
          <cell r="B216" t="str">
            <v>D¡y AAAC tr¶n 120mm2</v>
          </cell>
          <cell r="C216" t="str">
            <v>31</v>
          </cell>
        </row>
        <row r="217">
          <cell r="A217" t="str">
            <v>K411075</v>
          </cell>
          <cell r="B217" t="str">
            <v>MBT 1p 12.7/8.6/0.2-0.4kv 75kv</v>
          </cell>
          <cell r="C217" t="str">
            <v>10</v>
          </cell>
        </row>
        <row r="218">
          <cell r="A218" t="str">
            <v>K411076</v>
          </cell>
          <cell r="B218" t="str">
            <v>MBT 8.6-12.7/.2-.4kv 75KVA</v>
          </cell>
          <cell r="C218" t="str">
            <v>10</v>
          </cell>
        </row>
        <row r="219">
          <cell r="A219" t="str">
            <v>K411100</v>
          </cell>
          <cell r="B219" t="str">
            <v>MBT 12.7-8.6/.2-.4kv 100kvA</v>
          </cell>
          <cell r="C219" t="str">
            <v>10</v>
          </cell>
        </row>
        <row r="220">
          <cell r="A220" t="str">
            <v>K412028</v>
          </cell>
          <cell r="B220" t="str">
            <v>cable Cu Bäc 25mm2</v>
          </cell>
          <cell r="C220" t="str">
            <v>31</v>
          </cell>
        </row>
        <row r="221">
          <cell r="A221" t="str">
            <v>K412040</v>
          </cell>
          <cell r="B221" t="str">
            <v>Cªp ¦ång bäc 1KV VC50mm2</v>
          </cell>
          <cell r="C221" t="str">
            <v>31</v>
          </cell>
        </row>
        <row r="222">
          <cell r="A222" t="str">
            <v>K412043</v>
          </cell>
          <cell r="B222" t="str">
            <v>Cªp ¦ång bäc 50mm2</v>
          </cell>
          <cell r="C222" t="str">
            <v>31</v>
          </cell>
        </row>
        <row r="223">
          <cell r="A223" t="str">
            <v>K412044</v>
          </cell>
          <cell r="B223" t="str">
            <v>Cªp ¦ång bäc 50mm2</v>
          </cell>
          <cell r="C223" t="str">
            <v>31</v>
          </cell>
        </row>
        <row r="224">
          <cell r="A224" t="str">
            <v>K412045</v>
          </cell>
          <cell r="B224" t="str">
            <v>Cªp ¦ång bäc 50mm2</v>
          </cell>
          <cell r="C224" t="str">
            <v>31</v>
          </cell>
        </row>
        <row r="225">
          <cell r="A225" t="str">
            <v>K412072</v>
          </cell>
          <cell r="B225" t="str">
            <v>Cªp ¦ång bäc 1KV-VCm240MM2</v>
          </cell>
          <cell r="C225" t="str">
            <v>31</v>
          </cell>
        </row>
        <row r="226">
          <cell r="A226" t="str">
            <v>K412073</v>
          </cell>
          <cell r="B226" t="str">
            <v>Cªp ¦ång bäc 240MM2</v>
          </cell>
          <cell r="C226" t="str">
            <v>31</v>
          </cell>
        </row>
        <row r="227">
          <cell r="A227" t="str">
            <v>K412074</v>
          </cell>
          <cell r="B227" t="str">
            <v>Cªp ¦ång bäc 240MM2</v>
          </cell>
          <cell r="C227" t="str">
            <v>31</v>
          </cell>
        </row>
        <row r="228">
          <cell r="A228" t="str">
            <v>K412080</v>
          </cell>
          <cell r="B228" t="str">
            <v>CABLE CU Bäc 300MM2</v>
          </cell>
          <cell r="C228" t="str">
            <v>31</v>
          </cell>
        </row>
        <row r="229">
          <cell r="A229" t="str">
            <v>K412081</v>
          </cell>
          <cell r="B229" t="str">
            <v>CABLE CU Bäc 300MM2</v>
          </cell>
          <cell r="C229" t="str">
            <v>31</v>
          </cell>
        </row>
        <row r="230">
          <cell r="A230" t="str">
            <v>K412082</v>
          </cell>
          <cell r="B230" t="str">
            <v>CABLE CU Bäc 300MM2</v>
          </cell>
          <cell r="C230" t="str">
            <v>31</v>
          </cell>
        </row>
        <row r="231">
          <cell r="A231" t="str">
            <v>K415301</v>
          </cell>
          <cell r="B231" t="str">
            <v>cable Cu Bäc 22mm2 22KV</v>
          </cell>
          <cell r="C231" t="str">
            <v>31</v>
          </cell>
        </row>
        <row r="232">
          <cell r="A232" t="str">
            <v>K415302</v>
          </cell>
          <cell r="B232" t="str">
            <v>Cªp ¦ång bäc 24KV 25mm2</v>
          </cell>
          <cell r="C232" t="str">
            <v>31</v>
          </cell>
        </row>
        <row r="233">
          <cell r="A233" t="str">
            <v>K415303</v>
          </cell>
          <cell r="B233" t="str">
            <v>Cªp ¦ång bäc 24KV 25mm2</v>
          </cell>
          <cell r="C233" t="str">
            <v>31</v>
          </cell>
        </row>
        <row r="234">
          <cell r="A234" t="str">
            <v>K415305</v>
          </cell>
          <cell r="B234" t="str">
            <v>Cªp ¦ång bäc 24KV-50MM2</v>
          </cell>
          <cell r="C234" t="str">
            <v>31</v>
          </cell>
        </row>
        <row r="235">
          <cell r="A235" t="str">
            <v>K416386</v>
          </cell>
          <cell r="B235" t="str">
            <v>CABLE NG¶M 24KV 3*50MM2</v>
          </cell>
          <cell r="C235" t="str">
            <v>31</v>
          </cell>
        </row>
        <row r="236">
          <cell r="A236" t="str">
            <v>K416387</v>
          </cell>
          <cell r="B236" t="str">
            <v>CABLE NG¶M 24KV 3*50MM2</v>
          </cell>
          <cell r="C236" t="str">
            <v>31</v>
          </cell>
        </row>
        <row r="237">
          <cell r="A237" t="str">
            <v>K416388</v>
          </cell>
          <cell r="B237" t="str">
            <v>CABLE NG¶M 24KV 3*50MM2</v>
          </cell>
          <cell r="C237" t="str">
            <v>31</v>
          </cell>
        </row>
        <row r="238">
          <cell r="A238" t="str">
            <v>K416398</v>
          </cell>
          <cell r="B238" t="str">
            <v>Cªp ng¶m 24KV 3x240 MM2</v>
          </cell>
          <cell r="C238" t="str">
            <v>31</v>
          </cell>
        </row>
        <row r="239">
          <cell r="A239" t="str">
            <v>K416399</v>
          </cell>
          <cell r="B239" t="str">
            <v>Cable NG¶m XLPE 22KV 3*240</v>
          </cell>
          <cell r="C239" t="str">
            <v>31</v>
          </cell>
        </row>
        <row r="240">
          <cell r="A240" t="str">
            <v>K416399</v>
          </cell>
          <cell r="B240" t="str">
            <v>Cable NG¶m XLPE 22KV 3*240</v>
          </cell>
          <cell r="C240" t="str">
            <v>31</v>
          </cell>
        </row>
        <row r="241">
          <cell r="A241" t="str">
            <v>K416498</v>
          </cell>
          <cell r="B241" t="str">
            <v>Cªp ng¶m 24kv 3*240mm2</v>
          </cell>
          <cell r="C241" t="str">
            <v>31</v>
          </cell>
        </row>
        <row r="242">
          <cell r="A242" t="str">
            <v>K417024</v>
          </cell>
          <cell r="B242" t="str">
            <v>Cªp nh£m bäc ACV 95MM2</v>
          </cell>
          <cell r="C242" t="str">
            <v>31</v>
          </cell>
        </row>
        <row r="243">
          <cell r="A243" t="str">
            <v>K417049</v>
          </cell>
          <cell r="B243" t="str">
            <v>Cªp Nh£m bäc 3KV VAs240/32</v>
          </cell>
          <cell r="C243" t="str">
            <v>31</v>
          </cell>
        </row>
        <row r="244">
          <cell r="A244" t="str">
            <v>K417050</v>
          </cell>
          <cell r="B244" t="str">
            <v>Cªp Nh£m bäc ACV 240MM2</v>
          </cell>
          <cell r="C244" t="str">
            <v>31</v>
          </cell>
        </row>
        <row r="245">
          <cell r="A245" t="str">
            <v>K417051</v>
          </cell>
          <cell r="B245" t="str">
            <v>Cªp Nh£m bäc ACV 240MM2</v>
          </cell>
          <cell r="C245" t="str">
            <v>31</v>
          </cell>
        </row>
        <row r="246">
          <cell r="A246" t="str">
            <v>K417052</v>
          </cell>
          <cell r="B246" t="str">
            <v>Cªp Nh£m bäc ACV 240MM2</v>
          </cell>
          <cell r="C246" t="str">
            <v>31</v>
          </cell>
        </row>
        <row r="247">
          <cell r="A247" t="str">
            <v>K417053</v>
          </cell>
          <cell r="B247" t="str">
            <v>Cªp Nh£m bäc ACV 240MM2</v>
          </cell>
          <cell r="C247" t="str">
            <v>31</v>
          </cell>
        </row>
        <row r="248">
          <cell r="A248" t="str">
            <v>K417054</v>
          </cell>
          <cell r="B248" t="str">
            <v>Cªp Nh£m bäc ACV 240MM2</v>
          </cell>
          <cell r="C248" t="str">
            <v>31</v>
          </cell>
        </row>
        <row r="249">
          <cell r="A249" t="str">
            <v>K417055</v>
          </cell>
          <cell r="B249" t="str">
            <v>Cªp Nh£m bäc ACV 240MM2</v>
          </cell>
          <cell r="C249" t="str">
            <v>31</v>
          </cell>
        </row>
        <row r="250">
          <cell r="A250" t="str">
            <v>K417709</v>
          </cell>
          <cell r="B250" t="str">
            <v>CABLE AL ABC 4*70 MM2</v>
          </cell>
          <cell r="C250" t="str">
            <v>31</v>
          </cell>
        </row>
        <row r="251">
          <cell r="A251" t="str">
            <v>K417710</v>
          </cell>
          <cell r="B251" t="str">
            <v>CABLE AL ABC 4*70 MM2</v>
          </cell>
          <cell r="C251" t="str">
            <v>31</v>
          </cell>
        </row>
        <row r="252">
          <cell r="A252" t="str">
            <v>K417711</v>
          </cell>
          <cell r="B252" t="str">
            <v>CABLE AL ABC 4*70 MM2</v>
          </cell>
          <cell r="C252" t="str">
            <v>31</v>
          </cell>
        </row>
        <row r="253">
          <cell r="A253" t="str">
            <v>K417712</v>
          </cell>
          <cell r="B253" t="str">
            <v>CABLE AL ABC 4*70 MM2</v>
          </cell>
          <cell r="C253" t="str">
            <v>31</v>
          </cell>
        </row>
        <row r="254">
          <cell r="A254" t="str">
            <v>K417713</v>
          </cell>
          <cell r="B254" t="str">
            <v>CABLE ABC 4*70 MM2</v>
          </cell>
          <cell r="C254" t="str">
            <v>31</v>
          </cell>
        </row>
        <row r="255">
          <cell r="A255" t="str">
            <v>K417714</v>
          </cell>
          <cell r="B255" t="str">
            <v>cable ABC 4*50mm2</v>
          </cell>
          <cell r="C255" t="str">
            <v>31</v>
          </cell>
        </row>
        <row r="256">
          <cell r="A256" t="str">
            <v>K417715</v>
          </cell>
          <cell r="B256" t="str">
            <v>CABLE ABC 4*70 MM2</v>
          </cell>
          <cell r="C256" t="str">
            <v>31</v>
          </cell>
        </row>
        <row r="257">
          <cell r="A257" t="str">
            <v>K417716</v>
          </cell>
          <cell r="B257" t="str">
            <v>CABLE ABC 4*70 MM2</v>
          </cell>
          <cell r="C257" t="str">
            <v>31</v>
          </cell>
        </row>
        <row r="258">
          <cell r="A258" t="str">
            <v>K417717</v>
          </cell>
          <cell r="B258" t="str">
            <v>CABLE ABC 4*70 MM2</v>
          </cell>
          <cell r="C258" t="str">
            <v>31</v>
          </cell>
        </row>
        <row r="259">
          <cell r="A259" t="str">
            <v>K417718</v>
          </cell>
          <cell r="B259" t="str">
            <v>CABLE AL ABC 4*95 MM2</v>
          </cell>
          <cell r="C259" t="str">
            <v>31</v>
          </cell>
        </row>
        <row r="260">
          <cell r="A260" t="str">
            <v>K417719</v>
          </cell>
          <cell r="B260" t="str">
            <v>CABLE ABC 4*95 MM2</v>
          </cell>
          <cell r="C260" t="str">
            <v>31</v>
          </cell>
        </row>
        <row r="261">
          <cell r="A261" t="str">
            <v>K417720</v>
          </cell>
          <cell r="B261" t="str">
            <v>CABLE ABC 4*95 MM2</v>
          </cell>
          <cell r="C261" t="str">
            <v>31</v>
          </cell>
        </row>
        <row r="262">
          <cell r="A262" t="str">
            <v>K417721</v>
          </cell>
          <cell r="B262" t="str">
            <v>CABLE ABC 4*95 MM2</v>
          </cell>
          <cell r="C262" t="str">
            <v>31</v>
          </cell>
        </row>
        <row r="263">
          <cell r="A263" t="str">
            <v>K417722</v>
          </cell>
          <cell r="B263" t="str">
            <v>CABLE AL ABC 4*95 MM2</v>
          </cell>
          <cell r="C263" t="str">
            <v>31</v>
          </cell>
        </row>
        <row r="264">
          <cell r="A264" t="str">
            <v>K417723</v>
          </cell>
          <cell r="B264" t="str">
            <v>CABLE AL ABC 4*95 MM2</v>
          </cell>
          <cell r="C264" t="str">
            <v>31</v>
          </cell>
        </row>
        <row r="265">
          <cell r="A265" t="str">
            <v>K417724</v>
          </cell>
          <cell r="B265" t="str">
            <v>CABLE AL ABC 4*95 MM2</v>
          </cell>
          <cell r="C265" t="str">
            <v>31</v>
          </cell>
        </row>
        <row r="266">
          <cell r="A266" t="str">
            <v>K417725</v>
          </cell>
          <cell r="B266" t="str">
            <v>CABLE AL ABC 4*95 MM2</v>
          </cell>
          <cell r="C266" t="str">
            <v>31</v>
          </cell>
        </row>
        <row r="267">
          <cell r="A267" t="str">
            <v>K418020</v>
          </cell>
          <cell r="B267" t="str">
            <v>D¡y AAAC 240mm2 - bäc 22KV</v>
          </cell>
          <cell r="C267" t="str">
            <v>31</v>
          </cell>
        </row>
        <row r="268">
          <cell r="A268" t="str">
            <v>K421250</v>
          </cell>
          <cell r="B268" t="str">
            <v>MBT 3p 250KVA 15-22/0,4KV</v>
          </cell>
          <cell r="C268" t="str">
            <v>10</v>
          </cell>
        </row>
        <row r="269">
          <cell r="A269" t="str">
            <v>K422025</v>
          </cell>
          <cell r="B269" t="str">
            <v>MBT 1P 25KVA 8,6-12.7/0,2-0,4</v>
          </cell>
          <cell r="C269" t="str">
            <v>10</v>
          </cell>
        </row>
        <row r="270">
          <cell r="A270" t="str">
            <v>K422075</v>
          </cell>
          <cell r="B270" t="str">
            <v>MBT 1p 12.7/8.6/0.2-0.4kv 75kv</v>
          </cell>
          <cell r="C270" t="str">
            <v>10</v>
          </cell>
        </row>
        <row r="271">
          <cell r="A271" t="str">
            <v>K428151</v>
          </cell>
          <cell r="B271" t="str">
            <v>mãc ¦£i cªp ABC</v>
          </cell>
          <cell r="C271" t="str">
            <v>10</v>
          </cell>
        </row>
        <row r="272">
          <cell r="A272" t="str">
            <v>K428152</v>
          </cell>
          <cell r="B272" t="str">
            <v>giª mãc M16*133mm</v>
          </cell>
          <cell r="C272" t="str">
            <v>10</v>
          </cell>
        </row>
        <row r="273">
          <cell r="A273" t="str">
            <v>K432400</v>
          </cell>
          <cell r="B273" t="str">
            <v>MBT 3P 15-22/0.4kv 400KVA</v>
          </cell>
          <cell r="C273" t="str">
            <v>10</v>
          </cell>
        </row>
        <row r="274">
          <cell r="A274" t="str">
            <v>K432401</v>
          </cell>
          <cell r="B274" t="str">
            <v>MBT 3P 15-22/0.4kv 400KVA</v>
          </cell>
          <cell r="C274" t="str">
            <v>10</v>
          </cell>
        </row>
        <row r="275">
          <cell r="A275" t="str">
            <v>K443175</v>
          </cell>
          <cell r="B275" t="str">
            <v>kÑp Ngõng Cªp ABC 4*50-4*95</v>
          </cell>
          <cell r="C275" t="str">
            <v>10</v>
          </cell>
        </row>
        <row r="276">
          <cell r="A276" t="str">
            <v>K443176</v>
          </cell>
          <cell r="B276" t="str">
            <v>kÑp Ngõng Cªp ABC</v>
          </cell>
          <cell r="C276" t="str">
            <v>10</v>
          </cell>
        </row>
        <row r="277">
          <cell r="A277" t="str">
            <v>K443183</v>
          </cell>
          <cell r="B277" t="str">
            <v>kÑp IPC 95-95mm2</v>
          </cell>
          <cell r="C277" t="str">
            <v>10</v>
          </cell>
        </row>
        <row r="278">
          <cell r="A278" t="str">
            <v>K443265</v>
          </cell>
          <cell r="B278" t="str">
            <v>KÑp treo cªp ABC 4*95mm2</v>
          </cell>
          <cell r="C278" t="str">
            <v>10</v>
          </cell>
        </row>
        <row r="279">
          <cell r="A279" t="str">
            <v>K443266</v>
          </cell>
          <cell r="B279" t="str">
            <v>KÑP TREO CªP ABC 4*70 MM2</v>
          </cell>
          <cell r="C279" t="str">
            <v>10</v>
          </cell>
        </row>
        <row r="280">
          <cell r="A280" t="str">
            <v>K443267</v>
          </cell>
          <cell r="B280" t="str">
            <v>KÑp treo cªp ABC 4*50mm2</v>
          </cell>
          <cell r="C280" t="str">
            <v>10</v>
          </cell>
        </row>
        <row r="281">
          <cell r="A281" t="str">
            <v>K443268</v>
          </cell>
          <cell r="B281" t="str">
            <v>KÑP TREO CªP ABC 4*70 MM2</v>
          </cell>
          <cell r="C281" t="str">
            <v>10</v>
          </cell>
        </row>
        <row r="282">
          <cell r="A282" t="str">
            <v>K443269</v>
          </cell>
          <cell r="B282" t="str">
            <v>KÑP TREO CªP ABC 4*70 MM2</v>
          </cell>
          <cell r="C282" t="str">
            <v>10</v>
          </cell>
        </row>
        <row r="283">
          <cell r="A283" t="str">
            <v>K443270</v>
          </cell>
          <cell r="B283" t="str">
            <v>KÑP TREO CªP ABC 4*70 MM2</v>
          </cell>
          <cell r="C283" t="str">
            <v>10</v>
          </cell>
        </row>
        <row r="284">
          <cell r="A284" t="str">
            <v>K443271</v>
          </cell>
          <cell r="B284" t="str">
            <v>KÑp treo cªp ABC 4*95MM2</v>
          </cell>
          <cell r="C284" t="str">
            <v>10</v>
          </cell>
        </row>
        <row r="285">
          <cell r="A285" t="str">
            <v>K443272</v>
          </cell>
          <cell r="B285" t="str">
            <v>KÑp treo cªp ABC 4*95mm2</v>
          </cell>
          <cell r="C285" t="str">
            <v>10</v>
          </cell>
        </row>
        <row r="286">
          <cell r="A286" t="str">
            <v>K443273</v>
          </cell>
          <cell r="B286" t="str">
            <v>KÑP treo cªp ABC Ÿ£I 4*95mm2</v>
          </cell>
          <cell r="C286" t="str">
            <v>10</v>
          </cell>
        </row>
        <row r="287">
          <cell r="A287" t="str">
            <v>K443274</v>
          </cell>
          <cell r="B287" t="str">
            <v>KÑp treo cªp ABC 4*95mm2</v>
          </cell>
          <cell r="C287" t="str">
            <v>10</v>
          </cell>
        </row>
        <row r="288">
          <cell r="A288" t="str">
            <v>K443275</v>
          </cell>
          <cell r="B288" t="str">
            <v>kÑp ngõng Cªp ABC</v>
          </cell>
          <cell r="C288" t="str">
            <v>10</v>
          </cell>
        </row>
        <row r="289">
          <cell r="A289" t="str">
            <v>K443276</v>
          </cell>
          <cell r="B289" t="str">
            <v>N¯p BÞt Ÿ¶u CABLE</v>
          </cell>
          <cell r="C289" t="str">
            <v>10</v>
          </cell>
        </row>
        <row r="290">
          <cell r="A290" t="str">
            <v>K443277</v>
          </cell>
          <cell r="B290" t="str">
            <v>KÑp treo cªp ABC 4*95mm2</v>
          </cell>
          <cell r="C290" t="str">
            <v>10</v>
          </cell>
        </row>
        <row r="291">
          <cell r="A291" t="str">
            <v>K443278</v>
          </cell>
          <cell r="B291" t="str">
            <v>KÑp treo cªp ABC 4*95mm2</v>
          </cell>
          <cell r="C291" t="str">
            <v>10</v>
          </cell>
        </row>
        <row r="292">
          <cell r="A292" t="str">
            <v>K443279</v>
          </cell>
          <cell r="B292" t="str">
            <v>KÑp treo cªp ABC 4*95mm2</v>
          </cell>
          <cell r="C292" t="str">
            <v>10</v>
          </cell>
        </row>
        <row r="293">
          <cell r="A293" t="str">
            <v>K443280</v>
          </cell>
          <cell r="B293" t="str">
            <v>KÑp treo cªp ABC 4*95mm2</v>
          </cell>
          <cell r="C293" t="str">
            <v>10</v>
          </cell>
        </row>
        <row r="294">
          <cell r="A294" t="str">
            <v>K443281</v>
          </cell>
          <cell r="B294" t="str">
            <v>kÑp ngõng Cªp ABC</v>
          </cell>
          <cell r="C294" t="str">
            <v>10</v>
          </cell>
        </row>
        <row r="295">
          <cell r="A295" t="str">
            <v>K443282</v>
          </cell>
          <cell r="B295" t="str">
            <v>kÑp ngõng Cªp ABC</v>
          </cell>
          <cell r="C295" t="str">
            <v>10</v>
          </cell>
        </row>
        <row r="296">
          <cell r="A296" t="str">
            <v>K443283</v>
          </cell>
          <cell r="B296" t="str">
            <v>N¯p BÞt Ÿ¶u CABLE</v>
          </cell>
          <cell r="C296" t="str">
            <v>10</v>
          </cell>
        </row>
        <row r="297">
          <cell r="A297" t="str">
            <v>K443284</v>
          </cell>
          <cell r="B297" t="str">
            <v>N¯p BÞt Ÿ¶u CABLE</v>
          </cell>
          <cell r="C297" t="str">
            <v>10</v>
          </cell>
        </row>
        <row r="298">
          <cell r="A298" t="str">
            <v>K443285</v>
          </cell>
          <cell r="B298" t="str">
            <v>¦ai thÐp 20x0,7mm</v>
          </cell>
          <cell r="C298" t="str">
            <v>31</v>
          </cell>
        </row>
        <row r="299">
          <cell r="A299" t="str">
            <v>K443286</v>
          </cell>
          <cell r="B299" t="str">
            <v>khoª ¦ai</v>
          </cell>
          <cell r="C299" t="str">
            <v>10</v>
          </cell>
        </row>
        <row r="300">
          <cell r="A300" t="str">
            <v>K443287</v>
          </cell>
          <cell r="B300" t="str">
            <v>NèI BäC CD 95-95/CU-AL</v>
          </cell>
          <cell r="C300" t="str">
            <v>10</v>
          </cell>
        </row>
        <row r="301">
          <cell r="A301" t="str">
            <v>K443288</v>
          </cell>
          <cell r="B301" t="str">
            <v>Nèi Bäc CD 95-35/CU-AL</v>
          </cell>
          <cell r="C301" t="str">
            <v>10</v>
          </cell>
        </row>
        <row r="302">
          <cell r="A302" t="str">
            <v>K443288</v>
          </cell>
          <cell r="B302" t="str">
            <v>Nèi Bäc CD 95-35/CU-AL</v>
          </cell>
          <cell r="C302" t="str">
            <v>10</v>
          </cell>
        </row>
        <row r="303">
          <cell r="A303" t="str">
            <v>K443289</v>
          </cell>
          <cell r="B303" t="str">
            <v>Nèi Bäc CD 95-35/CU-AL</v>
          </cell>
          <cell r="C303" t="str">
            <v>10</v>
          </cell>
        </row>
        <row r="304">
          <cell r="A304" t="str">
            <v>K443400</v>
          </cell>
          <cell r="B304" t="str">
            <v>Giª chïm treo 3 MBT 75-&gt;100</v>
          </cell>
          <cell r="C304" t="str">
            <v>10</v>
          </cell>
        </row>
        <row r="305">
          <cell r="A305" t="str">
            <v>K444072</v>
          </cell>
          <cell r="B305" t="str">
            <v>Tô bï h« thÕ 20KVAR</v>
          </cell>
          <cell r="C305" t="str">
            <v>27</v>
          </cell>
        </row>
        <row r="306">
          <cell r="A306" t="str">
            <v>K444073</v>
          </cell>
          <cell r="B306" t="str">
            <v>Tô bï h« thÕ 20KVAR</v>
          </cell>
          <cell r="C306" t="str">
            <v>27</v>
          </cell>
        </row>
        <row r="307">
          <cell r="A307" t="str">
            <v>K446262</v>
          </cell>
          <cell r="B307" t="str">
            <v>LTD 24KV 1P 600A OUTDOOR</v>
          </cell>
          <cell r="C307" t="str">
            <v>27</v>
          </cell>
        </row>
        <row r="308">
          <cell r="A308" t="str">
            <v>K446315</v>
          </cell>
          <cell r="B308" t="str">
            <v>DS 24KV 630A ID</v>
          </cell>
          <cell r="C308" t="str">
            <v>10</v>
          </cell>
        </row>
        <row r="309">
          <cell r="A309" t="str">
            <v>K446316</v>
          </cell>
          <cell r="B309" t="str">
            <v>Giª ¦ì ch× DS 3P 630A ID</v>
          </cell>
          <cell r="C309" t="str">
            <v>10</v>
          </cell>
        </row>
        <row r="310">
          <cell r="A310" t="str">
            <v>K446350</v>
          </cell>
          <cell r="B310" t="str">
            <v>DS 24KV 630A 3P I.D</v>
          </cell>
          <cell r="C310" t="str">
            <v>10</v>
          </cell>
        </row>
        <row r="311">
          <cell r="A311" t="str">
            <v>K446351</v>
          </cell>
          <cell r="B311" t="str">
            <v>DS 24KV 630A 3P O.D</v>
          </cell>
          <cell r="C311" t="str">
            <v>10</v>
          </cell>
        </row>
        <row r="312">
          <cell r="A312" t="str">
            <v>K446352</v>
          </cell>
          <cell r="B312" t="str">
            <v>DS 24KV 630A 3P I.D</v>
          </cell>
          <cell r="C312" t="str">
            <v>10</v>
          </cell>
        </row>
        <row r="313">
          <cell r="A313" t="str">
            <v>K446370</v>
          </cell>
          <cell r="B313" t="str">
            <v>LBS 24KV 3P OD</v>
          </cell>
          <cell r="C313" t="str">
            <v>27</v>
          </cell>
        </row>
        <row r="314">
          <cell r="A314" t="str">
            <v>K446500</v>
          </cell>
          <cell r="B314" t="str">
            <v>DCL 3P 110KV 1000A OD TH</v>
          </cell>
          <cell r="C314" t="str">
            <v>27</v>
          </cell>
        </row>
        <row r="315">
          <cell r="A315" t="str">
            <v>K454030</v>
          </cell>
          <cell r="B315" t="str">
            <v>mªy BA 110/22/15KV-25MVA</v>
          </cell>
          <cell r="C315" t="str">
            <v>10</v>
          </cell>
        </row>
        <row r="316">
          <cell r="A316" t="str">
            <v>K454031</v>
          </cell>
          <cell r="B316" t="str">
            <v>mªy BA 110/22/15/6KV-63MVA</v>
          </cell>
          <cell r="C316" t="str">
            <v>10</v>
          </cell>
        </row>
        <row r="317">
          <cell r="A317" t="str">
            <v>K455521</v>
          </cell>
          <cell r="B317" t="str">
            <v>C¶u ch× èng trung thÕ 25A</v>
          </cell>
          <cell r="C317" t="str">
            <v>10</v>
          </cell>
        </row>
        <row r="318">
          <cell r="A318" t="str">
            <v>K455523</v>
          </cell>
          <cell r="B318" t="str">
            <v>ch× èng 24KV 40A</v>
          </cell>
          <cell r="C318" t="str">
            <v>10</v>
          </cell>
        </row>
        <row r="319">
          <cell r="A319" t="str">
            <v>K456425</v>
          </cell>
          <cell r="B319" t="str">
            <v>FCO 100A 27KV</v>
          </cell>
          <cell r="C319" t="str">
            <v>10</v>
          </cell>
        </row>
        <row r="320">
          <cell r="A320" t="str">
            <v>K456442</v>
          </cell>
          <cell r="B320" t="str">
            <v>FCO 200A 27KV</v>
          </cell>
          <cell r="C320" t="str">
            <v>10</v>
          </cell>
        </row>
        <row r="321">
          <cell r="A321" t="str">
            <v>K456451</v>
          </cell>
          <cell r="B321" t="str">
            <v>LBFCO 27KV 200A</v>
          </cell>
          <cell r="C321" t="str">
            <v>10</v>
          </cell>
        </row>
        <row r="322">
          <cell r="A322" t="str">
            <v>K456455</v>
          </cell>
          <cell r="B322" t="str">
            <v>LBFCO 22KV 200A</v>
          </cell>
          <cell r="C322" t="str">
            <v>10</v>
          </cell>
        </row>
        <row r="323">
          <cell r="A323" t="str">
            <v>K457566</v>
          </cell>
          <cell r="B323" t="str">
            <v>FUSE LINK 15A 22kv</v>
          </cell>
          <cell r="C323" t="str">
            <v>10</v>
          </cell>
        </row>
        <row r="324">
          <cell r="A324" t="str">
            <v>K457582</v>
          </cell>
          <cell r="B324" t="str">
            <v>FUSE LINK 100A 22kv</v>
          </cell>
          <cell r="C324" t="str">
            <v>10</v>
          </cell>
        </row>
        <row r="325">
          <cell r="A325" t="str">
            <v>K460012</v>
          </cell>
          <cell r="B325" t="str">
            <v>Hép DOMINO ¦¶u trô 6 cùc</v>
          </cell>
          <cell r="C325" t="str">
            <v>27</v>
          </cell>
        </row>
        <row r="326">
          <cell r="A326" t="str">
            <v>K460013</v>
          </cell>
          <cell r="B326" t="str">
            <v>Hép DOMINO ¦¶u trô 6 cùc</v>
          </cell>
          <cell r="C326" t="str">
            <v>27</v>
          </cell>
        </row>
        <row r="327">
          <cell r="A327" t="str">
            <v>K460014</v>
          </cell>
          <cell r="B327" t="str">
            <v>Hép DOMINO ¦¶u trô 6 cùc</v>
          </cell>
          <cell r="C327" t="str">
            <v>27</v>
          </cell>
        </row>
        <row r="328">
          <cell r="A328" t="str">
            <v>K460015</v>
          </cell>
          <cell r="B328" t="str">
            <v>HéP p.phèi ¦iÖn ht 9 cùc</v>
          </cell>
          <cell r="C328" t="str">
            <v>27</v>
          </cell>
        </row>
        <row r="329">
          <cell r="A329" t="str">
            <v>K465332</v>
          </cell>
          <cell r="B329" t="str">
            <v>MªY CHARGE 110/220V 12-24vdc</v>
          </cell>
          <cell r="C329" t="str">
            <v>10</v>
          </cell>
        </row>
        <row r="330">
          <cell r="A330" t="str">
            <v>K465332</v>
          </cell>
          <cell r="B330" t="str">
            <v>MªY CHARGE 110/220V 12-24vdc</v>
          </cell>
          <cell r="C330" t="str">
            <v>10</v>
          </cell>
        </row>
      </sheetData>
      <sheetData sheetId="3" refreshError="1"/>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TT NOI"/>
      <sheetName val="PL2 TT NGAM"/>
      <sheetName val="PL3 HT NGAM"/>
      <sheetName val="PL4 KL HT"/>
      <sheetName val="PL5 Tiep dia"/>
      <sheetName val="PL6 Mong"/>
      <sheetName val="B1 TH Hang muc"/>
      <sheetName val="B2 PT VTTB"/>
      <sheetName val="B3 TH VTTB TP"/>
      <sheetName val="B4 TH VTTB"/>
      <sheetName val="Danh_mục_vật_tư___EVN_INV_23021"/>
      <sheetName val="MTP"/>
      <sheetName val="dgkv"/>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XL4Poppy"/>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i tiet - Dv lap"/>
      <sheetName val="TH KHTC"/>
      <sheetName val="000"/>
      <sheetName val="00000000"/>
      <sheetName val="Dong Dau"/>
      <sheetName val="Dong Dau (2)"/>
      <sheetName val="Sau dong"/>
      <sheetName val="Ma xa"/>
      <sheetName val="My dinh"/>
      <sheetName val="Tong cong"/>
      <sheetName val="VL"/>
      <sheetName val="CTXD"/>
      <sheetName val=".."/>
      <sheetName val="CTDN"/>
      <sheetName val="san vuon"/>
      <sheetName val="khu phu tro"/>
      <sheetName val="TH"/>
      <sheetName val="BC_KKTSCD"/>
      <sheetName val="Chitiet"/>
      <sheetName val="Sheet2 (2)"/>
      <sheetName val="Mau_BC_KKTSCD"/>
      <sheetName val="KH 2003 (moi max)"/>
      <sheetName val="MD"/>
      <sheetName val="ND"/>
      <sheetName val="CONG"/>
      <sheetName val="DGCT"/>
      <sheetName val="Phu luc"/>
      <sheetName val="Gia trÞ"/>
      <sheetName val="XXXXXXXX"/>
      <sheetName val="Chart2"/>
      <sheetName val="Chart1"/>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
      <sheetName val="Congty"/>
      <sheetName val="VPPN"/>
      <sheetName val="XN74"/>
      <sheetName val="XN54"/>
      <sheetName val="XN33"/>
      <sheetName val="NK96"/>
      <sheetName val="XL4Test5"/>
      <sheetName val="THCT"/>
      <sheetName val="cap cho cac DT"/>
      <sheetName val="Ung - hoan"/>
      <sheetName val="CP may"/>
      <sheetName val="SS"/>
      <sheetName val="NVL"/>
      <sheetName val="10000000"/>
      <sheetName val="Interim payment"/>
      <sheetName val="Letter"/>
      <sheetName val="Bid Sum"/>
      <sheetName val="Item B"/>
      <sheetName val="Dg A"/>
      <sheetName val="Dg B&amp;C"/>
      <sheetName val="Rates&amp;Prices"/>
      <sheetName val="Material at site"/>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be tong"/>
      <sheetName val="Thep"/>
      <sheetName val="Tong hop thep"/>
      <sheetName val="dutoan1"/>
      <sheetName val="Anhtoan"/>
      <sheetName val="dutoan2"/>
      <sheetName val="vat tu"/>
      <sheetName val="Tong hop"/>
      <sheetName val="116(300)"/>
      <sheetName val="116(200)"/>
      <sheetName val="116(150)"/>
      <sheetName val="Gia VL"/>
      <sheetName val="Bang gia ca may"/>
      <sheetName val="Bang luong CB"/>
      <sheetName val="Bang P.tich CT"/>
      <sheetName val="D.toan chi tiet"/>
      <sheetName val="Bang TH Dtoan"/>
      <sheetName val="Thuyet minh"/>
      <sheetName val="CQ-HQ"/>
      <sheetName val="KH12"/>
      <sheetName val="CN12"/>
      <sheetName val="HD12"/>
      <sheetName val="KH1"/>
      <sheetName val="Thep "/>
      <sheetName val="Chi tiet Khoi luong"/>
      <sheetName val="TH khoi luong"/>
      <sheetName val="Chiet tinh vat lieu "/>
      <sheetName val="TH KL V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PTCT"/>
      <sheetName val="CDghino"/>
      <sheetName val="Tonghop"/>
      <sheetName val="TH (T1-6)"/>
      <sheetName val="ThueTB"/>
      <sheetName val="SCD5"/>
      <sheetName val=" NL"/>
      <sheetName val="CPVL-CPM"/>
      <sheetName val="PTVL"/>
      <sheetName val="CD1"/>
      <sheetName val=" NL (2)"/>
      <sheetName val="CDTHCT"/>
      <sheetName val="CDTHCT (3)"/>
      <sheetName val="cd viaK0-T6"/>
      <sheetName val="cdvia T6-Tc24"/>
      <sheetName val="cdvia Tc24-T46"/>
      <sheetName val="cdbtnL2ko-k0+361"/>
      <sheetName val="cd btnL2k0+361-T19"/>
      <sheetName val="DTHH"/>
      <sheetName val="Bang1"/>
      <sheetName val="TAI TRONG"/>
      <sheetName val="NOI LUC"/>
      <sheetName val="TINH DUYET THTT CHINH"/>
      <sheetName val="TDUYET THTT PHU"/>
      <sheetName val="TINH DAO DONG VA DO VONG"/>
      <sheetName val="TINH NEO"/>
      <sheetName val="01"/>
      <sheetName val="02"/>
      <sheetName val="03"/>
      <sheetName val="04"/>
      <sheetName val="05"/>
      <sheetName val="Sheet18"/>
      <sheetName val="Sheet19"/>
      <sheetName val="Sheet20"/>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tc"/>
      <sheetName val="TDT"/>
      <sheetName val="xl"/>
      <sheetName val="NN"/>
      <sheetName val="Tralaivay"/>
      <sheetName val="TBTN"/>
      <sheetName val="CPTV"/>
      <sheetName val="PCCHAY"/>
      <sheetName val="dtks"/>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scd"/>
      <sheetName val="KM"/>
      <sheetName val="KHOANMUC"/>
      <sheetName val="CPQL"/>
      <sheetName val="SANLUONG"/>
      <sheetName val="SSCP-SL"/>
      <sheetName val="CPSX"/>
      <sheetName val="KQKD"/>
      <sheetName val="CDSL (2)"/>
      <sheetName val="00000001"/>
      <sheetName val="00000002"/>
      <sheetName val="00000003"/>
      <sheetName val="00000004"/>
      <sheetName val="Quang Tri"/>
      <sheetName val="TTHue"/>
      <sheetName val="Da Nang"/>
      <sheetName val="Quang Nam"/>
      <sheetName val="Quang Ngai"/>
      <sheetName val="TH DH-QN"/>
      <sheetName val="KP HD"/>
      <sheetName val="DB HD"/>
      <sheetName val="CT xa"/>
      <sheetName val="TLGC"/>
      <sheetName val="BL"/>
      <sheetName val="Phu luc HD"/>
      <sheetName val="Gia du thau"/>
      <sheetName val="PTDG"/>
      <sheetName val="Ca xe"/>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HTSD6LD"/>
      <sheetName val="HTSDDNN"/>
      <sheetName val="HTSDKT"/>
      <sheetName val="BD"/>
      <sheetName val="HTNT"/>
      <sheetName val="CHART"/>
      <sheetName val="HTDT"/>
      <sheetName val="HTSDD"/>
      <sheetName val="Tien ung"/>
      <sheetName val="phi luong3"/>
      <sheetName val="phan tich DG"/>
      <sheetName val="gia vat lieu"/>
      <sheetName val="gia xe may"/>
      <sheetName val="gia nhan cong"/>
      <sheetName val="CHIT"/>
      <sheetName val="THXH"/>
      <sheetName val="BHXH"/>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9"/>
      <sheetName val="10"/>
      <sheetName val="cong Q2"/>
      <sheetName val="T.U luong Q1"/>
      <sheetName val="T.U luong Q2"/>
      <sheetName val="T.U luong Q3"/>
      <sheetName val="KL VL"/>
      <sheetName val="KHCTiet"/>
      <sheetName val="QT 9-6"/>
      <sheetName val="Thuong luu HB"/>
      <sheetName val="QT03"/>
      <sheetName val="QT"/>
      <sheetName val="PTmay"/>
      <sheetName val="KK"/>
      <sheetName val="QT Ky T"/>
      <sheetName val="BCKT"/>
      <sheetName val="bc vt TON BAI"/>
      <sheetName val="XXXXXXX0"/>
      <sheetName val="sent to"/>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Quyet toan"/>
      <sheetName val="Thu hoi"/>
      <sheetName val="Lai vay"/>
      <sheetName val="Tien vay"/>
      <sheetName val="Cong no"/>
      <sheetName val="Cop pha"/>
      <sheetName val="20000000"/>
      <sheetName val="Caodo"/>
      <sheetName val="Dat"/>
      <sheetName val="KL-CTTK"/>
      <sheetName val="BTH"/>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binh do"/>
      <sheetName val="cot lieu"/>
      <sheetName val="van khuon"/>
      <sheetName val="CT BT"/>
      <sheetName val="lay mau"/>
      <sheetName val="mat ngoai goi"/>
      <sheetName val="coc tram-bt"/>
      <sheetName val="C45A-BH"/>
      <sheetName val="C46A-BH"/>
      <sheetName val="C47A-BH"/>
      <sheetName val="C48A-BH"/>
      <sheetName val="S-53-1"/>
      <sheetName val="XN79"/>
      <sheetName val="CTMT"/>
      <sheetName val="DF"/>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IEN"/>
      <sheetName val="PHUONG"/>
      <sheetName val="ANH"/>
      <sheetName val="HUYNH"/>
      <sheetName val="TONKHO"/>
      <sheetName val="BANLE"/>
      <sheetName val="NHAPKHO"/>
      <sheetName val="Q1-02"/>
      <sheetName val="Q2-02"/>
      <sheetName val="Q3-02"/>
      <sheetName val="Nan tuyen"/>
      <sheetName val="Lan 1"/>
      <sheetName val="Lan  2"/>
      <sheetName val="Lan 3"/>
      <sheetName val="Gia tri"/>
      <sheetName val="Lan 5"/>
      <sheetName val="Tong Thu"/>
      <sheetName val="Tong Chi"/>
      <sheetName val="Truong hoc"/>
      <sheetName val="Cty CP"/>
      <sheetName val="G.thau 3B"/>
      <sheetName val="T.Hop Thu-chi"/>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G TAYNINH"/>
      <sheetName val="TH du toan "/>
      <sheetName val="Du toan "/>
      <sheetName val="C.Tinh"/>
      <sheetName val="TK_cap"/>
      <sheetName val="T1(T1)04"/>
      <sheetName val="clvl"/>
      <sheetName val="CTTSCD"/>
      <sheetName val="TSCD ko dung"/>
      <sheetName val="Tong vat tu"/>
      <sheetName val="VT luu"/>
      <sheetName val="VTu1"/>
      <sheetName val="Vtu u dong"/>
      <sheetName val="TSLD khac"/>
      <sheetName val="CC da pbo het"/>
      <sheetName val="Phaitra"/>
      <sheetName val="XE DAU"/>
      <sheetName val="XE XANG"/>
      <sheetName val="gvl"/>
      <sheetName val="dg-VTu"/>
      <sheetName val="TNHCHINH"/>
      <sheetName val="DATA"/>
      <sheetName val="cong bien t10"/>
      <sheetName val="luong t9 "/>
      <sheetName val="bb t9"/>
      <sheetName val="XETT10-03"/>
      <sheetName val="bxet"/>
      <sheetName val="THDT"/>
      <sheetName val="DM-Goc"/>
      <sheetName val="Gia-CT"/>
      <sheetName val="PTCP"/>
      <sheetName val="cphoi"/>
      <sheetName val="Dutoan"/>
      <sheetName val="Thang 12"/>
      <sheetName val="Thang 1"/>
      <sheetName val="moi"/>
      <sheetName val="Thang 12 (2)"/>
      <sheetName val="Thang 01"/>
      <sheetName val="Cau 2(3)"/>
      <sheetName val="TH mau moi tu T10"/>
      <sheetName val="Tong hop Quy IV"/>
      <sheetName val="VAT TU NHAN TXQN"/>
      <sheetName val="bang tong ke khoi luong vat tu"/>
      <sheetName val="hcong tkhe"/>
      <sheetName val="VAT TU NHAN TKHE"/>
      <sheetName val="hcong qn"/>
      <sheetName val="VAT TU NHAN (2)"/>
      <sheetName val="NAM 2004"/>
      <sheetName val="KH-2001"/>
      <sheetName val="KH-2002"/>
      <sheetName val="KH-2003"/>
      <sheetName val="DGTL"/>
      <sheetName val="®¬ngi¸"/>
      <sheetName val="dongle"/>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s>
    <definedNames>
      <definedName name="DataFilter"/>
      <definedName name="DataSort"/>
      <definedName name="GoBack"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sheetData sheetId="890"/>
      <sheetData sheetId="891"/>
      <sheetData sheetId="892"/>
      <sheetData sheetId="893"/>
      <sheetData sheetId="894"/>
      <sheetData sheetId="895"/>
      <sheetData sheetId="896"/>
      <sheetData sheetId="897"/>
      <sheetData sheetId="898"/>
      <sheetData sheetId="899" refreshError="1"/>
      <sheetData sheetId="900"/>
      <sheetData sheetId="901"/>
      <sheetData sheetId="902"/>
      <sheetData sheetId="903"/>
      <sheetData sheetId="904"/>
      <sheetData sheetId="905"/>
      <sheetData sheetId="906" refreshError="1"/>
      <sheetData sheetId="907" refreshError="1"/>
      <sheetData sheetId="908"/>
      <sheetData sheetId="909"/>
      <sheetData sheetId="910"/>
      <sheetData sheetId="911"/>
      <sheetData sheetId="912"/>
      <sheetData sheetId="913"/>
      <sheetData sheetId="914"/>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Heso"/>
      <sheetName val="TAM_TEXT"/>
      <sheetName val="N_CPK"/>
      <sheetName val="D_THCP"/>
      <sheetName val="D_DLVCBD"/>
      <sheetName val="B_THDT05"/>
      <sheetName val="B_TDTCT"/>
      <sheetName val="B_THCPXD"/>
      <sheetName val="B_DTXD"/>
      <sheetName val="B_TH-CPTB-04"/>
      <sheetName val="B_DTLDTB"/>
      <sheetName val="CPK"/>
      <sheetName val="GTCPK"/>
      <sheetName val="B_THCPVLC"/>
      <sheetName val="B_THCPVCDD"/>
      <sheetName val="B_CPVCDD"/>
      <sheetName val="B_PTVTNC"/>
      <sheetName val="B_PTNCMTC"/>
      <sheetName val="B_THVTNC"/>
      <sheetName val="B_VTTBTH"/>
      <sheetName val="B_PTTNHC"/>
      <sheetName val="B_THTBHC"/>
      <sheetName val="B_THVLHC"/>
      <sheetName val="GIA VAT TU"/>
      <sheetName val="NC"/>
      <sheetName val="Giacamay"/>
      <sheetName val="BAOGIA"/>
      <sheetName val="B_PTVTTB-TK"/>
      <sheetName val="B_THVLTB-TK"/>
      <sheetName val="Don gia 6060"/>
      <sheetName val="Don gia 6061"/>
      <sheetName val="Don gia 1426"/>
      <sheetName val="Don gia chi tiet 6060"/>
      <sheetName val="Don gia chi tiet 6061"/>
      <sheetName val="Don gia chi tiet 1426"/>
      <sheetName val="VL 1426"/>
      <sheetName val="Vl 6060"/>
      <sheetName val="VL 6061"/>
      <sheetName val="DG1426"/>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1"/>
      <sheetName val="MC- 2"/>
      <sheetName val="MC- 3"/>
      <sheetName val="MC-4"/>
      <sheetName val="MC- 5"/>
      <sheetName val="MC- 6"/>
      <sheetName val="MC- 7"/>
      <sheetName val="MC- 8"/>
      <sheetName val="TL mong MT7"/>
      <sheetName val="MC-9"/>
      <sheetName val="Chenh lech MONG"/>
      <sheetName val="Gia coc"/>
      <sheetName val="gia"/>
      <sheetName val="dgkv3"/>
      <sheetName val="dgkv"/>
      <sheetName val="Sheet1"/>
      <sheetName val="TL mong MC"/>
      <sheetName val="dg tphcm"/>
      <sheetName val="dg-VTu"/>
      <sheetName val="Don gia 1426"/>
      <sheetName val="VL 1426"/>
      <sheetName val="DGIA"/>
      <sheetName val="GiaVT"/>
      <sheetName val="dnc4"/>
      <sheetName val="DG TAYNINH"/>
      <sheetName val="Parem"/>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B4" t="str">
            <v>01.1111</v>
          </cell>
          <cell r="C4" t="str">
            <v>Phaùt tuyeán loaïi 1 maät ñoä caây &gt;100m 2, baèng phaúng 0 caây</v>
          </cell>
          <cell r="D4" t="str">
            <v>100m2</v>
          </cell>
          <cell r="F4">
            <v>30821</v>
          </cell>
          <cell r="H4" t="str">
            <v>01.1111</v>
          </cell>
        </row>
        <row r="5">
          <cell r="B5" t="str">
            <v>01.1112</v>
          </cell>
          <cell r="C5" t="str">
            <v>Phaùt tuyeán loaïi 1 maät ñoä caây &gt;100m 2, baèng phaúng 2 caây</v>
          </cell>
          <cell r="D5" t="str">
            <v>100m2</v>
          </cell>
          <cell r="F5">
            <v>46232</v>
          </cell>
          <cell r="H5" t="str">
            <v>01.1112</v>
          </cell>
        </row>
        <row r="6">
          <cell r="B6" t="str">
            <v>01.1113</v>
          </cell>
          <cell r="C6" t="str">
            <v>Phaùt tuyeán loaïi 1 maät ñoä caây &gt;100m 2, baèng phaúng 3 caây</v>
          </cell>
          <cell r="D6" t="str">
            <v>100m2</v>
          </cell>
          <cell r="F6">
            <v>53345</v>
          </cell>
          <cell r="H6" t="str">
            <v>01.1113</v>
          </cell>
        </row>
        <row r="7">
          <cell r="B7" t="str">
            <v>01.1121</v>
          </cell>
          <cell r="C7" t="str">
            <v>Phaùt tuyeán loaïi 1 maät ñoä caây &gt;100m 2, söôøn doác &gt;25 ñoä 0 caây</v>
          </cell>
          <cell r="D7" t="str">
            <v>100m2</v>
          </cell>
          <cell r="F7">
            <v>35563</v>
          </cell>
          <cell r="H7" t="str">
            <v>01.1121</v>
          </cell>
        </row>
        <row r="8">
          <cell r="B8" t="str">
            <v>01.1122</v>
          </cell>
          <cell r="C8" t="str">
            <v>Phaùt tuyeán loaïi 1 maät ñoä caây &gt;100m 2, söôøn doác &gt;25 ñoä 2 caây</v>
          </cell>
          <cell r="D8" t="str">
            <v>100m2</v>
          </cell>
          <cell r="F8">
            <v>53048</v>
          </cell>
          <cell r="H8" t="str">
            <v>01.1122</v>
          </cell>
        </row>
        <row r="9">
          <cell r="B9" t="str">
            <v>01.1123</v>
          </cell>
          <cell r="C9" t="str">
            <v>Phaùt tuyeán loaïi 1 maät ñoä caây &gt;100m 2, söôøn doác &gt;25 ñoä 3 caây</v>
          </cell>
          <cell r="D9" t="str">
            <v>100m2</v>
          </cell>
          <cell r="F9">
            <v>64310</v>
          </cell>
          <cell r="H9" t="str">
            <v>01.1123</v>
          </cell>
        </row>
        <row r="10">
          <cell r="B10" t="str">
            <v>01.1131</v>
          </cell>
          <cell r="C10" t="str">
            <v>Phaùt tuyeán loaïi 1 maät ñoä caây &gt;100m 2, sình laày 0 caây</v>
          </cell>
          <cell r="D10" t="str">
            <v>100m2</v>
          </cell>
          <cell r="F10">
            <v>40009</v>
          </cell>
          <cell r="H10" t="str">
            <v>01.1131</v>
          </cell>
        </row>
        <row r="11">
          <cell r="B11" t="str">
            <v>01.1132</v>
          </cell>
          <cell r="C11" t="str">
            <v>Phaùt tuyeán loaïi 1 maät ñoä caây &gt;100m 2, sình laày 2 caây</v>
          </cell>
          <cell r="D11" t="str">
            <v>100m2</v>
          </cell>
          <cell r="F11">
            <v>60161</v>
          </cell>
          <cell r="H11" t="str">
            <v>01.1132</v>
          </cell>
        </row>
        <row r="12">
          <cell r="B12" t="str">
            <v>01.1133</v>
          </cell>
          <cell r="C12" t="str">
            <v>Phaùt tuyeán loaïi 1 maät ñoä caây &gt;100m 2, sình laày 3 caây</v>
          </cell>
          <cell r="D12" t="str">
            <v>100m2</v>
          </cell>
          <cell r="F12">
            <v>69645</v>
          </cell>
          <cell r="H12" t="str">
            <v>01.1133</v>
          </cell>
        </row>
        <row r="13">
          <cell r="B13" t="str">
            <v>01.1211</v>
          </cell>
          <cell r="C13" t="str">
            <v>Phaùt tuyeán loaïi 2 maät ñoä caây &gt;100m 2, baèng phaúng 0 caây</v>
          </cell>
          <cell r="D13" t="str">
            <v>100m2</v>
          </cell>
          <cell r="F13">
            <v>39416</v>
          </cell>
          <cell r="H13" t="str">
            <v>01.1211</v>
          </cell>
        </row>
        <row r="14">
          <cell r="B14" t="str">
            <v>01.1212</v>
          </cell>
          <cell r="C14" t="str">
            <v>Phaùt tuyeán loaïi 2 maät ñoä caây &gt;100m 2, baèng phaúng 2 caây</v>
          </cell>
          <cell r="D14" t="str">
            <v>100m2</v>
          </cell>
          <cell r="F14">
            <v>59272</v>
          </cell>
          <cell r="H14" t="str">
            <v>01.1212</v>
          </cell>
        </row>
        <row r="15">
          <cell r="B15" t="str">
            <v>01.1213</v>
          </cell>
          <cell r="C15" t="str">
            <v>Phaùt tuyeán loaïi 2 maät ñoä caây &gt;100m 2, baèng phaúng 3 caây</v>
          </cell>
          <cell r="D15" t="str">
            <v>100m2</v>
          </cell>
          <cell r="F15">
            <v>68756</v>
          </cell>
          <cell r="H15" t="str">
            <v>01.1213</v>
          </cell>
        </row>
        <row r="16">
          <cell r="B16" t="str">
            <v>01.1214</v>
          </cell>
          <cell r="C16" t="str">
            <v>Phaùt tuyeán loaïi 2 maät ñoä caây &gt;100m 2, baèng phaúng 5 caây</v>
          </cell>
          <cell r="D16" t="str">
            <v>100m2</v>
          </cell>
          <cell r="F16">
            <v>84759</v>
          </cell>
          <cell r="H16" t="str">
            <v>01.1214</v>
          </cell>
        </row>
        <row r="17">
          <cell r="B17" t="str">
            <v>01.1215</v>
          </cell>
          <cell r="C17" t="str">
            <v>Phaùt tuyeán loaïi 2 maät ñoä caây &gt;100m 2, baèng phaúng &gt;5 caây</v>
          </cell>
          <cell r="D17" t="str">
            <v>100m2</v>
          </cell>
          <cell r="F17">
            <v>106986</v>
          </cell>
          <cell r="H17" t="str">
            <v>01.1215</v>
          </cell>
        </row>
        <row r="18">
          <cell r="B18" t="str">
            <v>01.1221</v>
          </cell>
          <cell r="C18" t="str">
            <v>Phaùt tuyeán loaïi 2 maät ñoä caây &gt;100m 2, söôøn doác &gt;25 ñoä 0 caây</v>
          </cell>
          <cell r="D18" t="str">
            <v>100m2</v>
          </cell>
          <cell r="F18">
            <v>45343</v>
          </cell>
          <cell r="H18" t="str">
            <v>01.1221</v>
          </cell>
        </row>
        <row r="19">
          <cell r="B19" t="str">
            <v>01.1222</v>
          </cell>
          <cell r="C19" t="str">
            <v>Phaùt tuyeán loaïi 2 maät ñoä caây &gt;100m 2, söôøn doác &gt;25 ñoä 2 caây</v>
          </cell>
          <cell r="D19" t="str">
            <v>100m2</v>
          </cell>
          <cell r="F19">
            <v>68163</v>
          </cell>
          <cell r="H19" t="str">
            <v>01.1222</v>
          </cell>
        </row>
        <row r="20">
          <cell r="B20" t="str">
            <v>01.1223</v>
          </cell>
          <cell r="C20" t="str">
            <v>Phaùt tuyeán loaïi 2 maät ñoä caây &gt;100m 2, söôøn doác &gt;25 ñoä 3 caây</v>
          </cell>
          <cell r="D20" t="str">
            <v>100m2</v>
          </cell>
          <cell r="F20">
            <v>79128</v>
          </cell>
          <cell r="H20" t="str">
            <v>01.1223</v>
          </cell>
        </row>
        <row r="21">
          <cell r="B21" t="str">
            <v>01.1224</v>
          </cell>
          <cell r="C21" t="str">
            <v>Phaùt tuyeán loaïi 2 maät ñoä caây &gt;100m 2, söôøn doác &gt;25 ñoä 5 caây</v>
          </cell>
          <cell r="D21" t="str">
            <v>100m2</v>
          </cell>
          <cell r="F21">
            <v>97502</v>
          </cell>
          <cell r="H21" t="str">
            <v>01.1224</v>
          </cell>
        </row>
        <row r="22">
          <cell r="B22" t="str">
            <v>01.1225</v>
          </cell>
          <cell r="C22" t="str">
            <v>Phaùt tuyeán loaïi 2 maät ñoä caây &gt;100m 2, söôøn doác &gt;25 ñoä &gt;5 caây</v>
          </cell>
          <cell r="D22" t="str">
            <v>100m2</v>
          </cell>
          <cell r="F22">
            <v>122693</v>
          </cell>
          <cell r="H22" t="str">
            <v>01.1225</v>
          </cell>
        </row>
        <row r="23">
          <cell r="B23" t="str">
            <v>01.1231</v>
          </cell>
          <cell r="C23" t="str">
            <v>Phaùt tuyeán loaïi 2 maät ñoä caây &gt;100m 2, sình laày 0 caây</v>
          </cell>
          <cell r="D23" t="str">
            <v>100m2</v>
          </cell>
          <cell r="F23">
            <v>6270</v>
          </cell>
          <cell r="H23" t="str">
            <v>01.1231</v>
          </cell>
        </row>
        <row r="24">
          <cell r="B24" t="str">
            <v>01.1232</v>
          </cell>
          <cell r="C24" t="str">
            <v>Phaùt tuyeán loaïi 2 maät ñoä caây &gt;100m 2, sình laày 2 caây</v>
          </cell>
          <cell r="D24" t="str">
            <v>100m2</v>
          </cell>
          <cell r="F24">
            <v>7054</v>
          </cell>
          <cell r="H24" t="str">
            <v>01.1232</v>
          </cell>
        </row>
        <row r="25">
          <cell r="B25" t="str">
            <v>01.1233</v>
          </cell>
          <cell r="C25" t="str">
            <v>Phaùt tuyeán loaïi 2 maät ñoä caây &gt;100m 2, sình laày 3 caây</v>
          </cell>
          <cell r="D25" t="str">
            <v>100m2</v>
          </cell>
          <cell r="F25">
            <v>8501</v>
          </cell>
          <cell r="H25" t="str">
            <v>01.1233</v>
          </cell>
        </row>
        <row r="26">
          <cell r="B26" t="str">
            <v>01.1234</v>
          </cell>
          <cell r="C26" t="str">
            <v>Phaùt tuyeán loaïi 2 maät ñoä caây &gt;100m 2, sình laày 5 caây</v>
          </cell>
          <cell r="D26" t="str">
            <v>100m2</v>
          </cell>
          <cell r="F26">
            <v>10246</v>
          </cell>
          <cell r="H26" t="str">
            <v>01.1234</v>
          </cell>
        </row>
        <row r="27">
          <cell r="B27" t="str">
            <v>01.1235</v>
          </cell>
          <cell r="C27" t="str">
            <v>Phaùt tuyeán loaïi 2 maät ñoä caây &gt;100m 2, sình laày &gt;5 caây</v>
          </cell>
          <cell r="D27" t="str">
            <v>100m2</v>
          </cell>
          <cell r="F27">
            <v>138993</v>
          </cell>
          <cell r="H27" t="str">
            <v>01.1235</v>
          </cell>
        </row>
        <row r="28">
          <cell r="B28" t="str">
            <v>01.1311</v>
          </cell>
          <cell r="C28" t="str">
            <v>Phaùt tuyeán loaïi 3 maät ñoä caây &gt;100m 2, baèng phaúng 0 caây</v>
          </cell>
          <cell r="D28" t="str">
            <v>100m2</v>
          </cell>
          <cell r="F28">
            <v>45343</v>
          </cell>
          <cell r="H28" t="str">
            <v>01.1311</v>
          </cell>
        </row>
        <row r="29">
          <cell r="B29" t="str">
            <v>01.1312</v>
          </cell>
          <cell r="C29" t="str">
            <v>Phaùt tuyeán loaïi 3 maät ñoä caây &gt;100m 2, baèng phaúng 2 caây</v>
          </cell>
          <cell r="D29" t="str">
            <v>100m2</v>
          </cell>
          <cell r="F29">
            <v>64606</v>
          </cell>
          <cell r="H29" t="str">
            <v>01.1312</v>
          </cell>
        </row>
        <row r="30">
          <cell r="B30" t="str">
            <v>01.1313</v>
          </cell>
          <cell r="C30" t="str">
            <v>Phaùt tuyeán loaïi 3 maät ñoä caây &gt;100m 2, baèng phaúng 3 caây</v>
          </cell>
          <cell r="D30" t="str">
            <v>100m2</v>
          </cell>
          <cell r="F30">
            <v>74386</v>
          </cell>
          <cell r="H30" t="str">
            <v>01.1313</v>
          </cell>
        </row>
        <row r="31">
          <cell r="B31" t="str">
            <v>01.1314</v>
          </cell>
          <cell r="C31" t="str">
            <v>Phaùt tuyeán loaïi 3 maät ñoä caây &gt;100m 2, baèng phaúng 5 caây</v>
          </cell>
          <cell r="D31" t="str">
            <v>100m2</v>
          </cell>
          <cell r="F31">
            <v>90390</v>
          </cell>
          <cell r="H31" t="str">
            <v>01.1314</v>
          </cell>
        </row>
        <row r="32">
          <cell r="B32" t="str">
            <v>01.1315</v>
          </cell>
          <cell r="C32" t="str">
            <v>Phaùt tuyeán loaïi 3 maät ñoä caây &gt;100m 2, baèng phaúng &gt;5 caây</v>
          </cell>
          <cell r="D32" t="str">
            <v>100m2</v>
          </cell>
          <cell r="F32">
            <v>112913</v>
          </cell>
          <cell r="H32" t="str">
            <v>01.1315</v>
          </cell>
        </row>
        <row r="33">
          <cell r="B33" t="str">
            <v>01.1321</v>
          </cell>
          <cell r="C33" t="str">
            <v>Phaùt tuyeán loaïi 3 maät ñoä caây &gt;100m 2, söôøn doác &gt;25 ñoä 0 caây</v>
          </cell>
          <cell r="D33" t="str">
            <v>100m2</v>
          </cell>
          <cell r="F33">
            <v>51863</v>
          </cell>
          <cell r="H33" t="str">
            <v>01.1321</v>
          </cell>
        </row>
        <row r="34">
          <cell r="B34" t="str">
            <v>01.1322</v>
          </cell>
          <cell r="C34" t="str">
            <v>Phaùt tuyeán loaïi 3 maät ñoä caây &gt;100m 2, söôøn doác &gt;25 ñoä 2 caây</v>
          </cell>
          <cell r="D34" t="str">
            <v>100m2</v>
          </cell>
          <cell r="F34">
            <v>74090</v>
          </cell>
          <cell r="H34" t="str">
            <v>01.1322</v>
          </cell>
        </row>
        <row r="35">
          <cell r="B35" t="str">
            <v>01.1323</v>
          </cell>
          <cell r="C35" t="str">
            <v>Phaùt tuyeán loaïi 3 maät ñoä caây &gt;100m 2, söôøn doác &gt;25 ñoä 3 caây</v>
          </cell>
          <cell r="D35" t="str">
            <v>100m2</v>
          </cell>
          <cell r="F35">
            <v>85352</v>
          </cell>
          <cell r="H35" t="str">
            <v>01.1323</v>
          </cell>
        </row>
        <row r="36">
          <cell r="B36" t="str">
            <v>01.1324</v>
          </cell>
          <cell r="C36" t="str">
            <v>Phaùt tuyeán loaïi 3 maät ñoä caây &gt;100m 2, söôøn doác &gt;25 ñoä 5 caây</v>
          </cell>
          <cell r="D36" t="str">
            <v>100m2</v>
          </cell>
          <cell r="F36">
            <v>103726</v>
          </cell>
          <cell r="H36" t="str">
            <v>01.1324</v>
          </cell>
        </row>
        <row r="37">
          <cell r="B37" t="str">
            <v>01.1325</v>
          </cell>
          <cell r="C37" t="str">
            <v>Phaùt tuyeán loaïi 3 maät ñoä caây &gt;100m 2, söôøn doác &gt;25 ñoä &gt;5 caây</v>
          </cell>
          <cell r="D37" t="str">
            <v>100m2</v>
          </cell>
          <cell r="F37">
            <v>132473</v>
          </cell>
          <cell r="H37" t="str">
            <v>01.1325</v>
          </cell>
        </row>
        <row r="38">
          <cell r="B38" t="str">
            <v>01.1331</v>
          </cell>
          <cell r="C38" t="str">
            <v>Phaùt tuyeán loaïi 3 maät ñoä caây &gt;100m 2, sình laày 0 caây</v>
          </cell>
          <cell r="D38" t="str">
            <v>100m2</v>
          </cell>
          <cell r="F38">
            <v>58976</v>
          </cell>
          <cell r="H38" t="str">
            <v>01.1331</v>
          </cell>
        </row>
        <row r="39">
          <cell r="B39" t="str">
            <v>01.1332</v>
          </cell>
          <cell r="C39" t="str">
            <v>Phaùt tuyeán loaïi 3 maät ñoä caây &gt;100m 2, sình laày 2 caây</v>
          </cell>
          <cell r="D39" t="str">
            <v>100m2</v>
          </cell>
          <cell r="F39">
            <v>83870</v>
          </cell>
          <cell r="H39" t="str">
            <v>01.1332</v>
          </cell>
        </row>
        <row r="40">
          <cell r="B40" t="str">
            <v>01.1333</v>
          </cell>
          <cell r="C40" t="str">
            <v>Phaùt tuyeán loaïi 3 maät ñoä caây &gt;100m 2, sình laày 3 caây</v>
          </cell>
          <cell r="D40" t="str">
            <v>100m2</v>
          </cell>
          <cell r="F40">
            <v>96613</v>
          </cell>
          <cell r="H40" t="str">
            <v>01.1333</v>
          </cell>
        </row>
        <row r="41">
          <cell r="B41" t="str">
            <v>01.1334</v>
          </cell>
          <cell r="C41" t="str">
            <v>Phaùt tuyeán loaïi 3 maät ñoä caây &gt;100m 2, sình laày 5 caây</v>
          </cell>
          <cell r="D41" t="str">
            <v>100m2</v>
          </cell>
          <cell r="F41">
            <v>117655</v>
          </cell>
          <cell r="H41" t="str">
            <v>01.1334</v>
          </cell>
        </row>
        <row r="42">
          <cell r="B42" t="str">
            <v>01.1335</v>
          </cell>
          <cell r="C42" t="str">
            <v>Phaùt tuyeán loaïi 3 maät ñoä caây &gt;100m 2, sình laày &gt;5 caây</v>
          </cell>
          <cell r="D42" t="str">
            <v>100m2</v>
          </cell>
          <cell r="F42">
            <v>146698</v>
          </cell>
          <cell r="H42" t="str">
            <v>01.1335</v>
          </cell>
        </row>
        <row r="43">
          <cell r="B43" t="str">
            <v>01.1411</v>
          </cell>
          <cell r="C43" t="str">
            <v>Phaùt tuyeán loaïi 4 maät ñoä caây &gt;100m 2, baèng phaúng 0 caây</v>
          </cell>
          <cell r="D43" t="str">
            <v>100m2</v>
          </cell>
          <cell r="F43">
            <v>49492</v>
          </cell>
          <cell r="H43" t="str">
            <v>01.1411</v>
          </cell>
        </row>
        <row r="44">
          <cell r="B44" t="str">
            <v>01.1412</v>
          </cell>
          <cell r="C44" t="str">
            <v>Phaùt tuyeán loaïi 4 maät ñoä caây &gt;100m 2, baèng phaúng 2 caây</v>
          </cell>
          <cell r="D44" t="str">
            <v>100m2</v>
          </cell>
          <cell r="F44">
            <v>70237</v>
          </cell>
          <cell r="H44" t="str">
            <v>01.1412</v>
          </cell>
        </row>
        <row r="45">
          <cell r="B45" t="str">
            <v>01.1413</v>
          </cell>
          <cell r="C45" t="str">
            <v>Phaùt tuyeán loaïi 4 maät ñoä caây &gt;100m 2, baèng phaúng 3 caây</v>
          </cell>
          <cell r="D45" t="str">
            <v>100m2</v>
          </cell>
          <cell r="F45">
            <v>81203</v>
          </cell>
          <cell r="H45" t="str">
            <v>01.1413</v>
          </cell>
        </row>
        <row r="46">
          <cell r="B46" t="str">
            <v>01.1421</v>
          </cell>
          <cell r="C46" t="str">
            <v>Phaùt tuyeán loaïi 4 maät ñoä caây &gt;100m 2, söôøn doác &gt;25 ñoä 0 caây</v>
          </cell>
          <cell r="D46" t="str">
            <v>100m2</v>
          </cell>
          <cell r="F46">
            <v>56901</v>
          </cell>
          <cell r="H46" t="str">
            <v>01.1421</v>
          </cell>
        </row>
        <row r="47">
          <cell r="B47" t="str">
            <v>01.1422</v>
          </cell>
          <cell r="C47" t="str">
            <v>Phaùt tuyeán loaïi 4 maät ñoä caây &gt;100m 2, söôøn doác &gt;25 ñoä 2 caây</v>
          </cell>
          <cell r="D47" t="str">
            <v>100m2</v>
          </cell>
          <cell r="F47">
            <v>80314</v>
          </cell>
          <cell r="H47" t="str">
            <v>01.1422</v>
          </cell>
        </row>
        <row r="48">
          <cell r="B48" t="str">
            <v>01.1423</v>
          </cell>
          <cell r="C48" t="str">
            <v>Phaùt tuyeán loaïi 4 maät ñoä caây &gt;100m 2, söôøn doác &gt;25 ñoä 3 caây</v>
          </cell>
          <cell r="D48" t="str">
            <v>100m2</v>
          </cell>
          <cell r="F48">
            <v>93057</v>
          </cell>
          <cell r="H48" t="str">
            <v>01.1423</v>
          </cell>
        </row>
        <row r="49">
          <cell r="B49" t="str">
            <v>01.1431</v>
          </cell>
          <cell r="C49" t="str">
            <v>Phaùt tuyeán loaïi 4 maät ñoä caây &gt;100m 2, sình laày 0 caây</v>
          </cell>
          <cell r="D49" t="str">
            <v>100m2</v>
          </cell>
          <cell r="F49">
            <v>64310</v>
          </cell>
          <cell r="H49" t="str">
            <v>01.1431</v>
          </cell>
        </row>
        <row r="50">
          <cell r="B50" t="str">
            <v>01.1432</v>
          </cell>
          <cell r="C50" t="str">
            <v>Phaùt tuyeán loaïi 4 maät ñoä caây &gt;100m 2, sình laày 2 caây</v>
          </cell>
          <cell r="D50" t="str">
            <v>100m2</v>
          </cell>
          <cell r="F50">
            <v>91279</v>
          </cell>
          <cell r="H50" t="str">
            <v>01.1432</v>
          </cell>
        </row>
        <row r="51">
          <cell r="B51" t="str">
            <v>01.1433</v>
          </cell>
          <cell r="C51" t="str">
            <v>Phaùt tuyeán loaïi 4 maät ñoä caây &gt;100m 2, sình laày 3 caây</v>
          </cell>
          <cell r="D51" t="str">
            <v>100m2</v>
          </cell>
          <cell r="F51">
            <v>105504</v>
          </cell>
          <cell r="H51" t="str">
            <v>01.1433</v>
          </cell>
        </row>
        <row r="52">
          <cell r="B52" t="str">
            <v>01.2111</v>
          </cell>
          <cell r="C52" t="str">
            <v>Chaët caây baèng TC ñòa hình baèng phaúng d ≤ 20cm</v>
          </cell>
          <cell r="D52" t="str">
            <v>caây</v>
          </cell>
          <cell r="F52">
            <v>3853</v>
          </cell>
          <cell r="H52" t="str">
            <v>01.2111</v>
          </cell>
        </row>
        <row r="53">
          <cell r="B53" t="str">
            <v>01.2112</v>
          </cell>
          <cell r="C53" t="str">
            <v>Chaët caây baèng TC ñòa hình baèng phaúng d ≤ 30cm</v>
          </cell>
          <cell r="D53" t="str">
            <v>caây</v>
          </cell>
          <cell r="F53">
            <v>7409</v>
          </cell>
          <cell r="H53" t="str">
            <v>01.2112</v>
          </cell>
        </row>
        <row r="54">
          <cell r="B54" t="str">
            <v>01.2113</v>
          </cell>
          <cell r="C54" t="str">
            <v>Chaët caây baèng TC ñòa hình baèng phaúng d ≤ 40cm</v>
          </cell>
          <cell r="D54" t="str">
            <v>caây</v>
          </cell>
          <cell r="F54">
            <v>15411</v>
          </cell>
          <cell r="H54" t="str">
            <v>01.2113</v>
          </cell>
        </row>
        <row r="55">
          <cell r="B55" t="str">
            <v>01.2114</v>
          </cell>
          <cell r="C55" t="str">
            <v>Chaët caây baèng TC ñòa hình baèng phaúng d ≤ 50cm</v>
          </cell>
          <cell r="D55" t="str">
            <v>caây</v>
          </cell>
          <cell r="F55">
            <v>29043</v>
          </cell>
          <cell r="H55" t="str">
            <v>01.2114</v>
          </cell>
        </row>
        <row r="56">
          <cell r="B56" t="str">
            <v>01.2115</v>
          </cell>
          <cell r="C56" t="str">
            <v>Chaët caây baèng TC ñòa hình baèng phaúng d ≤ 60cm</v>
          </cell>
          <cell r="D56" t="str">
            <v>caây</v>
          </cell>
          <cell r="F56">
            <v>63125</v>
          </cell>
          <cell r="H56" t="str">
            <v>01.2115</v>
          </cell>
        </row>
        <row r="57">
          <cell r="B57" t="str">
            <v>01.2116</v>
          </cell>
          <cell r="C57" t="str">
            <v>Chaët caây baèng TC ñòa hình baèng phaúng d ≤ 70cm</v>
          </cell>
          <cell r="D57" t="str">
            <v>caây</v>
          </cell>
          <cell r="F57">
            <v>151144</v>
          </cell>
          <cell r="H57" t="str">
            <v>01.2116</v>
          </cell>
        </row>
        <row r="58">
          <cell r="B58" t="str">
            <v>01.2117</v>
          </cell>
          <cell r="C58" t="str">
            <v>Chaët caây baèng TC ñòa hình baèng phaúng d &gt; 70cm</v>
          </cell>
          <cell r="D58" t="str">
            <v>caây</v>
          </cell>
          <cell r="F58">
            <v>285691</v>
          </cell>
          <cell r="H58" t="str">
            <v>01.2117</v>
          </cell>
        </row>
        <row r="59">
          <cell r="B59" t="str">
            <v>01.2121</v>
          </cell>
          <cell r="C59" t="str">
            <v>Chaët caây baèng TC ñòa hình söôøn ñoài doác &gt;25 ñoä d ≤ 20cm</v>
          </cell>
          <cell r="D59" t="str">
            <v>caây</v>
          </cell>
          <cell r="F59">
            <v>4445</v>
          </cell>
          <cell r="H59" t="str">
            <v>01.2121</v>
          </cell>
        </row>
        <row r="60">
          <cell r="B60" t="str">
            <v>01.2122</v>
          </cell>
          <cell r="C60" t="str">
            <v>Chaët caây baèng TC ñòa hình söôøn ñoài doác &gt;25 ñoä d ≤ 30cm</v>
          </cell>
          <cell r="D60" t="str">
            <v>caây</v>
          </cell>
          <cell r="F60">
            <v>8298</v>
          </cell>
          <cell r="H60" t="str">
            <v>01.2122</v>
          </cell>
        </row>
        <row r="61">
          <cell r="B61" t="str">
            <v>01.2123</v>
          </cell>
          <cell r="C61" t="str">
            <v>Chaët caây baèng TC ñòa hình söôøn ñoài doác &gt;25 ñoä d ≤ 40cm</v>
          </cell>
          <cell r="D61" t="str">
            <v>caây</v>
          </cell>
          <cell r="F61">
            <v>18078</v>
          </cell>
          <cell r="H61" t="str">
            <v>01.2123</v>
          </cell>
        </row>
        <row r="62">
          <cell r="B62" t="str">
            <v>01.2124</v>
          </cell>
          <cell r="C62" t="str">
            <v>Chaët caây baèng TC ñòa hình söôøn ñoài doác &gt;25 ñoä d ≤ 50cm</v>
          </cell>
          <cell r="D62" t="str">
            <v>caây</v>
          </cell>
          <cell r="F62">
            <v>32896</v>
          </cell>
          <cell r="H62" t="str">
            <v>01.2124</v>
          </cell>
        </row>
        <row r="63">
          <cell r="B63" t="str">
            <v>01.2125</v>
          </cell>
          <cell r="C63" t="str">
            <v>Chaët caây baèng TC ñòa hình söôøn ñoài doác &gt;25 ñoä d ≤ 60cm</v>
          </cell>
          <cell r="D63" t="str">
            <v>caây</v>
          </cell>
          <cell r="F63">
            <v>92464</v>
          </cell>
          <cell r="H63" t="str">
            <v>01.2125</v>
          </cell>
        </row>
        <row r="64">
          <cell r="B64" t="str">
            <v>01.2126</v>
          </cell>
          <cell r="C64" t="str">
            <v>Chaët caây baèng TC ñòa hình söôøn ñoài doác &gt;25 ñoä d ≤ 70cm</v>
          </cell>
          <cell r="D64" t="str">
            <v>caây</v>
          </cell>
          <cell r="F64">
            <v>198265</v>
          </cell>
          <cell r="H64" t="str">
            <v>01.2126</v>
          </cell>
        </row>
        <row r="65">
          <cell r="B65" t="str">
            <v>01.2127</v>
          </cell>
          <cell r="C65" t="str">
            <v>Chaët caây baèng TC ñòa hình söôøn ñoài doác &gt;25 ñoä d &gt; 70cm</v>
          </cell>
          <cell r="D65" t="str">
            <v>caây</v>
          </cell>
          <cell r="F65">
            <v>325996</v>
          </cell>
          <cell r="H65" t="str">
            <v>01.2127</v>
          </cell>
        </row>
        <row r="66">
          <cell r="B66" t="str">
            <v>01.2211</v>
          </cell>
          <cell r="C66" t="str">
            <v>Chaët caây baèng maùy ñòa hình baèng phaúng d ≤ 20cm</v>
          </cell>
          <cell r="D66" t="str">
            <v>caây</v>
          </cell>
          <cell r="F66">
            <v>2075</v>
          </cell>
          <cell r="H66" t="str">
            <v>01.2211</v>
          </cell>
        </row>
        <row r="67">
          <cell r="B67" t="str">
            <v>01.2212</v>
          </cell>
          <cell r="C67" t="str">
            <v>Chaët caây baèng maùy ñòa hình baèng phaúng d ≤ 30cm</v>
          </cell>
          <cell r="D67" t="str">
            <v>caây</v>
          </cell>
          <cell r="F67">
            <v>3853</v>
          </cell>
          <cell r="H67" t="str">
            <v>01.2212</v>
          </cell>
        </row>
        <row r="68">
          <cell r="B68" t="str">
            <v>01.2213</v>
          </cell>
          <cell r="C68" t="str">
            <v>Chaët caây baèng maùy ñòa hình baèng phaúng d ≤ 40cm</v>
          </cell>
          <cell r="D68" t="str">
            <v>caây</v>
          </cell>
          <cell r="F68">
            <v>7705</v>
          </cell>
          <cell r="H68" t="str">
            <v>01.2213</v>
          </cell>
        </row>
        <row r="69">
          <cell r="B69" t="str">
            <v>01.2214</v>
          </cell>
          <cell r="C69" t="str">
            <v>Chaët caây baèng maùy ñòa hình baèng phaúng d ≤ 50cm</v>
          </cell>
          <cell r="D69" t="str">
            <v>caây</v>
          </cell>
          <cell r="F69">
            <v>14522</v>
          </cell>
          <cell r="H69" t="str">
            <v>01.2214</v>
          </cell>
        </row>
        <row r="70">
          <cell r="B70" t="str">
            <v>01.2215</v>
          </cell>
          <cell r="C70" t="str">
            <v>Chaët caây baèng maùy ñòa hình baèng phaúng d ≤ 60cm</v>
          </cell>
          <cell r="D70" t="str">
            <v>caây</v>
          </cell>
          <cell r="F70">
            <v>31711</v>
          </cell>
          <cell r="H70" t="str">
            <v>01.2215</v>
          </cell>
        </row>
        <row r="71">
          <cell r="B71" t="str">
            <v>01.2216</v>
          </cell>
          <cell r="C71" t="str">
            <v>Chaët caây baèng maùy ñòa hình baèng phaúng d ≤ 70cm</v>
          </cell>
          <cell r="D71" t="str">
            <v>caây</v>
          </cell>
          <cell r="F71">
            <v>75572</v>
          </cell>
          <cell r="H71" t="str">
            <v>01.2216</v>
          </cell>
        </row>
        <row r="72">
          <cell r="B72" t="str">
            <v>01.2217</v>
          </cell>
          <cell r="C72" t="str">
            <v>Chaët caây baèng maùy ñòa hình baèng phaúng d &gt; 70cm</v>
          </cell>
          <cell r="D72" t="str">
            <v>caây</v>
          </cell>
          <cell r="F72">
            <v>142846</v>
          </cell>
          <cell r="H72" t="str">
            <v>01.2217</v>
          </cell>
        </row>
        <row r="73">
          <cell r="B73" t="str">
            <v>01.2221</v>
          </cell>
          <cell r="C73" t="str">
            <v>Chaët caây baèng maùy ñòa hình söôøn ñoài doác &gt;25 ñoä d ≤ 20cm</v>
          </cell>
          <cell r="D73" t="str">
            <v>caây</v>
          </cell>
          <cell r="F73">
            <v>2371</v>
          </cell>
          <cell r="H73" t="str">
            <v>01.2221</v>
          </cell>
        </row>
        <row r="74">
          <cell r="B74" t="str">
            <v>01.2222</v>
          </cell>
          <cell r="C74" t="str">
            <v>Chaët caây baèng maùy ñòa hình söôøn ñoài doác &gt;25 ñoä d ≤ 30cm</v>
          </cell>
          <cell r="D74" t="str">
            <v>caây</v>
          </cell>
          <cell r="F74">
            <v>4445</v>
          </cell>
          <cell r="H74" t="str">
            <v>01.2222</v>
          </cell>
        </row>
        <row r="75">
          <cell r="B75" t="str">
            <v>01.2223</v>
          </cell>
          <cell r="C75" t="str">
            <v>Chaët caây baèng maùy ñòa hình söôøn ñoài doác &gt;25 ñoä d ≤ 40cm</v>
          </cell>
          <cell r="D75" t="str">
            <v>caây</v>
          </cell>
          <cell r="F75">
            <v>9187</v>
          </cell>
          <cell r="H75" t="str">
            <v>01.2223</v>
          </cell>
        </row>
        <row r="76">
          <cell r="B76" t="str">
            <v>01.2224</v>
          </cell>
          <cell r="C76" t="str">
            <v>Chaët caây baèng maùy ñòa hình söôøn ñoài doác &gt;25 ñoä d ≤ 50cm</v>
          </cell>
          <cell r="D76" t="str">
            <v>caây</v>
          </cell>
          <cell r="F76">
            <v>16596</v>
          </cell>
          <cell r="H76" t="str">
            <v>01.2224</v>
          </cell>
        </row>
        <row r="77">
          <cell r="B77" t="str">
            <v>01.2225</v>
          </cell>
          <cell r="C77" t="str">
            <v>Chaët caây baèng maùy ñòa hình söôøn ñoài doác &gt;25 ñoä d ≤ 60cm</v>
          </cell>
          <cell r="D77" t="str">
            <v>caây</v>
          </cell>
          <cell r="F77">
            <v>36452</v>
          </cell>
          <cell r="H77" t="str">
            <v>01.2225</v>
          </cell>
        </row>
        <row r="78">
          <cell r="B78" t="str">
            <v>01.2226</v>
          </cell>
          <cell r="C78" t="str">
            <v>Chaët caây baèng maùy ñòa hình söôøn ñoài doác &gt;25 ñoä d ≤ 70cm</v>
          </cell>
          <cell r="D78" t="str">
            <v>caây</v>
          </cell>
          <cell r="F78">
            <v>86833</v>
          </cell>
          <cell r="H78" t="str">
            <v>01.2226</v>
          </cell>
        </row>
        <row r="79">
          <cell r="B79" t="str">
            <v>01.2227</v>
          </cell>
          <cell r="C79" t="str">
            <v>Chaët caây baèng maùy ñòa hình söôøn ñoài doác &gt;25 ñoä d &gt; 70cm</v>
          </cell>
          <cell r="D79" t="str">
            <v>caây</v>
          </cell>
          <cell r="F79">
            <v>162998</v>
          </cell>
          <cell r="H79" t="str">
            <v>01.2227</v>
          </cell>
        </row>
        <row r="80">
          <cell r="B80" t="str">
            <v>01.3101</v>
          </cell>
          <cell r="C80" t="str">
            <v>Ñaøo goác caây ñòa hình baèng phaúng d ≤ 20cm</v>
          </cell>
          <cell r="D80" t="str">
            <v>goác</v>
          </cell>
          <cell r="F80">
            <v>5631</v>
          </cell>
          <cell r="H80" t="str">
            <v>01.3101</v>
          </cell>
        </row>
        <row r="81">
          <cell r="B81" t="str">
            <v>01.3102</v>
          </cell>
          <cell r="C81" t="str">
            <v>Ñaøo goác caây ñòa hình baèng phaúng d ≤ 30cm</v>
          </cell>
          <cell r="D81" t="str">
            <v>goác</v>
          </cell>
          <cell r="F81">
            <v>10669</v>
          </cell>
          <cell r="H81" t="str">
            <v>01.3102</v>
          </cell>
        </row>
        <row r="82">
          <cell r="B82" t="str">
            <v>01.3103</v>
          </cell>
          <cell r="C82" t="str">
            <v>Ñaøo goác caây ñòa hình baèng phaúng d ≤ 40cm</v>
          </cell>
          <cell r="D82" t="str">
            <v>goác</v>
          </cell>
          <cell r="F82">
            <v>19856</v>
          </cell>
          <cell r="H82" t="str">
            <v>01.3103</v>
          </cell>
        </row>
        <row r="83">
          <cell r="B83" t="str">
            <v>01.3104</v>
          </cell>
          <cell r="C83" t="str">
            <v>Ñaøo goác caây ñòa hình baèng phaúng d ≤ 50cm</v>
          </cell>
          <cell r="D83" t="str">
            <v>goác</v>
          </cell>
          <cell r="F83">
            <v>38527</v>
          </cell>
          <cell r="H83" t="str">
            <v>01.3104</v>
          </cell>
        </row>
        <row r="84">
          <cell r="B84" t="str">
            <v>01.3105</v>
          </cell>
          <cell r="C84" t="str">
            <v>Ñaøo goác caây ñòa hình baèng phaúng d ≤ 60cm</v>
          </cell>
          <cell r="D84" t="str">
            <v>goác</v>
          </cell>
          <cell r="F84">
            <v>91872</v>
          </cell>
          <cell r="H84" t="str">
            <v>01.3105</v>
          </cell>
        </row>
        <row r="85">
          <cell r="B85" t="str">
            <v>01.3106</v>
          </cell>
          <cell r="C85" t="str">
            <v>Ñaøo goác caây ñòa hình baèng phaúng d ≤ 70cm</v>
          </cell>
          <cell r="D85" t="str">
            <v>goác</v>
          </cell>
          <cell r="F85">
            <v>172482</v>
          </cell>
          <cell r="H85" t="str">
            <v>01.3106</v>
          </cell>
        </row>
        <row r="86">
          <cell r="B86" t="str">
            <v>01.3107</v>
          </cell>
          <cell r="C86" t="str">
            <v>Ñaøo goác caây ñòa hình baèng phaúng d &gt; 70cm</v>
          </cell>
          <cell r="D86" t="str">
            <v>goác</v>
          </cell>
          <cell r="F86">
            <v>309103</v>
          </cell>
          <cell r="H86" t="str">
            <v>01.3107</v>
          </cell>
        </row>
        <row r="87">
          <cell r="B87" t="str">
            <v>01.3201</v>
          </cell>
          <cell r="C87" t="str">
            <v>Ñaøo goác caây ñòa hình söôøn ñoài doác &gt;25 ñoä d ≤ 20cm</v>
          </cell>
          <cell r="D87" t="str">
            <v>goác</v>
          </cell>
          <cell r="F87">
            <v>6520</v>
          </cell>
          <cell r="H87" t="str">
            <v>01.3201</v>
          </cell>
        </row>
        <row r="88">
          <cell r="B88" t="str">
            <v>01.3202</v>
          </cell>
          <cell r="C88" t="str">
            <v>Ñaøo goác caây ñòa hình söôøn ñoài doác &gt;25 ñoä d ≤ 30cm</v>
          </cell>
          <cell r="D88" t="str">
            <v>goác</v>
          </cell>
          <cell r="F88">
            <v>12358</v>
          </cell>
          <cell r="H88" t="str">
            <v>01.3202</v>
          </cell>
        </row>
        <row r="89">
          <cell r="B89" t="str">
            <v>01.3203</v>
          </cell>
          <cell r="C89" t="str">
            <v>Ñaøo goác caây ñòa hình söôøn ñoài doác &gt;25 ñoä d ≤ 40cm</v>
          </cell>
          <cell r="D89" t="str">
            <v>goác</v>
          </cell>
          <cell r="F89">
            <v>22820</v>
          </cell>
          <cell r="H89" t="str">
            <v>01.3203</v>
          </cell>
        </row>
        <row r="90">
          <cell r="B90" t="str">
            <v>01.3204</v>
          </cell>
          <cell r="C90" t="str">
            <v>Ñaøo goác caây ñòa hình söôøn ñoài doác &gt;25 ñoä d ≤ 50cm</v>
          </cell>
          <cell r="D90" t="str">
            <v>goác</v>
          </cell>
          <cell r="F90">
            <v>44158</v>
          </cell>
          <cell r="H90" t="str">
            <v>01.3204</v>
          </cell>
        </row>
        <row r="91">
          <cell r="B91" t="str">
            <v>01.3205</v>
          </cell>
          <cell r="C91" t="str">
            <v>Ñaøo goác caây ñòa hình söôøn ñoài doác &gt;25 ñoä d ≤ 60cm</v>
          </cell>
          <cell r="D91" t="str">
            <v>goác</v>
          </cell>
          <cell r="F91">
            <v>105504</v>
          </cell>
          <cell r="H91" t="str">
            <v>01.3205</v>
          </cell>
        </row>
        <row r="92">
          <cell r="B92" t="str">
            <v>01.3206</v>
          </cell>
          <cell r="C92" t="str">
            <v>Ñaøo goác caây ñòa hình söôøn ñoài doác &gt;25 ñoä d ≤ 70cm</v>
          </cell>
          <cell r="D92" t="str">
            <v>goác</v>
          </cell>
          <cell r="F92">
            <v>198265</v>
          </cell>
          <cell r="H92" t="str">
            <v>01.3206</v>
          </cell>
        </row>
        <row r="93">
          <cell r="B93" t="str">
            <v>01.3207</v>
          </cell>
          <cell r="C93" t="str">
            <v>Ñaøo goác caây ñòa hình söôøn ñoài doác &gt;25 ñoä d &gt; 70cm</v>
          </cell>
          <cell r="D93" t="str">
            <v>goác</v>
          </cell>
          <cell r="F93">
            <v>355336</v>
          </cell>
          <cell r="H93" t="str">
            <v>01.3207</v>
          </cell>
        </row>
        <row r="94">
          <cell r="B94" t="str">
            <v>01.4101</v>
          </cell>
          <cell r="C94" t="str">
            <v>Ñaøo buïi caây khaùc ñòa hình baèng phaúng d ≤ 30cm</v>
          </cell>
          <cell r="D94" t="str">
            <v>buïi</v>
          </cell>
          <cell r="F94">
            <v>14818</v>
          </cell>
          <cell r="H94" t="str">
            <v>01.4101</v>
          </cell>
        </row>
        <row r="95">
          <cell r="B95" t="str">
            <v>01.4102</v>
          </cell>
          <cell r="C95" t="str">
            <v>Ñaøo buïi caây khaùc ñòa hình baèng phaúng d &gt; 30cm</v>
          </cell>
          <cell r="D95" t="str">
            <v>buïi</v>
          </cell>
          <cell r="F95">
            <v>21338</v>
          </cell>
          <cell r="H95" t="str">
            <v>01.4102</v>
          </cell>
        </row>
        <row r="96">
          <cell r="B96" t="str">
            <v>01.4103</v>
          </cell>
          <cell r="C96" t="str">
            <v>Ñaøo buïi tre ñòa hình baèng phaúng d ≤ 50cm</v>
          </cell>
          <cell r="D96" t="str">
            <v>buïi</v>
          </cell>
          <cell r="F96">
            <v>68163</v>
          </cell>
          <cell r="H96" t="str">
            <v>01.4103</v>
          </cell>
        </row>
        <row r="97">
          <cell r="B97" t="str">
            <v>01.4104</v>
          </cell>
          <cell r="C97" t="str">
            <v>Ñaøo buïi tre ñòa hình baèng phaúng d ≤ 70cm</v>
          </cell>
          <cell r="D97" t="str">
            <v>buïi</v>
          </cell>
          <cell r="F97">
            <v>102244</v>
          </cell>
          <cell r="H97" t="str">
            <v>01.4104</v>
          </cell>
        </row>
        <row r="98">
          <cell r="B98" t="str">
            <v>01.4105</v>
          </cell>
          <cell r="C98" t="str">
            <v>Ñaøo buïi tre ñòa hình baèng phaúng d ≤ 90cm</v>
          </cell>
          <cell r="D98" t="str">
            <v>buïi</v>
          </cell>
          <cell r="F98">
            <v>153514</v>
          </cell>
          <cell r="H98" t="str">
            <v>01.4105</v>
          </cell>
        </row>
        <row r="99">
          <cell r="B99" t="str">
            <v>01.4106</v>
          </cell>
          <cell r="C99" t="str">
            <v>Ñaøo buïi tre ñòa hình baèng phaúng d ≤ 110cm</v>
          </cell>
          <cell r="D99" t="str">
            <v>buïi</v>
          </cell>
          <cell r="F99">
            <v>229975</v>
          </cell>
          <cell r="H99" t="str">
            <v>01.4106</v>
          </cell>
        </row>
        <row r="100">
          <cell r="B100" t="str">
            <v>01.4107</v>
          </cell>
          <cell r="C100" t="str">
            <v>Ñaøo buïi tre ñòa hình baèng phaúng d &gt; 110cm</v>
          </cell>
          <cell r="D100" t="str">
            <v>buïi</v>
          </cell>
          <cell r="F100">
            <v>344963</v>
          </cell>
          <cell r="H100" t="str">
            <v>01.4107</v>
          </cell>
        </row>
        <row r="101">
          <cell r="B101" t="str">
            <v>01.4201</v>
          </cell>
          <cell r="C101" t="str">
            <v>Ñaøo buïi caây khaùc ñòa hình söôøn ñoài doác d ≤ 30cm</v>
          </cell>
          <cell r="D101" t="str">
            <v>buïi</v>
          </cell>
          <cell r="F101">
            <v>17189</v>
          </cell>
          <cell r="H101" t="str">
            <v>01.4201</v>
          </cell>
        </row>
        <row r="102">
          <cell r="B102" t="str">
            <v>01.4202</v>
          </cell>
          <cell r="C102" t="str">
            <v>Ñaøo buïi caây khaùc ñòa hình söôøn ñoài doác d &gt; 30cm</v>
          </cell>
          <cell r="D102" t="str">
            <v>buïi</v>
          </cell>
          <cell r="F102">
            <v>24598</v>
          </cell>
          <cell r="H102" t="str">
            <v>01.4202</v>
          </cell>
        </row>
        <row r="103">
          <cell r="B103" t="str">
            <v>01.4203</v>
          </cell>
          <cell r="C103" t="str">
            <v>Ñaøo buïi tre ñòa hình söôøn ñoài doác  d ≤ 50cm</v>
          </cell>
          <cell r="D103" t="str">
            <v>buïi</v>
          </cell>
          <cell r="F103">
            <v>78535</v>
          </cell>
          <cell r="H103" t="str">
            <v>01.4203</v>
          </cell>
        </row>
        <row r="104">
          <cell r="B104" t="str">
            <v>01.4204</v>
          </cell>
          <cell r="C104" t="str">
            <v>Ñaøo buïi tre ñòa hình söôøn ñoài doác  d ≤ 70cm</v>
          </cell>
          <cell r="D104" t="str">
            <v>buïi</v>
          </cell>
          <cell r="F104">
            <v>117951</v>
          </cell>
          <cell r="H104" t="str">
            <v>01.4204</v>
          </cell>
        </row>
        <row r="105">
          <cell r="B105" t="str">
            <v>01.4205</v>
          </cell>
          <cell r="C105" t="str">
            <v>Ñaøo buïi tre ñòa hình söôøn ñoài doác d ≤ 90cm</v>
          </cell>
          <cell r="D105" t="str">
            <v>buïi</v>
          </cell>
          <cell r="F105">
            <v>176631</v>
          </cell>
          <cell r="H105" t="str">
            <v>01.4205</v>
          </cell>
        </row>
        <row r="106">
          <cell r="B106" t="str">
            <v>01.4206</v>
          </cell>
          <cell r="C106" t="str">
            <v>Ñaøo buïi tre ñòa hình söôøn ñoài doác d ≤ 110cm</v>
          </cell>
          <cell r="D106" t="str">
            <v>buïi</v>
          </cell>
          <cell r="F106">
            <v>264946</v>
          </cell>
          <cell r="H106" t="str">
            <v>01.4206</v>
          </cell>
        </row>
        <row r="107">
          <cell r="B107" t="str">
            <v>01.4207</v>
          </cell>
          <cell r="C107" t="str">
            <v>Ñaøo buïi tre ñòa hình söôøn ñoài doác d &gt; 110cm</v>
          </cell>
          <cell r="D107" t="str">
            <v>buïi</v>
          </cell>
          <cell r="F107">
            <v>397715</v>
          </cell>
          <cell r="H107" t="str">
            <v>01.4207</v>
          </cell>
        </row>
        <row r="108">
          <cell r="B108" t="str">
            <v>01.5111</v>
          </cell>
          <cell r="C108" t="str">
            <v>Toân taïo ñöôøng cuõ baèng TC ñaát C1</v>
          </cell>
          <cell r="D108" t="str">
            <v>m3</v>
          </cell>
          <cell r="F108">
            <v>20449</v>
          </cell>
          <cell r="H108" t="str">
            <v>01.5111</v>
          </cell>
        </row>
        <row r="109">
          <cell r="B109" t="str">
            <v>01.5112</v>
          </cell>
          <cell r="C109" t="str">
            <v>Toân taïo ñöôøng cuõ baèng TC ñaát C2</v>
          </cell>
          <cell r="D109" t="str">
            <v>m3</v>
          </cell>
          <cell r="F109">
            <v>23116</v>
          </cell>
          <cell r="H109" t="str">
            <v>01.5112</v>
          </cell>
        </row>
        <row r="110">
          <cell r="B110" t="str">
            <v>01.5113</v>
          </cell>
          <cell r="C110" t="str">
            <v>Toân taïo ñöôøng cuõ baèng TC ñaát C3</v>
          </cell>
          <cell r="D110" t="str">
            <v>m3</v>
          </cell>
          <cell r="F110">
            <v>27561</v>
          </cell>
          <cell r="H110" t="str">
            <v>01.5113</v>
          </cell>
        </row>
        <row r="111">
          <cell r="B111" t="str">
            <v>01.5114</v>
          </cell>
          <cell r="C111" t="str">
            <v>Toân taïo ñöôøng cuõ baèng TC ñaát C4</v>
          </cell>
          <cell r="D111" t="str">
            <v>m3</v>
          </cell>
          <cell r="F111">
            <v>32007</v>
          </cell>
          <cell r="H111" t="str">
            <v>01.5114</v>
          </cell>
        </row>
        <row r="112">
          <cell r="B112" t="str">
            <v>01.5121</v>
          </cell>
          <cell r="C112" t="str">
            <v>Ñaøo san ñaát theo söôøn ñoài baèng TC ñaát C1</v>
          </cell>
          <cell r="D112" t="str">
            <v>m3</v>
          </cell>
          <cell r="F112">
            <v>14818</v>
          </cell>
          <cell r="H112" t="str">
            <v>01.5121</v>
          </cell>
        </row>
        <row r="113">
          <cell r="B113" t="str">
            <v>01.5121</v>
          </cell>
          <cell r="C113" t="str">
            <v>Ñaøo san ñaát theo söôøn ñoài baèng TC ñaát C2</v>
          </cell>
          <cell r="D113" t="str">
            <v>m3</v>
          </cell>
          <cell r="F113">
            <v>16596</v>
          </cell>
          <cell r="H113" t="str">
            <v>01.5121</v>
          </cell>
        </row>
        <row r="114">
          <cell r="B114" t="str">
            <v>01.5121</v>
          </cell>
          <cell r="C114" t="str">
            <v>Ñaøo san ñaát theo söôøn ñoài baèng TC ñaát C3</v>
          </cell>
          <cell r="D114" t="str">
            <v>m3</v>
          </cell>
          <cell r="F114">
            <v>22227</v>
          </cell>
          <cell r="H114" t="str">
            <v>01.5121</v>
          </cell>
        </row>
        <row r="115">
          <cell r="B115" t="str">
            <v>01.5121</v>
          </cell>
          <cell r="C115" t="str">
            <v>Ñaøo san ñaát theo söôøn ñoài baèng TC ñaát C4</v>
          </cell>
          <cell r="D115" t="str">
            <v>m3</v>
          </cell>
          <cell r="F115">
            <v>26969</v>
          </cell>
          <cell r="H115" t="str">
            <v>01.5121</v>
          </cell>
        </row>
        <row r="116">
          <cell r="B116" t="str">
            <v>01.5131</v>
          </cell>
          <cell r="C116" t="str">
            <v>Laøm ñöôøng môùi baèng TC ñaát C1</v>
          </cell>
          <cell r="D116" t="str">
            <v>m3</v>
          </cell>
          <cell r="F116">
            <v>24005</v>
          </cell>
          <cell r="H116" t="str">
            <v>01.5131</v>
          </cell>
        </row>
        <row r="117">
          <cell r="B117" t="str">
            <v>01.5132</v>
          </cell>
          <cell r="C117" t="str">
            <v>Laøm ñöôøng môùi baèng TC ñaát C2</v>
          </cell>
          <cell r="D117" t="str">
            <v>m3</v>
          </cell>
          <cell r="F117">
            <v>25783</v>
          </cell>
          <cell r="H117" t="str">
            <v>01.5132</v>
          </cell>
        </row>
        <row r="118">
          <cell r="B118" t="str">
            <v>01.5133</v>
          </cell>
          <cell r="C118" t="str">
            <v>Laøm ñöôøng môùi baèng TC ñaát C3</v>
          </cell>
          <cell r="D118" t="str">
            <v>m3</v>
          </cell>
          <cell r="F118">
            <v>32303</v>
          </cell>
          <cell r="H118" t="str">
            <v>01.5133</v>
          </cell>
        </row>
        <row r="119">
          <cell r="B119" t="str">
            <v>01.5134</v>
          </cell>
          <cell r="C119" t="str">
            <v>Laøm ñöôøng môùi baèng TC ñaát C4</v>
          </cell>
          <cell r="D119" t="str">
            <v>m3</v>
          </cell>
          <cell r="F119">
            <v>39120</v>
          </cell>
          <cell r="H119" t="str">
            <v>01.5134</v>
          </cell>
        </row>
        <row r="120">
          <cell r="B120" t="str">
            <v>01.5211</v>
          </cell>
          <cell r="C120" t="str">
            <v>Laøm ñöôøng taïm baèng maùy uûi ≤ 75CV ñaát C1</v>
          </cell>
          <cell r="D120" t="str">
            <v>m3</v>
          </cell>
          <cell r="F120">
            <v>844.63</v>
          </cell>
          <cell r="G120">
            <v>2542.62</v>
          </cell>
          <cell r="H120" t="str">
            <v>01.5211</v>
          </cell>
        </row>
        <row r="121">
          <cell r="B121" t="str">
            <v>01.5212</v>
          </cell>
          <cell r="C121" t="str">
            <v>Laøm ñöôøng taïm baèng maùy uûi ≤ 75CV ñaát C2</v>
          </cell>
          <cell r="D121" t="str">
            <v>m3</v>
          </cell>
          <cell r="F121">
            <v>1102.46</v>
          </cell>
          <cell r="G121">
            <v>3111.71</v>
          </cell>
          <cell r="H121" t="str">
            <v>01.5212</v>
          </cell>
        </row>
        <row r="122">
          <cell r="B122" t="str">
            <v>01.5213</v>
          </cell>
          <cell r="C122" t="str">
            <v>Laøm ñöôøng taïm baèng maùy uûi ≤ 75CV ñaát C3</v>
          </cell>
          <cell r="D122" t="str">
            <v>m3</v>
          </cell>
          <cell r="F122">
            <v>1318.8</v>
          </cell>
          <cell r="G122">
            <v>3738.23</v>
          </cell>
          <cell r="H122" t="str">
            <v>01.5213</v>
          </cell>
        </row>
        <row r="123">
          <cell r="B123" t="str">
            <v>01.5214</v>
          </cell>
          <cell r="C123" t="str">
            <v>Laøm ñöôøng taïm baèng maùy uûi ≤ 75CV ñaát C4</v>
          </cell>
          <cell r="D123" t="str">
            <v>m3</v>
          </cell>
          <cell r="F123">
            <v>1600.34</v>
          </cell>
          <cell r="G123">
            <v>4939.0600000000004</v>
          </cell>
          <cell r="H123" t="str">
            <v>01.5214</v>
          </cell>
        </row>
        <row r="124">
          <cell r="B124" t="str">
            <v>01.5221</v>
          </cell>
          <cell r="C124" t="str">
            <v>Laøm ñöôøng taïm baèng maùy uûi ≤ 110CV ñaát C1</v>
          </cell>
          <cell r="D124" t="str">
            <v>m3</v>
          </cell>
          <cell r="F124">
            <v>844.63</v>
          </cell>
          <cell r="G124">
            <v>3044.6</v>
          </cell>
          <cell r="H124" t="str">
            <v>01.5221</v>
          </cell>
        </row>
        <row r="125">
          <cell r="B125" t="str">
            <v>01.5222</v>
          </cell>
          <cell r="C125" t="str">
            <v>Laøm ñöôøng taïm baèng maùy uûi ≤ 110CV ñaát C2</v>
          </cell>
          <cell r="D125" t="str">
            <v>m3</v>
          </cell>
          <cell r="F125">
            <v>1102.46</v>
          </cell>
          <cell r="G125">
            <v>3726.77</v>
          </cell>
          <cell r="H125" t="str">
            <v>01.5222</v>
          </cell>
        </row>
        <row r="126">
          <cell r="B126" t="str">
            <v>01.5223</v>
          </cell>
          <cell r="C126" t="str">
            <v>Laøm ñöôøng taïm baèng maùy uûi ≤ 110CV ñaát C3</v>
          </cell>
          <cell r="D126" t="str">
            <v>m3</v>
          </cell>
          <cell r="F126">
            <v>1318.8</v>
          </cell>
          <cell r="G126">
            <v>4480.74</v>
          </cell>
          <cell r="H126" t="str">
            <v>01.5223</v>
          </cell>
        </row>
        <row r="127">
          <cell r="B127" t="str">
            <v>01.5224</v>
          </cell>
          <cell r="C127" t="str">
            <v>Laøm ñöôøng taïm baèng maùy uûi ≤ 110CV ñaát C4</v>
          </cell>
          <cell r="D127" t="str">
            <v>m3</v>
          </cell>
          <cell r="F127">
            <v>1600.34</v>
          </cell>
          <cell r="G127">
            <v>6046.12</v>
          </cell>
          <cell r="H127" t="str">
            <v>01.5224</v>
          </cell>
        </row>
        <row r="128">
          <cell r="B128" t="str">
            <v>01.5231</v>
          </cell>
          <cell r="C128" t="str">
            <v>Laøm ñöôøng taïm baèng maùy uûi ≤ 140CV ñaát C1</v>
          </cell>
          <cell r="D128" t="str">
            <v>m3</v>
          </cell>
          <cell r="F128">
            <v>844.63</v>
          </cell>
          <cell r="G128">
            <v>3571.57</v>
          </cell>
          <cell r="H128" t="str">
            <v>01.5231</v>
          </cell>
        </row>
        <row r="129">
          <cell r="B129" t="str">
            <v>01.5232</v>
          </cell>
          <cell r="C129" t="str">
            <v>Laøm ñöôøng taïm baèng maùy uûi ≤ 140CV ñaát C2</v>
          </cell>
          <cell r="D129" t="str">
            <v>m3</v>
          </cell>
          <cell r="F129">
            <v>1102.46</v>
          </cell>
          <cell r="G129">
            <v>4443.8</v>
          </cell>
          <cell r="H129" t="str">
            <v>01.5232</v>
          </cell>
        </row>
        <row r="130">
          <cell r="B130" t="str">
            <v>01.5233</v>
          </cell>
          <cell r="C130" t="str">
            <v>Laøm ñöôøng taïm baèng maùy uûi ≤ 140CV ñaát C3</v>
          </cell>
          <cell r="D130" t="str">
            <v>m3</v>
          </cell>
          <cell r="F130">
            <v>1318.8</v>
          </cell>
          <cell r="G130">
            <v>5435.39</v>
          </cell>
          <cell r="H130" t="str">
            <v>01.5233</v>
          </cell>
        </row>
        <row r="131">
          <cell r="B131" t="str">
            <v>01.5234</v>
          </cell>
          <cell r="C131" t="str">
            <v>Laøm ñöôøng taïm baèng maùy uûi ≤ 140CV ñaát C4</v>
          </cell>
          <cell r="D131" t="str">
            <v>m3</v>
          </cell>
          <cell r="F131">
            <v>1318.8</v>
          </cell>
          <cell r="G131">
            <v>7326.77</v>
          </cell>
          <cell r="H131" t="str">
            <v>01.5234</v>
          </cell>
        </row>
        <row r="132">
          <cell r="B132" t="str">
            <v>01.6100</v>
          </cell>
          <cell r="C132" t="str">
            <v xml:space="preserve">Laøm caàu taïm </v>
          </cell>
          <cell r="D132" t="str">
            <v>m2</v>
          </cell>
          <cell r="E132">
            <v>30068.3</v>
          </cell>
          <cell r="F132">
            <v>94835</v>
          </cell>
          <cell r="H132" t="str">
            <v>01.6100</v>
          </cell>
        </row>
        <row r="133">
          <cell r="B133" t="str">
            <v>01.7100</v>
          </cell>
          <cell r="C133" t="str">
            <v>Raûi ñaù choáng luùn</v>
          </cell>
          <cell r="D133" t="str">
            <v>m3</v>
          </cell>
          <cell r="E133">
            <v>123171</v>
          </cell>
          <cell r="F133">
            <v>32600</v>
          </cell>
          <cell r="H133" t="str">
            <v>01.7100</v>
          </cell>
        </row>
        <row r="134">
          <cell r="B134" t="str">
            <v>01.8111</v>
          </cell>
          <cell r="C134" t="str">
            <v>San söûa maët baèng baèng TC ñaát C1</v>
          </cell>
          <cell r="D134" t="str">
            <v>m2</v>
          </cell>
          <cell r="F134">
            <v>1482</v>
          </cell>
          <cell r="H134" t="str">
            <v>01.8111</v>
          </cell>
        </row>
        <row r="135">
          <cell r="B135" t="str">
            <v>01.8112</v>
          </cell>
          <cell r="C135" t="str">
            <v>San söûa maët baèng baèng TC ñaát C2</v>
          </cell>
          <cell r="D135" t="str">
            <v>m2</v>
          </cell>
          <cell r="F135">
            <v>1778</v>
          </cell>
          <cell r="H135" t="str">
            <v>01.8112</v>
          </cell>
        </row>
        <row r="136">
          <cell r="B136" t="str">
            <v>01.8113</v>
          </cell>
          <cell r="C136" t="str">
            <v>San söûa maët baèng baèng TC ñaát C3</v>
          </cell>
          <cell r="D136" t="str">
            <v>m2</v>
          </cell>
          <cell r="F136">
            <v>2075</v>
          </cell>
          <cell r="H136" t="str">
            <v>01.8113</v>
          </cell>
        </row>
        <row r="137">
          <cell r="B137" t="str">
            <v>01.8114</v>
          </cell>
          <cell r="C137" t="str">
            <v>San söûa maët baèng baèng TC ñaát C4</v>
          </cell>
          <cell r="D137" t="str">
            <v>m2</v>
          </cell>
          <cell r="F137">
            <v>2371</v>
          </cell>
          <cell r="H137" t="str">
            <v>01.8114</v>
          </cell>
        </row>
        <row r="138">
          <cell r="B138" t="str">
            <v>01.8121</v>
          </cell>
          <cell r="C138" t="str">
            <v>Ñaøo maët baèng baèng TC ñaát C1</v>
          </cell>
          <cell r="D138" t="str">
            <v>m3</v>
          </cell>
          <cell r="F138">
            <v>13633</v>
          </cell>
          <cell r="H138" t="str">
            <v>01.8121</v>
          </cell>
        </row>
        <row r="139">
          <cell r="B139" t="str">
            <v>01.8122</v>
          </cell>
          <cell r="C139" t="str">
            <v>Ñaøo maët baèng baèng TC ñaát C2</v>
          </cell>
          <cell r="D139" t="str">
            <v>m3</v>
          </cell>
          <cell r="F139">
            <v>21634</v>
          </cell>
          <cell r="H139" t="str">
            <v>01.8122</v>
          </cell>
        </row>
        <row r="140">
          <cell r="B140" t="str">
            <v>01.8123</v>
          </cell>
          <cell r="C140" t="str">
            <v>Ñaøo maët baèng baèng TC ñaát C3</v>
          </cell>
          <cell r="D140" t="str">
            <v>m3</v>
          </cell>
          <cell r="F140">
            <v>37045</v>
          </cell>
          <cell r="H140" t="str">
            <v>01.8123</v>
          </cell>
        </row>
        <row r="141">
          <cell r="B141" t="str">
            <v>01.8124</v>
          </cell>
          <cell r="C141" t="str">
            <v>Ñaøo maët baèng baèng TC ñaát C4</v>
          </cell>
          <cell r="D141" t="str">
            <v>m3</v>
          </cell>
          <cell r="F141">
            <v>59272</v>
          </cell>
          <cell r="H141" t="str">
            <v>01.8124</v>
          </cell>
        </row>
        <row r="142">
          <cell r="B142" t="str">
            <v>01.8211</v>
          </cell>
          <cell r="C142" t="str">
            <v>San maët baèng baèng maùy uûi ≤ 75CV ñaát C1</v>
          </cell>
          <cell r="D142" t="str">
            <v>m3</v>
          </cell>
          <cell r="F142">
            <v>844.63</v>
          </cell>
          <cell r="G142">
            <v>1879.56</v>
          </cell>
          <cell r="H142" t="str">
            <v>01.8211</v>
          </cell>
        </row>
        <row r="143">
          <cell r="B143" t="str">
            <v>01.8212</v>
          </cell>
          <cell r="C143" t="str">
            <v>San maët baèng baèng maùy uûi ≤ 75CV ñaát C2</v>
          </cell>
          <cell r="D143" t="str">
            <v>m3</v>
          </cell>
          <cell r="F143">
            <v>1102.46</v>
          </cell>
          <cell r="G143">
            <v>2297.2399999999998</v>
          </cell>
          <cell r="H143" t="str">
            <v>01.8212</v>
          </cell>
        </row>
        <row r="144">
          <cell r="B144" t="str">
            <v>01.8213</v>
          </cell>
          <cell r="C144" t="str">
            <v>San maët baèng baèng maùy uûi ≤ 75CV ñaát C3</v>
          </cell>
          <cell r="D144" t="str">
            <v>m3</v>
          </cell>
          <cell r="F144">
            <v>1318.8</v>
          </cell>
          <cell r="G144">
            <v>3080.38</v>
          </cell>
          <cell r="H144" t="str">
            <v>01.8213</v>
          </cell>
        </row>
        <row r="145">
          <cell r="B145" t="str">
            <v>01.8214</v>
          </cell>
          <cell r="C145" t="str">
            <v>San maët baèng baèng maùy uûi ≤ 75CV ñaát C4</v>
          </cell>
          <cell r="D145" t="str">
            <v>m3</v>
          </cell>
          <cell r="F145">
            <v>1600.34</v>
          </cell>
          <cell r="G145">
            <v>4124.58</v>
          </cell>
          <cell r="H145" t="str">
            <v>01.8214</v>
          </cell>
        </row>
        <row r="146">
          <cell r="B146" t="str">
            <v>01.8221</v>
          </cell>
          <cell r="C146" t="str">
            <v>San maët baèng baèng maùy uûi ≤ 110CV ñaát C1</v>
          </cell>
          <cell r="D146" t="str">
            <v>m3</v>
          </cell>
          <cell r="F146">
            <v>844.63</v>
          </cell>
          <cell r="G146">
            <v>2226.0100000000002</v>
          </cell>
          <cell r="H146" t="str">
            <v>01.8221</v>
          </cell>
        </row>
        <row r="147">
          <cell r="B147" t="str">
            <v>01.8222</v>
          </cell>
          <cell r="C147" t="str">
            <v>San maët baèng baèng maùy uûi ≤ 110CV ñaát C2</v>
          </cell>
          <cell r="D147" t="str">
            <v>m3</v>
          </cell>
          <cell r="F147">
            <v>1102.46</v>
          </cell>
          <cell r="G147">
            <v>2728.65</v>
          </cell>
          <cell r="H147" t="str">
            <v>01.8222</v>
          </cell>
        </row>
        <row r="148">
          <cell r="B148" t="str">
            <v>01.8223</v>
          </cell>
          <cell r="C148" t="str">
            <v>San maët baèng baèng maùy uûi ≤ 110CV ñaát C3</v>
          </cell>
          <cell r="D148" t="str">
            <v>m3</v>
          </cell>
          <cell r="F148">
            <v>1318.8</v>
          </cell>
          <cell r="G148">
            <v>3590.34</v>
          </cell>
          <cell r="H148" t="str">
            <v>01.8223</v>
          </cell>
        </row>
        <row r="149">
          <cell r="B149" t="str">
            <v>01.8224</v>
          </cell>
          <cell r="C149" t="str">
            <v>San maët baèng baèng maùy uûi ≤ 110CV ñaát C4</v>
          </cell>
          <cell r="D149" t="str">
            <v>m3</v>
          </cell>
          <cell r="F149">
            <v>1600.34</v>
          </cell>
          <cell r="G149">
            <v>4882.8599999999997</v>
          </cell>
          <cell r="H149" t="str">
            <v>01.8224</v>
          </cell>
        </row>
        <row r="150">
          <cell r="B150" t="str">
            <v>01.8231</v>
          </cell>
          <cell r="C150" t="str">
            <v>San maët baèng baèng maùy uûi ≤ 140CV ñaát C1</v>
          </cell>
          <cell r="D150" t="str">
            <v>m3</v>
          </cell>
          <cell r="F150">
            <v>844.63</v>
          </cell>
          <cell r="G150">
            <v>2662.61</v>
          </cell>
          <cell r="H150" t="str">
            <v>01.8231</v>
          </cell>
        </row>
        <row r="151">
          <cell r="B151" t="str">
            <v>01.8232</v>
          </cell>
          <cell r="C151" t="str">
            <v>San maët baèng baèng maùy uûi ≤ 140CV ñaát C2</v>
          </cell>
          <cell r="D151" t="str">
            <v>m3</v>
          </cell>
          <cell r="F151">
            <v>1102.46</v>
          </cell>
          <cell r="G151">
            <v>3305.31</v>
          </cell>
          <cell r="H151" t="str">
            <v>01.8232</v>
          </cell>
        </row>
        <row r="152">
          <cell r="B152" t="str">
            <v>01.8233</v>
          </cell>
          <cell r="C152" t="str">
            <v>San maët baèng baèng maùy uûi ≤ 140CV ñaát C3</v>
          </cell>
          <cell r="D152" t="str">
            <v>m3</v>
          </cell>
          <cell r="F152">
            <v>1318.8</v>
          </cell>
          <cell r="G152">
            <v>4407.08</v>
          </cell>
          <cell r="H152" t="str">
            <v>01.8233</v>
          </cell>
        </row>
        <row r="153">
          <cell r="B153" t="str">
            <v>01.8234</v>
          </cell>
          <cell r="C153" t="str">
            <v>San maët baèng baèng maùy uûi ≤ 140CV ñaát C4</v>
          </cell>
          <cell r="D153" t="str">
            <v>m3</v>
          </cell>
          <cell r="F153">
            <v>1600.34</v>
          </cell>
          <cell r="G153">
            <v>5876.1</v>
          </cell>
          <cell r="H153" t="str">
            <v>01.8234</v>
          </cell>
        </row>
        <row r="154">
          <cell r="B154" t="str">
            <v>01.9001</v>
          </cell>
          <cell r="C154" t="str">
            <v>Laøm kho taïm kín</v>
          </cell>
          <cell r="D154" t="str">
            <v>m2</v>
          </cell>
          <cell r="E154">
            <v>206657</v>
          </cell>
          <cell r="F154">
            <v>48899</v>
          </cell>
          <cell r="H154" t="str">
            <v>01.9001</v>
          </cell>
        </row>
        <row r="155">
          <cell r="B155" t="str">
            <v>01.9002</v>
          </cell>
          <cell r="C155" t="str">
            <v>Laøm kho taïm hôû</v>
          </cell>
          <cell r="D155" t="str">
            <v>m2</v>
          </cell>
          <cell r="E155">
            <v>149693</v>
          </cell>
          <cell r="F155">
            <v>44158</v>
          </cell>
          <cell r="H155" t="str">
            <v>01.9002</v>
          </cell>
        </row>
        <row r="156">
          <cell r="B156" t="str">
            <v>02.1101</v>
          </cell>
          <cell r="C156" t="str">
            <v>Boác dôõ xi maêng</v>
          </cell>
          <cell r="D156" t="str">
            <v>taán</v>
          </cell>
          <cell r="F156">
            <v>5927</v>
          </cell>
          <cell r="H156" t="str">
            <v>02.1101</v>
          </cell>
        </row>
        <row r="157">
          <cell r="B157" t="str">
            <v>02.1102</v>
          </cell>
          <cell r="C157" t="str">
            <v>Boác dôõ caùt ñen</v>
          </cell>
          <cell r="D157" t="str">
            <v>m3</v>
          </cell>
          <cell r="F157">
            <v>4149</v>
          </cell>
          <cell r="H157" t="str">
            <v>02.1102</v>
          </cell>
        </row>
        <row r="158">
          <cell r="B158" t="str">
            <v>02.1103</v>
          </cell>
          <cell r="C158" t="str">
            <v>Boác dôõ caùt vaøng</v>
          </cell>
          <cell r="D158" t="str">
            <v>m3</v>
          </cell>
          <cell r="F158">
            <v>4445</v>
          </cell>
          <cell r="H158" t="str">
            <v>02.1103</v>
          </cell>
        </row>
        <row r="159">
          <cell r="B159" t="str">
            <v>02.1104</v>
          </cell>
          <cell r="C159" t="str">
            <v>Boác dôõ ñaù daêm</v>
          </cell>
          <cell r="D159" t="str">
            <v>m3</v>
          </cell>
          <cell r="F159">
            <v>6224</v>
          </cell>
          <cell r="H159" t="str">
            <v>02.1104</v>
          </cell>
        </row>
        <row r="160">
          <cell r="B160" t="str">
            <v>02.1105</v>
          </cell>
          <cell r="C160" t="str">
            <v>Boác dôõ ñaù hoäc</v>
          </cell>
          <cell r="D160" t="str">
            <v>m3</v>
          </cell>
          <cell r="F160">
            <v>8594</v>
          </cell>
          <cell r="H160" t="str">
            <v>02.1105</v>
          </cell>
        </row>
        <row r="161">
          <cell r="B161" t="str">
            <v>02.1106</v>
          </cell>
          <cell r="C161" t="str">
            <v>Boác dôõ ñaát C1</v>
          </cell>
          <cell r="D161" t="str">
            <v>m3</v>
          </cell>
          <cell r="F161">
            <v>5334</v>
          </cell>
          <cell r="H161" t="str">
            <v>02.1106</v>
          </cell>
        </row>
        <row r="162">
          <cell r="B162" t="str">
            <v>02.1107</v>
          </cell>
          <cell r="C162" t="str">
            <v>Boác dôõ ñaát C2</v>
          </cell>
          <cell r="D162" t="str">
            <v>m3</v>
          </cell>
          <cell r="F162">
            <v>5927</v>
          </cell>
          <cell r="H162" t="str">
            <v>02.1107</v>
          </cell>
        </row>
        <row r="163">
          <cell r="B163" t="str">
            <v>02.1108</v>
          </cell>
          <cell r="C163" t="str">
            <v>Boác dôõ ñaát C3</v>
          </cell>
          <cell r="D163" t="str">
            <v>m3</v>
          </cell>
          <cell r="F163">
            <v>7705</v>
          </cell>
          <cell r="H163" t="str">
            <v>02.1108</v>
          </cell>
        </row>
        <row r="164">
          <cell r="B164" t="str">
            <v>02.1109</v>
          </cell>
          <cell r="C164" t="str">
            <v>Boác dôõ ñaát C4</v>
          </cell>
          <cell r="D164" t="str">
            <v>m3</v>
          </cell>
          <cell r="F164">
            <v>9484</v>
          </cell>
          <cell r="H164" t="str">
            <v>02.1109</v>
          </cell>
        </row>
        <row r="165">
          <cell r="B165" t="str">
            <v>02.1110</v>
          </cell>
          <cell r="C165" t="str">
            <v>Boác dôõ buøn</v>
          </cell>
          <cell r="D165" t="str">
            <v>m3</v>
          </cell>
          <cell r="F165">
            <v>6224</v>
          </cell>
          <cell r="H165" t="str">
            <v>02.1110</v>
          </cell>
        </row>
        <row r="166">
          <cell r="B166" t="str">
            <v>02.1111</v>
          </cell>
          <cell r="C166" t="str">
            <v>Boác dôõ nöôùc</v>
          </cell>
          <cell r="D166" t="str">
            <v>m3</v>
          </cell>
          <cell r="F166">
            <v>8594</v>
          </cell>
          <cell r="H166" t="str">
            <v>02.1111</v>
          </cell>
        </row>
        <row r="167">
          <cell r="B167" t="str">
            <v>02.1112</v>
          </cell>
          <cell r="C167" t="str">
            <v>Boác dôõ vaùn khuoân</v>
          </cell>
          <cell r="D167" t="str">
            <v>m3</v>
          </cell>
          <cell r="F167">
            <v>5334</v>
          </cell>
          <cell r="H167" t="str">
            <v>02.1112</v>
          </cell>
        </row>
        <row r="168">
          <cell r="B168" t="str">
            <v>02.1113</v>
          </cell>
          <cell r="C168" t="str">
            <v>Boác dôõ coát pha theùp</v>
          </cell>
          <cell r="D168" t="str">
            <v>taán</v>
          </cell>
          <cell r="F168">
            <v>9484</v>
          </cell>
          <cell r="H168" t="str">
            <v>02.1113</v>
          </cell>
        </row>
        <row r="169">
          <cell r="B169" t="str">
            <v>02.1114</v>
          </cell>
          <cell r="C169" t="str">
            <v>Boác dôõ coát theùp + buloâng</v>
          </cell>
          <cell r="D169" t="str">
            <v>taán</v>
          </cell>
          <cell r="F169">
            <v>12151</v>
          </cell>
          <cell r="H169" t="str">
            <v>02.1114</v>
          </cell>
        </row>
        <row r="170">
          <cell r="B170" t="str">
            <v>02.1115</v>
          </cell>
          <cell r="C170" t="str">
            <v>Boác dôõ coát theùp chöa laép</v>
          </cell>
          <cell r="D170" t="str">
            <v>taán</v>
          </cell>
          <cell r="F170">
            <v>11262</v>
          </cell>
          <cell r="H170" t="str">
            <v>02.1115</v>
          </cell>
        </row>
        <row r="171">
          <cell r="B171" t="str">
            <v>02.1116</v>
          </cell>
          <cell r="C171" t="str">
            <v xml:space="preserve">Boác dôõ coát theùp </v>
          </cell>
          <cell r="D171" t="str">
            <v>taán</v>
          </cell>
          <cell r="F171">
            <v>13336</v>
          </cell>
          <cell r="H171" t="str">
            <v>02.1116</v>
          </cell>
        </row>
        <row r="172">
          <cell r="B172" t="str">
            <v>02.1117</v>
          </cell>
          <cell r="C172" t="str">
            <v>Boác dôõ gaïch chæ</v>
          </cell>
          <cell r="D172" t="str">
            <v>vieân</v>
          </cell>
          <cell r="F172">
            <v>13.336</v>
          </cell>
          <cell r="H172" t="str">
            <v>02.1117</v>
          </cell>
        </row>
        <row r="173">
          <cell r="B173" t="str">
            <v>02.1118</v>
          </cell>
          <cell r="C173" t="str">
            <v>Boác dôõ coïc tre</v>
          </cell>
          <cell r="D173" t="str">
            <v>coïc</v>
          </cell>
          <cell r="F173">
            <v>68.16</v>
          </cell>
          <cell r="H173" t="str">
            <v>02.1118</v>
          </cell>
        </row>
        <row r="174">
          <cell r="B174" t="str">
            <v>02.1119</v>
          </cell>
          <cell r="C174" t="str">
            <v>Boác dôõ tre</v>
          </cell>
          <cell r="D174" t="str">
            <v>caây</v>
          </cell>
          <cell r="F174">
            <v>183.74</v>
          </cell>
          <cell r="H174" t="str">
            <v>02.1119</v>
          </cell>
        </row>
        <row r="175">
          <cell r="B175" t="str">
            <v>02.1120</v>
          </cell>
          <cell r="C175" t="str">
            <v>Boác dôõ phuï kieän</v>
          </cell>
          <cell r="D175" t="str">
            <v>taán</v>
          </cell>
          <cell r="F175">
            <v>12447</v>
          </cell>
          <cell r="H175" t="str">
            <v>02.1120</v>
          </cell>
        </row>
        <row r="176">
          <cell r="B176" t="str">
            <v>02.1121</v>
          </cell>
          <cell r="C176" t="str">
            <v>Boác dôõ söù</v>
          </cell>
          <cell r="D176" t="str">
            <v>taán</v>
          </cell>
          <cell r="F176">
            <v>24598</v>
          </cell>
          <cell r="H176" t="str">
            <v>02.1121</v>
          </cell>
        </row>
        <row r="177">
          <cell r="B177" t="str">
            <v>02.1122</v>
          </cell>
          <cell r="C177" t="str">
            <v>Boác dôõ daây daãn</v>
          </cell>
          <cell r="D177" t="str">
            <v>taán</v>
          </cell>
          <cell r="F177">
            <v>14225</v>
          </cell>
          <cell r="H177" t="str">
            <v>02.1122</v>
          </cell>
        </row>
        <row r="178">
          <cell r="B178" t="str">
            <v>02.1123</v>
          </cell>
          <cell r="C178" t="str">
            <v>Boác dôõ beâ toâng ñuùc saün</v>
          </cell>
          <cell r="D178" t="str">
            <v>taán</v>
          </cell>
          <cell r="F178">
            <v>12151</v>
          </cell>
          <cell r="H178" t="str">
            <v>02.1123</v>
          </cell>
        </row>
        <row r="179">
          <cell r="B179" t="str">
            <v>02.1124</v>
          </cell>
          <cell r="C179" t="str">
            <v>Boác dôõ coät</v>
          </cell>
          <cell r="D179" t="str">
            <v>taán</v>
          </cell>
          <cell r="F179">
            <v>14818</v>
          </cell>
          <cell r="H179" t="str">
            <v>02.1124</v>
          </cell>
        </row>
        <row r="180">
          <cell r="B180" t="str">
            <v>02.1125</v>
          </cell>
          <cell r="C180" t="str">
            <v>Boác dôõ bitum</v>
          </cell>
          <cell r="D180" t="str">
            <v>taán</v>
          </cell>
          <cell r="F180">
            <v>16003</v>
          </cell>
          <cell r="H180" t="str">
            <v>02.1125</v>
          </cell>
        </row>
        <row r="181">
          <cell r="B181" t="str">
            <v>02.1126</v>
          </cell>
          <cell r="C181" t="str">
            <v>Boác dôõ DCTC</v>
          </cell>
          <cell r="D181" t="str">
            <v>taán</v>
          </cell>
          <cell r="F181">
            <v>9780</v>
          </cell>
          <cell r="H181" t="str">
            <v>02.1126</v>
          </cell>
        </row>
        <row r="183">
          <cell r="C183" t="str">
            <v xml:space="preserve">COÂNG TAÙC VAÄN CHUYEÅN </v>
          </cell>
        </row>
        <row r="184">
          <cell r="B184" t="str">
            <v>02.1211</v>
          </cell>
          <cell r="C184" t="str">
            <v>Vaän chuyeån xi maêng cöï ly 100m</v>
          </cell>
          <cell r="D184" t="str">
            <v>taán</v>
          </cell>
          <cell r="F184">
            <v>14462.400000000001</v>
          </cell>
          <cell r="H184" t="str">
            <v>02.1211</v>
          </cell>
        </row>
        <row r="185">
          <cell r="B185" t="str">
            <v>02.1212</v>
          </cell>
          <cell r="C185" t="str">
            <v>Vaän chuyeån xi maêng cöï ly 300m</v>
          </cell>
          <cell r="D185" t="str">
            <v>taán</v>
          </cell>
          <cell r="F185">
            <v>40808.699999999997</v>
          </cell>
          <cell r="H185" t="str">
            <v>02.1212</v>
          </cell>
        </row>
        <row r="186">
          <cell r="B186" t="str">
            <v>02.1213</v>
          </cell>
          <cell r="C186" t="str">
            <v>Vaän chuyeån xi maêng cöï ly 500m</v>
          </cell>
          <cell r="D186" t="str">
            <v>taán</v>
          </cell>
          <cell r="F186">
            <v>67422</v>
          </cell>
          <cell r="H186" t="str">
            <v>02.1213</v>
          </cell>
        </row>
        <row r="187">
          <cell r="B187" t="str">
            <v>02.1214</v>
          </cell>
          <cell r="C187" t="str">
            <v>Vaän chuyeån xi maêng cöï ly &gt;500m</v>
          </cell>
          <cell r="D187" t="str">
            <v>taán</v>
          </cell>
          <cell r="F187">
            <v>133955</v>
          </cell>
          <cell r="H187" t="str">
            <v>02.1214</v>
          </cell>
        </row>
        <row r="188">
          <cell r="B188" t="str">
            <v>02.1221</v>
          </cell>
          <cell r="C188" t="str">
            <v>Vaän chuyeån caùt ñen cöï ly 100m</v>
          </cell>
          <cell r="D188" t="str">
            <v>m3</v>
          </cell>
          <cell r="F188">
            <v>13039.800000000001</v>
          </cell>
          <cell r="H188" t="str">
            <v>02.1221</v>
          </cell>
        </row>
        <row r="189">
          <cell r="B189" t="str">
            <v>02.1222</v>
          </cell>
          <cell r="C189" t="str">
            <v>Vaän chuyeån caùt ñen cöï ly 300m</v>
          </cell>
          <cell r="D189" t="str">
            <v>m3</v>
          </cell>
          <cell r="F189">
            <v>37430.400000000001</v>
          </cell>
          <cell r="H189" t="str">
            <v>02.1222</v>
          </cell>
        </row>
        <row r="190">
          <cell r="B190" t="str">
            <v>02.1223</v>
          </cell>
          <cell r="C190" t="str">
            <v>Vaän chuyeån caùt ñen cöï ly 500m</v>
          </cell>
          <cell r="D190" t="str">
            <v>m3</v>
          </cell>
          <cell r="F190">
            <v>61791</v>
          </cell>
          <cell r="H190" t="str">
            <v>02.1223</v>
          </cell>
        </row>
        <row r="191">
          <cell r="B191" t="str">
            <v>02.1224</v>
          </cell>
          <cell r="C191" t="str">
            <v>Vaän chuyeån caùt ñen cöï ly &gt;500m</v>
          </cell>
          <cell r="D191" t="str">
            <v>m3</v>
          </cell>
          <cell r="F191">
            <v>122989</v>
          </cell>
          <cell r="H191" t="str">
            <v>02.1224</v>
          </cell>
        </row>
        <row r="192">
          <cell r="B192" t="str">
            <v>02.1231</v>
          </cell>
          <cell r="C192" t="str">
            <v>Vaän chuyeån caùt vaøng cöï ly 100m</v>
          </cell>
          <cell r="D192" t="str">
            <v>m3</v>
          </cell>
          <cell r="F192">
            <v>13543.7</v>
          </cell>
          <cell r="H192" t="str">
            <v>02.1231</v>
          </cell>
        </row>
        <row r="193">
          <cell r="B193" t="str">
            <v>02.1232</v>
          </cell>
          <cell r="C193" t="str">
            <v>Vaän chuyeån caùt vaøng cöï ly 300m</v>
          </cell>
          <cell r="D193" t="str">
            <v>m3</v>
          </cell>
          <cell r="F193">
            <v>38852.699999999997</v>
          </cell>
          <cell r="H193" t="str">
            <v>02.1232</v>
          </cell>
        </row>
        <row r="194">
          <cell r="B194" t="str">
            <v>02.1233</v>
          </cell>
          <cell r="C194" t="str">
            <v>Vaän chuyeån caùt vaøng cöï ly 500m</v>
          </cell>
          <cell r="D194" t="str">
            <v>m3</v>
          </cell>
          <cell r="F194">
            <v>64162</v>
          </cell>
          <cell r="H194" t="str">
            <v>02.1233</v>
          </cell>
        </row>
        <row r="195">
          <cell r="B195" t="str">
            <v>02.1234</v>
          </cell>
          <cell r="C195" t="str">
            <v>Vaän chuyeån caùt vaøng cöï ly &gt;500m</v>
          </cell>
          <cell r="D195" t="str">
            <v>m3</v>
          </cell>
          <cell r="F195">
            <v>126842</v>
          </cell>
          <cell r="H195" t="str">
            <v>02.1234</v>
          </cell>
        </row>
        <row r="196">
          <cell r="B196" t="str">
            <v>02.1241</v>
          </cell>
          <cell r="C196" t="str">
            <v>Vaän chuyeån ñaù daêm cöï ly 100m</v>
          </cell>
          <cell r="D196" t="str">
            <v>m3</v>
          </cell>
          <cell r="F196">
            <v>14225.300000000001</v>
          </cell>
          <cell r="H196" t="str">
            <v>02.1241</v>
          </cell>
        </row>
        <row r="197">
          <cell r="B197" t="str">
            <v>02.1242</v>
          </cell>
          <cell r="C197" t="str">
            <v>Vaän chuyeån ñaù daêm cöï ly 300m</v>
          </cell>
          <cell r="D197" t="str">
            <v>m3</v>
          </cell>
          <cell r="F197">
            <v>40897.799999999996</v>
          </cell>
          <cell r="H197" t="str">
            <v>02.1242</v>
          </cell>
        </row>
        <row r="198">
          <cell r="B198" t="str">
            <v>02.1243</v>
          </cell>
          <cell r="C198" t="str">
            <v>Vaän chuyeån ñaù daêm cöï ly 500m</v>
          </cell>
          <cell r="D198" t="str">
            <v>m3</v>
          </cell>
          <cell r="F198">
            <v>67570</v>
          </cell>
          <cell r="H198" t="str">
            <v>02.1243</v>
          </cell>
        </row>
        <row r="199">
          <cell r="B199" t="str">
            <v>02.1244</v>
          </cell>
          <cell r="C199" t="str">
            <v>Vaän chuyeån ñaù daêm cöï ly &gt;500m</v>
          </cell>
          <cell r="D199" t="str">
            <v>m3</v>
          </cell>
          <cell r="F199">
            <v>134251</v>
          </cell>
          <cell r="H199" t="str">
            <v>02.1244</v>
          </cell>
        </row>
        <row r="200">
          <cell r="B200" t="str">
            <v>02.1251</v>
          </cell>
          <cell r="C200" t="str">
            <v>Vaän chuyeån ñaù hoäc cöï ly 100m</v>
          </cell>
          <cell r="D200" t="str">
            <v>m3</v>
          </cell>
          <cell r="F200">
            <v>13395.5</v>
          </cell>
          <cell r="H200" t="str">
            <v>02.1251</v>
          </cell>
        </row>
        <row r="201">
          <cell r="B201" t="str">
            <v>02.1252</v>
          </cell>
          <cell r="C201" t="str">
            <v>Vaän chuyeån ñaù hoäc cöï ly 300m</v>
          </cell>
          <cell r="D201" t="str">
            <v>m3</v>
          </cell>
          <cell r="F201">
            <v>37874.699999999997</v>
          </cell>
          <cell r="H201" t="str">
            <v>02.1252</v>
          </cell>
        </row>
        <row r="202">
          <cell r="B202" t="str">
            <v>02.1253</v>
          </cell>
          <cell r="C202" t="str">
            <v>Vaän chuyeån ñaù hoäc cöï ly 500m</v>
          </cell>
          <cell r="D202" t="str">
            <v>m3</v>
          </cell>
          <cell r="F202">
            <v>62384</v>
          </cell>
          <cell r="H202" t="str">
            <v>02.1253</v>
          </cell>
        </row>
        <row r="203">
          <cell r="B203" t="str">
            <v>02.1254</v>
          </cell>
          <cell r="C203" t="str">
            <v>Vaän chuyeån ñaù hoäc cöï ly &gt;500m</v>
          </cell>
          <cell r="D203" t="str">
            <v>m3</v>
          </cell>
          <cell r="F203">
            <v>120322</v>
          </cell>
          <cell r="H203" t="str">
            <v>02.1254</v>
          </cell>
        </row>
        <row r="204">
          <cell r="B204" t="str">
            <v>02.1261</v>
          </cell>
          <cell r="C204" t="str">
            <v>Vaän chuyeån ñaát caáp I cöï ly 100m</v>
          </cell>
          <cell r="D204" t="str">
            <v>m3</v>
          </cell>
          <cell r="F204">
            <v>13069.5</v>
          </cell>
          <cell r="H204" t="str">
            <v>02.1261</v>
          </cell>
        </row>
        <row r="205">
          <cell r="B205" t="str">
            <v>02.1262</v>
          </cell>
          <cell r="C205" t="str">
            <v>Vaän chuyeån ñaát caáp I cöï ly 300m</v>
          </cell>
          <cell r="D205" t="str">
            <v>m3</v>
          </cell>
          <cell r="F205">
            <v>37519.199999999997</v>
          </cell>
          <cell r="H205" t="str">
            <v>02.1262</v>
          </cell>
        </row>
        <row r="206">
          <cell r="B206" t="str">
            <v>02.1263</v>
          </cell>
          <cell r="C206" t="str">
            <v>Vaän chuyeån ñaát caáp I cöï ly 500m</v>
          </cell>
          <cell r="D206" t="str">
            <v>m3</v>
          </cell>
          <cell r="F206">
            <v>61939</v>
          </cell>
          <cell r="H206" t="str">
            <v>02.1263</v>
          </cell>
        </row>
        <row r="207">
          <cell r="B207" t="str">
            <v>02.1264</v>
          </cell>
          <cell r="C207" t="str">
            <v>Vaän chuyeån ñaát caáp I cöï ly &gt; 500m</v>
          </cell>
          <cell r="D207" t="str">
            <v>m3</v>
          </cell>
          <cell r="F207">
            <v>122989</v>
          </cell>
          <cell r="H207" t="str">
            <v>02.1264</v>
          </cell>
        </row>
        <row r="208">
          <cell r="B208" t="str">
            <v>02.1271</v>
          </cell>
          <cell r="C208" t="str">
            <v>Vaän chuyeån ñaát caáp II cöï ly 100m</v>
          </cell>
          <cell r="D208" t="str">
            <v>m3</v>
          </cell>
          <cell r="F208">
            <v>13514</v>
          </cell>
          <cell r="H208" t="str">
            <v>02.1271</v>
          </cell>
        </row>
        <row r="209">
          <cell r="B209" t="str">
            <v>02.1272</v>
          </cell>
          <cell r="C209" t="str">
            <v>Vaän chuyeån ñaát caáp II cöï ly 300m</v>
          </cell>
          <cell r="D209" t="str">
            <v>m3</v>
          </cell>
          <cell r="F209">
            <v>38675.1</v>
          </cell>
          <cell r="H209" t="str">
            <v>02.1272</v>
          </cell>
        </row>
        <row r="210">
          <cell r="B210" t="str">
            <v>02.1273</v>
          </cell>
          <cell r="C210" t="str">
            <v>Vaän chuyeån ñaát caáp II cöï ly 500m</v>
          </cell>
          <cell r="D210" t="str">
            <v>m3</v>
          </cell>
          <cell r="F210">
            <v>63865.5</v>
          </cell>
          <cell r="H210" t="str">
            <v>02.1273</v>
          </cell>
        </row>
        <row r="211">
          <cell r="B211" t="str">
            <v>02.1274</v>
          </cell>
          <cell r="C211" t="str">
            <v>Vaän chuyeån ñaát caáp II cöï ly &gt; 500m</v>
          </cell>
          <cell r="D211" t="str">
            <v>m3</v>
          </cell>
          <cell r="F211">
            <v>126842</v>
          </cell>
          <cell r="H211" t="str">
            <v>02.1274</v>
          </cell>
        </row>
        <row r="212">
          <cell r="B212" t="str">
            <v>02.1281</v>
          </cell>
          <cell r="C212" t="str">
            <v>Vaän chuyeån ñaát caáp III cöï ly 100m</v>
          </cell>
          <cell r="D212" t="str">
            <v>m3</v>
          </cell>
          <cell r="F212">
            <v>14551.300000000001</v>
          </cell>
          <cell r="H212" t="str">
            <v>02.1281</v>
          </cell>
        </row>
        <row r="213">
          <cell r="B213" t="str">
            <v>02.1282</v>
          </cell>
          <cell r="C213" t="str">
            <v>Vaän chuyeån ñaát caáp III cöï ly 300m</v>
          </cell>
          <cell r="D213" t="str">
            <v>m3</v>
          </cell>
          <cell r="F213">
            <v>41964.6</v>
          </cell>
          <cell r="H213" t="str">
            <v>02.1282</v>
          </cell>
        </row>
        <row r="214">
          <cell r="B214" t="str">
            <v>02.1283</v>
          </cell>
          <cell r="C214" t="str">
            <v>Vaän chuyeån ñaát caáp III cöï ly 500m</v>
          </cell>
          <cell r="D214" t="str">
            <v>m3</v>
          </cell>
          <cell r="F214">
            <v>19484.5</v>
          </cell>
          <cell r="H214" t="str">
            <v>02.1283</v>
          </cell>
        </row>
        <row r="215">
          <cell r="B215" t="str">
            <v>02.1284</v>
          </cell>
          <cell r="C215" t="str">
            <v>Vaän chuyeån ñaát caáp III cöï ly &gt; 500m</v>
          </cell>
          <cell r="D215" t="str">
            <v>m3</v>
          </cell>
          <cell r="F215">
            <v>137807</v>
          </cell>
          <cell r="H215" t="str">
            <v>02.1284</v>
          </cell>
        </row>
        <row r="216">
          <cell r="B216" t="str">
            <v>02.1291</v>
          </cell>
          <cell r="C216" t="str">
            <v>Vaän chuyeån ñaát caáp IV cöï ly 100m</v>
          </cell>
          <cell r="D216" t="str">
            <v>m3</v>
          </cell>
          <cell r="F216">
            <v>15707.1</v>
          </cell>
          <cell r="H216" t="str">
            <v>02.1291</v>
          </cell>
        </row>
        <row r="217">
          <cell r="B217" t="str">
            <v>02.1292</v>
          </cell>
          <cell r="C217" t="str">
            <v>Vaän chuyeån ñaát caáp IV cöï ly 300m</v>
          </cell>
          <cell r="D217" t="str">
            <v>m3</v>
          </cell>
          <cell r="F217">
            <v>45343.199999999997</v>
          </cell>
          <cell r="H217" t="str">
            <v>02.1292</v>
          </cell>
        </row>
        <row r="218">
          <cell r="B218" t="str">
            <v>02.1293</v>
          </cell>
          <cell r="C218" t="str">
            <v>Vaän chuyeån ñaát caáp IV cöï ly 500m</v>
          </cell>
          <cell r="D218" t="str">
            <v>m3</v>
          </cell>
          <cell r="F218">
            <v>74979</v>
          </cell>
          <cell r="H218" t="str">
            <v>02.1293</v>
          </cell>
        </row>
        <row r="219">
          <cell r="B219" t="str">
            <v>02.1294</v>
          </cell>
          <cell r="C219" t="str">
            <v>Vaän chuyeån ñaát caáp IV cöï ly &gt; 500m</v>
          </cell>
          <cell r="D219" t="str">
            <v>m3</v>
          </cell>
          <cell r="F219">
            <v>149069</v>
          </cell>
          <cell r="H219" t="str">
            <v>02.1294</v>
          </cell>
        </row>
        <row r="220">
          <cell r="B220" t="str">
            <v>02.1311</v>
          </cell>
          <cell r="C220" t="str">
            <v>Vaän chuyeån buøn cöï ly 100m</v>
          </cell>
          <cell r="D220" t="str">
            <v>m3</v>
          </cell>
          <cell r="F220">
            <v>10224.400000000001</v>
          </cell>
          <cell r="H220" t="str">
            <v>02.1311</v>
          </cell>
        </row>
        <row r="221">
          <cell r="B221" t="str">
            <v>02.1312</v>
          </cell>
          <cell r="C221" t="str">
            <v>Vaän chuyeån buøn cöï ly 300m</v>
          </cell>
          <cell r="D221" t="str">
            <v>m3</v>
          </cell>
          <cell r="F221">
            <v>29428.5</v>
          </cell>
          <cell r="H221" t="str">
            <v>02.1312</v>
          </cell>
        </row>
        <row r="222">
          <cell r="B222" t="str">
            <v>02.1313</v>
          </cell>
          <cell r="C222" t="str">
            <v>Vaän chuyeån buøn cöï ly 500m</v>
          </cell>
          <cell r="D222" t="str">
            <v>m3</v>
          </cell>
          <cell r="F222">
            <v>48751</v>
          </cell>
          <cell r="H222" t="str">
            <v>02.1313</v>
          </cell>
        </row>
        <row r="223">
          <cell r="B223" t="str">
            <v>02.1314</v>
          </cell>
          <cell r="C223" t="str">
            <v>Vaän chuyeån buøn cöï ly &gt; 500m</v>
          </cell>
          <cell r="D223" t="str">
            <v>m3</v>
          </cell>
          <cell r="F223">
            <v>96910</v>
          </cell>
          <cell r="H223" t="str">
            <v>02.1314</v>
          </cell>
        </row>
        <row r="224">
          <cell r="B224" t="str">
            <v>02.1321</v>
          </cell>
          <cell r="C224" t="str">
            <v>Vaän chuyeån nöôùc cöï ly 100m</v>
          </cell>
          <cell r="D224" t="str">
            <v>m3</v>
          </cell>
          <cell r="F224">
            <v>11646.900000000001</v>
          </cell>
          <cell r="H224" t="str">
            <v>02.1321</v>
          </cell>
        </row>
        <row r="225">
          <cell r="B225" t="str">
            <v>02.1322</v>
          </cell>
          <cell r="C225" t="str">
            <v>Vaän chuyeån nöôùc cöï ly 300m</v>
          </cell>
          <cell r="D225" t="str">
            <v>m3</v>
          </cell>
          <cell r="F225">
            <v>34407.299999999996</v>
          </cell>
          <cell r="H225" t="str">
            <v>02.1322</v>
          </cell>
        </row>
        <row r="226">
          <cell r="B226" t="str">
            <v>02.1323</v>
          </cell>
          <cell r="C226" t="str">
            <v>Vaän chuyeån nöôùc cöï ly 500m</v>
          </cell>
          <cell r="D226" t="str">
            <v>m3</v>
          </cell>
          <cell r="F226">
            <v>49936.5</v>
          </cell>
          <cell r="H226" t="str">
            <v>02.1323</v>
          </cell>
        </row>
        <row r="227">
          <cell r="B227" t="str">
            <v>02.1324</v>
          </cell>
          <cell r="C227" t="str">
            <v>Vaän chuyeån nöôùc cöï ly &gt; 500m</v>
          </cell>
          <cell r="D227" t="str">
            <v>m3</v>
          </cell>
          <cell r="F227">
            <v>97502</v>
          </cell>
          <cell r="H227" t="str">
            <v>02.1324</v>
          </cell>
        </row>
        <row r="228">
          <cell r="B228" t="str">
            <v>02.1331</v>
          </cell>
          <cell r="C228" t="str">
            <v>Vaän chuyeån vaùn khuoân cöï ly 100m</v>
          </cell>
          <cell r="D228" t="str">
            <v>m3</v>
          </cell>
          <cell r="F228">
            <v>11558</v>
          </cell>
          <cell r="H228" t="str">
            <v>02.1331</v>
          </cell>
        </row>
        <row r="229">
          <cell r="B229" t="str">
            <v>02.1332</v>
          </cell>
          <cell r="C229" t="str">
            <v>Vaän chuyeån vaùn khuoân cöï ly 300m</v>
          </cell>
          <cell r="D229" t="str">
            <v>m3</v>
          </cell>
          <cell r="F229">
            <v>33251.699999999997</v>
          </cell>
          <cell r="H229" t="str">
            <v>02.1332</v>
          </cell>
        </row>
        <row r="230">
          <cell r="B230" t="str">
            <v>02.1333</v>
          </cell>
          <cell r="C230" t="str">
            <v>Vaän chuyeån vaùn khuoân cöï ly 500m</v>
          </cell>
          <cell r="D230" t="str">
            <v>m3</v>
          </cell>
          <cell r="F230">
            <v>54678.5</v>
          </cell>
          <cell r="H230" t="str">
            <v>02.1333</v>
          </cell>
        </row>
        <row r="231">
          <cell r="B231" t="str">
            <v>02.1334</v>
          </cell>
          <cell r="C231" t="str">
            <v>Vaän chuyeån vaùn khuoân cöï ly &gt; 500m</v>
          </cell>
          <cell r="D231" t="str">
            <v>m3</v>
          </cell>
          <cell r="F231">
            <v>108468</v>
          </cell>
          <cell r="H231" t="str">
            <v>02.1334</v>
          </cell>
        </row>
        <row r="232">
          <cell r="B232" t="str">
            <v>02.1341</v>
          </cell>
          <cell r="C232" t="str">
            <v>Vaän chuyeån coát pha theùp cöï ly 100m</v>
          </cell>
          <cell r="D232" t="str">
            <v>taán</v>
          </cell>
          <cell r="F232">
            <v>17159.2</v>
          </cell>
          <cell r="H232" t="str">
            <v>02.1341</v>
          </cell>
        </row>
        <row r="233">
          <cell r="B233" t="str">
            <v>02.1342</v>
          </cell>
          <cell r="C233" t="str">
            <v>Vaän chuyeån coát pha theùp cöï ly 300m</v>
          </cell>
          <cell r="D233" t="str">
            <v>taán</v>
          </cell>
          <cell r="F233">
            <v>48276.9</v>
          </cell>
          <cell r="H233" t="str">
            <v>02.1342</v>
          </cell>
        </row>
        <row r="234">
          <cell r="B234" t="str">
            <v>02.1343</v>
          </cell>
          <cell r="C234" t="str">
            <v>Vaän chuyeån coát pha theùp cöï ly 500m</v>
          </cell>
          <cell r="D234" t="str">
            <v>taán</v>
          </cell>
          <cell r="F234">
            <v>79424.5</v>
          </cell>
          <cell r="H234" t="str">
            <v>02.1343</v>
          </cell>
        </row>
        <row r="235">
          <cell r="B235" t="str">
            <v>02.1344</v>
          </cell>
          <cell r="C235" t="str">
            <v>Vaän chuyeån coát pha theùp cöï ly &gt; 500m</v>
          </cell>
          <cell r="D235" t="str">
            <v>taán</v>
          </cell>
          <cell r="F235">
            <v>157367</v>
          </cell>
          <cell r="H235" t="str">
            <v>02.1344</v>
          </cell>
        </row>
        <row r="236">
          <cell r="B236" t="str">
            <v>02.1351</v>
          </cell>
          <cell r="C236" t="str">
            <v>Vaän chuyeån coát theùp + bulon, tieáp ñòa, daây neùo cöï ly 100m</v>
          </cell>
          <cell r="D236" t="str">
            <v>taán</v>
          </cell>
          <cell r="F236">
            <v>22197.4</v>
          </cell>
          <cell r="H236" t="str">
            <v>02.1351</v>
          </cell>
        </row>
        <row r="237">
          <cell r="B237" t="str">
            <v>02.1352</v>
          </cell>
          <cell r="C237" t="str">
            <v>Vaän chuyeån coát theùp + bulon, tieáp ñòa, daây neùo cöï ly 300m</v>
          </cell>
          <cell r="D237" t="str">
            <v>taán</v>
          </cell>
          <cell r="F237">
            <v>62502.299999999996</v>
          </cell>
          <cell r="H237" t="str">
            <v>02.1352</v>
          </cell>
        </row>
        <row r="238">
          <cell r="B238" t="str">
            <v>02.1353</v>
          </cell>
          <cell r="C238" t="str">
            <v>Vaän chuyeån coát theùp + bulon, tieáp ñòa, daây neùo cöï ly 500m</v>
          </cell>
          <cell r="D238" t="str">
            <v>taán</v>
          </cell>
          <cell r="F238">
            <v>102837</v>
          </cell>
          <cell r="H238" t="str">
            <v>02.1353</v>
          </cell>
        </row>
        <row r="239">
          <cell r="B239" t="str">
            <v>02.1354</v>
          </cell>
          <cell r="C239" t="str">
            <v>Vaän chuyeån coát theùp + bulon, tieáp ñòa, daây neùo cöï ly &gt; 500m</v>
          </cell>
          <cell r="D239" t="str">
            <v>taán</v>
          </cell>
          <cell r="F239">
            <v>188781</v>
          </cell>
          <cell r="H239" t="str">
            <v>02.1354</v>
          </cell>
        </row>
        <row r="240">
          <cell r="B240" t="str">
            <v>02.1361</v>
          </cell>
          <cell r="C240" t="str">
            <v>Vaän chuyeån coät theùp chöa laép cöï ly 100m</v>
          </cell>
          <cell r="D240" t="str">
            <v>taán</v>
          </cell>
          <cell r="F240">
            <v>20182.100000000002</v>
          </cell>
          <cell r="H240" t="str">
            <v>02.1361</v>
          </cell>
        </row>
        <row r="241">
          <cell r="B241" t="str">
            <v>02.1362</v>
          </cell>
          <cell r="C241" t="str">
            <v>Vaän chuyeån coät theùp chöa laép cöï ly 300m</v>
          </cell>
          <cell r="D241" t="str">
            <v>taán</v>
          </cell>
          <cell r="F241">
            <v>56812.2</v>
          </cell>
          <cell r="H241" t="str">
            <v>02.1362</v>
          </cell>
        </row>
        <row r="242">
          <cell r="B242" t="str">
            <v>02.1363</v>
          </cell>
          <cell r="C242" t="str">
            <v>Vaän chuyeån coät theùp chöa laép cöï ly 500m</v>
          </cell>
          <cell r="D242" t="str">
            <v>taán</v>
          </cell>
          <cell r="F242">
            <v>93501.5</v>
          </cell>
          <cell r="H242" t="str">
            <v>02.1363</v>
          </cell>
        </row>
        <row r="243">
          <cell r="B243" t="str">
            <v>02.1364</v>
          </cell>
          <cell r="C243" t="str">
            <v>Vaän chuyeån coät theùp chöa laép cöï ly &gt; 500m</v>
          </cell>
          <cell r="D243" t="str">
            <v>taán</v>
          </cell>
          <cell r="F243">
            <v>185225</v>
          </cell>
          <cell r="H243" t="str">
            <v>02.1364</v>
          </cell>
        </row>
        <row r="244">
          <cell r="B244" t="str">
            <v>02.1371</v>
          </cell>
          <cell r="C244" t="str">
            <v>Vaän chuyeån coät theùp cöï ly 100m</v>
          </cell>
          <cell r="D244" t="str">
            <v>taán</v>
          </cell>
          <cell r="F244">
            <v>24212.600000000002</v>
          </cell>
          <cell r="H244" t="str">
            <v>02.1371</v>
          </cell>
        </row>
        <row r="245">
          <cell r="B245" t="str">
            <v>02.1372</v>
          </cell>
          <cell r="C245" t="str">
            <v>Vaän chuyeån coät theùp cöï ly 300m</v>
          </cell>
          <cell r="D245" t="str">
            <v>taán</v>
          </cell>
          <cell r="F245">
            <v>68192.399999999994</v>
          </cell>
          <cell r="H245" t="str">
            <v>02.1372</v>
          </cell>
        </row>
        <row r="246">
          <cell r="B246" t="str">
            <v>02.1373</v>
          </cell>
          <cell r="C246" t="str">
            <v>Vaän chuyeån coät theùp cöï ly 500m</v>
          </cell>
          <cell r="D246" t="str">
            <v>taán</v>
          </cell>
          <cell r="F246">
            <v>112172.5</v>
          </cell>
          <cell r="H246" t="str">
            <v>02.1373</v>
          </cell>
        </row>
        <row r="247">
          <cell r="B247" t="str">
            <v>02.1374</v>
          </cell>
          <cell r="C247" t="str">
            <v>Vaän chuyeån coät theùp cöï ly &gt; 500m</v>
          </cell>
          <cell r="D247" t="str">
            <v>taán</v>
          </cell>
          <cell r="F247">
            <v>222270</v>
          </cell>
          <cell r="H247" t="str">
            <v>02.1374</v>
          </cell>
        </row>
        <row r="248">
          <cell r="B248" t="str">
            <v>02.1381</v>
          </cell>
          <cell r="C248" t="str">
            <v>Vaän chuyeån gaïch chæ cöï ly 100m</v>
          </cell>
          <cell r="D248" t="str">
            <v>vieân</v>
          </cell>
          <cell r="F248">
            <v>20.6267</v>
          </cell>
          <cell r="H248" t="str">
            <v>02.1381</v>
          </cell>
        </row>
        <row r="249">
          <cell r="B249" t="str">
            <v>02.1382</v>
          </cell>
          <cell r="C249" t="str">
            <v>Vaän chuyeån gaïch chæ cöï ly 300m</v>
          </cell>
          <cell r="D249" t="str">
            <v>vieân</v>
          </cell>
          <cell r="F249">
            <v>47.032199999999996</v>
          </cell>
          <cell r="H249" t="str">
            <v>02.1382</v>
          </cell>
        </row>
        <row r="250">
          <cell r="B250" t="str">
            <v>02.1383</v>
          </cell>
          <cell r="C250" t="str">
            <v>Vaän chuyeån gaïch chæ cöï ly 500m</v>
          </cell>
          <cell r="D250" t="str">
            <v>vieân</v>
          </cell>
          <cell r="F250">
            <v>76.3125</v>
          </cell>
          <cell r="H250" t="str">
            <v>02.1383</v>
          </cell>
        </row>
        <row r="251">
          <cell r="B251" t="str">
            <v>02.1384</v>
          </cell>
          <cell r="C251" t="str">
            <v>Vaän chuyeån gaïch chæ cöï ly &gt; 500m</v>
          </cell>
          <cell r="D251" t="str">
            <v>vieân</v>
          </cell>
          <cell r="F251">
            <v>149.66200000000001</v>
          </cell>
          <cell r="H251" t="str">
            <v>02.1384</v>
          </cell>
        </row>
        <row r="252">
          <cell r="B252" t="str">
            <v>02.1391</v>
          </cell>
          <cell r="C252" t="str">
            <v>Vaän chuyeån coïc tre cöï ly 100m</v>
          </cell>
          <cell r="D252" t="str">
            <v>coïc</v>
          </cell>
          <cell r="F252">
            <v>36.156000000000006</v>
          </cell>
          <cell r="H252" t="str">
            <v>02.1391</v>
          </cell>
        </row>
        <row r="253">
          <cell r="B253" t="str">
            <v>02.1392</v>
          </cell>
          <cell r="C253" t="str">
            <v>Vaän chuyeån coïc tre cöï ly 300m</v>
          </cell>
          <cell r="D253" t="str">
            <v>coïc</v>
          </cell>
          <cell r="F253">
            <v>102.24299999999999</v>
          </cell>
          <cell r="H253" t="str">
            <v>02.1392</v>
          </cell>
        </row>
        <row r="254">
          <cell r="B254" t="str">
            <v>02.1393</v>
          </cell>
          <cell r="C254" t="str">
            <v>Vaän chuyeån coïc tre cöï ly 500m</v>
          </cell>
          <cell r="D254" t="str">
            <v>coïc</v>
          </cell>
          <cell r="F254">
            <v>168.92500000000001</v>
          </cell>
          <cell r="H254" t="str">
            <v>02.1393</v>
          </cell>
        </row>
        <row r="255">
          <cell r="B255" t="str">
            <v>02.1394</v>
          </cell>
          <cell r="C255" t="str">
            <v>Vaän chuyeån coïc tre cöï ly &gt;500m</v>
          </cell>
          <cell r="D255" t="str">
            <v>coïc</v>
          </cell>
          <cell r="F255">
            <v>334.89</v>
          </cell>
          <cell r="H255" t="str">
            <v>02.1394</v>
          </cell>
        </row>
        <row r="256">
          <cell r="B256" t="str">
            <v>02.1411</v>
          </cell>
          <cell r="C256" t="str">
            <v>Vaän chuyeån tre cöï ly 100m</v>
          </cell>
          <cell r="D256" t="str">
            <v>caây</v>
          </cell>
          <cell r="F256">
            <v>266.13100000000003</v>
          </cell>
          <cell r="H256" t="str">
            <v>02.1411</v>
          </cell>
        </row>
        <row r="257">
          <cell r="B257" t="str">
            <v>02.1412</v>
          </cell>
          <cell r="C257" t="str">
            <v>Vaän chuyeån tre cöï ly 300m</v>
          </cell>
          <cell r="D257" t="str">
            <v>caây</v>
          </cell>
          <cell r="F257">
            <v>751.27199999999993</v>
          </cell>
          <cell r="H257" t="str">
            <v>02.1412</v>
          </cell>
        </row>
        <row r="258">
          <cell r="B258" t="str">
            <v>02.1413</v>
          </cell>
          <cell r="C258" t="str">
            <v>Vaän chuyeån tre cöï ly 500m</v>
          </cell>
          <cell r="D258" t="str">
            <v>caây</v>
          </cell>
          <cell r="F258">
            <v>1235.82</v>
          </cell>
          <cell r="H258" t="str">
            <v>02.1413</v>
          </cell>
        </row>
        <row r="259">
          <cell r="B259" t="str">
            <v>02.1414</v>
          </cell>
          <cell r="C259" t="str">
            <v>Vaän chuyeån tre cöï ly &gt; 500m</v>
          </cell>
          <cell r="D259" t="str">
            <v>caây</v>
          </cell>
          <cell r="F259">
            <v>2444.9699999999998</v>
          </cell>
          <cell r="H259" t="str">
            <v>02.1414</v>
          </cell>
        </row>
        <row r="260">
          <cell r="B260" t="str">
            <v>02.1421</v>
          </cell>
          <cell r="C260" t="str">
            <v>Vaän chuyeån phuï kieän cöï ly 100m</v>
          </cell>
          <cell r="D260" t="str">
            <v>taán</v>
          </cell>
          <cell r="F260">
            <v>19974.7</v>
          </cell>
          <cell r="H260" t="str">
            <v>02.1421</v>
          </cell>
        </row>
        <row r="261">
          <cell r="B261" t="str">
            <v>02.1422</v>
          </cell>
          <cell r="C261" t="str">
            <v>Vaän chuyeån phuï kieän cöï ly 300m</v>
          </cell>
          <cell r="D261" t="str">
            <v>taán</v>
          </cell>
          <cell r="F261">
            <v>56278.799999999996</v>
          </cell>
          <cell r="H261" t="str">
            <v>02.1422</v>
          </cell>
        </row>
        <row r="262">
          <cell r="B262" t="str">
            <v>02.1423</v>
          </cell>
          <cell r="C262" t="str">
            <v>Vaän chuyeån phuï kieän cöï ly 500m</v>
          </cell>
          <cell r="D262" t="str">
            <v>taán</v>
          </cell>
          <cell r="F262">
            <v>92612.5</v>
          </cell>
          <cell r="H262" t="str">
            <v>02.1423</v>
          </cell>
        </row>
        <row r="263">
          <cell r="B263" t="str">
            <v>02.1424</v>
          </cell>
          <cell r="C263" t="str">
            <v>Vaän chuyeån phuï kieän cöï ly &gt; 500m</v>
          </cell>
          <cell r="D263" t="str">
            <v>taán</v>
          </cell>
          <cell r="F263">
            <v>183150</v>
          </cell>
          <cell r="H263" t="str">
            <v>02.1424</v>
          </cell>
        </row>
        <row r="264">
          <cell r="B264" t="str">
            <v>02.1431</v>
          </cell>
          <cell r="C264" t="str">
            <v>Vaän chuyeån söù cöï ly 100m</v>
          </cell>
          <cell r="D264" t="str">
            <v>taán</v>
          </cell>
          <cell r="F264">
            <v>26229.7</v>
          </cell>
          <cell r="H264" t="str">
            <v>02.1431</v>
          </cell>
        </row>
        <row r="265">
          <cell r="B265" t="str">
            <v>02.1432</v>
          </cell>
          <cell r="C265" t="str">
            <v>Vaän chuyeån söù cöï ly 300m</v>
          </cell>
          <cell r="D265" t="str">
            <v>taán</v>
          </cell>
          <cell r="F265">
            <v>73882.5</v>
          </cell>
          <cell r="H265" t="str">
            <v>02.1432</v>
          </cell>
        </row>
        <row r="266">
          <cell r="B266" t="str">
            <v>02.1433</v>
          </cell>
          <cell r="C266" t="str">
            <v>Vaän chuyeån söù cöï ly 500m</v>
          </cell>
          <cell r="D266" t="str">
            <v>taán</v>
          </cell>
          <cell r="F266">
            <v>121507.5</v>
          </cell>
          <cell r="H266" t="str">
            <v>02.1433</v>
          </cell>
        </row>
        <row r="267">
          <cell r="B267" t="str">
            <v>02.1434</v>
          </cell>
          <cell r="C267" t="str">
            <v>Vaän chuyeån söù cöï ly &gt; 500m</v>
          </cell>
          <cell r="D267" t="str">
            <v>taán</v>
          </cell>
          <cell r="F267">
            <v>240644</v>
          </cell>
          <cell r="H267" t="str">
            <v>02.1434</v>
          </cell>
        </row>
        <row r="268">
          <cell r="B268" t="str">
            <v>02.1441</v>
          </cell>
          <cell r="C268" t="str">
            <v>Vaän chuyeån daây daãn cöï ly 100m</v>
          </cell>
          <cell r="D268" t="str">
            <v>taán</v>
          </cell>
          <cell r="F268">
            <v>20182.100000000002</v>
          </cell>
          <cell r="H268" t="str">
            <v>02.1441</v>
          </cell>
        </row>
        <row r="269">
          <cell r="B269" t="str">
            <v>02.1442</v>
          </cell>
          <cell r="C269" t="str">
            <v>Vaän chuyeån daây daãn cöï ly 100m</v>
          </cell>
          <cell r="D269" t="str">
            <v>taán</v>
          </cell>
          <cell r="F269">
            <v>56723.4</v>
          </cell>
          <cell r="H269" t="str">
            <v>02.1442</v>
          </cell>
        </row>
        <row r="270">
          <cell r="B270" t="str">
            <v>02.1443</v>
          </cell>
          <cell r="C270" t="str">
            <v>Vaän chuyeån daây daãn cöï ly 100m</v>
          </cell>
          <cell r="D270" t="str">
            <v>taán</v>
          </cell>
          <cell r="F270">
            <v>93501.5</v>
          </cell>
          <cell r="H270" t="str">
            <v>02.1443</v>
          </cell>
        </row>
        <row r="271">
          <cell r="B271" t="str">
            <v>02.1444</v>
          </cell>
          <cell r="C271" t="str">
            <v>Vaän chuyeån daây daãn cöï ly 100m</v>
          </cell>
          <cell r="D271" t="str">
            <v>taán</v>
          </cell>
          <cell r="F271">
            <v>185225</v>
          </cell>
          <cell r="H271" t="str">
            <v>02.1444</v>
          </cell>
        </row>
        <row r="272">
          <cell r="B272" t="str">
            <v>02.1451</v>
          </cell>
          <cell r="C272" t="str">
            <v>Vaän chuyeån beâ toâng ñuùc saün  cöï ly 100m</v>
          </cell>
          <cell r="D272" t="str">
            <v>taán</v>
          </cell>
          <cell r="F272">
            <v>18166.900000000001</v>
          </cell>
          <cell r="H272" t="str">
            <v>02.1451</v>
          </cell>
        </row>
        <row r="273">
          <cell r="B273" t="str">
            <v>02.1452</v>
          </cell>
          <cell r="C273" t="str">
            <v>Vaän chuyeån beâ toâng ñuùc saün  cöï ly 300m</v>
          </cell>
          <cell r="D273" t="str">
            <v>taán</v>
          </cell>
          <cell r="F273">
            <v>51122.1</v>
          </cell>
          <cell r="H273" t="str">
            <v>02.1452</v>
          </cell>
        </row>
        <row r="274">
          <cell r="B274" t="str">
            <v>02.1453</v>
          </cell>
          <cell r="C274" t="str">
            <v>Vaän chuyeån beâ toâng ñuùc saün  cöï ly 500m</v>
          </cell>
          <cell r="D274" t="str">
            <v>taán</v>
          </cell>
          <cell r="F274">
            <v>84166</v>
          </cell>
          <cell r="H274" t="str">
            <v>02.1453</v>
          </cell>
        </row>
        <row r="275">
          <cell r="B275" t="str">
            <v>02.1454</v>
          </cell>
          <cell r="C275" t="str">
            <v>Vaän chuyeån beâ toâng ñuùc saün  cöï ly &gt; 500m</v>
          </cell>
          <cell r="D275" t="str">
            <v>taán</v>
          </cell>
          <cell r="F275">
            <v>166554</v>
          </cell>
          <cell r="H275" t="str">
            <v>02.1454</v>
          </cell>
        </row>
        <row r="276">
          <cell r="B276" t="str">
            <v>02.1461</v>
          </cell>
          <cell r="C276" t="str">
            <v>Vaän chuyeån coät beâ toâng cöï ly 100m</v>
          </cell>
          <cell r="D276" t="str">
            <v>taán</v>
          </cell>
          <cell r="F276">
            <v>28243.100000000002</v>
          </cell>
          <cell r="H276" t="str">
            <v>02.1461</v>
          </cell>
        </row>
        <row r="277">
          <cell r="B277" t="str">
            <v>02.1462</v>
          </cell>
          <cell r="C277" t="str">
            <v>Vaän chuyeån coät beâ toâng cöï ly 300m</v>
          </cell>
          <cell r="D277" t="str">
            <v>taán</v>
          </cell>
          <cell r="F277">
            <v>79572.599999999991</v>
          </cell>
          <cell r="H277" t="str">
            <v>02.1462</v>
          </cell>
        </row>
        <row r="278">
          <cell r="B278" t="str">
            <v>02.1463</v>
          </cell>
          <cell r="C278" t="str">
            <v>Vaän chuyeån coät beâ toâng cöï ly 500m</v>
          </cell>
          <cell r="D278" t="str">
            <v>taán</v>
          </cell>
          <cell r="F278">
            <v>130843</v>
          </cell>
          <cell r="H278" t="str">
            <v>02.1463</v>
          </cell>
        </row>
        <row r="279">
          <cell r="B279" t="str">
            <v>02.1464</v>
          </cell>
          <cell r="C279" t="str">
            <v>Vaän chuyeån coät beâ toâng cöï ly &gt; 500m</v>
          </cell>
          <cell r="D279" t="str">
            <v>taán</v>
          </cell>
          <cell r="F279">
            <v>259315</v>
          </cell>
          <cell r="H279" t="str">
            <v>02.1464</v>
          </cell>
        </row>
        <row r="280">
          <cell r="B280" t="str">
            <v>02.1471</v>
          </cell>
          <cell r="C280" t="str">
            <v>Vaän chuyeån bitum cöï ly 100m</v>
          </cell>
          <cell r="D280" t="str">
            <v>taán</v>
          </cell>
          <cell r="F280">
            <v>12624.900000000001</v>
          </cell>
          <cell r="H280" t="str">
            <v>02.1471</v>
          </cell>
        </row>
        <row r="281">
          <cell r="B281" t="str">
            <v>02.1472</v>
          </cell>
          <cell r="C281" t="str">
            <v>Vaän chuyeån bitum cöï ly 300m</v>
          </cell>
          <cell r="D281" t="str">
            <v>taán</v>
          </cell>
          <cell r="F281">
            <v>34318.5</v>
          </cell>
          <cell r="H281" t="str">
            <v>02.1472</v>
          </cell>
        </row>
        <row r="282">
          <cell r="B282" t="str">
            <v>02.1473</v>
          </cell>
          <cell r="C282" t="str">
            <v>Vaän chuyeån bitum cöï ly 500m</v>
          </cell>
          <cell r="D282" t="str">
            <v>taán</v>
          </cell>
          <cell r="F282">
            <v>56012</v>
          </cell>
          <cell r="H282" t="str">
            <v>02.1473</v>
          </cell>
        </row>
        <row r="283">
          <cell r="B283" t="str">
            <v>02.1474</v>
          </cell>
          <cell r="C283" t="str">
            <v>Vaän chuyeån bitum cöï ly &gt; 500m</v>
          </cell>
          <cell r="D283" t="str">
            <v>taán</v>
          </cell>
          <cell r="F283">
            <v>110542</v>
          </cell>
          <cell r="H283" t="str">
            <v>02.1474</v>
          </cell>
        </row>
        <row r="284">
          <cell r="B284" t="str">
            <v>02.1481</v>
          </cell>
          <cell r="C284" t="str">
            <v>Vaän chuyeån DCTC cöï ly 100m</v>
          </cell>
          <cell r="D284" t="str">
            <v>taán</v>
          </cell>
          <cell r="F284">
            <v>18344.7</v>
          </cell>
          <cell r="H284" t="str">
            <v>02.1481</v>
          </cell>
        </row>
        <row r="285">
          <cell r="B285" t="str">
            <v>02.1482</v>
          </cell>
          <cell r="C285" t="str">
            <v>Vaän chuyeån DCTC cöï ly 300m</v>
          </cell>
          <cell r="D285" t="str">
            <v>taán</v>
          </cell>
          <cell r="F285">
            <v>51122.1</v>
          </cell>
          <cell r="H285" t="str">
            <v>02.1482</v>
          </cell>
        </row>
        <row r="286">
          <cell r="B286" t="str">
            <v>02.1483</v>
          </cell>
          <cell r="C286" t="str">
            <v>Vaän chuyeån DCTC cöï ly 500m</v>
          </cell>
          <cell r="D286" t="str">
            <v>taán</v>
          </cell>
          <cell r="F286">
            <v>84166</v>
          </cell>
          <cell r="H286" t="str">
            <v>02.1483</v>
          </cell>
        </row>
        <row r="287">
          <cell r="B287" t="str">
            <v>02.1484</v>
          </cell>
          <cell r="C287" t="str">
            <v>Vaän chuyeån DCTC cöï ly &gt; 500m</v>
          </cell>
          <cell r="D287" t="str">
            <v>taán</v>
          </cell>
          <cell r="F287">
            <v>166851</v>
          </cell>
          <cell r="H287" t="str">
            <v>02.1484</v>
          </cell>
        </row>
        <row r="288">
          <cell r="B288" t="str">
            <v>02.2101</v>
          </cell>
          <cell r="C288" t="str">
            <v>Vaän chuyeån caùt vaø nöôùc cöï ly ≤1km (TC keát hôïp cô giôùi)</v>
          </cell>
          <cell r="D288" t="str">
            <v>m3</v>
          </cell>
          <cell r="F288">
            <v>48603</v>
          </cell>
          <cell r="G288">
            <v>51701</v>
          </cell>
          <cell r="H288" t="str">
            <v>02.2101</v>
          </cell>
        </row>
        <row r="289">
          <cell r="B289" t="str">
            <v>02.2102</v>
          </cell>
          <cell r="C289" t="str">
            <v>Vaän chuyeån caùt vaø nöôùc cöï ly &gt;1km (TC keát hôïp cô giôùi)</v>
          </cell>
          <cell r="D289" t="str">
            <v>m3</v>
          </cell>
          <cell r="F289">
            <v>47121</v>
          </cell>
          <cell r="G289">
            <v>43084</v>
          </cell>
          <cell r="H289" t="str">
            <v>02.2102</v>
          </cell>
        </row>
        <row r="290">
          <cell r="B290" t="str">
            <v>02.2201</v>
          </cell>
          <cell r="C290" t="str">
            <v>Vaän chuyeån ñaù soûi caùc loaïi cöï ly ≤1km (TC keát hôïp cô giôùi)</v>
          </cell>
          <cell r="D290" t="str">
            <v>m3</v>
          </cell>
          <cell r="F290">
            <v>52159</v>
          </cell>
          <cell r="G290">
            <v>53855</v>
          </cell>
          <cell r="H290" t="str">
            <v>02.2201</v>
          </cell>
        </row>
        <row r="291">
          <cell r="B291" t="str">
            <v>02.2202</v>
          </cell>
          <cell r="C291" t="str">
            <v>Vaän chuyeån ñaù soûi caùc loaïi cöï ly &gt;1km (TC keát hôïp cô giôùi)</v>
          </cell>
          <cell r="D291" t="str">
            <v>m3</v>
          </cell>
          <cell r="F291">
            <v>49492</v>
          </cell>
          <cell r="G291">
            <v>45238</v>
          </cell>
          <cell r="H291" t="str">
            <v>02.2202</v>
          </cell>
        </row>
        <row r="292">
          <cell r="B292" t="str">
            <v>02.2301</v>
          </cell>
          <cell r="C292" t="str">
            <v>Vaän chuyeån xi maêng cöï ly ≤1km (TC keát hôïp cô giôùi)</v>
          </cell>
          <cell r="D292" t="str">
            <v>taán</v>
          </cell>
          <cell r="F292">
            <v>39120</v>
          </cell>
          <cell r="G292">
            <v>35903</v>
          </cell>
          <cell r="H292" t="str">
            <v>02.2301</v>
          </cell>
        </row>
        <row r="293">
          <cell r="B293" t="str">
            <v>02.2302</v>
          </cell>
          <cell r="C293" t="str">
            <v>Vaän chuyeån xi maêng cöï ly &gt;1km (TC keát hôïp cô giôùi)</v>
          </cell>
          <cell r="D293" t="str">
            <v>taán</v>
          </cell>
          <cell r="F293">
            <v>37045</v>
          </cell>
          <cell r="G293">
            <v>30159</v>
          </cell>
          <cell r="H293" t="str">
            <v>02.2302</v>
          </cell>
        </row>
        <row r="294">
          <cell r="B294" t="str">
            <v>02.2401</v>
          </cell>
          <cell r="C294" t="str">
            <v>Vaän chuyeån coát theùp cöï ly ≤1km (TC keát hôïp cô giôùi)</v>
          </cell>
          <cell r="D294" t="str">
            <v>taán</v>
          </cell>
          <cell r="F294">
            <v>54827</v>
          </cell>
          <cell r="G294">
            <v>129252</v>
          </cell>
          <cell r="H294" t="str">
            <v>02.2401</v>
          </cell>
        </row>
        <row r="295">
          <cell r="B295" t="str">
            <v>02.2402</v>
          </cell>
          <cell r="C295" t="str">
            <v>Vaän chuyeån coát theùp cöï ly &gt;1km (TC keát hôïp cô giôùi)</v>
          </cell>
          <cell r="D295" t="str">
            <v>taán</v>
          </cell>
          <cell r="F295">
            <v>53641</v>
          </cell>
          <cell r="G295">
            <v>78987</v>
          </cell>
          <cell r="H295" t="str">
            <v>02.2402</v>
          </cell>
        </row>
        <row r="296">
          <cell r="B296" t="str">
            <v>02.2501</v>
          </cell>
          <cell r="C296" t="str">
            <v>Vaän chuyeån coät cöï ly ≤1km (TC keát hôïp cô giôùi)</v>
          </cell>
          <cell r="D296" t="str">
            <v>taán</v>
          </cell>
          <cell r="F296">
            <v>42972</v>
          </cell>
          <cell r="G296">
            <v>129252</v>
          </cell>
          <cell r="H296" t="str">
            <v>02.2501</v>
          </cell>
        </row>
        <row r="297">
          <cell r="B297" t="str">
            <v>02.2502</v>
          </cell>
          <cell r="C297" t="str">
            <v>Vaän chuyeån coät cöï ly &gt;1km (TC keát hôïp cô giôùi)</v>
          </cell>
          <cell r="D297" t="str">
            <v>taán</v>
          </cell>
          <cell r="F297">
            <v>53641</v>
          </cell>
          <cell r="G297">
            <v>78987</v>
          </cell>
          <cell r="H297" t="str">
            <v>02.2502</v>
          </cell>
        </row>
        <row r="298">
          <cell r="B298" t="str">
            <v>02.2601</v>
          </cell>
          <cell r="C298" t="str">
            <v>Vaän chuyeån söù cöï ly ≤1km (TC keát hôïp cô giôùi)</v>
          </cell>
          <cell r="D298" t="str">
            <v>taán</v>
          </cell>
          <cell r="F298">
            <v>60161</v>
          </cell>
          <cell r="G298">
            <v>129252</v>
          </cell>
          <cell r="H298" t="str">
            <v>02.2601</v>
          </cell>
        </row>
        <row r="299">
          <cell r="B299" t="str">
            <v>02.2602</v>
          </cell>
          <cell r="C299" t="str">
            <v>Vaän chuyeån söù cöï ly &gt;1km (TC keát hôïp cô giôùi)</v>
          </cell>
          <cell r="D299" t="str">
            <v>taán</v>
          </cell>
          <cell r="F299">
            <v>58976</v>
          </cell>
          <cell r="G299">
            <v>107710</v>
          </cell>
          <cell r="H299" t="str">
            <v>02.2602</v>
          </cell>
        </row>
        <row r="300">
          <cell r="B300" t="str">
            <v>02.3101</v>
          </cell>
          <cell r="C300" t="str">
            <v>Boác caùt</v>
          </cell>
          <cell r="D300" t="str">
            <v>m3</v>
          </cell>
          <cell r="F300">
            <v>9484</v>
          </cell>
          <cell r="H300" t="str">
            <v>02.3101</v>
          </cell>
        </row>
        <row r="301">
          <cell r="B301" t="str">
            <v>02.3102</v>
          </cell>
          <cell r="C301" t="str">
            <v>Boác ñaù daêm</v>
          </cell>
          <cell r="D301" t="str">
            <v>m3</v>
          </cell>
          <cell r="F301">
            <v>12743</v>
          </cell>
          <cell r="H301" t="str">
            <v>02.3102</v>
          </cell>
        </row>
        <row r="302">
          <cell r="B302" t="str">
            <v>02.3103</v>
          </cell>
          <cell r="C302" t="str">
            <v>Boác ñaù hoäc</v>
          </cell>
          <cell r="D302" t="str">
            <v>m3</v>
          </cell>
          <cell r="F302">
            <v>14225</v>
          </cell>
          <cell r="H302" t="str">
            <v>02.3103</v>
          </cell>
        </row>
        <row r="303">
          <cell r="B303" t="str">
            <v>02.3104</v>
          </cell>
          <cell r="C303" t="str">
            <v>Boác soûi</v>
          </cell>
          <cell r="D303" t="str">
            <v>m3</v>
          </cell>
          <cell r="F303">
            <v>12743</v>
          </cell>
          <cell r="H303" t="str">
            <v>02.3104</v>
          </cell>
        </row>
        <row r="304">
          <cell r="B304" t="str">
            <v>02.3105</v>
          </cell>
          <cell r="C304" t="str">
            <v>Boác ñaát ñaép</v>
          </cell>
          <cell r="D304" t="str">
            <v>m3</v>
          </cell>
          <cell r="F304">
            <v>10669</v>
          </cell>
          <cell r="H304" t="str">
            <v>02.3105</v>
          </cell>
        </row>
        <row r="305">
          <cell r="B305" t="str">
            <v>02.3106</v>
          </cell>
          <cell r="C305" t="str">
            <v>Boác gaïch chæ</v>
          </cell>
          <cell r="D305" t="str">
            <v>1v</v>
          </cell>
          <cell r="F305">
            <v>136.33000000000001</v>
          </cell>
          <cell r="H305" t="str">
            <v>02.3106</v>
          </cell>
        </row>
        <row r="306">
          <cell r="B306" t="str">
            <v>02.3107</v>
          </cell>
          <cell r="C306" t="str">
            <v>Boác xi maêng</v>
          </cell>
          <cell r="D306" t="str">
            <v>taán</v>
          </cell>
          <cell r="F306">
            <v>13929</v>
          </cell>
          <cell r="H306" t="str">
            <v>02.3107</v>
          </cell>
        </row>
        <row r="307">
          <cell r="B307" t="str">
            <v>02.3108</v>
          </cell>
          <cell r="C307" t="str">
            <v>Boác theùp thanh</v>
          </cell>
          <cell r="D307" t="str">
            <v>taán</v>
          </cell>
          <cell r="F307">
            <v>16300</v>
          </cell>
          <cell r="H307" t="str">
            <v>02.3108</v>
          </cell>
        </row>
        <row r="308">
          <cell r="B308" t="str">
            <v>02.3109</v>
          </cell>
          <cell r="C308" t="str">
            <v>Boác tre caây</v>
          </cell>
          <cell r="D308" t="str">
            <v>caây</v>
          </cell>
          <cell r="F308">
            <v>340.81</v>
          </cell>
          <cell r="H308" t="str">
            <v>02.3109</v>
          </cell>
        </row>
        <row r="309">
          <cell r="B309" t="str">
            <v>02.3110</v>
          </cell>
          <cell r="C309" t="str">
            <v>Boác coïc tre</v>
          </cell>
          <cell r="D309" t="str">
            <v>coïc</v>
          </cell>
          <cell r="F309">
            <v>112.62</v>
          </cell>
          <cell r="H309" t="str">
            <v>02.3110</v>
          </cell>
        </row>
        <row r="310">
          <cell r="B310" t="str">
            <v>02.3111</v>
          </cell>
          <cell r="C310" t="str">
            <v>Boác caáu kieän theùp</v>
          </cell>
          <cell r="D310" t="str">
            <v>taán</v>
          </cell>
          <cell r="F310">
            <v>17485</v>
          </cell>
          <cell r="H310" t="str">
            <v>02.3111</v>
          </cell>
        </row>
        <row r="311">
          <cell r="B311" t="str">
            <v>02.3112</v>
          </cell>
          <cell r="C311" t="str">
            <v>Boác phuï kieän</v>
          </cell>
          <cell r="D311" t="str">
            <v>taán</v>
          </cell>
          <cell r="F311">
            <v>26969</v>
          </cell>
          <cell r="H311" t="str">
            <v>02.3112</v>
          </cell>
        </row>
        <row r="312">
          <cell r="B312" t="str">
            <v>02.3113</v>
          </cell>
          <cell r="C312" t="str">
            <v>Boác DCTC</v>
          </cell>
          <cell r="D312" t="str">
            <v>taán</v>
          </cell>
          <cell r="F312">
            <v>13929</v>
          </cell>
          <cell r="H312" t="str">
            <v>02.3113</v>
          </cell>
        </row>
        <row r="313">
          <cell r="B313" t="str">
            <v>02.3114</v>
          </cell>
          <cell r="C313" t="str">
            <v>Boác daây daãn</v>
          </cell>
          <cell r="D313" t="str">
            <v>taán</v>
          </cell>
          <cell r="F313">
            <v>18671</v>
          </cell>
          <cell r="H313" t="str">
            <v>02.3114</v>
          </cell>
        </row>
        <row r="314">
          <cell r="B314" t="str">
            <v>02.3115</v>
          </cell>
          <cell r="C314" t="str">
            <v>Boác söù</v>
          </cell>
          <cell r="D314" t="str">
            <v>taán</v>
          </cell>
          <cell r="F314">
            <v>22227</v>
          </cell>
          <cell r="H314" t="str">
            <v>02.3115</v>
          </cell>
        </row>
        <row r="315">
          <cell r="B315" t="str">
            <v>02.3116</v>
          </cell>
          <cell r="C315" t="str">
            <v>Boác goã</v>
          </cell>
          <cell r="D315" t="str">
            <v>taán</v>
          </cell>
          <cell r="F315">
            <v>8298</v>
          </cell>
          <cell r="H315" t="str">
            <v>02.3116</v>
          </cell>
        </row>
        <row r="316">
          <cell r="B316" t="str">
            <v>02.3201</v>
          </cell>
          <cell r="C316" t="str">
            <v>Xeáp caùt</v>
          </cell>
          <cell r="D316" t="str">
            <v>m3</v>
          </cell>
          <cell r="F316">
            <v>6224</v>
          </cell>
          <cell r="H316" t="str">
            <v>02.3201</v>
          </cell>
        </row>
        <row r="317">
          <cell r="B317" t="str">
            <v>02.3202</v>
          </cell>
          <cell r="C317" t="str">
            <v>Xeáp ñaù daêm</v>
          </cell>
          <cell r="D317" t="str">
            <v>m3</v>
          </cell>
          <cell r="F317">
            <v>10669</v>
          </cell>
          <cell r="H317" t="str">
            <v>02.3202</v>
          </cell>
        </row>
        <row r="318">
          <cell r="B318" t="str">
            <v>02.3203</v>
          </cell>
          <cell r="C318" t="str">
            <v>Xeáp ñaù hoäc</v>
          </cell>
          <cell r="D318" t="str">
            <v>m3</v>
          </cell>
          <cell r="F318">
            <v>13633</v>
          </cell>
          <cell r="H318" t="str">
            <v>02.3203</v>
          </cell>
        </row>
        <row r="319">
          <cell r="B319" t="str">
            <v>02.3204</v>
          </cell>
          <cell r="C319" t="str">
            <v>Xeáp soûi</v>
          </cell>
          <cell r="D319" t="str">
            <v>m3</v>
          </cell>
          <cell r="F319">
            <v>10669</v>
          </cell>
          <cell r="H319" t="str">
            <v>02.3204</v>
          </cell>
        </row>
        <row r="320">
          <cell r="B320" t="str">
            <v>02.3205</v>
          </cell>
          <cell r="C320" t="str">
            <v>Xeáp ñaát ñaép</v>
          </cell>
          <cell r="D320" t="str">
            <v>m3</v>
          </cell>
          <cell r="F320">
            <v>8891</v>
          </cell>
          <cell r="H320" t="str">
            <v>02.3205</v>
          </cell>
        </row>
        <row r="321">
          <cell r="B321" t="str">
            <v>02.3206</v>
          </cell>
          <cell r="C321" t="str">
            <v>Xeáp gaïch chæ</v>
          </cell>
          <cell r="D321" t="str">
            <v>1v</v>
          </cell>
          <cell r="F321">
            <v>12.743</v>
          </cell>
          <cell r="H321" t="str">
            <v>02.3206</v>
          </cell>
        </row>
        <row r="322">
          <cell r="B322" t="str">
            <v>02.3207</v>
          </cell>
          <cell r="C322" t="str">
            <v>Xeáp xi maêng</v>
          </cell>
          <cell r="D322" t="str">
            <v>taán</v>
          </cell>
          <cell r="F322">
            <v>6224</v>
          </cell>
          <cell r="H322" t="str">
            <v>02.3207</v>
          </cell>
        </row>
        <row r="323">
          <cell r="B323" t="str">
            <v>02.3208</v>
          </cell>
          <cell r="C323" t="str">
            <v>Xeáp theùp thanh</v>
          </cell>
          <cell r="D323" t="str">
            <v>taán</v>
          </cell>
          <cell r="F323">
            <v>14996</v>
          </cell>
          <cell r="H323" t="str">
            <v>02.3208</v>
          </cell>
        </row>
        <row r="324">
          <cell r="B324" t="str">
            <v>02.3209</v>
          </cell>
          <cell r="C324" t="str">
            <v>Xeáp tre caây</v>
          </cell>
          <cell r="D324" t="str">
            <v>1caây</v>
          </cell>
          <cell r="F324">
            <v>171.89</v>
          </cell>
          <cell r="H324" t="str">
            <v>02.3209</v>
          </cell>
        </row>
        <row r="325">
          <cell r="B325" t="str">
            <v>02.3210</v>
          </cell>
          <cell r="C325" t="str">
            <v>Xeáp coïc tre</v>
          </cell>
          <cell r="D325" t="str">
            <v>1coïc</v>
          </cell>
          <cell r="F325">
            <v>62.24</v>
          </cell>
          <cell r="H325" t="str">
            <v>02.3210</v>
          </cell>
        </row>
        <row r="326">
          <cell r="B326" t="str">
            <v>02.3211</v>
          </cell>
          <cell r="C326" t="str">
            <v>Xeáp caáu kieän theùp</v>
          </cell>
          <cell r="D326" t="str">
            <v>taán</v>
          </cell>
          <cell r="F326">
            <v>13633</v>
          </cell>
          <cell r="H326" t="str">
            <v>02.3211</v>
          </cell>
        </row>
        <row r="327">
          <cell r="B327" t="str">
            <v>02.3212</v>
          </cell>
          <cell r="C327" t="str">
            <v>Xeáp phuï kieän</v>
          </cell>
          <cell r="D327" t="str">
            <v>taán</v>
          </cell>
          <cell r="F327">
            <v>13929</v>
          </cell>
          <cell r="H327" t="str">
            <v>02.3212</v>
          </cell>
        </row>
        <row r="328">
          <cell r="B328" t="str">
            <v>02.3213</v>
          </cell>
          <cell r="C328" t="str">
            <v>Xeáp DCTC</v>
          </cell>
          <cell r="D328" t="str">
            <v>taán</v>
          </cell>
          <cell r="F328">
            <v>10373</v>
          </cell>
          <cell r="H328" t="str">
            <v>02.3213</v>
          </cell>
        </row>
        <row r="329">
          <cell r="B329" t="str">
            <v>02.3214</v>
          </cell>
          <cell r="C329" t="str">
            <v>Xeáp daây daãn</v>
          </cell>
          <cell r="D329" t="str">
            <v>taán</v>
          </cell>
          <cell r="F329">
            <v>17485</v>
          </cell>
          <cell r="H329" t="str">
            <v>02.3214</v>
          </cell>
        </row>
        <row r="330">
          <cell r="B330" t="str">
            <v>02.3215</v>
          </cell>
          <cell r="C330" t="str">
            <v>Xeáp söù</v>
          </cell>
          <cell r="D330" t="str">
            <v>taán</v>
          </cell>
          <cell r="F330">
            <v>23116</v>
          </cell>
          <cell r="H330" t="str">
            <v>02.3215</v>
          </cell>
        </row>
        <row r="331">
          <cell r="B331" t="str">
            <v>02.3216</v>
          </cell>
          <cell r="C331" t="str">
            <v>Xeáp goã</v>
          </cell>
          <cell r="D331" t="str">
            <v>taán</v>
          </cell>
          <cell r="F331">
            <v>7409</v>
          </cell>
          <cell r="H331" t="str">
            <v>02.3216</v>
          </cell>
        </row>
        <row r="332">
          <cell r="B332" t="str">
            <v>03.1101</v>
          </cell>
          <cell r="C332" t="str">
            <v>Ñaøo ñaát hoá theá saâu ≤1m S ñaùy hoá ≤ 5 m 2  ñaát C1</v>
          </cell>
          <cell r="D332" t="str">
            <v>m 3</v>
          </cell>
          <cell r="F332">
            <v>16300</v>
          </cell>
          <cell r="H332" t="str">
            <v>03.1101</v>
          </cell>
        </row>
        <row r="333">
          <cell r="B333" t="str">
            <v>03.1102</v>
          </cell>
          <cell r="C333" t="str">
            <v>Ñaøo ñaát hoá theá saâu ≤1m S ñaùy hoá ≤ 5 m 2  ñaát C2</v>
          </cell>
          <cell r="D333" t="str">
            <v>m 3</v>
          </cell>
          <cell r="F333">
            <v>25191</v>
          </cell>
          <cell r="H333" t="str">
            <v>03.1102</v>
          </cell>
        </row>
        <row r="334">
          <cell r="B334" t="str">
            <v>03.1103</v>
          </cell>
          <cell r="C334" t="str">
            <v>Ñaøo ñaát hoá theá saâu ≤1m S ñaùy hoá ≤ 5 m 2  ñaát C3</v>
          </cell>
          <cell r="D334" t="str">
            <v>m 3</v>
          </cell>
          <cell r="F334">
            <v>40898</v>
          </cell>
          <cell r="H334" t="str">
            <v>03.1103</v>
          </cell>
        </row>
        <row r="335">
          <cell r="B335" t="str">
            <v>03.1104</v>
          </cell>
          <cell r="C335" t="str">
            <v>Ñaøo ñaát hoá theá saâu ≤1m S ñaùy hoá ≤ 5 m 2  ñaát C4</v>
          </cell>
          <cell r="D335" t="str">
            <v>m 3</v>
          </cell>
          <cell r="F335">
            <v>65199</v>
          </cell>
          <cell r="H335" t="str">
            <v>03.1104</v>
          </cell>
        </row>
        <row r="336">
          <cell r="B336" t="str">
            <v>03.1111</v>
          </cell>
          <cell r="C336" t="str">
            <v>Ñaøo ñaát hoá theá saâu &gt; 1m dieän tích ñaùy hoá ≤ 5m 2  ñaát C1</v>
          </cell>
          <cell r="D336" t="str">
            <v>m 3</v>
          </cell>
          <cell r="F336">
            <v>23116</v>
          </cell>
          <cell r="H336" t="str">
            <v>03.1111</v>
          </cell>
        </row>
        <row r="337">
          <cell r="B337" t="str">
            <v>03.1112</v>
          </cell>
          <cell r="C337" t="str">
            <v>Ñaøo ñaát hoá theá saâu &gt; 1m dieän tích ñaùy hoá ≤ 5m 2  ñaát C2</v>
          </cell>
          <cell r="D337" t="str">
            <v>m 3</v>
          </cell>
          <cell r="F337">
            <v>33785</v>
          </cell>
          <cell r="H337" t="str">
            <v>03.1112</v>
          </cell>
        </row>
        <row r="338">
          <cell r="B338" t="str">
            <v>03.1113</v>
          </cell>
          <cell r="C338" t="str">
            <v>Ñaøo ñaát hoá theá saâu &gt; 1m dieän tích ñaùy hoá ≤ 5m 2  ñaát C3</v>
          </cell>
          <cell r="D338" t="str">
            <v>m 3</v>
          </cell>
          <cell r="F338">
            <v>49196</v>
          </cell>
          <cell r="H338" t="str">
            <v>03.1113</v>
          </cell>
        </row>
        <row r="339">
          <cell r="B339" t="str">
            <v>03.1114</v>
          </cell>
          <cell r="C339" t="str">
            <v>Ñaøo ñaát hoá theá saâu &gt; 1m dieän tích ñaùy hoá ≤ 5m 2  ñaát C4</v>
          </cell>
          <cell r="D339" t="str">
            <v>m 3</v>
          </cell>
          <cell r="F339">
            <v>76165</v>
          </cell>
          <cell r="H339" t="str">
            <v>03.1114</v>
          </cell>
        </row>
        <row r="340">
          <cell r="B340" t="str">
            <v>03.1121</v>
          </cell>
          <cell r="C340" t="str">
            <v>Ñaøo moùng baèng TC ñaát C1  saâu ≤ 2 m dieän tích ñaùy moùng ≤ 15 m2</v>
          </cell>
          <cell r="D340" t="str">
            <v>m 3</v>
          </cell>
          <cell r="F340">
            <v>16300</v>
          </cell>
          <cell r="H340" t="str">
            <v>03.1121</v>
          </cell>
        </row>
        <row r="341">
          <cell r="B341" t="str">
            <v>03.1122</v>
          </cell>
          <cell r="C341" t="str">
            <v>Ñaøo moùng baèng TC ñaát C2  saâu ≤ 2 m dieän tích ñaùy moùng ≤ 15 m2</v>
          </cell>
          <cell r="D341" t="str">
            <v>m 3</v>
          </cell>
          <cell r="F341">
            <v>22227</v>
          </cell>
          <cell r="H341" t="str">
            <v>03.1122</v>
          </cell>
        </row>
        <row r="342">
          <cell r="B342" t="str">
            <v>03.1123</v>
          </cell>
          <cell r="C342" t="str">
            <v>Ñaøo moùng baèng TC ñaát C3  saâu ≤ 2 m dieän tích ñaùy moùng ≤ 15 m2</v>
          </cell>
          <cell r="D342" t="str">
            <v>m 3</v>
          </cell>
          <cell r="F342">
            <v>33192</v>
          </cell>
          <cell r="H342" t="str">
            <v>03.1123</v>
          </cell>
        </row>
        <row r="343">
          <cell r="B343" t="str">
            <v>03.1124</v>
          </cell>
          <cell r="C343" t="str">
            <v>Ñaøo moùng baèng TC ñaát C4  saâu ≤ 2 m dieän tích ñaùy moùng ≤ 15 m2</v>
          </cell>
          <cell r="D343" t="str">
            <v>m 3</v>
          </cell>
          <cell r="F343">
            <v>49492</v>
          </cell>
          <cell r="H343" t="str">
            <v>03.1124</v>
          </cell>
        </row>
        <row r="344">
          <cell r="B344" t="str">
            <v>03.1131</v>
          </cell>
          <cell r="C344" t="str">
            <v>Ñaøo moùng baèng TC ñaát C1  saâu ≤ 3 m dieän tích ñaùy moùng ≤ 15 m2</v>
          </cell>
          <cell r="D344" t="str">
            <v>m 3</v>
          </cell>
          <cell r="F344">
            <v>17485</v>
          </cell>
          <cell r="H344" t="str">
            <v>03.1131</v>
          </cell>
        </row>
        <row r="345">
          <cell r="B345" t="str">
            <v>03.1132</v>
          </cell>
          <cell r="C345" t="str">
            <v>Ñaøo moùng baèng TC ñaát C2  saâu ≤ 3 m dieän tích ñaùy moùng ≤ 15 m2</v>
          </cell>
          <cell r="D345" t="str">
            <v>m 3</v>
          </cell>
          <cell r="F345">
            <v>23709</v>
          </cell>
          <cell r="H345" t="str">
            <v>03.1132</v>
          </cell>
        </row>
        <row r="346">
          <cell r="B346" t="str">
            <v>03.1133</v>
          </cell>
          <cell r="C346" t="str">
            <v>Ñaøo moùng baèng TC ñaát C3  saâu ≤ 3 m dieän tích ñaùy moùng ≤ 15 m2</v>
          </cell>
          <cell r="D346" t="str">
            <v>m 3</v>
          </cell>
          <cell r="F346">
            <v>35563</v>
          </cell>
          <cell r="H346" t="str">
            <v>03.1133</v>
          </cell>
        </row>
        <row r="347">
          <cell r="B347" t="str">
            <v>03.1134</v>
          </cell>
          <cell r="C347" t="str">
            <v>Ñaøo moùng baèng TC ñaát C4  saâu ≤ 3 m dieän tích ñaùy moùng ≤ 15 m2</v>
          </cell>
          <cell r="D347" t="str">
            <v>m 3</v>
          </cell>
          <cell r="F347">
            <v>52159</v>
          </cell>
          <cell r="H347" t="str">
            <v>03.1134</v>
          </cell>
        </row>
        <row r="348">
          <cell r="B348" t="str">
            <v>03.1141</v>
          </cell>
          <cell r="C348" t="str">
            <v>Ñaøo moùng baèng TC ñaát C1  saâu &gt; 3 m dieän tích ñaùy moùng ≤ 15 m2</v>
          </cell>
          <cell r="D348" t="str">
            <v>m 3</v>
          </cell>
          <cell r="F348">
            <v>19560</v>
          </cell>
          <cell r="H348" t="str">
            <v>03.1141</v>
          </cell>
        </row>
        <row r="349">
          <cell r="B349" t="str">
            <v>03.1142</v>
          </cell>
          <cell r="C349" t="str">
            <v>Ñaøo moùng baèng TC ñaát C2  saâu &gt; 3 m dieän tích ñaùy moùng ≤ 15 m2</v>
          </cell>
          <cell r="D349" t="str">
            <v>m 3</v>
          </cell>
          <cell r="F349">
            <v>26080</v>
          </cell>
          <cell r="H349" t="str">
            <v>03.1142</v>
          </cell>
        </row>
        <row r="350">
          <cell r="B350" t="str">
            <v>03.1143</v>
          </cell>
          <cell r="C350" t="str">
            <v>Ñaøo moùng baèng TC ñaát C3  saâu &gt; 3 m dieän tích ñaùy moùng ≤ 15 m2</v>
          </cell>
          <cell r="D350" t="str">
            <v>m 3</v>
          </cell>
          <cell r="F350">
            <v>37934</v>
          </cell>
          <cell r="H350" t="str">
            <v>03.1143</v>
          </cell>
        </row>
        <row r="351">
          <cell r="B351" t="str">
            <v>03.1144</v>
          </cell>
          <cell r="C351" t="str">
            <v>Ñaøo moùng baèng TC ñaát C4  saâu &gt; 3 m dieän tích ñaùy moùng ≤ 15 m2</v>
          </cell>
          <cell r="D351" t="str">
            <v>m 3</v>
          </cell>
          <cell r="F351">
            <v>55419</v>
          </cell>
          <cell r="H351" t="str">
            <v>03.1144</v>
          </cell>
        </row>
        <row r="352">
          <cell r="B352" t="str">
            <v>03.1151</v>
          </cell>
          <cell r="C352" t="str">
            <v>Ñaøo moùng baèng TC ñaát C1  saâu ≤ 2 m dieän tích ñaùy moùng ≤ 25 m2</v>
          </cell>
          <cell r="D352" t="str">
            <v>m 3</v>
          </cell>
          <cell r="F352">
            <v>16893</v>
          </cell>
          <cell r="H352" t="str">
            <v>03.1151</v>
          </cell>
        </row>
        <row r="353">
          <cell r="B353" t="str">
            <v>03.1152</v>
          </cell>
          <cell r="C353" t="str">
            <v>Ñaøo moùng baèng TC ñaát C2  saâu ≤ 2 m dieän tích ñaùy moùng ≤ 25 m2</v>
          </cell>
          <cell r="D353" t="str">
            <v>m 3</v>
          </cell>
          <cell r="F353">
            <v>23116</v>
          </cell>
          <cell r="H353" t="str">
            <v>03.1152</v>
          </cell>
        </row>
        <row r="354">
          <cell r="B354" t="str">
            <v>03.1153</v>
          </cell>
          <cell r="C354" t="str">
            <v>Ñaøo moùng baèng TC ñaát C3  saâu ≤ 2 m dieän tích ñaùy moùng ≤ 25 m2</v>
          </cell>
          <cell r="D354" t="str">
            <v>m 3</v>
          </cell>
          <cell r="F354">
            <v>34970</v>
          </cell>
          <cell r="H354" t="str">
            <v>03.1153</v>
          </cell>
        </row>
        <row r="355">
          <cell r="B355" t="str">
            <v>03.1154</v>
          </cell>
          <cell r="C355" t="str">
            <v>Ñaøo moùng baèng TC ñaát C4  saâu ≤ 2 m dieän tích ñaùy moùng ≤ 25 m2</v>
          </cell>
          <cell r="D355" t="str">
            <v>m 3</v>
          </cell>
          <cell r="F355">
            <v>52159</v>
          </cell>
          <cell r="H355" t="str">
            <v>03.1154</v>
          </cell>
        </row>
        <row r="356">
          <cell r="B356" t="str">
            <v>03.1161</v>
          </cell>
          <cell r="C356" t="str">
            <v>Ñaøo moùng baèng TC ñaát C1  saâu ≤ 3 m dieän tích ñaùy moùng ≤ 25 m2</v>
          </cell>
          <cell r="D356" t="str">
            <v>m 3</v>
          </cell>
          <cell r="F356">
            <v>18671</v>
          </cell>
          <cell r="H356" t="str">
            <v>03.1161</v>
          </cell>
        </row>
        <row r="357">
          <cell r="B357" t="str">
            <v>03.1162</v>
          </cell>
          <cell r="C357" t="str">
            <v>Ñaøo moùng baèng TC ñaát C2  saâu ≤ 3 m dieän tích ñaùy moùng ≤ 25 m2</v>
          </cell>
          <cell r="D357" t="str">
            <v>m 3</v>
          </cell>
          <cell r="F357">
            <v>25191</v>
          </cell>
          <cell r="H357" t="str">
            <v>03.1162</v>
          </cell>
        </row>
        <row r="358">
          <cell r="B358" t="str">
            <v>03.1163</v>
          </cell>
          <cell r="C358" t="str">
            <v>Ñaøo moùng baèng TC ñaát C3  saâu ≤ 3 m dieän tích ñaùy moùng ≤ 25 m2</v>
          </cell>
          <cell r="D358" t="str">
            <v>m 3</v>
          </cell>
          <cell r="F358">
            <v>37045</v>
          </cell>
          <cell r="H358" t="str">
            <v>03.1163</v>
          </cell>
        </row>
        <row r="359">
          <cell r="B359" t="str">
            <v>03.1164</v>
          </cell>
          <cell r="C359" t="str">
            <v>Ñaøo moùng baèng TC ñaát C4  saâu ≤ 3 m dieän tích ñaùy moùng ≤ 25 m2</v>
          </cell>
          <cell r="D359" t="str">
            <v>m 3</v>
          </cell>
          <cell r="F359">
            <v>54827</v>
          </cell>
          <cell r="H359" t="str">
            <v>03.1164</v>
          </cell>
        </row>
        <row r="360">
          <cell r="B360" t="str">
            <v>03.1171</v>
          </cell>
          <cell r="C360" t="str">
            <v>Ñaøo moùng baèng TC ñaát C1  saâu &gt; 3 m dieän tích ñaùy moùng ≤ 25 m2</v>
          </cell>
          <cell r="D360" t="str">
            <v>m 3</v>
          </cell>
          <cell r="F360">
            <v>20449</v>
          </cell>
          <cell r="H360" t="str">
            <v>03.1171</v>
          </cell>
        </row>
        <row r="361">
          <cell r="B361" t="str">
            <v>03.1172</v>
          </cell>
          <cell r="C361" t="str">
            <v>Ñaøo moùng baèng TC ñaát C2  saâu &gt; 3 m dieän tích ñaùy moùng ≤ 25 m2</v>
          </cell>
          <cell r="D361" t="str">
            <v>m 3</v>
          </cell>
          <cell r="F361">
            <v>27561</v>
          </cell>
          <cell r="H361" t="str">
            <v>03.1172</v>
          </cell>
        </row>
        <row r="362">
          <cell r="B362" t="str">
            <v>03.1173</v>
          </cell>
          <cell r="C362" t="str">
            <v>Ñaøo moùng baèng TC ñaát C3  saâu &gt; 3 m dieän tích ñaùy moùng ≤ 25 m2</v>
          </cell>
          <cell r="D362" t="str">
            <v>m 3</v>
          </cell>
          <cell r="F362">
            <v>39712</v>
          </cell>
          <cell r="H362" t="str">
            <v>03.1173</v>
          </cell>
        </row>
        <row r="363">
          <cell r="B363" t="str">
            <v>03.1174</v>
          </cell>
          <cell r="C363" t="str">
            <v>Ñaøo moùng baèng TC ñaát C4  saâu &gt; 3 m dieän tích ñaùy moùng ≤ 25 m2</v>
          </cell>
          <cell r="D363" t="str">
            <v>m 3</v>
          </cell>
          <cell r="F363">
            <v>58087</v>
          </cell>
          <cell r="H363" t="str">
            <v>03.1174</v>
          </cell>
        </row>
        <row r="364">
          <cell r="B364" t="str">
            <v>03.1181</v>
          </cell>
          <cell r="C364" t="str">
            <v>Ñaøo moùng baèng TC ñaát C1  saâu ≤ 2 m dieän tích ñaùy moùng ≤ 35 m2</v>
          </cell>
          <cell r="D364" t="str">
            <v>m 3</v>
          </cell>
          <cell r="F364">
            <v>18078</v>
          </cell>
          <cell r="H364" t="str">
            <v>03.1181</v>
          </cell>
        </row>
        <row r="365">
          <cell r="B365" t="str">
            <v>03.1182</v>
          </cell>
          <cell r="C365" t="str">
            <v>Ñaøo moùng baèng TC ñaát C2  saâu ≤ 2 m dieän tích ñaùy moùng ≤ 35 m2</v>
          </cell>
          <cell r="D365" t="str">
            <v>m 3</v>
          </cell>
          <cell r="F365">
            <v>24598</v>
          </cell>
          <cell r="H365" t="str">
            <v>03.1182</v>
          </cell>
        </row>
        <row r="366">
          <cell r="B366" t="str">
            <v>03.1183</v>
          </cell>
          <cell r="C366" t="str">
            <v>Ñaøo moùng baèng TC ñaát C3  saâu ≤ 2 m dieän tích ñaùy moùng ≤ 35 m2</v>
          </cell>
          <cell r="D366" t="str">
            <v>m 3</v>
          </cell>
          <cell r="F366">
            <v>36452</v>
          </cell>
          <cell r="H366" t="str">
            <v>03.1183</v>
          </cell>
        </row>
        <row r="367">
          <cell r="B367" t="str">
            <v>03.1184</v>
          </cell>
          <cell r="C367" t="str">
            <v>Ñaøo moùng baèng TC ñaát C4  saâu ≤ 2 m dieän tích ñaùy moùng ≤ 35 m2</v>
          </cell>
          <cell r="D367" t="str">
            <v>m 3</v>
          </cell>
          <cell r="F367">
            <v>54827</v>
          </cell>
          <cell r="H367" t="str">
            <v>03.1184</v>
          </cell>
        </row>
        <row r="368">
          <cell r="B368" t="str">
            <v>03.1191</v>
          </cell>
          <cell r="C368" t="str">
            <v>Ñaøo moùng baèng TC ñaát C1  saâu ≤ 3 m dieän tích ñaùy moùng ≤ 35 m2</v>
          </cell>
          <cell r="D368" t="str">
            <v>m 3</v>
          </cell>
          <cell r="F368">
            <v>19560</v>
          </cell>
          <cell r="H368" t="str">
            <v>03.1191</v>
          </cell>
        </row>
        <row r="369">
          <cell r="B369" t="str">
            <v>03.1192</v>
          </cell>
          <cell r="C369" t="str">
            <v>Ñaøo moùng baèng TC ñaát C2  saâu ≤ 3 m dieän tích ñaùy moùng ≤ 35 m2</v>
          </cell>
          <cell r="D369" t="str">
            <v>m 3</v>
          </cell>
          <cell r="F369">
            <v>26376</v>
          </cell>
          <cell r="H369" t="str">
            <v>03.1192</v>
          </cell>
        </row>
        <row r="370">
          <cell r="B370" t="str">
            <v>03.1193</v>
          </cell>
          <cell r="C370" t="str">
            <v>Ñaøo moùng baèng TC ñaát C3  saâu ≤ 3 m dieän tích ñaùy moùng ≤ 35 m2</v>
          </cell>
          <cell r="D370" t="str">
            <v>m 3</v>
          </cell>
          <cell r="F370">
            <v>39120</v>
          </cell>
          <cell r="H370" t="str">
            <v>03.1193</v>
          </cell>
        </row>
        <row r="371">
          <cell r="B371" t="str">
            <v>03.1194</v>
          </cell>
          <cell r="C371" t="str">
            <v>Ñaøo moùng baèng TC ñaát C4  saâu ≤ 3 m dieän tích ñaùy moùng ≤ 35 m2</v>
          </cell>
          <cell r="D371" t="str">
            <v>m 3</v>
          </cell>
          <cell r="F371">
            <v>57949</v>
          </cell>
          <cell r="H371" t="str">
            <v>03.1194</v>
          </cell>
        </row>
        <row r="372">
          <cell r="B372" t="str">
            <v>03.1201</v>
          </cell>
          <cell r="C372" t="str">
            <v>Ñaøo moùng baèng TC ñaát C1  saâu &gt; 3 m dieän tích ñaùy moùng ≤ 35 m2</v>
          </cell>
          <cell r="D372" t="str">
            <v>m 3</v>
          </cell>
          <cell r="F372">
            <v>21634</v>
          </cell>
          <cell r="H372" t="str">
            <v>03.1201</v>
          </cell>
        </row>
        <row r="373">
          <cell r="B373" t="str">
            <v>03.1202</v>
          </cell>
          <cell r="C373" t="str">
            <v>Ñaøo moùng baèng TC ñaát C2  saâu &gt; 3 m dieän tích ñaùy moùng ≤ 35 m2</v>
          </cell>
          <cell r="D373" t="str">
            <v>m 3</v>
          </cell>
          <cell r="F373">
            <v>28747</v>
          </cell>
          <cell r="H373" t="str">
            <v>03.1202</v>
          </cell>
        </row>
        <row r="374">
          <cell r="B374" t="str">
            <v>03.1203</v>
          </cell>
          <cell r="C374" t="str">
            <v>Ñaøo moùng baèng TC ñaát C3  saâu &gt; 3 m dieän tích ñaùy moùng ≤ 35 m2</v>
          </cell>
          <cell r="D374" t="str">
            <v>m 3</v>
          </cell>
          <cell r="F374">
            <v>41787</v>
          </cell>
          <cell r="H374" t="str">
            <v>03.1203</v>
          </cell>
        </row>
        <row r="375">
          <cell r="B375" t="str">
            <v>03.1204</v>
          </cell>
          <cell r="C375" t="str">
            <v>Ñaøo moùng baèng TC ñaát C4  saâu &gt; 3 m dieän tích ñaùy moùng ≤ 35 m2</v>
          </cell>
          <cell r="D375" t="str">
            <v>m 3</v>
          </cell>
          <cell r="F375">
            <v>61050</v>
          </cell>
          <cell r="H375" t="str">
            <v>03.1204</v>
          </cell>
        </row>
        <row r="376">
          <cell r="B376" t="str">
            <v>03.1211</v>
          </cell>
          <cell r="C376" t="str">
            <v>Ñaøo moùng baèng TC ñaát C1  saâu ≤ 2 m dieän tích ñaùy moùng ≤ 50 m2</v>
          </cell>
          <cell r="D376" t="str">
            <v>m 3</v>
          </cell>
          <cell r="F376">
            <v>18967</v>
          </cell>
          <cell r="H376" t="str">
            <v>03.1211</v>
          </cell>
        </row>
        <row r="377">
          <cell r="B377" t="str">
            <v>03.1212</v>
          </cell>
          <cell r="C377" t="str">
            <v>Ñaøo moùng baèng TC ñaát C2  saâu ≤ 2 m dieän tích ñaùy moùng ≤ 50 m2</v>
          </cell>
          <cell r="D377" t="str">
            <v>m 3</v>
          </cell>
          <cell r="F377">
            <v>25783</v>
          </cell>
          <cell r="H377" t="str">
            <v>03.1212</v>
          </cell>
        </row>
        <row r="378">
          <cell r="B378" t="str">
            <v>03.1213</v>
          </cell>
          <cell r="C378" t="str">
            <v>Ñaøo moùng baèng TC ñaát C3  saâu ≤ 2 m dieän tích ñaùy moùng ≤ 50 m2</v>
          </cell>
          <cell r="D378" t="str">
            <v>m 3</v>
          </cell>
          <cell r="F378">
            <v>38527</v>
          </cell>
          <cell r="H378" t="str">
            <v>03.1213</v>
          </cell>
        </row>
        <row r="379">
          <cell r="B379" t="str">
            <v>03.1214</v>
          </cell>
          <cell r="C379" t="str">
            <v>Ñaøo moùng baèng TC ñaát C4  saâu ≤ 2 m dieän tích ñaùy moùng ≤ 50 m2</v>
          </cell>
          <cell r="D379" t="str">
            <v>m 3</v>
          </cell>
          <cell r="F379">
            <v>57494</v>
          </cell>
          <cell r="H379" t="str">
            <v>03.1214</v>
          </cell>
        </row>
        <row r="380">
          <cell r="B380" t="str">
            <v>03.1221</v>
          </cell>
          <cell r="C380" t="str">
            <v>Ñaøo moùng baèng TC ñaát C1  saâu ≤ 3 m dieän tích ñaùy moùng ≤ 50 m2</v>
          </cell>
          <cell r="D380" t="str">
            <v>m 3</v>
          </cell>
          <cell r="F380">
            <v>20449</v>
          </cell>
          <cell r="H380" t="str">
            <v>03.1221</v>
          </cell>
        </row>
        <row r="381">
          <cell r="B381" t="str">
            <v>03.1222</v>
          </cell>
          <cell r="C381" t="str">
            <v>Ñaøo moùng baèng TC ñaát C2  saâu ≤ 3 m dieän tích ñaùy moùng ≤ 50 m2</v>
          </cell>
          <cell r="D381" t="str">
            <v>m 3</v>
          </cell>
          <cell r="F381">
            <v>27858</v>
          </cell>
          <cell r="H381" t="str">
            <v>03.1222</v>
          </cell>
        </row>
        <row r="382">
          <cell r="B382" t="str">
            <v>03.1223</v>
          </cell>
          <cell r="C382" t="str">
            <v>Ñaøo moùng baèng TC ñaát C3  saâu ≤ 3 m dieän tích ñaùy moùng ≤ 50 m2</v>
          </cell>
          <cell r="D382" t="str">
            <v>m 3</v>
          </cell>
          <cell r="F382">
            <v>41194</v>
          </cell>
          <cell r="H382" t="str">
            <v>03.1223</v>
          </cell>
        </row>
        <row r="383">
          <cell r="B383" t="str">
            <v>03.1224</v>
          </cell>
          <cell r="C383" t="str">
            <v>Ñaøo moùng baèng TC ñaát C4  saâu ≤ 3 m dieän tích ñaùy moùng ≤ 50 m2</v>
          </cell>
          <cell r="D383" t="str">
            <v>m 3</v>
          </cell>
          <cell r="F383">
            <v>60457</v>
          </cell>
          <cell r="H383" t="str">
            <v>03.1224</v>
          </cell>
        </row>
        <row r="384">
          <cell r="B384" t="str">
            <v>03.1231</v>
          </cell>
          <cell r="C384" t="str">
            <v>Ñaøo moùng baèng TC ñaát C1  saâu ≤ 4 m dieän tích ñaùy moùng ≤ 50 m2</v>
          </cell>
          <cell r="D384" t="str">
            <v>m 3</v>
          </cell>
          <cell r="F384">
            <v>22523</v>
          </cell>
          <cell r="H384" t="str">
            <v>03.1231</v>
          </cell>
        </row>
        <row r="385">
          <cell r="B385" t="str">
            <v>03.1232</v>
          </cell>
          <cell r="C385" t="str">
            <v>Ñaøo moùng baèng TC ñaát C2  saâu ≤ 4 m dieän tích ñaùy moùng ≤ 50 m2</v>
          </cell>
          <cell r="D385" t="str">
            <v>m 3</v>
          </cell>
          <cell r="F385">
            <v>29932</v>
          </cell>
          <cell r="H385" t="str">
            <v>03.1232</v>
          </cell>
        </row>
        <row r="386">
          <cell r="B386" t="str">
            <v>03.1233</v>
          </cell>
          <cell r="C386" t="str">
            <v>Ñaøo moùng baèng TC ñaát C3  saâu ≤ 4 m dieän tích ñaùy moùng ≤ 50 m2</v>
          </cell>
          <cell r="D386" t="str">
            <v>m 3</v>
          </cell>
          <cell r="F386">
            <v>43565</v>
          </cell>
          <cell r="H386" t="str">
            <v>03.1233</v>
          </cell>
        </row>
        <row r="387">
          <cell r="B387" t="str">
            <v>03.1234</v>
          </cell>
          <cell r="C387" t="str">
            <v>Ñaøo moùng baèng TC ñaát C4  saâu ≤ 4 m dieän tích ñaùy moùng ≤ 50 m2</v>
          </cell>
          <cell r="D387" t="str">
            <v>m 3</v>
          </cell>
          <cell r="F387">
            <v>64014</v>
          </cell>
          <cell r="H387" t="str">
            <v>03.1234</v>
          </cell>
        </row>
        <row r="388">
          <cell r="B388" t="str">
            <v>03.1241</v>
          </cell>
          <cell r="C388" t="str">
            <v>Ñaøo moùng baèng TC ñaát C1  saâu &gt; 4 m dieän tích ñaùy moùng ≤ 50 m2</v>
          </cell>
          <cell r="D388" t="str">
            <v>m 3</v>
          </cell>
          <cell r="F388">
            <v>24894</v>
          </cell>
          <cell r="H388" t="str">
            <v>03.1241</v>
          </cell>
        </row>
        <row r="389">
          <cell r="B389" t="str">
            <v>03.1242</v>
          </cell>
          <cell r="C389" t="str">
            <v>Ñaøo moùng baèng TC ñaát C2  saâu &gt; 4 m dieän tích ñaùy moùng ≤ 50 m2</v>
          </cell>
          <cell r="D389" t="str">
            <v>m 3</v>
          </cell>
          <cell r="F389">
            <v>32896</v>
          </cell>
          <cell r="H389" t="str">
            <v>03.1242</v>
          </cell>
        </row>
        <row r="390">
          <cell r="B390" t="str">
            <v>03.1243</v>
          </cell>
          <cell r="C390" t="str">
            <v>Ñaøo moùng baèng TC ñaát C3  saâu &gt; 4 m dieän tích ñaùy moùng ≤ 50 m2</v>
          </cell>
          <cell r="D390" t="str">
            <v>m 3</v>
          </cell>
          <cell r="F390">
            <v>48010</v>
          </cell>
          <cell r="H390" t="str">
            <v>03.1243</v>
          </cell>
        </row>
        <row r="391">
          <cell r="B391" t="str">
            <v>03.1244</v>
          </cell>
          <cell r="C391" t="str">
            <v>Ñaøo moùng baèng TC ñaát C4  saâu &gt; 4 m dieän tích ñaùy moùng ≤ 50 m2</v>
          </cell>
          <cell r="D391" t="str">
            <v>m 3</v>
          </cell>
          <cell r="F391">
            <v>70534</v>
          </cell>
          <cell r="H391" t="str">
            <v>03.1244</v>
          </cell>
        </row>
        <row r="392">
          <cell r="B392" t="str">
            <v>03.1251</v>
          </cell>
          <cell r="C392" t="str">
            <v>Ñaøo moùng baèng TC ñaát C1  saâu ≤ 2 m dieän tích ñaùy moùng ≤ 75 m2</v>
          </cell>
          <cell r="D392" t="str">
            <v>m 3</v>
          </cell>
          <cell r="F392">
            <v>19560</v>
          </cell>
          <cell r="H392" t="str">
            <v>03.1251</v>
          </cell>
        </row>
        <row r="393">
          <cell r="B393" t="str">
            <v>03.1252</v>
          </cell>
          <cell r="C393" t="str">
            <v>Ñaøo moùng baèng TC ñaát C2  saâu ≤ 2 m dieän tích ñaùy moùng ≤ 75 m2</v>
          </cell>
          <cell r="D393" t="str">
            <v>m 3</v>
          </cell>
          <cell r="F393">
            <v>26376</v>
          </cell>
          <cell r="H393" t="str">
            <v>03.1252</v>
          </cell>
        </row>
        <row r="394">
          <cell r="B394" t="str">
            <v>03.1253</v>
          </cell>
          <cell r="C394" t="str">
            <v>Ñaøo moùng baèng TC ñaát C3  saâu ≤ 2 m dieän tích ñaùy moùng ≤ 75 m2</v>
          </cell>
          <cell r="D394" t="str">
            <v>m 3</v>
          </cell>
          <cell r="F394">
            <v>39416</v>
          </cell>
          <cell r="H394" t="str">
            <v>03.1253</v>
          </cell>
        </row>
        <row r="395">
          <cell r="B395" t="str">
            <v>03.1254</v>
          </cell>
          <cell r="C395" t="str">
            <v>Ñaøo moùng baèng TC ñaát C4  saâu ≤ 2 m dieän tích ñaùy moùng ≤ 75 m2</v>
          </cell>
          <cell r="D395" t="str">
            <v>m 3</v>
          </cell>
          <cell r="F395">
            <v>58976</v>
          </cell>
          <cell r="H395" t="str">
            <v>03.1254</v>
          </cell>
        </row>
        <row r="396">
          <cell r="B396" t="str">
            <v>03.1261</v>
          </cell>
          <cell r="C396" t="str">
            <v>Ñaøo moùng baèng TC ñaát C1  saâu ≤ 3 m dieän tích ñaùy moùng ≤ 75 m2</v>
          </cell>
          <cell r="D396" t="str">
            <v>m 3</v>
          </cell>
          <cell r="F396">
            <v>21338</v>
          </cell>
          <cell r="H396" t="str">
            <v>03.1261</v>
          </cell>
        </row>
        <row r="397">
          <cell r="B397" t="str">
            <v>03.1262</v>
          </cell>
          <cell r="C397" t="str">
            <v>Ñaøo moùng baèng TC ñaát C2  saâu ≤ 3 m dieän tích ñaùy moùng ≤ 75 m2</v>
          </cell>
          <cell r="D397" t="str">
            <v>m 3</v>
          </cell>
          <cell r="F397">
            <v>28451</v>
          </cell>
          <cell r="H397" t="str">
            <v>03.1262</v>
          </cell>
        </row>
        <row r="398">
          <cell r="B398" t="str">
            <v>03.1263</v>
          </cell>
          <cell r="C398" t="str">
            <v>Ñaøo moùng baèng TC ñaát C3  saâu ≤ 3 m dieän tích ñaùy moùng ≤ 75 m2</v>
          </cell>
          <cell r="D398" t="str">
            <v>m 3</v>
          </cell>
          <cell r="F398">
            <v>42379</v>
          </cell>
          <cell r="H398" t="str">
            <v>03.1263</v>
          </cell>
        </row>
        <row r="399">
          <cell r="B399" t="str">
            <v>03.1264</v>
          </cell>
          <cell r="C399" t="str">
            <v>Ñaøo moùng baèng TC ñaát C4  saâu ≤ 3 m dieän tích ñaùy moùng ≤ 75 m2</v>
          </cell>
          <cell r="D399" t="str">
            <v>m 3</v>
          </cell>
          <cell r="F399">
            <v>61939</v>
          </cell>
          <cell r="H399" t="str">
            <v>03.1264</v>
          </cell>
        </row>
        <row r="400">
          <cell r="B400" t="str">
            <v>03.1271</v>
          </cell>
          <cell r="C400" t="str">
            <v>Ñaøo moùng baèng TC ñaát C1  saâu ≤ 4 m dieän tích ñaùy moùng ≤ 75 m2</v>
          </cell>
          <cell r="D400" t="str">
            <v>m 3</v>
          </cell>
          <cell r="F400">
            <v>23116</v>
          </cell>
          <cell r="H400" t="str">
            <v>03.1271</v>
          </cell>
        </row>
        <row r="401">
          <cell r="B401" t="str">
            <v>03.1272</v>
          </cell>
          <cell r="C401" t="str">
            <v>Ñaøo moùng baèng TC ñaát C2  saâu ≤ 4 m dieän tích ñaùy moùng ≤ 75 m2</v>
          </cell>
          <cell r="D401" t="str">
            <v>m 3</v>
          </cell>
          <cell r="F401">
            <v>31118</v>
          </cell>
          <cell r="H401" t="str">
            <v>03.1272</v>
          </cell>
        </row>
        <row r="402">
          <cell r="B402" t="str">
            <v>03.1273</v>
          </cell>
          <cell r="C402" t="str">
            <v>Ñaøo moùng baèng TC ñaát C3  saâu ≤ 4 m dieän tích ñaùy moùng ≤ 75 m2</v>
          </cell>
          <cell r="D402" t="str">
            <v>m 3</v>
          </cell>
          <cell r="F402">
            <v>45047</v>
          </cell>
          <cell r="H402" t="str">
            <v>03.1273</v>
          </cell>
        </row>
        <row r="403">
          <cell r="B403" t="str">
            <v>03.1274</v>
          </cell>
          <cell r="C403" t="str">
            <v>Ñaøo moùng baèng TC ñaát C4  saâu ≤ 4 m dieän tích ñaùy moùng ≤ 75 m2</v>
          </cell>
          <cell r="D403" t="str">
            <v>m 3</v>
          </cell>
          <cell r="F403">
            <v>65792</v>
          </cell>
          <cell r="H403" t="str">
            <v>03.1274</v>
          </cell>
        </row>
        <row r="404">
          <cell r="B404" t="str">
            <v>03.1281</v>
          </cell>
          <cell r="C404" t="str">
            <v>Ñaøo moùng baèng TC ñaát C1  saâu &gt; 4 m dieän tích ñaùy moùng ≤ 75 m2</v>
          </cell>
          <cell r="D404" t="str">
            <v>m 3</v>
          </cell>
          <cell r="F404">
            <v>25487</v>
          </cell>
          <cell r="H404" t="str">
            <v>03.1281</v>
          </cell>
        </row>
        <row r="405">
          <cell r="B405" t="str">
            <v>03.1282</v>
          </cell>
          <cell r="C405" t="str">
            <v>Ñaøo moùng baèng TC ñaát C2  saâu &gt; 4 m dieän tích ñaùy moùng ≤ 75 m2</v>
          </cell>
          <cell r="D405" t="str">
            <v>m 3</v>
          </cell>
          <cell r="F405">
            <v>34378</v>
          </cell>
          <cell r="H405" t="str">
            <v>03.1282</v>
          </cell>
        </row>
        <row r="406">
          <cell r="B406" t="str">
            <v>03.1283</v>
          </cell>
          <cell r="C406" t="str">
            <v>Ñaøo moùng baèng TC ñaát C3  saâu &gt; 4 m dieän tích ñaùy moùng ≤ 75 m2</v>
          </cell>
          <cell r="D406" t="str">
            <v>m 3</v>
          </cell>
          <cell r="F406">
            <v>49492</v>
          </cell>
          <cell r="H406" t="str">
            <v>03.1283</v>
          </cell>
        </row>
        <row r="407">
          <cell r="B407" t="str">
            <v>03.1284</v>
          </cell>
          <cell r="C407" t="str">
            <v>Ñaøo moùng baèng TC ñaát C4  saâu &gt; 4 m dieän tích ñaùy moùng ≤ 75 m2</v>
          </cell>
          <cell r="D407" t="str">
            <v>m 3</v>
          </cell>
          <cell r="F407">
            <v>72312</v>
          </cell>
          <cell r="H407" t="str">
            <v>03.1284</v>
          </cell>
        </row>
        <row r="408">
          <cell r="B408" t="str">
            <v>03.1291</v>
          </cell>
          <cell r="C408" t="str">
            <v>Ñaøo moùng baèng TC ñaát C1  saâu ≤ 2 m dieän tích ñaùy moùng ≤ 100 m2</v>
          </cell>
          <cell r="D408" t="str">
            <v>m 3</v>
          </cell>
          <cell r="F408">
            <v>20152</v>
          </cell>
          <cell r="H408" t="str">
            <v>03.1291</v>
          </cell>
        </row>
        <row r="409">
          <cell r="B409" t="str">
            <v>03.1292</v>
          </cell>
          <cell r="C409" t="str">
            <v>Ñaøo moùng baèng TC ñaát C2  saâu ≤ 2 m dieän tích ñaùy moùng ≤ 100 m2</v>
          </cell>
          <cell r="D409" t="str">
            <v>m 3</v>
          </cell>
          <cell r="F409">
            <v>26969</v>
          </cell>
          <cell r="H409" t="str">
            <v>03.1292</v>
          </cell>
        </row>
        <row r="410">
          <cell r="B410" t="str">
            <v>03.1293</v>
          </cell>
          <cell r="C410" t="str">
            <v>Ñaøo moùng baèng TC ñaát C3  saâu ≤ 2 m dieän tích ñaùy moùng ≤ 100 m2</v>
          </cell>
          <cell r="D410" t="str">
            <v>m 3</v>
          </cell>
          <cell r="F410">
            <v>40898</v>
          </cell>
          <cell r="H410" t="str">
            <v>03.1293</v>
          </cell>
        </row>
        <row r="411">
          <cell r="B411" t="str">
            <v>03.1294</v>
          </cell>
          <cell r="C411" t="str">
            <v>Ñaøo moùng baèng TC ñaát C4  saâu ≤ 2 m dieän tích ñaùy moùng ≤ 100 m2</v>
          </cell>
          <cell r="D411" t="str">
            <v>m 3</v>
          </cell>
          <cell r="F411">
            <v>60754</v>
          </cell>
          <cell r="H411" t="str">
            <v>03.1294</v>
          </cell>
        </row>
        <row r="412">
          <cell r="B412" t="str">
            <v>03.1301</v>
          </cell>
          <cell r="C412" t="str">
            <v>Ñaøo moùng baèng TC ñaát C1  saâu ≤ 3 m dieän tích ñaùy moùng ≤ 100 m2</v>
          </cell>
          <cell r="D412" t="str">
            <v>m 3</v>
          </cell>
          <cell r="F412">
            <v>21931</v>
          </cell>
          <cell r="H412" t="str">
            <v>03.1301</v>
          </cell>
        </row>
        <row r="413">
          <cell r="B413" t="str">
            <v>03.1302</v>
          </cell>
          <cell r="C413" t="str">
            <v>Ñaøo moùng baèng TC ñaát C2  saâu ≤ 3 m dieän tích ñaùy moùng ≤ 100 m2</v>
          </cell>
          <cell r="D413" t="str">
            <v>m 3</v>
          </cell>
          <cell r="F413">
            <v>29340</v>
          </cell>
          <cell r="H413" t="str">
            <v>03.1302</v>
          </cell>
        </row>
        <row r="414">
          <cell r="B414" t="str">
            <v>03.1303</v>
          </cell>
          <cell r="C414" t="str">
            <v>Ñaøo moùng baèng TC ñaát C3  saâu ≤ 3 m dieän tích ñaùy moùng ≤ 100 m2</v>
          </cell>
          <cell r="D414" t="str">
            <v>m 3</v>
          </cell>
          <cell r="F414">
            <v>43565</v>
          </cell>
          <cell r="H414" t="str">
            <v>03.1303</v>
          </cell>
        </row>
        <row r="415">
          <cell r="B415" t="str">
            <v>03.1304</v>
          </cell>
          <cell r="C415" t="str">
            <v>Ñaøo moùng baèng TC ñaát C4  saâu ≤ 3 m dieän tích ñaùy moùng ≤ 100 m2</v>
          </cell>
          <cell r="D415" t="str">
            <v>m 3</v>
          </cell>
          <cell r="F415">
            <v>64014</v>
          </cell>
          <cell r="H415" t="str">
            <v>03.1304</v>
          </cell>
        </row>
        <row r="416">
          <cell r="B416" t="str">
            <v>03.1311</v>
          </cell>
          <cell r="C416" t="str">
            <v>Ñaøo moùng baèng TC ñaát C1  saâu ≤ 4 m dieän tích ñaùy moùng ≤ 100 m2</v>
          </cell>
          <cell r="D416" t="str">
            <v>m 3</v>
          </cell>
          <cell r="F416">
            <v>23709</v>
          </cell>
          <cell r="H416" t="str">
            <v>03.1311</v>
          </cell>
        </row>
        <row r="417">
          <cell r="B417" t="str">
            <v>03.1312</v>
          </cell>
          <cell r="C417" t="str">
            <v>Ñaøo moùng baèng TC ñaát C2  saâu ≤ 4 m dieän tích ñaùy moùng ≤ 100 m2</v>
          </cell>
          <cell r="D417" t="str">
            <v>m 3</v>
          </cell>
          <cell r="F417">
            <v>32007</v>
          </cell>
          <cell r="H417" t="str">
            <v>03.1312</v>
          </cell>
        </row>
        <row r="418">
          <cell r="B418" t="str">
            <v>03.1313</v>
          </cell>
          <cell r="C418" t="str">
            <v>Ñaøo moùng baèng TC ñaát C3  saâu ≤ 4 m dieän tích ñaùy moùng ≤ 100 m2</v>
          </cell>
          <cell r="D418" t="str">
            <v>m 3</v>
          </cell>
          <cell r="F418">
            <v>46232</v>
          </cell>
          <cell r="H418" t="str">
            <v>03.1313</v>
          </cell>
        </row>
        <row r="419">
          <cell r="B419" t="str">
            <v>03.1314</v>
          </cell>
          <cell r="C419" t="str">
            <v>Ñaøo moùng baèng TC ñaát C4  saâu ≤ 4 m dieän tích ñaùy moùng ≤ 100 m2</v>
          </cell>
          <cell r="D419" t="str">
            <v>m 3</v>
          </cell>
          <cell r="F419">
            <v>67866</v>
          </cell>
          <cell r="H419" t="str">
            <v>03.1314</v>
          </cell>
        </row>
        <row r="420">
          <cell r="B420" t="str">
            <v>03.1321</v>
          </cell>
          <cell r="C420" t="str">
            <v>Ñaøo moùng baèng TC ñaát C1  saâu &gt; 4 m dieän tích ñaùy moùng ≤ 100 m2</v>
          </cell>
          <cell r="D420" t="str">
            <v>m 3</v>
          </cell>
          <cell r="F420">
            <v>26080</v>
          </cell>
          <cell r="H420" t="str">
            <v>03.1321</v>
          </cell>
        </row>
        <row r="421">
          <cell r="B421" t="str">
            <v>03.1322</v>
          </cell>
          <cell r="C421" t="str">
            <v>Ñaøo moùng baèng TC ñaát C2  saâu &gt; 4 m dieän tích ñaùy moùng ≤ 100 m2</v>
          </cell>
          <cell r="D421" t="str">
            <v>m 3</v>
          </cell>
          <cell r="F421">
            <v>35267</v>
          </cell>
          <cell r="H421" t="str">
            <v>03.1322</v>
          </cell>
        </row>
        <row r="422">
          <cell r="B422" t="str">
            <v>03.1323</v>
          </cell>
          <cell r="C422" t="str">
            <v>Ñaøo moùng baèng TC ñaát C3  saâu &gt; 4 m dieän tích ñaùy moùng ≤ 100 m2</v>
          </cell>
          <cell r="D422" t="str">
            <v>m 3</v>
          </cell>
          <cell r="F422">
            <v>50974</v>
          </cell>
          <cell r="H422" t="str">
            <v>03.1323</v>
          </cell>
        </row>
        <row r="423">
          <cell r="B423" t="str">
            <v>03.1324</v>
          </cell>
          <cell r="C423" t="str">
            <v>Ñaøo moùng baèng TC ñaát C4  saâu &gt; 4 m dieän tích ñaùy moùng ≤ 100 m2</v>
          </cell>
          <cell r="D423" t="str">
            <v>m 3</v>
          </cell>
          <cell r="F423">
            <v>74683</v>
          </cell>
          <cell r="H423" t="str">
            <v>03.1324</v>
          </cell>
        </row>
        <row r="424">
          <cell r="B424" t="str">
            <v>03.1331</v>
          </cell>
          <cell r="C424" t="str">
            <v>Ñaøo moùng baèng TC ñaát C1  saâu ≤ 2 m dieän tích ñaùy moùng ≤ 150 m2</v>
          </cell>
          <cell r="D424" t="str">
            <v>m 3</v>
          </cell>
          <cell r="F424">
            <v>21338</v>
          </cell>
          <cell r="H424" t="str">
            <v>03.1331</v>
          </cell>
        </row>
        <row r="425">
          <cell r="B425" t="str">
            <v>03.1332</v>
          </cell>
          <cell r="C425" t="str">
            <v>Ñaøo moùng baèng TC ñaát C2  saâu ≤ 2 m dieän tích ñaùy moùng ≤ 150 m2</v>
          </cell>
          <cell r="D425" t="str">
            <v>m 3</v>
          </cell>
          <cell r="F425">
            <v>28451</v>
          </cell>
          <cell r="H425" t="str">
            <v>03.1332</v>
          </cell>
        </row>
        <row r="426">
          <cell r="B426" t="str">
            <v>03.1333</v>
          </cell>
          <cell r="C426" t="str">
            <v>Ñaøo moùng baèng TC ñaát C3  saâu ≤ 2 m dieän tích ñaùy moùng ≤ 150 m2</v>
          </cell>
          <cell r="D426" t="str">
            <v>m 3</v>
          </cell>
          <cell r="F426">
            <v>42676</v>
          </cell>
          <cell r="H426" t="str">
            <v>03.1333</v>
          </cell>
        </row>
        <row r="427">
          <cell r="B427" t="str">
            <v>03.1334</v>
          </cell>
          <cell r="C427" t="str">
            <v>Ñaøo moùng baèng TC ñaát C4  saâu ≤ 2 m dieän tích ñaùy moùng ≤ 150 m2</v>
          </cell>
          <cell r="D427" t="str">
            <v>m 3</v>
          </cell>
          <cell r="F427">
            <v>63717</v>
          </cell>
          <cell r="H427" t="str">
            <v>03.1334</v>
          </cell>
        </row>
        <row r="428">
          <cell r="B428" t="str">
            <v>03.1341</v>
          </cell>
          <cell r="C428" t="str">
            <v>Ñaøo moùng baèng TC ñaát C1  saâu ≤ 3 m dieän tích ñaùy moùng ≤ 150 m2</v>
          </cell>
          <cell r="D428" t="str">
            <v>m 3</v>
          </cell>
          <cell r="F428">
            <v>22820</v>
          </cell>
          <cell r="H428" t="str">
            <v>03.1341</v>
          </cell>
        </row>
        <row r="429">
          <cell r="B429" t="str">
            <v>03.1342</v>
          </cell>
          <cell r="C429" t="str">
            <v>Ñaøo moùng baèng TC ñaát C2  saâu ≤ 3 m dieän tích ñaùy moùng ≤ 150 m2</v>
          </cell>
          <cell r="D429" t="str">
            <v>m 3</v>
          </cell>
          <cell r="F429">
            <v>31118</v>
          </cell>
          <cell r="H429" t="str">
            <v>03.1342</v>
          </cell>
        </row>
        <row r="430">
          <cell r="B430" t="str">
            <v>03.1343</v>
          </cell>
          <cell r="C430" t="str">
            <v>Ñaøo moùng baèng TC ñaát C3  saâu ≤ 3 m dieän tích ñaùy moùng ≤ 150 m2</v>
          </cell>
          <cell r="D430" t="str">
            <v>m 3</v>
          </cell>
          <cell r="F430">
            <v>45936</v>
          </cell>
          <cell r="H430" t="str">
            <v>03.1343</v>
          </cell>
        </row>
        <row r="431">
          <cell r="B431" t="str">
            <v>03.1343</v>
          </cell>
          <cell r="C431" t="str">
            <v>Ñaøo moùng baèng TC ñaát C4  saâu ≤ 3 m dieän tích ñaùy moùng ≤ 150 m2</v>
          </cell>
          <cell r="D431" t="str">
            <v>m 3</v>
          </cell>
          <cell r="F431">
            <v>67274</v>
          </cell>
          <cell r="H431" t="str">
            <v>03.1343</v>
          </cell>
        </row>
        <row r="432">
          <cell r="B432" t="str">
            <v>03.1351</v>
          </cell>
          <cell r="C432" t="str">
            <v>Ñaøo moùng baèng TC ñaát C1  saâu ≤ 4 m dieän tích ñaùy moùng ≤ 150 m2</v>
          </cell>
          <cell r="D432" t="str">
            <v>m 3</v>
          </cell>
          <cell r="F432">
            <v>25191</v>
          </cell>
          <cell r="H432" t="str">
            <v>03.1351</v>
          </cell>
        </row>
        <row r="433">
          <cell r="B433" t="str">
            <v>03.1352</v>
          </cell>
          <cell r="C433" t="str">
            <v>Ñaøo moùng baèng TC ñaát C2  saâu ≤ 4 m dieän tích ñaùy moùng ≤ 150 m2</v>
          </cell>
          <cell r="D433" t="str">
            <v>m 3</v>
          </cell>
          <cell r="F433">
            <v>33489</v>
          </cell>
          <cell r="H433" t="str">
            <v>03.1352</v>
          </cell>
        </row>
        <row r="434">
          <cell r="B434" t="str">
            <v>03.1353</v>
          </cell>
          <cell r="C434" t="str">
            <v>Ñaøo moùng baèng TC ñaát C3  saâu ≤ 4 m dieän tích ñaùy moùng ≤ 150 m2</v>
          </cell>
          <cell r="D434" t="str">
            <v>m 3</v>
          </cell>
          <cell r="F434">
            <v>48603</v>
          </cell>
          <cell r="H434" t="str">
            <v>03.1353</v>
          </cell>
        </row>
        <row r="435">
          <cell r="B435" t="str">
            <v>03.1354</v>
          </cell>
          <cell r="C435" t="str">
            <v>Ñaøo moùng baèng TC ñaát C4  saâu ≤ 4 m dieän tích ñaùy moùng ≤ 150 m2</v>
          </cell>
          <cell r="D435" t="str">
            <v>m 3</v>
          </cell>
          <cell r="F435">
            <v>71126</v>
          </cell>
          <cell r="H435" t="str">
            <v>03.1354</v>
          </cell>
        </row>
        <row r="436">
          <cell r="B436" t="str">
            <v>03.1361</v>
          </cell>
          <cell r="C436" t="str">
            <v>Ñaøo moùng baèng TC ñaát C1  saâu &gt; 4 m dieän tích ñaùy moùng ≤ 150 m2</v>
          </cell>
          <cell r="D436" t="str">
            <v>m 3</v>
          </cell>
          <cell r="F436">
            <v>27858</v>
          </cell>
          <cell r="H436" t="str">
            <v>03.1361</v>
          </cell>
        </row>
        <row r="437">
          <cell r="B437" t="str">
            <v>03.1362</v>
          </cell>
          <cell r="C437" t="str">
            <v>Ñaøo moùng baèng TC ñaát C2  saâu &gt; 4 m dieän tích ñaùy moùng ≤ 150 m2</v>
          </cell>
          <cell r="D437" t="str">
            <v>m 3</v>
          </cell>
          <cell r="F437">
            <v>36749</v>
          </cell>
          <cell r="H437" t="str">
            <v>03.1362</v>
          </cell>
        </row>
        <row r="438">
          <cell r="B438" t="str">
            <v>03.1363</v>
          </cell>
          <cell r="C438" t="str">
            <v>Ñaøo moùng baèng TC ñaát C3  saâu &gt; 4 m dieän tích ñaùy moùng ≤ 150 m2</v>
          </cell>
          <cell r="D438" t="str">
            <v>m 3</v>
          </cell>
          <cell r="F438">
            <v>53345</v>
          </cell>
          <cell r="H438" t="str">
            <v>03.1363</v>
          </cell>
        </row>
        <row r="439">
          <cell r="B439" t="str">
            <v>03.1364</v>
          </cell>
          <cell r="C439" t="str">
            <v>Ñaøo moùng baèng TC ñaát C4  saâu &gt; 4 m dieän tích ñaùy moùng ≤ 150 m2</v>
          </cell>
          <cell r="D439" t="str">
            <v>m 3</v>
          </cell>
          <cell r="F439">
            <v>78239</v>
          </cell>
          <cell r="H439" t="str">
            <v>03.1364</v>
          </cell>
        </row>
        <row r="440">
          <cell r="B440" t="str">
            <v>03.1371</v>
          </cell>
          <cell r="C440" t="str">
            <v>Ñaøo moùng baèng TC ñaát C1  saâu ≤ 2 m dieän tích ñaùy moùng ≤ 200 m2</v>
          </cell>
          <cell r="D440" t="str">
            <v>m 3</v>
          </cell>
          <cell r="F440">
            <v>22523</v>
          </cell>
          <cell r="H440" t="str">
            <v>03.1371</v>
          </cell>
        </row>
        <row r="441">
          <cell r="B441" t="str">
            <v>03.1372</v>
          </cell>
          <cell r="C441" t="str">
            <v>Ñaøo moùng baèng TC ñaát C2  saâu ≤ 2 m dieän tích ñaùy moùng ≤ 200 m2</v>
          </cell>
          <cell r="D441" t="str">
            <v>m 3</v>
          </cell>
          <cell r="F441">
            <v>29636</v>
          </cell>
          <cell r="H441" t="str">
            <v>03.1372</v>
          </cell>
        </row>
        <row r="442">
          <cell r="B442" t="str">
            <v>03.1373</v>
          </cell>
          <cell r="C442" t="str">
            <v>Ñaøo moùng baèng TC ñaát C3  saâu ≤ 2 m dieän tích ñaùy moùng ≤ 200 m2</v>
          </cell>
          <cell r="D442" t="str">
            <v>m 3</v>
          </cell>
          <cell r="F442">
            <v>44454</v>
          </cell>
          <cell r="H442" t="str">
            <v>03.1373</v>
          </cell>
        </row>
        <row r="443">
          <cell r="B443" t="str">
            <v>03.1374</v>
          </cell>
          <cell r="C443" t="str">
            <v>Ñaøo moùng baèng TC ñaát C4  saâu ≤ 2 m dieän tích ñaùy moùng ≤ 200 m2</v>
          </cell>
          <cell r="D443" t="str">
            <v>m 3</v>
          </cell>
          <cell r="F443">
            <v>66977</v>
          </cell>
          <cell r="H443" t="str">
            <v>03.1374</v>
          </cell>
        </row>
        <row r="444">
          <cell r="B444" t="str">
            <v>03.1381</v>
          </cell>
          <cell r="C444" t="str">
            <v>Ñaøo moùng baèng TC ñaát C1  saâu ≤ 3 m dieän tích ñaùy moùng ≤ 200 m2</v>
          </cell>
          <cell r="D444" t="str">
            <v>m 3</v>
          </cell>
          <cell r="F444">
            <v>23709</v>
          </cell>
          <cell r="H444" t="str">
            <v>03.1381</v>
          </cell>
        </row>
        <row r="445">
          <cell r="B445" t="str">
            <v>03.1382</v>
          </cell>
          <cell r="C445" t="str">
            <v>Ñaøo moùng baèng TC ñaát C2  saâu ≤ 3 m dieän tích ñaùy moùng ≤ 200 m2</v>
          </cell>
          <cell r="D445" t="str">
            <v>m 3</v>
          </cell>
          <cell r="F445">
            <v>32896</v>
          </cell>
          <cell r="H445" t="str">
            <v>03.1382</v>
          </cell>
        </row>
        <row r="446">
          <cell r="B446" t="str">
            <v>03.1383</v>
          </cell>
          <cell r="C446" t="str">
            <v>Ñaøo moùng baèng TC ñaát C3  saâu ≤ 3 m dieän tích ñaùy moùng ≤ 200 m2</v>
          </cell>
          <cell r="D446" t="str">
            <v>m 3</v>
          </cell>
          <cell r="F446">
            <v>48307</v>
          </cell>
          <cell r="H446" t="str">
            <v>03.1383</v>
          </cell>
        </row>
        <row r="447">
          <cell r="B447" t="str">
            <v>03.1384</v>
          </cell>
          <cell r="C447" t="str">
            <v>Ñaøo moùng baèng TC ñaát C4  saâu ≤ 3 m dieän tích ñaùy moùng ≤ 200 m2</v>
          </cell>
          <cell r="D447" t="str">
            <v>m 3</v>
          </cell>
          <cell r="F447">
            <v>70534</v>
          </cell>
          <cell r="H447" t="str">
            <v>03.1384</v>
          </cell>
        </row>
        <row r="448">
          <cell r="B448" t="str">
            <v>03.1391</v>
          </cell>
          <cell r="C448" t="str">
            <v>Ñaøo moùng baèng TC ñaát C1  saâu ≤ 4 m dieän tích ñaùy moùng ≤ 200 m2</v>
          </cell>
          <cell r="D448" t="str">
            <v>m 3</v>
          </cell>
          <cell r="F448">
            <v>26376</v>
          </cell>
          <cell r="H448" t="str">
            <v>03.1391</v>
          </cell>
        </row>
        <row r="449">
          <cell r="B449" t="str">
            <v>03.1392</v>
          </cell>
          <cell r="C449" t="str">
            <v>Ñaøo moùng baèng TC ñaát C2  saâu ≤ 4 m dieän tích ñaùy moùng ≤ 200 m2</v>
          </cell>
          <cell r="D449" t="str">
            <v>m 3</v>
          </cell>
          <cell r="F449">
            <v>35267</v>
          </cell>
          <cell r="H449" t="str">
            <v>03.1392</v>
          </cell>
        </row>
        <row r="450">
          <cell r="B450" t="str">
            <v>03.1393</v>
          </cell>
          <cell r="C450" t="str">
            <v>Ñaøo moùng baèng TC ñaát C3  saâu ≤ 4 m dieän tích ñaùy moùng ≤ 200 m2</v>
          </cell>
          <cell r="D450" t="str">
            <v>m 3</v>
          </cell>
          <cell r="F450">
            <v>50974</v>
          </cell>
          <cell r="H450" t="str">
            <v>03.1393</v>
          </cell>
        </row>
        <row r="451">
          <cell r="B451" t="str">
            <v>03.1394</v>
          </cell>
          <cell r="C451" t="str">
            <v>Ñaøo moùng baèng TC ñaát C4  saâu ≤ 4 m dieän tích ñaùy moùng ≤ 200 m2</v>
          </cell>
          <cell r="D451" t="str">
            <v>m 3</v>
          </cell>
          <cell r="F451">
            <v>74683</v>
          </cell>
          <cell r="H451" t="str">
            <v>03.1394</v>
          </cell>
        </row>
        <row r="452">
          <cell r="B452" t="str">
            <v>03.1401</v>
          </cell>
          <cell r="C452" t="str">
            <v>Ñaøo moùng baèng TC ñaát C1  saâu &gt; 4 m dieän tích ñaùy moùng ≤ 200 m2</v>
          </cell>
          <cell r="D452" t="str">
            <v>m 3</v>
          </cell>
          <cell r="F452">
            <v>29043</v>
          </cell>
          <cell r="H452" t="str">
            <v>03.1401</v>
          </cell>
        </row>
        <row r="453">
          <cell r="B453" t="str">
            <v>03.1402</v>
          </cell>
          <cell r="C453" t="str">
            <v>Ñaøo moùng baèng TC ñaát C2  saâu &gt; 4 m dieän tích ñaùy moùng ≤ 200 m2</v>
          </cell>
          <cell r="D453" t="str">
            <v>m 3</v>
          </cell>
          <cell r="F453">
            <v>38823</v>
          </cell>
          <cell r="H453" t="str">
            <v>03.1402</v>
          </cell>
        </row>
        <row r="454">
          <cell r="B454" t="str">
            <v>03.1403</v>
          </cell>
          <cell r="C454" t="str">
            <v>Ñaøo moùng baèng TC ñaát C3  saâu &gt; 4 m dieän tích ñaùy moùng ≤ 200 m2</v>
          </cell>
          <cell r="D454" t="str">
            <v>m 3</v>
          </cell>
          <cell r="F454">
            <v>56012</v>
          </cell>
          <cell r="H454" t="str">
            <v>03.1403</v>
          </cell>
        </row>
        <row r="455">
          <cell r="B455" t="str">
            <v>03.1404</v>
          </cell>
          <cell r="C455" t="str">
            <v>Ñaøo moùng baèng TC ñaát C4  saâu &gt; 4 m dieän tích ñaùy moùng ≤ 200 m2</v>
          </cell>
          <cell r="D455" t="str">
            <v>m 3</v>
          </cell>
          <cell r="F455">
            <v>82092</v>
          </cell>
          <cell r="H455" t="str">
            <v>03.1404</v>
          </cell>
        </row>
        <row r="456">
          <cell r="B456" t="str">
            <v>03.1411</v>
          </cell>
          <cell r="C456" t="str">
            <v>Ñaøo moùng baèng TC ñaát C1  saâu ≤ 2 m dieän tích ñaùy moùng ≤ 250 m2</v>
          </cell>
          <cell r="D456" t="str">
            <v>m 3</v>
          </cell>
          <cell r="F456">
            <v>23709</v>
          </cell>
          <cell r="H456" t="str">
            <v>03.1411</v>
          </cell>
        </row>
        <row r="457">
          <cell r="B457" t="str">
            <v>03.1412</v>
          </cell>
          <cell r="C457" t="str">
            <v>Ñaøo moùng baèng TC ñaát C2  saâu ≤ 2 m dieän tích ñaùy moùng  ≤ 250 m2</v>
          </cell>
          <cell r="D457" t="str">
            <v>m 3</v>
          </cell>
          <cell r="F457">
            <v>31118</v>
          </cell>
          <cell r="H457" t="str">
            <v>03.1412</v>
          </cell>
        </row>
        <row r="458">
          <cell r="B458" t="str">
            <v>03.1413</v>
          </cell>
          <cell r="C458" t="str">
            <v>Ñaøo moùng baèng TC ñaát C3  saâu ≤ 2 m dieän tích ñaùy moùng  ≤ 250 m2</v>
          </cell>
          <cell r="D458" t="str">
            <v>m 3</v>
          </cell>
          <cell r="F458">
            <v>46825</v>
          </cell>
          <cell r="H458" t="str">
            <v>03.1413</v>
          </cell>
        </row>
        <row r="459">
          <cell r="B459" t="str">
            <v>03.1414</v>
          </cell>
          <cell r="C459" t="str">
            <v>Ñaøo moùng baèng TC ñaát C4  saâu ≤ 2 m dieän tích ñaùy moùng  ≤ 250 m2</v>
          </cell>
          <cell r="D459" t="str">
            <v>m 3</v>
          </cell>
          <cell r="F459">
            <v>70273</v>
          </cell>
          <cell r="H459" t="str">
            <v>03.1414</v>
          </cell>
        </row>
        <row r="460">
          <cell r="B460" t="str">
            <v>03.1421</v>
          </cell>
          <cell r="C460" t="str">
            <v>Ñaøo moùng baèng TC ñaát C1  saâu ≤ 3 m dieän tích ñaùy moùng  ≤ 250 m2</v>
          </cell>
          <cell r="D460" t="str">
            <v>m 3</v>
          </cell>
          <cell r="F460">
            <v>24894</v>
          </cell>
          <cell r="H460" t="str">
            <v>03.1421</v>
          </cell>
        </row>
        <row r="461">
          <cell r="B461" t="str">
            <v>03.1422</v>
          </cell>
          <cell r="C461" t="str">
            <v>Ñaøo moùng baèng TC ñaát C2  saâu ≤ 3 m dieän tích ñaùy moùng  ≤ 250 m2</v>
          </cell>
          <cell r="D461" t="str">
            <v>m 3</v>
          </cell>
          <cell r="F461">
            <v>34674</v>
          </cell>
          <cell r="H461" t="str">
            <v>03.1422</v>
          </cell>
        </row>
        <row r="462">
          <cell r="B462" t="str">
            <v>03.1423</v>
          </cell>
          <cell r="C462" t="str">
            <v>Ñaøo moùng baèng TC ñaát C3  saâu ≤ 3 m dieän tích ñaùy moùng  ≤ 250 m2</v>
          </cell>
          <cell r="D462" t="str">
            <v>m 3</v>
          </cell>
          <cell r="F462">
            <v>50678</v>
          </cell>
          <cell r="H462" t="str">
            <v>03.1423</v>
          </cell>
        </row>
        <row r="463">
          <cell r="B463" t="str">
            <v>03.1424</v>
          </cell>
          <cell r="C463" t="str">
            <v>Ñaøo moùng baèng TC ñaát C4  saâu ≤ 3 m dieän tích ñaùy moùng  ≤ 250 m2</v>
          </cell>
          <cell r="D463" t="str">
            <v>m 3</v>
          </cell>
          <cell r="F463">
            <v>60754</v>
          </cell>
          <cell r="H463" t="str">
            <v>03.1424</v>
          </cell>
        </row>
        <row r="464">
          <cell r="B464" t="str">
            <v>03.1431</v>
          </cell>
          <cell r="C464" t="str">
            <v>Ñaøo moùng baèng TC ñaát C1  saâu ≤ 4 m dieän tích ñaùy moùng  ≤ 250 m2</v>
          </cell>
          <cell r="D464" t="str">
            <v>m 3</v>
          </cell>
          <cell r="F464">
            <v>27561</v>
          </cell>
          <cell r="H464" t="str">
            <v>03.1431</v>
          </cell>
        </row>
        <row r="465">
          <cell r="B465" t="str">
            <v>03.1432</v>
          </cell>
          <cell r="C465" t="str">
            <v>Ñaøo moùng baèng TC ñaát C2  saâu ≤ 4 m dieän tích ñaùy moùng  ≤ 250 m2</v>
          </cell>
          <cell r="D465" t="str">
            <v>m 3</v>
          </cell>
          <cell r="F465">
            <v>37045</v>
          </cell>
          <cell r="H465" t="str">
            <v>03.1432</v>
          </cell>
        </row>
        <row r="466">
          <cell r="B466" t="str">
            <v>03.1433</v>
          </cell>
          <cell r="C466" t="str">
            <v>Ñaøo moùng baèng TC ñaát C3  saâu ≤ 4 m dieän tích ñaùy moùng  ≤ 250 m2</v>
          </cell>
          <cell r="D466" t="str">
            <v>m 3</v>
          </cell>
          <cell r="F466">
            <v>53641</v>
          </cell>
          <cell r="H466" t="str">
            <v>03.1433</v>
          </cell>
        </row>
        <row r="467">
          <cell r="B467" t="str">
            <v>03.1434</v>
          </cell>
          <cell r="C467" t="str">
            <v>Ñaøo moùng baèng TC ñaát C4  saâu ≤ 4 m dieän tích ñaùy moùng  ≤ 250 m2</v>
          </cell>
          <cell r="D467" t="str">
            <v>m 3</v>
          </cell>
          <cell r="F467">
            <v>78535</v>
          </cell>
          <cell r="H467" t="str">
            <v>03.1434</v>
          </cell>
        </row>
        <row r="468">
          <cell r="B468" t="str">
            <v>03.1441</v>
          </cell>
          <cell r="C468" t="str">
            <v>Ñaøo moùng baèng TC ñaát C1  saâu &gt; 4 m dieän tích ñaùy moùng  ≤ 250 m2</v>
          </cell>
          <cell r="D468" t="str">
            <v>m 3</v>
          </cell>
          <cell r="F468">
            <v>30525</v>
          </cell>
          <cell r="H468" t="str">
            <v>03.1441</v>
          </cell>
        </row>
        <row r="469">
          <cell r="B469" t="str">
            <v>03.1442</v>
          </cell>
          <cell r="C469" t="str">
            <v>Ñaøo moùng baèng TC ñaát C2  saâu &gt; 4 m dieän tích ñaùy moùng  ≤ 250 m2</v>
          </cell>
          <cell r="D469" t="str">
            <v>m 3</v>
          </cell>
          <cell r="F469">
            <v>40898</v>
          </cell>
          <cell r="H469" t="str">
            <v>03.1442</v>
          </cell>
        </row>
        <row r="470">
          <cell r="B470" t="str">
            <v>03.1443</v>
          </cell>
          <cell r="C470" t="str">
            <v>Ñaøo moùng baèng TC ñaát C3  saâu &gt; 4 m dieän tích ñaùy moùng  ≤ 250 m2</v>
          </cell>
          <cell r="D470" t="str">
            <v>m 3</v>
          </cell>
          <cell r="F470">
            <v>58679</v>
          </cell>
          <cell r="H470" t="str">
            <v>03.1443</v>
          </cell>
        </row>
        <row r="471">
          <cell r="B471" t="str">
            <v>03.1444</v>
          </cell>
          <cell r="C471" t="str">
            <v>Ñaøo moùng baèng TC ñaát C4  saâu &gt; 4 m dieän tích ñaùy moùng  ≤ 250 m2</v>
          </cell>
          <cell r="D471" t="str">
            <v>m 3</v>
          </cell>
          <cell r="F471">
            <v>85944</v>
          </cell>
          <cell r="H471" t="str">
            <v>03.1444</v>
          </cell>
        </row>
        <row r="472">
          <cell r="B472" t="str">
            <v>03.2101</v>
          </cell>
          <cell r="C472" t="str">
            <v>Ñaøo hoá moùng + chaân truï C1</v>
          </cell>
          <cell r="D472" t="str">
            <v>m 3</v>
          </cell>
          <cell r="F472">
            <v>16596</v>
          </cell>
          <cell r="H472" t="str">
            <v>03.2101</v>
          </cell>
        </row>
        <row r="473">
          <cell r="B473" t="str">
            <v>03.2102</v>
          </cell>
          <cell r="C473" t="str">
            <v>Ñaøo hoá moùng + chaân truï C2</v>
          </cell>
          <cell r="D473" t="str">
            <v>m 3</v>
          </cell>
          <cell r="F473">
            <v>21931</v>
          </cell>
          <cell r="H473" t="str">
            <v>03.2102</v>
          </cell>
        </row>
        <row r="474">
          <cell r="B474" t="str">
            <v>03.2103</v>
          </cell>
          <cell r="C474" t="str">
            <v>Ñaøo hoá moùng + chaân truï C3</v>
          </cell>
          <cell r="D474" t="str">
            <v>m 3</v>
          </cell>
          <cell r="F474">
            <v>27561</v>
          </cell>
          <cell r="H474" t="str">
            <v>03.2103</v>
          </cell>
        </row>
        <row r="475">
          <cell r="B475" t="str">
            <v>03.2104</v>
          </cell>
          <cell r="C475" t="str">
            <v>Ñaøo hoá moùng + chaân truï C4</v>
          </cell>
          <cell r="D475" t="str">
            <v>m 3</v>
          </cell>
          <cell r="F475">
            <v>34081</v>
          </cell>
          <cell r="H475" t="str">
            <v>03.2104</v>
          </cell>
        </row>
        <row r="476">
          <cell r="B476" t="str">
            <v>03.2201</v>
          </cell>
          <cell r="C476" t="str">
            <v>Laáp hoá moùng + chaân truï C1</v>
          </cell>
          <cell r="D476" t="str">
            <v>m 3</v>
          </cell>
          <cell r="F476">
            <v>15114</v>
          </cell>
          <cell r="H476" t="str">
            <v>03.2201</v>
          </cell>
        </row>
        <row r="477">
          <cell r="B477" t="str">
            <v>03.2202</v>
          </cell>
          <cell r="C477" t="str">
            <v>Laáp hoá moùng + chaân truï C2</v>
          </cell>
          <cell r="D477" t="str">
            <v>m 3</v>
          </cell>
          <cell r="F477">
            <v>19560</v>
          </cell>
          <cell r="H477" t="str">
            <v>03.2202</v>
          </cell>
        </row>
        <row r="478">
          <cell r="B478" t="str">
            <v>03.2203</v>
          </cell>
          <cell r="C478" t="str">
            <v>Laáp hoá moùng + chaân truï C3</v>
          </cell>
          <cell r="D478" t="str">
            <v>m 3</v>
          </cell>
          <cell r="F478">
            <v>21931</v>
          </cell>
          <cell r="H478" t="str">
            <v>03.2203</v>
          </cell>
        </row>
        <row r="479">
          <cell r="B479" t="str">
            <v>03.2204</v>
          </cell>
          <cell r="C479" t="str">
            <v>Laáp hoá moùng + chaân truï C4</v>
          </cell>
          <cell r="D479" t="str">
            <v>m 3</v>
          </cell>
          <cell r="F479">
            <v>21931</v>
          </cell>
          <cell r="H479" t="str">
            <v>03.2204</v>
          </cell>
        </row>
        <row r="480">
          <cell r="B480" t="str">
            <v>03.2202</v>
          </cell>
          <cell r="C480" t="str">
            <v>Laáp ñaát hoá theá</v>
          </cell>
          <cell r="D480" t="str">
            <v>m 3</v>
          </cell>
          <cell r="F480">
            <v>19560</v>
          </cell>
          <cell r="H480" t="str">
            <v>03.2202</v>
          </cell>
        </row>
        <row r="481">
          <cell r="B481" t="str">
            <v>03.3101</v>
          </cell>
          <cell r="C481" t="str">
            <v>Ñaøo ñaát raõnh tieáp ñòa ñaát C1</v>
          </cell>
          <cell r="D481" t="str">
            <v>m 3</v>
          </cell>
          <cell r="F481">
            <v>19856</v>
          </cell>
          <cell r="H481" t="str">
            <v>03.3101</v>
          </cell>
        </row>
        <row r="482">
          <cell r="B482" t="str">
            <v>03.3102</v>
          </cell>
          <cell r="C482" t="str">
            <v>Ñaøo ñaát raõnh tieáp ñòa ñaát C2</v>
          </cell>
          <cell r="D482" t="str">
            <v>m 3</v>
          </cell>
          <cell r="F482">
            <v>29636</v>
          </cell>
          <cell r="H482" t="str">
            <v>03.3102</v>
          </cell>
        </row>
        <row r="483">
          <cell r="B483" t="str">
            <v>03.3103</v>
          </cell>
          <cell r="C483" t="str">
            <v>Ñaøo ñaát raõnh tieáp ñòa ñaát C3</v>
          </cell>
          <cell r="D483" t="str">
            <v>m 3</v>
          </cell>
          <cell r="F483">
            <v>44158</v>
          </cell>
          <cell r="H483" t="str">
            <v>03.3103</v>
          </cell>
        </row>
        <row r="484">
          <cell r="B484" t="str">
            <v>03.3104</v>
          </cell>
          <cell r="C484" t="str">
            <v>Ñaøo ñaát raõnh tieáp ñòa ñaát C4</v>
          </cell>
          <cell r="D484" t="str">
            <v>m 3</v>
          </cell>
          <cell r="F484">
            <v>67274</v>
          </cell>
          <cell r="H484" t="str">
            <v>03.3104</v>
          </cell>
        </row>
        <row r="485">
          <cell r="B485" t="str">
            <v>03.3201</v>
          </cell>
          <cell r="C485" t="str">
            <v>Laáp ñaát raõnh tieáp ñòa ñaát C1</v>
          </cell>
          <cell r="D485" t="str">
            <v>m 3</v>
          </cell>
          <cell r="F485">
            <v>15114</v>
          </cell>
          <cell r="H485" t="str">
            <v>03.3201</v>
          </cell>
        </row>
        <row r="486">
          <cell r="B486" t="str">
            <v>03.3202</v>
          </cell>
          <cell r="C486" t="str">
            <v>Laáp ñaát raõnh tieáp ñòa ñaát C2</v>
          </cell>
          <cell r="D486" t="str">
            <v>m 3</v>
          </cell>
          <cell r="F486">
            <v>17485</v>
          </cell>
          <cell r="H486" t="str">
            <v>03.3202</v>
          </cell>
        </row>
        <row r="487">
          <cell r="B487" t="str">
            <v>03.3203</v>
          </cell>
          <cell r="C487" t="str">
            <v>Laáp ñaát raõnh tieáp ñòa ñaát C3</v>
          </cell>
          <cell r="D487" t="str">
            <v>m 3</v>
          </cell>
          <cell r="F487">
            <v>20152</v>
          </cell>
          <cell r="H487" t="str">
            <v>03.3203</v>
          </cell>
        </row>
        <row r="488">
          <cell r="B488" t="str">
            <v>03.3204</v>
          </cell>
          <cell r="C488" t="str">
            <v>Laáp ñaát raõnh tieáp ñòa ñaát C4</v>
          </cell>
          <cell r="D488" t="str">
            <v>m 3</v>
          </cell>
          <cell r="F488">
            <v>20152</v>
          </cell>
          <cell r="H488" t="str">
            <v>03.3204</v>
          </cell>
        </row>
        <row r="489">
          <cell r="B489" t="str">
            <v>03.4001</v>
          </cell>
          <cell r="C489" t="str">
            <v>Ñaép bôø bao ñoä saâu buøn nöôùc ≤ 30cm</v>
          </cell>
          <cell r="D489" t="str">
            <v>m</v>
          </cell>
          <cell r="F489">
            <v>11262</v>
          </cell>
          <cell r="H489" t="str">
            <v>03.4001</v>
          </cell>
        </row>
        <row r="490">
          <cell r="B490" t="str">
            <v>03.4002</v>
          </cell>
          <cell r="C490" t="str">
            <v>Ñaép bôø bao ñoä saâu buøn nöôùc ≤ 50cm</v>
          </cell>
          <cell r="D490" t="str">
            <v>m</v>
          </cell>
          <cell r="F490">
            <v>16596</v>
          </cell>
          <cell r="H490" t="str">
            <v>03.4002</v>
          </cell>
        </row>
        <row r="491">
          <cell r="B491" t="str">
            <v>03.4003</v>
          </cell>
          <cell r="C491" t="str">
            <v>Ñaép bôø bao ñoä saâu buøn nöôùc ≤ 80cm</v>
          </cell>
          <cell r="D491" t="str">
            <v>m</v>
          </cell>
          <cell r="F491">
            <v>25487</v>
          </cell>
          <cell r="H491" t="str">
            <v>03.4003</v>
          </cell>
        </row>
        <row r="492">
          <cell r="B492" t="str">
            <v>03.4004</v>
          </cell>
          <cell r="C492" t="str">
            <v>Ñaép bôø bao ñoä saâu buøn nöôùc ≤ 100cm</v>
          </cell>
          <cell r="D492" t="str">
            <v>m</v>
          </cell>
          <cell r="F492">
            <v>32600</v>
          </cell>
          <cell r="H492" t="str">
            <v>03.4004</v>
          </cell>
        </row>
        <row r="493">
          <cell r="B493" t="str">
            <v>03.5100</v>
          </cell>
          <cell r="C493" t="str">
            <v xml:space="preserve">Taùt nöôùc baèng TC </v>
          </cell>
          <cell r="D493" t="str">
            <v>m 3</v>
          </cell>
          <cell r="F493">
            <v>11736</v>
          </cell>
          <cell r="H493" t="str">
            <v>03.5100</v>
          </cell>
        </row>
        <row r="494">
          <cell r="B494" t="str">
            <v>03.5200</v>
          </cell>
          <cell r="C494" t="str">
            <v>Bôm nöôùc baèng maùy</v>
          </cell>
          <cell r="D494" t="str">
            <v>m 3</v>
          </cell>
          <cell r="G494">
            <v>3606</v>
          </cell>
          <cell r="H494" t="str">
            <v>03.5200</v>
          </cell>
        </row>
        <row r="495">
          <cell r="B495" t="str">
            <v>03.6001</v>
          </cell>
          <cell r="C495" t="str">
            <v>Ñaøo buøn ñaëc</v>
          </cell>
          <cell r="D495" t="str">
            <v>m 3</v>
          </cell>
          <cell r="F495">
            <v>30525</v>
          </cell>
          <cell r="H495" t="str">
            <v>03.6001</v>
          </cell>
        </row>
        <row r="496">
          <cell r="B496" t="str">
            <v>03.6002</v>
          </cell>
          <cell r="C496" t="str">
            <v>Ñaøo buøn laãn raùc</v>
          </cell>
          <cell r="D496" t="str">
            <v>m 3</v>
          </cell>
          <cell r="F496">
            <v>32600</v>
          </cell>
          <cell r="H496" t="str">
            <v>03.6002</v>
          </cell>
        </row>
        <row r="497">
          <cell r="B497" t="str">
            <v>03.6003</v>
          </cell>
          <cell r="C497" t="str">
            <v>Ñaøo buøn laãn soûi ñaù</v>
          </cell>
          <cell r="D497" t="str">
            <v>m 3</v>
          </cell>
          <cell r="F497">
            <v>53048</v>
          </cell>
          <cell r="H497" t="str">
            <v>03.6003</v>
          </cell>
        </row>
        <row r="498">
          <cell r="B498" t="str">
            <v>03.6004</v>
          </cell>
          <cell r="C498" t="str">
            <v>Ñaøo buøn loûng</v>
          </cell>
          <cell r="D498" t="str">
            <v>m 3</v>
          </cell>
          <cell r="F498">
            <v>46529</v>
          </cell>
          <cell r="H498" t="str">
            <v>03.6004</v>
          </cell>
        </row>
        <row r="499">
          <cell r="B499" t="str">
            <v>03.7000</v>
          </cell>
          <cell r="C499" t="str">
            <v>Ñaép caùt coâng trình</v>
          </cell>
          <cell r="D499" t="str">
            <v>m 3</v>
          </cell>
          <cell r="E499">
            <v>23703</v>
          </cell>
          <cell r="F499">
            <v>18374</v>
          </cell>
          <cell r="H499" t="str">
            <v>03.7000</v>
          </cell>
        </row>
        <row r="500">
          <cell r="B500" t="str">
            <v>03.8111</v>
          </cell>
          <cell r="C500" t="str">
            <v>Phaù TC ñaù loä thieân C1</v>
          </cell>
          <cell r="D500" t="str">
            <v>m 3</v>
          </cell>
          <cell r="F500">
            <v>86537</v>
          </cell>
          <cell r="H500" t="str">
            <v>03.8111</v>
          </cell>
        </row>
        <row r="501">
          <cell r="B501" t="str">
            <v>03.8112</v>
          </cell>
          <cell r="C501" t="str">
            <v>Phaù TC ñaù loä thieân C2</v>
          </cell>
          <cell r="D501" t="str">
            <v>m 3</v>
          </cell>
          <cell r="F501">
            <v>71126</v>
          </cell>
          <cell r="H501" t="str">
            <v>03.8112</v>
          </cell>
        </row>
        <row r="502">
          <cell r="B502" t="str">
            <v>03.8113</v>
          </cell>
          <cell r="C502" t="str">
            <v>Phaù TC ñaù loä thieân C3</v>
          </cell>
          <cell r="D502" t="str">
            <v>m 3</v>
          </cell>
          <cell r="F502">
            <v>58976</v>
          </cell>
          <cell r="H502" t="str">
            <v>03.8113</v>
          </cell>
        </row>
        <row r="503">
          <cell r="B503" t="str">
            <v>03.8114</v>
          </cell>
          <cell r="C503" t="str">
            <v>Phaù TC ñaù loä thieân C4</v>
          </cell>
          <cell r="D503" t="str">
            <v>m 3</v>
          </cell>
          <cell r="F503">
            <v>46232</v>
          </cell>
          <cell r="H503" t="str">
            <v>03.8114</v>
          </cell>
        </row>
        <row r="504">
          <cell r="B504" t="str">
            <v>03.8115</v>
          </cell>
          <cell r="C504" t="str">
            <v>Phaù TC ñaù sít non</v>
          </cell>
          <cell r="D504" t="str">
            <v>m 3</v>
          </cell>
          <cell r="F504">
            <v>54827</v>
          </cell>
          <cell r="H504" t="str">
            <v>03.8115</v>
          </cell>
        </row>
        <row r="505">
          <cell r="B505" t="str">
            <v>03.8116</v>
          </cell>
          <cell r="C505" t="str">
            <v>Phaù TC caùt laãn quaëng saét</v>
          </cell>
          <cell r="D505" t="str">
            <v>m 3</v>
          </cell>
          <cell r="F505">
            <v>142253</v>
          </cell>
          <cell r="H505" t="str">
            <v>03.8116</v>
          </cell>
        </row>
        <row r="506">
          <cell r="B506" t="str">
            <v>03.8121</v>
          </cell>
          <cell r="C506" t="str">
            <v>Phaù TC ñaù moà coâi C1</v>
          </cell>
          <cell r="D506" t="str">
            <v>m 3</v>
          </cell>
          <cell r="F506">
            <v>100762</v>
          </cell>
          <cell r="H506" t="str">
            <v>03.8121</v>
          </cell>
        </row>
        <row r="507">
          <cell r="B507" t="str">
            <v>03.8122</v>
          </cell>
          <cell r="C507" t="str">
            <v>Phaù TC ñaù moà coâi C2</v>
          </cell>
          <cell r="D507" t="str">
            <v>m 3</v>
          </cell>
          <cell r="F507">
            <v>81795</v>
          </cell>
          <cell r="H507" t="str">
            <v>03.8122</v>
          </cell>
        </row>
        <row r="508">
          <cell r="B508" t="str">
            <v>03.8123</v>
          </cell>
          <cell r="C508" t="str">
            <v>Phaù TC ñaù moà coâi C3</v>
          </cell>
          <cell r="D508" t="str">
            <v>m 3</v>
          </cell>
          <cell r="F508">
            <v>67570</v>
          </cell>
          <cell r="H508" t="str">
            <v>03.8123</v>
          </cell>
        </row>
        <row r="509">
          <cell r="B509" t="str">
            <v>03.8124</v>
          </cell>
          <cell r="C509" t="str">
            <v>Phaù TC ñaù moà coâi C4</v>
          </cell>
          <cell r="D509" t="str">
            <v>m 3</v>
          </cell>
          <cell r="F509">
            <v>60161</v>
          </cell>
          <cell r="H509" t="str">
            <v>03.8124</v>
          </cell>
        </row>
        <row r="510">
          <cell r="B510" t="str">
            <v>03.8131</v>
          </cell>
          <cell r="C510" t="str">
            <v>Phaù TC ñaù ngaàm C1</v>
          </cell>
          <cell r="D510" t="str">
            <v>m 3</v>
          </cell>
          <cell r="F510">
            <v>117655</v>
          </cell>
          <cell r="H510" t="str">
            <v>03.8131</v>
          </cell>
        </row>
        <row r="511">
          <cell r="B511" t="str">
            <v>03.8132</v>
          </cell>
          <cell r="C511" t="str">
            <v>Phaù TC ñaù ngaàm C2</v>
          </cell>
          <cell r="D511" t="str">
            <v>m 3</v>
          </cell>
          <cell r="F511">
            <v>93946</v>
          </cell>
          <cell r="H511" t="str">
            <v>03.8132</v>
          </cell>
        </row>
        <row r="512">
          <cell r="B512" t="str">
            <v>03.8133</v>
          </cell>
          <cell r="C512" t="str">
            <v>Phaù TC ñaù ngaàm C3</v>
          </cell>
          <cell r="D512" t="str">
            <v>m 3</v>
          </cell>
          <cell r="F512">
            <v>82092</v>
          </cell>
          <cell r="H512" t="str">
            <v>03.8133</v>
          </cell>
        </row>
        <row r="513">
          <cell r="B513" t="str">
            <v>03.8134</v>
          </cell>
          <cell r="C513" t="str">
            <v>Phaù TC ñaù ngaàm C4</v>
          </cell>
          <cell r="D513" t="str">
            <v>m 3</v>
          </cell>
          <cell r="F513">
            <v>7534</v>
          </cell>
          <cell r="H513" t="str">
            <v>03.8134</v>
          </cell>
        </row>
        <row r="514">
          <cell r="B514" t="str">
            <v>03.8135</v>
          </cell>
          <cell r="C514" t="str">
            <v>Phaù TC ñaù sít non</v>
          </cell>
          <cell r="D514" t="str">
            <v>m 3</v>
          </cell>
          <cell r="F514">
            <v>73497</v>
          </cell>
          <cell r="H514" t="str">
            <v>03.8135</v>
          </cell>
        </row>
        <row r="515">
          <cell r="B515" t="str">
            <v>03.8136</v>
          </cell>
          <cell r="C515" t="str">
            <v>Phaù TC caùt laãn quaëng saét</v>
          </cell>
          <cell r="D515" t="str">
            <v>m 3</v>
          </cell>
          <cell r="F515">
            <v>200339</v>
          </cell>
          <cell r="H515" t="str">
            <v>03.8136</v>
          </cell>
        </row>
        <row r="516">
          <cell r="B516" t="str">
            <v>03.8137</v>
          </cell>
          <cell r="C516" t="str">
            <v>Phaù TC ñaù voâi</v>
          </cell>
          <cell r="D516" t="str">
            <v>m 3</v>
          </cell>
          <cell r="F516">
            <v>89501</v>
          </cell>
          <cell r="H516" t="str">
            <v>03.8137</v>
          </cell>
        </row>
        <row r="517">
          <cell r="B517" t="str">
            <v>03.8138</v>
          </cell>
          <cell r="C517" t="str">
            <v>Phaù TC ñaù ong</v>
          </cell>
          <cell r="D517" t="str">
            <v>m 3</v>
          </cell>
          <cell r="F517">
            <v>158256</v>
          </cell>
          <cell r="H517" t="str">
            <v>03.8138</v>
          </cell>
        </row>
        <row r="518">
          <cell r="B518" t="str">
            <v>03.8141</v>
          </cell>
          <cell r="C518" t="str">
            <v>Phaù baèng mìn ñaù loä thieân C1</v>
          </cell>
          <cell r="D518" t="str">
            <v>m 3</v>
          </cell>
          <cell r="E518">
            <v>14817</v>
          </cell>
          <cell r="F518">
            <v>29311</v>
          </cell>
          <cell r="G518">
            <v>4570</v>
          </cell>
          <cell r="H518" t="str">
            <v>03.8141</v>
          </cell>
        </row>
        <row r="519">
          <cell r="B519" t="str">
            <v>03.8142</v>
          </cell>
          <cell r="C519" t="str">
            <v>Phaù baèng mìn ñaù loä thieân C2</v>
          </cell>
          <cell r="D519" t="str">
            <v>m 3</v>
          </cell>
          <cell r="E519">
            <v>13433</v>
          </cell>
          <cell r="F519">
            <v>23698</v>
          </cell>
          <cell r="G519">
            <v>4159</v>
          </cell>
          <cell r="H519" t="str">
            <v>03.8142</v>
          </cell>
        </row>
        <row r="520">
          <cell r="B520" t="str">
            <v>03.8143</v>
          </cell>
          <cell r="C520" t="str">
            <v>Phaù baèng mìn ñaù loä thieân C3</v>
          </cell>
          <cell r="D520" t="str">
            <v>m 3</v>
          </cell>
          <cell r="E520">
            <v>12384</v>
          </cell>
          <cell r="F520">
            <v>18397</v>
          </cell>
          <cell r="G520">
            <v>3184</v>
          </cell>
          <cell r="H520" t="str">
            <v>03.8143</v>
          </cell>
        </row>
        <row r="521">
          <cell r="B521" t="str">
            <v>03.8144</v>
          </cell>
          <cell r="C521" t="str">
            <v>Phaù baèng mìn ñaù loä thieân C4</v>
          </cell>
          <cell r="D521" t="str">
            <v>m 3</v>
          </cell>
          <cell r="E521">
            <v>10467</v>
          </cell>
          <cell r="F521">
            <v>17150</v>
          </cell>
          <cell r="G521">
            <v>3184</v>
          </cell>
          <cell r="H521" t="str">
            <v>03.8144</v>
          </cell>
        </row>
        <row r="522">
          <cell r="B522" t="str">
            <v>03.8151</v>
          </cell>
          <cell r="C522" t="str">
            <v>Phaù baèng mìn ñaù moà coâi C1</v>
          </cell>
          <cell r="D522" t="str">
            <v>m 3</v>
          </cell>
          <cell r="E522">
            <v>14817</v>
          </cell>
          <cell r="F522">
            <v>34300</v>
          </cell>
          <cell r="G522">
            <v>4570</v>
          </cell>
          <cell r="H522" t="str">
            <v>03.8151</v>
          </cell>
        </row>
        <row r="523">
          <cell r="B523" t="str">
            <v>03.8152</v>
          </cell>
          <cell r="C523" t="str">
            <v>Phaù baèng mìn ñaù moà coâi C2</v>
          </cell>
          <cell r="D523" t="str">
            <v>m 3</v>
          </cell>
          <cell r="E523">
            <v>13433</v>
          </cell>
          <cell r="F523">
            <v>27752</v>
          </cell>
          <cell r="G523">
            <v>4159</v>
          </cell>
          <cell r="H523" t="str">
            <v>03.8152</v>
          </cell>
        </row>
        <row r="524">
          <cell r="B524" t="str">
            <v>03.8153</v>
          </cell>
          <cell r="C524" t="str">
            <v>Phaù baèng mìn ñaù moà coâi C3</v>
          </cell>
          <cell r="D524" t="str">
            <v>m 3</v>
          </cell>
          <cell r="E524">
            <v>12384</v>
          </cell>
          <cell r="F524">
            <v>21516</v>
          </cell>
          <cell r="G524">
            <v>3184</v>
          </cell>
          <cell r="H524" t="str">
            <v>03.8153</v>
          </cell>
        </row>
        <row r="525">
          <cell r="B525" t="str">
            <v>03.8154</v>
          </cell>
          <cell r="C525" t="str">
            <v>Phaù baèng mìn ñaù moà coâi C4</v>
          </cell>
          <cell r="D525" t="str">
            <v>m 3</v>
          </cell>
          <cell r="E525">
            <v>10467</v>
          </cell>
          <cell r="F525">
            <v>19333</v>
          </cell>
          <cell r="G525">
            <v>3184</v>
          </cell>
          <cell r="H525" t="str">
            <v>03.8154</v>
          </cell>
        </row>
        <row r="526">
          <cell r="B526" t="str">
            <v>03.8161</v>
          </cell>
          <cell r="C526" t="str">
            <v>Phaù baèng mìn ñaù ngaàm C1</v>
          </cell>
          <cell r="D526" t="str">
            <v>m 3</v>
          </cell>
          <cell r="E526">
            <v>14817</v>
          </cell>
          <cell r="F526">
            <v>41784</v>
          </cell>
          <cell r="G526">
            <v>4570</v>
          </cell>
          <cell r="H526" t="str">
            <v>03.8161</v>
          </cell>
        </row>
        <row r="527">
          <cell r="B527" t="str">
            <v>03.8162</v>
          </cell>
          <cell r="C527" t="str">
            <v>Phaù baèng mìn ñaù ngaàm C2</v>
          </cell>
          <cell r="D527" t="str">
            <v>m 3</v>
          </cell>
          <cell r="E527">
            <v>13433</v>
          </cell>
          <cell r="F527">
            <v>34612</v>
          </cell>
          <cell r="G527">
            <v>4159</v>
          </cell>
          <cell r="H527" t="str">
            <v>03.8162</v>
          </cell>
        </row>
        <row r="528">
          <cell r="B528" t="str">
            <v>03.8163</v>
          </cell>
          <cell r="C528" t="str">
            <v>Phaù baèng mìn ñaù ngaàm C3</v>
          </cell>
          <cell r="D528" t="str">
            <v>m 3</v>
          </cell>
          <cell r="E528">
            <v>12384</v>
          </cell>
          <cell r="F528">
            <v>27752</v>
          </cell>
          <cell r="G528">
            <v>3184</v>
          </cell>
          <cell r="H528" t="str">
            <v>03.8163</v>
          </cell>
        </row>
        <row r="529">
          <cell r="B529" t="str">
            <v>03.8164</v>
          </cell>
          <cell r="C529" t="str">
            <v>Phaù baèng mìn ñaù ngaàm C4</v>
          </cell>
          <cell r="D529" t="str">
            <v>m 3</v>
          </cell>
          <cell r="E529">
            <v>10467</v>
          </cell>
          <cell r="F529">
            <v>21827</v>
          </cell>
          <cell r="G529">
            <v>3184</v>
          </cell>
          <cell r="H529" t="str">
            <v>03.8164</v>
          </cell>
        </row>
        <row r="530">
          <cell r="B530" t="str">
            <v>03.8211</v>
          </cell>
          <cell r="C530" t="str">
            <v>Phaù ñaù laøm ñöôøng taïm chieàu daøy  ≤ 2m ñaù C1</v>
          </cell>
          <cell r="D530" t="str">
            <v>m 3</v>
          </cell>
          <cell r="E530">
            <v>127.77</v>
          </cell>
          <cell r="F530">
            <v>462.74</v>
          </cell>
          <cell r="G530">
            <v>4072</v>
          </cell>
          <cell r="H530" t="str">
            <v>03.8211</v>
          </cell>
        </row>
        <row r="531">
          <cell r="B531" t="str">
            <v>03.8212</v>
          </cell>
          <cell r="C531" t="str">
            <v>Phaù ñaù laøm ñöôøng taïm chieàu daøy  ≤ 2m ñaù C2</v>
          </cell>
          <cell r="D531" t="str">
            <v>m 3</v>
          </cell>
          <cell r="E531">
            <v>116.4</v>
          </cell>
          <cell r="F531">
            <v>378.67</v>
          </cell>
          <cell r="G531">
            <v>3631</v>
          </cell>
          <cell r="H531" t="str">
            <v>03.8212</v>
          </cell>
        </row>
        <row r="532">
          <cell r="B532" t="str">
            <v>03.8213</v>
          </cell>
          <cell r="C532" t="str">
            <v>Phaù ñaù laøm ñöôøng taïm chieàu daøy  ≤ 2m ñaù C3</v>
          </cell>
          <cell r="D532" t="str">
            <v>m 3</v>
          </cell>
          <cell r="E532">
            <v>106.08</v>
          </cell>
          <cell r="F532">
            <v>327.72</v>
          </cell>
          <cell r="G532">
            <v>3230</v>
          </cell>
          <cell r="H532" t="str">
            <v>03.8213</v>
          </cell>
        </row>
        <row r="533">
          <cell r="B533" t="str">
            <v>03.8214</v>
          </cell>
          <cell r="C533" t="str">
            <v>Phaù ñaù laøm ñöôøng taïm chieàu daøy  ≤ 2m ñaù C4</v>
          </cell>
          <cell r="D533" t="str">
            <v>m 3</v>
          </cell>
          <cell r="E533">
            <v>95.28</v>
          </cell>
          <cell r="F533">
            <v>303.20999999999998</v>
          </cell>
          <cell r="G533">
            <v>3009</v>
          </cell>
          <cell r="H533" t="str">
            <v>03.8214</v>
          </cell>
        </row>
        <row r="534">
          <cell r="B534" t="str">
            <v>03.8221</v>
          </cell>
          <cell r="C534" t="str">
            <v>Phaù ñaù laøm ñöôøng taïm chieàu daøy  &gt; 2m ñaù C1</v>
          </cell>
          <cell r="D534" t="str">
            <v>m 3</v>
          </cell>
          <cell r="E534">
            <v>141.12</v>
          </cell>
          <cell r="F534">
            <v>352.48</v>
          </cell>
          <cell r="G534">
            <v>4514</v>
          </cell>
          <cell r="H534" t="str">
            <v>03.8221</v>
          </cell>
        </row>
        <row r="535">
          <cell r="B535" t="str">
            <v>03.8222</v>
          </cell>
          <cell r="C535" t="str">
            <v>Phaù ñaù laøm ñöôøng taïm chieàu daøy  &gt; 2m ñaù C2</v>
          </cell>
          <cell r="D535" t="str">
            <v>m 3</v>
          </cell>
          <cell r="E535">
            <v>128.66999999999999</v>
          </cell>
          <cell r="F535">
            <v>294.05</v>
          </cell>
          <cell r="G535">
            <v>4072</v>
          </cell>
          <cell r="H535" t="str">
            <v>03.8222</v>
          </cell>
        </row>
        <row r="536">
          <cell r="B536" t="str">
            <v>03.8223</v>
          </cell>
          <cell r="C536" t="str">
            <v>Phaù ñaù laøm ñöôøng taïm chieàu daøy  &gt; 2m ñaù C3</v>
          </cell>
          <cell r="D536" t="str">
            <v>m 3</v>
          </cell>
          <cell r="E536">
            <v>117.16</v>
          </cell>
          <cell r="F536">
            <v>249.46</v>
          </cell>
          <cell r="G536">
            <v>3631</v>
          </cell>
          <cell r="H536" t="str">
            <v>03.8223</v>
          </cell>
        </row>
        <row r="537">
          <cell r="B537" t="str">
            <v>03.8224</v>
          </cell>
          <cell r="C537" t="str">
            <v>Phaù ñaù laøm ñöôøng taïm chieàu daøy  &gt; 2m ñaù C4</v>
          </cell>
          <cell r="D537" t="str">
            <v>m 3</v>
          </cell>
          <cell r="E537">
            <v>99.94</v>
          </cell>
          <cell r="F537">
            <v>238.48</v>
          </cell>
          <cell r="G537">
            <v>3230</v>
          </cell>
          <cell r="H537" t="str">
            <v>03.8224</v>
          </cell>
        </row>
        <row r="538">
          <cell r="B538" t="str">
            <v>04.1101</v>
          </cell>
          <cell r="C538" t="str">
            <v>SX laép döïng coát theùp ≤ D10</v>
          </cell>
          <cell r="D538" t="str">
            <v>kg</v>
          </cell>
          <cell r="E538">
            <v>6007.77</v>
          </cell>
          <cell r="F538">
            <v>405.99</v>
          </cell>
          <cell r="G538">
            <v>22.553999999999998</v>
          </cell>
          <cell r="H538" t="str">
            <v>04.1101</v>
          </cell>
        </row>
        <row r="539">
          <cell r="B539" t="str">
            <v>04.1102</v>
          </cell>
          <cell r="C539" t="str">
            <v>SX laép döïng coát theùp ≤ D18</v>
          </cell>
          <cell r="D539" t="str">
            <v>kg</v>
          </cell>
          <cell r="E539">
            <v>6090.9070000000002</v>
          </cell>
          <cell r="F539">
            <v>299.03500000000003</v>
          </cell>
          <cell r="G539">
            <v>231.57400000000001</v>
          </cell>
          <cell r="H539" t="str">
            <v>04.1102</v>
          </cell>
        </row>
        <row r="540">
          <cell r="B540" t="str">
            <v>04.1103</v>
          </cell>
          <cell r="C540" t="str">
            <v>SX laép döïng coát theùp &gt; D18</v>
          </cell>
          <cell r="D540" t="str">
            <v>kg</v>
          </cell>
          <cell r="E540">
            <v>6098.1059999999998</v>
          </cell>
          <cell r="F540">
            <v>227.62899999999999</v>
          </cell>
          <cell r="G540">
            <v>251.15100000000001</v>
          </cell>
          <cell r="H540" t="str">
            <v>04.1103</v>
          </cell>
        </row>
        <row r="541">
          <cell r="B541" t="str">
            <v>04.1201</v>
          </cell>
          <cell r="C541" t="str">
            <v>SX laép döïng coát theùp ñuùc saün ≤ D10</v>
          </cell>
          <cell r="D541" t="str">
            <v>kg</v>
          </cell>
          <cell r="E541">
            <v>6007.77</v>
          </cell>
          <cell r="F541">
            <v>488.93400000000003</v>
          </cell>
          <cell r="G541">
            <v>22.553999999999998</v>
          </cell>
          <cell r="H541" t="str">
            <v>04.1201</v>
          </cell>
        </row>
        <row r="542">
          <cell r="B542" t="str">
            <v>04.1202</v>
          </cell>
          <cell r="C542" t="str">
            <v>SX laép döïng coát theùp ñuùc saün ≤ D18</v>
          </cell>
          <cell r="D542" t="str">
            <v>kg</v>
          </cell>
          <cell r="E542">
            <v>6092.9639999999999</v>
          </cell>
          <cell r="F542">
            <v>268.16500000000002</v>
          </cell>
          <cell r="G542">
            <v>234.053</v>
          </cell>
          <cell r="H542" t="str">
            <v>04.1202</v>
          </cell>
        </row>
        <row r="543">
          <cell r="B543" t="str">
            <v>04.1203</v>
          </cell>
          <cell r="C543" t="str">
            <v>SX laép döïng coát theùp ñuùc saün &gt; D18</v>
          </cell>
          <cell r="D543" t="str">
            <v>kg</v>
          </cell>
          <cell r="E543">
            <v>6092.9639999999999</v>
          </cell>
          <cell r="F543">
            <v>256.94</v>
          </cell>
          <cell r="G543">
            <v>217.405</v>
          </cell>
          <cell r="H543" t="str">
            <v>04.1203</v>
          </cell>
        </row>
        <row r="544">
          <cell r="B544" t="str">
            <v>04.2001</v>
          </cell>
          <cell r="C544" t="str">
            <v>Vaùn khuoân moùng</v>
          </cell>
          <cell r="D544" t="str">
            <v>m2</v>
          </cell>
          <cell r="E544">
            <v>30617</v>
          </cell>
          <cell r="F544">
            <v>10692</v>
          </cell>
          <cell r="H544" t="str">
            <v>04.2001</v>
          </cell>
        </row>
        <row r="545">
          <cell r="B545" t="str">
            <v>04.2002</v>
          </cell>
          <cell r="C545" t="str">
            <v>Vaùn khuoân coät</v>
          </cell>
          <cell r="D545" t="str">
            <v>m2</v>
          </cell>
          <cell r="E545">
            <v>32839</v>
          </cell>
          <cell r="F545">
            <v>11484</v>
          </cell>
          <cell r="H545" t="str">
            <v>04.2002</v>
          </cell>
        </row>
        <row r="546">
          <cell r="B546" t="str">
            <v>04.2003</v>
          </cell>
          <cell r="C546" t="str">
            <v>Vaùn khuoân ñuùc saün</v>
          </cell>
          <cell r="D546" t="str">
            <v>m2</v>
          </cell>
          <cell r="E546">
            <v>35418</v>
          </cell>
          <cell r="F546">
            <v>10250</v>
          </cell>
          <cell r="H546" t="str">
            <v>04.2003</v>
          </cell>
        </row>
        <row r="547">
          <cell r="B547" t="str">
            <v>04.2004</v>
          </cell>
          <cell r="C547" t="str">
            <v>Vaùn khuoân coïc</v>
          </cell>
          <cell r="D547" t="str">
            <v>m2</v>
          </cell>
          <cell r="E547">
            <v>2784</v>
          </cell>
          <cell r="F547">
            <v>10336</v>
          </cell>
          <cell r="H547" t="str">
            <v>04.2004</v>
          </cell>
        </row>
        <row r="548">
          <cell r="B548" t="str">
            <v>04.2005</v>
          </cell>
          <cell r="C548" t="str">
            <v>Vaùn kim loaïi moùng coät</v>
          </cell>
          <cell r="D548" t="str">
            <v>m2</v>
          </cell>
          <cell r="E548">
            <v>18642</v>
          </cell>
          <cell r="F548">
            <v>13782</v>
          </cell>
          <cell r="G548">
            <v>3289</v>
          </cell>
          <cell r="H548" t="str">
            <v>04.2005</v>
          </cell>
        </row>
        <row r="550">
          <cell r="C550" t="str">
            <v>COÂNG TAÙC BEÂ TOÂNG</v>
          </cell>
        </row>
        <row r="551">
          <cell r="B551" t="str">
            <v>04.3111</v>
          </cell>
          <cell r="C551" t="str">
            <v>Beâ toâng loùt moùng truï M#50 ñaù 4x6</v>
          </cell>
          <cell r="D551" t="str">
            <v>m 3</v>
          </cell>
          <cell r="E551">
            <v>282507</v>
          </cell>
          <cell r="F551">
            <v>80017</v>
          </cell>
          <cell r="H551" t="str">
            <v>04.3111</v>
          </cell>
        </row>
        <row r="552">
          <cell r="B552" t="str">
            <v>04.3112</v>
          </cell>
          <cell r="C552" t="str">
            <v>Beâ toâng loùt moùng truï M#100 ñaù 4x6</v>
          </cell>
          <cell r="D552" t="str">
            <v>m 3</v>
          </cell>
          <cell r="E552">
            <v>313331</v>
          </cell>
          <cell r="F552">
            <v>80017</v>
          </cell>
          <cell r="H552" t="str">
            <v>04.3112</v>
          </cell>
        </row>
        <row r="553">
          <cell r="B553" t="str">
            <v>04.3113</v>
          </cell>
          <cell r="C553" t="str">
            <v>Beâ toâng loùt moùng truï M#150 ñaù 4x6</v>
          </cell>
          <cell r="D553" t="str">
            <v>m 3</v>
          </cell>
          <cell r="E553">
            <v>363209</v>
          </cell>
          <cell r="F553">
            <v>80017</v>
          </cell>
          <cell r="H553" t="str">
            <v>04.3113</v>
          </cell>
        </row>
        <row r="554">
          <cell r="B554" t="str">
            <v>04.3121</v>
          </cell>
          <cell r="C554" t="str">
            <v>Beâ toâng loùt moùng baûn M#50 ñaù 4x6</v>
          </cell>
          <cell r="D554" t="str">
            <v>m 3</v>
          </cell>
          <cell r="E554">
            <v>282507</v>
          </cell>
          <cell r="F554">
            <v>64606</v>
          </cell>
          <cell r="H554" t="str">
            <v>04.3121</v>
          </cell>
        </row>
        <row r="555">
          <cell r="B555" t="str">
            <v>04.3122</v>
          </cell>
          <cell r="C555" t="str">
            <v>Beâ toâng loùt moùng baûn M#100 ñaù 4x6</v>
          </cell>
          <cell r="D555" t="str">
            <v>m 3</v>
          </cell>
          <cell r="E555">
            <v>313331</v>
          </cell>
          <cell r="F555">
            <v>64606</v>
          </cell>
          <cell r="H555" t="str">
            <v>04.3122</v>
          </cell>
        </row>
        <row r="556">
          <cell r="B556" t="str">
            <v>04.3123</v>
          </cell>
          <cell r="C556" t="str">
            <v>Beâ toâng loùt moùng baûn M#150 ñaù 4x6</v>
          </cell>
          <cell r="D556" t="str">
            <v>m 3</v>
          </cell>
          <cell r="E556">
            <v>363209</v>
          </cell>
          <cell r="F556">
            <v>64606</v>
          </cell>
          <cell r="H556" t="str">
            <v>04.3123</v>
          </cell>
        </row>
        <row r="557">
          <cell r="B557" t="str">
            <v>04.3211</v>
          </cell>
          <cell r="C557" t="str">
            <v>Beâ toâng moùng truï M#50 ñaù 4x6 (maùy keát hôïp TC)</v>
          </cell>
          <cell r="D557" t="str">
            <v>m 3</v>
          </cell>
          <cell r="E557">
            <v>292507</v>
          </cell>
          <cell r="F557">
            <v>53938</v>
          </cell>
          <cell r="G557">
            <v>15332</v>
          </cell>
          <cell r="H557" t="str">
            <v>04.3211</v>
          </cell>
        </row>
        <row r="558">
          <cell r="B558" t="str">
            <v>04.3212</v>
          </cell>
          <cell r="C558" t="str">
            <v>Beâ toâng moùng truï M#100 ñaù 4x6 (maùy keát hôïp TC)</v>
          </cell>
          <cell r="D558" t="str">
            <v>m 3</v>
          </cell>
          <cell r="E558">
            <v>313331</v>
          </cell>
          <cell r="F558">
            <v>53938</v>
          </cell>
          <cell r="G558">
            <v>15332</v>
          </cell>
          <cell r="H558" t="str">
            <v>04.3212</v>
          </cell>
        </row>
        <row r="559">
          <cell r="B559" t="str">
            <v>04.3213</v>
          </cell>
          <cell r="C559" t="str">
            <v>Beâ toâng moùng truï M#150 ñaù 4x6 (maùy keát hôïp TC)</v>
          </cell>
          <cell r="D559" t="str">
            <v>m 3</v>
          </cell>
          <cell r="E559">
            <v>363209</v>
          </cell>
          <cell r="F559">
            <v>53938</v>
          </cell>
          <cell r="G559">
            <v>15332</v>
          </cell>
          <cell r="H559" t="str">
            <v>04.3213</v>
          </cell>
        </row>
        <row r="560">
          <cell r="B560" t="str">
            <v>04.3221</v>
          </cell>
          <cell r="C560" t="str">
            <v>Beâ toâng moùng baûn M#50 ñaù 4x6 (maùy keát hôïp TC)</v>
          </cell>
          <cell r="D560" t="str">
            <v>m 3</v>
          </cell>
          <cell r="E560">
            <v>282507</v>
          </cell>
          <cell r="F560">
            <v>38527</v>
          </cell>
          <cell r="G560">
            <v>15332</v>
          </cell>
          <cell r="H560" t="str">
            <v>04.3221</v>
          </cell>
        </row>
        <row r="561">
          <cell r="B561" t="str">
            <v>04.3222</v>
          </cell>
          <cell r="C561" t="str">
            <v>Beâ toâng moùng baûn M#100 ñaù 4x6 (maùy keát hôïp TC)</v>
          </cell>
          <cell r="D561" t="str">
            <v>m 3</v>
          </cell>
          <cell r="E561">
            <v>313331</v>
          </cell>
          <cell r="F561">
            <v>38527</v>
          </cell>
          <cell r="G561">
            <v>15332</v>
          </cell>
          <cell r="H561" t="str">
            <v>04.3222</v>
          </cell>
        </row>
        <row r="562">
          <cell r="B562" t="str">
            <v>04.3223</v>
          </cell>
          <cell r="C562" t="str">
            <v>Beâ toâng moùng baûnï M#150 ñaù 4x6 (maùy keát hôïp TC)</v>
          </cell>
          <cell r="D562" t="str">
            <v>m 3</v>
          </cell>
          <cell r="E562">
            <v>363209</v>
          </cell>
          <cell r="F562">
            <v>38527</v>
          </cell>
          <cell r="G562">
            <v>15332</v>
          </cell>
          <cell r="H562" t="str">
            <v>04.3223</v>
          </cell>
        </row>
        <row r="563">
          <cell r="B563" t="str">
            <v>04.3311</v>
          </cell>
          <cell r="C563" t="str">
            <v>Beâ toâng moùng truï coù caàu coâng taùc M#100 ñaù 2x4</v>
          </cell>
          <cell r="D563" t="str">
            <v>m 3</v>
          </cell>
          <cell r="E563">
            <v>369535</v>
          </cell>
          <cell r="F563">
            <v>105504</v>
          </cell>
          <cell r="H563" t="str">
            <v>04.3311</v>
          </cell>
        </row>
        <row r="564">
          <cell r="B564" t="str">
            <v>04.3312</v>
          </cell>
          <cell r="C564" t="str">
            <v>Beâ toâng moùng truï coù caàu coâng taùc M#150 ñaù 2x4</v>
          </cell>
          <cell r="D564" t="str">
            <v>m 3</v>
          </cell>
          <cell r="E564">
            <v>425166</v>
          </cell>
          <cell r="F564">
            <v>105504</v>
          </cell>
          <cell r="H564" t="str">
            <v>04.3312</v>
          </cell>
        </row>
        <row r="565">
          <cell r="B565" t="str">
            <v>04.3313</v>
          </cell>
          <cell r="C565" t="str">
            <v>Beâ toâng moùng truï coù caàu coâng taùc M#200 ñaù 2x4</v>
          </cell>
          <cell r="D565" t="str">
            <v>m 3</v>
          </cell>
          <cell r="E565">
            <v>479057</v>
          </cell>
          <cell r="F565">
            <v>105504</v>
          </cell>
          <cell r="H565" t="str">
            <v>04.3313</v>
          </cell>
        </row>
        <row r="566">
          <cell r="B566" t="str">
            <v>04.3314</v>
          </cell>
          <cell r="C566" t="str">
            <v>Beâ toâng moùng truï coù caàu coâng taùc M#250 ñaù 2x4</v>
          </cell>
          <cell r="D566" t="str">
            <v>m 3</v>
          </cell>
          <cell r="E566">
            <v>532860</v>
          </cell>
          <cell r="F566">
            <v>105504</v>
          </cell>
          <cell r="H566" t="str">
            <v>04.3314</v>
          </cell>
        </row>
        <row r="567">
          <cell r="B567" t="str">
            <v>04.3321</v>
          </cell>
          <cell r="C567" t="str">
            <v>Beâ toâng moùng truï khoâng coù caàu coâng taùc M#100 ñaù 2x4</v>
          </cell>
          <cell r="D567" t="str">
            <v>m 3</v>
          </cell>
          <cell r="E567">
            <v>335814</v>
          </cell>
          <cell r="F567">
            <v>90686</v>
          </cell>
          <cell r="H567" t="str">
            <v>04.3321</v>
          </cell>
        </row>
        <row r="568">
          <cell r="B568" t="str">
            <v>04.3322</v>
          </cell>
          <cell r="C568" t="str">
            <v>Beâ toâng moùng truï khoâng coù caàu coâng taùc M#150 ñaù 2x4</v>
          </cell>
          <cell r="D568" t="str">
            <v>m 3</v>
          </cell>
          <cell r="E568">
            <v>391445</v>
          </cell>
          <cell r="F568">
            <v>90686</v>
          </cell>
          <cell r="H568" t="str">
            <v>04.3322</v>
          </cell>
        </row>
        <row r="569">
          <cell r="B569" t="str">
            <v>04.3323</v>
          </cell>
          <cell r="C569" t="str">
            <v>Beâ toâng moùng truï khoâng coù caàu coâng taùc M#200 ñaù 2x4</v>
          </cell>
          <cell r="D569" t="str">
            <v>m 3</v>
          </cell>
          <cell r="E569">
            <v>445335</v>
          </cell>
          <cell r="F569">
            <v>90686</v>
          </cell>
          <cell r="H569" t="str">
            <v>04.3323</v>
          </cell>
        </row>
        <row r="570">
          <cell r="B570" t="str">
            <v>04.3324</v>
          </cell>
          <cell r="C570" t="str">
            <v>Beâ toâng moùng truï khoâng coù caàu coâng taùc M#250 ñaù 2x4</v>
          </cell>
          <cell r="D570" t="str">
            <v>m 3</v>
          </cell>
          <cell r="E570">
            <v>499154</v>
          </cell>
          <cell r="F570">
            <v>90686</v>
          </cell>
          <cell r="H570" t="str">
            <v>04.3324</v>
          </cell>
        </row>
        <row r="571">
          <cell r="B571" t="str">
            <v>04.3331</v>
          </cell>
          <cell r="C571" t="str">
            <v>Beâ toâng moùng baûnï coù caàu coâng taùc M#100 ñaù 2x4</v>
          </cell>
          <cell r="D571" t="str">
            <v>m 3</v>
          </cell>
          <cell r="E571">
            <v>369535</v>
          </cell>
          <cell r="F571">
            <v>104615</v>
          </cell>
          <cell r="H571" t="str">
            <v>04.3331</v>
          </cell>
        </row>
        <row r="572">
          <cell r="B572" t="str">
            <v>04.3332</v>
          </cell>
          <cell r="C572" t="str">
            <v>Beâ toâng moùng baûn coù caàu coâng taùc M#150 ñaù 2x4</v>
          </cell>
          <cell r="D572" t="str">
            <v>m 3</v>
          </cell>
          <cell r="E572">
            <v>425166</v>
          </cell>
          <cell r="F572">
            <v>104615</v>
          </cell>
          <cell r="H572" t="str">
            <v>04.3332</v>
          </cell>
        </row>
        <row r="573">
          <cell r="B573" t="str">
            <v>04.3333</v>
          </cell>
          <cell r="C573" t="str">
            <v>Beâ toâng moùng baûn coù caàu coâng taùc M#200 ñaù 2x4</v>
          </cell>
          <cell r="D573" t="str">
            <v>m 3</v>
          </cell>
          <cell r="E573">
            <v>479057</v>
          </cell>
          <cell r="F573">
            <v>104615</v>
          </cell>
          <cell r="H573" t="str">
            <v>04.3333</v>
          </cell>
        </row>
        <row r="574">
          <cell r="B574" t="str">
            <v>04.3334</v>
          </cell>
          <cell r="C574" t="str">
            <v>Beâ toâng moùng baûn coù caàu coâng taùc M#250 ñaù 2x4</v>
          </cell>
          <cell r="D574" t="str">
            <v>m 3</v>
          </cell>
          <cell r="E574">
            <v>532875</v>
          </cell>
          <cell r="F574">
            <v>104615</v>
          </cell>
          <cell r="H574" t="str">
            <v>04.3334</v>
          </cell>
        </row>
        <row r="575">
          <cell r="B575" t="str">
            <v>04.3341</v>
          </cell>
          <cell r="C575" t="str">
            <v>BT moùng truï coù caàu coâng taùc M#100 ñaù 2x4 (TC keát hôïp ñaàm duøi)</v>
          </cell>
          <cell r="D575" t="str">
            <v>m 3</v>
          </cell>
          <cell r="E575">
            <v>369535</v>
          </cell>
          <cell r="F575">
            <v>89797</v>
          </cell>
          <cell r="H575" t="str">
            <v>04.3341</v>
          </cell>
        </row>
        <row r="576">
          <cell r="B576" t="str">
            <v>04.3342</v>
          </cell>
          <cell r="C576" t="str">
            <v>BT moùng truï coù caàu coâng taùc M#150 ñaù 2x4 (TC keát hôïp ñaàm duøi)</v>
          </cell>
          <cell r="D576" t="str">
            <v>m 3</v>
          </cell>
          <cell r="E576">
            <v>425166</v>
          </cell>
          <cell r="F576">
            <v>89797</v>
          </cell>
          <cell r="H576" t="str">
            <v>04.3342</v>
          </cell>
        </row>
        <row r="577">
          <cell r="B577" t="str">
            <v>04.3343</v>
          </cell>
          <cell r="C577" t="str">
            <v>BT moùng truï coù caàu coâng taùc M#200 ñaù 2x4 (TC keát hôïp ñaàm duøi)</v>
          </cell>
          <cell r="D577" t="str">
            <v>m 3</v>
          </cell>
          <cell r="E577">
            <v>479057</v>
          </cell>
          <cell r="F577">
            <v>89797</v>
          </cell>
          <cell r="H577" t="str">
            <v>04.3343</v>
          </cell>
        </row>
        <row r="578">
          <cell r="B578" t="str">
            <v>04.3344</v>
          </cell>
          <cell r="C578" t="str">
            <v>BT moùng truï coù caàu coâng taùc M#250 ñaù 2x4 (TC keát hôïp ñaàm duøi)</v>
          </cell>
          <cell r="D578" t="str">
            <v>m 3</v>
          </cell>
          <cell r="E578">
            <v>532875</v>
          </cell>
          <cell r="F578">
            <v>89797</v>
          </cell>
          <cell r="H578" t="str">
            <v>04.3344</v>
          </cell>
        </row>
        <row r="579">
          <cell r="B579" t="str">
            <v>04.3351</v>
          </cell>
          <cell r="C579" t="str">
            <v>BT moùng truï khoâng coù caàu coâng taùc M#100 ñaù 2x4 (TC keát hôïp ñaàm duøi)</v>
          </cell>
          <cell r="D579" t="str">
            <v>m 3</v>
          </cell>
          <cell r="E579">
            <v>334651</v>
          </cell>
          <cell r="F579">
            <v>77054</v>
          </cell>
          <cell r="H579" t="str">
            <v>04.3351</v>
          </cell>
        </row>
        <row r="580">
          <cell r="B580" t="str">
            <v>04.3352</v>
          </cell>
          <cell r="C580" t="str">
            <v>BT moùng truï khoâng coù caàu coâng taùc M#150 ñaù 2x4 (TC keát hôïp ñaàm duøi)</v>
          </cell>
          <cell r="D580" t="str">
            <v>m 3</v>
          </cell>
          <cell r="E580">
            <v>390282</v>
          </cell>
          <cell r="F580">
            <v>77054</v>
          </cell>
          <cell r="H580" t="str">
            <v>04.3352</v>
          </cell>
        </row>
        <row r="581">
          <cell r="B581" t="str">
            <v>04.3353</v>
          </cell>
          <cell r="C581" t="str">
            <v>BT moùng truï khoâng coù caàu coâng taùc M#200 ñaù 2x4 (TC keát hôïp ñaàm duøi)</v>
          </cell>
          <cell r="D581" t="str">
            <v>m 3</v>
          </cell>
          <cell r="E581">
            <v>444173</v>
          </cell>
          <cell r="F581">
            <v>77054</v>
          </cell>
          <cell r="H581" t="str">
            <v>04.3353</v>
          </cell>
        </row>
        <row r="582">
          <cell r="B582" t="str">
            <v>04.3354</v>
          </cell>
          <cell r="C582" t="str">
            <v>BT moùng truï khoâng coù caàu coâng taùc M#250 ñaù 2x4 (TC keát hôïp ñaàm duøi)</v>
          </cell>
          <cell r="D582" t="str">
            <v>m 3</v>
          </cell>
          <cell r="E582">
            <v>497991</v>
          </cell>
          <cell r="F582">
            <v>77054</v>
          </cell>
          <cell r="H582" t="str">
            <v>04.3354</v>
          </cell>
        </row>
        <row r="583">
          <cell r="B583" t="str">
            <v>04.3361</v>
          </cell>
          <cell r="C583" t="str">
            <v>BT moùng baûnï coù caàu coâng taùc M#100 ñaù 2x4 (TC keát hôïp ñaàm duøi)</v>
          </cell>
          <cell r="D583" t="str">
            <v>m 3</v>
          </cell>
          <cell r="E583">
            <v>369535</v>
          </cell>
          <cell r="F583">
            <v>83574</v>
          </cell>
          <cell r="H583" t="str">
            <v>04.3361</v>
          </cell>
        </row>
        <row r="584">
          <cell r="B584" t="str">
            <v>04.3362</v>
          </cell>
          <cell r="C584" t="str">
            <v>BT moùng baûnï coù caàu coâng taùc M#150 ñaù 2x4 (TC keát hôïp ñaàm duøi)</v>
          </cell>
          <cell r="D584" t="str">
            <v>m 3</v>
          </cell>
          <cell r="E584">
            <v>425166</v>
          </cell>
          <cell r="F584">
            <v>83574</v>
          </cell>
          <cell r="H584" t="str">
            <v>04.3362</v>
          </cell>
        </row>
        <row r="585">
          <cell r="B585" t="str">
            <v>04.3363</v>
          </cell>
          <cell r="C585" t="str">
            <v>BT moùng baûnï coù caàu coâng taùc M#200 ñaù 2x4 (TC keát hôïp ñaàm duøi)</v>
          </cell>
          <cell r="D585" t="str">
            <v>m 3</v>
          </cell>
          <cell r="E585">
            <v>479057</v>
          </cell>
          <cell r="F585">
            <v>83574</v>
          </cell>
          <cell r="H585" t="str">
            <v>04.3363</v>
          </cell>
        </row>
        <row r="586">
          <cell r="B586" t="str">
            <v>04.3364</v>
          </cell>
          <cell r="C586" t="str">
            <v>BT moùng baûnï coù caàu coâng taùc M#250 ñaù 2x4 (TC keát hôïp ñaàm duøi)</v>
          </cell>
          <cell r="D586" t="str">
            <v>m 3</v>
          </cell>
          <cell r="E586">
            <v>532875</v>
          </cell>
          <cell r="F586">
            <v>83574</v>
          </cell>
          <cell r="H586" t="str">
            <v>04.3364</v>
          </cell>
        </row>
        <row r="587">
          <cell r="B587" t="str">
            <v>04.3411</v>
          </cell>
          <cell r="C587" t="str">
            <v>BT moùng truï coù caàu coâng taùc M#100 ñaù 2x4 (maùy keát hôïp TC)</v>
          </cell>
          <cell r="D587" t="str">
            <v>m 3</v>
          </cell>
          <cell r="E587">
            <v>369535</v>
          </cell>
          <cell r="F587">
            <v>86062</v>
          </cell>
          <cell r="G587">
            <v>15863</v>
          </cell>
          <cell r="H587" t="str">
            <v>04.3411</v>
          </cell>
        </row>
        <row r="588">
          <cell r="B588" t="str">
            <v>04.3412</v>
          </cell>
          <cell r="C588" t="str">
            <v>BT moùng truï coù caàu coâng taùc M#150 ñaù 2x4 (maùy keát hôïp TC)</v>
          </cell>
          <cell r="D588" t="str">
            <v>m 3</v>
          </cell>
          <cell r="E588">
            <v>425166</v>
          </cell>
          <cell r="F588">
            <v>86062</v>
          </cell>
          <cell r="G588">
            <v>15863</v>
          </cell>
          <cell r="H588" t="str">
            <v>04.3412</v>
          </cell>
        </row>
        <row r="589">
          <cell r="B589" t="str">
            <v>04.3413</v>
          </cell>
          <cell r="C589" t="str">
            <v>BT moùng truï coù caàu coâng taùc M#200 ñaù 2x4 (maùy keát hôïp TC)</v>
          </cell>
          <cell r="D589" t="str">
            <v>m 3</v>
          </cell>
          <cell r="E589">
            <v>479057</v>
          </cell>
          <cell r="F589">
            <v>86062</v>
          </cell>
          <cell r="G589">
            <v>15863</v>
          </cell>
          <cell r="H589" t="str">
            <v>04.3413</v>
          </cell>
        </row>
        <row r="590">
          <cell r="B590" t="str">
            <v>04.3414</v>
          </cell>
          <cell r="C590" t="str">
            <v>BT moùng truï coù caàu coâng taùc M#250 ñaù 2x4 (maùy keát hôïp TC)</v>
          </cell>
          <cell r="D590" t="str">
            <v>m 3</v>
          </cell>
          <cell r="E590">
            <v>532875</v>
          </cell>
          <cell r="F590">
            <v>86062</v>
          </cell>
          <cell r="G590">
            <v>15863</v>
          </cell>
          <cell r="H590" t="str">
            <v>04.3414</v>
          </cell>
        </row>
        <row r="591">
          <cell r="B591" t="str">
            <v>04.3421</v>
          </cell>
          <cell r="C591" t="str">
            <v>BT moùng truï khoâng coù caàu coâng taùc M#100 ñaù 2x4 (maùy keát hôïp TC)</v>
          </cell>
          <cell r="D591" t="str">
            <v>m 3</v>
          </cell>
          <cell r="E591">
            <v>334651</v>
          </cell>
          <cell r="F591">
            <v>70783</v>
          </cell>
          <cell r="G591">
            <v>15863</v>
          </cell>
          <cell r="H591" t="str">
            <v>04.3421</v>
          </cell>
        </row>
        <row r="592">
          <cell r="B592" t="str">
            <v>04.3422</v>
          </cell>
          <cell r="C592" t="str">
            <v>BT moùng truï khoâng coù caàu coâng taùc M#150 ñaù 2x4 (maùy keát hôïp TC)</v>
          </cell>
          <cell r="D592" t="str">
            <v>m 3</v>
          </cell>
          <cell r="E592">
            <v>390282</v>
          </cell>
          <cell r="F592">
            <v>70783</v>
          </cell>
          <cell r="G592">
            <v>15863</v>
          </cell>
          <cell r="H592" t="str">
            <v>04.3422</v>
          </cell>
        </row>
        <row r="593">
          <cell r="B593" t="str">
            <v>04.3423</v>
          </cell>
          <cell r="C593" t="str">
            <v>BT moùng truï khoâng coù caàu coâng taùc M#200 ñaù 2x4 (maùy keát hôïp TC)</v>
          </cell>
          <cell r="D593" t="str">
            <v>m 3</v>
          </cell>
          <cell r="E593">
            <v>444173</v>
          </cell>
          <cell r="F593">
            <v>70783</v>
          </cell>
          <cell r="G593">
            <v>15863</v>
          </cell>
          <cell r="H593" t="str">
            <v>04.3423</v>
          </cell>
        </row>
        <row r="594">
          <cell r="B594" t="str">
            <v>04.3424</v>
          </cell>
          <cell r="C594" t="str">
            <v>BT moùng truï khoâng coù caàu coâng taùc M#250 ñaù 2x4 (maùy keát hôïp TC)</v>
          </cell>
          <cell r="D594" t="str">
            <v>m 3</v>
          </cell>
          <cell r="E594">
            <v>497991</v>
          </cell>
          <cell r="F594">
            <v>70783</v>
          </cell>
          <cell r="G594">
            <v>15863</v>
          </cell>
          <cell r="H594" t="str">
            <v>04.3424</v>
          </cell>
        </row>
        <row r="595">
          <cell r="B595" t="str">
            <v>04.3431</v>
          </cell>
          <cell r="C595" t="str">
            <v>BT moùng baûn coù caàu coâng taùc M#100 ñaù 2x4 (maùy keát hôïp TC)</v>
          </cell>
          <cell r="D595" t="str">
            <v>m 3</v>
          </cell>
          <cell r="E595">
            <v>371051</v>
          </cell>
          <cell r="F595">
            <v>84191</v>
          </cell>
          <cell r="G595">
            <v>15863</v>
          </cell>
          <cell r="H595" t="str">
            <v>04.3431</v>
          </cell>
        </row>
        <row r="596">
          <cell r="B596" t="str">
            <v>04.3432</v>
          </cell>
          <cell r="C596" t="str">
            <v>BT moùng baûn coù caàu coâng taùc M#150 ñaù 2x4 (maùy keát hôïp TC)</v>
          </cell>
          <cell r="D596" t="str">
            <v>m 3</v>
          </cell>
          <cell r="E596">
            <v>642682</v>
          </cell>
          <cell r="F596">
            <v>84191</v>
          </cell>
          <cell r="G596">
            <v>15863</v>
          </cell>
          <cell r="H596" t="str">
            <v>04.3432</v>
          </cell>
        </row>
        <row r="597">
          <cell r="B597" t="str">
            <v>04.3433</v>
          </cell>
          <cell r="C597" t="str">
            <v>BT moùng baûn coù caàu coâng taùc M#200 ñaù 2x4 (maùy keát hôïp TC)</v>
          </cell>
          <cell r="D597" t="str">
            <v>m 3</v>
          </cell>
          <cell r="E597">
            <v>480573</v>
          </cell>
          <cell r="F597">
            <v>84191</v>
          </cell>
          <cell r="G597">
            <v>15863</v>
          </cell>
          <cell r="H597" t="str">
            <v>04.3433</v>
          </cell>
        </row>
        <row r="598">
          <cell r="B598" t="str">
            <v>04.3434</v>
          </cell>
          <cell r="C598" t="str">
            <v>BT moùng baûn coù caàu coâng taùc M#250 ñaù 2x4 (maùy keát hôïp TC)</v>
          </cell>
          <cell r="D598" t="str">
            <v>m 3</v>
          </cell>
          <cell r="E598">
            <v>534391</v>
          </cell>
          <cell r="F598">
            <v>84191</v>
          </cell>
          <cell r="G598">
            <v>15863</v>
          </cell>
          <cell r="H598" t="str">
            <v>04.3434</v>
          </cell>
        </row>
        <row r="599">
          <cell r="B599" t="str">
            <v>04.3511</v>
          </cell>
          <cell r="C599" t="str">
            <v>Beâ toâng moùng truï baèng beâtoâng thöông phaåm M#150</v>
          </cell>
          <cell r="D599" t="str">
            <v>m 3</v>
          </cell>
          <cell r="E599">
            <v>588210</v>
          </cell>
          <cell r="F599">
            <v>23698</v>
          </cell>
          <cell r="G599">
            <v>4765</v>
          </cell>
          <cell r="H599" t="str">
            <v>04.3511</v>
          </cell>
        </row>
        <row r="600">
          <cell r="B600" t="str">
            <v>04.3512</v>
          </cell>
          <cell r="C600" t="str">
            <v>Beâ toâng moùng truï baèng beâtoâng thöông phaåm M#200</v>
          </cell>
          <cell r="D600" t="str">
            <v>m 3</v>
          </cell>
          <cell r="E600">
            <v>639973</v>
          </cell>
          <cell r="F600">
            <v>23698</v>
          </cell>
          <cell r="G600">
            <v>4765</v>
          </cell>
          <cell r="H600" t="str">
            <v>04.3512</v>
          </cell>
        </row>
        <row r="601">
          <cell r="B601" t="str">
            <v>04.3513</v>
          </cell>
          <cell r="C601" t="str">
            <v>Beâ toâng moùng truï baèng beâtoâng thöông phaåm M#250</v>
          </cell>
          <cell r="D601" t="str">
            <v>m 3</v>
          </cell>
          <cell r="E601">
            <v>687029</v>
          </cell>
          <cell r="F601">
            <v>23698</v>
          </cell>
          <cell r="G601">
            <v>4765</v>
          </cell>
          <cell r="H601" t="str">
            <v>04.3513</v>
          </cell>
        </row>
        <row r="602">
          <cell r="B602" t="str">
            <v>04.3514</v>
          </cell>
          <cell r="C602" t="str">
            <v>Beâ toâng moùng truï baèng beâtoâng thöông phaåm M#300</v>
          </cell>
          <cell r="D602" t="str">
            <v>m 3</v>
          </cell>
          <cell r="E602">
            <v>734086</v>
          </cell>
          <cell r="F602">
            <v>23698</v>
          </cell>
          <cell r="G602">
            <v>4765</v>
          </cell>
          <cell r="H602" t="str">
            <v>04.3514</v>
          </cell>
        </row>
        <row r="603">
          <cell r="B603" t="str">
            <v>04.3521</v>
          </cell>
          <cell r="C603" t="str">
            <v>Beâ toâng moùng baûn baèng beâtoâng thöông phaåm M#150</v>
          </cell>
          <cell r="D603" t="str">
            <v>m 3</v>
          </cell>
          <cell r="E603">
            <v>622752</v>
          </cell>
          <cell r="F603">
            <v>52386</v>
          </cell>
          <cell r="G603">
            <v>4765</v>
          </cell>
          <cell r="H603" t="str">
            <v>04.3521</v>
          </cell>
        </row>
        <row r="604">
          <cell r="B604" t="str">
            <v>04.3522</v>
          </cell>
          <cell r="C604" t="str">
            <v>Beâ toâng moùng baûn baèng beâtoâng thöông phaåm M#200</v>
          </cell>
          <cell r="D604" t="str">
            <v>m 3</v>
          </cell>
          <cell r="E604">
            <v>681193</v>
          </cell>
          <cell r="F604">
            <v>52386</v>
          </cell>
          <cell r="G604">
            <v>4765</v>
          </cell>
          <cell r="H604" t="str">
            <v>04.3522</v>
          </cell>
        </row>
        <row r="605">
          <cell r="B605" t="str">
            <v>04.3523</v>
          </cell>
          <cell r="C605" t="str">
            <v>Beâ toâng moùng baûn baèng beâtoâng thöông phaåm M#250</v>
          </cell>
          <cell r="D605" t="str">
            <v>m 3</v>
          </cell>
          <cell r="E605">
            <v>728715</v>
          </cell>
          <cell r="F605">
            <v>52386</v>
          </cell>
          <cell r="G605">
            <v>4765</v>
          </cell>
          <cell r="H605" t="str">
            <v>04.3523</v>
          </cell>
        </row>
        <row r="606">
          <cell r="B606" t="str">
            <v>04.3524</v>
          </cell>
          <cell r="C606" t="str">
            <v>Beâ toâng moùng baûn baèng beâtoâng thöông phaåm M#300</v>
          </cell>
          <cell r="D606" t="str">
            <v>m 3</v>
          </cell>
          <cell r="E606">
            <v>776239</v>
          </cell>
          <cell r="F606">
            <v>52386</v>
          </cell>
          <cell r="G606">
            <v>4765</v>
          </cell>
          <cell r="H606" t="str">
            <v>04.3524</v>
          </cell>
        </row>
        <row r="607">
          <cell r="B607" t="str">
            <v>04.3531</v>
          </cell>
          <cell r="C607" t="str">
            <v>Beâ toâng loùt moùng truï baèng beâtoâng thöông phaåm M#150</v>
          </cell>
          <cell r="D607" t="str">
            <v>m 3</v>
          </cell>
          <cell r="E607">
            <v>622449</v>
          </cell>
          <cell r="F607">
            <v>14344</v>
          </cell>
          <cell r="G607">
            <v>4765</v>
          </cell>
          <cell r="H607" t="str">
            <v>04.3531</v>
          </cell>
        </row>
        <row r="608">
          <cell r="B608" t="str">
            <v>04.3532</v>
          </cell>
          <cell r="C608" t="str">
            <v>Beâ toâng loùt moùng truï baèng beâtoâng thöông phaåm M#200</v>
          </cell>
          <cell r="D608" t="str">
            <v>m 3</v>
          </cell>
          <cell r="H608" t="str">
            <v>04.3532</v>
          </cell>
        </row>
        <row r="609">
          <cell r="B609" t="str">
            <v>04.3533</v>
          </cell>
          <cell r="C609" t="str">
            <v>Beâ toâng loùt moùng truï baèng beâtoâng thöông phaåm M#250</v>
          </cell>
          <cell r="D609" t="str">
            <v>m 3</v>
          </cell>
          <cell r="H609" t="str">
            <v>04.3533</v>
          </cell>
        </row>
        <row r="610">
          <cell r="B610" t="str">
            <v>04.3534</v>
          </cell>
          <cell r="C610" t="str">
            <v xml:space="preserve">Beâ toâng loùt moùng truï baèng beâtoâng thöông phaåm </v>
          </cell>
          <cell r="D610" t="str">
            <v>m 3</v>
          </cell>
          <cell r="H610" t="str">
            <v>04.3534</v>
          </cell>
        </row>
        <row r="611">
          <cell r="B611" t="str">
            <v>04.3611</v>
          </cell>
          <cell r="C611" t="str">
            <v>Beâ toâng ñuùc saün ñoå taïi choã baèng TC M#200</v>
          </cell>
          <cell r="D611" t="str">
            <v>m 3</v>
          </cell>
          <cell r="E611">
            <v>458376</v>
          </cell>
          <cell r="F611">
            <v>101355</v>
          </cell>
          <cell r="H611" t="str">
            <v>04.3611</v>
          </cell>
        </row>
        <row r="612">
          <cell r="B612" t="str">
            <v>04.3612</v>
          </cell>
          <cell r="C612" t="str">
            <v>Beâ toâng ñuùc saün ñoå taïi choã baèng TC M#250</v>
          </cell>
          <cell r="D612" t="str">
            <v>m 3</v>
          </cell>
          <cell r="E612">
            <v>521215</v>
          </cell>
          <cell r="F612">
            <v>101355</v>
          </cell>
          <cell r="H612" t="str">
            <v>04.3612</v>
          </cell>
        </row>
        <row r="613">
          <cell r="B613" t="str">
            <v>04.3613</v>
          </cell>
          <cell r="C613" t="str">
            <v>Beâ toâng ñuùc saün ñoå taïi choã baèng TC M#300 hoaù deûo</v>
          </cell>
          <cell r="D613" t="str">
            <v>m 3</v>
          </cell>
          <cell r="E613">
            <v>542876</v>
          </cell>
          <cell r="F613">
            <v>101355</v>
          </cell>
          <cell r="H613" t="str">
            <v>04.3613</v>
          </cell>
        </row>
        <row r="614">
          <cell r="B614" t="str">
            <v>04.3621</v>
          </cell>
          <cell r="C614" t="str">
            <v>Beâ toâng ñuùc saün baèng beâ toâng thöông phaåm baèng TC M#200</v>
          </cell>
          <cell r="D614" t="str">
            <v>m 3</v>
          </cell>
          <cell r="E614">
            <v>458376</v>
          </cell>
          <cell r="F614">
            <v>75275</v>
          </cell>
          <cell r="G614">
            <v>17450</v>
          </cell>
          <cell r="H614" t="str">
            <v>04.3621</v>
          </cell>
        </row>
        <row r="615">
          <cell r="B615" t="str">
            <v>04.3622</v>
          </cell>
          <cell r="C615" t="str">
            <v>Beâ toâng ñuùc saün baèng beâ toâng thöông phaåm baèng TC M#250</v>
          </cell>
          <cell r="D615" t="str">
            <v>m 3</v>
          </cell>
          <cell r="E615">
            <v>521215</v>
          </cell>
          <cell r="F615">
            <v>75275</v>
          </cell>
          <cell r="G615">
            <v>17450</v>
          </cell>
          <cell r="H615" t="str">
            <v>04.3622</v>
          </cell>
        </row>
        <row r="616">
          <cell r="B616" t="str">
            <v>04.3623</v>
          </cell>
          <cell r="C616" t="str">
            <v>Beâ toâng ñuùc saün baèng beâ toâng thöông phaåm baèng TC M#300</v>
          </cell>
          <cell r="D616" t="str">
            <v>m 3</v>
          </cell>
          <cell r="E616">
            <v>542876</v>
          </cell>
          <cell r="F616">
            <v>75275</v>
          </cell>
          <cell r="G616">
            <v>17450</v>
          </cell>
          <cell r="H616" t="str">
            <v>04.3623</v>
          </cell>
        </row>
        <row r="617">
          <cell r="B617" t="str">
            <v>04.3631</v>
          </cell>
          <cell r="C617" t="str">
            <v>Beâ toâng coïc ñuùc saün ñaù 1 x 2 M200</v>
          </cell>
          <cell r="D617" t="str">
            <v>m 3</v>
          </cell>
          <cell r="E617">
            <v>458376</v>
          </cell>
          <cell r="F617">
            <v>65783</v>
          </cell>
          <cell r="G617">
            <v>22809</v>
          </cell>
          <cell r="H617" t="str">
            <v>04.3631</v>
          </cell>
        </row>
        <row r="618">
          <cell r="B618" t="str">
            <v>04.3632</v>
          </cell>
          <cell r="C618" t="str">
            <v>Beâ toâng coïc ñuùc saün ñaù 1 x 2 M250</v>
          </cell>
          <cell r="D618" t="str">
            <v>m 3</v>
          </cell>
          <cell r="E618">
            <v>521215</v>
          </cell>
          <cell r="F618">
            <v>65783</v>
          </cell>
          <cell r="G618">
            <v>22809</v>
          </cell>
          <cell r="H618" t="str">
            <v>04.3632</v>
          </cell>
        </row>
        <row r="619">
          <cell r="B619" t="str">
            <v>04.3633</v>
          </cell>
          <cell r="C619" t="str">
            <v>Beâ toâng coïc ñuùc saün ñaù 1 x 2 M300</v>
          </cell>
          <cell r="D619" t="str">
            <v>m 3</v>
          </cell>
          <cell r="E619">
            <v>542876</v>
          </cell>
          <cell r="F619">
            <v>65783</v>
          </cell>
          <cell r="G619">
            <v>22809</v>
          </cell>
          <cell r="H619" t="str">
            <v>04.3633</v>
          </cell>
        </row>
        <row r="620">
          <cell r="B620" t="str">
            <v>04.3641</v>
          </cell>
          <cell r="C620" t="str">
            <v>Beâ toâng  ñuùc saün coïc cöø  ñaù 1 x 2 M200</v>
          </cell>
          <cell r="D620" t="str">
            <v>m 3</v>
          </cell>
          <cell r="E620">
            <v>458376</v>
          </cell>
          <cell r="F620">
            <v>135167</v>
          </cell>
          <cell r="G620">
            <v>22809</v>
          </cell>
          <cell r="H620" t="str">
            <v>04.3641</v>
          </cell>
        </row>
        <row r="621">
          <cell r="B621" t="str">
            <v>04.3642</v>
          </cell>
          <cell r="C621" t="str">
            <v>Beâ toâng  ñuùc saün coïc cöø  ñaù 1 x 2 M250</v>
          </cell>
          <cell r="D621" t="str">
            <v>m 3</v>
          </cell>
          <cell r="E621">
            <v>521215</v>
          </cell>
          <cell r="F621">
            <v>135167</v>
          </cell>
          <cell r="G621">
            <v>22809</v>
          </cell>
          <cell r="H621" t="str">
            <v>04.3642</v>
          </cell>
        </row>
        <row r="622">
          <cell r="B622" t="str">
            <v>04.3643</v>
          </cell>
          <cell r="C622" t="str">
            <v>Beâ toâng  ñuùc saün coïc cöø  ñaù 1 x 2 M300</v>
          </cell>
          <cell r="D622" t="str">
            <v>m 3</v>
          </cell>
          <cell r="E622">
            <v>542876</v>
          </cell>
          <cell r="F622">
            <v>135167</v>
          </cell>
          <cell r="G622">
            <v>22809</v>
          </cell>
          <cell r="H622" t="str">
            <v>04.3643</v>
          </cell>
        </row>
        <row r="623">
          <cell r="B623" t="str">
            <v>04.3711</v>
          </cell>
          <cell r="C623" t="str">
            <v>Beâ toâng moùng coät baèng gaïch vôõ chieàu cao ≤ 100cm M#25</v>
          </cell>
          <cell r="D623" t="str">
            <v>m 3</v>
          </cell>
          <cell r="E623">
            <v>134892</v>
          </cell>
          <cell r="F623">
            <v>51863</v>
          </cell>
          <cell r="H623" t="str">
            <v>04.3711</v>
          </cell>
        </row>
        <row r="624">
          <cell r="B624" t="str">
            <v>04.3712</v>
          </cell>
          <cell r="C624" t="str">
            <v>Beâ toâng moùng coät baèng gaïch vôõ chieàu cao ≤ 100cm M#50</v>
          </cell>
          <cell r="D624" t="str">
            <v>m 3</v>
          </cell>
          <cell r="E624">
            <v>179380</v>
          </cell>
          <cell r="F624">
            <v>51863</v>
          </cell>
          <cell r="H624" t="str">
            <v>04.3712</v>
          </cell>
        </row>
        <row r="625">
          <cell r="B625" t="str">
            <v>04.3713</v>
          </cell>
          <cell r="C625" t="str">
            <v>Beâ toâng moùng coät baèng gaïch vôõ chieàu cao ≤ 100cm M#75</v>
          </cell>
          <cell r="D625" t="str">
            <v>m 3</v>
          </cell>
          <cell r="E625">
            <v>217577</v>
          </cell>
          <cell r="F625">
            <v>51863</v>
          </cell>
          <cell r="H625" t="str">
            <v>04.3713</v>
          </cell>
        </row>
        <row r="626">
          <cell r="B626" t="str">
            <v>04.3721</v>
          </cell>
          <cell r="C626" t="str">
            <v>Beâ toâng moùng coät baèng gaïch vôõ chieàu cao &gt; 100cm M#25</v>
          </cell>
          <cell r="D626" t="str">
            <v>m 3</v>
          </cell>
          <cell r="E626">
            <v>134892</v>
          </cell>
          <cell r="F626">
            <v>43565</v>
          </cell>
          <cell r="H626" t="str">
            <v>04.3721</v>
          </cell>
        </row>
        <row r="627">
          <cell r="B627" t="str">
            <v>04.3722</v>
          </cell>
          <cell r="C627" t="str">
            <v>Beâ toâng moùng coät baèng gaïch vôõ chieàu cao &gt; 100cm M#50</v>
          </cell>
          <cell r="D627" t="str">
            <v>m 3</v>
          </cell>
          <cell r="E627">
            <v>179380</v>
          </cell>
          <cell r="F627">
            <v>43565</v>
          </cell>
          <cell r="H627" t="str">
            <v>04.3722</v>
          </cell>
        </row>
        <row r="628">
          <cell r="B628" t="str">
            <v>04.3723</v>
          </cell>
          <cell r="C628" t="str">
            <v>Beâ toâng moùng coät baèng gaïch vôõ chieàu cao &gt; 100cm M#75</v>
          </cell>
          <cell r="D628" t="str">
            <v>m 3</v>
          </cell>
          <cell r="E628">
            <v>217577</v>
          </cell>
          <cell r="F628">
            <v>43565</v>
          </cell>
          <cell r="H628" t="str">
            <v>04.3723</v>
          </cell>
        </row>
        <row r="630">
          <cell r="B630" t="str">
            <v>04.3801</v>
          </cell>
          <cell r="C630" t="str">
            <v>Laép ñaët moùng neùo troïng löôïng ≤ 0,25T</v>
          </cell>
          <cell r="D630" t="str">
            <v>caùi</v>
          </cell>
          <cell r="F630">
            <v>22255</v>
          </cell>
          <cell r="H630" t="str">
            <v>04.3801</v>
          </cell>
        </row>
        <row r="631">
          <cell r="B631" t="str">
            <v>04.3802</v>
          </cell>
          <cell r="C631" t="str">
            <v>Laép ñaët moùng neùo troïng löôïng ≤ 0,5T</v>
          </cell>
          <cell r="D631" t="str">
            <v>caùi</v>
          </cell>
          <cell r="F631">
            <v>48765</v>
          </cell>
          <cell r="H631" t="str">
            <v>04.3802</v>
          </cell>
        </row>
        <row r="632">
          <cell r="B632" t="str">
            <v>04.3803</v>
          </cell>
          <cell r="C632" t="str">
            <v>Laép ñaët moùng neùo troïng löôïng &gt; 0,5T</v>
          </cell>
          <cell r="D632" t="str">
            <v>caùi</v>
          </cell>
          <cell r="F632">
            <v>85093</v>
          </cell>
          <cell r="H632" t="str">
            <v>04.3803</v>
          </cell>
        </row>
        <row r="633">
          <cell r="B633" t="str">
            <v>04.4101</v>
          </cell>
          <cell r="C633" t="str">
            <v>Xeáp ñaù khan khoâng chít maïch maët baèng</v>
          </cell>
          <cell r="D633" t="str">
            <v>m3</v>
          </cell>
          <cell r="E633">
            <v>114390</v>
          </cell>
          <cell r="F633">
            <v>41160</v>
          </cell>
          <cell r="H633" t="str">
            <v>04.4101</v>
          </cell>
        </row>
        <row r="634">
          <cell r="B634" t="str">
            <v>04.4102</v>
          </cell>
          <cell r="C634" t="str">
            <v>Xeáp ñaù khan khoâng chít maïch maët doác thaúng</v>
          </cell>
          <cell r="D634" t="str">
            <v>m3</v>
          </cell>
          <cell r="E634">
            <v>114390</v>
          </cell>
          <cell r="F634">
            <v>48020</v>
          </cell>
          <cell r="H634" t="str">
            <v>04.4102</v>
          </cell>
        </row>
        <row r="635">
          <cell r="B635" t="str">
            <v>04.4103</v>
          </cell>
          <cell r="C635" t="str">
            <v>Xeáp ñaù khan khoâng chít maïch maët doác cong</v>
          </cell>
          <cell r="D635" t="str">
            <v>m3</v>
          </cell>
          <cell r="E635">
            <v>116610</v>
          </cell>
          <cell r="F635">
            <v>67977</v>
          </cell>
          <cell r="H635" t="str">
            <v>04.4103</v>
          </cell>
        </row>
        <row r="636">
          <cell r="B636" t="str">
            <v>04.4104</v>
          </cell>
          <cell r="C636" t="str">
            <v>Xeáp ñaù khan coù chít maïch maët baèng</v>
          </cell>
          <cell r="D636" t="str">
            <v>m3</v>
          </cell>
          <cell r="E636">
            <v>137920</v>
          </cell>
          <cell r="F636">
            <v>53321</v>
          </cell>
          <cell r="H636" t="str">
            <v>04.4104</v>
          </cell>
        </row>
        <row r="637">
          <cell r="B637" t="str">
            <v>04.4105</v>
          </cell>
          <cell r="C637" t="str">
            <v>Xeáp ñaù khan coù chít maïch maët doác thaúng</v>
          </cell>
          <cell r="D637" t="str">
            <v>m3</v>
          </cell>
          <cell r="E637">
            <v>137920</v>
          </cell>
          <cell r="F637">
            <v>60181</v>
          </cell>
          <cell r="H637" t="str">
            <v>04.4105</v>
          </cell>
        </row>
        <row r="638">
          <cell r="B638" t="str">
            <v>04.4106</v>
          </cell>
          <cell r="C638" t="str">
            <v>Xeáp ñaù khan coù chít maïch maët doác cong</v>
          </cell>
          <cell r="D638" t="str">
            <v>m3</v>
          </cell>
          <cell r="E638">
            <v>137920</v>
          </cell>
          <cell r="F638">
            <v>68912</v>
          </cell>
          <cell r="H638" t="str">
            <v>04.4106</v>
          </cell>
        </row>
        <row r="639">
          <cell r="B639" t="str">
            <v>04.4211</v>
          </cell>
          <cell r="C639" t="str">
            <v>Xaây moùng ñaù hoäc vöõa M#75</v>
          </cell>
          <cell r="D639" t="str">
            <v>m3</v>
          </cell>
          <cell r="E639">
            <v>250785</v>
          </cell>
          <cell r="F639">
            <v>68729</v>
          </cell>
          <cell r="H639" t="str">
            <v>04.4211</v>
          </cell>
        </row>
        <row r="640">
          <cell r="B640" t="str">
            <v>04.4212</v>
          </cell>
          <cell r="C640" t="str">
            <v>Xaây moùng ñaù hoäc vöõa M#100</v>
          </cell>
          <cell r="D640" t="str">
            <v>m3</v>
          </cell>
          <cell r="E640">
            <v>282816</v>
          </cell>
          <cell r="F640">
            <v>68729</v>
          </cell>
          <cell r="H640" t="str">
            <v>04.4212</v>
          </cell>
        </row>
        <row r="641">
          <cell r="B641" t="str">
            <v>04.4221</v>
          </cell>
          <cell r="C641" t="str">
            <v>Xaây töôøng chaén ñaù hoäc daøy ≤ 60cm cao ≤ 2m vöõa M#75</v>
          </cell>
          <cell r="D641" t="str">
            <v>m3</v>
          </cell>
          <cell r="E641">
            <v>250785</v>
          </cell>
          <cell r="F641">
            <v>68729</v>
          </cell>
          <cell r="H641" t="str">
            <v>04.4221</v>
          </cell>
        </row>
        <row r="642">
          <cell r="B642" t="str">
            <v>04.4222</v>
          </cell>
          <cell r="C642" t="str">
            <v>Xaây töôøng chaén ñaù hoäc daøy ≤ 60cm cao ≤ 2m vöõa M#100</v>
          </cell>
          <cell r="D642" t="str">
            <v>m3</v>
          </cell>
          <cell r="E642">
            <v>282816</v>
          </cell>
          <cell r="F642">
            <v>68729</v>
          </cell>
          <cell r="H642" t="str">
            <v>04.4222</v>
          </cell>
        </row>
        <row r="643">
          <cell r="B643" t="str">
            <v>04.4231</v>
          </cell>
          <cell r="C643" t="str">
            <v>Xaây töôøng chaén ñaù hoäc daøy ≤ 60cm cao &gt; 2m vöõa M#75</v>
          </cell>
          <cell r="D643" t="str">
            <v>m3</v>
          </cell>
          <cell r="E643">
            <v>306703</v>
          </cell>
          <cell r="F643">
            <v>90002</v>
          </cell>
          <cell r="H643" t="str">
            <v>04.4231</v>
          </cell>
        </row>
        <row r="644">
          <cell r="B644" t="str">
            <v>04.4232</v>
          </cell>
          <cell r="C644" t="str">
            <v>Xaây töôøng chaén ñaù hoäc daøy ≤ 60cm cao &gt; 2m vöõa M#100</v>
          </cell>
          <cell r="D644" t="str">
            <v>m3</v>
          </cell>
          <cell r="E644">
            <v>338733</v>
          </cell>
          <cell r="F644">
            <v>90002</v>
          </cell>
          <cell r="H644" t="str">
            <v>04.4232</v>
          </cell>
        </row>
        <row r="645">
          <cell r="B645" t="str">
            <v>04.4241</v>
          </cell>
          <cell r="C645" t="str">
            <v>Xaây töôøng chaén ñaù hoäc daøy &gt; 60cm cao ≤ 2m vöõa M#75</v>
          </cell>
          <cell r="D645" t="str">
            <v>m3</v>
          </cell>
          <cell r="E645">
            <v>250785</v>
          </cell>
          <cell r="F645">
            <v>74947</v>
          </cell>
          <cell r="H645" t="str">
            <v>04.4241</v>
          </cell>
        </row>
        <row r="646">
          <cell r="B646" t="str">
            <v>04.4242</v>
          </cell>
          <cell r="C646" t="str">
            <v>Xaây töôøng chaén ñaù hoäc daøy &gt; 60cm cao ≤ 2m vöõa M#100</v>
          </cell>
          <cell r="D646" t="str">
            <v>m3</v>
          </cell>
          <cell r="E646">
            <v>282816</v>
          </cell>
          <cell r="F646">
            <v>74947</v>
          </cell>
          <cell r="H646" t="str">
            <v>04.4242</v>
          </cell>
        </row>
        <row r="647">
          <cell r="B647" t="str">
            <v>04.4251</v>
          </cell>
          <cell r="C647" t="str">
            <v>Xaây töôøng chaén ñaù hoäc daøy &gt; 60cm cao &gt; 2m vöõa M#75</v>
          </cell>
          <cell r="D647" t="str">
            <v>m3</v>
          </cell>
          <cell r="E647">
            <v>292806</v>
          </cell>
          <cell r="F647">
            <v>85420</v>
          </cell>
          <cell r="H647" t="str">
            <v>04.4251</v>
          </cell>
        </row>
        <row r="648">
          <cell r="B648" t="str">
            <v>04.4252</v>
          </cell>
          <cell r="C648" t="str">
            <v>Xaây töôøng chaén ñaù hoäc daøy &gt; 60cm cao &gt; 2m vöõa M#100</v>
          </cell>
          <cell r="D648" t="str">
            <v>m3</v>
          </cell>
          <cell r="E648">
            <v>324836</v>
          </cell>
          <cell r="F648">
            <v>85420</v>
          </cell>
          <cell r="H648" t="str">
            <v>04.4252</v>
          </cell>
        </row>
        <row r="649">
          <cell r="B649" t="str">
            <v>04.4261</v>
          </cell>
          <cell r="C649" t="str">
            <v>Xaây truï ñoä laäp baèng ñaù hoäc vöõa M#75</v>
          </cell>
          <cell r="D649" t="str">
            <v>m3</v>
          </cell>
          <cell r="E649">
            <v>311423</v>
          </cell>
          <cell r="F649">
            <v>143349</v>
          </cell>
          <cell r="H649" t="str">
            <v>04.4261</v>
          </cell>
        </row>
        <row r="650">
          <cell r="B650" t="str">
            <v>04.4262</v>
          </cell>
          <cell r="C650" t="str">
            <v>Xaây truï ñoä laäp baèng ñaù hoäc vöõa M#100</v>
          </cell>
          <cell r="D650" t="str">
            <v>m3</v>
          </cell>
          <cell r="E650">
            <v>343454</v>
          </cell>
          <cell r="F650">
            <v>143349</v>
          </cell>
          <cell r="H650" t="str">
            <v>04.4262</v>
          </cell>
        </row>
        <row r="652">
          <cell r="B652" t="str">
            <v>04.5111</v>
          </cell>
          <cell r="C652" t="str">
            <v>Ñoùng coïc cöø tre chieàu daøi  ngaäp ñaát ≤ 2,5m buøn</v>
          </cell>
          <cell r="D652" t="str">
            <v>m</v>
          </cell>
          <cell r="E652">
            <v>2469</v>
          </cell>
          <cell r="F652">
            <v>474</v>
          </cell>
          <cell r="H652" t="str">
            <v>04.5111</v>
          </cell>
        </row>
        <row r="653">
          <cell r="B653" t="str">
            <v>04.5112</v>
          </cell>
          <cell r="C653" t="str">
            <v>Ñoùng coïc cöø tre chieàu daøi  ngaäp ñaát ≤ 2,5m ñaát C1</v>
          </cell>
          <cell r="D653" t="str">
            <v>m</v>
          </cell>
          <cell r="E653">
            <v>2581</v>
          </cell>
          <cell r="F653">
            <v>574</v>
          </cell>
          <cell r="H653" t="str">
            <v>04.5112</v>
          </cell>
        </row>
        <row r="654">
          <cell r="B654" t="str">
            <v>04.5113</v>
          </cell>
          <cell r="C654" t="str">
            <v>Ñoùng coïc cöø tre chieàu daøi  ngaäp ñaát ≤ 2,5m ñaát C2</v>
          </cell>
          <cell r="D654" t="str">
            <v>m</v>
          </cell>
          <cell r="E654">
            <v>2581</v>
          </cell>
          <cell r="F654">
            <v>617</v>
          </cell>
          <cell r="H654" t="str">
            <v>04.5113</v>
          </cell>
        </row>
        <row r="655">
          <cell r="B655" t="str">
            <v>04.5121</v>
          </cell>
          <cell r="C655" t="str">
            <v>Ñoùng coïc cöø tre chieàu daøi  ngaäp ñaát &gt;2,5m buøn</v>
          </cell>
          <cell r="D655" t="str">
            <v>m</v>
          </cell>
          <cell r="E655">
            <v>2615</v>
          </cell>
          <cell r="F655">
            <v>720</v>
          </cell>
          <cell r="H655" t="str">
            <v>04.5121</v>
          </cell>
        </row>
        <row r="656">
          <cell r="B656" t="str">
            <v>04.5122</v>
          </cell>
          <cell r="C656" t="str">
            <v>Ñoùng coïc cöø tre chieàu daøi  ngaäp ñaát &gt;2,5m ñaát C1</v>
          </cell>
          <cell r="D656" t="str">
            <v>m</v>
          </cell>
          <cell r="E656">
            <v>2615</v>
          </cell>
          <cell r="F656">
            <v>867</v>
          </cell>
          <cell r="H656" t="str">
            <v>04.5122</v>
          </cell>
        </row>
        <row r="657">
          <cell r="B657" t="str">
            <v>04.5123</v>
          </cell>
          <cell r="C657" t="str">
            <v>Ñoùng coïc cöø tre chieàu daøi  ngaäp ñaát &gt;2,5m ñaát C2</v>
          </cell>
          <cell r="D657" t="str">
            <v>m</v>
          </cell>
          <cell r="E657">
            <v>2615</v>
          </cell>
          <cell r="F657">
            <v>964</v>
          </cell>
          <cell r="H657" t="str">
            <v>04.5123</v>
          </cell>
        </row>
        <row r="658">
          <cell r="B658" t="str">
            <v>04.5131</v>
          </cell>
          <cell r="C658" t="str">
            <v>Ñoùng coïc goã chieàu daøi  ngaäp ñaát ≤ 2,5m buøn</v>
          </cell>
          <cell r="D658" t="str">
            <v>m</v>
          </cell>
          <cell r="E658">
            <v>4072</v>
          </cell>
          <cell r="F658">
            <v>574</v>
          </cell>
          <cell r="H658" t="str">
            <v>04.5131</v>
          </cell>
        </row>
        <row r="659">
          <cell r="B659" t="str">
            <v>04.5132</v>
          </cell>
          <cell r="C659" t="str">
            <v>Ñoùng coïc goã chieàu daøi  ngaäp ñaát ≤ 2,5m ñaát C1</v>
          </cell>
          <cell r="D659" t="str">
            <v>m</v>
          </cell>
          <cell r="E659">
            <v>4104</v>
          </cell>
          <cell r="F659">
            <v>745</v>
          </cell>
          <cell r="H659" t="str">
            <v>04.5132</v>
          </cell>
        </row>
        <row r="660">
          <cell r="B660" t="str">
            <v>04.5133</v>
          </cell>
          <cell r="C660" t="str">
            <v>Ñoùng coïc goã chieàu daøi  ngaäp ñaát ≤ 2,5m ñaát C2</v>
          </cell>
          <cell r="D660" t="str">
            <v>m</v>
          </cell>
          <cell r="E660">
            <v>4104</v>
          </cell>
          <cell r="F660">
            <v>789</v>
          </cell>
          <cell r="H660" t="str">
            <v>04.5133</v>
          </cell>
        </row>
        <row r="661">
          <cell r="B661" t="str">
            <v>04.5141</v>
          </cell>
          <cell r="C661" t="str">
            <v>Ñoùng coïc goã chieàu daøi  ngaäp ñaát &gt;2,5m buøn</v>
          </cell>
          <cell r="D661" t="str">
            <v>m</v>
          </cell>
          <cell r="E661">
            <v>4051</v>
          </cell>
          <cell r="F661">
            <v>992</v>
          </cell>
          <cell r="H661" t="str">
            <v>04.5141</v>
          </cell>
        </row>
        <row r="662">
          <cell r="B662" t="str">
            <v>04.5142</v>
          </cell>
          <cell r="C662" t="str">
            <v>Ñoùng coïc  goã chieàu daøi  ngaäp ñaát &gt;2,5m ñaát C1</v>
          </cell>
          <cell r="D662" t="str">
            <v>m</v>
          </cell>
          <cell r="E662">
            <v>4086</v>
          </cell>
          <cell r="F662">
            <v>1123</v>
          </cell>
          <cell r="H662" t="str">
            <v>04.5142</v>
          </cell>
        </row>
        <row r="663">
          <cell r="B663" t="str">
            <v>04.5143</v>
          </cell>
          <cell r="C663" t="str">
            <v>Ñoùng coïc goã chieàu daøi  ngaäp ñaát &gt;2,5m ñaát C2</v>
          </cell>
          <cell r="D663" t="str">
            <v>m</v>
          </cell>
          <cell r="E663">
            <v>4086</v>
          </cell>
          <cell r="F663">
            <v>1241</v>
          </cell>
          <cell r="H663" t="str">
            <v>04.5143</v>
          </cell>
        </row>
        <row r="664">
          <cell r="B664" t="str">
            <v>04.5211</v>
          </cell>
          <cell r="C664" t="str">
            <v>Ñoùng coïc goã baèng maùy treân maët ñaát chieàu daøi ≤ 10m ñaát C1</v>
          </cell>
          <cell r="D664" t="str">
            <v>m</v>
          </cell>
          <cell r="F664">
            <v>1924</v>
          </cell>
          <cell r="G664">
            <v>23382</v>
          </cell>
          <cell r="H664" t="str">
            <v>04.5211</v>
          </cell>
        </row>
        <row r="665">
          <cell r="B665" t="str">
            <v>04.5212</v>
          </cell>
          <cell r="C665" t="str">
            <v>Ñoùng coïc goã baèng maùy treân maët ñaát chieàu daøi ≤ 10m ñaát C2</v>
          </cell>
          <cell r="D665" t="str">
            <v>m</v>
          </cell>
          <cell r="F665">
            <v>1887</v>
          </cell>
          <cell r="G665">
            <v>24617</v>
          </cell>
          <cell r="H665" t="str">
            <v>04.5212</v>
          </cell>
        </row>
        <row r="666">
          <cell r="B666" t="str">
            <v>04.5213</v>
          </cell>
          <cell r="C666" t="str">
            <v>Ñoùng coïc goã baèng maùy treân maët ñaát chieàu daøi &gt; 10m ñaát C1</v>
          </cell>
          <cell r="D666" t="str">
            <v>m</v>
          </cell>
          <cell r="F666">
            <v>2697</v>
          </cell>
          <cell r="G666">
            <v>35117</v>
          </cell>
          <cell r="H666" t="str">
            <v>04.5213</v>
          </cell>
        </row>
        <row r="667">
          <cell r="B667" t="str">
            <v>04.5214</v>
          </cell>
          <cell r="C667" t="str">
            <v>Ñoùng coïc goã baèng maùy treân maët ñaát chieàu daøi &gt; 10m ñaát C2</v>
          </cell>
          <cell r="D667" t="str">
            <v>m</v>
          </cell>
          <cell r="F667">
            <v>2881</v>
          </cell>
          <cell r="G667">
            <v>45616</v>
          </cell>
          <cell r="H667" t="str">
            <v>04.5214</v>
          </cell>
        </row>
        <row r="668">
          <cell r="B668" t="str">
            <v>04.5221</v>
          </cell>
          <cell r="C668" t="str">
            <v>Ñoùng coïc goã baèng maùy treân maët nöôùc chieàu daøi ≤ 10m ñaát C1</v>
          </cell>
          <cell r="D668" t="str">
            <v>m</v>
          </cell>
          <cell r="F668">
            <v>2881</v>
          </cell>
          <cell r="G668">
            <v>27882</v>
          </cell>
          <cell r="H668" t="str">
            <v>04.5221</v>
          </cell>
        </row>
        <row r="669">
          <cell r="B669" t="str">
            <v>04.5222</v>
          </cell>
          <cell r="C669" t="str">
            <v>Ñoùng coïc goã baèng maùy treân maët nöôùc chieàu daøi ≤ 10m ñaát C2</v>
          </cell>
          <cell r="D669" t="str">
            <v>m</v>
          </cell>
          <cell r="F669">
            <v>2298</v>
          </cell>
          <cell r="G669">
            <v>29999</v>
          </cell>
          <cell r="H669" t="str">
            <v>04.5222</v>
          </cell>
        </row>
        <row r="670">
          <cell r="B670" t="str">
            <v>04.5223</v>
          </cell>
          <cell r="C670" t="str">
            <v>Ñoùng coïc goã baèng maùy treân maët nöôùc chieàu daøi &gt; 10m ñaát C1</v>
          </cell>
          <cell r="D670" t="str">
            <v>m</v>
          </cell>
          <cell r="F670">
            <v>3224</v>
          </cell>
          <cell r="G670">
            <v>42087</v>
          </cell>
          <cell r="H670" t="str">
            <v>04.5223</v>
          </cell>
        </row>
        <row r="671">
          <cell r="B671" t="str">
            <v>04.5224</v>
          </cell>
          <cell r="C671" t="str">
            <v>Ñoùng coïc goã baèng maùy treân maët nöôùc chieàu daøi &gt; 10m ñaát C2</v>
          </cell>
          <cell r="D671" t="str">
            <v>m</v>
          </cell>
          <cell r="F671">
            <v>3511</v>
          </cell>
          <cell r="G671">
            <v>45881</v>
          </cell>
          <cell r="H671" t="str">
            <v>04.5224</v>
          </cell>
        </row>
        <row r="672">
          <cell r="B672" t="str">
            <v>04.5311</v>
          </cell>
          <cell r="C672" t="str">
            <v>Ñoùng cöø goã ñaáát C1</v>
          </cell>
          <cell r="D672" t="str">
            <v>m</v>
          </cell>
          <cell r="F672">
            <v>2127</v>
          </cell>
          <cell r="G672">
            <v>27248</v>
          </cell>
          <cell r="H672" t="str">
            <v>04.5311</v>
          </cell>
        </row>
        <row r="673">
          <cell r="B673" t="str">
            <v>04.5312</v>
          </cell>
          <cell r="C673" t="str">
            <v>Ñoùng cöø goã ñaáát C2</v>
          </cell>
          <cell r="D673" t="str">
            <v>m</v>
          </cell>
          <cell r="F673">
            <v>2242</v>
          </cell>
          <cell r="G673">
            <v>28719</v>
          </cell>
          <cell r="H673" t="str">
            <v>04.5312</v>
          </cell>
        </row>
        <row r="674">
          <cell r="B674" t="str">
            <v>04.6111</v>
          </cell>
          <cell r="C674" t="str">
            <v>Maùy ñoùng coïc ≤ 1,2taán chieàu daøi ≤ 12m, ñaát C1 tieát dieän coïc 15x15</v>
          </cell>
          <cell r="D674" t="str">
            <v>m</v>
          </cell>
          <cell r="F674">
            <v>1643</v>
          </cell>
          <cell r="G674">
            <v>20998</v>
          </cell>
          <cell r="H674" t="str">
            <v>04.6111</v>
          </cell>
        </row>
        <row r="675">
          <cell r="B675" t="str">
            <v>04.6112</v>
          </cell>
          <cell r="C675" t="str">
            <v>Maùy ñoùng coïc ≤ 1,2taán chieàu daøi ≤ 12m, ñaát C1 tieát dieän coïc 20x20</v>
          </cell>
          <cell r="D675" t="str">
            <v>m</v>
          </cell>
          <cell r="F675">
            <v>1721</v>
          </cell>
          <cell r="G675">
            <v>22373</v>
          </cell>
          <cell r="H675" t="str">
            <v>04.6112</v>
          </cell>
        </row>
        <row r="676">
          <cell r="B676" t="str">
            <v>04.6113</v>
          </cell>
          <cell r="C676" t="str">
            <v>Maùy ñoùng coïc ≤ 1,2taán chieàu daøi ≤ 12m, ñaát C1 tieát dieän coïc 25x25</v>
          </cell>
          <cell r="D676" t="str">
            <v>m</v>
          </cell>
          <cell r="F676">
            <v>1793</v>
          </cell>
          <cell r="G676">
            <v>26041</v>
          </cell>
          <cell r="H676" t="str">
            <v>04.6113</v>
          </cell>
        </row>
        <row r="677">
          <cell r="B677" t="str">
            <v>04.6114</v>
          </cell>
          <cell r="C677" t="str">
            <v>Maùy ñoùng coïc ≤ 1,2taán chieàu daøi ≤ 12m, ñaát C1 tieát dieän coïc 30x30</v>
          </cell>
          <cell r="D677" t="str">
            <v>m</v>
          </cell>
          <cell r="F677">
            <v>2438</v>
          </cell>
          <cell r="G677">
            <v>31634</v>
          </cell>
          <cell r="H677" t="str">
            <v>04.6114</v>
          </cell>
        </row>
        <row r="678">
          <cell r="B678" t="str">
            <v>04.6115</v>
          </cell>
          <cell r="C678" t="str">
            <v>Maùy ñoùng coïc ≤ 1,2taán chieàu daøi ≤ 12m, ñaát C2 tieát dieän coïc 15x15</v>
          </cell>
          <cell r="D678" t="str">
            <v>m</v>
          </cell>
          <cell r="F678">
            <v>1690</v>
          </cell>
          <cell r="G678">
            <v>22832</v>
          </cell>
          <cell r="H678" t="str">
            <v>04.6115</v>
          </cell>
        </row>
        <row r="679">
          <cell r="B679" t="str">
            <v>04.6116</v>
          </cell>
          <cell r="C679" t="str">
            <v>Maùy ñoùng coïc ≤ 1,2taán chieàu daøi ≤ 12m, ñaát C2 tieát dieän coïc 20x20</v>
          </cell>
          <cell r="D679" t="str">
            <v>m</v>
          </cell>
          <cell r="F679">
            <v>1880</v>
          </cell>
          <cell r="G679">
            <v>24390</v>
          </cell>
          <cell r="H679" t="str">
            <v>04.6116</v>
          </cell>
        </row>
        <row r="680">
          <cell r="B680" t="str">
            <v>04.6117</v>
          </cell>
          <cell r="C680" t="str">
            <v>Maùy ñoùng coïc ≤ 1,2taán chieàu daøi ≤ 12m, ñaát C2 tieát dieän coïc 25x25</v>
          </cell>
          <cell r="D680" t="str">
            <v>m</v>
          </cell>
          <cell r="F680">
            <v>2326</v>
          </cell>
          <cell r="G680">
            <v>30167</v>
          </cell>
          <cell r="H680" t="str">
            <v>04.6117</v>
          </cell>
        </row>
        <row r="681">
          <cell r="B681" t="str">
            <v>04.6118</v>
          </cell>
          <cell r="C681" t="str">
            <v>Maùy ñoùng coïc ≤ 1,2taán chieàu daøi ≤ 12m, ñaát C2 tieát dieän coïc 30x30</v>
          </cell>
          <cell r="D681" t="str">
            <v>m</v>
          </cell>
          <cell r="F681">
            <v>2797</v>
          </cell>
          <cell r="G681">
            <v>36219</v>
          </cell>
          <cell r="H681" t="str">
            <v>04.6118</v>
          </cell>
        </row>
        <row r="682">
          <cell r="B682" t="str">
            <v>04.6121</v>
          </cell>
          <cell r="C682" t="str">
            <v>Maùy ñoùng coïc ≤ 1,2taán chieàu daøi &gt; 12m, ñaát C1 tieát dieän coïc 15x15</v>
          </cell>
          <cell r="D682" t="str">
            <v>m</v>
          </cell>
          <cell r="F682">
            <v>1335</v>
          </cell>
          <cell r="G682">
            <v>17147</v>
          </cell>
          <cell r="H682" t="str">
            <v>04.6121</v>
          </cell>
        </row>
        <row r="683">
          <cell r="B683" t="str">
            <v>04.6122</v>
          </cell>
          <cell r="C683" t="str">
            <v>Maùy ñoùng coïc ≤ 1,2taán chieàu daøi &gt; 12m, ñaát C1 tieát dieän coïc 20x20</v>
          </cell>
          <cell r="D683" t="str">
            <v>m</v>
          </cell>
          <cell r="F683">
            <v>1403</v>
          </cell>
          <cell r="G683">
            <v>18247</v>
          </cell>
          <cell r="H683" t="str">
            <v>04.6122</v>
          </cell>
        </row>
        <row r="684">
          <cell r="B684" t="str">
            <v>04.6123</v>
          </cell>
          <cell r="C684" t="str">
            <v>Maùy ñoùng coïc ≤ 1,2taán chieàu daøi &gt; 12m, ñaát C1 tieát dieän coïc 25x25</v>
          </cell>
          <cell r="D684" t="str">
            <v>m</v>
          </cell>
          <cell r="F684">
            <v>1687</v>
          </cell>
          <cell r="G684">
            <v>21915</v>
          </cell>
          <cell r="H684" t="str">
            <v>04.6123</v>
          </cell>
        </row>
        <row r="685">
          <cell r="B685" t="str">
            <v>04.6124</v>
          </cell>
          <cell r="C685" t="str">
            <v>Maùy ñoùng coïc ≤ 1,2taán chieàu daøi &gt; 12m, ñaát C1 tieát dieän coïc 30x30</v>
          </cell>
          <cell r="D685" t="str">
            <v>m</v>
          </cell>
          <cell r="F685">
            <v>2064</v>
          </cell>
          <cell r="G685">
            <v>26774</v>
          </cell>
          <cell r="H685" t="str">
            <v>04.6124</v>
          </cell>
        </row>
        <row r="686">
          <cell r="B686" t="str">
            <v>04.6125</v>
          </cell>
          <cell r="C686" t="str">
            <v>Maùy ñoùng coïc ≤ 1,2taán chieàu daøi &gt; 12m, ñaát C2 tieát dieän coïc 15x15</v>
          </cell>
          <cell r="D686" t="str">
            <v>m</v>
          </cell>
          <cell r="F686">
            <v>1606</v>
          </cell>
          <cell r="G686">
            <v>20631</v>
          </cell>
          <cell r="H686" t="str">
            <v>04.6125</v>
          </cell>
        </row>
        <row r="687">
          <cell r="B687" t="str">
            <v>04.6126</v>
          </cell>
          <cell r="C687" t="str">
            <v>Maùy ñoùng coïc ≤ 1,2taán chieàu daøi &gt; 12m, ñaát C2 tieát dieän coïc 20x20</v>
          </cell>
          <cell r="D687" t="str">
            <v>m</v>
          </cell>
          <cell r="F687">
            <v>1693</v>
          </cell>
          <cell r="G687">
            <v>20998</v>
          </cell>
          <cell r="H687" t="str">
            <v>04.6126</v>
          </cell>
        </row>
        <row r="688">
          <cell r="B688" t="str">
            <v>04.6127</v>
          </cell>
          <cell r="C688" t="str">
            <v>Maùy ñoùng coïc ≤ 1,2taán chieàu daøi &gt; 12m, ñaát C2 tieát dieän coïc 25x25</v>
          </cell>
          <cell r="D688" t="str">
            <v>m</v>
          </cell>
          <cell r="F688">
            <v>1964</v>
          </cell>
          <cell r="G688">
            <v>25491</v>
          </cell>
          <cell r="H688" t="str">
            <v>04.6127</v>
          </cell>
        </row>
        <row r="689">
          <cell r="B689" t="str">
            <v>04.6128</v>
          </cell>
          <cell r="C689" t="str">
            <v>Maùy ñoùng coïc ≤ 1,2taán chieàu daøi &gt; 12m, ñaát C2 tieát dieän coïc 30x30</v>
          </cell>
          <cell r="D689" t="str">
            <v>m</v>
          </cell>
          <cell r="F689">
            <v>2495</v>
          </cell>
          <cell r="G689">
            <v>32368</v>
          </cell>
          <cell r="H689" t="str">
            <v>04.6128</v>
          </cell>
        </row>
        <row r="690">
          <cell r="B690" t="str">
            <v>04.6211</v>
          </cell>
          <cell r="C690" t="str">
            <v>Maùy ñoùng coïc &gt; 1,2-1,8taán chieàu daøi ≤ 12m, ñaát C1 tieát dieän coïc 20x20</v>
          </cell>
          <cell r="D690" t="str">
            <v>m</v>
          </cell>
          <cell r="F690">
            <v>1369</v>
          </cell>
          <cell r="G690">
            <v>21386</v>
          </cell>
          <cell r="H690" t="str">
            <v>04.6211</v>
          </cell>
        </row>
        <row r="691">
          <cell r="B691" t="str">
            <v>04.6212</v>
          </cell>
          <cell r="C691" t="str">
            <v>Maùy ñoùng coïc &gt; 1,2-1,8taán chieàu daøi ≤ 12m, ñaát C1 tieát dieän coïc 25x25</v>
          </cell>
          <cell r="D691" t="str">
            <v>m</v>
          </cell>
          <cell r="F691">
            <v>1643</v>
          </cell>
          <cell r="G691">
            <v>25575</v>
          </cell>
          <cell r="H691" t="str">
            <v>04.6212</v>
          </cell>
        </row>
        <row r="692">
          <cell r="B692" t="str">
            <v>04.6213</v>
          </cell>
          <cell r="C692" t="str">
            <v>Maùy ñoùng coïc &gt; 1,2-1,8taán chieàu daøi ≤ 12m, ñaát C1 tieát dieän coïc 30x30</v>
          </cell>
          <cell r="D692" t="str">
            <v>m</v>
          </cell>
          <cell r="F692">
            <v>2024</v>
          </cell>
          <cell r="G692">
            <v>31307</v>
          </cell>
          <cell r="H692" t="str">
            <v>04.6213</v>
          </cell>
        </row>
        <row r="693">
          <cell r="B693" t="str">
            <v>04.6214</v>
          </cell>
          <cell r="C693" t="str">
            <v>Maùy ñoùng coïc &gt; 1,2-1,8taán chieàu daøi ≤ 12m, ñaát C1 tieát dieän coïc 35x35</v>
          </cell>
          <cell r="D693" t="str">
            <v>m</v>
          </cell>
          <cell r="F693">
            <v>2470</v>
          </cell>
          <cell r="G693">
            <v>38362</v>
          </cell>
          <cell r="H693" t="str">
            <v>04.6214</v>
          </cell>
        </row>
        <row r="694">
          <cell r="B694" t="str">
            <v>04.6215</v>
          </cell>
          <cell r="C694" t="str">
            <v>Maùy ñoùng coïc &gt; 1,2-1,8taán chieàu daøi ≤ 12m, ñaát C2 tieát dieän coïc 20x20</v>
          </cell>
          <cell r="D694" t="str">
            <v>m</v>
          </cell>
          <cell r="F694">
            <v>1643</v>
          </cell>
          <cell r="G694">
            <v>25575</v>
          </cell>
          <cell r="H694" t="str">
            <v>04.6215</v>
          </cell>
        </row>
        <row r="695">
          <cell r="B695" t="str">
            <v>04.6216</v>
          </cell>
          <cell r="C695" t="str">
            <v>Maùy ñoùng coïc &gt; 1,2-1,8taán chieàu daøi ≤ 12m, ñaát C2 tieát dieän coïc 25x25</v>
          </cell>
          <cell r="D695" t="str">
            <v>m</v>
          </cell>
          <cell r="F695">
            <v>1974</v>
          </cell>
          <cell r="G695">
            <v>30756</v>
          </cell>
          <cell r="H695" t="str">
            <v>04.6216</v>
          </cell>
        </row>
        <row r="696">
          <cell r="B696" t="str">
            <v>04.6217</v>
          </cell>
          <cell r="C696" t="str">
            <v>Maùy ñoùng coïc &gt; 1,2-1,8taán chieàu daøi ≤ 12m, ñaát C2 tieát dieän coïc 30x30</v>
          </cell>
          <cell r="D696" t="str">
            <v>m</v>
          </cell>
          <cell r="F696">
            <v>2389</v>
          </cell>
          <cell r="G696">
            <v>37260</v>
          </cell>
          <cell r="H696" t="str">
            <v>04.6217</v>
          </cell>
        </row>
        <row r="697">
          <cell r="B697" t="str">
            <v>04.6218</v>
          </cell>
          <cell r="C697" t="str">
            <v>Maùy ñoùng coïc &gt; 1,2-1,8taán chieàu daøi ≤ 12m, ñaát C2 tieát dieän coïc 35x35</v>
          </cell>
          <cell r="D697" t="str">
            <v>m</v>
          </cell>
          <cell r="F697">
            <v>2981</v>
          </cell>
          <cell r="G697">
            <v>46189</v>
          </cell>
          <cell r="H697" t="str">
            <v>04.6218</v>
          </cell>
        </row>
        <row r="698">
          <cell r="B698" t="str">
            <v>04.6221</v>
          </cell>
          <cell r="C698" t="str">
            <v>Maùy ñoùng coïc &gt; 1,2-1,8taán chieàu daøi &gt; 12m, ñaát C1 tieát dieän coïc 20x20</v>
          </cell>
          <cell r="D698" t="str">
            <v>m</v>
          </cell>
          <cell r="F698">
            <v>1378</v>
          </cell>
          <cell r="G698">
            <v>20614</v>
          </cell>
          <cell r="H698" t="str">
            <v>04.6221</v>
          </cell>
        </row>
        <row r="699">
          <cell r="B699" t="str">
            <v>04.6222</v>
          </cell>
          <cell r="C699" t="str">
            <v>Maùy ñoùng coïc &gt; 1,2-1,8taán chieàu daøi &gt; 12m, ñaát C1 tieát dieän coïc 25x25</v>
          </cell>
          <cell r="D699" t="str">
            <v>m</v>
          </cell>
          <cell r="F699">
            <v>1462</v>
          </cell>
          <cell r="G699">
            <v>22819</v>
          </cell>
          <cell r="H699" t="str">
            <v>04.6222</v>
          </cell>
        </row>
        <row r="700">
          <cell r="B700" t="str">
            <v>04.6223</v>
          </cell>
          <cell r="C700" t="str">
            <v>Maùy ñoùng coïc &gt; 1,2-1,8taán chieàu daøi &gt; 12m, ñaát C1 tieát dieän coïc 30x30</v>
          </cell>
          <cell r="D700" t="str">
            <v>m</v>
          </cell>
          <cell r="F700">
            <v>1793</v>
          </cell>
          <cell r="G700">
            <v>28000</v>
          </cell>
          <cell r="H700" t="str">
            <v>04.6223</v>
          </cell>
        </row>
        <row r="701">
          <cell r="B701" t="str">
            <v>04.6224</v>
          </cell>
          <cell r="C701" t="str">
            <v>Maùy ñoùng coïc &gt; 1,2-1,8taán chieàu daøi &gt; 12m, ñaát C1 tieát dieän coïc 35x35</v>
          </cell>
          <cell r="D701" t="str">
            <v>m</v>
          </cell>
          <cell r="F701">
            <v>2064</v>
          </cell>
          <cell r="G701">
            <v>32189</v>
          </cell>
          <cell r="H701" t="str">
            <v>04.6224</v>
          </cell>
        </row>
        <row r="702">
          <cell r="B702" t="str">
            <v>04.6225</v>
          </cell>
          <cell r="C702" t="str">
            <v>Maùy ñoùng coïc &gt; 1,2-1,8taán chieàu daøi &gt; 12m, ñaát C2 tieát dieän coïc 20x20</v>
          </cell>
          <cell r="D702" t="str">
            <v>m</v>
          </cell>
          <cell r="F702">
            <v>1590</v>
          </cell>
          <cell r="G702">
            <v>24803</v>
          </cell>
          <cell r="H702" t="str">
            <v>04.6225</v>
          </cell>
        </row>
        <row r="703">
          <cell r="B703" t="str">
            <v>04.6226</v>
          </cell>
          <cell r="C703" t="str">
            <v>Maùy ñoùng coïc &gt; 1,2-1,8taán chieàu daøi &gt; 12m, ñaát C2 tieát dieän coïc 30x30</v>
          </cell>
          <cell r="D703" t="str">
            <v>m</v>
          </cell>
          <cell r="F703">
            <v>1843</v>
          </cell>
          <cell r="G703">
            <v>28772</v>
          </cell>
          <cell r="H703" t="str">
            <v>04.6226</v>
          </cell>
        </row>
        <row r="704">
          <cell r="B704" t="str">
            <v>04.6227</v>
          </cell>
          <cell r="C704" t="str">
            <v>Maùy ñoùng coïc &gt; 1,2-1,8taán chieàu daøi &gt; 12m, ñaát C2 tieát dieän coïc 25x25</v>
          </cell>
          <cell r="D704" t="str">
            <v>m</v>
          </cell>
          <cell r="F704">
            <v>2242</v>
          </cell>
          <cell r="G704">
            <v>35055</v>
          </cell>
          <cell r="H704" t="str">
            <v>04.6227</v>
          </cell>
        </row>
        <row r="705">
          <cell r="B705" t="str">
            <v>04.6228</v>
          </cell>
          <cell r="C705" t="str">
            <v>Maùy ñoùng coïc &gt; 1,2-1,8taán chieàu daøi &gt; 12m, ñaát C2 tieát dieän coïc 35x35</v>
          </cell>
          <cell r="D705" t="str">
            <v>m</v>
          </cell>
          <cell r="F705">
            <v>2763</v>
          </cell>
          <cell r="G705">
            <v>43102</v>
          </cell>
          <cell r="H705" t="str">
            <v>04.6228</v>
          </cell>
        </row>
        <row r="706">
          <cell r="B706" t="str">
            <v>04.6311</v>
          </cell>
          <cell r="C706" t="str">
            <v>Maùy ñoùng coïc &gt; 1,8-2,5taán chieàu daøi ≤ 12m, ñaát C1 tieát dieän coïc 25x25</v>
          </cell>
          <cell r="D706" t="str">
            <v>m</v>
          </cell>
          <cell r="F706">
            <v>1646</v>
          </cell>
          <cell r="G706">
            <v>22707</v>
          </cell>
          <cell r="H706" t="str">
            <v>04.6311</v>
          </cell>
        </row>
        <row r="707">
          <cell r="B707" t="str">
            <v>04.6312</v>
          </cell>
          <cell r="C707" t="str">
            <v>Maùy ñoùng coïc &gt; 1,8-2,5taán chieàu daøi ≤ 12m, ñaát C1 tieát dieän coïc 30x30</v>
          </cell>
          <cell r="D707" t="str">
            <v>m</v>
          </cell>
          <cell r="F707">
            <v>1915</v>
          </cell>
          <cell r="G707">
            <v>26063</v>
          </cell>
          <cell r="H707" t="str">
            <v>04.6312</v>
          </cell>
        </row>
        <row r="708">
          <cell r="B708" t="str">
            <v>04.6313</v>
          </cell>
          <cell r="C708" t="str">
            <v>Maùy ñoùng coïc &gt; 1,8-2,5taán chieàu daøi ≤ 12m, ñaát C1 tieát dieän coïc 35x35</v>
          </cell>
          <cell r="D708" t="str">
            <v>m</v>
          </cell>
          <cell r="F708">
            <v>2223</v>
          </cell>
          <cell r="G708">
            <v>30313</v>
          </cell>
          <cell r="H708" t="str">
            <v>04.6313</v>
          </cell>
        </row>
        <row r="709">
          <cell r="B709" t="str">
            <v>04.6314</v>
          </cell>
          <cell r="C709" t="str">
            <v>Maùy ñoùng coïc &gt; 1,8-2,5taán chieàu daøi ≤ 12m, ñaát C1 tieát dieän coïc 40x40</v>
          </cell>
          <cell r="D709" t="str">
            <v>m</v>
          </cell>
          <cell r="F709">
            <v>2738</v>
          </cell>
          <cell r="G709">
            <v>37472</v>
          </cell>
          <cell r="H709" t="str">
            <v>04.6314</v>
          </cell>
        </row>
        <row r="710">
          <cell r="B710" t="str">
            <v>04.6315</v>
          </cell>
          <cell r="C710" t="str">
            <v>Maùy ñoùng coïc &gt; 1,8-2,5taán chieàu daøi ≤ 12m, ñaát C2 tieát dieän coïc 25x25</v>
          </cell>
          <cell r="D710" t="str">
            <v>m</v>
          </cell>
          <cell r="F710">
            <v>1834</v>
          </cell>
          <cell r="G710">
            <v>24385</v>
          </cell>
          <cell r="H710" t="str">
            <v>04.6315</v>
          </cell>
        </row>
        <row r="711">
          <cell r="B711" t="str">
            <v>04.6316</v>
          </cell>
          <cell r="C711" t="str">
            <v>Maùy ñoùng coïc &gt; 1,8-2,5taán chieàu daøi ≤ 12m, ñaát C2 tieát dieän coïc 30x30</v>
          </cell>
          <cell r="D711" t="str">
            <v>m</v>
          </cell>
          <cell r="F711">
            <v>2326</v>
          </cell>
          <cell r="G711">
            <v>29978</v>
          </cell>
          <cell r="H711" t="str">
            <v>04.6316</v>
          </cell>
        </row>
        <row r="712">
          <cell r="B712" t="str">
            <v>04.6317</v>
          </cell>
          <cell r="C712" t="str">
            <v>Maùy ñoùng coïc &gt; 1,8-2,5taán chieàu daøi ≤ 12m, ñaát C2 tieát dieän coïc 35x35</v>
          </cell>
          <cell r="D712" t="str">
            <v>m</v>
          </cell>
          <cell r="F712">
            <v>2694</v>
          </cell>
          <cell r="G712">
            <v>34788</v>
          </cell>
          <cell r="H712" t="str">
            <v>04.6317</v>
          </cell>
        </row>
        <row r="713">
          <cell r="B713" t="str">
            <v>04.6318</v>
          </cell>
          <cell r="C713" t="str">
            <v>Maùy ñoùng coïc &gt; 1,8-2,5taán chieàu daøi ≤ 12m, ñaát C2 tieát dieän coïc 40x40</v>
          </cell>
          <cell r="D713" t="str">
            <v>m</v>
          </cell>
          <cell r="F713">
            <v>3315</v>
          </cell>
          <cell r="G713">
            <v>42841</v>
          </cell>
          <cell r="H713" t="str">
            <v>04.6318</v>
          </cell>
        </row>
        <row r="714">
          <cell r="B714" t="str">
            <v>04.6321</v>
          </cell>
          <cell r="C714" t="str">
            <v>Maùy ñoùng coïc &gt; 1,8-2,5taán chieàu daøi &gt; 12m, ñaát C1 tieát dieän coïc 25x25</v>
          </cell>
          <cell r="D714" t="str">
            <v>m</v>
          </cell>
          <cell r="F714">
            <v>1497</v>
          </cell>
          <cell r="G714">
            <v>22707</v>
          </cell>
          <cell r="H714" t="str">
            <v>04.6321</v>
          </cell>
        </row>
        <row r="715">
          <cell r="B715" t="str">
            <v>04.6322</v>
          </cell>
          <cell r="C715" t="str">
            <v>Maùy ñoùng coïc &gt; 1,8-2,5taán chieàu daøi &gt; 12m, ñaát C1 tieát dieän coïc 30x30</v>
          </cell>
          <cell r="D715" t="str">
            <v>m</v>
          </cell>
          <cell r="F715">
            <v>1737</v>
          </cell>
          <cell r="G715">
            <v>26287</v>
          </cell>
          <cell r="H715" t="str">
            <v>04.6322</v>
          </cell>
        </row>
        <row r="716">
          <cell r="B716" t="str">
            <v>04.6323</v>
          </cell>
          <cell r="C716" t="str">
            <v>Maùy ñoùng coïc &gt; 1,8-2,5taán chieàu daøi &gt; 12m, ñaát C1 tieát dieän coïc 35x35</v>
          </cell>
          <cell r="D716" t="str">
            <v>m</v>
          </cell>
          <cell r="F716">
            <v>1977</v>
          </cell>
          <cell r="G716">
            <v>29978</v>
          </cell>
          <cell r="H716" t="str">
            <v>04.6323</v>
          </cell>
        </row>
        <row r="717">
          <cell r="B717" t="str">
            <v>04.6324</v>
          </cell>
          <cell r="C717" t="str">
            <v>Maùy ñoùng coïc &gt; 1,8-2,5taán chieàu daøi &gt; 12m, ñaát C1 tieát dieän coïc 40x40</v>
          </cell>
          <cell r="D717" t="str">
            <v>m</v>
          </cell>
          <cell r="F717">
            <v>2426</v>
          </cell>
          <cell r="G717">
            <v>36801</v>
          </cell>
          <cell r="H717" t="str">
            <v>04.6324</v>
          </cell>
        </row>
        <row r="718">
          <cell r="B718" t="str">
            <v>04.6325</v>
          </cell>
          <cell r="C718" t="str">
            <v>Maùy ñoùng coïc &gt; 1,8-2,5taán chieàu daøi &gt; 12m, ñaát C2 tieát dieän coïc 25x25</v>
          </cell>
          <cell r="D718" t="str">
            <v>m</v>
          </cell>
          <cell r="F718">
            <v>1796</v>
          </cell>
          <cell r="G718">
            <v>24497</v>
          </cell>
          <cell r="H718" t="str">
            <v>04.6325</v>
          </cell>
        </row>
        <row r="719">
          <cell r="B719" t="str">
            <v>04.6326</v>
          </cell>
          <cell r="C719" t="str">
            <v>Maùy ñoùng coïc &gt; 1,8-2,5taán chieàu daøi &gt; 12m, ñaát C2 tieát dieän coïc 30x30</v>
          </cell>
          <cell r="D719" t="str">
            <v>m</v>
          </cell>
          <cell r="F719">
            <v>1977</v>
          </cell>
          <cell r="G719">
            <v>29978</v>
          </cell>
          <cell r="H719" t="str">
            <v>04.6326</v>
          </cell>
        </row>
        <row r="720">
          <cell r="B720" t="str">
            <v>04.6327</v>
          </cell>
          <cell r="C720" t="str">
            <v>Maùy ñoùng coïc &gt; 1,8-2,5taán chieàu daøi &gt; 12m, ñaát C2 tieát dieän coïc 35x35</v>
          </cell>
          <cell r="D720" t="str">
            <v>m</v>
          </cell>
          <cell r="F720">
            <v>2364</v>
          </cell>
          <cell r="G720">
            <v>35906</v>
          </cell>
          <cell r="H720" t="str">
            <v>04.6327</v>
          </cell>
        </row>
        <row r="721">
          <cell r="B721" t="str">
            <v>04.6328</v>
          </cell>
          <cell r="C721" t="str">
            <v>Maùy ñoùng coïc &gt; 1,8-2,5taán chieàu daøi &gt; 12m, ñaát C2 tieát dieän coïc 40x40</v>
          </cell>
          <cell r="D721" t="str">
            <v>m</v>
          </cell>
          <cell r="F721">
            <v>2710</v>
          </cell>
          <cell r="G721">
            <v>39933</v>
          </cell>
          <cell r="H721" t="str">
            <v>04.6328</v>
          </cell>
        </row>
        <row r="722">
          <cell r="B722" t="str">
            <v>04.6411</v>
          </cell>
          <cell r="C722" t="str">
            <v>Maùy ñoùng coïc &gt; 2,5-3,5taán chieàu daøi ≤ 12m, ñaát C1 tieát dieän coïc 30x30</v>
          </cell>
          <cell r="D722" t="str">
            <v>m</v>
          </cell>
          <cell r="F722">
            <v>1752</v>
          </cell>
          <cell r="G722">
            <v>23155</v>
          </cell>
          <cell r="H722" t="str">
            <v>04.6411</v>
          </cell>
        </row>
        <row r="723">
          <cell r="B723" t="str">
            <v>04.6412</v>
          </cell>
          <cell r="C723" t="str">
            <v>Maùy ñoùng coïc &gt; 2,5-3,5taán chieàu daøi ≤ 12m, ñaát C1 tieát dieän coïc 35x35</v>
          </cell>
          <cell r="D723" t="str">
            <v>m</v>
          </cell>
          <cell r="F723">
            <v>2058</v>
          </cell>
          <cell r="G723">
            <v>27070</v>
          </cell>
          <cell r="H723" t="str">
            <v>04.6412</v>
          </cell>
        </row>
        <row r="724">
          <cell r="B724" t="str">
            <v>04.6413</v>
          </cell>
          <cell r="C724" t="str">
            <v>Maùy ñoùng coïc &gt; 2,5-3,5taán chieàu daøi ≤ 12m, ñaát C1 tieát dieän coïc 40x40</v>
          </cell>
          <cell r="D724" t="str">
            <v>m</v>
          </cell>
          <cell r="F724">
            <v>2470</v>
          </cell>
          <cell r="G724">
            <v>32327</v>
          </cell>
          <cell r="H724" t="str">
            <v>04.6413</v>
          </cell>
        </row>
        <row r="725">
          <cell r="B725" t="str">
            <v>04.6414</v>
          </cell>
          <cell r="C725" t="str">
            <v>Maùy ñoùng coïc &gt; 2,5-3,5taán chieàu daøi ≤ 12m, ñaát C2 tieát dieän coïc 30x30</v>
          </cell>
          <cell r="D725" t="str">
            <v>m</v>
          </cell>
          <cell r="F725">
            <v>2058</v>
          </cell>
          <cell r="G725">
            <v>28188</v>
          </cell>
          <cell r="H725" t="str">
            <v>04.6414</v>
          </cell>
        </row>
        <row r="726">
          <cell r="B726" t="str">
            <v>04.6415</v>
          </cell>
          <cell r="C726" t="str">
            <v>Maùy ñoùng coïc &gt; 2,5-3,5taán chieàu daøi ≤ 12m, ñaát C2 tieát dieän coïc 35x35</v>
          </cell>
          <cell r="D726" t="str">
            <v>m</v>
          </cell>
          <cell r="F726">
            <v>2357</v>
          </cell>
          <cell r="G726">
            <v>32327</v>
          </cell>
          <cell r="H726" t="str">
            <v>04.6415</v>
          </cell>
        </row>
        <row r="727">
          <cell r="B727" t="str">
            <v>04.6416</v>
          </cell>
          <cell r="C727" t="str">
            <v>Maùy ñoùng coïc &gt; 2,5-3,5taán chieàu daøi ≤ 12m, ñaát C2 tieát dieän coïc 40x40</v>
          </cell>
          <cell r="D727" t="str">
            <v>m</v>
          </cell>
          <cell r="F727">
            <v>2694</v>
          </cell>
          <cell r="G727">
            <v>38815</v>
          </cell>
          <cell r="H727" t="str">
            <v>04.6416</v>
          </cell>
        </row>
        <row r="728">
          <cell r="B728" t="str">
            <v>04.6421</v>
          </cell>
          <cell r="C728" t="str">
            <v>Maùy ñoùng coïc &gt; 2,5-3,5taán chieàu daøi &gt; 12m, ñaát C1 tieát dieän coïc 30x30</v>
          </cell>
          <cell r="D728" t="str">
            <v>m</v>
          </cell>
          <cell r="F728">
            <v>1475</v>
          </cell>
          <cell r="G728">
            <v>22260</v>
          </cell>
          <cell r="H728" t="str">
            <v>04.6421</v>
          </cell>
        </row>
        <row r="729">
          <cell r="B729" t="str">
            <v>04.6422</v>
          </cell>
          <cell r="C729" t="str">
            <v>Maùy ñoùng coïc &gt; 2,5-3,5taán chieàu daøi &gt; 12m, ñaát C1 tieát dieän coïc 35x35</v>
          </cell>
          <cell r="D729" t="str">
            <v>m</v>
          </cell>
          <cell r="F729">
            <v>1715</v>
          </cell>
          <cell r="G729">
            <v>25951</v>
          </cell>
          <cell r="H729" t="str">
            <v>04.6422</v>
          </cell>
        </row>
        <row r="730">
          <cell r="B730" t="str">
            <v>04.6423</v>
          </cell>
          <cell r="C730" t="str">
            <v>Maùy ñoùng coïc &gt; 2,5-3,5taán chieàu daøi &gt; 12m, ñaát C1 tieát dieän coïc 40x40</v>
          </cell>
          <cell r="D730" t="str">
            <v>m</v>
          </cell>
          <cell r="F730">
            <v>2102</v>
          </cell>
          <cell r="G730">
            <v>31879</v>
          </cell>
          <cell r="H730" t="str">
            <v>04.6423</v>
          </cell>
        </row>
        <row r="731">
          <cell r="B731" t="str">
            <v>04.6424</v>
          </cell>
          <cell r="C731" t="str">
            <v>Maùy ñoùng coïc &gt; 2,5-3,5taán chieàu daøi &gt; 12m, ñaát C2 tieát dieän coïc 30x30</v>
          </cell>
          <cell r="D731" t="str">
            <v>m</v>
          </cell>
          <cell r="F731">
            <v>1790</v>
          </cell>
          <cell r="G731">
            <v>27181</v>
          </cell>
          <cell r="H731" t="str">
            <v>04.6424</v>
          </cell>
        </row>
        <row r="732">
          <cell r="B732" t="str">
            <v>04.6425</v>
          </cell>
          <cell r="C732" t="str">
            <v>Maùy ñoùng coïc &gt; 2,5-3,5taán chieàu daøi &gt; 12m, ñaát C2 tieát dieän coïc 35x50</v>
          </cell>
          <cell r="D732" t="str">
            <v>m</v>
          </cell>
          <cell r="F732">
            <v>2095</v>
          </cell>
          <cell r="G732">
            <v>31769</v>
          </cell>
          <cell r="H732" t="str">
            <v>04.6425</v>
          </cell>
        </row>
        <row r="733">
          <cell r="B733" t="str">
            <v>04.6426</v>
          </cell>
          <cell r="C733" t="str">
            <v>Maùy ñoùng coïc &gt; 2,5-3,5taán chieàu daøi &gt; 12m, ñaát C2 tieát dieän coïc 40x40</v>
          </cell>
          <cell r="D733" t="str">
            <v>m</v>
          </cell>
          <cell r="F733">
            <v>2529</v>
          </cell>
          <cell r="G733">
            <v>38143</v>
          </cell>
          <cell r="H733" t="str">
            <v>04.6426</v>
          </cell>
        </row>
        <row r="734">
          <cell r="B734" t="str">
            <v>04.7111</v>
          </cell>
          <cell r="C734" t="str">
            <v>Taøu ñoùng coïc ≤ 1,8taán chieàu daøi  ≤ 20m tieát dieän  coïc 30x30</v>
          </cell>
          <cell r="D734" t="str">
            <v>m</v>
          </cell>
          <cell r="F734">
            <v>1699</v>
          </cell>
          <cell r="G734">
            <v>5872</v>
          </cell>
          <cell r="H734" t="str">
            <v>04.7111</v>
          </cell>
        </row>
        <row r="735">
          <cell r="B735" t="str">
            <v>04.7112</v>
          </cell>
          <cell r="C735" t="str">
            <v>Taøu ñoùng coïc ≤ 1,8taán chieàu daøi  ≤ 20m tieát dieän  coïc 35x35</v>
          </cell>
          <cell r="D735" t="str">
            <v>m</v>
          </cell>
          <cell r="F735">
            <v>1887</v>
          </cell>
          <cell r="G735">
            <v>64569</v>
          </cell>
          <cell r="H735" t="str">
            <v>04.7112</v>
          </cell>
        </row>
        <row r="736">
          <cell r="B736" t="str">
            <v>04.7113</v>
          </cell>
          <cell r="C736" t="str">
            <v>Taøu ñoùng coïc ≤ 1,8taán chieàu daøi  ≤ 20m tieát dieän  coïc 40x40</v>
          </cell>
          <cell r="D736" t="str">
            <v>m</v>
          </cell>
          <cell r="F736">
            <v>2155</v>
          </cell>
          <cell r="G736">
            <v>74731</v>
          </cell>
          <cell r="H736" t="str">
            <v>04.7113</v>
          </cell>
        </row>
        <row r="737">
          <cell r="B737" t="str">
            <v>04.7121</v>
          </cell>
          <cell r="C737" t="str">
            <v>Taøu ñoùng coïc ≤ 1,8taán chieàu daøi  &gt; 20m tieát dieän  coïc 30x30</v>
          </cell>
          <cell r="D737" t="str">
            <v>m</v>
          </cell>
          <cell r="F737">
            <v>1400</v>
          </cell>
          <cell r="G737">
            <v>56036</v>
          </cell>
          <cell r="H737" t="str">
            <v>04.7121</v>
          </cell>
        </row>
        <row r="738">
          <cell r="B738" t="str">
            <v>04.7122</v>
          </cell>
          <cell r="C738" t="str">
            <v>Taøu ñoùng coïc ≤ 1,8taán chieàu daøi  &gt; 20m tieát dieän  coïc 35x35</v>
          </cell>
          <cell r="D738" t="str">
            <v>m</v>
          </cell>
          <cell r="F738">
            <v>1684</v>
          </cell>
          <cell r="G738">
            <v>62519</v>
          </cell>
          <cell r="H738" t="str">
            <v>04.7122</v>
          </cell>
        </row>
        <row r="739">
          <cell r="B739" t="str">
            <v>04.7123</v>
          </cell>
          <cell r="C739" t="str">
            <v>Taøu ñoùng coïc ≤ 1,8taán chieàu daøi  &gt; 20m tieát dieän  coïc 40x40</v>
          </cell>
          <cell r="D739" t="str">
            <v>m</v>
          </cell>
          <cell r="F739">
            <v>1958</v>
          </cell>
          <cell r="G739">
            <v>71162</v>
          </cell>
          <cell r="H739" t="str">
            <v>04.7123</v>
          </cell>
        </row>
        <row r="740">
          <cell r="B740" t="str">
            <v>04.7211</v>
          </cell>
          <cell r="C740" t="str">
            <v>Taøu ñoùng coïc &gt; 1,8-2,5taán chieàu daøi  ≤ 20m tieát dieän  coïc 30x30</v>
          </cell>
          <cell r="D740" t="str">
            <v>m</v>
          </cell>
          <cell r="F740">
            <v>1662</v>
          </cell>
          <cell r="G740">
            <v>52794</v>
          </cell>
          <cell r="H740" t="str">
            <v>04.7211</v>
          </cell>
        </row>
        <row r="741">
          <cell r="B741" t="str">
            <v>04.7212</v>
          </cell>
          <cell r="C741" t="str">
            <v>Taøu ñoùng coïc &gt; 1,8-2,5taán chieàu daøi  ≤ 20m tieát dieän  coïc 35x35</v>
          </cell>
          <cell r="D741" t="str">
            <v>m</v>
          </cell>
          <cell r="F741">
            <v>1796</v>
          </cell>
          <cell r="G741">
            <v>59277</v>
          </cell>
          <cell r="H741" t="str">
            <v>04.7212</v>
          </cell>
        </row>
        <row r="742">
          <cell r="B742" t="str">
            <v>04.7213</v>
          </cell>
          <cell r="C742" t="str">
            <v>Taøu ñoùng coïc &gt; 1,8-2,5taán chieàu daøi  ≤ 20m tieát dieän  coïc 40x40</v>
          </cell>
          <cell r="D742" t="str">
            <v>m</v>
          </cell>
          <cell r="F742">
            <v>2089</v>
          </cell>
          <cell r="G742">
            <v>72243</v>
          </cell>
          <cell r="H742" t="str">
            <v>04.7213</v>
          </cell>
        </row>
        <row r="743">
          <cell r="B743" t="str">
            <v>04.7221</v>
          </cell>
          <cell r="C743" t="str">
            <v>Taøu ñoùng coïc &gt; 1,8-2,5taán chieàu daøi  &gt; 20m tieát dieän  coïc 30x30</v>
          </cell>
          <cell r="D743" t="str">
            <v>m</v>
          </cell>
          <cell r="F743">
            <v>1229</v>
          </cell>
          <cell r="G743">
            <v>48833</v>
          </cell>
          <cell r="H743" t="str">
            <v>04.7221</v>
          </cell>
        </row>
        <row r="744">
          <cell r="B744" t="str">
            <v>04.7222</v>
          </cell>
          <cell r="C744" t="str">
            <v>Taøu ñoùng coïc &gt; 1,8-2,5taán chieàu daøi  &gt; 20m tieát dieän  coïc 35x35</v>
          </cell>
          <cell r="D744" t="str">
            <v>m</v>
          </cell>
          <cell r="F744">
            <v>1338</v>
          </cell>
          <cell r="G744">
            <v>55316</v>
          </cell>
          <cell r="H744" t="str">
            <v>04.7222</v>
          </cell>
        </row>
        <row r="745">
          <cell r="B745" t="str">
            <v>04.7223</v>
          </cell>
          <cell r="C745" t="str">
            <v>Taøu ñoùng coïc &gt; 1,8-2,5taán chieàu daøi  &gt; 20m tieát dieän  coïc 40x40</v>
          </cell>
          <cell r="D745" t="str">
            <v>m</v>
          </cell>
          <cell r="F745">
            <v>1827</v>
          </cell>
          <cell r="G745">
            <v>67921</v>
          </cell>
          <cell r="H745" t="str">
            <v>04.7223</v>
          </cell>
        </row>
        <row r="746">
          <cell r="B746" t="str">
            <v>04.7311</v>
          </cell>
          <cell r="C746" t="str">
            <v>Taøu ñoùng coïc &gt; 2,5-3,5taán chieàu daøi  ≤ 20m tieát dieän  coïc 30x30</v>
          </cell>
          <cell r="D746" t="str">
            <v>m</v>
          </cell>
          <cell r="F746">
            <v>1204</v>
          </cell>
          <cell r="G746">
            <v>48473</v>
          </cell>
          <cell r="H746" t="str">
            <v>04.7311</v>
          </cell>
        </row>
        <row r="747">
          <cell r="B747" t="str">
            <v>04.7312</v>
          </cell>
          <cell r="C747" t="str">
            <v>Taøu ñoùng coïc &gt; 2,5-3,5taán chieàu daøi  ≤ 20m tieát dieän  coïc 35x35</v>
          </cell>
          <cell r="D747" t="str">
            <v>m</v>
          </cell>
          <cell r="F747">
            <v>1406</v>
          </cell>
          <cell r="G747">
            <v>56036</v>
          </cell>
          <cell r="H747" t="str">
            <v>04.7312</v>
          </cell>
        </row>
        <row r="748">
          <cell r="B748" t="str">
            <v>04.7313</v>
          </cell>
          <cell r="C748" t="str">
            <v>Taøu ñoùng coïc &gt; 2,5-3,5taán chieàu daøi  ≤ 20m tieát dieän  coïc 40x40</v>
          </cell>
          <cell r="D748" t="str">
            <v>m</v>
          </cell>
          <cell r="F748">
            <v>1590</v>
          </cell>
          <cell r="G748">
            <v>63599</v>
          </cell>
          <cell r="H748" t="str">
            <v>04.7313</v>
          </cell>
        </row>
        <row r="749">
          <cell r="B749" t="str">
            <v>04.7321</v>
          </cell>
          <cell r="C749" t="str">
            <v>Taøu ñoùng coïc &gt; 2,5-3,5taán chieàu daøi  &gt; 20m tieát dieän  coïc 30x30</v>
          </cell>
          <cell r="D749" t="str">
            <v>m</v>
          </cell>
          <cell r="F749">
            <v>758</v>
          </cell>
          <cell r="G749">
            <v>48473</v>
          </cell>
          <cell r="H749" t="str">
            <v>04.7321</v>
          </cell>
        </row>
        <row r="750">
          <cell r="B750" t="str">
            <v>04.7322</v>
          </cell>
          <cell r="C750" t="str">
            <v>Taøu ñoùng coïc &gt; 2,5-3,5taán chieàu daøi  &gt; 20m tieát dieän  coïc 35x35</v>
          </cell>
          <cell r="D750" t="str">
            <v>m</v>
          </cell>
          <cell r="F750">
            <v>1303</v>
          </cell>
          <cell r="G750">
            <v>52074</v>
          </cell>
          <cell r="H750" t="str">
            <v>04.7322</v>
          </cell>
        </row>
        <row r="751">
          <cell r="B751" t="str">
            <v>04.7323</v>
          </cell>
          <cell r="C751" t="str">
            <v>Taøu ñoùng coïc &gt; 2,5-3,5taán chieàu daøi  &gt; 20m tieát dieän  coïc 40x40</v>
          </cell>
          <cell r="D751" t="str">
            <v>m</v>
          </cell>
          <cell r="F751">
            <v>1544</v>
          </cell>
          <cell r="G751">
            <v>61078</v>
          </cell>
          <cell r="H751" t="str">
            <v>04.7323</v>
          </cell>
        </row>
        <row r="752">
          <cell r="B752" t="str">
            <v>04.8200</v>
          </cell>
          <cell r="C752" t="str">
            <v>Phaù ñaàu coïc beâtoâng coát theùp</v>
          </cell>
          <cell r="D752" t="str">
            <v>m3</v>
          </cell>
          <cell r="F752">
            <v>215750</v>
          </cell>
          <cell r="H752" t="str">
            <v>04.8000</v>
          </cell>
        </row>
        <row r="753">
          <cell r="B753" t="str">
            <v>04.9001</v>
          </cell>
          <cell r="C753" t="str">
            <v>Queùt nhöïa bitum noùng moät nöôùc</v>
          </cell>
          <cell r="D753" t="str">
            <v>m2</v>
          </cell>
          <cell r="E753">
            <v>10134.200000000001</v>
          </cell>
          <cell r="F753">
            <v>2182.6999999999998</v>
          </cell>
          <cell r="H753" t="str">
            <v>04.9001</v>
          </cell>
        </row>
        <row r="754">
          <cell r="B754" t="str">
            <v>04.9002</v>
          </cell>
          <cell r="C754" t="str">
            <v>Queùt nhöïa bitum noùng hai nöôùc</v>
          </cell>
          <cell r="D754" t="str">
            <v>m2</v>
          </cell>
          <cell r="E754">
            <v>15201.3</v>
          </cell>
          <cell r="F754">
            <v>3274.1</v>
          </cell>
          <cell r="H754" t="str">
            <v>04.9002</v>
          </cell>
        </row>
        <row r="755">
          <cell r="B755" t="str">
            <v>04.9003</v>
          </cell>
          <cell r="C755" t="str">
            <v>Queùt nhöïa bitum nguoäi moät nöôùc</v>
          </cell>
          <cell r="D755" t="str">
            <v>m2</v>
          </cell>
          <cell r="E755">
            <v>3084.5</v>
          </cell>
          <cell r="F755">
            <v>374.2</v>
          </cell>
          <cell r="H755" t="str">
            <v>04.9003</v>
          </cell>
        </row>
        <row r="756">
          <cell r="B756" t="str">
            <v>04.9004</v>
          </cell>
          <cell r="C756" t="str">
            <v>Queùt nhöïa bitum nguoäi hai nöôùc</v>
          </cell>
          <cell r="D756" t="str">
            <v>m2</v>
          </cell>
          <cell r="E756">
            <v>4781.1000000000004</v>
          </cell>
          <cell r="F756">
            <v>561.29999999999995</v>
          </cell>
          <cell r="H756" t="str">
            <v>04.9004</v>
          </cell>
        </row>
        <row r="757">
          <cell r="B757" t="str">
            <v>05.1000</v>
          </cell>
          <cell r="C757" t="str">
            <v>Choïn vaø phaân loaïi coät theùp</v>
          </cell>
          <cell r="D757" t="str">
            <v>taán</v>
          </cell>
          <cell r="F757">
            <v>65456</v>
          </cell>
          <cell r="G757">
            <v>4890</v>
          </cell>
          <cell r="H757" t="str">
            <v>05.1000</v>
          </cell>
        </row>
        <row r="758">
          <cell r="B758" t="str">
            <v>05.2011</v>
          </cell>
          <cell r="C758" t="str">
            <v>Laép chi tieát coät theùp baèng TC troïng löôïng ≤ 5taán</v>
          </cell>
          <cell r="D758" t="str">
            <v>taán</v>
          </cell>
          <cell r="E758">
            <v>9436</v>
          </cell>
          <cell r="F758">
            <v>232369</v>
          </cell>
          <cell r="H758" t="str">
            <v>05.2011</v>
          </cell>
        </row>
        <row r="759">
          <cell r="B759" t="str">
            <v>05.2012</v>
          </cell>
          <cell r="C759" t="str">
            <v>Laép chi tieát coät theùp baèng TC troïng löôïng ≤ 15taán</v>
          </cell>
          <cell r="D759" t="str">
            <v>taán</v>
          </cell>
          <cell r="E759">
            <v>9436</v>
          </cell>
          <cell r="F759">
            <v>209459</v>
          </cell>
          <cell r="H759" t="str">
            <v>05.2012</v>
          </cell>
        </row>
        <row r="760">
          <cell r="B760" t="str">
            <v>05.2013</v>
          </cell>
          <cell r="C760" t="str">
            <v>Laép chi tieát coät theùp baèng TC troïng löôïng ≤ 30taán</v>
          </cell>
          <cell r="D760" t="str">
            <v>taán</v>
          </cell>
          <cell r="E760">
            <v>9436</v>
          </cell>
          <cell r="F760">
            <v>199641</v>
          </cell>
          <cell r="H760" t="str">
            <v>05.2013</v>
          </cell>
        </row>
        <row r="761">
          <cell r="B761" t="str">
            <v>05.2014</v>
          </cell>
          <cell r="C761" t="str">
            <v>Laép chi tieát coät theùp baèng TC troïng löôïng &gt; 30taán</v>
          </cell>
          <cell r="D761" t="str">
            <v>taán</v>
          </cell>
          <cell r="E761">
            <v>9436</v>
          </cell>
          <cell r="F761">
            <v>189168</v>
          </cell>
          <cell r="H761" t="str">
            <v>05.2014</v>
          </cell>
        </row>
        <row r="762">
          <cell r="B762" t="str">
            <v>05.2021</v>
          </cell>
          <cell r="C762" t="str">
            <v>Laép töøng ñoïan coät theùp baèng TC troïng löôïng ≤ 5taán</v>
          </cell>
          <cell r="D762" t="str">
            <v>taán</v>
          </cell>
          <cell r="E762">
            <v>9436</v>
          </cell>
          <cell r="F762">
            <v>109312</v>
          </cell>
          <cell r="H762" t="str">
            <v>05.2021</v>
          </cell>
        </row>
        <row r="763">
          <cell r="B763" t="str">
            <v>05.2022</v>
          </cell>
          <cell r="C763" t="str">
            <v>Laép töøng ñoïan coät theùp baèng TC troïng löôïng ≤ 15taán</v>
          </cell>
          <cell r="D763" t="str">
            <v>taán</v>
          </cell>
          <cell r="E763">
            <v>9436</v>
          </cell>
          <cell r="F763">
            <v>103420</v>
          </cell>
          <cell r="H763" t="str">
            <v>05.2022</v>
          </cell>
        </row>
        <row r="764">
          <cell r="B764" t="str">
            <v>05.2023</v>
          </cell>
          <cell r="C764" t="str">
            <v>Laép töøng ñoïan coät theùp baèng TC troïng löôïng ≤ 30taán</v>
          </cell>
          <cell r="D764" t="str">
            <v>taán</v>
          </cell>
          <cell r="E764">
            <v>9436</v>
          </cell>
          <cell r="F764">
            <v>97529</v>
          </cell>
          <cell r="H764" t="str">
            <v>05.2023</v>
          </cell>
        </row>
        <row r="765">
          <cell r="B765" t="str">
            <v>05.2024</v>
          </cell>
          <cell r="C765" t="str">
            <v>Laép töøng ñoïan coät theùp baèng TC troïng löôïng &gt; 30taán</v>
          </cell>
          <cell r="D765" t="str">
            <v>taán</v>
          </cell>
          <cell r="E765">
            <v>9436</v>
          </cell>
          <cell r="F765">
            <v>91966</v>
          </cell>
          <cell r="H765" t="str">
            <v>05.2024</v>
          </cell>
        </row>
        <row r="766">
          <cell r="B766" t="str">
            <v>05.3101</v>
          </cell>
          <cell r="C766" t="str">
            <v>Döïng coät theùp ñaõ laép saün baèng TC chieàu cao ≤ 15m</v>
          </cell>
          <cell r="D766" t="str">
            <v>coät</v>
          </cell>
          <cell r="E766">
            <v>67320</v>
          </cell>
          <cell r="F766">
            <v>477085</v>
          </cell>
          <cell r="H766" t="str">
            <v>05.3101</v>
          </cell>
        </row>
        <row r="767">
          <cell r="B767" t="str">
            <v>05.3102</v>
          </cell>
          <cell r="C767" t="str">
            <v>Döïng coät theùp ñaõ laép saün baèng TC chieàu cao ≤ 25m</v>
          </cell>
          <cell r="D767" t="str">
            <v>coät</v>
          </cell>
          <cell r="E767">
            <v>89760</v>
          </cell>
          <cell r="F767">
            <v>867171</v>
          </cell>
          <cell r="H767" t="str">
            <v>05.3102</v>
          </cell>
        </row>
        <row r="768">
          <cell r="B768" t="str">
            <v>05.3103</v>
          </cell>
          <cell r="C768" t="str">
            <v>Döïng coät theùp ñaõ laép saün baèng TC chieàu cao ≤ 35m</v>
          </cell>
          <cell r="D768" t="str">
            <v>coät</v>
          </cell>
          <cell r="E768">
            <v>89760</v>
          </cell>
          <cell r="F768">
            <v>1065849</v>
          </cell>
          <cell r="H768" t="str">
            <v>05.3103</v>
          </cell>
        </row>
        <row r="769">
          <cell r="B769" t="str">
            <v>05.3104</v>
          </cell>
          <cell r="C769" t="str">
            <v>Döïng coät theùp ñaõ laép saün baèng TC chieàu cao ≤ 45m</v>
          </cell>
          <cell r="D769" t="str">
            <v>coät</v>
          </cell>
          <cell r="E769">
            <v>134640</v>
          </cell>
          <cell r="F769">
            <v>1809491</v>
          </cell>
          <cell r="H769" t="str">
            <v>05.3104</v>
          </cell>
        </row>
        <row r="770">
          <cell r="B770" t="str">
            <v>05.3105</v>
          </cell>
          <cell r="C770" t="str">
            <v>Döïng coät theùp ñaõ laép saün baèng TC chieàu cao ≤ 50m</v>
          </cell>
          <cell r="D770" t="str">
            <v>coät</v>
          </cell>
          <cell r="E770">
            <v>179520</v>
          </cell>
          <cell r="F770">
            <v>3221412</v>
          </cell>
          <cell r="H770" t="str">
            <v>05.3105</v>
          </cell>
        </row>
        <row r="771">
          <cell r="B771" t="str">
            <v>05.3211</v>
          </cell>
          <cell r="C771" t="str">
            <v>Döïng coät theùp ñaõ laép saün baèng maùy keùo 100CV chieàu cao ≤ 25m</v>
          </cell>
          <cell r="D771" t="str">
            <v>coät</v>
          </cell>
          <cell r="E771">
            <v>89760</v>
          </cell>
          <cell r="F771">
            <v>650457</v>
          </cell>
          <cell r="G771">
            <v>128117</v>
          </cell>
          <cell r="H771" t="str">
            <v>05.3211</v>
          </cell>
        </row>
        <row r="772">
          <cell r="B772" t="str">
            <v>05.3212</v>
          </cell>
          <cell r="C772" t="str">
            <v>Döïng coät theùp ñaõ laép saün baèng maùy keùo 100CV chieàu cao ≤ 35m</v>
          </cell>
          <cell r="D772" t="str">
            <v>coät</v>
          </cell>
          <cell r="E772">
            <v>89760</v>
          </cell>
          <cell r="F772">
            <v>799195</v>
          </cell>
          <cell r="G772">
            <v>213529</v>
          </cell>
          <cell r="H772" t="str">
            <v>05.3212</v>
          </cell>
        </row>
        <row r="773">
          <cell r="B773" t="str">
            <v>05.3213</v>
          </cell>
          <cell r="C773" t="str">
            <v>Döïng coät theùp ñaõ laép saün baèng maùy keùo 100CV chieàu cao ≤ 45m</v>
          </cell>
          <cell r="D773" t="str">
            <v>coät</v>
          </cell>
          <cell r="E773">
            <v>134640</v>
          </cell>
          <cell r="F773">
            <v>1357041</v>
          </cell>
          <cell r="G773">
            <v>298941</v>
          </cell>
          <cell r="H773" t="str">
            <v>05.3213</v>
          </cell>
        </row>
        <row r="774">
          <cell r="B774" t="str">
            <v>05.3214</v>
          </cell>
          <cell r="C774" t="str">
            <v>Döïng coät theùp ñaõ laép saün baèng maùy keùo 100CV chieàu cao ≤ 50m</v>
          </cell>
          <cell r="D774" t="str">
            <v>coät</v>
          </cell>
          <cell r="E774">
            <v>179520</v>
          </cell>
          <cell r="F774">
            <v>2415981</v>
          </cell>
          <cell r="G774">
            <v>427058</v>
          </cell>
          <cell r="H774" t="str">
            <v>05.3214</v>
          </cell>
        </row>
        <row r="775">
          <cell r="B775" t="str">
            <v>05.3221</v>
          </cell>
          <cell r="C775" t="str">
            <v>Döïng coät theùp ñaõ laép saün baèng caàn truïc 10 taán chieàu cao ≤ 15m</v>
          </cell>
          <cell r="D775" t="str">
            <v>coät</v>
          </cell>
          <cell r="E775">
            <v>67320</v>
          </cell>
          <cell r="F775">
            <v>330841</v>
          </cell>
          <cell r="G775">
            <v>79477</v>
          </cell>
          <cell r="H775" t="str">
            <v>05.3221</v>
          </cell>
        </row>
        <row r="776">
          <cell r="B776" t="str">
            <v>05.3222</v>
          </cell>
          <cell r="C776" t="str">
            <v>Döïng coät theùp ñaõ laép saün baèng caàn truïc 10 taán chieàu cao ≤ 25m</v>
          </cell>
          <cell r="D776" t="str">
            <v>coät</v>
          </cell>
          <cell r="E776">
            <v>89760</v>
          </cell>
          <cell r="F776">
            <v>618027</v>
          </cell>
          <cell r="G776">
            <v>158955</v>
          </cell>
          <cell r="H776" t="str">
            <v>05.3222</v>
          </cell>
        </row>
        <row r="777">
          <cell r="B777" t="str">
            <v>05.3223</v>
          </cell>
          <cell r="C777" t="str">
            <v>Döïng coät theùp ñaõ laép saün baèng caàn truïc 10 taán chieàu cao ≤ 35m</v>
          </cell>
          <cell r="D777" t="str">
            <v>coät</v>
          </cell>
          <cell r="E777">
            <v>89760</v>
          </cell>
          <cell r="F777">
            <v>759282</v>
          </cell>
          <cell r="G777">
            <v>264924</v>
          </cell>
          <cell r="H777" t="str">
            <v>05.3223</v>
          </cell>
        </row>
        <row r="778">
          <cell r="B778" t="str">
            <v>05.3224</v>
          </cell>
          <cell r="C778" t="str">
            <v>Döïng coät theùp ñaõ laép saün baèng caàn truïc 10 taán chieàu cao ≤ 45m</v>
          </cell>
          <cell r="D778" t="str">
            <v>coät</v>
          </cell>
          <cell r="E778">
            <v>134640</v>
          </cell>
          <cell r="F778">
            <v>1289064</v>
          </cell>
          <cell r="G778">
            <v>370894</v>
          </cell>
          <cell r="H778" t="str">
            <v>05.3224</v>
          </cell>
        </row>
        <row r="779">
          <cell r="B779" t="str">
            <v>05.3225</v>
          </cell>
          <cell r="C779" t="str">
            <v>Döïng coät theùp ñaõ laép saün baèng caàn truïc 10 taán chieàu cao ≤ 50m</v>
          </cell>
          <cell r="D779" t="str">
            <v>coät</v>
          </cell>
          <cell r="E779">
            <v>179520</v>
          </cell>
          <cell r="F779">
            <v>2295307</v>
          </cell>
          <cell r="G779">
            <v>529849</v>
          </cell>
          <cell r="H779" t="str">
            <v>05.3225</v>
          </cell>
        </row>
        <row r="780">
          <cell r="B780" t="str">
            <v>05.4101</v>
          </cell>
          <cell r="C780" t="str">
            <v>Laép döïng coät theùp baèng TC (chieàu cao ≤15m)</v>
          </cell>
          <cell r="D780" t="str">
            <v>taán</v>
          </cell>
          <cell r="E780">
            <v>5304</v>
          </cell>
          <cell r="F780">
            <v>369499</v>
          </cell>
          <cell r="H780" t="str">
            <v>05.4101</v>
          </cell>
        </row>
        <row r="781">
          <cell r="B781" t="str">
            <v>05.4102</v>
          </cell>
          <cell r="C781" t="str">
            <v>Laép döïng coät theùp baèng TC (chieàu cao ≤25m)</v>
          </cell>
          <cell r="D781" t="str">
            <v>taán</v>
          </cell>
          <cell r="E781">
            <v>12240</v>
          </cell>
          <cell r="F781">
            <v>406482</v>
          </cell>
          <cell r="H781" t="str">
            <v>05.4102</v>
          </cell>
        </row>
        <row r="782">
          <cell r="B782" t="str">
            <v>05.4103</v>
          </cell>
          <cell r="C782" t="str">
            <v>Laép döïng coät theùp baèng TC (chieàu cao ≤40m)</v>
          </cell>
          <cell r="D782" t="str">
            <v>taán</v>
          </cell>
          <cell r="E782">
            <v>12852</v>
          </cell>
          <cell r="F782">
            <v>467356</v>
          </cell>
          <cell r="H782" t="str">
            <v>05.4103</v>
          </cell>
        </row>
        <row r="783">
          <cell r="B783" t="str">
            <v>05.4104</v>
          </cell>
          <cell r="C783" t="str">
            <v>Laép döïng coät theùp baèng TC (chieàu cao ≤55m)</v>
          </cell>
          <cell r="D783" t="str">
            <v>taán</v>
          </cell>
          <cell r="E783">
            <v>15708</v>
          </cell>
          <cell r="F783">
            <v>537394</v>
          </cell>
          <cell r="H783" t="str">
            <v>05.4104</v>
          </cell>
        </row>
        <row r="784">
          <cell r="B784" t="str">
            <v>05.4105</v>
          </cell>
          <cell r="C784" t="str">
            <v>Laép döïng coät theùp baèng TC (chieàu cao ≤70m)</v>
          </cell>
          <cell r="D784" t="str">
            <v>taán</v>
          </cell>
          <cell r="E784">
            <v>16320</v>
          </cell>
          <cell r="F784">
            <v>618559</v>
          </cell>
          <cell r="H784" t="str">
            <v>05.4105</v>
          </cell>
        </row>
        <row r="785">
          <cell r="B785" t="str">
            <v>05.4106</v>
          </cell>
          <cell r="C785" t="str">
            <v>Laép döïng coät theùp baèng TC (chieàu cao ≤85m)</v>
          </cell>
          <cell r="D785" t="str">
            <v>taán</v>
          </cell>
          <cell r="E785">
            <v>16932</v>
          </cell>
          <cell r="F785">
            <v>710525</v>
          </cell>
          <cell r="H785" t="str">
            <v>05.4106</v>
          </cell>
        </row>
        <row r="786">
          <cell r="B786" t="str">
            <v>05.4107</v>
          </cell>
          <cell r="C786" t="str">
            <v>Laép döïng coät theùp baèng TC (chieàu cao ≤100m)</v>
          </cell>
          <cell r="D786" t="str">
            <v>taán</v>
          </cell>
          <cell r="E786">
            <v>16932</v>
          </cell>
          <cell r="F786">
            <v>817218</v>
          </cell>
          <cell r="H786" t="str">
            <v>05.4107</v>
          </cell>
        </row>
        <row r="787">
          <cell r="B787" t="str">
            <v>05.4201</v>
          </cell>
          <cell r="C787" t="str">
            <v>Laép döïng coät theùp baèng TC keát hôïp cô giôùi (chieàu cao ≤15m)</v>
          </cell>
          <cell r="D787" t="str">
            <v>taán</v>
          </cell>
          <cell r="E787">
            <v>5304</v>
          </cell>
          <cell r="F787">
            <v>295534</v>
          </cell>
          <cell r="G787">
            <v>9213</v>
          </cell>
          <cell r="H787" t="str">
            <v>05.4201</v>
          </cell>
        </row>
        <row r="788">
          <cell r="B788" t="str">
            <v>05.4202</v>
          </cell>
          <cell r="C788" t="str">
            <v>Laép döïng coät theùp baèng TC keát hôïp cô giôùi (chieàu cao ≤25m)</v>
          </cell>
          <cell r="D788" t="str">
            <v>taán</v>
          </cell>
          <cell r="E788">
            <v>8772</v>
          </cell>
          <cell r="F788">
            <v>325316</v>
          </cell>
          <cell r="G788">
            <v>213</v>
          </cell>
          <cell r="H788" t="str">
            <v>05.4202</v>
          </cell>
        </row>
        <row r="789">
          <cell r="B789" t="str">
            <v>05.4203</v>
          </cell>
          <cell r="C789" t="str">
            <v>Laép döïng coät theùp baèng TC keát hôïp cô giôùi (chieàu cao ≤40m)</v>
          </cell>
          <cell r="D789" t="str">
            <v>taán</v>
          </cell>
          <cell r="E789">
            <v>10608</v>
          </cell>
          <cell r="F789">
            <v>373754</v>
          </cell>
          <cell r="G789">
            <v>12284</v>
          </cell>
          <cell r="H789" t="str">
            <v>05.4203</v>
          </cell>
        </row>
        <row r="790">
          <cell r="B790" t="str">
            <v>05.4204</v>
          </cell>
          <cell r="C790" t="str">
            <v>Laép döïng coät theùp baèng TC keát hôïp cô giôùi (chieàu cao ≤55m)</v>
          </cell>
          <cell r="D790" t="str">
            <v>taán</v>
          </cell>
          <cell r="E790">
            <v>15708</v>
          </cell>
          <cell r="F790">
            <v>430046</v>
          </cell>
          <cell r="G790">
            <v>15355</v>
          </cell>
          <cell r="H790" t="str">
            <v>05.4204</v>
          </cell>
        </row>
        <row r="791">
          <cell r="B791" t="str">
            <v>05.4205</v>
          </cell>
          <cell r="C791" t="str">
            <v>Laép döïng coät theùp baèng TC keát hôïp cô giôùi (chieàu cao ≤70m)</v>
          </cell>
          <cell r="D791" t="str">
            <v>taán</v>
          </cell>
          <cell r="E791">
            <v>16320</v>
          </cell>
          <cell r="F791">
            <v>494847</v>
          </cell>
          <cell r="G791">
            <v>15355</v>
          </cell>
          <cell r="H791" t="str">
            <v>05.4205</v>
          </cell>
        </row>
        <row r="792">
          <cell r="B792" t="str">
            <v>05.4206</v>
          </cell>
          <cell r="C792" t="str">
            <v>Laép döïng coät theùp baèng TC keát hôïp cô giôùi (chieàu cao ≤85m)</v>
          </cell>
          <cell r="D792" t="str">
            <v>taán</v>
          </cell>
          <cell r="E792">
            <v>16932</v>
          </cell>
          <cell r="F792">
            <v>568485</v>
          </cell>
          <cell r="G792">
            <v>18426</v>
          </cell>
          <cell r="H792" t="str">
            <v>05.4206</v>
          </cell>
        </row>
        <row r="793">
          <cell r="B793" t="str">
            <v>05.4207</v>
          </cell>
          <cell r="C793" t="str">
            <v>Laép döïng coät theùp baèng TC keát hôïp cô giôùi (chieàu cao ≤100m)</v>
          </cell>
          <cell r="D793" t="str">
            <v>taán</v>
          </cell>
          <cell r="E793">
            <v>16932</v>
          </cell>
          <cell r="F793">
            <v>653905</v>
          </cell>
          <cell r="G793">
            <v>24568</v>
          </cell>
          <cell r="H793" t="str">
            <v>05.4207</v>
          </cell>
        </row>
        <row r="794">
          <cell r="B794" t="str">
            <v>05.5101</v>
          </cell>
          <cell r="C794" t="str">
            <v>Noái coät beâ toâng baèng maët bích (ÑH bình thöôøng)</v>
          </cell>
          <cell r="D794" t="str">
            <v>moái</v>
          </cell>
          <cell r="E794">
            <v>9302</v>
          </cell>
          <cell r="F794">
            <v>98184</v>
          </cell>
          <cell r="H794" t="str">
            <v>05.5101</v>
          </cell>
        </row>
        <row r="795">
          <cell r="B795" t="str">
            <v>05.5102</v>
          </cell>
          <cell r="C795" t="str">
            <v>Noái coät beâ toâng baèng maët bích (ÑH söôøn ñoài)</v>
          </cell>
          <cell r="D795" t="str">
            <v>moái</v>
          </cell>
          <cell r="E795">
            <v>9302</v>
          </cell>
          <cell r="F795">
            <v>103093</v>
          </cell>
          <cell r="H795" t="str">
            <v>05.5102</v>
          </cell>
        </row>
        <row r="796">
          <cell r="B796" t="str">
            <v>05.5103</v>
          </cell>
          <cell r="C796" t="str">
            <v>Noái coät beâ toâng baèng maët bích (ÑH sình laày)</v>
          </cell>
          <cell r="D796" t="str">
            <v>moái</v>
          </cell>
          <cell r="E796">
            <v>22766</v>
          </cell>
          <cell r="F796">
            <v>117821</v>
          </cell>
          <cell r="H796" t="str">
            <v>05.5103</v>
          </cell>
        </row>
        <row r="797">
          <cell r="B797" t="str">
            <v>05.5211</v>
          </cell>
          <cell r="C797" t="str">
            <v>Döïng coät BT baèng TC (chieàu cao ≤ 8m)</v>
          </cell>
          <cell r="D797" t="str">
            <v>coät</v>
          </cell>
          <cell r="E797">
            <v>13546</v>
          </cell>
          <cell r="F797">
            <v>150876</v>
          </cell>
          <cell r="H797" t="str">
            <v>05.5211</v>
          </cell>
        </row>
        <row r="798">
          <cell r="B798" t="str">
            <v>05.5212</v>
          </cell>
          <cell r="C798" t="str">
            <v>Döïng coät BT baèng TC (chieàu cao ≤ 10m)</v>
          </cell>
          <cell r="D798" t="str">
            <v>coät</v>
          </cell>
          <cell r="E798">
            <v>13546</v>
          </cell>
          <cell r="F798">
            <v>162331</v>
          </cell>
          <cell r="H798" t="str">
            <v>05.5212</v>
          </cell>
        </row>
        <row r="799">
          <cell r="B799" t="str">
            <v>05.5213</v>
          </cell>
          <cell r="C799" t="str">
            <v>Döïng coät BT baèng TC (chieàu cao ≤ 12m)</v>
          </cell>
          <cell r="D799" t="str">
            <v>coät</v>
          </cell>
          <cell r="E799">
            <v>13546</v>
          </cell>
          <cell r="F799">
            <v>173786</v>
          </cell>
          <cell r="H799" t="str">
            <v>05.5213</v>
          </cell>
        </row>
        <row r="800">
          <cell r="B800" t="str">
            <v>05.5214</v>
          </cell>
          <cell r="C800" t="str">
            <v>Döïng coät BT baèng TC (chieàu cao ≤ 14m)</v>
          </cell>
          <cell r="D800" t="str">
            <v>coät</v>
          </cell>
          <cell r="E800">
            <v>13546</v>
          </cell>
          <cell r="F800">
            <v>216332</v>
          </cell>
          <cell r="H800" t="str">
            <v>05.5214</v>
          </cell>
        </row>
        <row r="801">
          <cell r="B801" t="str">
            <v>05.5215</v>
          </cell>
          <cell r="C801" t="str">
            <v>Döïng coät BT baèng TC (chieàu cao ≤ 16m)</v>
          </cell>
          <cell r="D801" t="str">
            <v>coät</v>
          </cell>
          <cell r="E801">
            <v>15746</v>
          </cell>
          <cell r="F801">
            <v>235314</v>
          </cell>
          <cell r="H801" t="str">
            <v>05.5215</v>
          </cell>
        </row>
        <row r="802">
          <cell r="B802" t="str">
            <v>05.5216</v>
          </cell>
          <cell r="C802" t="str">
            <v>Döïng coät BT baèng TC (chieàu cao ≤ 18m)</v>
          </cell>
          <cell r="D802" t="str">
            <v>coät</v>
          </cell>
          <cell r="E802">
            <v>15746</v>
          </cell>
          <cell r="F802">
            <v>306661</v>
          </cell>
          <cell r="H802" t="str">
            <v>05.5216</v>
          </cell>
        </row>
        <row r="803">
          <cell r="B803" t="str">
            <v>05.5217</v>
          </cell>
          <cell r="C803" t="str">
            <v>Döïng coät BT baèng TC (chieàu cao ≤ 20m)</v>
          </cell>
          <cell r="D803" t="str">
            <v>coät</v>
          </cell>
          <cell r="E803">
            <v>15746</v>
          </cell>
          <cell r="F803">
            <v>357390</v>
          </cell>
          <cell r="H803" t="str">
            <v>05.5217</v>
          </cell>
        </row>
        <row r="804">
          <cell r="B804" t="str">
            <v>05.5218</v>
          </cell>
          <cell r="C804" t="str">
            <v>Döïng coät BT baèng TC (chieàu cao &gt; 20m)</v>
          </cell>
          <cell r="D804" t="str">
            <v>coät</v>
          </cell>
          <cell r="E804">
            <v>15746</v>
          </cell>
          <cell r="F804">
            <v>390118</v>
          </cell>
          <cell r="H804" t="str">
            <v>05.5218</v>
          </cell>
        </row>
        <row r="805">
          <cell r="B805" t="str">
            <v>05.5221</v>
          </cell>
          <cell r="C805" t="str">
            <v>Döïng coät BT baèng TC + caàn truïc (chieàu cao ≤ 8m)</v>
          </cell>
          <cell r="D805" t="str">
            <v>coät</v>
          </cell>
          <cell r="E805">
            <v>13546</v>
          </cell>
          <cell r="F805">
            <v>60547</v>
          </cell>
          <cell r="G805">
            <v>46362</v>
          </cell>
          <cell r="H805" t="str">
            <v>05.5221</v>
          </cell>
        </row>
        <row r="806">
          <cell r="B806" t="str">
            <v>05.5222</v>
          </cell>
          <cell r="C806" t="str">
            <v>Döïng coät BT baèng TC + caàn truïc (chieàu cao ≤ 10m)</v>
          </cell>
          <cell r="D806" t="str">
            <v>coät</v>
          </cell>
          <cell r="E806">
            <v>13546</v>
          </cell>
          <cell r="F806">
            <v>64801</v>
          </cell>
          <cell r="G806">
            <v>46362</v>
          </cell>
          <cell r="H806" t="str">
            <v>05.5222</v>
          </cell>
        </row>
        <row r="807">
          <cell r="B807" t="str">
            <v>05.5223</v>
          </cell>
          <cell r="C807" t="str">
            <v>Döïng coät BT baèng TC + caàn truïc (chieàu cao ≤ 12m)</v>
          </cell>
          <cell r="D807" t="str">
            <v>coät</v>
          </cell>
          <cell r="E807">
            <v>13546</v>
          </cell>
          <cell r="F807">
            <v>69383</v>
          </cell>
          <cell r="G807">
            <v>66231</v>
          </cell>
          <cell r="H807" t="str">
            <v>05.5223</v>
          </cell>
        </row>
        <row r="808">
          <cell r="B808" t="str">
            <v>05.5224</v>
          </cell>
          <cell r="C808" t="str">
            <v>Döïng coät BT baèng TC + caàn truïc (chieàu cao ≤ 14m)</v>
          </cell>
          <cell r="D808" t="str">
            <v>coät</v>
          </cell>
          <cell r="E808">
            <v>13546</v>
          </cell>
          <cell r="F808">
            <v>86402</v>
          </cell>
          <cell r="G808">
            <v>66231</v>
          </cell>
          <cell r="H808" t="str">
            <v>05.5224</v>
          </cell>
        </row>
        <row r="809">
          <cell r="B809" t="str">
            <v>05.5225</v>
          </cell>
          <cell r="C809" t="str">
            <v>Döïng coät BT baèng TC + caàn truïc (chieàu cao ≤ 16m)</v>
          </cell>
          <cell r="D809" t="str">
            <v>coät</v>
          </cell>
          <cell r="E809">
            <v>15746</v>
          </cell>
          <cell r="F809">
            <v>94257</v>
          </cell>
          <cell r="G809">
            <v>92724</v>
          </cell>
          <cell r="H809" t="str">
            <v>05.5225</v>
          </cell>
        </row>
        <row r="810">
          <cell r="B810" t="str">
            <v>05.5226</v>
          </cell>
          <cell r="C810" t="str">
            <v>Döïng coät BT baèng TC + caàn truïc (chieàu cao ≤ 18m)</v>
          </cell>
          <cell r="D810" t="str">
            <v>coät</v>
          </cell>
          <cell r="E810">
            <v>15746</v>
          </cell>
          <cell r="F810">
            <v>122730</v>
          </cell>
          <cell r="G810">
            <v>92724</v>
          </cell>
          <cell r="H810" t="str">
            <v>05.5226</v>
          </cell>
        </row>
        <row r="811">
          <cell r="B811" t="str">
            <v>05.5227</v>
          </cell>
          <cell r="C811" t="str">
            <v>Döïng coät BT baèng TC + caàn truïc (chieàu cao ≤ 20m)</v>
          </cell>
          <cell r="D811" t="str">
            <v>coät</v>
          </cell>
          <cell r="E811">
            <v>15746</v>
          </cell>
          <cell r="F811">
            <v>143201</v>
          </cell>
          <cell r="G811">
            <v>132462</v>
          </cell>
          <cell r="H811" t="str">
            <v>05.5227</v>
          </cell>
        </row>
        <row r="812">
          <cell r="B812" t="str">
            <v>05.5228</v>
          </cell>
          <cell r="C812" t="str">
            <v>Döïng coät BT baèng TC + caàn truïc (chieàu cao &gt; 20m)</v>
          </cell>
          <cell r="D812" t="str">
            <v>coät</v>
          </cell>
          <cell r="E812">
            <v>15746</v>
          </cell>
          <cell r="F812">
            <v>156113</v>
          </cell>
          <cell r="G812">
            <v>132462</v>
          </cell>
          <cell r="H812" t="str">
            <v>05.5228</v>
          </cell>
        </row>
        <row r="813">
          <cell r="B813" t="str">
            <v>05.5231</v>
          </cell>
          <cell r="C813" t="str">
            <v>Döïng coät BT baèng TC + maùy keùo (chieàu cao ≤ 16m)</v>
          </cell>
          <cell r="D813" t="str">
            <v>coät</v>
          </cell>
          <cell r="E813">
            <v>15746</v>
          </cell>
          <cell r="F813">
            <v>106039</v>
          </cell>
          <cell r="G813">
            <v>64059</v>
          </cell>
          <cell r="H813" t="str">
            <v>05.5235</v>
          </cell>
        </row>
        <row r="814">
          <cell r="B814" t="str">
            <v>05.5232</v>
          </cell>
          <cell r="C814" t="str">
            <v>Döïng coät BT baèng TC + maùy keùo (chieàu cao ≤ 18m)</v>
          </cell>
          <cell r="D814" t="str">
            <v>coät</v>
          </cell>
          <cell r="E814">
            <v>15746</v>
          </cell>
          <cell r="F814">
            <v>138112</v>
          </cell>
          <cell r="G814">
            <v>64059</v>
          </cell>
          <cell r="H814" t="str">
            <v>05.5236</v>
          </cell>
        </row>
        <row r="815">
          <cell r="B815" t="str">
            <v>05.5233</v>
          </cell>
          <cell r="C815" t="str">
            <v>Döïng coät BT baèng TC + maùy keùo (chieàu cao ≤ 20m)</v>
          </cell>
          <cell r="D815" t="str">
            <v>coät</v>
          </cell>
          <cell r="E815">
            <v>15746</v>
          </cell>
          <cell r="F815">
            <v>160694</v>
          </cell>
          <cell r="G815">
            <v>98223</v>
          </cell>
          <cell r="H815" t="str">
            <v>05.5237</v>
          </cell>
        </row>
        <row r="816">
          <cell r="B816" t="str">
            <v>05.5234</v>
          </cell>
          <cell r="C816" t="str">
            <v>Döïng coät BT baèng TC + maùy keùo (chieàu cao &gt; 20m)</v>
          </cell>
          <cell r="D816" t="str">
            <v>coät</v>
          </cell>
          <cell r="E816">
            <v>15746</v>
          </cell>
          <cell r="F816">
            <v>175422</v>
          </cell>
          <cell r="G816">
            <v>98223</v>
          </cell>
          <cell r="H816" t="str">
            <v>05.5238</v>
          </cell>
        </row>
        <row r="817">
          <cell r="B817" t="str">
            <v>05.6101</v>
          </cell>
          <cell r="C817" t="str">
            <v>Laép ñaët xaø theùp cho coät ñôõ (troïng löôïng 25 kg)</v>
          </cell>
          <cell r="D817" t="str">
            <v>boä</v>
          </cell>
          <cell r="F817">
            <v>26505</v>
          </cell>
          <cell r="H817" t="str">
            <v>05.6101</v>
          </cell>
        </row>
        <row r="818">
          <cell r="B818" t="str">
            <v>05.6102</v>
          </cell>
          <cell r="C818" t="str">
            <v>Laép ñaët xaø theùp cho coät ñôõ (troïng löôïng 50 kg)</v>
          </cell>
          <cell r="D818" t="str">
            <v>boä</v>
          </cell>
          <cell r="F818">
            <v>35859</v>
          </cell>
          <cell r="H818" t="str">
            <v>05.6102</v>
          </cell>
        </row>
        <row r="819">
          <cell r="B819" t="str">
            <v>05.6103</v>
          </cell>
          <cell r="C819" t="str">
            <v>Laép ñaët xaø theùp cho coät ñôõ (troïng löôïng 100 kg)</v>
          </cell>
          <cell r="D819" t="str">
            <v>boä</v>
          </cell>
          <cell r="F819">
            <v>48332</v>
          </cell>
          <cell r="H819" t="str">
            <v>05.6103</v>
          </cell>
        </row>
        <row r="820">
          <cell r="B820" t="str">
            <v>05.6104</v>
          </cell>
          <cell r="C820" t="str">
            <v>Laép ñaët xaø theùp cho coät ñôõ (troïng löôïng 140 kg)</v>
          </cell>
          <cell r="D820" t="str">
            <v>boä</v>
          </cell>
          <cell r="F820">
            <v>57999</v>
          </cell>
          <cell r="H820" t="str">
            <v>05.6104</v>
          </cell>
        </row>
        <row r="821">
          <cell r="B821" t="str">
            <v>05.6105</v>
          </cell>
          <cell r="C821" t="str">
            <v>Laép ñaët xaø theùp cho coät ñôõ (troïng löôïng 230 kg)</v>
          </cell>
          <cell r="D821" t="str">
            <v>boä</v>
          </cell>
          <cell r="F821">
            <v>80138</v>
          </cell>
          <cell r="H821" t="str">
            <v>05.6105</v>
          </cell>
        </row>
        <row r="822">
          <cell r="B822" t="str">
            <v>05.6106</v>
          </cell>
          <cell r="C822" t="str">
            <v>Laép ñaët xaø theùp cho coät ñôõ (troïng löôïng 320 kg)</v>
          </cell>
          <cell r="D822" t="str">
            <v>boä</v>
          </cell>
          <cell r="F822">
            <v>102277</v>
          </cell>
          <cell r="H822" t="str">
            <v>05.6106</v>
          </cell>
        </row>
        <row r="823">
          <cell r="B823" t="str">
            <v>05.6107</v>
          </cell>
          <cell r="C823" t="str">
            <v>Laép ñaët xaø theùp cho coät ñôõ (troïng löôïng 410 kg)</v>
          </cell>
          <cell r="D823" t="str">
            <v>boä</v>
          </cell>
          <cell r="F823">
            <v>120674</v>
          </cell>
          <cell r="H823" t="str">
            <v>05.6107</v>
          </cell>
        </row>
        <row r="824">
          <cell r="B824" t="str">
            <v>05.6108</v>
          </cell>
          <cell r="C824" t="str">
            <v>Laép ñaët xaø theùp cho coät ñôõ (troïng löôïng 500 kg)</v>
          </cell>
          <cell r="D824" t="str">
            <v>boä</v>
          </cell>
          <cell r="F824">
            <v>142502</v>
          </cell>
          <cell r="H824" t="str">
            <v>05.6108</v>
          </cell>
        </row>
        <row r="825">
          <cell r="B825" t="str">
            <v>05.6201</v>
          </cell>
          <cell r="C825" t="str">
            <v>Laép ñaët xaø theùp cho coät neùo (troïng löôïng 25 kg)</v>
          </cell>
          <cell r="D825" t="str">
            <v>boä</v>
          </cell>
          <cell r="F825">
            <v>35236</v>
          </cell>
          <cell r="H825" t="str">
            <v>05.6201</v>
          </cell>
        </row>
        <row r="826">
          <cell r="B826" t="str">
            <v>05.6202</v>
          </cell>
          <cell r="C826" t="str">
            <v>Laép ñaët xaø theùp cho coät neùoõ (troïng löôïng 50 kg)</v>
          </cell>
          <cell r="D826" t="str">
            <v>boä</v>
          </cell>
          <cell r="F826">
            <v>47708</v>
          </cell>
          <cell r="H826" t="str">
            <v>05.6202</v>
          </cell>
        </row>
        <row r="827">
          <cell r="B827" t="str">
            <v>05.6203</v>
          </cell>
          <cell r="C827" t="str">
            <v>Laép ñaët xaø theùp cho coät neùo (troïng löôïng 100 kg)</v>
          </cell>
          <cell r="D827" t="str">
            <v>boä</v>
          </cell>
          <cell r="F827">
            <v>64235</v>
          </cell>
          <cell r="H827" t="str">
            <v>05.6203</v>
          </cell>
        </row>
        <row r="828">
          <cell r="B828" t="str">
            <v>05.6204</v>
          </cell>
          <cell r="C828" t="str">
            <v>Laép ñaët xaø theùp cho coät neùo (troïng löôïng 140 kg)</v>
          </cell>
          <cell r="D828" t="str">
            <v>boä</v>
          </cell>
          <cell r="F828">
            <v>77020</v>
          </cell>
          <cell r="H828" t="str">
            <v>05.6204</v>
          </cell>
        </row>
        <row r="829">
          <cell r="B829" t="str">
            <v>05.6205</v>
          </cell>
          <cell r="C829" t="str">
            <v>Laép ñaët xaø theùp cho coät neùo (troïng löôïng 230 kg)</v>
          </cell>
          <cell r="D829" t="str">
            <v>boä</v>
          </cell>
          <cell r="F829">
            <v>106331</v>
          </cell>
          <cell r="H829" t="str">
            <v>05.6205</v>
          </cell>
        </row>
        <row r="830">
          <cell r="B830" t="str">
            <v>05.6206</v>
          </cell>
          <cell r="C830" t="str">
            <v>Laép ñaët xaø theùp cho coät neùo (troïng löôïng 320 kg)</v>
          </cell>
          <cell r="D830" t="str">
            <v>boä</v>
          </cell>
          <cell r="F830">
            <v>135954</v>
          </cell>
          <cell r="H830" t="str">
            <v>05.6206</v>
          </cell>
        </row>
        <row r="831">
          <cell r="B831" t="str">
            <v>05.6207</v>
          </cell>
          <cell r="C831" t="str">
            <v>Laép ñaët xaø theùp cho coät neùo (troïng löôïng 410 kg)</v>
          </cell>
          <cell r="D831" t="str">
            <v>boä</v>
          </cell>
          <cell r="F831">
            <v>160275</v>
          </cell>
          <cell r="H831" t="str">
            <v>05.6207</v>
          </cell>
        </row>
        <row r="832">
          <cell r="B832" t="str">
            <v>05.6208</v>
          </cell>
          <cell r="C832" t="str">
            <v>Laép ñaët xaø theùp cho coät neùo (troïng löôïng 500 kg)</v>
          </cell>
          <cell r="D832" t="str">
            <v>boä</v>
          </cell>
          <cell r="F832">
            <v>189275</v>
          </cell>
          <cell r="H832" t="str">
            <v>05.6208</v>
          </cell>
        </row>
        <row r="833">
          <cell r="B833" t="str">
            <v>05.6301</v>
          </cell>
          <cell r="C833" t="str">
            <v>Laép ñaët xaø theùp cho coät ñuùp (troïng löôïng 140 kg)</v>
          </cell>
          <cell r="D833" t="str">
            <v>boä</v>
          </cell>
          <cell r="F833">
            <v>65482</v>
          </cell>
          <cell r="H833" t="str">
            <v>05.6301</v>
          </cell>
        </row>
        <row r="834">
          <cell r="B834" t="str">
            <v>05.6302</v>
          </cell>
          <cell r="C834" t="str">
            <v>Laép ñaët xaø theùp cho coät ñuùp (troïng löôïng 230 kg)</v>
          </cell>
          <cell r="D834" t="str">
            <v>boä</v>
          </cell>
          <cell r="F834">
            <v>93234</v>
          </cell>
          <cell r="H834" t="str">
            <v>05.6302</v>
          </cell>
        </row>
        <row r="835">
          <cell r="B835" t="str">
            <v>05.6303</v>
          </cell>
          <cell r="C835" t="str">
            <v>Laép ñaët xaø theùp cho coät ñuùp (troïng löôïng 320 kg)</v>
          </cell>
          <cell r="D835" t="str">
            <v>boä</v>
          </cell>
          <cell r="F835">
            <v>116933</v>
          </cell>
          <cell r="H835" t="str">
            <v>05.6303</v>
          </cell>
        </row>
        <row r="836">
          <cell r="B836" t="str">
            <v>05.6304</v>
          </cell>
          <cell r="C836" t="str">
            <v>Laép ñaët xaø theùp cho coät ñuùp (troïng löôïng 410 kg)</v>
          </cell>
          <cell r="D836" t="str">
            <v>boä</v>
          </cell>
          <cell r="F836">
            <v>129093</v>
          </cell>
          <cell r="H836" t="str">
            <v>05.6304</v>
          </cell>
        </row>
        <row r="837">
          <cell r="B837" t="str">
            <v>05.6305</v>
          </cell>
          <cell r="C837" t="str">
            <v>Laép ñaët xaø theùp cho coät ñuùp (troïng löôïng 500 kg)</v>
          </cell>
          <cell r="D837" t="str">
            <v>boä</v>
          </cell>
          <cell r="F837">
            <v>140943</v>
          </cell>
          <cell r="H837" t="str">
            <v>05.6305</v>
          </cell>
        </row>
        <row r="838">
          <cell r="B838" t="str">
            <v>05.6306</v>
          </cell>
          <cell r="C838" t="str">
            <v>Laép ñaët xaø theùp cho coät ñuùp (troïng löôïng 750 kg)</v>
          </cell>
          <cell r="D838" t="str">
            <v>boä</v>
          </cell>
          <cell r="F838">
            <v>180544</v>
          </cell>
          <cell r="H838" t="str">
            <v>05.6306</v>
          </cell>
        </row>
        <row r="839">
          <cell r="B839" t="str">
            <v>05.6307</v>
          </cell>
          <cell r="C839" t="str">
            <v>Laép ñaët xaø theùp cho coät ñuùp (troïng löôïng 1000 kg)</v>
          </cell>
          <cell r="D839" t="str">
            <v>boä</v>
          </cell>
          <cell r="F839">
            <v>212973</v>
          </cell>
          <cell r="H839" t="str">
            <v>05.6307</v>
          </cell>
        </row>
        <row r="840">
          <cell r="B840" t="str">
            <v>05.6401</v>
          </cell>
          <cell r="C840" t="str">
            <v>Laép ñaët xaø theùp cho coät hình II (troïng löôïng 140 kg)</v>
          </cell>
          <cell r="D840" t="str">
            <v>boä</v>
          </cell>
          <cell r="F840">
            <v>72654</v>
          </cell>
          <cell r="H840" t="str">
            <v>05.6401</v>
          </cell>
        </row>
        <row r="841">
          <cell r="B841" t="str">
            <v>05.6402</v>
          </cell>
          <cell r="C841" t="str">
            <v>Laép ñaët xaø theùp cho coät hình II (troïng löôïng 230 kg)</v>
          </cell>
          <cell r="D841" t="str">
            <v>boä</v>
          </cell>
          <cell r="F841">
            <v>103836</v>
          </cell>
          <cell r="H841" t="str">
            <v>05.6402</v>
          </cell>
        </row>
        <row r="842">
          <cell r="B842" t="str">
            <v>05.6403</v>
          </cell>
          <cell r="C842" t="str">
            <v>Laép ñaët xaø theùp cho coät hình II (troïng löôïng 320 kg)</v>
          </cell>
          <cell r="D842" t="str">
            <v>boä</v>
          </cell>
          <cell r="F842">
            <v>130029</v>
          </cell>
          <cell r="H842" t="str">
            <v>05.6403</v>
          </cell>
        </row>
        <row r="843">
          <cell r="B843" t="str">
            <v>05.6404</v>
          </cell>
          <cell r="C843" t="str">
            <v>Laép ñaët xaø theùp cho coät hình II (troïng löôïng 410 kg)</v>
          </cell>
          <cell r="D843" t="str">
            <v>boä</v>
          </cell>
          <cell r="F843">
            <v>143437</v>
          </cell>
          <cell r="H843" t="str">
            <v>05.6404</v>
          </cell>
        </row>
        <row r="844">
          <cell r="B844" t="str">
            <v>05.6405</v>
          </cell>
          <cell r="C844" t="str">
            <v>Laép ñaët xaø theùp cho coät hình II (troïng löôïng 500 kg)</v>
          </cell>
          <cell r="D844" t="str">
            <v>boä</v>
          </cell>
          <cell r="F844">
            <v>156534</v>
          </cell>
          <cell r="H844" t="str">
            <v>05.6405</v>
          </cell>
        </row>
        <row r="845">
          <cell r="B845" t="str">
            <v>05.6406</v>
          </cell>
          <cell r="C845" t="str">
            <v>Laép ñaët xaø theùp cho coät hình II (troïng löôïng 750 kg)</v>
          </cell>
          <cell r="D845" t="str">
            <v>boä</v>
          </cell>
          <cell r="F845">
            <v>200500</v>
          </cell>
          <cell r="H845" t="str">
            <v>05.6406</v>
          </cell>
        </row>
        <row r="846">
          <cell r="B846" t="str">
            <v>05.6407</v>
          </cell>
          <cell r="C846" t="str">
            <v>Laép ñaët xaø theùp cho coät hình II (troïng löôïng 1000 kg)</v>
          </cell>
          <cell r="D846" t="str">
            <v>boä</v>
          </cell>
          <cell r="F846">
            <v>236671</v>
          </cell>
          <cell r="H846" t="str">
            <v>05.6407</v>
          </cell>
        </row>
        <row r="847">
          <cell r="B847" t="str">
            <v>05.7001</v>
          </cell>
          <cell r="C847" t="str">
            <v>Laép tieáp ñòa coät F 8-10mm</v>
          </cell>
          <cell r="D847" t="str">
            <v>kg</v>
          </cell>
          <cell r="E847">
            <v>10.18</v>
          </cell>
          <cell r="F847">
            <v>311.82</v>
          </cell>
          <cell r="H847" t="str">
            <v>05.7001</v>
          </cell>
        </row>
        <row r="848">
          <cell r="B848" t="str">
            <v>05.7002</v>
          </cell>
          <cell r="C848" t="str">
            <v>Laép tieáp ñòa coät F 12-14mm</v>
          </cell>
          <cell r="D848" t="str">
            <v>kg</v>
          </cell>
          <cell r="E848">
            <v>7.64</v>
          </cell>
          <cell r="F848">
            <v>311.82</v>
          </cell>
          <cell r="H848" t="str">
            <v>05.7002</v>
          </cell>
        </row>
        <row r="849">
          <cell r="B849" t="str">
            <v>05.7003</v>
          </cell>
          <cell r="C849" t="str">
            <v>Laép tieáp ñòa coät F 16-18mm</v>
          </cell>
          <cell r="D849" t="str">
            <v>kg</v>
          </cell>
          <cell r="E849">
            <v>6.36</v>
          </cell>
          <cell r="F849">
            <v>205.8</v>
          </cell>
          <cell r="H849" t="str">
            <v>05.7003</v>
          </cell>
        </row>
        <row r="850">
          <cell r="B850" t="str">
            <v>05.8001</v>
          </cell>
          <cell r="C850" t="str">
            <v>Ñoùng coïc tieáp ñòa ñaát C1</v>
          </cell>
          <cell r="D850" t="str">
            <v xml:space="preserve"> coïc</v>
          </cell>
          <cell r="E850">
            <v>900</v>
          </cell>
          <cell r="F850">
            <v>7795.5</v>
          </cell>
          <cell r="G850">
            <v>953.3</v>
          </cell>
          <cell r="H850" t="str">
            <v>05.8001</v>
          </cell>
        </row>
        <row r="851">
          <cell r="B851" t="str">
            <v>05.8002</v>
          </cell>
          <cell r="C851" t="str">
            <v>Ñoùng coïc tieáp ñòa ñaát C2</v>
          </cell>
          <cell r="D851" t="str">
            <v xml:space="preserve"> coïc</v>
          </cell>
          <cell r="E851">
            <v>900</v>
          </cell>
          <cell r="F851">
            <v>8731</v>
          </cell>
          <cell r="G851">
            <v>953.3</v>
          </cell>
          <cell r="H851" t="str">
            <v>05.8002</v>
          </cell>
        </row>
        <row r="852">
          <cell r="B852" t="str">
            <v>05.8003</v>
          </cell>
          <cell r="C852" t="str">
            <v>Ñoùng coïc tieáp ñòa ñaát C3</v>
          </cell>
          <cell r="D852" t="str">
            <v xml:space="preserve"> coïc</v>
          </cell>
          <cell r="E852">
            <v>900</v>
          </cell>
          <cell r="F852">
            <v>13657.7</v>
          </cell>
          <cell r="G852">
            <v>953.3</v>
          </cell>
          <cell r="H852" t="str">
            <v>05.8003</v>
          </cell>
        </row>
        <row r="853">
          <cell r="B853" t="str">
            <v>05.8004</v>
          </cell>
          <cell r="C853" t="str">
            <v>Ñoùng coïc tieáp ñòa ñaát C4</v>
          </cell>
          <cell r="D853" t="str">
            <v xml:space="preserve"> coïc</v>
          </cell>
          <cell r="E853">
            <v>900</v>
          </cell>
          <cell r="F853">
            <v>23386.5</v>
          </cell>
          <cell r="G853">
            <v>953.3</v>
          </cell>
          <cell r="H853" t="str">
            <v>05.8004</v>
          </cell>
        </row>
        <row r="854">
          <cell r="B854" t="str">
            <v>05.9001</v>
          </cell>
          <cell r="C854" t="str">
            <v>Sôn coät chieàu cao ≤ 70m</v>
          </cell>
          <cell r="D854" t="str">
            <v>m2</v>
          </cell>
          <cell r="E854">
            <v>4811</v>
          </cell>
          <cell r="F854">
            <v>17774</v>
          </cell>
          <cell r="H854" t="str">
            <v>05.9001</v>
          </cell>
        </row>
        <row r="855">
          <cell r="B855" t="str">
            <v>05.9002</v>
          </cell>
          <cell r="C855" t="str">
            <v>Sôn coät chieàu cao ≤ 100m</v>
          </cell>
          <cell r="D855" t="str">
            <v>m2</v>
          </cell>
          <cell r="E855">
            <v>5880</v>
          </cell>
          <cell r="F855">
            <v>22139</v>
          </cell>
          <cell r="H855" t="str">
            <v>05.9002</v>
          </cell>
        </row>
        <row r="856">
          <cell r="B856" t="str">
            <v>05.9003</v>
          </cell>
          <cell r="C856" t="str">
            <v>Sôn coät chieàu cao &gt; 100m</v>
          </cell>
          <cell r="D856" t="str">
            <v>m2</v>
          </cell>
          <cell r="E856">
            <v>6682</v>
          </cell>
          <cell r="F856">
            <v>29623</v>
          </cell>
          <cell r="H856" t="str">
            <v>05.9003</v>
          </cell>
        </row>
        <row r="857">
          <cell r="B857" t="str">
            <v>05.9004</v>
          </cell>
          <cell r="C857" t="str">
            <v>Sôn coät 2 nöôùc</v>
          </cell>
          <cell r="D857" t="str">
            <v>m2</v>
          </cell>
          <cell r="E857">
            <v>4674</v>
          </cell>
          <cell r="F857">
            <v>3430</v>
          </cell>
          <cell r="H857" t="str">
            <v>05.9004</v>
          </cell>
        </row>
        <row r="858">
          <cell r="B858" t="str">
            <v>05.9005</v>
          </cell>
          <cell r="C858" t="str">
            <v>Sôn coät 3 nöôùc</v>
          </cell>
          <cell r="D858" t="str">
            <v>m2</v>
          </cell>
          <cell r="E858">
            <v>7270</v>
          </cell>
          <cell r="F858">
            <v>4864</v>
          </cell>
          <cell r="H858" t="str">
            <v>05.9005</v>
          </cell>
        </row>
        <row r="859">
          <cell r="B859" t="str">
            <v>06.1111</v>
          </cell>
          <cell r="C859" t="str">
            <v>Laép ñaët söù ñöùng döôùi ñaát ôû coät troøn 6-10 kV</v>
          </cell>
          <cell r="D859" t="str">
            <v>1söù</v>
          </cell>
          <cell r="E859">
            <v>510</v>
          </cell>
          <cell r="F859">
            <v>3430</v>
          </cell>
          <cell r="H859" t="str">
            <v>06.1111</v>
          </cell>
        </row>
        <row r="860">
          <cell r="B860" t="str">
            <v>06.1112</v>
          </cell>
          <cell r="C860" t="str">
            <v>Laép ñaët söù ñöùng döôùi ñaát ôû coät troøn 15-20 kV</v>
          </cell>
          <cell r="D860" t="str">
            <v>1söù</v>
          </cell>
          <cell r="E860">
            <v>510</v>
          </cell>
          <cell r="F860">
            <v>4708.5</v>
          </cell>
          <cell r="H860" t="str">
            <v>06.1112</v>
          </cell>
        </row>
        <row r="861">
          <cell r="B861" t="str">
            <v>06.1113</v>
          </cell>
          <cell r="C861" t="str">
            <v>Laép ñaët söù ñöùng döôùi ñaát ôû coät troøn 35 kV</v>
          </cell>
          <cell r="D861" t="str">
            <v>1söù</v>
          </cell>
          <cell r="E861">
            <v>510</v>
          </cell>
          <cell r="F861">
            <v>5986.9</v>
          </cell>
          <cell r="H861" t="str">
            <v>06.1113</v>
          </cell>
        </row>
        <row r="862">
          <cell r="B862" t="str">
            <v>06.1114</v>
          </cell>
          <cell r="C862" t="str">
            <v>Laép ñaët söù ñöùng treân coät ôû coät troøn 6-10 kV</v>
          </cell>
          <cell r="D862" t="str">
            <v>1söù</v>
          </cell>
          <cell r="E862">
            <v>510</v>
          </cell>
          <cell r="F862">
            <v>5145</v>
          </cell>
          <cell r="H862" t="str">
            <v>06.1114</v>
          </cell>
        </row>
        <row r="863">
          <cell r="B863" t="str">
            <v>06.1115</v>
          </cell>
          <cell r="C863" t="str">
            <v>Laép ñaët söù ñöùng treân coät ôû coät troøn 15-20 kV</v>
          </cell>
          <cell r="D863" t="str">
            <v>1söù</v>
          </cell>
          <cell r="E863">
            <v>510</v>
          </cell>
          <cell r="F863">
            <v>7047.1</v>
          </cell>
          <cell r="H863" t="str">
            <v>06.1115</v>
          </cell>
        </row>
        <row r="864">
          <cell r="B864" t="str">
            <v>06.1116</v>
          </cell>
          <cell r="C864" t="str">
            <v>Laép ñaët söù ñöùng treân coät ôû coät troøn 35 kV</v>
          </cell>
          <cell r="D864" t="str">
            <v>1söù</v>
          </cell>
          <cell r="E864">
            <v>510</v>
          </cell>
          <cell r="F864">
            <v>8980.4</v>
          </cell>
          <cell r="H864" t="str">
            <v>06.1116</v>
          </cell>
        </row>
        <row r="865">
          <cell r="B865" t="str">
            <v>06.1121</v>
          </cell>
          <cell r="C865" t="str">
            <v>Laép ñaët söù ñöùng döôùi ñaát ôû coät vuoâng 6-10 kV</v>
          </cell>
          <cell r="D865" t="str">
            <v>1söù</v>
          </cell>
          <cell r="E865">
            <v>510</v>
          </cell>
          <cell r="F865">
            <v>2744</v>
          </cell>
          <cell r="H865" t="str">
            <v>06.1121</v>
          </cell>
        </row>
        <row r="866">
          <cell r="B866" t="str">
            <v>06.1122</v>
          </cell>
          <cell r="C866" t="str">
            <v>Laép ñaët söù ñöùng döôùi ñaát ôû coät vuoâng 15-20 kV</v>
          </cell>
          <cell r="D866" t="str">
            <v>1söù</v>
          </cell>
          <cell r="E866">
            <v>510</v>
          </cell>
          <cell r="F866">
            <v>3741.8</v>
          </cell>
          <cell r="H866" t="str">
            <v>06.1122</v>
          </cell>
        </row>
        <row r="867">
          <cell r="B867" t="str">
            <v>06.1123</v>
          </cell>
          <cell r="C867" t="str">
            <v>Laép ñaët söù ñöùng döôùi ñaát ôû coät vuoâng 35 kV</v>
          </cell>
          <cell r="D867" t="str">
            <v>1söù</v>
          </cell>
          <cell r="E867">
            <v>510</v>
          </cell>
          <cell r="F867">
            <v>4770.8</v>
          </cell>
          <cell r="H867" t="str">
            <v>06.1123</v>
          </cell>
        </row>
        <row r="868">
          <cell r="B868" t="str">
            <v>06.1124</v>
          </cell>
          <cell r="C868" t="str">
            <v>Laép ñaët söù ñöùng treân coät ôû coät vuoâng 6-10 kV</v>
          </cell>
          <cell r="D868" t="str">
            <v>1söù</v>
          </cell>
          <cell r="E868">
            <v>510</v>
          </cell>
          <cell r="F868">
            <v>3554.7</v>
          </cell>
          <cell r="H868" t="str">
            <v>06.1124</v>
          </cell>
        </row>
        <row r="869">
          <cell r="B869" t="str">
            <v>06.1125</v>
          </cell>
          <cell r="C869" t="str">
            <v>Laép ñaët söù ñöùng treân coät ôû coät vuoâng 15-20 kV</v>
          </cell>
          <cell r="D869" t="str">
            <v>1söù</v>
          </cell>
          <cell r="E869">
            <v>510</v>
          </cell>
          <cell r="F869">
            <v>4864.3999999999996</v>
          </cell>
          <cell r="H869" t="str">
            <v>06.1125</v>
          </cell>
        </row>
        <row r="870">
          <cell r="B870" t="str">
            <v>06.1126</v>
          </cell>
          <cell r="C870" t="str">
            <v>Laép ñaët söù ñöùng treân coät ôû coät vuoâng 35 kV</v>
          </cell>
          <cell r="D870" t="str">
            <v>1söù</v>
          </cell>
          <cell r="E870">
            <v>510</v>
          </cell>
          <cell r="F870">
            <v>6205.2</v>
          </cell>
          <cell r="H870" t="str">
            <v>06.1126</v>
          </cell>
        </row>
        <row r="871">
          <cell r="B871" t="str">
            <v>06.1211</v>
          </cell>
          <cell r="C871" t="str">
            <v>Laép ñaët baèng TC caùc loaïi söù khaùc</v>
          </cell>
          <cell r="D871" t="str">
            <v>1söù</v>
          </cell>
          <cell r="E871">
            <v>123.8</v>
          </cell>
          <cell r="F871">
            <v>1787.2</v>
          </cell>
          <cell r="H871" t="str">
            <v>06.1211</v>
          </cell>
        </row>
        <row r="872">
          <cell r="B872" t="str">
            <v>06.1212</v>
          </cell>
          <cell r="C872" t="str">
            <v>Laép ñaët baèng TC söù tai meøo</v>
          </cell>
          <cell r="D872" t="str">
            <v>1söù</v>
          </cell>
          <cell r="E872">
            <v>115</v>
          </cell>
          <cell r="F872">
            <v>2074.5</v>
          </cell>
          <cell r="H872" t="str">
            <v>06.1212</v>
          </cell>
        </row>
        <row r="873">
          <cell r="B873" t="str">
            <v>06.1213</v>
          </cell>
          <cell r="C873" t="str">
            <v>Laép ñaët aèng TC söù haï theá loaïi 2 söù</v>
          </cell>
          <cell r="D873" t="str">
            <v>1boä</v>
          </cell>
          <cell r="E873">
            <v>1097.5</v>
          </cell>
          <cell r="F873">
            <v>5808.7</v>
          </cell>
          <cell r="H873" t="str">
            <v>06.1213</v>
          </cell>
        </row>
        <row r="874">
          <cell r="B874" t="str">
            <v>06.1214</v>
          </cell>
          <cell r="C874" t="str">
            <v>Laép ñaët baèng TC söù haï theá loaïi 3 söù</v>
          </cell>
          <cell r="D874" t="str">
            <v>1boä</v>
          </cell>
          <cell r="E874">
            <v>1211.3</v>
          </cell>
          <cell r="F874">
            <v>8090.6</v>
          </cell>
          <cell r="H874" t="str">
            <v>06.1214</v>
          </cell>
        </row>
        <row r="875">
          <cell r="B875" t="str">
            <v>06.1215</v>
          </cell>
          <cell r="C875" t="str">
            <v>Laép ñaët baèng TC söù haï theá loaïi 4 söù</v>
          </cell>
          <cell r="D875" t="str">
            <v>1boä</v>
          </cell>
          <cell r="E875">
            <v>212.25</v>
          </cell>
          <cell r="F875">
            <v>11409.9</v>
          </cell>
          <cell r="H875" t="str">
            <v>06.1215</v>
          </cell>
        </row>
        <row r="876">
          <cell r="B876" t="str">
            <v>06.1221</v>
          </cell>
          <cell r="C876" t="str">
            <v xml:space="preserve">Laép ñaët baèng TC keát hôïp cô giôùi caùc loaïi söù khaùc </v>
          </cell>
          <cell r="D876" t="str">
            <v>1boä</v>
          </cell>
          <cell r="E876">
            <v>123.8</v>
          </cell>
          <cell r="F876">
            <v>711.3</v>
          </cell>
          <cell r="G876">
            <v>4444.1000000000004</v>
          </cell>
          <cell r="H876" t="str">
            <v>06.1221</v>
          </cell>
        </row>
        <row r="877">
          <cell r="B877" t="str">
            <v>06.1222</v>
          </cell>
          <cell r="C877" t="str">
            <v xml:space="preserve">Laép ñaët baèng TC keát hôïp cô giôùi söù tai meøo </v>
          </cell>
          <cell r="D877" t="str">
            <v>1boä</v>
          </cell>
          <cell r="E877">
            <v>115</v>
          </cell>
          <cell r="F877">
            <v>829.8</v>
          </cell>
          <cell r="G877">
            <v>4444.1000000000004</v>
          </cell>
          <cell r="H877" t="str">
            <v>06.1222</v>
          </cell>
        </row>
        <row r="878">
          <cell r="B878" t="str">
            <v>06.1223</v>
          </cell>
          <cell r="C878" t="str">
            <v xml:space="preserve">Laép ñaët baèng TC keát hôïp cô giôùisöù haï theá loaïi 2 söù </v>
          </cell>
          <cell r="D878" t="str">
            <v>1boä</v>
          </cell>
          <cell r="E878">
            <v>1097.5</v>
          </cell>
          <cell r="F878">
            <v>2311.6</v>
          </cell>
          <cell r="G878">
            <v>5925.4</v>
          </cell>
          <cell r="H878" t="str">
            <v>06.1223</v>
          </cell>
        </row>
        <row r="879">
          <cell r="B879" t="str">
            <v>06.1224</v>
          </cell>
          <cell r="C879" t="str">
            <v>Laép ñaët baèng TC keát hôïp cô giôùi söù haï theá loaïi 3 söù</v>
          </cell>
          <cell r="D879" t="str">
            <v>1boä</v>
          </cell>
          <cell r="E879">
            <v>1211.3</v>
          </cell>
          <cell r="F879">
            <v>3230.3</v>
          </cell>
          <cell r="G879">
            <v>5925.4</v>
          </cell>
          <cell r="H879" t="str">
            <v>06.1224</v>
          </cell>
        </row>
        <row r="880">
          <cell r="B880" t="str">
            <v>06.1225</v>
          </cell>
          <cell r="C880" t="str">
            <v>Laép ñaët baèng TC keát hôïp cô giôùi söù haï theá loaïi 4 sö ù</v>
          </cell>
          <cell r="D880" t="str">
            <v>1boä</v>
          </cell>
          <cell r="E880">
            <v>2122.5</v>
          </cell>
          <cell r="F880">
            <v>45563.9</v>
          </cell>
          <cell r="G880">
            <v>5925.4</v>
          </cell>
          <cell r="H880" t="str">
            <v>06.1225</v>
          </cell>
        </row>
        <row r="881">
          <cell r="B881" t="str">
            <v>06.1301</v>
          </cell>
          <cell r="C881" t="str">
            <v>Laép ñaët chuoõi  choáng seùt ≤ 20m</v>
          </cell>
          <cell r="D881" t="str">
            <v>chuoãi</v>
          </cell>
          <cell r="E881">
            <v>330</v>
          </cell>
          <cell r="F881">
            <v>7527</v>
          </cell>
          <cell r="H881" t="str">
            <v>06.1301</v>
          </cell>
        </row>
        <row r="882">
          <cell r="B882" t="str">
            <v>06.1302</v>
          </cell>
          <cell r="C882" t="str">
            <v>Laép ñaët chuoãi choáng seùt ≤ 30m</v>
          </cell>
          <cell r="D882" t="str">
            <v>chuoãi</v>
          </cell>
          <cell r="E882">
            <v>330</v>
          </cell>
          <cell r="F882">
            <v>7855</v>
          </cell>
          <cell r="H882" t="str">
            <v>06.1302</v>
          </cell>
        </row>
        <row r="883">
          <cell r="B883" t="str">
            <v>06.1303</v>
          </cell>
          <cell r="C883" t="str">
            <v>Laép ñaët chuoãi choáng seùt ≤ 40m</v>
          </cell>
          <cell r="D883" t="str">
            <v>chuoãi</v>
          </cell>
          <cell r="E883">
            <v>330</v>
          </cell>
          <cell r="F883">
            <v>8837</v>
          </cell>
          <cell r="H883" t="str">
            <v>06.1303</v>
          </cell>
        </row>
        <row r="884">
          <cell r="B884" t="str">
            <v>06.1304</v>
          </cell>
          <cell r="C884" t="str">
            <v>Laép ñaët chuoãi  choáng seùt ≤ 50m</v>
          </cell>
          <cell r="D884" t="str">
            <v>chuoãi</v>
          </cell>
          <cell r="E884">
            <v>330</v>
          </cell>
          <cell r="F884">
            <v>10146</v>
          </cell>
          <cell r="H884" t="str">
            <v>06.1304</v>
          </cell>
        </row>
        <row r="885">
          <cell r="B885" t="str">
            <v>06.1305</v>
          </cell>
          <cell r="C885" t="str">
            <v>Laép ñaët  chuoãi choáng seùt ≤ 60m</v>
          </cell>
          <cell r="D885" t="str">
            <v>chuoãi</v>
          </cell>
          <cell r="E885">
            <v>330</v>
          </cell>
          <cell r="F885">
            <v>11128</v>
          </cell>
          <cell r="H885" t="str">
            <v>06.1305</v>
          </cell>
        </row>
        <row r="886">
          <cell r="B886" t="str">
            <v>06.1411</v>
          </cell>
          <cell r="C886" t="str">
            <v>Laép ñaët chuoãi ñôõ ≤ 2 baùt chieàu cao ≤ 20m</v>
          </cell>
          <cell r="D886" t="str">
            <v>chuoãi</v>
          </cell>
          <cell r="E886">
            <v>360</v>
          </cell>
          <cell r="F886">
            <v>5891</v>
          </cell>
          <cell r="H886" t="str">
            <v>06.1411</v>
          </cell>
        </row>
        <row r="887">
          <cell r="B887" t="str">
            <v>06.1412</v>
          </cell>
          <cell r="C887" t="str">
            <v>Laép ñaët chuoãi ñôõ ≤ 2 baùt chieàu cao ≤ 30m</v>
          </cell>
          <cell r="D887" t="str">
            <v>chuoãi</v>
          </cell>
          <cell r="E887">
            <v>360</v>
          </cell>
          <cell r="F887">
            <v>7527</v>
          </cell>
          <cell r="H887" t="str">
            <v>06.1412</v>
          </cell>
        </row>
        <row r="888">
          <cell r="B888" t="str">
            <v>06.1413</v>
          </cell>
          <cell r="C888" t="str">
            <v>Laép ñaët chuoãi ñôõ ≤ 2 baùt chieàu cao ≤ 40m</v>
          </cell>
          <cell r="D888" t="str">
            <v>chuoãi</v>
          </cell>
          <cell r="E888">
            <v>360</v>
          </cell>
          <cell r="F888">
            <v>9164</v>
          </cell>
          <cell r="H888" t="str">
            <v>06.1413</v>
          </cell>
        </row>
        <row r="889">
          <cell r="B889" t="str">
            <v>06.1414</v>
          </cell>
          <cell r="C889" t="str">
            <v>Laép ñaët chuoãi ñôõ ≤ 2 baùt chieàu cao ≤ 50m</v>
          </cell>
          <cell r="D889" t="str">
            <v>chuoãi</v>
          </cell>
          <cell r="E889">
            <v>360</v>
          </cell>
          <cell r="F889">
            <v>10800</v>
          </cell>
          <cell r="H889" t="str">
            <v>06.1414</v>
          </cell>
        </row>
        <row r="890">
          <cell r="B890" t="str">
            <v>06.1415</v>
          </cell>
          <cell r="C890" t="str">
            <v>Laép ñaët chuoãi ñôõ ≤ 2 baùt chieàu cao ≤ 60m</v>
          </cell>
          <cell r="D890" t="str">
            <v>chuoãi</v>
          </cell>
          <cell r="E890">
            <v>360</v>
          </cell>
          <cell r="F890">
            <v>10437</v>
          </cell>
          <cell r="H890" t="str">
            <v>06.1415</v>
          </cell>
        </row>
        <row r="891">
          <cell r="B891" t="str">
            <v>06.1421</v>
          </cell>
          <cell r="C891" t="str">
            <v>Laép ñaët chuoãi ñôõ ≤ 5 baùt chieàu cao ≤ 20m</v>
          </cell>
          <cell r="D891" t="str">
            <v>chuoãi</v>
          </cell>
          <cell r="E891">
            <v>570</v>
          </cell>
          <cell r="F891">
            <v>13091</v>
          </cell>
          <cell r="H891" t="str">
            <v>06.1421</v>
          </cell>
        </row>
        <row r="892">
          <cell r="B892" t="str">
            <v>06.1422</v>
          </cell>
          <cell r="C892" t="str">
            <v>Laép ñaët chuoãi ñôõ ≤ 5 baùt chieàu cao ≤ 30m</v>
          </cell>
          <cell r="D892" t="str">
            <v>chuoãi</v>
          </cell>
          <cell r="E892">
            <v>570</v>
          </cell>
          <cell r="F892">
            <v>13746</v>
          </cell>
          <cell r="H892" t="str">
            <v>06.1422</v>
          </cell>
        </row>
        <row r="893">
          <cell r="B893" t="str">
            <v>06.1423</v>
          </cell>
          <cell r="C893" t="str">
            <v>Laép ñaët chuoãi ñôõ ≤ 5 baùt chieàu cao ≤ 40m</v>
          </cell>
          <cell r="D893" t="str">
            <v>chuoãi</v>
          </cell>
          <cell r="E893">
            <v>570</v>
          </cell>
          <cell r="F893">
            <v>15055</v>
          </cell>
          <cell r="H893" t="str">
            <v>06.1423</v>
          </cell>
        </row>
        <row r="894">
          <cell r="B894" t="str">
            <v>06.1424</v>
          </cell>
          <cell r="C894" t="str">
            <v>Laép ñaët chuoãi ñôõ ≤ 5 baùt chieàu cao ≤ 50m</v>
          </cell>
          <cell r="D894" t="str">
            <v>chuoãi</v>
          </cell>
          <cell r="E894">
            <v>570</v>
          </cell>
          <cell r="F894">
            <v>17346</v>
          </cell>
          <cell r="H894" t="str">
            <v>06.1424</v>
          </cell>
        </row>
        <row r="895">
          <cell r="B895" t="str">
            <v>06.1425</v>
          </cell>
          <cell r="C895" t="str">
            <v>Laép ñaët chuoãi ñôõ ≤ 5 baùt chieàu cao ≤ 60m</v>
          </cell>
          <cell r="D895" t="str">
            <v>chuoãi</v>
          </cell>
          <cell r="E895">
            <v>570</v>
          </cell>
          <cell r="F895">
            <v>18982</v>
          </cell>
          <cell r="H895" t="str">
            <v>06.1425</v>
          </cell>
        </row>
        <row r="896">
          <cell r="B896" t="str">
            <v>06.1431</v>
          </cell>
          <cell r="C896" t="str">
            <v>Laép ñaët chuoãi ñôõ ≤ 8 baùt chieàu cao ≤ 20m</v>
          </cell>
          <cell r="D896" t="str">
            <v>chuoãi</v>
          </cell>
          <cell r="E896">
            <v>900</v>
          </cell>
          <cell r="F896">
            <v>20946</v>
          </cell>
          <cell r="H896" t="str">
            <v>06.1431</v>
          </cell>
        </row>
        <row r="897">
          <cell r="B897" t="str">
            <v>06.1432</v>
          </cell>
          <cell r="C897" t="str">
            <v>Laép ñaët chuoãi ñôõ ≤ 8 baùt chieàu cao ≤ 30m</v>
          </cell>
          <cell r="D897" t="str">
            <v>chuoãi</v>
          </cell>
          <cell r="E897">
            <v>900</v>
          </cell>
          <cell r="F897">
            <v>21928</v>
          </cell>
          <cell r="H897" t="str">
            <v>06.1432</v>
          </cell>
        </row>
        <row r="898">
          <cell r="B898" t="str">
            <v>06.1433</v>
          </cell>
          <cell r="C898" t="str">
            <v>Laép ñaët chuoãi ñôõ ≤ 8 baùt chieàu cao ≤ 40m</v>
          </cell>
          <cell r="D898" t="str">
            <v>chuoãi</v>
          </cell>
          <cell r="E898">
            <v>900</v>
          </cell>
          <cell r="F898">
            <v>23891</v>
          </cell>
          <cell r="H898" t="str">
            <v>06.1433</v>
          </cell>
        </row>
        <row r="899">
          <cell r="B899" t="str">
            <v>06.1434</v>
          </cell>
          <cell r="C899" t="str">
            <v>Laép ñaët chuoãi ñôõ ≤ 8 baùt chieàu cao ≤ 50m</v>
          </cell>
          <cell r="D899" t="str">
            <v>chuoãi</v>
          </cell>
          <cell r="E899">
            <v>900</v>
          </cell>
          <cell r="F899">
            <v>27819</v>
          </cell>
          <cell r="H899" t="str">
            <v>06.1434</v>
          </cell>
        </row>
        <row r="900">
          <cell r="B900" t="str">
            <v>06.1435</v>
          </cell>
          <cell r="C900" t="str">
            <v>Laép ñaët chuoãi ñôõ ≤ 8 baùt chieàu cao ≤ 60m</v>
          </cell>
          <cell r="D900" t="str">
            <v>chuoãi</v>
          </cell>
          <cell r="E900">
            <v>900</v>
          </cell>
          <cell r="F900">
            <v>30437</v>
          </cell>
          <cell r="H900" t="str">
            <v>06.1435</v>
          </cell>
        </row>
        <row r="901">
          <cell r="B901" t="str">
            <v>06.1441</v>
          </cell>
          <cell r="C901" t="str">
            <v>Laép ñaët chuoãi ñôõ ≤ 11 baùt chieàu cao ≤ 20m</v>
          </cell>
          <cell r="D901" t="str">
            <v>chuoãi</v>
          </cell>
          <cell r="E901">
            <v>1170</v>
          </cell>
          <cell r="F901">
            <v>29455</v>
          </cell>
          <cell r="H901" t="str">
            <v>06.1441</v>
          </cell>
        </row>
        <row r="902">
          <cell r="B902" t="str">
            <v>06.1442</v>
          </cell>
          <cell r="C902" t="str">
            <v>Laép ñaët chuoãi ñôõ ≤ 11 baùt chieàu cao ≤ 30m</v>
          </cell>
          <cell r="D902" t="str">
            <v>chuoãi</v>
          </cell>
          <cell r="E902">
            <v>1170</v>
          </cell>
          <cell r="F902">
            <v>31092</v>
          </cell>
          <cell r="H902" t="str">
            <v>06.1442</v>
          </cell>
        </row>
        <row r="903">
          <cell r="B903" t="str">
            <v>06.1443</v>
          </cell>
          <cell r="C903" t="str">
            <v>Laép ñaët chuoãi ñôõ ≤ 11 baùt chieàu cao ≤ 40m</v>
          </cell>
          <cell r="D903" t="str">
            <v>chuoãi</v>
          </cell>
          <cell r="E903">
            <v>1170</v>
          </cell>
          <cell r="F903">
            <v>34037</v>
          </cell>
          <cell r="H903" t="str">
            <v>06.1443</v>
          </cell>
        </row>
        <row r="904">
          <cell r="B904" t="str">
            <v>06.1444</v>
          </cell>
          <cell r="C904" t="str">
            <v>Laép ñaët chuoãi ñôõ ≤ 11 baùt chieàu cao ≤ 50m</v>
          </cell>
          <cell r="D904" t="str">
            <v>chuoãi</v>
          </cell>
          <cell r="E904">
            <v>1170</v>
          </cell>
          <cell r="F904">
            <v>39274</v>
          </cell>
          <cell r="H904" t="str">
            <v>06.1444</v>
          </cell>
        </row>
        <row r="905">
          <cell r="B905" t="str">
            <v>06.1445</v>
          </cell>
          <cell r="C905" t="str">
            <v>Laép ñaët chuoãi ñôõ ≤ 11 baùt chieàu cao ≤ 60m</v>
          </cell>
          <cell r="D905" t="str">
            <v>chuoãi</v>
          </cell>
          <cell r="E905">
            <v>1170</v>
          </cell>
          <cell r="F905">
            <v>43201</v>
          </cell>
          <cell r="H905" t="str">
            <v>06.1445</v>
          </cell>
        </row>
        <row r="906">
          <cell r="B906" t="str">
            <v>06.1451</v>
          </cell>
          <cell r="C906" t="str">
            <v>Laép ñaët chuoãi ñôõ ≤ 14 baùt chieàu cao ≤ 20m</v>
          </cell>
          <cell r="D906" t="str">
            <v>chuoãi</v>
          </cell>
          <cell r="E906">
            <v>1380</v>
          </cell>
          <cell r="F906">
            <v>37310</v>
          </cell>
          <cell r="H906" t="str">
            <v>06.1451</v>
          </cell>
        </row>
        <row r="907">
          <cell r="B907" t="str">
            <v>06.1452</v>
          </cell>
          <cell r="C907" t="str">
            <v>Laép ñaët chuoãi ñôõ ≤ 14 baùt chieàu cao ≤ 30m</v>
          </cell>
          <cell r="D907" t="str">
            <v>chuoãi</v>
          </cell>
          <cell r="E907">
            <v>1380</v>
          </cell>
          <cell r="F907">
            <v>39274</v>
          </cell>
          <cell r="H907" t="str">
            <v>06.1452</v>
          </cell>
        </row>
        <row r="908">
          <cell r="B908" t="str">
            <v>06.1453</v>
          </cell>
          <cell r="C908" t="str">
            <v>Laép ñaët chuoãi ñôõ ≤ 14 baùt chieàu cao ≤ 40m</v>
          </cell>
          <cell r="D908" t="str">
            <v>chuoãi</v>
          </cell>
          <cell r="E908">
            <v>1380</v>
          </cell>
          <cell r="F908">
            <v>42874</v>
          </cell>
          <cell r="H908" t="str">
            <v>06.1453</v>
          </cell>
        </row>
        <row r="909">
          <cell r="B909" t="str">
            <v>06.1454</v>
          </cell>
          <cell r="C909" t="str">
            <v>Laép ñaët chuoãi ñôõ ≤ 14 baùt chieàu cao ≤ 50m</v>
          </cell>
          <cell r="D909" t="str">
            <v>chuoãi</v>
          </cell>
          <cell r="E909">
            <v>1380</v>
          </cell>
          <cell r="F909">
            <v>49747</v>
          </cell>
          <cell r="H909" t="str">
            <v>06.1454</v>
          </cell>
        </row>
        <row r="910">
          <cell r="B910" t="str">
            <v>06.1455</v>
          </cell>
          <cell r="C910" t="str">
            <v>Laép ñaët chuoãi ñôõ ≤ 14 baùt chieàu cao ≤ 60m</v>
          </cell>
          <cell r="D910" t="str">
            <v>chuoãi</v>
          </cell>
          <cell r="E910">
            <v>1380</v>
          </cell>
          <cell r="F910">
            <v>54656</v>
          </cell>
          <cell r="H910" t="str">
            <v>06.1455</v>
          </cell>
        </row>
        <row r="911">
          <cell r="B911" t="str">
            <v>06.1461</v>
          </cell>
          <cell r="C911" t="str">
            <v>Laép ñaët chuoãi ñôõ ≤ 18 baùt chieàu cao ≤ 20m</v>
          </cell>
          <cell r="D911" t="str">
            <v>chuoãi</v>
          </cell>
          <cell r="E911">
            <v>1680</v>
          </cell>
          <cell r="F911">
            <v>44837</v>
          </cell>
          <cell r="H911" t="str">
            <v>06.1461</v>
          </cell>
        </row>
        <row r="912">
          <cell r="B912" t="str">
            <v>06.1462</v>
          </cell>
          <cell r="C912" t="str">
            <v>Laép ñaët chuoãi ñôõ ≤ 18 baùt chieàu cao ≤ 30m</v>
          </cell>
          <cell r="D912" t="str">
            <v>chuoãi</v>
          </cell>
          <cell r="E912">
            <v>1680</v>
          </cell>
          <cell r="F912">
            <v>47128</v>
          </cell>
          <cell r="H912" t="str">
            <v>06.1462</v>
          </cell>
        </row>
        <row r="913">
          <cell r="B913" t="str">
            <v>06.1463</v>
          </cell>
          <cell r="C913" t="str">
            <v>Laép ñaët chuoãi ñôõ ≤ 18 baùt chieàu cao ≤ 40m</v>
          </cell>
          <cell r="D913" t="str">
            <v>chuoãi</v>
          </cell>
          <cell r="E913">
            <v>1680</v>
          </cell>
          <cell r="F913">
            <v>51383</v>
          </cell>
          <cell r="H913" t="str">
            <v>06.1463</v>
          </cell>
        </row>
        <row r="914">
          <cell r="B914" t="str">
            <v>06.1464</v>
          </cell>
          <cell r="C914" t="str">
            <v>Laép ñaët chuoãi ñôõ ≤ 18 baùt chieàu cao ≤ 50m</v>
          </cell>
          <cell r="D914" t="str">
            <v>chuoãi</v>
          </cell>
          <cell r="E914">
            <v>1680</v>
          </cell>
          <cell r="F914">
            <v>58910</v>
          </cell>
          <cell r="H914" t="str">
            <v>06.1464</v>
          </cell>
        </row>
        <row r="915">
          <cell r="B915" t="str">
            <v>06.1465</v>
          </cell>
          <cell r="C915" t="str">
            <v>Laép ñaët chuoãi ñôõ ≤ 18 baùt chieàu cao ≤ 60m</v>
          </cell>
          <cell r="D915" t="str">
            <v>chuoãi</v>
          </cell>
          <cell r="E915">
            <v>1680</v>
          </cell>
          <cell r="F915">
            <v>65456</v>
          </cell>
          <cell r="H915" t="str">
            <v>06.1465</v>
          </cell>
        </row>
        <row r="916">
          <cell r="B916" t="str">
            <v>06.1471</v>
          </cell>
          <cell r="C916" t="str">
            <v>Laép ñaët chuoãi ñôõ &gt; 18 baùt chieàu cao ≤ 20m</v>
          </cell>
          <cell r="D916" t="str">
            <v>chuoãi</v>
          </cell>
          <cell r="E916">
            <v>1980</v>
          </cell>
          <cell r="F916">
            <v>53674</v>
          </cell>
          <cell r="H916" t="str">
            <v>06.1471</v>
          </cell>
        </row>
        <row r="917">
          <cell r="B917" t="str">
            <v>06.1472</v>
          </cell>
          <cell r="C917" t="str">
            <v>Laép ñaët chuoãi ñôõ &gt; 18 baùt chieàu cao ≤ 30m</v>
          </cell>
          <cell r="D917" t="str">
            <v>chuoãi</v>
          </cell>
          <cell r="E917">
            <v>1980</v>
          </cell>
          <cell r="F917">
            <v>56619</v>
          </cell>
          <cell r="H917" t="str">
            <v>06.1472</v>
          </cell>
        </row>
        <row r="918">
          <cell r="B918" t="str">
            <v>06.1473</v>
          </cell>
          <cell r="C918" t="str">
            <v>Laép ñaët chuoãi ñôõ &gt; 18 baùt chieàu cao ≤ 40m</v>
          </cell>
          <cell r="D918" t="str">
            <v>chuoãi</v>
          </cell>
          <cell r="E918">
            <v>1980</v>
          </cell>
          <cell r="F918">
            <v>61529</v>
          </cell>
          <cell r="H918" t="str">
            <v>06.1473</v>
          </cell>
        </row>
        <row r="919">
          <cell r="B919" t="str">
            <v>06.1474</v>
          </cell>
          <cell r="C919" t="str">
            <v>Laép ñaët chuoãi ñôõ &gt; 18 baùt chieàu cao ≤ 50m</v>
          </cell>
          <cell r="D919" t="str">
            <v>chuoãi</v>
          </cell>
          <cell r="E919">
            <v>1980</v>
          </cell>
          <cell r="F919">
            <v>70692</v>
          </cell>
          <cell r="H919" t="str">
            <v>06.1474</v>
          </cell>
        </row>
        <row r="920">
          <cell r="B920" t="str">
            <v>06.1475</v>
          </cell>
          <cell r="C920" t="str">
            <v>Laép ñaët chuoãi ñôõ &gt; 18 baùt chieàu cao ≤ 60m</v>
          </cell>
          <cell r="D920" t="str">
            <v>chuoãi</v>
          </cell>
          <cell r="E920">
            <v>1980</v>
          </cell>
          <cell r="F920">
            <v>78547</v>
          </cell>
          <cell r="H920" t="str">
            <v>06.1475</v>
          </cell>
        </row>
        <row r="921">
          <cell r="B921" t="str">
            <v>06.1511</v>
          </cell>
          <cell r="C921" t="str">
            <v>Laép ñaët chuoãi neùo ≤ 2 baùt chieàu cao ≤ 20m</v>
          </cell>
          <cell r="D921" t="str">
            <v>chuoãi</v>
          </cell>
          <cell r="E921">
            <v>360</v>
          </cell>
          <cell r="F921">
            <v>6218</v>
          </cell>
          <cell r="H921" t="str">
            <v>06.1511</v>
          </cell>
        </row>
        <row r="922">
          <cell r="B922" t="str">
            <v>06.1512</v>
          </cell>
          <cell r="C922" t="str">
            <v>Laép ñaët chuoãi neùo ≤ 2 baùt chieàu cao ≤ 30m</v>
          </cell>
          <cell r="D922" t="str">
            <v>chuoãi</v>
          </cell>
          <cell r="E922">
            <v>360</v>
          </cell>
          <cell r="F922">
            <v>7855</v>
          </cell>
          <cell r="H922" t="str">
            <v>06.1512</v>
          </cell>
        </row>
        <row r="923">
          <cell r="B923" t="str">
            <v>06.1513</v>
          </cell>
          <cell r="C923" t="str">
            <v>Laép ñaët chuoãi neùo ≤ 2 baùt chieàu cao ≤ 40m</v>
          </cell>
          <cell r="D923" t="str">
            <v>chuoãi</v>
          </cell>
          <cell r="E923">
            <v>360</v>
          </cell>
          <cell r="F923">
            <v>9818</v>
          </cell>
          <cell r="H923" t="str">
            <v>06.1513</v>
          </cell>
        </row>
        <row r="924">
          <cell r="B924" t="str">
            <v>06.1514</v>
          </cell>
          <cell r="C924" t="str">
            <v>Laép ñaët chuoãi neùo ≤ 2 baùt chieàu cao ≤ 50m</v>
          </cell>
          <cell r="D924" t="str">
            <v>chuoãi</v>
          </cell>
          <cell r="E924">
            <v>360</v>
          </cell>
          <cell r="F924">
            <v>11455</v>
          </cell>
          <cell r="H924" t="str">
            <v>06.1514</v>
          </cell>
        </row>
        <row r="925">
          <cell r="B925" t="str">
            <v>06.1515</v>
          </cell>
          <cell r="C925" t="str">
            <v>Laép ñaët chuoãi neùo ≤ 2 baùt chieàu cao ≤ 60m</v>
          </cell>
          <cell r="D925" t="str">
            <v>chuoãi</v>
          </cell>
          <cell r="E925">
            <v>360</v>
          </cell>
          <cell r="F925">
            <v>13418</v>
          </cell>
          <cell r="H925" t="str">
            <v>06.1515</v>
          </cell>
        </row>
        <row r="926">
          <cell r="B926" t="str">
            <v>06.1521</v>
          </cell>
          <cell r="C926" t="str">
            <v>Laép ñaët chuoãi neùo ≤ 5 baùt chieàu cao ≤ 20m</v>
          </cell>
          <cell r="D926" t="str">
            <v>chuoãi</v>
          </cell>
          <cell r="E926">
            <v>570</v>
          </cell>
          <cell r="F926">
            <v>14728</v>
          </cell>
          <cell r="H926" t="str">
            <v>06.1521</v>
          </cell>
        </row>
        <row r="927">
          <cell r="B927" t="str">
            <v>06.1522</v>
          </cell>
          <cell r="C927" t="str">
            <v>Laép ñaët chuoãi neùo ≤ 5 baùt chieàu cao ≤ 30m</v>
          </cell>
          <cell r="D927" t="str">
            <v>chuoãi</v>
          </cell>
          <cell r="E927">
            <v>570</v>
          </cell>
          <cell r="F927">
            <v>15382</v>
          </cell>
          <cell r="H927" t="str">
            <v>06.1522</v>
          </cell>
        </row>
        <row r="928">
          <cell r="B928" t="str">
            <v>06.1523</v>
          </cell>
          <cell r="C928" t="str">
            <v>Laép ñaët chuoãi neùo ≤ 5 baùt chieàu cao ≤ 40m</v>
          </cell>
          <cell r="D928" t="str">
            <v>chuoãi</v>
          </cell>
          <cell r="E928">
            <v>570</v>
          </cell>
          <cell r="F928">
            <v>17346</v>
          </cell>
          <cell r="H928" t="str">
            <v>06.1523</v>
          </cell>
        </row>
        <row r="929">
          <cell r="B929" t="str">
            <v>06.1524</v>
          </cell>
          <cell r="C929" t="str">
            <v>Laép ñaët chuoãi neùo ≤ 5 baùt chieàu cao ≤ 50m</v>
          </cell>
          <cell r="D929" t="str">
            <v>chuoãi</v>
          </cell>
          <cell r="E929">
            <v>570</v>
          </cell>
          <cell r="F929">
            <v>19637</v>
          </cell>
          <cell r="H929" t="str">
            <v>06.1524</v>
          </cell>
        </row>
        <row r="930">
          <cell r="B930" t="str">
            <v>06.1525</v>
          </cell>
          <cell r="C930" t="str">
            <v>Laép ñaët chuoãi neùo ≤ 5 baùt chieàu cao ≤ 60m</v>
          </cell>
          <cell r="D930" t="str">
            <v>chuoãi</v>
          </cell>
          <cell r="E930">
            <v>570</v>
          </cell>
          <cell r="F930">
            <v>21600</v>
          </cell>
          <cell r="H930" t="str">
            <v>06.1525</v>
          </cell>
        </row>
        <row r="931">
          <cell r="B931" t="str">
            <v>06.1531</v>
          </cell>
          <cell r="C931" t="str">
            <v>Laép ñaët chuoãi neùo ≤ 8 baùt chieàu cao ≤ 20m</v>
          </cell>
          <cell r="D931" t="str">
            <v>chuoãi</v>
          </cell>
          <cell r="E931">
            <v>900</v>
          </cell>
          <cell r="F931">
            <v>23237</v>
          </cell>
          <cell r="H931" t="str">
            <v>06.1531</v>
          </cell>
        </row>
        <row r="932">
          <cell r="B932" t="str">
            <v>06.1532</v>
          </cell>
          <cell r="C932" t="str">
            <v>Laép ñaët chuoãi neùo ≤ 8 baùt chieàu cao ≤ 30m</v>
          </cell>
          <cell r="D932" t="str">
            <v>chuoãi</v>
          </cell>
          <cell r="E932">
            <v>900</v>
          </cell>
          <cell r="F932">
            <v>24546</v>
          </cell>
          <cell r="H932" t="str">
            <v>06.1532</v>
          </cell>
        </row>
        <row r="933">
          <cell r="B933" t="str">
            <v>06.1533</v>
          </cell>
          <cell r="C933" t="str">
            <v>Laép ñaët chuoãi neùo ≤ 8 baùt chieàu cao ≤ 40m</v>
          </cell>
          <cell r="D933" t="str">
            <v>chuoãi</v>
          </cell>
          <cell r="E933">
            <v>900</v>
          </cell>
          <cell r="F933">
            <v>27819</v>
          </cell>
          <cell r="H933" t="str">
            <v>06.1533</v>
          </cell>
        </row>
        <row r="934">
          <cell r="B934" t="str">
            <v>06.1534</v>
          </cell>
          <cell r="C934" t="str">
            <v>Laép ñaët chuoãi neùo ≤ 8 baùt chieàu cao ≤ 50m</v>
          </cell>
          <cell r="D934" t="str">
            <v>chuoãi</v>
          </cell>
          <cell r="E934">
            <v>900</v>
          </cell>
          <cell r="F934">
            <v>31092</v>
          </cell>
          <cell r="H934" t="str">
            <v>06.1534</v>
          </cell>
        </row>
        <row r="935">
          <cell r="B935" t="str">
            <v>06.1535</v>
          </cell>
          <cell r="C935" t="str">
            <v>Laép ñaët chuoãi neùo ≤ 8 baùt chieàu cao ≤ 60m</v>
          </cell>
          <cell r="D935" t="str">
            <v>chuoãi</v>
          </cell>
          <cell r="E935">
            <v>900</v>
          </cell>
          <cell r="F935">
            <v>34364</v>
          </cell>
          <cell r="H935" t="str">
            <v>06.1535</v>
          </cell>
        </row>
        <row r="936">
          <cell r="B936" t="str">
            <v>06.1541</v>
          </cell>
          <cell r="C936" t="str">
            <v>Laép ñaët chuoãi neùo ≤ 11 baùt chieàu cao ≤ 20m</v>
          </cell>
          <cell r="D936" t="str">
            <v>chuoãi</v>
          </cell>
          <cell r="E936">
            <v>1170</v>
          </cell>
          <cell r="F936">
            <v>33055</v>
          </cell>
          <cell r="H936" t="str">
            <v>06.1541</v>
          </cell>
        </row>
        <row r="937">
          <cell r="B937" t="str">
            <v>06.1542</v>
          </cell>
          <cell r="C937" t="str">
            <v>Laép ñaët chuoãi neùo ≤ 11 baùt chieàu cao ≤ 30m</v>
          </cell>
          <cell r="D937" t="str">
            <v>chuoãi</v>
          </cell>
          <cell r="E937">
            <v>1170</v>
          </cell>
          <cell r="F937">
            <v>35019</v>
          </cell>
          <cell r="H937" t="str">
            <v>06.1542</v>
          </cell>
        </row>
        <row r="938">
          <cell r="B938" t="str">
            <v>06.1543</v>
          </cell>
          <cell r="C938" t="str">
            <v>Laép ñaët chuoãi neùo ≤ 11 baùt chieàu cao ≤ 40m</v>
          </cell>
          <cell r="D938" t="str">
            <v>chuoãi</v>
          </cell>
          <cell r="E938">
            <v>1170</v>
          </cell>
          <cell r="F938">
            <v>39601</v>
          </cell>
          <cell r="H938" t="str">
            <v>06.1543</v>
          </cell>
        </row>
        <row r="939">
          <cell r="B939" t="str">
            <v>06.1544</v>
          </cell>
          <cell r="C939" t="str">
            <v>Laép ñaët chuoãi neùo ≤ 11 baùt chieàu cao ≤ 50m</v>
          </cell>
          <cell r="D939" t="str">
            <v>chuoãi</v>
          </cell>
          <cell r="E939">
            <v>1170</v>
          </cell>
          <cell r="F939">
            <v>44183</v>
          </cell>
          <cell r="H939" t="str">
            <v>06.1544</v>
          </cell>
        </row>
        <row r="940">
          <cell r="B940" t="str">
            <v>06.1545</v>
          </cell>
          <cell r="C940" t="str">
            <v>Laép ñaët chuoãi neùo ≤ 11 baùt chieàu cao ≤ 60m</v>
          </cell>
          <cell r="D940" t="str">
            <v>chuoãi</v>
          </cell>
          <cell r="E940">
            <v>1170</v>
          </cell>
          <cell r="F940">
            <v>48437</v>
          </cell>
          <cell r="H940" t="str">
            <v>06.1545</v>
          </cell>
        </row>
        <row r="941">
          <cell r="B941" t="str">
            <v>06.1551</v>
          </cell>
          <cell r="C941" t="str">
            <v>Laép ñaët chuoãi neùo ≤ 14 baùt chieàu cao ≤ 20m</v>
          </cell>
          <cell r="D941" t="str">
            <v>chuoãi</v>
          </cell>
          <cell r="E941">
            <v>1380</v>
          </cell>
          <cell r="F941">
            <v>41892</v>
          </cell>
          <cell r="H941" t="str">
            <v>06.1551</v>
          </cell>
        </row>
        <row r="942">
          <cell r="B942" t="str">
            <v>06.1552</v>
          </cell>
          <cell r="C942" t="str">
            <v>Laép ñaët chuoãi neùo ≤ 14 baùt chieàu cao ≤ 30m</v>
          </cell>
          <cell r="D942" t="str">
            <v>chuoãi</v>
          </cell>
          <cell r="E942">
            <v>1380</v>
          </cell>
          <cell r="F942">
            <v>44183</v>
          </cell>
          <cell r="H942" t="str">
            <v>06.1552</v>
          </cell>
        </row>
        <row r="943">
          <cell r="B943" t="str">
            <v>06.1553</v>
          </cell>
          <cell r="C943" t="str">
            <v>Laép ñaët chuoãi neùo ≤ 14 baùt chieàu cao ≤ 40m</v>
          </cell>
          <cell r="D943" t="str">
            <v>chuoãi</v>
          </cell>
          <cell r="E943">
            <v>1380</v>
          </cell>
          <cell r="F943">
            <v>50074</v>
          </cell>
          <cell r="H943" t="str">
            <v>06.1553</v>
          </cell>
        </row>
        <row r="944">
          <cell r="B944" t="str">
            <v>06.1554</v>
          </cell>
          <cell r="C944" t="str">
            <v>Laép ñaët chuoãi neùo ≤ 14 baùt chieàu cao ≤ 50m</v>
          </cell>
          <cell r="D944" t="str">
            <v>chuoãi</v>
          </cell>
          <cell r="E944">
            <v>1380</v>
          </cell>
          <cell r="F944">
            <v>55965</v>
          </cell>
          <cell r="H944" t="str">
            <v>06.1554</v>
          </cell>
        </row>
        <row r="945">
          <cell r="B945" t="str">
            <v>06.1555</v>
          </cell>
          <cell r="C945" t="str">
            <v>Laép ñaët chuoãi neùo ≤ 14 baùt chieàu cao &gt; 50m</v>
          </cell>
          <cell r="D945" t="str">
            <v>chuoãi</v>
          </cell>
          <cell r="E945">
            <v>1380</v>
          </cell>
          <cell r="F945">
            <v>61529</v>
          </cell>
          <cell r="H945" t="str">
            <v>06.1555</v>
          </cell>
        </row>
        <row r="946">
          <cell r="B946" t="str">
            <v>06.1561</v>
          </cell>
          <cell r="C946" t="str">
            <v>Laép ñaët chuoãi neùo ≤ 18 baùt chieàu cao ≤ 20m</v>
          </cell>
          <cell r="D946" t="str">
            <v>chuoãi</v>
          </cell>
          <cell r="E946">
            <v>1680</v>
          </cell>
          <cell r="F946">
            <v>50401</v>
          </cell>
          <cell r="H946" t="str">
            <v>06.1561</v>
          </cell>
        </row>
        <row r="947">
          <cell r="B947" t="str">
            <v>06.1562</v>
          </cell>
          <cell r="C947" t="str">
            <v>Laép ñaët chuoãi neùo ≤ 18 baùt chieàu cao ≤ 30m</v>
          </cell>
          <cell r="D947" t="str">
            <v>chuoãi</v>
          </cell>
          <cell r="E947">
            <v>1680</v>
          </cell>
          <cell r="F947">
            <v>53019</v>
          </cell>
          <cell r="H947" t="str">
            <v>06.1562</v>
          </cell>
        </row>
        <row r="948">
          <cell r="B948" t="str">
            <v>06.1563</v>
          </cell>
          <cell r="C948" t="str">
            <v>Laép ñaët chuoãi neùo ≤ 18 baùt chieàu cao ≤ 40m</v>
          </cell>
          <cell r="D948" t="str">
            <v>chuoãi</v>
          </cell>
          <cell r="E948">
            <v>1680</v>
          </cell>
          <cell r="F948">
            <v>60220</v>
          </cell>
          <cell r="H948" t="str">
            <v>06.1563</v>
          </cell>
        </row>
        <row r="949">
          <cell r="B949" t="str">
            <v>06.1564</v>
          </cell>
          <cell r="C949" t="str">
            <v>Laép ñaët chuoãi neùo ≤ 18 baùt chieàu cao ≤ 50m</v>
          </cell>
          <cell r="D949" t="str">
            <v>chuoãi</v>
          </cell>
          <cell r="E949">
            <v>1680</v>
          </cell>
          <cell r="F949">
            <v>67092</v>
          </cell>
          <cell r="H949" t="str">
            <v>06.1564</v>
          </cell>
        </row>
        <row r="950">
          <cell r="B950" t="str">
            <v>06.1565</v>
          </cell>
          <cell r="C950" t="str">
            <v>Laép ñaët chuoãi neùo ≤ 18 baùt chieàu cao &gt; 50m</v>
          </cell>
          <cell r="D950" t="str">
            <v>chuoãi</v>
          </cell>
          <cell r="E950">
            <v>1680</v>
          </cell>
          <cell r="F950">
            <v>85093</v>
          </cell>
          <cell r="H950" t="str">
            <v>06.1565</v>
          </cell>
        </row>
        <row r="951">
          <cell r="B951" t="str">
            <v>06.1571</v>
          </cell>
          <cell r="C951" t="str">
            <v>Laép ñaët chuoãi neùo &gt; 18 baùt chieàu cao ≤ 20m</v>
          </cell>
          <cell r="D951" t="str">
            <v>chuoãi</v>
          </cell>
          <cell r="E951">
            <v>1980</v>
          </cell>
          <cell r="F951">
            <v>60547</v>
          </cell>
          <cell r="H951" t="str">
            <v>06.1571</v>
          </cell>
        </row>
        <row r="952">
          <cell r="B952" t="str">
            <v>06.1572</v>
          </cell>
          <cell r="C952" t="str">
            <v>Laép ñaët chuoãi neùo &gt; 18 baùt chieàu cao ≤ 30m</v>
          </cell>
          <cell r="D952" t="str">
            <v>chuoãi</v>
          </cell>
          <cell r="E952">
            <v>1980</v>
          </cell>
          <cell r="F952">
            <v>63492</v>
          </cell>
          <cell r="H952" t="str">
            <v>06.1572</v>
          </cell>
        </row>
        <row r="953">
          <cell r="B953" t="str">
            <v>06.1573</v>
          </cell>
          <cell r="C953" t="str">
            <v>Laép ñaët chuoãi neùo &gt; 18 baùt chieàu cao ≤ 40m</v>
          </cell>
          <cell r="D953" t="str">
            <v>chuoãi</v>
          </cell>
          <cell r="E953">
            <v>1980</v>
          </cell>
          <cell r="F953">
            <v>72329</v>
          </cell>
          <cell r="H953" t="str">
            <v>06.1573</v>
          </cell>
        </row>
        <row r="954">
          <cell r="B954" t="str">
            <v>06.1574</v>
          </cell>
          <cell r="C954" t="str">
            <v>Laép ñaët chuoãi neùo &gt; 18 baùt chieàu cao ≤ 50m</v>
          </cell>
          <cell r="D954" t="str">
            <v>chuoãi</v>
          </cell>
          <cell r="E954">
            <v>1980</v>
          </cell>
          <cell r="F954">
            <v>80511</v>
          </cell>
          <cell r="H954" t="str">
            <v>06.1574</v>
          </cell>
        </row>
        <row r="955">
          <cell r="B955" t="str">
            <v>06.1575</v>
          </cell>
          <cell r="C955" t="str">
            <v>Laép ñaët chuoãi neùo &gt; 18 baùt chieàu cao &gt; 50m</v>
          </cell>
          <cell r="D955" t="str">
            <v>chuoãi</v>
          </cell>
          <cell r="E955">
            <v>1980</v>
          </cell>
          <cell r="F955">
            <v>88693</v>
          </cell>
          <cell r="H955" t="str">
            <v>06.1575</v>
          </cell>
        </row>
        <row r="956">
          <cell r="B956" t="str">
            <v>06.2011</v>
          </cell>
          <cell r="C956" t="str">
            <v>Laép taï choáng rung (Coät coù chieàu cao ≤ 20m)</v>
          </cell>
          <cell r="D956" t="str">
            <v>boä</v>
          </cell>
          <cell r="F956">
            <v>11782</v>
          </cell>
          <cell r="H956" t="str">
            <v>06.2011</v>
          </cell>
        </row>
        <row r="957">
          <cell r="B957" t="str">
            <v>06.2012</v>
          </cell>
          <cell r="C957" t="str">
            <v>Laép taï choáng rung (Coät coù chieàu cao ≤ 30m)</v>
          </cell>
          <cell r="D957" t="str">
            <v>boä</v>
          </cell>
          <cell r="F957">
            <v>12437</v>
          </cell>
          <cell r="H957" t="str">
            <v>06.2012</v>
          </cell>
        </row>
        <row r="958">
          <cell r="B958" t="str">
            <v>06.2013</v>
          </cell>
          <cell r="C958" t="str">
            <v>Laép taï choáng rung (Coät coù chieàu cao ≤ 40m)</v>
          </cell>
          <cell r="D958" t="str">
            <v>boä</v>
          </cell>
          <cell r="F958">
            <v>14073</v>
          </cell>
          <cell r="H958" t="str">
            <v>06.2013</v>
          </cell>
        </row>
        <row r="959">
          <cell r="B959" t="str">
            <v>06.2014</v>
          </cell>
          <cell r="C959" t="str">
            <v>Laép taï choáng rung (Coät coù chieàu cao ≤ 50m)</v>
          </cell>
          <cell r="D959" t="str">
            <v>boä</v>
          </cell>
          <cell r="F959">
            <v>16037</v>
          </cell>
          <cell r="H959" t="str">
            <v>06.2014</v>
          </cell>
        </row>
        <row r="960">
          <cell r="B960" t="str">
            <v>06.2015</v>
          </cell>
          <cell r="C960" t="str">
            <v>Laép taï choáng rung (Coät coù chieàu cao &gt; 50m)</v>
          </cell>
          <cell r="D960" t="str">
            <v>boä</v>
          </cell>
          <cell r="F960">
            <v>17673</v>
          </cell>
          <cell r="H960" t="str">
            <v>06.2015</v>
          </cell>
        </row>
        <row r="961">
          <cell r="B961" t="str">
            <v>06.2021</v>
          </cell>
          <cell r="C961" t="str">
            <v>Laép taï buø 25kg (Coät coù chieàu cao ≤ 20m)</v>
          </cell>
          <cell r="D961" t="str">
            <v>boä</v>
          </cell>
          <cell r="F961">
            <v>10146</v>
          </cell>
          <cell r="H961" t="str">
            <v>06.2021</v>
          </cell>
        </row>
        <row r="962">
          <cell r="B962" t="str">
            <v>06.2022</v>
          </cell>
          <cell r="C962" t="str">
            <v>Laép taï buø 25kg (Coät coù chieàu cao ≤ 30m)</v>
          </cell>
          <cell r="D962" t="str">
            <v>boä</v>
          </cell>
          <cell r="F962">
            <v>10473</v>
          </cell>
          <cell r="H962" t="str">
            <v>06.2022</v>
          </cell>
        </row>
        <row r="963">
          <cell r="B963" t="str">
            <v>06.2023</v>
          </cell>
          <cell r="C963" t="str">
            <v>Laép taï buø 25kg (Coät coù chieàu cao ≤ 40m)</v>
          </cell>
          <cell r="D963" t="str">
            <v>boä</v>
          </cell>
          <cell r="F963">
            <v>11782</v>
          </cell>
          <cell r="H963" t="str">
            <v>06.2023</v>
          </cell>
        </row>
        <row r="964">
          <cell r="B964" t="str">
            <v>06.2024</v>
          </cell>
          <cell r="C964" t="str">
            <v>Laép taï buø 25kg (Coät coù chieàu cao ≤ 50m)</v>
          </cell>
          <cell r="D964" t="str">
            <v>boä</v>
          </cell>
          <cell r="F964">
            <v>13418</v>
          </cell>
          <cell r="H964" t="str">
            <v>06.2024</v>
          </cell>
        </row>
        <row r="965">
          <cell r="B965" t="str">
            <v>06.2025</v>
          </cell>
          <cell r="C965" t="str">
            <v>Laép taï buø 25kg (Coät coù chieàu cao &gt; 50m)</v>
          </cell>
          <cell r="D965" t="str">
            <v>boä</v>
          </cell>
          <cell r="F965">
            <v>14728</v>
          </cell>
          <cell r="H965" t="str">
            <v>06.2025</v>
          </cell>
        </row>
        <row r="966">
          <cell r="B966" t="str">
            <v>06.2031</v>
          </cell>
          <cell r="C966" t="str">
            <v>Laép taï buø 50kg (Coät coù chieàu cao ≤ 20m)</v>
          </cell>
          <cell r="D966" t="str">
            <v>boä</v>
          </cell>
          <cell r="F966">
            <v>15709</v>
          </cell>
          <cell r="H966" t="str">
            <v>06.2031</v>
          </cell>
        </row>
        <row r="967">
          <cell r="B967" t="str">
            <v>06.2032</v>
          </cell>
          <cell r="C967" t="str">
            <v>Laép taï buø 50kg (Coät coù chieàu cao ≤ 30m)</v>
          </cell>
          <cell r="D967" t="str">
            <v>boä</v>
          </cell>
          <cell r="F967">
            <v>16364</v>
          </cell>
          <cell r="H967" t="str">
            <v>06.2032</v>
          </cell>
        </row>
        <row r="968">
          <cell r="B968" t="str">
            <v>06.2033</v>
          </cell>
          <cell r="C968" t="str">
            <v>Laép taï buø 50kg (Coät coù chieàu cao ≤ 40m)</v>
          </cell>
          <cell r="D968" t="str">
            <v>boä</v>
          </cell>
          <cell r="F968">
            <v>18328</v>
          </cell>
          <cell r="H968" t="str">
            <v>06.2033</v>
          </cell>
        </row>
        <row r="969">
          <cell r="B969" t="str">
            <v>06.2034</v>
          </cell>
          <cell r="C969" t="str">
            <v>Laép taï buø 50kg (Coät coù chieàu cao ≤ 50m)</v>
          </cell>
          <cell r="D969" t="str">
            <v>boä</v>
          </cell>
          <cell r="F969">
            <v>21273</v>
          </cell>
          <cell r="H969" t="str">
            <v>06.2034</v>
          </cell>
        </row>
        <row r="970">
          <cell r="B970" t="str">
            <v>06.2035</v>
          </cell>
          <cell r="C970" t="str">
            <v>Laép taï buø 50kg (Coät coù chieàu cao &gt; 50m)</v>
          </cell>
          <cell r="D970" t="str">
            <v>boä</v>
          </cell>
          <cell r="F970">
            <v>23237</v>
          </cell>
          <cell r="H970" t="str">
            <v>06.2035</v>
          </cell>
        </row>
        <row r="971">
          <cell r="B971" t="str">
            <v>06.2041</v>
          </cell>
          <cell r="C971" t="str">
            <v>Laép taï buø 100kg (Coät coù chieàu cao ≤ 20m)</v>
          </cell>
          <cell r="D971" t="str">
            <v>boä</v>
          </cell>
          <cell r="F971">
            <v>19637</v>
          </cell>
          <cell r="H971" t="str">
            <v>06.2041</v>
          </cell>
        </row>
        <row r="972">
          <cell r="B972" t="str">
            <v>06.2042</v>
          </cell>
          <cell r="C972" t="str">
            <v>Laép taï buø 100kg (Coät coù chieàu cao ≤ 30m)</v>
          </cell>
          <cell r="D972" t="str">
            <v>boä</v>
          </cell>
          <cell r="F972">
            <v>20619</v>
          </cell>
          <cell r="H972" t="str">
            <v>06.2042</v>
          </cell>
        </row>
        <row r="973">
          <cell r="B973" t="str">
            <v>06.2043</v>
          </cell>
          <cell r="C973" t="str">
            <v>Laép taï buø 100kg (Coät coù chieàu cao ≤ 40m)</v>
          </cell>
          <cell r="D973" t="str">
            <v>boä</v>
          </cell>
          <cell r="F973">
            <v>23237</v>
          </cell>
          <cell r="H973" t="str">
            <v>06.2043</v>
          </cell>
        </row>
        <row r="974">
          <cell r="B974" t="str">
            <v>06.2044</v>
          </cell>
          <cell r="C974" t="str">
            <v>Laép taï buø 100kg (Coät coù chieàu cao ≤ 50m)</v>
          </cell>
          <cell r="D974" t="str">
            <v>boä</v>
          </cell>
          <cell r="F974">
            <v>26510</v>
          </cell>
          <cell r="H974" t="str">
            <v>06.2044</v>
          </cell>
        </row>
        <row r="975">
          <cell r="B975" t="str">
            <v>06.2045</v>
          </cell>
          <cell r="C975" t="str">
            <v>Laép taï buø 100kg (Coät coù chieàu cao &gt; 50m)</v>
          </cell>
          <cell r="D975" t="str">
            <v>boä</v>
          </cell>
          <cell r="F975">
            <v>29128</v>
          </cell>
          <cell r="H975" t="str">
            <v>06.2045</v>
          </cell>
        </row>
        <row r="976">
          <cell r="B976" t="str">
            <v>06.2051</v>
          </cell>
          <cell r="C976" t="str">
            <v>Laép ñeøn tín hieäu chieàu cao ≤ 50m</v>
          </cell>
          <cell r="D976" t="str">
            <v>boä</v>
          </cell>
          <cell r="F976">
            <v>81820</v>
          </cell>
          <cell r="H976" t="str">
            <v>06.2051</v>
          </cell>
        </row>
        <row r="977">
          <cell r="B977" t="str">
            <v>06.2052</v>
          </cell>
          <cell r="C977" t="str">
            <v>Laép ñeøn tín hieäu chieàu cao &gt; 50m</v>
          </cell>
          <cell r="D977" t="str">
            <v>boä</v>
          </cell>
          <cell r="F977">
            <v>90002</v>
          </cell>
          <cell r="H977" t="str">
            <v>06.2052</v>
          </cell>
        </row>
        <row r="978">
          <cell r="B978" t="str">
            <v>06.2060</v>
          </cell>
          <cell r="C978" t="str">
            <v xml:space="preserve">Laép voøng gai baûo veä </v>
          </cell>
          <cell r="D978" t="str">
            <v>V.trí</v>
          </cell>
          <cell r="F978">
            <v>14400</v>
          </cell>
          <cell r="H978" t="str">
            <v>06.2060</v>
          </cell>
        </row>
        <row r="979">
          <cell r="B979" t="str">
            <v>06.2070</v>
          </cell>
          <cell r="C979" t="str">
            <v xml:space="preserve">Laép bieån caám </v>
          </cell>
          <cell r="D979" t="str">
            <v>boä</v>
          </cell>
          <cell r="F979">
            <v>6546</v>
          </cell>
          <cell r="H979" t="str">
            <v>06.2070</v>
          </cell>
        </row>
        <row r="980">
          <cell r="B980" t="str">
            <v>06.2080</v>
          </cell>
          <cell r="C980" t="str">
            <v xml:space="preserve">Laép moû phoùng seùt </v>
          </cell>
          <cell r="D980" t="str">
            <v>boä</v>
          </cell>
          <cell r="F980">
            <v>16364</v>
          </cell>
          <cell r="H980" t="str">
            <v>06.2080</v>
          </cell>
        </row>
        <row r="981">
          <cell r="B981" t="str">
            <v>06.2090</v>
          </cell>
          <cell r="C981" t="str">
            <v>Laép ñaët choáng seùt van</v>
          </cell>
          <cell r="D981" t="str">
            <v>boä</v>
          </cell>
          <cell r="F981">
            <v>81820</v>
          </cell>
          <cell r="H981" t="str">
            <v>06.2090</v>
          </cell>
        </row>
        <row r="982">
          <cell r="B982" t="str">
            <v>06.2100</v>
          </cell>
          <cell r="C982" t="str">
            <v>Laép ñaët thu loâi oáng</v>
          </cell>
          <cell r="D982" t="str">
            <v>boä</v>
          </cell>
          <cell r="F982">
            <v>16364</v>
          </cell>
          <cell r="H982" t="str">
            <v>06.2100</v>
          </cell>
        </row>
        <row r="983">
          <cell r="B983" t="str">
            <v>06.2110</v>
          </cell>
          <cell r="C983" t="str">
            <v>Laép ñaët coå deà</v>
          </cell>
          <cell r="D983" t="str">
            <v>boä</v>
          </cell>
          <cell r="F983">
            <v>11455</v>
          </cell>
          <cell r="H983" t="str">
            <v>06.2110</v>
          </cell>
        </row>
        <row r="984">
          <cell r="B984" t="str">
            <v>06.2120</v>
          </cell>
          <cell r="C984" t="str">
            <v xml:space="preserve">Laép ñaët daây neùo </v>
          </cell>
          <cell r="D984" t="str">
            <v>boä</v>
          </cell>
          <cell r="F984">
            <v>14728</v>
          </cell>
          <cell r="H984" t="str">
            <v>06.2120</v>
          </cell>
        </row>
        <row r="985">
          <cell r="B985" t="str">
            <v>06.2130</v>
          </cell>
          <cell r="C985" t="str">
            <v>Laép ñaët keïp caùp</v>
          </cell>
          <cell r="D985" t="str">
            <v>boä</v>
          </cell>
          <cell r="F985">
            <v>6546</v>
          </cell>
          <cell r="H985" t="str">
            <v>06.2130</v>
          </cell>
        </row>
        <row r="986">
          <cell r="B986" t="str">
            <v>06.2141</v>
          </cell>
          <cell r="C986" t="str">
            <v>Laép ñaët khoùa ñôõ daây choáng seùt tieát dieän ≤ 70 (Coät coù chieàu cao ≤ 20m)</v>
          </cell>
          <cell r="D986" t="str">
            <v>boä</v>
          </cell>
          <cell r="F986">
            <v>3600</v>
          </cell>
          <cell r="H986" t="str">
            <v>06.2141</v>
          </cell>
        </row>
        <row r="987">
          <cell r="B987" t="str">
            <v>06.2142</v>
          </cell>
          <cell r="C987" t="str">
            <v>Laép ñaët khoùa ñôõ daây choáng seùt tieát dieän ≤ 70 (Coät coù chieàu cao ≤ 30m)</v>
          </cell>
          <cell r="D987" t="str">
            <v>boä</v>
          </cell>
          <cell r="F987">
            <v>3927</v>
          </cell>
          <cell r="H987" t="str">
            <v>06.2142</v>
          </cell>
        </row>
        <row r="988">
          <cell r="B988" t="str">
            <v>06.2143</v>
          </cell>
          <cell r="C988" t="str">
            <v>Laép ñaët khoùa ñôõ daây choáng seùt tieát dieän ≤ 70 (Coät coù chieàu cao ≤ 40m)</v>
          </cell>
          <cell r="D988" t="str">
            <v>boä</v>
          </cell>
          <cell r="F988">
            <v>4582</v>
          </cell>
          <cell r="H988" t="str">
            <v>06.2143</v>
          </cell>
        </row>
        <row r="989">
          <cell r="B989" t="str">
            <v>06.2144</v>
          </cell>
          <cell r="C989" t="str">
            <v>Laép ñaët khoùa ñôõ daây choáng seùt tieát dieän ≤ 70 (Coät coù chieàu cao ≤ 50m)</v>
          </cell>
          <cell r="D989" t="str">
            <v>boä</v>
          </cell>
          <cell r="F989">
            <v>4909</v>
          </cell>
          <cell r="H989" t="str">
            <v>06.2144</v>
          </cell>
        </row>
        <row r="990">
          <cell r="B990" t="str">
            <v>06.2145</v>
          </cell>
          <cell r="C990" t="str">
            <v>Laép ñaët khoùa ñôõ daây choáng seùt tieát dieän ≤ 70 (Coät coù chieàu cao &gt; 50m)</v>
          </cell>
          <cell r="D990" t="str">
            <v>boä</v>
          </cell>
          <cell r="F990">
            <v>5564</v>
          </cell>
          <cell r="H990" t="str">
            <v>06.2145</v>
          </cell>
        </row>
        <row r="991">
          <cell r="B991" t="str">
            <v>06.2151</v>
          </cell>
          <cell r="C991" t="str">
            <v>Laép ñaët khoùa ñôõ daây choáng seùt tieát dieän ≤ 240 (Coät coù chieàu cao ≤ 20m)</v>
          </cell>
          <cell r="D991" t="str">
            <v>boä</v>
          </cell>
          <cell r="F991">
            <v>5564</v>
          </cell>
          <cell r="H991" t="str">
            <v>06.2151</v>
          </cell>
        </row>
        <row r="992">
          <cell r="B992" t="str">
            <v>06.2152</v>
          </cell>
          <cell r="C992" t="str">
            <v>Laép ñaët khoùa ñôõ daây choáng seùt tieát dieän ≤ 240 (Coät coù chieàu cao ≤ 30m)</v>
          </cell>
          <cell r="D992" t="str">
            <v>boä</v>
          </cell>
          <cell r="F992">
            <v>5891</v>
          </cell>
          <cell r="H992" t="str">
            <v>06.2152</v>
          </cell>
        </row>
        <row r="993">
          <cell r="B993" t="str">
            <v>06.2153</v>
          </cell>
          <cell r="C993" t="str">
            <v>Laép ñaët khoùa ñôõ daây choáng seùt tieát dieän ≤ 240 (Coät coù chieàu cao ≤ 40m)</v>
          </cell>
          <cell r="D993" t="str">
            <v>boä</v>
          </cell>
          <cell r="F993">
            <v>6546</v>
          </cell>
          <cell r="H993" t="str">
            <v>06.2153</v>
          </cell>
        </row>
        <row r="994">
          <cell r="B994" t="str">
            <v>06.2154</v>
          </cell>
          <cell r="C994" t="str">
            <v>Laép ñaët khoùa ñôõ daây choáng seùt tieát dieän ≤ 240 (Coät coù chieàu cao ≤ 50m)</v>
          </cell>
          <cell r="D994" t="str">
            <v>boä</v>
          </cell>
          <cell r="F994">
            <v>7527</v>
          </cell>
          <cell r="H994" t="str">
            <v>06.2154</v>
          </cell>
        </row>
        <row r="995">
          <cell r="B995" t="str">
            <v>06.2155</v>
          </cell>
          <cell r="C995" t="str">
            <v>Laép ñaët khoùa ñôõ daây choáng seùt tieát dieän ≤ 240 (Coät coù chieàu cao &gt; 50m)</v>
          </cell>
          <cell r="D995" t="str">
            <v>boä</v>
          </cell>
          <cell r="F995">
            <v>8509</v>
          </cell>
          <cell r="H995" t="str">
            <v>06.2155</v>
          </cell>
        </row>
        <row r="996">
          <cell r="B996" t="str">
            <v>06.2161</v>
          </cell>
          <cell r="C996" t="str">
            <v>Laép ñaët khoùa ñôõ daây choáng seùt tieát dieän &gt; 240 (Coät coù chieàu cao ≤ 20m)</v>
          </cell>
          <cell r="D996" t="str">
            <v>boä</v>
          </cell>
          <cell r="F996">
            <v>11455</v>
          </cell>
          <cell r="H996" t="str">
            <v>06.2161</v>
          </cell>
        </row>
        <row r="997">
          <cell r="B997" t="str">
            <v>06.2162</v>
          </cell>
          <cell r="C997" t="str">
            <v>Laép ñaët khoùa ñôõ daây choáng seùt tieát dieän &gt; 240 (Coät coù chieàu cao ≤ 30m)</v>
          </cell>
          <cell r="D997" t="str">
            <v>boä</v>
          </cell>
          <cell r="F997">
            <v>11782</v>
          </cell>
          <cell r="H997" t="str">
            <v>06.2162</v>
          </cell>
        </row>
        <row r="998">
          <cell r="B998" t="str">
            <v>06.2163</v>
          </cell>
          <cell r="C998" t="str">
            <v>Laép ñaët khoùa ñôõ daây choáng seùt tieát dieän &gt; 240 (Coät coù chieàu cao ≤ 40m)</v>
          </cell>
          <cell r="D998" t="str">
            <v>boä</v>
          </cell>
          <cell r="F998">
            <v>13418</v>
          </cell>
          <cell r="H998" t="str">
            <v>06.2163</v>
          </cell>
        </row>
        <row r="999">
          <cell r="B999" t="str">
            <v>06.2164</v>
          </cell>
          <cell r="C999" t="str">
            <v>Laép ñaët khoùa ñôõ daây choáng seùt tieát dieän &gt; 240 (Coät coù chieàu cao ≤ 50m)</v>
          </cell>
          <cell r="D999" t="str">
            <v>boä</v>
          </cell>
          <cell r="F999">
            <v>15055</v>
          </cell>
          <cell r="H999" t="str">
            <v>06.2164</v>
          </cell>
        </row>
        <row r="1000">
          <cell r="B1000" t="str">
            <v>06.2165</v>
          </cell>
          <cell r="C1000" t="str">
            <v>Laép ñaët khoùa ñôõ daây choáng seùt tieát dieän &gt; 240 (Coät coù chieàu cao &gt; 50m)</v>
          </cell>
          <cell r="D1000" t="str">
            <v>boä</v>
          </cell>
          <cell r="F1000">
            <v>16691</v>
          </cell>
          <cell r="H1000" t="str">
            <v>06.2165</v>
          </cell>
        </row>
        <row r="1001">
          <cell r="B1001" t="str">
            <v>06.3001</v>
          </cell>
          <cell r="C1001" t="str">
            <v>Laép caàu dao treân giaù ñôõ</v>
          </cell>
          <cell r="D1001" t="str">
            <v>boä</v>
          </cell>
          <cell r="F1001">
            <v>60181</v>
          </cell>
          <cell r="H1001" t="str">
            <v>06.3001</v>
          </cell>
        </row>
        <row r="1002">
          <cell r="B1002" t="str">
            <v>06.3002</v>
          </cell>
          <cell r="C1002" t="str">
            <v>Laép caàu dao treân söù</v>
          </cell>
          <cell r="D1002" t="str">
            <v>boä</v>
          </cell>
          <cell r="E1002">
            <v>1494</v>
          </cell>
          <cell r="F1002">
            <v>171501</v>
          </cell>
          <cell r="H1002" t="str">
            <v>06.3002</v>
          </cell>
        </row>
        <row r="1003">
          <cell r="B1003" t="str">
            <v>06.3003</v>
          </cell>
          <cell r="C1003" t="str">
            <v>Laép caàu dao treân gheá thao taùc</v>
          </cell>
          <cell r="D1003" t="str">
            <v>boä</v>
          </cell>
          <cell r="F1003">
            <v>60181</v>
          </cell>
          <cell r="H1003" t="str">
            <v>06.3003</v>
          </cell>
        </row>
        <row r="1004">
          <cell r="B1004" t="str">
            <v>06.4111</v>
          </cell>
          <cell r="C1004" t="str">
            <v>Eùp noái daây tieát dieän 120mm 2</v>
          </cell>
          <cell r="D1004" t="str">
            <v>moái</v>
          </cell>
          <cell r="E1004">
            <v>4664</v>
          </cell>
          <cell r="F1004">
            <v>36710</v>
          </cell>
          <cell r="G1004">
            <v>4713</v>
          </cell>
          <cell r="H1004" t="str">
            <v>06.4111</v>
          </cell>
        </row>
        <row r="1005">
          <cell r="B1005" t="str">
            <v>06.4112</v>
          </cell>
          <cell r="C1005" t="str">
            <v>Eùp noái daây tieát dieän 150mm 2</v>
          </cell>
          <cell r="D1005" t="str">
            <v>moái</v>
          </cell>
          <cell r="E1005">
            <v>4664</v>
          </cell>
          <cell r="F1005">
            <v>46183</v>
          </cell>
          <cell r="G1005">
            <v>4713</v>
          </cell>
          <cell r="H1005" t="str">
            <v>06.4112</v>
          </cell>
        </row>
        <row r="1006">
          <cell r="B1006" t="str">
            <v>06.4113</v>
          </cell>
          <cell r="C1006" t="str">
            <v>Eùp noái daây tieát dieän 185mm 2</v>
          </cell>
          <cell r="D1006" t="str">
            <v>moái</v>
          </cell>
          <cell r="E1006">
            <v>4664</v>
          </cell>
          <cell r="F1006">
            <v>56841</v>
          </cell>
          <cell r="G1006">
            <v>4713</v>
          </cell>
          <cell r="H1006" t="str">
            <v>06.4113</v>
          </cell>
        </row>
        <row r="1007">
          <cell r="B1007" t="str">
            <v>06.4114</v>
          </cell>
          <cell r="C1007" t="str">
            <v>Eùp noái daây tieát dieän 240mm 2</v>
          </cell>
          <cell r="D1007" t="str">
            <v>moái</v>
          </cell>
          <cell r="E1007">
            <v>7827</v>
          </cell>
          <cell r="F1007">
            <v>73815</v>
          </cell>
          <cell r="G1007">
            <v>5891</v>
          </cell>
          <cell r="H1007" t="str">
            <v>06.4114</v>
          </cell>
        </row>
        <row r="1008">
          <cell r="B1008" t="str">
            <v>06.4115</v>
          </cell>
          <cell r="C1008" t="str">
            <v>Eùp noái daây tieát dieän 300mm 2</v>
          </cell>
          <cell r="D1008" t="str">
            <v>moái</v>
          </cell>
          <cell r="E1008">
            <v>7827</v>
          </cell>
          <cell r="F1008">
            <v>78946</v>
          </cell>
          <cell r="G1008">
            <v>5891</v>
          </cell>
          <cell r="H1008" t="str">
            <v>06.4115</v>
          </cell>
        </row>
        <row r="1009">
          <cell r="B1009" t="str">
            <v>06.4116</v>
          </cell>
          <cell r="C1009" t="str">
            <v>Eùp noái daây tieát dieän 400mm 2</v>
          </cell>
          <cell r="D1009" t="str">
            <v>moái</v>
          </cell>
          <cell r="E1009">
            <v>7827</v>
          </cell>
          <cell r="F1009">
            <v>84077</v>
          </cell>
          <cell r="G1009">
            <v>5891</v>
          </cell>
          <cell r="H1009" t="str">
            <v>06.4116</v>
          </cell>
        </row>
        <row r="1010">
          <cell r="B1010" t="str">
            <v>06.4117</v>
          </cell>
          <cell r="C1010" t="str">
            <v>Eùp noái daây tieát dieän 500mm 2</v>
          </cell>
          <cell r="D1010" t="str">
            <v>moái</v>
          </cell>
          <cell r="E1010">
            <v>7827</v>
          </cell>
          <cell r="F1010">
            <v>88814</v>
          </cell>
          <cell r="G1010">
            <v>5891</v>
          </cell>
          <cell r="H1010" t="str">
            <v>06.4117</v>
          </cell>
        </row>
        <row r="1011">
          <cell r="B1011" t="str">
            <v>06.4121</v>
          </cell>
          <cell r="C1011" t="str">
            <v>Eùp khoaù neùo tieát dieän 120mm 2</v>
          </cell>
          <cell r="D1011" t="str">
            <v>moái</v>
          </cell>
          <cell r="E1011">
            <v>4664</v>
          </cell>
          <cell r="F1011">
            <v>19737</v>
          </cell>
          <cell r="G1011">
            <v>4713</v>
          </cell>
          <cell r="H1011" t="str">
            <v>06.4121</v>
          </cell>
        </row>
        <row r="1012">
          <cell r="B1012" t="str">
            <v>06.4122</v>
          </cell>
          <cell r="C1012" t="str">
            <v>Eùp khoaù neùo tieát dieän 150mm 2</v>
          </cell>
          <cell r="D1012" t="str">
            <v>moái</v>
          </cell>
          <cell r="E1012">
            <v>4664</v>
          </cell>
          <cell r="F1012">
            <v>24473</v>
          </cell>
          <cell r="G1012">
            <v>4713</v>
          </cell>
          <cell r="H1012" t="str">
            <v>06.4122</v>
          </cell>
        </row>
        <row r="1013">
          <cell r="B1013" t="str">
            <v>06.4123</v>
          </cell>
          <cell r="C1013" t="str">
            <v>Eùp khoaù neùo tieát dieän 185mm 2</v>
          </cell>
          <cell r="D1013" t="str">
            <v>moái</v>
          </cell>
          <cell r="E1013">
            <v>4664</v>
          </cell>
          <cell r="F1013">
            <v>29999</v>
          </cell>
          <cell r="G1013">
            <v>4713</v>
          </cell>
          <cell r="H1013" t="str">
            <v>06.4123</v>
          </cell>
        </row>
        <row r="1014">
          <cell r="B1014" t="str">
            <v>06.4124</v>
          </cell>
          <cell r="C1014" t="str">
            <v>Eùp khoaù neùo tieát dieän 240mm 2</v>
          </cell>
          <cell r="D1014" t="str">
            <v>moái</v>
          </cell>
          <cell r="E1014">
            <v>7827</v>
          </cell>
          <cell r="F1014">
            <v>39078</v>
          </cell>
          <cell r="G1014">
            <v>5891</v>
          </cell>
          <cell r="H1014" t="str">
            <v>06.4124</v>
          </cell>
        </row>
        <row r="1015">
          <cell r="B1015" t="str">
            <v>06.4125</v>
          </cell>
          <cell r="C1015" t="str">
            <v>Eùp khoaù neùo tieát dieän 300mm 2</v>
          </cell>
          <cell r="D1015" t="str">
            <v>moái</v>
          </cell>
          <cell r="E1015">
            <v>7827</v>
          </cell>
          <cell r="F1015">
            <v>39473</v>
          </cell>
          <cell r="G1015">
            <v>5891</v>
          </cell>
          <cell r="H1015" t="str">
            <v>06.4125</v>
          </cell>
        </row>
        <row r="1016">
          <cell r="B1016" t="str">
            <v>06.4126</v>
          </cell>
          <cell r="C1016" t="str">
            <v>Eùp khoaù neùo tieát dieän 400mm 2</v>
          </cell>
          <cell r="D1016" t="str">
            <v>moái</v>
          </cell>
          <cell r="E1016">
            <v>7827</v>
          </cell>
          <cell r="F1016">
            <v>49341</v>
          </cell>
          <cell r="G1016">
            <v>5891</v>
          </cell>
          <cell r="H1016" t="str">
            <v>06.4126</v>
          </cell>
        </row>
        <row r="1017">
          <cell r="B1017" t="str">
            <v>06.4127</v>
          </cell>
          <cell r="C1017" t="str">
            <v>Eùp khoaù neùo tieát dieän 500mm 2</v>
          </cell>
          <cell r="D1017" t="str">
            <v>moái</v>
          </cell>
          <cell r="E1017">
            <v>7827</v>
          </cell>
          <cell r="F1017">
            <v>59210</v>
          </cell>
          <cell r="G1017">
            <v>5891</v>
          </cell>
          <cell r="H1017" t="str">
            <v>06.4127</v>
          </cell>
        </row>
        <row r="1018">
          <cell r="B1018" t="str">
            <v>06.4131</v>
          </cell>
          <cell r="C1018" t="str">
            <v>Eùp vaù daây tieát dieän 120mm 2</v>
          </cell>
          <cell r="D1018" t="str">
            <v>moái</v>
          </cell>
          <cell r="E1018">
            <v>4664</v>
          </cell>
          <cell r="F1018">
            <v>18158</v>
          </cell>
          <cell r="G1018">
            <v>4713</v>
          </cell>
          <cell r="H1018" t="str">
            <v>06.4131</v>
          </cell>
        </row>
        <row r="1019">
          <cell r="B1019" t="str">
            <v>06.4132</v>
          </cell>
          <cell r="C1019" t="str">
            <v>Eùp vaù daây tieát dieän 150mm 2</v>
          </cell>
          <cell r="D1019" t="str">
            <v>moái</v>
          </cell>
          <cell r="E1019">
            <v>4664</v>
          </cell>
          <cell r="F1019">
            <v>22894</v>
          </cell>
          <cell r="G1019">
            <v>4713</v>
          </cell>
          <cell r="H1019" t="str">
            <v>06.4132</v>
          </cell>
        </row>
        <row r="1020">
          <cell r="B1020" t="str">
            <v>06.4133</v>
          </cell>
          <cell r="C1020" t="str">
            <v>Eùp vaù daây tieát dieän 185mm 2</v>
          </cell>
          <cell r="D1020" t="str">
            <v>moái</v>
          </cell>
          <cell r="E1020">
            <v>4664</v>
          </cell>
          <cell r="F1020">
            <v>28026</v>
          </cell>
          <cell r="G1020">
            <v>4713</v>
          </cell>
          <cell r="H1020" t="str">
            <v>06.4133</v>
          </cell>
        </row>
        <row r="1021">
          <cell r="B1021" t="str">
            <v>06.4134</v>
          </cell>
          <cell r="C1021" t="str">
            <v>Eùp vaù daây tieát dieän 240mm 2</v>
          </cell>
          <cell r="D1021" t="str">
            <v>moái</v>
          </cell>
          <cell r="E1021">
            <v>7827</v>
          </cell>
          <cell r="F1021">
            <v>36315</v>
          </cell>
          <cell r="G1021">
            <v>5891</v>
          </cell>
          <cell r="H1021" t="str">
            <v>06.4134</v>
          </cell>
        </row>
        <row r="1022">
          <cell r="B1022" t="str">
            <v>06.4135</v>
          </cell>
          <cell r="C1022" t="str">
            <v>Eùp vaù daây tieát dieän 300mm 2</v>
          </cell>
          <cell r="D1022" t="str">
            <v>moái</v>
          </cell>
          <cell r="E1022">
            <v>7827</v>
          </cell>
          <cell r="F1022">
            <v>38684</v>
          </cell>
          <cell r="G1022">
            <v>5891</v>
          </cell>
          <cell r="H1022" t="str">
            <v>06.4135</v>
          </cell>
        </row>
        <row r="1023">
          <cell r="B1023" t="str">
            <v>06.4136</v>
          </cell>
          <cell r="C1023" t="str">
            <v>Eùp vaù daây tieát dieän 400mm 2</v>
          </cell>
          <cell r="D1023" t="str">
            <v>moái</v>
          </cell>
          <cell r="E1023">
            <v>7827</v>
          </cell>
          <cell r="F1023">
            <v>46973</v>
          </cell>
          <cell r="G1023">
            <v>5891</v>
          </cell>
          <cell r="H1023" t="str">
            <v>06.4136</v>
          </cell>
        </row>
        <row r="1024">
          <cell r="B1024" t="str">
            <v>06.4137</v>
          </cell>
          <cell r="C1024" t="str">
            <v>Eùp vaù daây tieát dieän 500mm 2</v>
          </cell>
          <cell r="D1024" t="str">
            <v>moái</v>
          </cell>
          <cell r="E1024">
            <v>7827</v>
          </cell>
          <cell r="F1024">
            <v>54473</v>
          </cell>
          <cell r="G1024">
            <v>5891</v>
          </cell>
          <cell r="H1024" t="str">
            <v>06.4137</v>
          </cell>
        </row>
        <row r="1025">
          <cell r="B1025" t="str">
            <v>06.5011</v>
          </cell>
          <cell r="C1025" t="str">
            <v>Vöôït ñöôøng daây thoâng tin tieát dieän daây ≤ 50</v>
          </cell>
          <cell r="D1025" t="str">
            <v>V.trí</v>
          </cell>
          <cell r="E1025">
            <v>100255</v>
          </cell>
          <cell r="F1025">
            <v>157781</v>
          </cell>
          <cell r="H1025" t="str">
            <v>06.5011</v>
          </cell>
        </row>
        <row r="1026">
          <cell r="B1026" t="str">
            <v>06.5012</v>
          </cell>
          <cell r="C1026" t="str">
            <v>Vöôït ñöôøng daây thoâng tin tieát dieän daây ≤ 95</v>
          </cell>
          <cell r="D1026" t="str">
            <v>V.trí</v>
          </cell>
          <cell r="E1026">
            <v>139937</v>
          </cell>
          <cell r="F1026">
            <v>183038</v>
          </cell>
          <cell r="H1026" t="str">
            <v>06.5012</v>
          </cell>
        </row>
        <row r="1027">
          <cell r="B1027" t="str">
            <v>06.5013</v>
          </cell>
          <cell r="C1027" t="str">
            <v>Vöôït ñöôøng daây thoâng tin tieát dieän daây ≤ 150</v>
          </cell>
          <cell r="D1027" t="str">
            <v>V.trí</v>
          </cell>
          <cell r="E1027">
            <v>179919</v>
          </cell>
          <cell r="F1027">
            <v>257252</v>
          </cell>
          <cell r="H1027" t="str">
            <v>06.5013</v>
          </cell>
        </row>
        <row r="1028">
          <cell r="B1028" t="str">
            <v>06.5014</v>
          </cell>
          <cell r="C1028" t="str">
            <v>Vöôït ñöôøng daây thoâng tin tieát dieän daây ≤ 240</v>
          </cell>
          <cell r="D1028" t="str">
            <v>V.trí</v>
          </cell>
          <cell r="E1028">
            <v>219001</v>
          </cell>
          <cell r="F1028">
            <v>289057</v>
          </cell>
          <cell r="H1028" t="str">
            <v>06.5014</v>
          </cell>
        </row>
        <row r="1029">
          <cell r="B1029" t="str">
            <v>06.5015</v>
          </cell>
          <cell r="C1029" t="str">
            <v>Vöôït ñöôøng daây thoâng tin tieát dieän daây &gt; 240</v>
          </cell>
          <cell r="D1029" t="str">
            <v>V.trí</v>
          </cell>
          <cell r="E1029">
            <v>298965</v>
          </cell>
          <cell r="F1029">
            <v>456193</v>
          </cell>
          <cell r="H1029" t="str">
            <v>06.5015</v>
          </cell>
        </row>
        <row r="1030">
          <cell r="B1030" t="str">
            <v>06.5021</v>
          </cell>
          <cell r="C1030" t="str">
            <v>Vöôït ñöôøng daây 35 kV tieát dieän daây ≤ 50</v>
          </cell>
          <cell r="D1030" t="str">
            <v>V.trí</v>
          </cell>
          <cell r="E1030">
            <v>159928</v>
          </cell>
          <cell r="F1030">
            <v>212661</v>
          </cell>
          <cell r="H1030" t="str">
            <v>06.5021</v>
          </cell>
        </row>
        <row r="1031">
          <cell r="B1031" t="str">
            <v>06.5022</v>
          </cell>
          <cell r="C1031" t="str">
            <v>Vöôït ñöôøng daây 35 kV tieát dieän daây ≤ 95</v>
          </cell>
          <cell r="D1031" t="str">
            <v>V.trí</v>
          </cell>
          <cell r="E1031">
            <v>199910</v>
          </cell>
          <cell r="F1031">
            <v>244779</v>
          </cell>
          <cell r="H1031" t="str">
            <v>06.5022</v>
          </cell>
        </row>
        <row r="1032">
          <cell r="B1032" t="str">
            <v>06.5023</v>
          </cell>
          <cell r="C1032" t="str">
            <v>Vöôït ñöôøng daây 35 kV tieát dieän daây ≤ 150</v>
          </cell>
          <cell r="D1032" t="str">
            <v>V.trí</v>
          </cell>
          <cell r="E1032">
            <v>238692</v>
          </cell>
          <cell r="F1032">
            <v>299659</v>
          </cell>
          <cell r="H1032" t="str">
            <v>06.5023</v>
          </cell>
        </row>
        <row r="1033">
          <cell r="B1033" t="str">
            <v>06.5024</v>
          </cell>
          <cell r="C1033" t="str">
            <v>Vöôït ñöôøng daây 35 kV tieát dieän daây ≤ 240</v>
          </cell>
          <cell r="D1033" t="str">
            <v>V.trí</v>
          </cell>
          <cell r="E1033">
            <v>299865</v>
          </cell>
          <cell r="F1033">
            <v>335207</v>
          </cell>
          <cell r="H1033" t="str">
            <v>06.5024</v>
          </cell>
        </row>
        <row r="1034">
          <cell r="B1034" t="str">
            <v>06.5025</v>
          </cell>
          <cell r="C1034" t="str">
            <v>Vöôït ñöôøng daây 35 kV tieát dieän daây &gt; 240</v>
          </cell>
          <cell r="D1034" t="str">
            <v>V.trí</v>
          </cell>
          <cell r="E1034">
            <v>419811</v>
          </cell>
          <cell r="F1034">
            <v>584974</v>
          </cell>
          <cell r="H1034" t="str">
            <v>06.5025</v>
          </cell>
        </row>
        <row r="1035">
          <cell r="B1035" t="str">
            <v>06.5031</v>
          </cell>
          <cell r="C1035" t="str">
            <v>Vöôït ñöôøng daây ≤ 110 tieát dieän daây ≤ 150</v>
          </cell>
          <cell r="D1035" t="str">
            <v>V.trí</v>
          </cell>
          <cell r="E1035">
            <v>298965</v>
          </cell>
          <cell r="F1035">
            <v>639543</v>
          </cell>
          <cell r="H1035" t="str">
            <v>06.5031</v>
          </cell>
        </row>
        <row r="1036">
          <cell r="B1036" t="str">
            <v>06.5032</v>
          </cell>
          <cell r="C1036" t="str">
            <v>Vöôït ñöôøng daây ≤ 110 tieát dieän daây ≤ 240</v>
          </cell>
          <cell r="D1036" t="str">
            <v>V.trí</v>
          </cell>
          <cell r="E1036">
            <v>359838</v>
          </cell>
          <cell r="F1036">
            <v>718745</v>
          </cell>
          <cell r="H1036" t="str">
            <v>06.5032</v>
          </cell>
        </row>
        <row r="1037">
          <cell r="B1037" t="str">
            <v>06.5033</v>
          </cell>
          <cell r="C1037" t="str">
            <v>Vöôït ñöôøng daây ≤ 110 tieát dieän daây &gt; 240</v>
          </cell>
          <cell r="D1037" t="str">
            <v>V.trí</v>
          </cell>
          <cell r="E1037">
            <v>497675</v>
          </cell>
          <cell r="F1037">
            <v>1116316</v>
          </cell>
          <cell r="H1037" t="str">
            <v>06.5033</v>
          </cell>
        </row>
        <row r="1038">
          <cell r="B1038" t="str">
            <v>06.5041</v>
          </cell>
          <cell r="C1038" t="str">
            <v>Vöôït ñöôøng oâ toâ ≤ 5m tieát dieän daây ≤ 50</v>
          </cell>
          <cell r="D1038" t="str">
            <v>V.trí</v>
          </cell>
          <cell r="E1038">
            <v>159928</v>
          </cell>
          <cell r="F1038">
            <v>212661</v>
          </cell>
          <cell r="H1038" t="str">
            <v>06.5041</v>
          </cell>
        </row>
        <row r="1039">
          <cell r="B1039" t="str">
            <v>06.5042</v>
          </cell>
          <cell r="C1039" t="str">
            <v>Vöôït ñöôøng oâ toâ ≤ 5m tieát dieän daây ≤ 95</v>
          </cell>
          <cell r="D1039" t="str">
            <v>V.trí</v>
          </cell>
          <cell r="E1039">
            <v>199910</v>
          </cell>
          <cell r="F1039">
            <v>244779</v>
          </cell>
          <cell r="H1039" t="str">
            <v>06.5042</v>
          </cell>
        </row>
        <row r="1040">
          <cell r="B1040" t="str">
            <v>06.5043</v>
          </cell>
          <cell r="C1040" t="str">
            <v>Vöôït ñöôøng oâ toâ ≤ 5m tieát dieän daây ≤ 150</v>
          </cell>
          <cell r="D1040" t="str">
            <v>V.trí</v>
          </cell>
          <cell r="E1040">
            <v>239892</v>
          </cell>
          <cell r="F1040">
            <v>299659</v>
          </cell>
          <cell r="H1040" t="str">
            <v>06.5043</v>
          </cell>
        </row>
        <row r="1041">
          <cell r="B1041" t="str">
            <v>06.5044</v>
          </cell>
          <cell r="C1041" t="str">
            <v>Vöôït ñöôøng oâ toâ ≤ 5m tieát dieän daây ≤ 240</v>
          </cell>
          <cell r="D1041" t="str">
            <v>V.trí</v>
          </cell>
          <cell r="E1041">
            <v>299865</v>
          </cell>
          <cell r="F1041">
            <v>335207</v>
          </cell>
          <cell r="H1041" t="str">
            <v>06.5044</v>
          </cell>
        </row>
        <row r="1042">
          <cell r="B1042" t="str">
            <v>06.5045</v>
          </cell>
          <cell r="C1042" t="str">
            <v>Vöôït ñöôøng oâ toâ ≤ 5m tieát dieän daây &gt; 240</v>
          </cell>
          <cell r="D1042" t="str">
            <v>V.trí</v>
          </cell>
          <cell r="E1042">
            <v>343447</v>
          </cell>
          <cell r="F1042">
            <v>584974</v>
          </cell>
          <cell r="H1042" t="str">
            <v>06.5045</v>
          </cell>
        </row>
        <row r="1043">
          <cell r="B1043" t="str">
            <v>06.5051</v>
          </cell>
          <cell r="C1043" t="str">
            <v>Vöôït ñöôøng giao thoâng &lt; 10m tieát dieän daây ≤ 50</v>
          </cell>
          <cell r="D1043" t="str">
            <v>V.trí</v>
          </cell>
          <cell r="E1043">
            <v>199910</v>
          </cell>
          <cell r="F1043">
            <v>253198</v>
          </cell>
          <cell r="H1043" t="str">
            <v>06.5051</v>
          </cell>
        </row>
        <row r="1044">
          <cell r="B1044" t="str">
            <v>06.5052</v>
          </cell>
          <cell r="C1044" t="str">
            <v>Vöôït ñöôøng giao thoâng &lt;10m tieát dieän daây ≤ 95</v>
          </cell>
          <cell r="D1044" t="str">
            <v>V.trí</v>
          </cell>
          <cell r="E1044">
            <v>278614</v>
          </cell>
          <cell r="F1044">
            <v>320239</v>
          </cell>
          <cell r="H1044" t="str">
            <v>06.5052</v>
          </cell>
        </row>
        <row r="1045">
          <cell r="B1045" t="str">
            <v>06.5053</v>
          </cell>
          <cell r="C1045" t="str">
            <v>Vöôït ñöôøng giao thoâng &lt;10m tieát dieän daây ≤ 150</v>
          </cell>
          <cell r="D1045" t="str">
            <v>V.trí</v>
          </cell>
          <cell r="E1045">
            <v>357138</v>
          </cell>
          <cell r="F1045">
            <v>391646</v>
          </cell>
          <cell r="H1045" t="str">
            <v>06.5053</v>
          </cell>
        </row>
        <row r="1046">
          <cell r="B1046" t="str">
            <v>06.5054</v>
          </cell>
          <cell r="C1046" t="str">
            <v>Vöôït ñöôøng giao thoâng &lt;10m tieát dieän daây ≤ 240</v>
          </cell>
          <cell r="D1046" t="str">
            <v>V.trí</v>
          </cell>
          <cell r="E1046">
            <v>439202</v>
          </cell>
          <cell r="F1046">
            <v>439978</v>
          </cell>
          <cell r="H1046" t="str">
            <v>06.5054</v>
          </cell>
        </row>
        <row r="1047">
          <cell r="B1047" t="str">
            <v>06.5055</v>
          </cell>
          <cell r="C1047" t="str">
            <v>Vöôït ñöôøng giao thoâng&lt;10m tieát dieän daây &gt; 240</v>
          </cell>
          <cell r="D1047" t="str">
            <v>V.trí</v>
          </cell>
          <cell r="E1047">
            <v>500495</v>
          </cell>
          <cell r="F1047">
            <v>695670</v>
          </cell>
          <cell r="H1047" t="str">
            <v>06.5055</v>
          </cell>
        </row>
        <row r="1048">
          <cell r="B1048" t="str">
            <v>06.5061</v>
          </cell>
          <cell r="C1048" t="str">
            <v>Vöôït ñöôøng giao thoâng &gt;10m tieát dieän daây ≤ 50</v>
          </cell>
          <cell r="D1048" t="str">
            <v>V.trí</v>
          </cell>
          <cell r="E1048">
            <v>238092</v>
          </cell>
          <cell r="F1048">
            <v>289993</v>
          </cell>
          <cell r="H1048" t="str">
            <v>06.5061</v>
          </cell>
        </row>
        <row r="1049">
          <cell r="B1049" t="str">
            <v>06.5062</v>
          </cell>
          <cell r="C1049" t="str">
            <v>Vöôït ñöôøng giao thoâng &gt;10m tieát dieän daây ≤ 95</v>
          </cell>
          <cell r="D1049" t="str">
            <v>V.trí</v>
          </cell>
          <cell r="E1049">
            <v>337987</v>
          </cell>
          <cell r="F1049">
            <v>283539</v>
          </cell>
          <cell r="H1049" t="str">
            <v>06.5062</v>
          </cell>
        </row>
        <row r="1050">
          <cell r="B1050" t="str">
            <v>06.5063</v>
          </cell>
          <cell r="C1050" t="str">
            <v>Vöôït ñöôøng giao thoâng &gt;10m tieát dieän daây ≤ 150</v>
          </cell>
          <cell r="D1050" t="str">
            <v>V.trí</v>
          </cell>
          <cell r="E1050">
            <v>439202</v>
          </cell>
          <cell r="F1050">
            <v>469289</v>
          </cell>
          <cell r="H1050" t="str">
            <v>06.5063</v>
          </cell>
        </row>
        <row r="1051">
          <cell r="B1051" t="str">
            <v>06.5064</v>
          </cell>
          <cell r="C1051" t="str">
            <v>Vöôït ñöôøng giao thoâng &gt;10m tieát dieän daây ≤ 240</v>
          </cell>
          <cell r="D1051" t="str">
            <v>V.trí</v>
          </cell>
          <cell r="E1051">
            <v>516766</v>
          </cell>
          <cell r="F1051">
            <v>527288</v>
          </cell>
          <cell r="H1051" t="str">
            <v>06.5064</v>
          </cell>
        </row>
        <row r="1052">
          <cell r="B1052" t="str">
            <v>06.5065</v>
          </cell>
          <cell r="C1052" t="str">
            <v>Vöôït ñöôøng giao thoâng &gt;10m tieát dieän daây &gt; 240</v>
          </cell>
          <cell r="D1052" t="str">
            <v>V.trí</v>
          </cell>
          <cell r="E1052">
            <v>714156</v>
          </cell>
          <cell r="F1052">
            <v>826947</v>
          </cell>
          <cell r="H1052" t="str">
            <v>06.5065</v>
          </cell>
        </row>
        <row r="1053">
          <cell r="B1053" t="str">
            <v>06.5071</v>
          </cell>
          <cell r="C1053" t="str">
            <v>Vò trí beû goùc tieát dieän daây ≤ 50</v>
          </cell>
          <cell r="D1053" t="str">
            <v>V.trí</v>
          </cell>
          <cell r="F1053">
            <v>62364</v>
          </cell>
          <cell r="H1053" t="str">
            <v>06.5071</v>
          </cell>
        </row>
        <row r="1054">
          <cell r="B1054" t="str">
            <v>06.5072</v>
          </cell>
          <cell r="C1054" t="str">
            <v>Vò trí beû goùc tieát dieän daây ≤ 95</v>
          </cell>
          <cell r="D1054" t="str">
            <v>V.trí</v>
          </cell>
          <cell r="F1054">
            <v>124728</v>
          </cell>
          <cell r="H1054" t="str">
            <v>06.5072</v>
          </cell>
        </row>
        <row r="1055">
          <cell r="B1055" t="str">
            <v>06.5073</v>
          </cell>
          <cell r="C1055" t="str">
            <v>Vò trí beû goùc tieát dieän daây ≤ 150</v>
          </cell>
          <cell r="D1055" t="str">
            <v>V.trí</v>
          </cell>
          <cell r="F1055">
            <v>157781</v>
          </cell>
          <cell r="H1055" t="str">
            <v>06.5073</v>
          </cell>
        </row>
        <row r="1056">
          <cell r="B1056" t="str">
            <v>06.5074</v>
          </cell>
          <cell r="C1056" t="str">
            <v>Vò trí beû goùc tieát dieän daây ≤ 240</v>
          </cell>
          <cell r="D1056" t="str">
            <v>V.trí</v>
          </cell>
          <cell r="F1056">
            <v>163082</v>
          </cell>
          <cell r="H1056" t="str">
            <v>06.5074</v>
          </cell>
        </row>
        <row r="1057">
          <cell r="B1057" t="str">
            <v>06.5075</v>
          </cell>
          <cell r="C1057" t="str">
            <v>Vò trí beû goùc tieát dieän daây &gt; 240</v>
          </cell>
          <cell r="D1057" t="str">
            <v>V.trí</v>
          </cell>
          <cell r="F1057">
            <v>302465</v>
          </cell>
          <cell r="H1057" t="str">
            <v>06.5075</v>
          </cell>
        </row>
        <row r="1058">
          <cell r="B1058" t="str">
            <v>06.5081</v>
          </cell>
          <cell r="C1058" t="str">
            <v>Vöôït soâng ≤ 300 tieát dieän ≤ 95</v>
          </cell>
          <cell r="D1058" t="str">
            <v>V.trí</v>
          </cell>
          <cell r="F1058">
            <v>526664</v>
          </cell>
          <cell r="H1058" t="str">
            <v>06.5081</v>
          </cell>
        </row>
        <row r="1059">
          <cell r="B1059" t="str">
            <v>06.5082</v>
          </cell>
          <cell r="C1059" t="str">
            <v>Vöôït soâng ≤ 300 tieát dieän ≤ 150</v>
          </cell>
          <cell r="D1059" t="str">
            <v>V.trí</v>
          </cell>
          <cell r="F1059">
            <v>788905</v>
          </cell>
          <cell r="H1059" t="str">
            <v>06.5082</v>
          </cell>
        </row>
        <row r="1060">
          <cell r="B1060" t="str">
            <v>06.5083</v>
          </cell>
          <cell r="C1060" t="str">
            <v>Vöôït soâng ≤ 300 tieát dieän ≤ 240</v>
          </cell>
          <cell r="D1060" t="str">
            <v>V.trí</v>
          </cell>
          <cell r="F1060">
            <v>888063</v>
          </cell>
          <cell r="H1060" t="str">
            <v>06.5083</v>
          </cell>
        </row>
        <row r="1061">
          <cell r="B1061" t="str">
            <v>06.5084</v>
          </cell>
          <cell r="C1061" t="str">
            <v>Vöôït soâng ≤ 300 tieát dieän &gt; 240</v>
          </cell>
          <cell r="D1061" t="str">
            <v>V.trí</v>
          </cell>
          <cell r="F1061">
            <v>1610862</v>
          </cell>
          <cell r="H1061" t="str">
            <v>06.5084</v>
          </cell>
        </row>
        <row r="1062">
          <cell r="B1062" t="str">
            <v>06.5091</v>
          </cell>
          <cell r="C1062" t="str">
            <v>Vöôït soâng &gt; 300 tieát dieän ≤ 95</v>
          </cell>
          <cell r="D1062" t="str">
            <v>V.trí</v>
          </cell>
          <cell r="F1062">
            <v>841914</v>
          </cell>
          <cell r="H1062" t="str">
            <v>06.5091</v>
          </cell>
        </row>
        <row r="1063">
          <cell r="B1063" t="str">
            <v>06.5092</v>
          </cell>
          <cell r="C1063" t="str">
            <v>Vöôït soâng &gt; 300 tieát dieän ≤ 150</v>
          </cell>
          <cell r="D1063" t="str">
            <v>V.trí</v>
          </cell>
          <cell r="F1063">
            <v>1260376</v>
          </cell>
          <cell r="H1063" t="str">
            <v>06.5092</v>
          </cell>
        </row>
        <row r="1064">
          <cell r="B1064" t="str">
            <v>06.5093</v>
          </cell>
          <cell r="C1064" t="str">
            <v>Vöôït soâng &gt; 300 tieát dieän ≤ 240</v>
          </cell>
          <cell r="D1064" t="str">
            <v>V.trí</v>
          </cell>
          <cell r="F1064">
            <v>1420652</v>
          </cell>
          <cell r="H1064" t="str">
            <v>06.5093</v>
          </cell>
        </row>
        <row r="1065">
          <cell r="B1065" t="str">
            <v>06.5094</v>
          </cell>
          <cell r="C1065" t="str">
            <v>Vöôït soâng &gt; 300 tieát dieän &gt; 240</v>
          </cell>
          <cell r="D1065" t="str">
            <v>V.trí</v>
          </cell>
          <cell r="F1065">
            <v>2577192</v>
          </cell>
          <cell r="H1065" t="str">
            <v>06.5094</v>
          </cell>
        </row>
        <row r="1066">
          <cell r="B1066" t="str">
            <v>06.6101</v>
          </cell>
          <cell r="C1066" t="str">
            <v>Raûi caêng daây laáy ñoä voõng daây AC-16mm 2</v>
          </cell>
          <cell r="D1066" t="str">
            <v>km</v>
          </cell>
          <cell r="E1066">
            <v>287745</v>
          </cell>
          <cell r="F1066">
            <v>275897</v>
          </cell>
          <cell r="H1066" t="str">
            <v>06.6101</v>
          </cell>
        </row>
        <row r="1067">
          <cell r="B1067" t="str">
            <v>06.6102</v>
          </cell>
          <cell r="C1067" t="str">
            <v>Raûi caêng daây laáy ñoä voõng daây AC-25mm 2</v>
          </cell>
          <cell r="D1067" t="str">
            <v>km</v>
          </cell>
          <cell r="E1067">
            <v>287745</v>
          </cell>
          <cell r="F1067">
            <v>363608</v>
          </cell>
          <cell r="H1067" t="str">
            <v>06.6102</v>
          </cell>
        </row>
        <row r="1068">
          <cell r="B1068" t="str">
            <v>06.6103</v>
          </cell>
          <cell r="C1068" t="str">
            <v>Raûi caêng daây laáy ñoä voõng daây AC-35mm 2</v>
          </cell>
          <cell r="D1068" t="str">
            <v>km</v>
          </cell>
          <cell r="E1068">
            <v>287745</v>
          </cell>
          <cell r="F1068">
            <v>399282</v>
          </cell>
          <cell r="H1068" t="str">
            <v>06.6103</v>
          </cell>
        </row>
        <row r="1069">
          <cell r="B1069" t="str">
            <v>06.6104</v>
          </cell>
          <cell r="C1069" t="str">
            <v>Raûi caêng daây laáy ñoä voõng daây AC-50mm 2</v>
          </cell>
          <cell r="D1069" t="str">
            <v>km</v>
          </cell>
          <cell r="E1069">
            <v>288045</v>
          </cell>
          <cell r="F1069">
            <v>525939</v>
          </cell>
          <cell r="H1069" t="str">
            <v>06.6104</v>
          </cell>
        </row>
        <row r="1070">
          <cell r="B1070" t="str">
            <v>06.6105</v>
          </cell>
          <cell r="C1070" t="str">
            <v>Raûi caêng daây laáy ñoä voõng daây AC-70mm 2</v>
          </cell>
          <cell r="D1070" t="str">
            <v>km</v>
          </cell>
          <cell r="E1070">
            <v>288045</v>
          </cell>
          <cell r="F1070">
            <v>702670</v>
          </cell>
          <cell r="H1070" t="str">
            <v>06.6105</v>
          </cell>
        </row>
        <row r="1071">
          <cell r="B1071" t="str">
            <v>06.6106</v>
          </cell>
          <cell r="C1071" t="str">
            <v>Raûi caêng daây laáy ñoä voõng daây AC-95mm 2</v>
          </cell>
          <cell r="D1071" t="str">
            <v>km</v>
          </cell>
          <cell r="E1071">
            <v>288045</v>
          </cell>
          <cell r="F1071">
            <v>956967</v>
          </cell>
          <cell r="H1071" t="str">
            <v>06.6106</v>
          </cell>
        </row>
        <row r="1072">
          <cell r="B1072" t="str">
            <v>06.6107</v>
          </cell>
          <cell r="C1072" t="str">
            <v>Raûi caêng daây laáy ñoä voõng daây AC-120mm 2</v>
          </cell>
          <cell r="D1072" t="str">
            <v>km</v>
          </cell>
          <cell r="E1072">
            <v>404871</v>
          </cell>
          <cell r="F1072">
            <v>1185918</v>
          </cell>
          <cell r="H1072" t="str">
            <v>06.6107</v>
          </cell>
        </row>
        <row r="1073">
          <cell r="B1073" t="str">
            <v>06.6108</v>
          </cell>
          <cell r="C1073" t="str">
            <v>Raûi caêng daây laáy ñoä voõng daây AC-150mm 2</v>
          </cell>
          <cell r="D1073" t="str">
            <v>km</v>
          </cell>
          <cell r="E1073">
            <v>404871</v>
          </cell>
          <cell r="F1073">
            <v>1435015</v>
          </cell>
          <cell r="H1073" t="str">
            <v>06.6108</v>
          </cell>
        </row>
        <row r="1074">
          <cell r="B1074" t="str">
            <v>06.6109</v>
          </cell>
          <cell r="C1074" t="str">
            <v>Raûi caêng daây laáy ñoä voõng daây AC-185mm 2</v>
          </cell>
          <cell r="D1074" t="str">
            <v>km</v>
          </cell>
          <cell r="E1074">
            <v>404871</v>
          </cell>
          <cell r="F1074">
            <v>1693498</v>
          </cell>
          <cell r="H1074" t="str">
            <v>06.6109</v>
          </cell>
        </row>
        <row r="1075">
          <cell r="B1075" t="str">
            <v>06.6110</v>
          </cell>
          <cell r="C1075" t="str">
            <v>Raûi caêng daây laáy ñoä voõng daây AC-240mm 2</v>
          </cell>
          <cell r="D1075" t="str">
            <v>km</v>
          </cell>
          <cell r="E1075">
            <v>404871</v>
          </cell>
          <cell r="F1075">
            <v>1862451</v>
          </cell>
          <cell r="H1075" t="str">
            <v>06.6110</v>
          </cell>
        </row>
        <row r="1076">
          <cell r="B1076" t="str">
            <v>06.6111</v>
          </cell>
          <cell r="C1076" t="str">
            <v>Raûi caêng daây laáy ñoä voõng daây AC-300mm 2</v>
          </cell>
          <cell r="D1076" t="str">
            <v>km</v>
          </cell>
          <cell r="E1076">
            <v>482615</v>
          </cell>
          <cell r="F1076">
            <v>2348731</v>
          </cell>
          <cell r="H1076" t="str">
            <v>06.6111</v>
          </cell>
        </row>
        <row r="1077">
          <cell r="B1077" t="str">
            <v>06.6112</v>
          </cell>
          <cell r="C1077" t="str">
            <v>Raûi caêng daây laáy ñoä voõng daây AC-400mm 2</v>
          </cell>
          <cell r="D1077" t="str">
            <v>km</v>
          </cell>
          <cell r="E1077">
            <v>482615</v>
          </cell>
          <cell r="F1077">
            <v>3102520</v>
          </cell>
          <cell r="H1077" t="str">
            <v>06.6112</v>
          </cell>
        </row>
        <row r="1078">
          <cell r="B1078" t="str">
            <v>06.6113</v>
          </cell>
          <cell r="C1078" t="str">
            <v>Raûi caêng daây laáy ñoä voõng daây AC-500mm 2</v>
          </cell>
          <cell r="D1078" t="str">
            <v>km</v>
          </cell>
          <cell r="E1078">
            <v>482615</v>
          </cell>
          <cell r="F1078">
            <v>3635371</v>
          </cell>
          <cell r="H1078" t="str">
            <v>06.6113</v>
          </cell>
        </row>
        <row r="1079">
          <cell r="B1079" t="str">
            <v>06.6114</v>
          </cell>
          <cell r="C1079" t="str">
            <v>Raûi caêng daây laáy ñoä voõng daây AC&gt;500mm 2</v>
          </cell>
          <cell r="D1079" t="str">
            <v>km</v>
          </cell>
          <cell r="E1079">
            <v>482615</v>
          </cell>
          <cell r="F1079">
            <v>4725621</v>
          </cell>
          <cell r="H1079" t="str">
            <v>06.6114</v>
          </cell>
        </row>
        <row r="1080">
          <cell r="B1080" t="str">
            <v>06.6121</v>
          </cell>
          <cell r="C1080" t="str">
            <v>Raûi caêng daây laáy ñoä voõng daây A-16mm 2</v>
          </cell>
          <cell r="D1080" t="str">
            <v>km</v>
          </cell>
          <cell r="E1080">
            <v>287745</v>
          </cell>
          <cell r="F1080">
            <v>186550</v>
          </cell>
          <cell r="H1080" t="str">
            <v>06.6121</v>
          </cell>
        </row>
        <row r="1081">
          <cell r="B1081" t="str">
            <v>06.6122</v>
          </cell>
          <cell r="C1081" t="str">
            <v>Raûi caêng daây laáy ñoä voõng daây A-25mm 2</v>
          </cell>
          <cell r="D1081" t="str">
            <v>km</v>
          </cell>
          <cell r="E1081">
            <v>287745</v>
          </cell>
          <cell r="F1081">
            <v>245460</v>
          </cell>
          <cell r="H1081" t="str">
            <v>06.6122</v>
          </cell>
        </row>
        <row r="1082">
          <cell r="B1082" t="str">
            <v>06.6123</v>
          </cell>
          <cell r="C1082" t="str">
            <v>Raûi caêng daây laáy ñoä voõng daây A-35mm 2</v>
          </cell>
          <cell r="D1082" t="str">
            <v>km</v>
          </cell>
          <cell r="E1082">
            <v>287745</v>
          </cell>
          <cell r="F1082">
            <v>320734</v>
          </cell>
          <cell r="H1082" t="str">
            <v>06.6123</v>
          </cell>
        </row>
        <row r="1083">
          <cell r="B1083" t="str">
            <v>06.6124</v>
          </cell>
          <cell r="C1083" t="str">
            <v>Raûi caêng daây laáy ñoä voõng daây A-50mm 2</v>
          </cell>
          <cell r="D1083" t="str">
            <v>km</v>
          </cell>
          <cell r="E1083">
            <v>288045</v>
          </cell>
          <cell r="F1083">
            <v>418918</v>
          </cell>
          <cell r="H1083" t="str">
            <v>06.6124</v>
          </cell>
        </row>
        <row r="1084">
          <cell r="B1084" t="str">
            <v>06.6125</v>
          </cell>
          <cell r="C1084" t="str">
            <v>Raûi caêng daây laáy ñoä voõng daây A-70mm 2</v>
          </cell>
          <cell r="D1084" t="str">
            <v>km</v>
          </cell>
          <cell r="E1084">
            <v>288045</v>
          </cell>
          <cell r="F1084">
            <v>562922</v>
          </cell>
          <cell r="H1084" t="str">
            <v>06.6125</v>
          </cell>
        </row>
        <row r="1085">
          <cell r="B1085" t="str">
            <v>06.6126</v>
          </cell>
          <cell r="C1085" t="str">
            <v>Raûi caêng daây laáy ñoä voõng daây A-95mm 2</v>
          </cell>
          <cell r="D1085" t="str">
            <v>km</v>
          </cell>
          <cell r="E1085">
            <v>288045</v>
          </cell>
          <cell r="F1085">
            <v>769108</v>
          </cell>
          <cell r="H1085" t="str">
            <v>06.6126</v>
          </cell>
        </row>
        <row r="1086">
          <cell r="B1086" t="str">
            <v>06.6131</v>
          </cell>
          <cell r="C1086" t="str">
            <v>Raûi caêng daây choáng seùt tieát dieän 16mm 2</v>
          </cell>
          <cell r="D1086" t="str">
            <v>km</v>
          </cell>
          <cell r="E1086">
            <v>287745</v>
          </cell>
          <cell r="F1086">
            <v>532485</v>
          </cell>
          <cell r="H1086" t="str">
            <v>06.6131</v>
          </cell>
        </row>
        <row r="1087">
          <cell r="B1087" t="str">
            <v>06.6132</v>
          </cell>
          <cell r="C1087" t="str">
            <v>Raûi caêng daây choáng seùt tieát dieän 25mm 2</v>
          </cell>
          <cell r="D1087" t="str">
            <v>km</v>
          </cell>
          <cell r="E1087">
            <v>287745</v>
          </cell>
          <cell r="F1087">
            <v>654560</v>
          </cell>
          <cell r="H1087" t="str">
            <v>06.6132</v>
          </cell>
        </row>
        <row r="1088">
          <cell r="B1088" t="str">
            <v>06.6133</v>
          </cell>
          <cell r="C1088" t="str">
            <v>Raûi caêng daây choáng seùt tieát dieän 35mm 2</v>
          </cell>
          <cell r="D1088" t="str">
            <v>km</v>
          </cell>
          <cell r="E1088">
            <v>287745</v>
          </cell>
          <cell r="F1088">
            <v>736053</v>
          </cell>
          <cell r="H1088" t="str">
            <v>06.6133</v>
          </cell>
        </row>
        <row r="1089">
          <cell r="B1089" t="str">
            <v>06.6134</v>
          </cell>
          <cell r="C1089" t="str">
            <v>Raûi caêng daây choáng seùt tieát dieän 50mm 2</v>
          </cell>
          <cell r="D1089" t="str">
            <v>km</v>
          </cell>
          <cell r="E1089">
            <v>288045</v>
          </cell>
          <cell r="F1089">
            <v>824746</v>
          </cell>
          <cell r="H1089" t="str">
            <v>06.6134</v>
          </cell>
        </row>
        <row r="1090">
          <cell r="B1090" t="str">
            <v>06.6135</v>
          </cell>
          <cell r="C1090" t="str">
            <v>Raûi caêng daây choáng seùt tieát dieän 70mm 2</v>
          </cell>
          <cell r="D1090" t="str">
            <v>km</v>
          </cell>
          <cell r="E1090">
            <v>288045</v>
          </cell>
          <cell r="F1090">
            <v>989695</v>
          </cell>
          <cell r="H1090" t="str">
            <v>06.6135</v>
          </cell>
        </row>
        <row r="1091">
          <cell r="B1091" t="str">
            <v>06.6141</v>
          </cell>
          <cell r="C1091" t="str">
            <v>Raûi caêng daây laáy ñoä voõng daây M-16mm 2</v>
          </cell>
          <cell r="D1091" t="str">
            <v>km</v>
          </cell>
          <cell r="E1091">
            <v>287745</v>
          </cell>
          <cell r="F1091">
            <v>364917</v>
          </cell>
          <cell r="H1091" t="str">
            <v>06.6141</v>
          </cell>
        </row>
        <row r="1092">
          <cell r="B1092" t="str">
            <v>06.6142</v>
          </cell>
          <cell r="C1092" t="str">
            <v>Raûi caêng daây laáy ñoä voõng daây M-25mm 2</v>
          </cell>
          <cell r="D1092" t="str">
            <v>km</v>
          </cell>
          <cell r="E1092">
            <v>287745</v>
          </cell>
          <cell r="F1092">
            <v>473574</v>
          </cell>
          <cell r="H1092" t="str">
            <v>06.6142</v>
          </cell>
        </row>
        <row r="1093">
          <cell r="B1093" t="str">
            <v>06.6143</v>
          </cell>
          <cell r="C1093" t="str">
            <v>Raûi caêng daây laáy ñoä voõng daây M-35mm 2</v>
          </cell>
          <cell r="D1093" t="str">
            <v>km</v>
          </cell>
          <cell r="E1093">
            <v>287745</v>
          </cell>
          <cell r="F1093">
            <v>519066</v>
          </cell>
          <cell r="H1093" t="str">
            <v>06.6143</v>
          </cell>
        </row>
        <row r="1094">
          <cell r="B1094" t="str">
            <v>06.6144</v>
          </cell>
          <cell r="C1094" t="str">
            <v>Raûi caêng daây laáy ñoä voõng daây M-50mm 2</v>
          </cell>
          <cell r="D1094" t="str">
            <v>km</v>
          </cell>
          <cell r="E1094">
            <v>288045</v>
          </cell>
          <cell r="F1094">
            <v>678124</v>
          </cell>
          <cell r="H1094" t="str">
            <v>06.6144</v>
          </cell>
        </row>
        <row r="1095">
          <cell r="B1095" t="str">
            <v>06.6145</v>
          </cell>
          <cell r="C1095" t="str">
            <v>Raûi caêng daây laáy ñoä voõng daây M-70mm 2</v>
          </cell>
          <cell r="D1095" t="str">
            <v>km</v>
          </cell>
          <cell r="E1095">
            <v>288045</v>
          </cell>
          <cell r="F1095">
            <v>913438</v>
          </cell>
          <cell r="H1095" t="str">
            <v>06.6145</v>
          </cell>
        </row>
        <row r="1096">
          <cell r="B1096" t="str">
            <v>06.6146</v>
          </cell>
          <cell r="C1096" t="str">
            <v>Raûi caêng daây laáy ñoä voõng daây M-95mm 2</v>
          </cell>
          <cell r="D1096" t="str">
            <v>km</v>
          </cell>
          <cell r="E1096">
            <v>288045</v>
          </cell>
          <cell r="F1096">
            <v>1244973</v>
          </cell>
          <cell r="H1096" t="str">
            <v>06.6146</v>
          </cell>
        </row>
        <row r="1097">
          <cell r="B1097" t="str">
            <v>06.6147</v>
          </cell>
          <cell r="C1097" t="str">
            <v>Raûi caêng daây laáy ñoä voõng daây M-120mm 2</v>
          </cell>
          <cell r="D1097" t="str">
            <v>km</v>
          </cell>
          <cell r="E1097">
            <v>404871</v>
          </cell>
          <cell r="F1097">
            <v>1531043</v>
          </cell>
          <cell r="H1097" t="str">
            <v>06.6147</v>
          </cell>
        </row>
        <row r="1098">
          <cell r="B1098" t="str">
            <v>06.6148</v>
          </cell>
          <cell r="C1098" t="str">
            <v>Raûi caêng daây laáy ñoä voõng daây M-150mm 2</v>
          </cell>
          <cell r="D1098" t="str">
            <v>km</v>
          </cell>
          <cell r="E1098">
            <v>404871</v>
          </cell>
          <cell r="F1098">
            <v>1864978</v>
          </cell>
          <cell r="H1098" t="str">
            <v>06.6148</v>
          </cell>
        </row>
        <row r="1099">
          <cell r="B1099" t="str">
            <v>06.6149</v>
          </cell>
          <cell r="C1099" t="str">
            <v>Raûi caêng daây laáy ñoä voõng daây M-185mm 2</v>
          </cell>
          <cell r="D1099" t="str">
            <v>km</v>
          </cell>
          <cell r="E1099">
            <v>404871</v>
          </cell>
          <cell r="F1099">
            <v>2201439</v>
          </cell>
          <cell r="H1099" t="str">
            <v>06.6149</v>
          </cell>
        </row>
        <row r="1100">
          <cell r="B1100" t="str">
            <v>06.6150</v>
          </cell>
          <cell r="C1100" t="str">
            <v>Raûi caêng daây laáy ñoä voõng daây M-240mm 2</v>
          </cell>
          <cell r="D1100" t="str">
            <v>km</v>
          </cell>
          <cell r="E1100">
            <v>404871</v>
          </cell>
          <cell r="F1100">
            <v>2421294</v>
          </cell>
          <cell r="H1100" t="str">
            <v>06.6150</v>
          </cell>
        </row>
        <row r="1101">
          <cell r="B1101" t="str">
            <v>06.6201</v>
          </cell>
          <cell r="C1101" t="str">
            <v>Raûi caêng daây laáy ñoä voõng daây AC-50mm 2 (TC keát hôïp maùy keùo)</v>
          </cell>
          <cell r="D1101" t="str">
            <v>km</v>
          </cell>
          <cell r="E1101">
            <v>288045</v>
          </cell>
          <cell r="F1101">
            <v>238914</v>
          </cell>
          <cell r="G1101">
            <v>85412</v>
          </cell>
          <cell r="H1101" t="str">
            <v>06.6201</v>
          </cell>
        </row>
        <row r="1102">
          <cell r="B1102" t="str">
            <v>06.6202</v>
          </cell>
          <cell r="C1102" t="str">
            <v>Raûi caêng daây laáy ñoä voõng daây AC-70mm 2 (TC keát hôïp maùy keùo)</v>
          </cell>
          <cell r="D1102" t="str">
            <v>km</v>
          </cell>
          <cell r="E1102">
            <v>288045</v>
          </cell>
          <cell r="F1102">
            <v>313207</v>
          </cell>
          <cell r="G1102">
            <v>85412</v>
          </cell>
          <cell r="H1102" t="str">
            <v>06.6202</v>
          </cell>
        </row>
        <row r="1103">
          <cell r="B1103" t="str">
            <v>06.6203</v>
          </cell>
          <cell r="C1103" t="str">
            <v>Raûi caêng daây laáy ñoä voõng daây AC-95mm 2 (TC keát hôïp maùy keùo)</v>
          </cell>
          <cell r="D1103" t="str">
            <v>km</v>
          </cell>
          <cell r="E1103">
            <v>288045</v>
          </cell>
          <cell r="F1103">
            <v>414991</v>
          </cell>
          <cell r="G1103">
            <v>85412</v>
          </cell>
          <cell r="H1103" t="str">
            <v>06.6203</v>
          </cell>
        </row>
        <row r="1104">
          <cell r="B1104" t="str">
            <v>06.6204</v>
          </cell>
          <cell r="C1104" t="str">
            <v>Raûi caêng daây laáy ñoä voõng daây AC-120mm 2 (TC keát hôïp maùy keùo)</v>
          </cell>
          <cell r="D1104" t="str">
            <v>km</v>
          </cell>
          <cell r="E1104">
            <v>404871</v>
          </cell>
          <cell r="F1104">
            <v>633212</v>
          </cell>
          <cell r="G1104">
            <v>85412</v>
          </cell>
          <cell r="H1104" t="str">
            <v>06.6204</v>
          </cell>
        </row>
        <row r="1105">
          <cell r="B1105" t="str">
            <v>06.6205</v>
          </cell>
          <cell r="C1105" t="str">
            <v>Raûi caêng daây laáy ñoä voõng daây AC-150mm 2 (TC keát hôïp maùy keùo)</v>
          </cell>
          <cell r="D1105" t="str">
            <v>km</v>
          </cell>
          <cell r="E1105">
            <v>404871</v>
          </cell>
          <cell r="F1105">
            <v>711551</v>
          </cell>
          <cell r="G1105">
            <v>85412</v>
          </cell>
          <cell r="H1105" t="str">
            <v>06.6205</v>
          </cell>
        </row>
        <row r="1106">
          <cell r="B1106" t="str">
            <v>06.6206</v>
          </cell>
          <cell r="C1106" t="str">
            <v>Raûi caêng daây laáy ñoä voõng daây AC-185mm 2 (TC keát hôïp maùy keùo)</v>
          </cell>
          <cell r="D1106" t="str">
            <v>km</v>
          </cell>
          <cell r="E1106">
            <v>404871</v>
          </cell>
          <cell r="F1106">
            <v>908301</v>
          </cell>
          <cell r="G1106">
            <v>128117</v>
          </cell>
          <cell r="H1106" t="str">
            <v>06.6206</v>
          </cell>
        </row>
        <row r="1107">
          <cell r="B1107" t="str">
            <v>06.6207</v>
          </cell>
          <cell r="C1107" t="str">
            <v>Raûi caêng daây laáy ñoä voõng daây AC-240mm 2 (TC keát hôïp maùy keùo)</v>
          </cell>
          <cell r="D1107" t="str">
            <v>km</v>
          </cell>
          <cell r="E1107">
            <v>404871</v>
          </cell>
          <cell r="F1107">
            <v>1016243</v>
          </cell>
          <cell r="G1107">
            <v>128117</v>
          </cell>
          <cell r="H1107" t="str">
            <v>06.6207</v>
          </cell>
        </row>
        <row r="1108">
          <cell r="B1108" t="str">
            <v>06.6208</v>
          </cell>
          <cell r="C1108" t="str">
            <v>Raûi caêng daây laáy ñoä voõng daây AC-300mm 2 (TC keát hôïp maùy keùo)</v>
          </cell>
          <cell r="D1108" t="str">
            <v>km</v>
          </cell>
          <cell r="E1108">
            <v>482615</v>
          </cell>
          <cell r="F1108">
            <v>1117687</v>
          </cell>
          <cell r="G1108">
            <v>128117</v>
          </cell>
          <cell r="H1108" t="str">
            <v>06.6208</v>
          </cell>
        </row>
        <row r="1109">
          <cell r="B1109" t="str">
            <v>06.6209</v>
          </cell>
          <cell r="C1109" t="str">
            <v>Raûi caêng daây laáy ñoä voõng daây AC-400mm 2 (TC keát hôïp maùy keùo)</v>
          </cell>
          <cell r="D1109" t="str">
            <v>km</v>
          </cell>
          <cell r="E1109">
            <v>482615</v>
          </cell>
          <cell r="F1109">
            <v>1409383</v>
          </cell>
          <cell r="G1109">
            <v>128117</v>
          </cell>
          <cell r="H1109" t="str">
            <v>06.6209</v>
          </cell>
        </row>
        <row r="1110">
          <cell r="B1110" t="str">
            <v>06.6210</v>
          </cell>
          <cell r="C1110" t="str">
            <v>Raûi caêng daây laáy ñoä voõng daây AC-500mm 2 (TC keát hôïp maùy keùo)</v>
          </cell>
          <cell r="D1110" t="str">
            <v>km</v>
          </cell>
          <cell r="E1110">
            <v>482615</v>
          </cell>
          <cell r="F1110">
            <v>1861729</v>
          </cell>
          <cell r="G1110">
            <v>128117</v>
          </cell>
          <cell r="H1110" t="str">
            <v>06.6210</v>
          </cell>
        </row>
        <row r="1111">
          <cell r="B1111" t="str">
            <v>06.6211</v>
          </cell>
          <cell r="C1111" t="str">
            <v>Raûi caêng daây laáy ñoä voõng daây AC&gt;500mm 2 (TC keát hôïp maùy keùo)</v>
          </cell>
          <cell r="D1111" t="str">
            <v>km</v>
          </cell>
          <cell r="E1111">
            <v>482615</v>
          </cell>
          <cell r="F1111">
            <v>2422377</v>
          </cell>
          <cell r="G1111">
            <v>149470</v>
          </cell>
          <cell r="H1111" t="str">
            <v>06.6211</v>
          </cell>
        </row>
        <row r="1112">
          <cell r="B1112" t="str">
            <v>06.6221</v>
          </cell>
          <cell r="C1112" t="str">
            <v>Raûi caêng daây choáng seùt tieát dieän 35mm 2 (TC keát hôïp maùy keùo)</v>
          </cell>
          <cell r="D1112" t="str">
            <v>km</v>
          </cell>
          <cell r="E1112">
            <v>287745</v>
          </cell>
          <cell r="F1112">
            <v>402227</v>
          </cell>
          <cell r="G1112">
            <v>85412</v>
          </cell>
          <cell r="H1112" t="str">
            <v>06.6221</v>
          </cell>
        </row>
        <row r="1113">
          <cell r="B1113" t="str">
            <v>06.6222</v>
          </cell>
          <cell r="C1113" t="str">
            <v>Raûi caêng daây choáng seùt tieát dieän 50mm 2 (TC keát hôïp maùy keùo)</v>
          </cell>
          <cell r="D1113" t="str">
            <v>km</v>
          </cell>
          <cell r="E1113">
            <v>288045</v>
          </cell>
          <cell r="F1113">
            <v>494520</v>
          </cell>
          <cell r="G1113">
            <v>85412</v>
          </cell>
          <cell r="H1113" t="str">
            <v>06.6222</v>
          </cell>
        </row>
        <row r="1114">
          <cell r="B1114" t="str">
            <v>06.6223</v>
          </cell>
          <cell r="C1114" t="str">
            <v>Raûi caêng daây choáng seùt tieát dieän 70mm 2 (TC keát hôïp maùy keùo)</v>
          </cell>
          <cell r="D1114" t="str">
            <v>km</v>
          </cell>
          <cell r="E1114">
            <v>288045</v>
          </cell>
          <cell r="F1114">
            <v>593686</v>
          </cell>
          <cell r="G1114">
            <v>85412</v>
          </cell>
          <cell r="H1114" t="str">
            <v>06.6223</v>
          </cell>
        </row>
        <row r="1115">
          <cell r="B1115" t="str">
            <v>06.6231</v>
          </cell>
          <cell r="C1115" t="str">
            <v>Raûi caêng daây laáy ñoä voõng daây M-35mm 2 (TC keát hôïp maùy keùo)</v>
          </cell>
          <cell r="D1115" t="str">
            <v>km</v>
          </cell>
          <cell r="E1115">
            <v>287745</v>
          </cell>
          <cell r="F1115">
            <v>311571</v>
          </cell>
          <cell r="G1115">
            <v>85412</v>
          </cell>
          <cell r="H1115" t="str">
            <v>06.6231</v>
          </cell>
        </row>
        <row r="1116">
          <cell r="B1116" t="str">
            <v>06.6232</v>
          </cell>
          <cell r="C1116" t="str">
            <v>Raûi caêng daây laáy ñoä voõng daây M-50mm 2 (TC keát hôïp maùy keùo)</v>
          </cell>
          <cell r="D1116" t="str">
            <v>km</v>
          </cell>
          <cell r="E1116">
            <v>288045</v>
          </cell>
          <cell r="F1116">
            <v>407136</v>
          </cell>
          <cell r="G1116">
            <v>85412</v>
          </cell>
          <cell r="H1116" t="str">
            <v>06.6232</v>
          </cell>
        </row>
        <row r="1117">
          <cell r="B1117" t="str">
            <v>06.6233</v>
          </cell>
          <cell r="C1117" t="str">
            <v>Raûi caêng daây laáy ñoä voõng daây M-70mm 2 (TC keát hôïp maùy keùo)</v>
          </cell>
          <cell r="D1117" t="str">
            <v>km</v>
          </cell>
          <cell r="E1117">
            <v>288045</v>
          </cell>
          <cell r="F1117">
            <v>548194</v>
          </cell>
          <cell r="G1117">
            <v>85412</v>
          </cell>
          <cell r="H1117" t="str">
            <v>06.6233</v>
          </cell>
        </row>
        <row r="1118">
          <cell r="B1118" t="str">
            <v>06.6234</v>
          </cell>
          <cell r="C1118" t="str">
            <v>Raûi caêng daây laáy ñoä voõng daây M-95mm 2 (TC keát hôïp maùy keùo)</v>
          </cell>
          <cell r="D1118" t="str">
            <v>km</v>
          </cell>
          <cell r="E1118">
            <v>288045</v>
          </cell>
          <cell r="F1118">
            <v>746526</v>
          </cell>
          <cell r="G1118">
            <v>85412</v>
          </cell>
          <cell r="H1118" t="str">
            <v>06.6234</v>
          </cell>
        </row>
        <row r="1119">
          <cell r="B1119" t="str">
            <v>06.6235</v>
          </cell>
          <cell r="C1119" t="str">
            <v>Raûi caêng daây laáy ñoä voõng daây M-120mm 2 (TC keát hôïp maùy keùo)</v>
          </cell>
          <cell r="D1119" t="str">
            <v>km</v>
          </cell>
          <cell r="E1119">
            <v>404871</v>
          </cell>
          <cell r="F1119">
            <v>924908</v>
          </cell>
          <cell r="G1119">
            <v>85412</v>
          </cell>
          <cell r="H1119" t="str">
            <v>06.6235</v>
          </cell>
        </row>
        <row r="1120">
          <cell r="B1120" t="str">
            <v>06.6236</v>
          </cell>
          <cell r="C1120" t="str">
            <v>Raûi caêng daây laáy ñoä voõng daây M-150mm 2 (TC keát hôïp maùy keùo)</v>
          </cell>
          <cell r="D1120" t="str">
            <v>km</v>
          </cell>
          <cell r="E1120">
            <v>404871</v>
          </cell>
          <cell r="F1120">
            <v>1119131</v>
          </cell>
          <cell r="G1120">
            <v>85412</v>
          </cell>
          <cell r="H1120" t="str">
            <v>06.6236</v>
          </cell>
        </row>
        <row r="1121">
          <cell r="B1121" t="str">
            <v>06.6237</v>
          </cell>
          <cell r="C1121" t="str">
            <v>Raûi caêng daây laáy ñoä voõng daây M-185mm 2 (TC keát hôïp maùy keùo)</v>
          </cell>
          <cell r="D1121" t="str">
            <v>km</v>
          </cell>
          <cell r="E1121">
            <v>404871</v>
          </cell>
          <cell r="F1121">
            <v>1320936</v>
          </cell>
          <cell r="G1121">
            <v>85412</v>
          </cell>
          <cell r="H1121" t="str">
            <v>06.6237</v>
          </cell>
        </row>
        <row r="1122">
          <cell r="B1122" t="str">
            <v>06.6238</v>
          </cell>
          <cell r="C1122" t="str">
            <v>Raûi caêng daây laáy ñoä voõng daây M-240mm 2 (TC keát hôïp maùy keùo)</v>
          </cell>
          <cell r="D1122" t="str">
            <v>km</v>
          </cell>
          <cell r="E1122">
            <v>404871</v>
          </cell>
          <cell r="F1122">
            <v>1452704</v>
          </cell>
          <cell r="G1122">
            <v>85412</v>
          </cell>
          <cell r="H1122" t="str">
            <v>06.6238</v>
          </cell>
        </row>
        <row r="1123">
          <cell r="B1123" t="str">
            <v>06.6301</v>
          </cell>
          <cell r="C1123" t="str">
            <v>Raûi caêng daây laáy ñoä voõng daây AC-50mm 2 (TC keát hôïp maùy raûi daây &amp; maùy keùo)</v>
          </cell>
          <cell r="D1123" t="str">
            <v>km</v>
          </cell>
          <cell r="F1123">
            <v>197677</v>
          </cell>
          <cell r="G1123">
            <v>167404</v>
          </cell>
          <cell r="H1123" t="str">
            <v>06.6301</v>
          </cell>
        </row>
        <row r="1124">
          <cell r="B1124" t="str">
            <v>06.6302</v>
          </cell>
          <cell r="C1124" t="str">
            <v>Raûi caêng daây laáy ñoä voõng daây AC-70mm 2 (TC keát hôïp maùy raûi daây &amp; maùy keùo)</v>
          </cell>
          <cell r="D1124" t="str">
            <v>km</v>
          </cell>
          <cell r="F1124">
            <v>266079</v>
          </cell>
          <cell r="G1124">
            <v>167404</v>
          </cell>
          <cell r="H1124" t="str">
            <v>06.6302</v>
          </cell>
        </row>
        <row r="1125">
          <cell r="B1125" t="str">
            <v>06.6303</v>
          </cell>
          <cell r="C1125" t="str">
            <v>Raûi caêng daây laáy ñoä voõng daây AC-95mm 2 (TC keát hôïp maùy raûi daây &amp; maùy keùo)</v>
          </cell>
          <cell r="D1125" t="str">
            <v>km</v>
          </cell>
          <cell r="F1125">
            <v>352808</v>
          </cell>
          <cell r="G1125">
            <v>167404</v>
          </cell>
          <cell r="H1125" t="str">
            <v>06.6303</v>
          </cell>
        </row>
        <row r="1126">
          <cell r="B1126" t="str">
            <v>06.6304</v>
          </cell>
          <cell r="C1126" t="str">
            <v>Raûi caêng daây laáy ñoä voõng daây AC-120mm 2 (TC keát hôïp maùy raûi daây &amp; maùy keùo)</v>
          </cell>
          <cell r="D1126" t="str">
            <v>km</v>
          </cell>
          <cell r="F1126">
            <v>538266</v>
          </cell>
          <cell r="G1126">
            <v>167404</v>
          </cell>
          <cell r="H1126" t="str">
            <v>06.6304</v>
          </cell>
        </row>
        <row r="1127">
          <cell r="B1127" t="str">
            <v>06.6305</v>
          </cell>
          <cell r="C1127" t="str">
            <v>Raûi caêng daây laáy ñoä voõng daây AC-150mm 2 (TC keát hôïp maùy raûi daây &amp; maùy keùo)</v>
          </cell>
          <cell r="D1127" t="str">
            <v>km</v>
          </cell>
          <cell r="F1127">
            <v>604692</v>
          </cell>
          <cell r="G1127">
            <v>167404</v>
          </cell>
          <cell r="H1127" t="str">
            <v>06.6305</v>
          </cell>
        </row>
        <row r="1128">
          <cell r="B1128" t="str">
            <v>06.6306</v>
          </cell>
          <cell r="C1128" t="str">
            <v>Raûi caêng daây laáy ñoä voõng daây AC-185mm 2 (TC keát hôïp maùy raûi daây &amp; maùy keùo)</v>
          </cell>
          <cell r="D1128" t="str">
            <v>km</v>
          </cell>
          <cell r="F1128">
            <v>772200</v>
          </cell>
          <cell r="G1128">
            <v>237441</v>
          </cell>
          <cell r="H1128" t="str">
            <v>06.6306</v>
          </cell>
        </row>
        <row r="1129">
          <cell r="B1129" t="str">
            <v>06.6307</v>
          </cell>
          <cell r="C1129" t="str">
            <v>Raûi caêng daây laáy ñoä voõng daây AC-240mm 2 (TC keát hôïp maùy raûi daây &amp; maùy keùo)</v>
          </cell>
          <cell r="D1129" t="str">
            <v>km</v>
          </cell>
          <cell r="F1129">
            <v>863536</v>
          </cell>
          <cell r="G1129">
            <v>237441</v>
          </cell>
          <cell r="H1129" t="str">
            <v>06.6307</v>
          </cell>
        </row>
        <row r="1130">
          <cell r="B1130" t="str">
            <v>06.6308</v>
          </cell>
          <cell r="C1130" t="str">
            <v>Raûi caêng daây laáy ñoä voõng daây AC-300mm 2 (TC keát hôïp maùy raûi daây &amp; maùy keùo)</v>
          </cell>
          <cell r="D1130" t="str">
            <v>km</v>
          </cell>
          <cell r="F1130">
            <v>950178</v>
          </cell>
          <cell r="G1130">
            <v>237441</v>
          </cell>
          <cell r="H1130" t="str">
            <v>06.6308</v>
          </cell>
        </row>
        <row r="1131">
          <cell r="B1131" t="str">
            <v>06.6309</v>
          </cell>
          <cell r="C1131" t="str">
            <v>Raûi caêng daây laáy ñoä voõng daây AC-400mm 2 (TC keát hôïp maùy raûi daây &amp; maùy keùo)</v>
          </cell>
          <cell r="D1131" t="str">
            <v>km</v>
          </cell>
          <cell r="F1131">
            <v>1197831</v>
          </cell>
          <cell r="G1131">
            <v>237441</v>
          </cell>
          <cell r="H1131" t="str">
            <v>06.6309</v>
          </cell>
        </row>
        <row r="1132">
          <cell r="B1132" t="str">
            <v>06.6310</v>
          </cell>
          <cell r="C1132" t="str">
            <v>Raûi caêng daây laáy ñoä voõng daây AC-500mm 2 (TC keát hôïp maùy raûi daây &amp; maùy keùo)</v>
          </cell>
          <cell r="D1132" t="str">
            <v>km</v>
          </cell>
          <cell r="F1132">
            <v>1582307</v>
          </cell>
          <cell r="G1132">
            <v>237441</v>
          </cell>
          <cell r="H1132" t="str">
            <v>06.6310</v>
          </cell>
        </row>
        <row r="1133">
          <cell r="B1133" t="str">
            <v>06.6311</v>
          </cell>
          <cell r="C1133" t="str">
            <v>Raûi caêng daây laáy ñoä voõng daây AC&gt;500mm 2 (TC keát hôïp maùy raûi daây &amp; maùy keùo)</v>
          </cell>
          <cell r="D1133" t="str">
            <v>km</v>
          </cell>
          <cell r="F1133">
            <v>2090248</v>
          </cell>
          <cell r="G1133">
            <v>237441</v>
          </cell>
          <cell r="H1133" t="str">
            <v>06.6311</v>
          </cell>
        </row>
        <row r="1134">
          <cell r="B1134" t="str">
            <v>06.6312</v>
          </cell>
          <cell r="C1134" t="str">
            <v>Raûi caêng daây choáng seùt tieát dieän 35mm 2 (TC keát hôïp maùy raûi daây &amp; maùy keùo)</v>
          </cell>
          <cell r="D1134" t="str">
            <v>km</v>
          </cell>
          <cell r="F1134">
            <v>281461</v>
          </cell>
          <cell r="G1134">
            <v>167404</v>
          </cell>
          <cell r="H1134" t="str">
            <v>06.6312</v>
          </cell>
        </row>
        <row r="1135">
          <cell r="B1135" t="str">
            <v>06.6313</v>
          </cell>
          <cell r="C1135" t="str">
            <v>Raûi caêng daây choáng seùt tieát dieän 50mm 2 (TC keát hôïp maùy raûi daây &amp; maùy keùo)</v>
          </cell>
          <cell r="D1135" t="str">
            <v>km</v>
          </cell>
          <cell r="F1135">
            <v>346262</v>
          </cell>
          <cell r="G1135">
            <v>167404</v>
          </cell>
          <cell r="H1135" t="str">
            <v>06.6313</v>
          </cell>
        </row>
        <row r="1136">
          <cell r="B1136" t="str">
            <v>06.6314</v>
          </cell>
          <cell r="C1136" t="str">
            <v>Raûi caêng daây choáng seùt tieát dieän 70mm 2 (TC keát hôïp maùy raûi daây &amp; maùy keùo)</v>
          </cell>
          <cell r="D1136" t="str">
            <v>km</v>
          </cell>
          <cell r="F1136">
            <v>415646</v>
          </cell>
          <cell r="G1136">
            <v>167404</v>
          </cell>
          <cell r="H1136" t="str">
            <v>06.6314</v>
          </cell>
        </row>
        <row r="1137">
          <cell r="B1137" t="str">
            <v>06.6321</v>
          </cell>
          <cell r="C1137" t="str">
            <v>Raûi caêng daây laáy ñoä voõng daây M-35mm 2 (TC keát hôïp maùy raûi daây &amp; maùy keùo)</v>
          </cell>
          <cell r="D1137" t="str">
            <v>km</v>
          </cell>
          <cell r="F1137">
            <v>265097</v>
          </cell>
          <cell r="G1137">
            <v>167404</v>
          </cell>
          <cell r="H1137" t="str">
            <v>06.6321</v>
          </cell>
        </row>
        <row r="1138">
          <cell r="B1138" t="str">
            <v>06.6322</v>
          </cell>
          <cell r="C1138" t="str">
            <v>Raûi caêng daây laáy ñoä voõng daây M-50mm 2 (TC keát hôïp maùy raûi daây &amp; maùy keùo)</v>
          </cell>
          <cell r="D1138" t="str">
            <v>km</v>
          </cell>
          <cell r="F1138">
            <v>345935</v>
          </cell>
          <cell r="G1138">
            <v>167404</v>
          </cell>
          <cell r="H1138" t="str">
            <v>06.6322</v>
          </cell>
        </row>
        <row r="1139">
          <cell r="B1139" t="str">
            <v>06.6323</v>
          </cell>
          <cell r="C1139" t="str">
            <v>Raûi caêng daây laáy ñoä voõng daây M-70mm 2 (TC keát hôïp maùy raûi daây &amp; maùy keùo)</v>
          </cell>
          <cell r="D1139" t="str">
            <v>km</v>
          </cell>
          <cell r="F1139">
            <v>466047</v>
          </cell>
          <cell r="G1139">
            <v>167404</v>
          </cell>
          <cell r="H1139" t="str">
            <v>06.6323</v>
          </cell>
        </row>
        <row r="1140">
          <cell r="B1140" t="str">
            <v>06.6324</v>
          </cell>
          <cell r="C1140" t="str">
            <v>Raûi caêng daây laáy ñoä voõng daây M-95mm 2 (TC keát hôïp maùy raûi daây &amp; maùy keùo)</v>
          </cell>
          <cell r="D1140" t="str">
            <v>km</v>
          </cell>
          <cell r="F1140">
            <v>634596</v>
          </cell>
          <cell r="G1140">
            <v>167404</v>
          </cell>
          <cell r="H1140" t="str">
            <v>06.6324</v>
          </cell>
        </row>
        <row r="1141">
          <cell r="B1141" t="str">
            <v>06.6325</v>
          </cell>
          <cell r="C1141" t="str">
            <v>Raûi caêng daây laáy ñoä voõng daây M-120mm 2 (TC keát hôïp maùyraûi daây &amp; maùy keùo)</v>
          </cell>
          <cell r="D1141" t="str">
            <v>km</v>
          </cell>
          <cell r="F1141">
            <v>786280</v>
          </cell>
          <cell r="G1141">
            <v>167404</v>
          </cell>
          <cell r="H1141" t="str">
            <v>06.6325</v>
          </cell>
        </row>
        <row r="1142">
          <cell r="B1142" t="str">
            <v>06.6326</v>
          </cell>
          <cell r="C1142" t="str">
            <v>Raûi caêng daây laáy ñoä voõng daây M-150mm 2 (TC keát hôïp maùy raûi daây &amp; maùy keùo)</v>
          </cell>
          <cell r="D1142" t="str">
            <v>km</v>
          </cell>
          <cell r="F1142">
            <v>951261</v>
          </cell>
          <cell r="G1142">
            <v>167404</v>
          </cell>
          <cell r="H1142" t="str">
            <v>06.6326</v>
          </cell>
        </row>
        <row r="1143">
          <cell r="B1143" t="str">
            <v>06.6327</v>
          </cell>
          <cell r="C1143" t="str">
            <v>Raûi caêng daây laáy ñoä voõng daây M-185mm 2 (TC keát hôïp maùy raûi daây &amp; maùy keùo)</v>
          </cell>
          <cell r="D1143" t="str">
            <v>km</v>
          </cell>
          <cell r="F1143">
            <v>1122741</v>
          </cell>
          <cell r="G1143">
            <v>237441</v>
          </cell>
          <cell r="H1143" t="str">
            <v>06.6327</v>
          </cell>
        </row>
        <row r="1144">
          <cell r="B1144" t="str">
            <v>06.6328</v>
          </cell>
          <cell r="C1144" t="str">
            <v>Raûi caêng daây laáy ñoä voõng daây M-240mm 2 (TC keát hôïp maùy raûi daây &amp; maùy keùo)</v>
          </cell>
          <cell r="D1144" t="str">
            <v>km</v>
          </cell>
          <cell r="F1144">
            <v>1234654</v>
          </cell>
          <cell r="G1144">
            <v>237441</v>
          </cell>
          <cell r="H1144" t="str">
            <v>06.6328</v>
          </cell>
        </row>
        <row r="1145">
          <cell r="B1145" t="str">
            <v>06.6401</v>
          </cell>
          <cell r="C1145" t="str">
            <v>Raûi caêng daây laáy ñoä voõng daây 120mm 2 (TC keát hôïp maùy raûi daây &amp; caêng daây)</v>
          </cell>
          <cell r="D1145" t="str">
            <v>km</v>
          </cell>
          <cell r="F1145">
            <v>161371</v>
          </cell>
          <cell r="G1145">
            <v>306105</v>
          </cell>
          <cell r="H1145" t="str">
            <v>06.6401</v>
          </cell>
        </row>
        <row r="1146">
          <cell r="B1146" t="str">
            <v>06.6402</v>
          </cell>
          <cell r="C1146" t="str">
            <v>Raûi caêng daây laáy ñoä voõng daây 150mm 2 (TC keát hôïp maùy raûi daây &amp; caêng daây)</v>
          </cell>
          <cell r="D1146" t="str">
            <v>km</v>
          </cell>
          <cell r="F1146">
            <v>181588</v>
          </cell>
          <cell r="G1146">
            <v>306105</v>
          </cell>
          <cell r="H1146" t="str">
            <v>06.6402</v>
          </cell>
        </row>
        <row r="1147">
          <cell r="B1147" t="str">
            <v>06.6403</v>
          </cell>
          <cell r="C1147" t="str">
            <v>Raûi caêng daây laáy ñoä voõng daây 185mm 2 (TC keát hôïp maùy raûi daây &amp; caêng daây)</v>
          </cell>
          <cell r="D1147" t="str">
            <v>km</v>
          </cell>
          <cell r="F1147">
            <v>231768</v>
          </cell>
          <cell r="G1147">
            <v>371699</v>
          </cell>
          <cell r="H1147" t="str">
            <v>06.6403</v>
          </cell>
        </row>
        <row r="1148">
          <cell r="B1148" t="str">
            <v>06.6404</v>
          </cell>
          <cell r="C1148" t="str">
            <v>Raûi caêng daây laáy ñoä voõng daây 240mm 2 (TC keát hôïp maùy raûi daây &amp; caêng daây)</v>
          </cell>
          <cell r="D1148" t="str">
            <v>km</v>
          </cell>
          <cell r="F1148">
            <v>259205</v>
          </cell>
          <cell r="G1148">
            <v>371699</v>
          </cell>
          <cell r="H1148" t="str">
            <v>06.6404</v>
          </cell>
        </row>
        <row r="1149">
          <cell r="B1149" t="str">
            <v>06.6405</v>
          </cell>
          <cell r="C1149" t="str">
            <v>Raûi caêng daây laáy ñoä voõng daây 300mm 2 (TC keát hôïp maùy raûi daây &amp; caêng daây)</v>
          </cell>
          <cell r="D1149" t="str">
            <v>km</v>
          </cell>
          <cell r="F1149">
            <v>285198</v>
          </cell>
          <cell r="G1149">
            <v>415429</v>
          </cell>
          <cell r="H1149" t="str">
            <v>06.6405</v>
          </cell>
        </row>
        <row r="1150">
          <cell r="B1150" t="str">
            <v>06.6406</v>
          </cell>
          <cell r="C1150" t="str">
            <v>Raûi caêng daây laáy ñoä voõng daây 400mm 2 (TC keát hôïp maùy raûi daây &amp; caêng daây)</v>
          </cell>
          <cell r="D1150" t="str">
            <v>km</v>
          </cell>
          <cell r="F1150">
            <v>359205</v>
          </cell>
          <cell r="G1150">
            <v>415429</v>
          </cell>
          <cell r="H1150" t="str">
            <v>06.6406</v>
          </cell>
        </row>
        <row r="1151">
          <cell r="B1151" t="str">
            <v>06.6407</v>
          </cell>
          <cell r="C1151" t="str">
            <v>Raûi caêng daây laáy ñoä voõng daây 500mm 2 (TC keát hôïp maùy raûi daây &amp; caêng daây)</v>
          </cell>
          <cell r="D1151" t="str">
            <v>km</v>
          </cell>
          <cell r="F1151">
            <v>474728</v>
          </cell>
          <cell r="G1151">
            <v>459158</v>
          </cell>
          <cell r="H1151" t="str">
            <v>06.6407</v>
          </cell>
        </row>
        <row r="1152">
          <cell r="B1152" t="str">
            <v>06.6408</v>
          </cell>
          <cell r="C1152" t="str">
            <v>Raûi caêng daây laáy ñoä voõng daây &gt; 500mm 2 (TC keát hôïp maùy raûi daây &amp; caêng daây)</v>
          </cell>
          <cell r="D1152" t="str">
            <v>km</v>
          </cell>
          <cell r="F1152">
            <v>627435</v>
          </cell>
          <cell r="G1152">
            <v>459158</v>
          </cell>
          <cell r="H1152" t="str">
            <v>06.6408</v>
          </cell>
        </row>
        <row r="1153">
          <cell r="B1153" t="str">
            <v>06.7001</v>
          </cell>
          <cell r="C1153" t="str">
            <v>Laép ñaët caùp vaën xoaén baèmg TC  tieát dieän 16mm 2</v>
          </cell>
          <cell r="D1153" t="str">
            <v>km</v>
          </cell>
          <cell r="E1153">
            <v>5580</v>
          </cell>
          <cell r="F1153">
            <v>422199</v>
          </cell>
          <cell r="H1153" t="str">
            <v>06.7001</v>
          </cell>
        </row>
        <row r="1154">
          <cell r="B1154" t="str">
            <v>06.7002</v>
          </cell>
          <cell r="C1154" t="str">
            <v>Laép ñaët caùp vaën xoaén baèmg TC  tieát dieän 25mm 2</v>
          </cell>
          <cell r="D1154" t="str">
            <v>km</v>
          </cell>
          <cell r="E1154">
            <v>5580</v>
          </cell>
          <cell r="F1154">
            <v>574049</v>
          </cell>
          <cell r="H1154" t="str">
            <v>06.7002</v>
          </cell>
        </row>
        <row r="1155">
          <cell r="B1155" t="str">
            <v>06.7003</v>
          </cell>
          <cell r="C1155" t="str">
            <v>Laép ñaët caùp vaën xoaén baèmg TC  tieát dieän 35mm 2</v>
          </cell>
          <cell r="D1155" t="str">
            <v>km</v>
          </cell>
          <cell r="E1155">
            <v>5580</v>
          </cell>
          <cell r="F1155">
            <v>645069</v>
          </cell>
          <cell r="H1155" t="str">
            <v>06.7003</v>
          </cell>
        </row>
        <row r="1156">
          <cell r="B1156" t="str">
            <v>06.7004</v>
          </cell>
          <cell r="C1156" t="str">
            <v>Laép ñaët caùp vaën xoaén baèmg TC  tieát dieän 50mm 2</v>
          </cell>
          <cell r="D1156" t="str">
            <v>km</v>
          </cell>
          <cell r="E1156">
            <v>6221</v>
          </cell>
          <cell r="F1156">
            <v>780563</v>
          </cell>
          <cell r="H1156" t="str">
            <v>06.7004</v>
          </cell>
        </row>
        <row r="1157">
          <cell r="B1157" t="str">
            <v>06.7005</v>
          </cell>
          <cell r="C1157" t="str">
            <v>Laép ñaët caùp vaën xoaén baèmg TC  tieát dieän 70mm 2</v>
          </cell>
          <cell r="D1157" t="str">
            <v>km</v>
          </cell>
          <cell r="E1157">
            <v>6496</v>
          </cell>
          <cell r="F1157">
            <v>921293</v>
          </cell>
          <cell r="H1157" t="str">
            <v>06.7005</v>
          </cell>
        </row>
        <row r="1158">
          <cell r="B1158" t="str">
            <v>06.7006</v>
          </cell>
          <cell r="C1158" t="str">
            <v>Laép ñaët caùp vaën xoaén baèmg TC  tieát dieän 95mm 2</v>
          </cell>
          <cell r="D1158" t="str">
            <v>km</v>
          </cell>
          <cell r="E1158">
            <v>7137</v>
          </cell>
          <cell r="F1158">
            <v>1277701</v>
          </cell>
          <cell r="H1158" t="str">
            <v>06.7006</v>
          </cell>
        </row>
        <row r="1159">
          <cell r="B1159" t="str">
            <v>06.7007</v>
          </cell>
          <cell r="C1159" t="str">
            <v>Laép ñaët caùp vaën xoaén baèmg TC  tieát dieän 120mm 2</v>
          </cell>
          <cell r="D1159" t="str">
            <v>km</v>
          </cell>
          <cell r="E1159">
            <v>7137</v>
          </cell>
          <cell r="F1159">
            <v>1686801</v>
          </cell>
          <cell r="H1159" t="str">
            <v>06.7007</v>
          </cell>
        </row>
        <row r="1160">
          <cell r="B1160" t="str">
            <v>06.8001</v>
          </cell>
          <cell r="C1160" t="str">
            <v>Raûi caêng daây laáy ñoä voõng caùp quang chieàu cao 30m</v>
          </cell>
          <cell r="D1160" t="str">
            <v>km</v>
          </cell>
          <cell r="F1160">
            <v>1054149</v>
          </cell>
          <cell r="G1160">
            <v>8122</v>
          </cell>
          <cell r="H1160" t="str">
            <v>06.8001</v>
          </cell>
        </row>
        <row r="1161">
          <cell r="B1161" t="str">
            <v>06.8002</v>
          </cell>
          <cell r="C1161" t="str">
            <v>Raûi caêng daây laáy ñoä voõng caùp quang chieàu cao 40m</v>
          </cell>
          <cell r="D1161" t="str">
            <v>km</v>
          </cell>
          <cell r="F1161">
            <v>1155232</v>
          </cell>
          <cell r="G1161">
            <v>10829</v>
          </cell>
          <cell r="H1161" t="str">
            <v>06.8002</v>
          </cell>
        </row>
        <row r="1162">
          <cell r="B1162" t="str">
            <v>06.8003</v>
          </cell>
          <cell r="C1162" t="str">
            <v>Raûi caêng daây laáy ñoä voõng caùp quang chieàu cao 50m</v>
          </cell>
          <cell r="D1162" t="str">
            <v>km</v>
          </cell>
          <cell r="F1162">
            <v>1274365</v>
          </cell>
          <cell r="G1162">
            <v>13537</v>
          </cell>
          <cell r="H1162" t="str">
            <v>06.8003</v>
          </cell>
        </row>
        <row r="1163">
          <cell r="B1163" t="str">
            <v>06.8004</v>
          </cell>
          <cell r="C1163" t="str">
            <v>Raûi caêng daây laáy ñoä voõng caùp quang chieàu cao 60m</v>
          </cell>
          <cell r="D1163" t="str">
            <v>km</v>
          </cell>
          <cell r="F1163">
            <v>1400719</v>
          </cell>
          <cell r="G1163">
            <v>16244</v>
          </cell>
          <cell r="H1163" t="str">
            <v>06.8004</v>
          </cell>
        </row>
        <row r="1164">
          <cell r="B1164" t="str">
            <v>06.8005</v>
          </cell>
          <cell r="C1164" t="str">
            <v>Raûi caêng daây laáy ñoä voõng caùp quang chieàu cao 70m</v>
          </cell>
          <cell r="D1164" t="str">
            <v>km</v>
          </cell>
          <cell r="F1164">
            <v>1541513</v>
          </cell>
          <cell r="G1164">
            <v>18951</v>
          </cell>
          <cell r="H1164" t="str">
            <v>06.8005</v>
          </cell>
        </row>
        <row r="1165">
          <cell r="B1165" t="str">
            <v>06.9001</v>
          </cell>
          <cell r="C1165" t="str">
            <v>Laép ñaët hoäp caùp quang chieàu cao 10m</v>
          </cell>
          <cell r="D1165" t="str">
            <v>hoäp</v>
          </cell>
          <cell r="E1165">
            <v>225165</v>
          </cell>
          <cell r="F1165">
            <v>227436</v>
          </cell>
          <cell r="G1165">
            <v>400319</v>
          </cell>
          <cell r="H1165" t="str">
            <v>06.9001</v>
          </cell>
        </row>
        <row r="1166">
          <cell r="B1166" t="str">
            <v>06.9002</v>
          </cell>
          <cell r="C1166" t="str">
            <v>Laép ñaët hoäp caùp quang chieàu cao 16m</v>
          </cell>
          <cell r="D1166" t="str">
            <v>hoäp</v>
          </cell>
          <cell r="E1166">
            <v>225165</v>
          </cell>
          <cell r="F1166">
            <v>261732</v>
          </cell>
          <cell r="G1166">
            <v>400319</v>
          </cell>
          <cell r="H1166" t="str">
            <v>06.9002</v>
          </cell>
        </row>
        <row r="1167">
          <cell r="B1167" t="str">
            <v>06.9003</v>
          </cell>
          <cell r="C1167" t="str">
            <v>Laép ñaët hoäp caùp quang chieàu cao 20m</v>
          </cell>
          <cell r="D1167" t="str">
            <v>hoäp</v>
          </cell>
          <cell r="E1167">
            <v>225165</v>
          </cell>
          <cell r="F1167">
            <v>272924</v>
          </cell>
          <cell r="G1167">
            <v>400319</v>
          </cell>
          <cell r="H1167" t="str">
            <v>06.9003</v>
          </cell>
        </row>
        <row r="1168">
          <cell r="B1168" t="str">
            <v>06.9004</v>
          </cell>
          <cell r="C1168" t="str">
            <v>Laép ñaët hoäp caùp quang chieàu cao 24m</v>
          </cell>
          <cell r="D1168" t="str">
            <v>hoäp</v>
          </cell>
          <cell r="E1168">
            <v>225165</v>
          </cell>
          <cell r="F1168">
            <v>284467</v>
          </cell>
          <cell r="G1168">
            <v>400319</v>
          </cell>
          <cell r="H1168" t="str">
            <v>06.9004</v>
          </cell>
        </row>
        <row r="1169">
          <cell r="B1169" t="str">
            <v>07.1111</v>
          </cell>
          <cell r="C1169" t="str">
            <v>Phaù dôõ neàn gaïch baèng TC</v>
          </cell>
          <cell r="D1169" t="str">
            <v>m2</v>
          </cell>
          <cell r="F1169">
            <v>2075</v>
          </cell>
          <cell r="H1169" t="str">
            <v>07.1111</v>
          </cell>
        </row>
        <row r="1170">
          <cell r="B1170" t="str">
            <v>07.1112</v>
          </cell>
          <cell r="C1170" t="str">
            <v>Phaù dôõ maët ñöôøng ñaù daêm baèng TC</v>
          </cell>
          <cell r="D1170" t="str">
            <v>m2</v>
          </cell>
          <cell r="F1170">
            <v>5334</v>
          </cell>
          <cell r="H1170" t="str">
            <v>07.1112</v>
          </cell>
        </row>
        <row r="1171">
          <cell r="B1171" t="str">
            <v>07.1113</v>
          </cell>
          <cell r="C1171" t="str">
            <v>Phaù dôõ maët ñöôøng nhöïa ñoä daøy ≤ 10cm baèng TC</v>
          </cell>
          <cell r="D1171" t="str">
            <v>m2</v>
          </cell>
          <cell r="F1171">
            <v>2964</v>
          </cell>
          <cell r="H1171" t="str">
            <v>07.1113</v>
          </cell>
        </row>
        <row r="1172">
          <cell r="B1172" t="str">
            <v>07.1114</v>
          </cell>
          <cell r="C1172" t="str">
            <v>Phaù dôõ maët ñöôøng nhöïa ñoä daøy &gt; 10cm baèng TC</v>
          </cell>
          <cell r="D1172" t="str">
            <v>m2</v>
          </cell>
          <cell r="F1172">
            <v>5927</v>
          </cell>
          <cell r="H1172" t="str">
            <v>07.1114</v>
          </cell>
        </row>
        <row r="1173">
          <cell r="B1173" t="str">
            <v>07.1115</v>
          </cell>
          <cell r="C1173" t="str">
            <v>Phaù dôõ maët ñöôøng ñaù daêm thaám nhöïa baèng TC</v>
          </cell>
          <cell r="D1173" t="str">
            <v>m2</v>
          </cell>
          <cell r="F1173">
            <v>8002</v>
          </cell>
          <cell r="H1173" t="str">
            <v>07.1115</v>
          </cell>
        </row>
        <row r="1174">
          <cell r="B1174" t="str">
            <v>07.1201</v>
          </cell>
          <cell r="C1174" t="str">
            <v xml:space="preserve">Phaù dôõ neàn xeáp ñaù hoäc </v>
          </cell>
          <cell r="D1174" t="str">
            <v>m3</v>
          </cell>
          <cell r="F1174">
            <v>88908</v>
          </cell>
          <cell r="H1174" t="str">
            <v>07.1201</v>
          </cell>
        </row>
        <row r="1175">
          <cell r="B1175" t="str">
            <v>07.1202</v>
          </cell>
          <cell r="C1175" t="str">
            <v>Phaù dôõ beâ toâng ñaù daêm coù coát theùp</v>
          </cell>
          <cell r="D1175" t="str">
            <v>m3</v>
          </cell>
          <cell r="F1175">
            <v>165962</v>
          </cell>
          <cell r="H1175" t="str">
            <v>07.1202</v>
          </cell>
        </row>
        <row r="1176">
          <cell r="B1176" t="str">
            <v>07.1203</v>
          </cell>
          <cell r="C1176" t="str">
            <v>Phaù dôõ beâ toâng ñaù daêm khoâng coù coát theùp</v>
          </cell>
          <cell r="D1176" t="str">
            <v>m3</v>
          </cell>
          <cell r="F1176">
            <v>115580</v>
          </cell>
          <cell r="H1176" t="str">
            <v>07.1203</v>
          </cell>
        </row>
        <row r="1177">
          <cell r="B1177" t="str">
            <v>07.1204</v>
          </cell>
          <cell r="C1177" t="str">
            <v>Phaù dôõ keát caáu gaïch</v>
          </cell>
          <cell r="D1177" t="str">
            <v>m3</v>
          </cell>
          <cell r="F1177">
            <v>65199</v>
          </cell>
          <cell r="H1177" t="str">
            <v>07.1204</v>
          </cell>
        </row>
        <row r="1178">
          <cell r="B1178" t="str">
            <v>07.1311</v>
          </cell>
          <cell r="C1178" t="str">
            <v>Phaù dôõ beâ toâng ñaù daêm coù coát theùp baèng buùa caên</v>
          </cell>
          <cell r="D1178" t="str">
            <v>m3</v>
          </cell>
          <cell r="E1178">
            <v>12857</v>
          </cell>
          <cell r="F1178">
            <v>64014</v>
          </cell>
          <cell r="G1178">
            <v>550462</v>
          </cell>
          <cell r="H1178" t="str">
            <v>07.1311</v>
          </cell>
        </row>
        <row r="1179">
          <cell r="B1179" t="str">
            <v>07.1312</v>
          </cell>
          <cell r="C1179" t="str">
            <v>Phaù dôõ beâ toâng ñaù daêm khoâng coù coát theùp baèng buùa caên</v>
          </cell>
          <cell r="D1179" t="str">
            <v>m3</v>
          </cell>
          <cell r="F1179">
            <v>58679</v>
          </cell>
          <cell r="G1179">
            <v>422237</v>
          </cell>
          <cell r="H1179" t="str">
            <v>07.1312</v>
          </cell>
        </row>
        <row r="1180">
          <cell r="B1180" t="str">
            <v>07.1313</v>
          </cell>
          <cell r="C1180" t="str">
            <v>Phaù dôõ keát caáu gaïch baèng buùa caên</v>
          </cell>
          <cell r="D1180" t="str">
            <v>m3</v>
          </cell>
          <cell r="F1180">
            <v>38823</v>
          </cell>
          <cell r="G1180">
            <v>402044</v>
          </cell>
          <cell r="H1180" t="str">
            <v>07.1313</v>
          </cell>
        </row>
        <row r="1181">
          <cell r="B1181" t="str">
            <v>07.1321</v>
          </cell>
          <cell r="C1181" t="str">
            <v>Phaù dôõ beâ toâng ñaù daêm coù coát theùp baèng khoan caàm tay</v>
          </cell>
          <cell r="D1181" t="str">
            <v>m3</v>
          </cell>
          <cell r="E1181">
            <v>12857</v>
          </cell>
          <cell r="F1181">
            <v>71719</v>
          </cell>
          <cell r="G1181">
            <v>103429</v>
          </cell>
          <cell r="H1181" t="str">
            <v>07.1321</v>
          </cell>
        </row>
        <row r="1182">
          <cell r="B1182" t="str">
            <v>07.1322</v>
          </cell>
          <cell r="C1182" t="str">
            <v>Phaù dôõ beâ toâng ñaù daêm khoâng coù coát theùp baèng khoan caàm tay</v>
          </cell>
          <cell r="D1182" t="str">
            <v>m3</v>
          </cell>
          <cell r="F1182">
            <v>66977</v>
          </cell>
          <cell r="G1182">
            <v>40854</v>
          </cell>
          <cell r="H1182" t="str">
            <v>07.1322</v>
          </cell>
        </row>
        <row r="1183">
          <cell r="B1183" t="str">
            <v>07.2101</v>
          </cell>
          <cell r="C1183" t="str">
            <v>Raûi caùt ñeäm</v>
          </cell>
          <cell r="D1183" t="str">
            <v>m3</v>
          </cell>
          <cell r="F1183">
            <v>14818</v>
          </cell>
          <cell r="H1183" t="str">
            <v>07.2101</v>
          </cell>
        </row>
        <row r="1184">
          <cell r="B1184" t="str">
            <v>07.2102</v>
          </cell>
          <cell r="C1184" t="str">
            <v>Raûi löôùi niloâng</v>
          </cell>
          <cell r="D1184" t="str">
            <v>m</v>
          </cell>
          <cell r="F1184">
            <v>148.18</v>
          </cell>
          <cell r="H1184" t="str">
            <v>07.2102</v>
          </cell>
        </row>
        <row r="1185">
          <cell r="B1185" t="str">
            <v>07.2103</v>
          </cell>
          <cell r="C1185" t="str">
            <v>Raûi löôùi theùp</v>
          </cell>
          <cell r="D1185" t="str">
            <v>m</v>
          </cell>
          <cell r="F1185">
            <v>296.36</v>
          </cell>
          <cell r="H1185" t="str">
            <v>07.2103</v>
          </cell>
        </row>
        <row r="1186">
          <cell r="B1186" t="str">
            <v>07.2104</v>
          </cell>
          <cell r="C1186" t="str">
            <v>Xeáp gaïch chæ</v>
          </cell>
          <cell r="D1186" t="str">
            <v>vieân</v>
          </cell>
          <cell r="F1186">
            <v>118.544</v>
          </cell>
          <cell r="H1186" t="str">
            <v>07.2104</v>
          </cell>
        </row>
        <row r="1187">
          <cell r="B1187" t="str">
            <v>07.2105</v>
          </cell>
          <cell r="C1187" t="str">
            <v>Taám ñan beâ toâng trong löôïng ≤ 20kg</v>
          </cell>
          <cell r="D1187" t="str">
            <v>taám</v>
          </cell>
          <cell r="F1187">
            <v>2075</v>
          </cell>
          <cell r="H1187" t="str">
            <v>07.2105</v>
          </cell>
        </row>
        <row r="1188">
          <cell r="B1188" t="str">
            <v>07.2106</v>
          </cell>
          <cell r="C1188" t="str">
            <v>Taám ñan beâ toâng trong löôïng &gt; 20kg</v>
          </cell>
          <cell r="D1188" t="str">
            <v>taám</v>
          </cell>
          <cell r="F1188">
            <v>2964</v>
          </cell>
          <cell r="H1188" t="str">
            <v>07.2106</v>
          </cell>
        </row>
        <row r="1189">
          <cell r="B1189" t="str">
            <v>07.2201</v>
          </cell>
          <cell r="C1189" t="str">
            <v>Laép ñaët oáng theùp baûo veä caùp d ≤ 25mm</v>
          </cell>
          <cell r="D1189" t="str">
            <v>m</v>
          </cell>
          <cell r="E1189">
            <v>2026.5</v>
          </cell>
          <cell r="F1189">
            <v>8419.14</v>
          </cell>
          <cell r="H1189" t="str">
            <v>07.2201</v>
          </cell>
        </row>
        <row r="1190">
          <cell r="B1190" t="str">
            <v>07.2202</v>
          </cell>
          <cell r="C1190" t="str">
            <v>Laép ñaët oáng theùp baûo veä caùp d ≤ 50mm</v>
          </cell>
          <cell r="D1190" t="str">
            <v>m</v>
          </cell>
          <cell r="E1190">
            <v>3510.15</v>
          </cell>
          <cell r="F1190">
            <v>9906.52</v>
          </cell>
          <cell r="H1190" t="str">
            <v>07.2202</v>
          </cell>
        </row>
        <row r="1191">
          <cell r="B1191" t="str">
            <v>07.2203</v>
          </cell>
          <cell r="C1191" t="str">
            <v>Laép ñaët oáng theùp baûo veä caùp d ≤ 75mm</v>
          </cell>
          <cell r="D1191" t="str">
            <v>m</v>
          </cell>
          <cell r="E1191">
            <v>3510.15</v>
          </cell>
          <cell r="F1191">
            <v>11456.27</v>
          </cell>
          <cell r="H1191" t="str">
            <v>07.2203</v>
          </cell>
        </row>
        <row r="1192">
          <cell r="B1192" t="str">
            <v>07.2204</v>
          </cell>
          <cell r="C1192" t="str">
            <v>Laép ñaët oáng theùp baûo veä caùp d ≤ 100mm</v>
          </cell>
          <cell r="D1192" t="str">
            <v>m</v>
          </cell>
          <cell r="E1192">
            <v>3510.15</v>
          </cell>
          <cell r="F1192">
            <v>13249.23</v>
          </cell>
          <cell r="H1192" t="str">
            <v>07.2204</v>
          </cell>
        </row>
        <row r="1193">
          <cell r="B1193" t="str">
            <v>07.2301</v>
          </cell>
          <cell r="C1193" t="str">
            <v>Laép ñaët oáng baûo veä caùp qua ñöôøng baèng oáng gang d ≤ 120mm</v>
          </cell>
          <cell r="D1193" t="str">
            <v>m</v>
          </cell>
          <cell r="E1193">
            <v>3052.63</v>
          </cell>
          <cell r="F1193">
            <v>5107.6099999999997</v>
          </cell>
          <cell r="H1193" t="str">
            <v>07.2301</v>
          </cell>
        </row>
        <row r="1194">
          <cell r="B1194" t="str">
            <v>07.2302</v>
          </cell>
          <cell r="C1194" t="str">
            <v>Laép ñaët oáng baûo veä caùp qua ñöôøng baèng oáng gang d ≤ 220mm</v>
          </cell>
          <cell r="D1194" t="str">
            <v>m</v>
          </cell>
          <cell r="E1194">
            <v>5030.71</v>
          </cell>
          <cell r="F1194">
            <v>6984.77</v>
          </cell>
          <cell r="H1194" t="str">
            <v>07.2302</v>
          </cell>
        </row>
        <row r="1195">
          <cell r="B1195" t="str">
            <v>07.2303</v>
          </cell>
          <cell r="C1195" t="str">
            <v>Laép ñaët oáng baûo veä caùp qua ñöôøng baèng oáng beâ toâng d ≤ 150mm</v>
          </cell>
          <cell r="D1195" t="str">
            <v>m</v>
          </cell>
          <cell r="E1195">
            <v>2492.1</v>
          </cell>
          <cell r="F1195">
            <v>12005.07</v>
          </cell>
          <cell r="H1195" t="str">
            <v>07.2303</v>
          </cell>
        </row>
        <row r="1196">
          <cell r="B1196" t="str">
            <v>07.2304</v>
          </cell>
          <cell r="C1196" t="str">
            <v>Laép ñaët oáng baûo veä caùp qua ñöôøng baèng oáng beâ toâng d ≤ 250mm</v>
          </cell>
          <cell r="D1196" t="str">
            <v>m</v>
          </cell>
          <cell r="E1196">
            <v>3741</v>
          </cell>
          <cell r="F1196">
            <v>15271.98</v>
          </cell>
          <cell r="H1196" t="str">
            <v>07.2304</v>
          </cell>
        </row>
        <row r="1197">
          <cell r="B1197" t="str">
            <v>07.2401</v>
          </cell>
          <cell r="C1197" t="str">
            <v>Laép ñaët oáng nhöïa baûo veä caùp d ≤ 32mm</v>
          </cell>
          <cell r="D1197" t="str">
            <v>m</v>
          </cell>
          <cell r="E1197">
            <v>13.2</v>
          </cell>
          <cell r="F1197">
            <v>1434.37</v>
          </cell>
          <cell r="H1197" t="str">
            <v>07.2401</v>
          </cell>
        </row>
        <row r="1198">
          <cell r="B1198" t="str">
            <v>07.2402</v>
          </cell>
          <cell r="C1198" t="str">
            <v>Laép ñaët oáng nhöïa baûo veä caùp d ≤ 40mm</v>
          </cell>
          <cell r="D1198" t="str">
            <v>m</v>
          </cell>
          <cell r="E1198">
            <v>16.5</v>
          </cell>
          <cell r="F1198">
            <v>1774.26</v>
          </cell>
          <cell r="H1198" t="str">
            <v>07.2402</v>
          </cell>
        </row>
        <row r="1199">
          <cell r="B1199" t="str">
            <v>07.2403</v>
          </cell>
          <cell r="C1199" t="str">
            <v>Laép ñaët oáng nhöïa baûo veä caùp d ≤ 50mm</v>
          </cell>
          <cell r="D1199" t="str">
            <v>m</v>
          </cell>
          <cell r="E1199">
            <v>48.18</v>
          </cell>
          <cell r="F1199">
            <v>2213.92</v>
          </cell>
          <cell r="H1199" t="str">
            <v>07.2403</v>
          </cell>
        </row>
        <row r="1200">
          <cell r="B1200" t="str">
            <v>07.2404</v>
          </cell>
          <cell r="C1200" t="str">
            <v>Laép ñaët oáng nhöïa baûo veä caùp d ≤ 65mm</v>
          </cell>
          <cell r="D1200" t="str">
            <v>m</v>
          </cell>
          <cell r="E1200">
            <v>25.74</v>
          </cell>
          <cell r="F1200">
            <v>2401.0100000000002</v>
          </cell>
          <cell r="H1200" t="str">
            <v>07.2404</v>
          </cell>
        </row>
        <row r="1201">
          <cell r="B1201" t="str">
            <v>07.2405</v>
          </cell>
          <cell r="C1201" t="str">
            <v>Laép ñaët oáng nhöïa baûo veä caùp d ≤ 89mm</v>
          </cell>
          <cell r="D1201" t="str">
            <v>m</v>
          </cell>
          <cell r="E1201">
            <v>32.340000000000003</v>
          </cell>
          <cell r="F1201">
            <v>2806.38</v>
          </cell>
          <cell r="H1201" t="str">
            <v>07.2405</v>
          </cell>
        </row>
        <row r="1202">
          <cell r="B1202" t="str">
            <v>07.2406</v>
          </cell>
          <cell r="C1202" t="str">
            <v>Laép ñaët oáng nhöïa baûo veä caùp d ≤ 100mm</v>
          </cell>
          <cell r="D1202" t="str">
            <v>m</v>
          </cell>
          <cell r="E1202">
            <v>38.94</v>
          </cell>
          <cell r="F1202">
            <v>3461.2</v>
          </cell>
          <cell r="H1202" t="str">
            <v>07.2406</v>
          </cell>
        </row>
        <row r="1203">
          <cell r="B1203" t="str">
            <v>07.2407</v>
          </cell>
          <cell r="C1203" t="str">
            <v>Laép ñaët oáng nhöïa baûo veä caùp d &gt; 100mm</v>
          </cell>
          <cell r="D1203" t="str">
            <v>m</v>
          </cell>
          <cell r="E1203">
            <v>46.2</v>
          </cell>
          <cell r="F1203">
            <v>3523.57</v>
          </cell>
          <cell r="H1203" t="str">
            <v>07.2407</v>
          </cell>
        </row>
        <row r="1204">
          <cell r="B1204" t="str">
            <v>07.3101</v>
          </cell>
          <cell r="C1204" t="str">
            <v>Laép ñaët ñöôøng daây caùp ngaàm ≤ 1kg/m</v>
          </cell>
          <cell r="D1204" t="str">
            <v>m</v>
          </cell>
          <cell r="E1204">
            <v>397.18</v>
          </cell>
          <cell r="F1204">
            <v>530.19000000000005</v>
          </cell>
          <cell r="H1204" t="str">
            <v>07.3101</v>
          </cell>
        </row>
        <row r="1205">
          <cell r="B1205" t="str">
            <v>07.3102</v>
          </cell>
          <cell r="C1205" t="str">
            <v>Laép ñaët ñöôøng daây caùp ngaàm ≤ 2kg/m</v>
          </cell>
          <cell r="D1205" t="str">
            <v>m</v>
          </cell>
          <cell r="E1205">
            <v>397.18</v>
          </cell>
          <cell r="F1205">
            <v>615.29</v>
          </cell>
          <cell r="H1205" t="str">
            <v>07.3102</v>
          </cell>
        </row>
        <row r="1206">
          <cell r="B1206" t="str">
            <v>07.3103</v>
          </cell>
          <cell r="C1206" t="str">
            <v>Laép ñaët ñöôøng daây caùp ngaàm ≤ 3kg/m</v>
          </cell>
          <cell r="D1206" t="str">
            <v>m</v>
          </cell>
          <cell r="E1206">
            <v>397.18</v>
          </cell>
          <cell r="F1206">
            <v>818.2</v>
          </cell>
          <cell r="H1206" t="str">
            <v>07.3103</v>
          </cell>
        </row>
        <row r="1207">
          <cell r="B1207" t="str">
            <v>07.3104</v>
          </cell>
          <cell r="C1207" t="str">
            <v>Laép ñaët ñöôøng daây caùp ngaàm ≤ 4,5kg/m</v>
          </cell>
          <cell r="D1207" t="str">
            <v>m</v>
          </cell>
          <cell r="E1207">
            <v>479.92</v>
          </cell>
          <cell r="F1207">
            <v>1063.6600000000001</v>
          </cell>
          <cell r="H1207" t="str">
            <v>07.3104</v>
          </cell>
        </row>
        <row r="1208">
          <cell r="B1208" t="str">
            <v>07.3105</v>
          </cell>
          <cell r="C1208" t="str">
            <v>Laép ñaët ñöôøng daây caùp ngaàm ≤ 6,5kg/m</v>
          </cell>
          <cell r="D1208" t="str">
            <v>m</v>
          </cell>
          <cell r="E1208">
            <v>479.92</v>
          </cell>
          <cell r="F1208">
            <v>1351.67</v>
          </cell>
          <cell r="H1208" t="str">
            <v>07.3105</v>
          </cell>
        </row>
        <row r="1209">
          <cell r="B1209" t="str">
            <v>07.3106</v>
          </cell>
          <cell r="C1209" t="str">
            <v>Laép ñaët ñöôøng daây caùp ngaàm ≤ 7,5kg/m</v>
          </cell>
          <cell r="D1209" t="str">
            <v>m</v>
          </cell>
          <cell r="E1209">
            <v>562.65</v>
          </cell>
          <cell r="F1209">
            <v>1718.22</v>
          </cell>
          <cell r="H1209" t="str">
            <v>07.3106</v>
          </cell>
        </row>
        <row r="1210">
          <cell r="B1210" t="str">
            <v>07.3107</v>
          </cell>
          <cell r="C1210" t="str">
            <v>Laép ñaët ñöôøng daây caùp ngaàm ≤ 9kg/m</v>
          </cell>
          <cell r="D1210" t="str">
            <v>m</v>
          </cell>
          <cell r="E1210">
            <v>562.65</v>
          </cell>
          <cell r="F1210">
            <v>2160.0500000000002</v>
          </cell>
          <cell r="H1210" t="str">
            <v>07.3107</v>
          </cell>
        </row>
        <row r="1211">
          <cell r="B1211" t="str">
            <v>07.3108</v>
          </cell>
          <cell r="C1211" t="str">
            <v>Laép ñaët ñöôøng daây caùp ngaàm ≤ 10,5kg/m</v>
          </cell>
          <cell r="D1211" t="str">
            <v>m</v>
          </cell>
          <cell r="E1211">
            <v>639.89</v>
          </cell>
          <cell r="F1211">
            <v>2618.2399999999998</v>
          </cell>
          <cell r="H1211" t="str">
            <v>07.3108</v>
          </cell>
        </row>
        <row r="1212">
          <cell r="B1212" t="str">
            <v>07.3109</v>
          </cell>
          <cell r="C1212" t="str">
            <v>Laép ñaët ñöôøng daây caùp ngaàm ≤ 12kg/m</v>
          </cell>
          <cell r="D1212" t="str">
            <v>m</v>
          </cell>
          <cell r="E1212">
            <v>639.89</v>
          </cell>
          <cell r="F1212">
            <v>3541.17</v>
          </cell>
          <cell r="H1212" t="str">
            <v>07.3109</v>
          </cell>
        </row>
        <row r="1213">
          <cell r="B1213" t="str">
            <v>07.3110</v>
          </cell>
          <cell r="C1213" t="str">
            <v>Laép ñaët ñöôøng daây caùp ngaàm ≤ 15kg/m</v>
          </cell>
          <cell r="D1213" t="str">
            <v>m</v>
          </cell>
          <cell r="E1213">
            <v>729.12</v>
          </cell>
          <cell r="F1213">
            <v>3969.91</v>
          </cell>
          <cell r="H1213" t="str">
            <v>07.3110</v>
          </cell>
        </row>
        <row r="1214">
          <cell r="B1214" t="str">
            <v>07.3111</v>
          </cell>
          <cell r="C1214" t="str">
            <v>Laép ñaët ñöôøng daây caùp ngaàm ≤ 18kg/m</v>
          </cell>
          <cell r="D1214" t="str">
            <v>m</v>
          </cell>
          <cell r="E1214">
            <v>734.62</v>
          </cell>
          <cell r="F1214">
            <v>5154.66</v>
          </cell>
          <cell r="H1214" t="str">
            <v>07.3111</v>
          </cell>
        </row>
        <row r="1215">
          <cell r="B1215" t="str">
            <v>07.3112</v>
          </cell>
          <cell r="C1215" t="str">
            <v>Laép ñaët ñöôøng daây caùp ngaàm ≤ 21kg/m</v>
          </cell>
          <cell r="D1215" t="str">
            <v>m</v>
          </cell>
          <cell r="E1215">
            <v>734.62</v>
          </cell>
          <cell r="F1215">
            <v>6872.88</v>
          </cell>
          <cell r="H1215" t="str">
            <v>07.3112</v>
          </cell>
        </row>
        <row r="1216">
          <cell r="B1216" t="str">
            <v>07.3113</v>
          </cell>
          <cell r="C1216" t="str">
            <v>Laép ñaët ñöôøng daây caùp ngaàm ≤ 24kg/m</v>
          </cell>
          <cell r="D1216" t="str">
            <v>m</v>
          </cell>
          <cell r="E1216">
            <v>791.24</v>
          </cell>
          <cell r="F1216">
            <v>9163.84</v>
          </cell>
          <cell r="H1216" t="str">
            <v>07.3113</v>
          </cell>
        </row>
        <row r="1217">
          <cell r="B1217" t="str">
            <v>07.3114</v>
          </cell>
          <cell r="C1217" t="str">
            <v>Laép ñaët ñöôøng daây caùp ngaàm ≤ 28kg/m</v>
          </cell>
          <cell r="D1217" t="str">
            <v>m</v>
          </cell>
          <cell r="E1217">
            <v>835.36</v>
          </cell>
          <cell r="F1217">
            <v>11909.72</v>
          </cell>
          <cell r="H1217" t="str">
            <v>07.3114</v>
          </cell>
        </row>
        <row r="1218">
          <cell r="B1218" t="str">
            <v>07.3115</v>
          </cell>
          <cell r="C1218" t="str">
            <v>Laép ñaët ñöôøng daây caùp ngaàm ≤ 32kg/m</v>
          </cell>
          <cell r="D1218" t="str">
            <v>m</v>
          </cell>
          <cell r="E1218">
            <v>879.38</v>
          </cell>
          <cell r="F1218">
            <v>15480.34</v>
          </cell>
          <cell r="H1218" t="str">
            <v>07.3115</v>
          </cell>
        </row>
        <row r="1219">
          <cell r="B1219" t="str">
            <v>07.3201</v>
          </cell>
          <cell r="C1219" t="str">
            <v>Laép ñaët caùp treân giaù ñôõ ≤ 1kg/m</v>
          </cell>
          <cell r="D1219" t="str">
            <v>m</v>
          </cell>
          <cell r="E1219">
            <v>533.17999999999995</v>
          </cell>
          <cell r="F1219">
            <v>736.38</v>
          </cell>
          <cell r="H1219" t="str">
            <v>07.3201</v>
          </cell>
        </row>
        <row r="1220">
          <cell r="B1220" t="str">
            <v>07.3202</v>
          </cell>
          <cell r="C1220" t="str">
            <v>Laép ñaët caùp treân giaù ñôõ ≤ 2kg/m</v>
          </cell>
          <cell r="D1220" t="str">
            <v>m</v>
          </cell>
          <cell r="E1220">
            <v>533.17999999999995</v>
          </cell>
          <cell r="F1220">
            <v>818.2</v>
          </cell>
          <cell r="H1220" t="str">
            <v>07.3202</v>
          </cell>
        </row>
        <row r="1221">
          <cell r="B1221" t="str">
            <v>07.3203</v>
          </cell>
          <cell r="C1221" t="str">
            <v>Laép ñaët caùp treân giaù ñôõ ≤ 3kg/m</v>
          </cell>
          <cell r="D1221" t="str">
            <v>m</v>
          </cell>
          <cell r="E1221">
            <v>533.17999999999995</v>
          </cell>
          <cell r="F1221">
            <v>1063.6600000000001</v>
          </cell>
          <cell r="H1221" t="str">
            <v>07.3203</v>
          </cell>
        </row>
        <row r="1222">
          <cell r="B1222" t="str">
            <v>07.3204</v>
          </cell>
          <cell r="C1222" t="str">
            <v>Laép ñaët caùp treân giaù ñôõ ≤ 4,5kg/m</v>
          </cell>
          <cell r="D1222" t="str">
            <v>m</v>
          </cell>
          <cell r="E1222">
            <v>615.91999999999996</v>
          </cell>
          <cell r="F1222">
            <v>1390.94</v>
          </cell>
          <cell r="H1222" t="str">
            <v>07.3204</v>
          </cell>
        </row>
        <row r="1223">
          <cell r="B1223" t="str">
            <v>07.3205</v>
          </cell>
          <cell r="C1223" t="str">
            <v>Laép ñaët caùp treân giaù ñôõ ≤ 6kg/m</v>
          </cell>
          <cell r="D1223" t="str">
            <v>m</v>
          </cell>
          <cell r="E1223">
            <v>649.91999999999996</v>
          </cell>
          <cell r="F1223">
            <v>1636.4</v>
          </cell>
          <cell r="H1223" t="str">
            <v>07.3205</v>
          </cell>
        </row>
        <row r="1224">
          <cell r="B1224" t="str">
            <v>07.3206</v>
          </cell>
          <cell r="C1224" t="str">
            <v>Laép ñaët caùp treân giaù ñôõ ≤ 7,5kg/m</v>
          </cell>
          <cell r="D1224" t="str">
            <v>m</v>
          </cell>
          <cell r="E1224">
            <v>732.65</v>
          </cell>
          <cell r="F1224">
            <v>2045.5</v>
          </cell>
          <cell r="H1224" t="str">
            <v>07.3206</v>
          </cell>
        </row>
        <row r="1225">
          <cell r="B1225" t="str">
            <v>07.3207</v>
          </cell>
          <cell r="C1225" t="str">
            <v>Laép ñaët caùp treân giaù ñôõ ≤ 9kg/m</v>
          </cell>
          <cell r="D1225" t="str">
            <v>m</v>
          </cell>
          <cell r="E1225">
            <v>732.65</v>
          </cell>
          <cell r="F1225">
            <v>2536.42</v>
          </cell>
          <cell r="H1225" t="str">
            <v>07.3207</v>
          </cell>
        </row>
        <row r="1226">
          <cell r="B1226" t="str">
            <v>07.3208</v>
          </cell>
          <cell r="C1226" t="str">
            <v>Laép ñaët caùp treân giaù ñôõ ≤ 10,5kg/m</v>
          </cell>
          <cell r="D1226" t="str">
            <v>m</v>
          </cell>
          <cell r="E1226">
            <v>809.89</v>
          </cell>
          <cell r="F1226">
            <v>69.89</v>
          </cell>
          <cell r="H1226" t="str">
            <v>07.3208</v>
          </cell>
        </row>
        <row r="1227">
          <cell r="B1227" t="str">
            <v>07.3209</v>
          </cell>
          <cell r="C1227" t="str">
            <v>Laép ñaët caùp treân giaù ñôõ ≤ 12kg/m</v>
          </cell>
          <cell r="D1227" t="str">
            <v>m</v>
          </cell>
          <cell r="E1227">
            <v>809.89</v>
          </cell>
          <cell r="F1227">
            <v>3560.81</v>
          </cell>
          <cell r="H1227" t="str">
            <v>07.3209</v>
          </cell>
        </row>
        <row r="1228">
          <cell r="B1228" t="str">
            <v>07.3210</v>
          </cell>
          <cell r="C1228" t="str">
            <v>Laép ñaët caùp treân giaù ñôõ ≤ 15kg/m</v>
          </cell>
          <cell r="D1228" t="str">
            <v>m</v>
          </cell>
          <cell r="E1228">
            <v>899.12</v>
          </cell>
          <cell r="F1228">
            <v>4500.1000000000004</v>
          </cell>
          <cell r="H1228" t="str">
            <v>07.3210</v>
          </cell>
        </row>
        <row r="1229">
          <cell r="B1229" t="str">
            <v>07.3211</v>
          </cell>
          <cell r="C1229" t="str">
            <v>Laép ñaët caùp treân giaù ñôõ ≤ 18kg/m</v>
          </cell>
          <cell r="D1229" t="str">
            <v>m</v>
          </cell>
          <cell r="E1229">
            <v>938.62</v>
          </cell>
          <cell r="F1229">
            <v>5727.4</v>
          </cell>
          <cell r="H1229" t="str">
            <v>07.3211</v>
          </cell>
        </row>
        <row r="1230">
          <cell r="B1230" t="str">
            <v>07.3212</v>
          </cell>
          <cell r="C1230" t="str">
            <v>Laép ñaët caùp treân giaù ñôõ ≤ 21kg/m</v>
          </cell>
          <cell r="D1230" t="str">
            <v>m</v>
          </cell>
          <cell r="E1230">
            <v>938.62</v>
          </cell>
          <cell r="F1230">
            <v>7609.26</v>
          </cell>
          <cell r="H1230" t="str">
            <v>07.3212</v>
          </cell>
        </row>
        <row r="1231">
          <cell r="B1231" t="str">
            <v>07.3213</v>
          </cell>
          <cell r="C1231" t="str">
            <v>Laép ñaët caùp treân giaù ñôõ ≤ 24kg/m</v>
          </cell>
          <cell r="D1231" t="str">
            <v>m</v>
          </cell>
          <cell r="E1231">
            <v>995.24</v>
          </cell>
          <cell r="F1231">
            <v>10109.68</v>
          </cell>
          <cell r="H1231" t="str">
            <v>07.3213</v>
          </cell>
        </row>
        <row r="1232">
          <cell r="B1232" t="str">
            <v>07.3214</v>
          </cell>
          <cell r="C1232" t="str">
            <v>Laép ñaët caùp treân giaù ñôõ ≤ 28kg/m</v>
          </cell>
          <cell r="D1232" t="str">
            <v>m</v>
          </cell>
          <cell r="E1232">
            <v>1039.3599999999999</v>
          </cell>
          <cell r="F1232">
            <v>13143.56</v>
          </cell>
          <cell r="H1232" t="str">
            <v>07.3214</v>
          </cell>
        </row>
        <row r="1233">
          <cell r="B1233" t="str">
            <v>07.3215</v>
          </cell>
          <cell r="C1233" t="str">
            <v>Laép ñaët caùp treân giaù ñôõ ≤ 32kg/m</v>
          </cell>
          <cell r="D1233" t="str">
            <v>m</v>
          </cell>
          <cell r="E1233">
            <v>1077.98</v>
          </cell>
          <cell r="F1233">
            <v>16432.73</v>
          </cell>
          <cell r="H1233" t="str">
            <v>07.3215</v>
          </cell>
        </row>
        <row r="1234">
          <cell r="B1234" t="str">
            <v>07.3301</v>
          </cell>
          <cell r="C1234" t="str">
            <v>Laép ñaët caùp treo ≤ 1kg/m</v>
          </cell>
          <cell r="D1234" t="str">
            <v>m</v>
          </cell>
          <cell r="E1234">
            <v>2766.68</v>
          </cell>
          <cell r="F1234">
            <v>1106.21</v>
          </cell>
          <cell r="H1234" t="str">
            <v>07.3301</v>
          </cell>
        </row>
        <row r="1235">
          <cell r="B1235" t="str">
            <v>07.3302</v>
          </cell>
          <cell r="C1235" t="str">
            <v>Laép ñaët caùp treo ≤ 2kg/m</v>
          </cell>
          <cell r="D1235" t="str">
            <v>m</v>
          </cell>
          <cell r="E1235">
            <v>2766.68</v>
          </cell>
          <cell r="F1235">
            <v>1227.3</v>
          </cell>
          <cell r="H1235" t="str">
            <v>07.3302</v>
          </cell>
        </row>
        <row r="1236">
          <cell r="B1236" t="str">
            <v>07.3303</v>
          </cell>
          <cell r="C1236" t="str">
            <v>Laép ñaët caùp treo ≤ 3kg/m</v>
          </cell>
          <cell r="D1236" t="str">
            <v>m</v>
          </cell>
          <cell r="E1236">
            <v>2772.18</v>
          </cell>
          <cell r="F1236">
            <v>1554.58</v>
          </cell>
          <cell r="H1236" t="str">
            <v>07.3303</v>
          </cell>
        </row>
        <row r="1237">
          <cell r="B1237" t="str">
            <v>07.3304</v>
          </cell>
          <cell r="C1237" t="str">
            <v>Laép ñaët caùp treo ≤ 4,5kg/m</v>
          </cell>
          <cell r="D1237" t="str">
            <v>m</v>
          </cell>
          <cell r="E1237">
            <v>2849.42</v>
          </cell>
          <cell r="F1237">
            <v>2084.77</v>
          </cell>
          <cell r="H1237" t="str">
            <v>07.3304</v>
          </cell>
        </row>
        <row r="1238">
          <cell r="B1238" t="str">
            <v>07.3305</v>
          </cell>
          <cell r="C1238" t="str">
            <v>Laép ñaët caùp treo ≤ 6kg/m</v>
          </cell>
          <cell r="D1238" t="str">
            <v>m</v>
          </cell>
          <cell r="E1238">
            <v>2854.92</v>
          </cell>
          <cell r="F1238">
            <v>2618.2399999999998</v>
          </cell>
          <cell r="H1238" t="str">
            <v>07.3305</v>
          </cell>
        </row>
        <row r="1239">
          <cell r="B1239" t="str">
            <v>07.3306</v>
          </cell>
          <cell r="C1239" t="str">
            <v>Laép ñaët caùp treo ≤ 7,5kg/m</v>
          </cell>
          <cell r="D1239" t="str">
            <v>m</v>
          </cell>
          <cell r="E1239">
            <v>2932.15</v>
          </cell>
          <cell r="F1239">
            <v>3436.44</v>
          </cell>
          <cell r="H1239" t="str">
            <v>07.3306</v>
          </cell>
        </row>
        <row r="1240">
          <cell r="B1240" t="str">
            <v>07.3307</v>
          </cell>
          <cell r="C1240" t="str">
            <v>Laép ñaët caùp treo ≤ 9kg/m</v>
          </cell>
          <cell r="D1240" t="str">
            <v>m</v>
          </cell>
          <cell r="E1240">
            <v>2932.15</v>
          </cell>
          <cell r="F1240">
            <v>4909.2</v>
          </cell>
          <cell r="H1240" t="str">
            <v>07.3307</v>
          </cell>
        </row>
        <row r="1241">
          <cell r="B1241" t="str">
            <v>07.3308</v>
          </cell>
          <cell r="C1241" t="str">
            <v>Laép ñaët caùp treo ≤ 10,5kg/m</v>
          </cell>
          <cell r="D1241" t="str">
            <v>m</v>
          </cell>
          <cell r="E1241">
            <v>3014.89</v>
          </cell>
          <cell r="F1241">
            <v>5727.4</v>
          </cell>
          <cell r="H1241" t="str">
            <v>07.3308</v>
          </cell>
        </row>
        <row r="1242">
          <cell r="B1242" t="str">
            <v>07.3309</v>
          </cell>
          <cell r="C1242" t="str">
            <v>Laép ñaët caùp treo ≤ 12kg/m</v>
          </cell>
          <cell r="D1242" t="str">
            <v>m</v>
          </cell>
          <cell r="E1242">
            <v>3014.89</v>
          </cell>
          <cell r="F1242">
            <v>6545.6</v>
          </cell>
          <cell r="H1242" t="str">
            <v>07.3309</v>
          </cell>
        </row>
        <row r="1243">
          <cell r="B1243" t="str">
            <v>07.3401</v>
          </cell>
          <cell r="C1243" t="str">
            <v>Laép ñaët caùp trong oáng baûo veä ≤ 1kg/m</v>
          </cell>
          <cell r="D1243" t="str">
            <v>m</v>
          </cell>
          <cell r="E1243">
            <v>455.68</v>
          </cell>
          <cell r="F1243">
            <v>860.75</v>
          </cell>
          <cell r="H1243" t="str">
            <v>07.3401</v>
          </cell>
        </row>
        <row r="1244">
          <cell r="B1244" t="str">
            <v>07.3402</v>
          </cell>
          <cell r="C1244" t="str">
            <v>Laép ñaët caùp trong oáng baûo veä ≤ 2kg/m</v>
          </cell>
          <cell r="D1244" t="str">
            <v>m</v>
          </cell>
          <cell r="E1244">
            <v>455.68</v>
          </cell>
          <cell r="F1244">
            <v>981.84</v>
          </cell>
          <cell r="H1244" t="str">
            <v>07.3402</v>
          </cell>
        </row>
        <row r="1245">
          <cell r="B1245" t="str">
            <v>07.3403</v>
          </cell>
          <cell r="C1245" t="str">
            <v>Laép ñaët caùp trong oáng baûo veä ≤ 3kg/m</v>
          </cell>
          <cell r="D1245" t="str">
            <v>m</v>
          </cell>
          <cell r="E1245">
            <v>455.68</v>
          </cell>
          <cell r="F1245">
            <v>1227.3</v>
          </cell>
          <cell r="H1245" t="str">
            <v>07.3403</v>
          </cell>
        </row>
        <row r="1246">
          <cell r="B1246" t="str">
            <v>07.3404</v>
          </cell>
          <cell r="C1246" t="str">
            <v>Laép ñaët caùp trong oáng baûo veä ≤ 4,5kg/m</v>
          </cell>
          <cell r="D1246" t="str">
            <v>m</v>
          </cell>
          <cell r="E1246">
            <v>546.91999999999996</v>
          </cell>
          <cell r="F1246">
            <v>1636.4</v>
          </cell>
          <cell r="H1246" t="str">
            <v>07.3404</v>
          </cell>
        </row>
        <row r="1247">
          <cell r="B1247" t="str">
            <v>07.3405</v>
          </cell>
          <cell r="C1247" t="str">
            <v>Laép ñaët caùp trong oáng baûo veä ≤ 6kg/m</v>
          </cell>
          <cell r="D1247" t="str">
            <v>m</v>
          </cell>
          <cell r="E1247">
            <v>546.91999999999996</v>
          </cell>
          <cell r="F1247">
            <v>2084.77</v>
          </cell>
          <cell r="H1247" t="str">
            <v>07.3405</v>
          </cell>
        </row>
        <row r="1248">
          <cell r="B1248" t="str">
            <v>07.3406</v>
          </cell>
          <cell r="C1248" t="str">
            <v>Laép ñaët caùp trong oáng baûo veä ≤ 7,5kg/m</v>
          </cell>
          <cell r="D1248" t="str">
            <v>m</v>
          </cell>
          <cell r="E1248">
            <v>685.15</v>
          </cell>
          <cell r="F1248">
            <v>2700.06</v>
          </cell>
          <cell r="H1248" t="str">
            <v>07.3406</v>
          </cell>
        </row>
        <row r="1249">
          <cell r="B1249" t="str">
            <v>07.3407</v>
          </cell>
          <cell r="C1249" t="str">
            <v>Laép ñaët caùp trong oáng baûo veä ≤ 9kg/m</v>
          </cell>
          <cell r="D1249" t="str">
            <v>m</v>
          </cell>
          <cell r="E1249">
            <v>685.15</v>
          </cell>
          <cell r="F1249">
            <v>3315.35</v>
          </cell>
          <cell r="H1249" t="str">
            <v>07.3407</v>
          </cell>
        </row>
        <row r="1250">
          <cell r="B1250" t="str">
            <v>07.3408</v>
          </cell>
          <cell r="C1250" t="str">
            <v>Laép ñaët caùp trong oáng baûo veä ≤ 10,5kg/m</v>
          </cell>
          <cell r="D1250" t="str">
            <v>m</v>
          </cell>
          <cell r="E1250">
            <v>770.89</v>
          </cell>
          <cell r="F1250">
            <v>4009.18</v>
          </cell>
          <cell r="H1250" t="str">
            <v>07.3408</v>
          </cell>
        </row>
        <row r="1251">
          <cell r="B1251" t="str">
            <v>07.3409</v>
          </cell>
          <cell r="C1251" t="str">
            <v>Laép ñaët caùp trong oáng baûo veä ≤ 12kg/m</v>
          </cell>
          <cell r="D1251" t="str">
            <v>m</v>
          </cell>
          <cell r="E1251">
            <v>770.89</v>
          </cell>
          <cell r="F1251">
            <v>4663.74</v>
          </cell>
          <cell r="H1251" t="str">
            <v>07.3409</v>
          </cell>
        </row>
        <row r="1252">
          <cell r="B1252" t="str">
            <v>07.3410</v>
          </cell>
          <cell r="C1252" t="str">
            <v>Laép ñaët caùp trong oáng baûo veä ≤ 15kg/m</v>
          </cell>
          <cell r="D1252" t="str">
            <v>m</v>
          </cell>
          <cell r="E1252">
            <v>868.62</v>
          </cell>
          <cell r="F1252">
            <v>5972.86</v>
          </cell>
          <cell r="H1252" t="str">
            <v>07.3410</v>
          </cell>
        </row>
        <row r="1253">
          <cell r="B1253" t="str">
            <v>07.3411</v>
          </cell>
          <cell r="C1253" t="str">
            <v>Laép ñaët caùp trong oáng baûo veä ≤ 18kg/m</v>
          </cell>
          <cell r="D1253" t="str">
            <v>m</v>
          </cell>
          <cell r="E1253">
            <v>874.12</v>
          </cell>
          <cell r="F1253">
            <v>8345.64</v>
          </cell>
          <cell r="H1253" t="str">
            <v>07.3411</v>
          </cell>
        </row>
        <row r="1254">
          <cell r="B1254" t="str">
            <v>07.3412</v>
          </cell>
          <cell r="C1254" t="str">
            <v>Laép ñaët caùp trong oáng baûo veä ≤ 21kg/m</v>
          </cell>
          <cell r="D1254" t="str">
            <v>m</v>
          </cell>
          <cell r="E1254">
            <v>874.12</v>
          </cell>
          <cell r="F1254">
            <v>10309.32</v>
          </cell>
          <cell r="H1254" t="str">
            <v>07.3412</v>
          </cell>
        </row>
        <row r="1255">
          <cell r="B1255" t="str">
            <v>07.3413</v>
          </cell>
          <cell r="C1255" t="str">
            <v>Laép ñaët caùp trong oáng baûo veä ≤ 24kg/m</v>
          </cell>
          <cell r="D1255" t="str">
            <v>m</v>
          </cell>
          <cell r="E1255">
            <v>939.24</v>
          </cell>
          <cell r="F1255">
            <v>12731.19</v>
          </cell>
          <cell r="H1255" t="str">
            <v>07.3413</v>
          </cell>
        </row>
        <row r="1256">
          <cell r="B1256" t="str">
            <v>07.3414</v>
          </cell>
          <cell r="C1256" t="str">
            <v>Laép ñaët caùp trong oáng baûo veä ≤ 28kg/m</v>
          </cell>
          <cell r="D1256" t="str">
            <v>m</v>
          </cell>
          <cell r="E1256">
            <v>983.36</v>
          </cell>
          <cell r="F1256">
            <v>15676.71</v>
          </cell>
          <cell r="H1256" t="str">
            <v>07.3414</v>
          </cell>
        </row>
        <row r="1257">
          <cell r="B1257" t="str">
            <v>07.3415</v>
          </cell>
          <cell r="C1257" t="str">
            <v>Laép ñaët caùp trong oáng baûo veä ≤ 32kg/m</v>
          </cell>
          <cell r="D1257" t="str">
            <v>m</v>
          </cell>
          <cell r="E1257">
            <v>1038.98</v>
          </cell>
          <cell r="F1257">
            <v>18785.87</v>
          </cell>
          <cell r="H1257" t="str">
            <v>07.3415</v>
          </cell>
        </row>
        <row r="1258">
          <cell r="B1258" t="str">
            <v>07.4101</v>
          </cell>
          <cell r="C1258" t="str">
            <v>Laøm ñaàu caùp khoâ ≤ 1kV coù 3-4 ruoät  tieát dieän ≤ 35mm 2</v>
          </cell>
          <cell r="D1258" t="str">
            <v>ñaàu</v>
          </cell>
          <cell r="E1258">
            <v>1890</v>
          </cell>
          <cell r="F1258">
            <v>29964</v>
          </cell>
          <cell r="H1258" t="str">
            <v>07.4101</v>
          </cell>
        </row>
        <row r="1259">
          <cell r="B1259" t="str">
            <v>07.4102</v>
          </cell>
          <cell r="C1259" t="str">
            <v>Laøm ñaàu caùp khoâ ≤ 1kV coù 3-4 ruoät  tieát dieän ≤ 70mm 2</v>
          </cell>
          <cell r="D1259" t="str">
            <v>ñaàu</v>
          </cell>
          <cell r="E1259">
            <v>1890</v>
          </cell>
          <cell r="F1259">
            <v>34567</v>
          </cell>
          <cell r="H1259" t="str">
            <v>07.4102</v>
          </cell>
        </row>
        <row r="1260">
          <cell r="B1260" t="str">
            <v>07.4103</v>
          </cell>
          <cell r="C1260" t="str">
            <v>Laøm ñaàu caùp khoâ ≤ 1kV coù 3-4 ruoät  tieát dieän ≤ 120mm 2</v>
          </cell>
          <cell r="D1260" t="str">
            <v>ñaàu</v>
          </cell>
          <cell r="E1260">
            <v>1890</v>
          </cell>
          <cell r="F1260">
            <v>38989</v>
          </cell>
          <cell r="H1260" t="str">
            <v>07.4103</v>
          </cell>
        </row>
        <row r="1261">
          <cell r="B1261" t="str">
            <v>07.4104</v>
          </cell>
          <cell r="C1261" t="str">
            <v>Laøm ñaàu caùp khoâ ≤ 1kV coù 3-4 ruoät  tieát dieän ≤ 185mm 2</v>
          </cell>
          <cell r="D1261" t="str">
            <v>ñaàu</v>
          </cell>
          <cell r="E1261">
            <v>2520</v>
          </cell>
          <cell r="F1261">
            <v>43321</v>
          </cell>
          <cell r="H1261" t="str">
            <v>07.4104</v>
          </cell>
        </row>
        <row r="1262">
          <cell r="B1262" t="str">
            <v>07.4105</v>
          </cell>
          <cell r="C1262" t="str">
            <v>Laøm ñaàu caùp khoâ ≤ 1kV coù 3-4 ruoät  tieát dieän ≤ 240mm 2</v>
          </cell>
          <cell r="D1262" t="str">
            <v>ñaàu</v>
          </cell>
          <cell r="E1262">
            <v>2520</v>
          </cell>
          <cell r="F1262">
            <v>48736</v>
          </cell>
          <cell r="H1262" t="str">
            <v>07.4105</v>
          </cell>
        </row>
        <row r="1263">
          <cell r="B1263" t="str">
            <v>07.4106</v>
          </cell>
          <cell r="C1263" t="str">
            <v>Laøm ñaàu caùp khoâ ≤ 1kV coù 3-4 ruoät  tieát dieän ≤ 300mm 2</v>
          </cell>
          <cell r="D1263" t="str">
            <v>ñaàu</v>
          </cell>
          <cell r="E1263">
            <v>2520</v>
          </cell>
          <cell r="F1263">
            <v>54874</v>
          </cell>
          <cell r="H1263" t="str">
            <v>07.4106</v>
          </cell>
        </row>
        <row r="1264">
          <cell r="B1264" t="str">
            <v>07.4101</v>
          </cell>
          <cell r="C1264" t="str">
            <v>Pheãu gang ñuùc cho ñaàu caùp ≤ 1kV coù 3-4 ruoät  tieát dieän ≤ 35mm 2</v>
          </cell>
          <cell r="D1264" t="str">
            <v>ñaàu</v>
          </cell>
          <cell r="H1264" t="str">
            <v>07.4101</v>
          </cell>
        </row>
        <row r="1265">
          <cell r="B1265" t="str">
            <v>07.4102</v>
          </cell>
          <cell r="C1265" t="str">
            <v>Pheãu gang ñuùc cho ñaàu caùp ≤ 1kV coù 3-4 ruoät tieát dieän ≤ 70mm 2</v>
          </cell>
          <cell r="D1265" t="str">
            <v>ñaàu</v>
          </cell>
          <cell r="H1265" t="str">
            <v>07.4102</v>
          </cell>
        </row>
        <row r="1266">
          <cell r="B1266" t="str">
            <v>07.4103</v>
          </cell>
          <cell r="C1266" t="str">
            <v>Pheãu gang ñuùc cho ñaàu caùp ≤ 1kV coù 3-4 ruoät tieát dieän ≤ 120mm 2</v>
          </cell>
          <cell r="D1266" t="str">
            <v>ñaàu</v>
          </cell>
          <cell r="H1266" t="str">
            <v>07.4103</v>
          </cell>
        </row>
        <row r="1267">
          <cell r="B1267" t="str">
            <v>07.4104</v>
          </cell>
          <cell r="C1267" t="str">
            <v>Pheãu gang ñuùc cho ñaàu caùp ≤ 1kV coù 3-4 ruoät  tieát dieän ≤ 185mm 2</v>
          </cell>
          <cell r="D1267" t="str">
            <v>ñaàu</v>
          </cell>
          <cell r="H1267" t="str">
            <v>07.4104</v>
          </cell>
        </row>
        <row r="1268">
          <cell r="B1268" t="str">
            <v>07.4105</v>
          </cell>
          <cell r="C1268" t="str">
            <v>Pheãu gang ñuùc cho ñaàu caùp ≤ 1kV coù 3-4 ruoät tieát dieän ≤ 240mm 2</v>
          </cell>
          <cell r="D1268" t="str">
            <v>ñaàu</v>
          </cell>
          <cell r="H1268" t="str">
            <v>07.4105</v>
          </cell>
        </row>
        <row r="1269">
          <cell r="B1269" t="str">
            <v>07.4106</v>
          </cell>
          <cell r="C1269" t="str">
            <v>Pheãu gang ñuùc cho ñaàu caùp ≤ 1kV coù 3-4 ruoät tieát dieän ≤ 300mm 2</v>
          </cell>
          <cell r="D1269" t="str">
            <v>ñaàu</v>
          </cell>
          <cell r="H1269" t="str">
            <v>07.4106</v>
          </cell>
        </row>
        <row r="1270">
          <cell r="B1270" t="str">
            <v>07.4211</v>
          </cell>
          <cell r="C1270" t="str">
            <v>Laøm ñaàu caùp khoâ 3-6kV cho caùp coù  tieát dieän ≤ 35mm 2</v>
          </cell>
          <cell r="D1270" t="str">
            <v>ñaàu</v>
          </cell>
          <cell r="E1270">
            <v>1890</v>
          </cell>
          <cell r="F1270">
            <v>34657</v>
          </cell>
          <cell r="H1270" t="str">
            <v>07.4211</v>
          </cell>
        </row>
        <row r="1271">
          <cell r="B1271" t="str">
            <v>07.4212</v>
          </cell>
          <cell r="C1271" t="str">
            <v>Laøm ñaàu caùp khoâ 3-6kV cho caùp coù  tieát dieän ≤ 70mm 2</v>
          </cell>
          <cell r="D1271" t="str">
            <v>ñaàu</v>
          </cell>
          <cell r="E1271">
            <v>1890</v>
          </cell>
          <cell r="F1271">
            <v>38267</v>
          </cell>
          <cell r="H1271" t="str">
            <v>07.4212</v>
          </cell>
        </row>
        <row r="1272">
          <cell r="B1272" t="str">
            <v>07.4213</v>
          </cell>
          <cell r="C1272" t="str">
            <v>Laøm ñaàu caùp khoâ 3-6kV cho caùp coù  tieát dieän ≤ 120mm 2</v>
          </cell>
          <cell r="D1272" t="str">
            <v>ñaàu</v>
          </cell>
          <cell r="E1272">
            <v>2520</v>
          </cell>
          <cell r="F1272">
            <v>42599</v>
          </cell>
          <cell r="H1272" t="str">
            <v>07.4213</v>
          </cell>
        </row>
        <row r="1273">
          <cell r="B1273" t="str">
            <v>07.4214</v>
          </cell>
          <cell r="C1273" t="str">
            <v>Laøm ñaàu caùp khoâ 3-6kV cho caùp coù  tieát dieän ≤ 185mm 2</v>
          </cell>
          <cell r="D1273" t="str">
            <v>ñaàu</v>
          </cell>
          <cell r="E1273">
            <v>2520</v>
          </cell>
          <cell r="F1273">
            <v>49819</v>
          </cell>
          <cell r="H1273" t="str">
            <v>07.4214</v>
          </cell>
        </row>
        <row r="1274">
          <cell r="B1274" t="str">
            <v>07.4215</v>
          </cell>
          <cell r="C1274" t="str">
            <v>Laøm ñaàu caùp khoâ 3-6kV cho caùp coù  tieát dieän ≤ 240mm 2</v>
          </cell>
          <cell r="D1274" t="str">
            <v>ñaàu</v>
          </cell>
          <cell r="E1274">
            <v>3150</v>
          </cell>
          <cell r="F1274">
            <v>52707</v>
          </cell>
          <cell r="H1274" t="str">
            <v>07.4215</v>
          </cell>
        </row>
        <row r="1275">
          <cell r="B1275" t="str">
            <v>07.4216</v>
          </cell>
          <cell r="C1275" t="str">
            <v>Laøm ñaàu caùp khoâ 3-6kV cho caùp coù  tieát dieän ≤ 300mm 2</v>
          </cell>
          <cell r="D1275" t="str">
            <v>ñaàu</v>
          </cell>
          <cell r="E1275">
            <v>3150</v>
          </cell>
          <cell r="F1275">
            <v>68592</v>
          </cell>
          <cell r="H1275" t="str">
            <v>07.4216</v>
          </cell>
        </row>
        <row r="1276">
          <cell r="B1276" t="str">
            <v>07.4221</v>
          </cell>
          <cell r="C1276" t="str">
            <v>Laøm ñaàu caùp khoâ 10-15kV cho caùp coù  tieát dieän ≤ 35mm 2</v>
          </cell>
          <cell r="D1276" t="str">
            <v>ñaàu</v>
          </cell>
          <cell r="E1276">
            <v>1890</v>
          </cell>
          <cell r="F1276">
            <v>54152</v>
          </cell>
          <cell r="H1276" t="str">
            <v>07.4221</v>
          </cell>
        </row>
        <row r="1277">
          <cell r="B1277" t="str">
            <v>07.4222</v>
          </cell>
          <cell r="C1277" t="str">
            <v>Laøm ñaàu caùp khoâ 10-15kV cho caùp coù  tieát dieän ≤ 70mm 2</v>
          </cell>
          <cell r="D1277" t="str">
            <v>ñaàu</v>
          </cell>
          <cell r="E1277">
            <v>1890</v>
          </cell>
          <cell r="F1277">
            <v>59928</v>
          </cell>
          <cell r="H1277" t="str">
            <v>07.4222</v>
          </cell>
        </row>
        <row r="1278">
          <cell r="B1278" t="str">
            <v>07.4223</v>
          </cell>
          <cell r="C1278" t="str">
            <v>Laøm ñaàu caùp khoâ 10-15kV cho caùp coù  tieát dieän ≤ 120mm 2</v>
          </cell>
          <cell r="D1278" t="str">
            <v>ñaàu</v>
          </cell>
          <cell r="E1278">
            <v>2520</v>
          </cell>
          <cell r="F1278">
            <v>66426</v>
          </cell>
          <cell r="H1278" t="str">
            <v>07.4223</v>
          </cell>
        </row>
        <row r="1279">
          <cell r="B1279" t="str">
            <v>07.4224</v>
          </cell>
          <cell r="C1279" t="str">
            <v>Laøm ñaàu caùp khoâ 10-15kV cho caùp coù  tieát dieän ≤ 185mm 2</v>
          </cell>
          <cell r="D1279" t="str">
            <v>ñaàu</v>
          </cell>
          <cell r="E1279">
            <v>2520</v>
          </cell>
          <cell r="F1279">
            <v>72924</v>
          </cell>
          <cell r="H1279" t="str">
            <v>07.4224</v>
          </cell>
        </row>
        <row r="1280">
          <cell r="B1280" t="str">
            <v>07.4225</v>
          </cell>
          <cell r="C1280" t="str">
            <v>Laøm ñaàu caùp khoâ 10-15kV cho caùp coù  tieát dieän ≤ 240mm 2</v>
          </cell>
          <cell r="D1280" t="str">
            <v>ñaàu</v>
          </cell>
          <cell r="E1280">
            <v>3150</v>
          </cell>
          <cell r="F1280">
            <v>81588</v>
          </cell>
          <cell r="H1280" t="str">
            <v>07.4225</v>
          </cell>
        </row>
        <row r="1281">
          <cell r="B1281" t="str">
            <v>07.4226</v>
          </cell>
          <cell r="C1281" t="str">
            <v>Laøm ñaàu caùp khoâ 10-15kV cho caùp coù  tieát dieän ≤ 300mm 2</v>
          </cell>
          <cell r="D1281" t="str">
            <v>ñaàu</v>
          </cell>
          <cell r="E1281">
            <v>3150</v>
          </cell>
          <cell r="F1281">
            <v>105776</v>
          </cell>
          <cell r="H1281" t="str">
            <v>07.4226</v>
          </cell>
        </row>
        <row r="1282">
          <cell r="B1282" t="str">
            <v>07.4311</v>
          </cell>
          <cell r="C1282" t="str">
            <v>Laøm ñaàu caùp khoâ  22kV cho caùp  tieát dieän ≤ 35mm 2</v>
          </cell>
          <cell r="D1282" t="str">
            <v>ñaàu</v>
          </cell>
          <cell r="E1282">
            <v>3780</v>
          </cell>
          <cell r="F1282">
            <v>70397</v>
          </cell>
          <cell r="H1282" t="str">
            <v>07.4311</v>
          </cell>
        </row>
        <row r="1283">
          <cell r="B1283" t="str">
            <v>07.4312</v>
          </cell>
          <cell r="C1283" t="str">
            <v>Laøm ñaàu caùp khoâ  22kV cho caùp  tieát dieän ≤ 70mm 2</v>
          </cell>
          <cell r="D1283" t="str">
            <v>ñaàu</v>
          </cell>
          <cell r="E1283">
            <v>3780</v>
          </cell>
          <cell r="F1283">
            <v>77978</v>
          </cell>
          <cell r="H1283" t="str">
            <v>07.4312</v>
          </cell>
        </row>
        <row r="1284">
          <cell r="B1284" t="str">
            <v>07.4313</v>
          </cell>
          <cell r="C1284" t="str">
            <v>Laøm ñaàu caùp khoâ  22kV cho caùp  tieát dieän ≤ 120mm 2</v>
          </cell>
          <cell r="D1284" t="str">
            <v>ñaàu</v>
          </cell>
          <cell r="E1284">
            <v>3780</v>
          </cell>
          <cell r="F1284">
            <v>86281</v>
          </cell>
          <cell r="H1284" t="str">
            <v>07.4313</v>
          </cell>
        </row>
        <row r="1285">
          <cell r="B1285" t="str">
            <v>07.4314</v>
          </cell>
          <cell r="C1285" t="str">
            <v>Laøm ñaàu caùp khoâ  22kV cho caùp  tieát dieän ≤ 185mm 2</v>
          </cell>
          <cell r="D1285" t="str">
            <v>ñaàu</v>
          </cell>
          <cell r="E1285">
            <v>4410</v>
          </cell>
          <cell r="F1285">
            <v>94946</v>
          </cell>
          <cell r="H1285" t="str">
            <v>07.4314</v>
          </cell>
        </row>
        <row r="1286">
          <cell r="B1286" t="str">
            <v>07.4315</v>
          </cell>
          <cell r="C1286" t="str">
            <v>Laøm ñaàu caùp khoâ  22kV cho caùp  tieát dieän ≤ 240mm 2</v>
          </cell>
          <cell r="D1286" t="str">
            <v>ñaàu</v>
          </cell>
          <cell r="E1286">
            <v>4410</v>
          </cell>
          <cell r="F1286">
            <v>106137</v>
          </cell>
          <cell r="H1286" t="str">
            <v>07.4315</v>
          </cell>
        </row>
        <row r="1287">
          <cell r="B1287" t="str">
            <v>07.4316</v>
          </cell>
          <cell r="C1287" t="str">
            <v>Laøm ñaàu caùp khoâ  22kV cho caùp  tieát dieän ≤ 300mm 2</v>
          </cell>
          <cell r="D1287" t="str">
            <v>ñaàu</v>
          </cell>
          <cell r="E1287">
            <v>4410</v>
          </cell>
          <cell r="F1287">
            <v>137545</v>
          </cell>
          <cell r="H1287" t="str">
            <v>07.4316</v>
          </cell>
        </row>
        <row r="1288">
          <cell r="B1288" t="str">
            <v>07.4321</v>
          </cell>
          <cell r="C1288" t="str">
            <v>Laøm ñaàu caùp khoâ  35kV cho caùp  tieát dieän ≤ 35mm 2</v>
          </cell>
          <cell r="D1288" t="str">
            <v>ñaàu</v>
          </cell>
          <cell r="E1288">
            <v>3780</v>
          </cell>
          <cell r="F1288">
            <v>91697</v>
          </cell>
          <cell r="H1288" t="str">
            <v>07.4321</v>
          </cell>
        </row>
        <row r="1289">
          <cell r="B1289" t="str">
            <v>07.4322</v>
          </cell>
          <cell r="C1289" t="str">
            <v>Laøm ñaàu caùp khoâ  35kV cho caùp  tieát dieän ≤ 70mm 2</v>
          </cell>
          <cell r="D1289" t="str">
            <v>ñaàu</v>
          </cell>
          <cell r="E1289">
            <v>3780</v>
          </cell>
          <cell r="F1289">
            <v>101444</v>
          </cell>
          <cell r="H1289" t="str">
            <v>07.4322</v>
          </cell>
        </row>
        <row r="1290">
          <cell r="B1290" t="str">
            <v>07.4323</v>
          </cell>
          <cell r="C1290" t="str">
            <v>Laøm ñaàu caùp khoâ  35kV cho caùp  tieát dieän ≤ 120mm 2</v>
          </cell>
          <cell r="D1290" t="str">
            <v>ñaàu</v>
          </cell>
          <cell r="E1290">
            <v>3780</v>
          </cell>
          <cell r="F1290">
            <v>112274</v>
          </cell>
          <cell r="H1290" t="str">
            <v>07.4323</v>
          </cell>
        </row>
        <row r="1291">
          <cell r="B1291" t="str">
            <v>07.4324</v>
          </cell>
          <cell r="C1291" t="str">
            <v>Laøm ñaàu caùp khoâ  35kV cho caùp  tieát dieän ≤ 185mm 2</v>
          </cell>
          <cell r="D1291" t="str">
            <v>ñaàu</v>
          </cell>
          <cell r="E1291">
            <v>4410</v>
          </cell>
          <cell r="F1291">
            <v>123104</v>
          </cell>
          <cell r="H1291" t="str">
            <v>07.4324</v>
          </cell>
        </row>
        <row r="1292">
          <cell r="B1292" t="str">
            <v>07.4325</v>
          </cell>
          <cell r="C1292" t="str">
            <v>Laøm ñaàu caùp khoâ  35kV cho caùp  tieát dieän ≤ 240mm 2</v>
          </cell>
          <cell r="D1292" t="str">
            <v>ñaàu</v>
          </cell>
          <cell r="E1292">
            <v>4410</v>
          </cell>
          <cell r="F1292">
            <v>137906</v>
          </cell>
          <cell r="H1292" t="str">
            <v>07.4325</v>
          </cell>
        </row>
        <row r="1293">
          <cell r="B1293" t="str">
            <v>07.4326</v>
          </cell>
          <cell r="C1293" t="str">
            <v>Laøm ñaàu caùp khoâ  35kV cho caùp  tieát dieän ≤ 300mm 2</v>
          </cell>
          <cell r="D1293" t="str">
            <v>ñaàu</v>
          </cell>
          <cell r="E1293">
            <v>4410</v>
          </cell>
          <cell r="F1293">
            <v>178700</v>
          </cell>
          <cell r="H1293" t="str">
            <v>07.4326</v>
          </cell>
        </row>
        <row r="1294">
          <cell r="B1294" t="str">
            <v>07.4411</v>
          </cell>
          <cell r="C1294" t="str">
            <v>Laøm ñaàu caùp khoâ  66kV cho caùp  tieát dieän ≤ 120mm 2</v>
          </cell>
          <cell r="D1294" t="str">
            <v>ñaàu</v>
          </cell>
          <cell r="E1294">
            <v>7560</v>
          </cell>
          <cell r="F1294">
            <v>336822</v>
          </cell>
          <cell r="H1294" t="str">
            <v>07.4411</v>
          </cell>
        </row>
        <row r="1295">
          <cell r="B1295" t="str">
            <v>07.4412</v>
          </cell>
          <cell r="C1295" t="str">
            <v>Laøm ñaàu caùp khoâ  66kV cho caùp  tieát dieän ≤ 185mm 2</v>
          </cell>
          <cell r="D1295" t="str">
            <v>ñaàu</v>
          </cell>
          <cell r="E1295">
            <v>7560</v>
          </cell>
          <cell r="F1295">
            <v>369313</v>
          </cell>
          <cell r="H1295" t="str">
            <v>07.4412</v>
          </cell>
        </row>
        <row r="1296">
          <cell r="B1296" t="str">
            <v>07.4413</v>
          </cell>
          <cell r="C1296" t="str">
            <v>Laøm ñaàu caùp khoâ  66kV cho caùp  tieát dieän ≤ 240mm 2</v>
          </cell>
          <cell r="D1296" t="str">
            <v>ñaàu</v>
          </cell>
          <cell r="E1296">
            <v>8820</v>
          </cell>
          <cell r="F1296">
            <v>413717</v>
          </cell>
          <cell r="H1296" t="str">
            <v>07.4413</v>
          </cell>
        </row>
        <row r="1297">
          <cell r="B1297" t="str">
            <v>07.4414</v>
          </cell>
          <cell r="C1297" t="str">
            <v>Laøm ñaàu caùp khoâ  66kV cho caùp  tieát dieän ≤ 300mm 2</v>
          </cell>
          <cell r="D1297" t="str">
            <v>ñaàu</v>
          </cell>
          <cell r="E1297">
            <v>8820</v>
          </cell>
          <cell r="F1297">
            <v>536100</v>
          </cell>
          <cell r="H1297" t="str">
            <v>07.4414</v>
          </cell>
        </row>
        <row r="1298">
          <cell r="B1298" t="str">
            <v>07.4421</v>
          </cell>
          <cell r="C1298" t="str">
            <v>Laøm ñaàu caùp khoâ  110kV cho caùp  tieát dieän ≤ 120mm 2</v>
          </cell>
          <cell r="D1298" t="str">
            <v>ñaàu</v>
          </cell>
          <cell r="E1298">
            <v>7560</v>
          </cell>
          <cell r="F1298">
            <v>437905</v>
          </cell>
          <cell r="H1298" t="str">
            <v>07.4421</v>
          </cell>
        </row>
        <row r="1299">
          <cell r="B1299" t="str">
            <v>07.4422</v>
          </cell>
          <cell r="C1299" t="str">
            <v>Laøm ñaàu caùp khoâ  110kV cho caùp  tieát dieän ≤ 185mm 2</v>
          </cell>
          <cell r="D1299" t="str">
            <v>ñaàu</v>
          </cell>
          <cell r="E1299">
            <v>7560</v>
          </cell>
          <cell r="F1299">
            <v>480143</v>
          </cell>
          <cell r="H1299" t="str">
            <v>07.4422</v>
          </cell>
        </row>
        <row r="1300">
          <cell r="B1300" t="str">
            <v>07.4423</v>
          </cell>
          <cell r="C1300" t="str">
            <v>Laøm ñaàu caùp khoâ  110kV cho caùp  tieát dieän ≤ 240mm 2</v>
          </cell>
          <cell r="D1300" t="str">
            <v>ñaàu</v>
          </cell>
          <cell r="E1300">
            <v>8820</v>
          </cell>
          <cell r="F1300">
            <v>537905</v>
          </cell>
          <cell r="H1300" t="str">
            <v>07.4423</v>
          </cell>
        </row>
        <row r="1301">
          <cell r="B1301" t="str">
            <v>07.4424</v>
          </cell>
          <cell r="C1301" t="str">
            <v>Laøm ñaàu caùp khoâ  110kV cho caùp  tieát dieän ≤ 300mm 2</v>
          </cell>
          <cell r="D1301" t="str">
            <v>ñaàu</v>
          </cell>
          <cell r="E1301">
            <v>8820</v>
          </cell>
          <cell r="F1301">
            <v>697110</v>
          </cell>
          <cell r="H1301" t="str">
            <v>07.4424</v>
          </cell>
        </row>
        <row r="1302">
          <cell r="B1302" t="str">
            <v>07.5101</v>
          </cell>
          <cell r="C1302" t="str">
            <v>Hoäp noái caùp khoâ ≤ 1kV  3 ñeán 4 ruoät tieát dieän caùp ≤ 35mm 2</v>
          </cell>
          <cell r="D1302" t="str">
            <v>hoäp</v>
          </cell>
          <cell r="E1302">
            <v>5670</v>
          </cell>
          <cell r="F1302">
            <v>72202</v>
          </cell>
          <cell r="H1302" t="str">
            <v>07.5101</v>
          </cell>
        </row>
        <row r="1303">
          <cell r="B1303" t="str">
            <v>07.5102</v>
          </cell>
          <cell r="C1303" t="str">
            <v>Hoäp noái caùp khoâ ≤ 1kV  3 ñeán 4 ruoät tieát dieän caùp ≤ 70mm 2</v>
          </cell>
          <cell r="D1303" t="str">
            <v>hoäp</v>
          </cell>
          <cell r="E1303">
            <v>5670</v>
          </cell>
          <cell r="F1303">
            <v>73646</v>
          </cell>
          <cell r="H1303" t="str">
            <v>07.5102</v>
          </cell>
        </row>
        <row r="1304">
          <cell r="B1304" t="str">
            <v>07.5103</v>
          </cell>
          <cell r="C1304" t="str">
            <v>Hoäp noái caùp khoâ ≤ 1kV  3 ñeán 4 ruoät tieát dieän caùp ≤ 120mm 2</v>
          </cell>
          <cell r="D1304" t="str">
            <v>hoäp</v>
          </cell>
          <cell r="E1304">
            <v>5670</v>
          </cell>
          <cell r="F1304">
            <v>81227</v>
          </cell>
          <cell r="H1304" t="str">
            <v>07.5103</v>
          </cell>
        </row>
        <row r="1305">
          <cell r="B1305" t="str">
            <v>07.5104</v>
          </cell>
          <cell r="C1305" t="str">
            <v>Hoäp noái caùp khoâ ≤ 1kV  3 ñeán 4 ruoät tieát dieän caùp ≤ 185mm 2</v>
          </cell>
          <cell r="D1305" t="str">
            <v>hoäp</v>
          </cell>
          <cell r="E1305">
            <v>7245</v>
          </cell>
          <cell r="F1305">
            <v>89891</v>
          </cell>
          <cell r="H1305" t="str">
            <v>07.5104</v>
          </cell>
        </row>
        <row r="1306">
          <cell r="B1306" t="str">
            <v>07.5105</v>
          </cell>
          <cell r="C1306" t="str">
            <v>Hoäp noái caùp khoâ ≤ 1kV  3 ñeán 4 ruoät tieát dieän caùp ≤ 240mm 2</v>
          </cell>
          <cell r="D1306" t="str">
            <v>hoäp</v>
          </cell>
          <cell r="E1306">
            <v>7245</v>
          </cell>
          <cell r="F1306">
            <v>97473</v>
          </cell>
          <cell r="H1306" t="str">
            <v>07.5105</v>
          </cell>
        </row>
        <row r="1307">
          <cell r="B1307" t="str">
            <v>07.5106</v>
          </cell>
          <cell r="C1307" t="str">
            <v>Hoäp noái caùp khoâ ≤ 1kV  3 ñeán 4 ruoät tieát dieän caùp ≤ 300mm 2</v>
          </cell>
          <cell r="D1307" t="str">
            <v>hoäp</v>
          </cell>
          <cell r="E1307">
            <v>7245</v>
          </cell>
          <cell r="F1307">
            <v>106137</v>
          </cell>
          <cell r="H1307" t="str">
            <v>07.5106</v>
          </cell>
        </row>
        <row r="1308">
          <cell r="B1308" t="str">
            <v>07.5211</v>
          </cell>
          <cell r="C1308" t="str">
            <v>Hoäp noái caùp khoâ  3-6kV tieát dieän caùp ≤ 35mm 2</v>
          </cell>
          <cell r="D1308" t="str">
            <v>hoäp</v>
          </cell>
          <cell r="E1308">
            <v>5670</v>
          </cell>
          <cell r="F1308">
            <v>74729</v>
          </cell>
          <cell r="H1308" t="str">
            <v>07.5211</v>
          </cell>
        </row>
        <row r="1309">
          <cell r="B1309" t="str">
            <v>07.5212</v>
          </cell>
          <cell r="C1309" t="str">
            <v>Hoäp noái caùp khoâ 3-6kV tieát dieän caùp ≤ 70mm 2</v>
          </cell>
          <cell r="D1309" t="str">
            <v>hoäp</v>
          </cell>
          <cell r="E1309">
            <v>5670</v>
          </cell>
          <cell r="F1309">
            <v>83032</v>
          </cell>
          <cell r="H1309" t="str">
            <v>07.5212</v>
          </cell>
        </row>
        <row r="1310">
          <cell r="B1310" t="str">
            <v>07.5213</v>
          </cell>
          <cell r="C1310" t="str">
            <v>Hoäp noái caùp khoâ 3-6kV tieát dieän caùp ≤ 120mm 2</v>
          </cell>
          <cell r="D1310" t="str">
            <v>hoäp</v>
          </cell>
          <cell r="E1310">
            <v>5670</v>
          </cell>
          <cell r="F1310">
            <v>90975</v>
          </cell>
          <cell r="H1310" t="str">
            <v>07.5213</v>
          </cell>
        </row>
        <row r="1311">
          <cell r="B1311" t="str">
            <v>07.5214</v>
          </cell>
          <cell r="C1311" t="str">
            <v>Hoäp noái caùp khoâ 3-6kV tieát dieän caùp ≤ 185mm 2</v>
          </cell>
          <cell r="D1311" t="str">
            <v>hoäp</v>
          </cell>
          <cell r="E1311">
            <v>7245</v>
          </cell>
          <cell r="F1311">
            <v>100722</v>
          </cell>
          <cell r="H1311" t="str">
            <v>07.5214</v>
          </cell>
        </row>
        <row r="1312">
          <cell r="B1312" t="str">
            <v>07.5215</v>
          </cell>
          <cell r="C1312" t="str">
            <v>Hoäp noái caùp khoâ 3-6kV tieát dieän caùp ≤ 240mm 2</v>
          </cell>
          <cell r="D1312" t="str">
            <v>hoäp</v>
          </cell>
          <cell r="E1312">
            <v>7245</v>
          </cell>
          <cell r="F1312">
            <v>111552</v>
          </cell>
          <cell r="H1312" t="str">
            <v>07.5215</v>
          </cell>
        </row>
        <row r="1313">
          <cell r="B1313" t="str">
            <v>07.5216</v>
          </cell>
          <cell r="C1313" t="str">
            <v>Hoäp noái caùp khoâ 3-6kV tieát dieän caùp ≤ 300mm 2</v>
          </cell>
          <cell r="D1313" t="str">
            <v>hoäp</v>
          </cell>
          <cell r="E1313">
            <v>7245</v>
          </cell>
          <cell r="F1313">
            <v>122382</v>
          </cell>
          <cell r="H1313" t="str">
            <v>07.5216</v>
          </cell>
        </row>
        <row r="1314">
          <cell r="B1314" t="str">
            <v>07.5221</v>
          </cell>
          <cell r="C1314" t="str">
            <v>Hoäp noái caùp khoâ 10-15kV tieát dieän caùp ≤ 35mm 2</v>
          </cell>
          <cell r="D1314" t="str">
            <v>hoäp</v>
          </cell>
          <cell r="E1314">
            <v>5670</v>
          </cell>
          <cell r="F1314">
            <v>103971</v>
          </cell>
          <cell r="H1314" t="str">
            <v>07.5221</v>
          </cell>
        </row>
        <row r="1315">
          <cell r="B1315" t="str">
            <v>07.5222</v>
          </cell>
          <cell r="C1315" t="str">
            <v>Hoäp noái caùp khoâ 10-15kV tieát dieän caùp ≤ 70mm 2</v>
          </cell>
          <cell r="D1315" t="str">
            <v>hoäp</v>
          </cell>
          <cell r="E1315">
            <v>5670</v>
          </cell>
          <cell r="F1315">
            <v>116606</v>
          </cell>
          <cell r="H1315" t="str">
            <v>07.5222</v>
          </cell>
        </row>
        <row r="1316">
          <cell r="B1316" t="str">
            <v>07.5223</v>
          </cell>
          <cell r="C1316" t="str">
            <v>Hoäp noái caùp khoâ10-15kV tieát dieän caùp ≤ 120mm 2</v>
          </cell>
          <cell r="D1316" t="str">
            <v>hoäp</v>
          </cell>
          <cell r="E1316">
            <v>5670</v>
          </cell>
          <cell r="F1316">
            <v>126715</v>
          </cell>
          <cell r="H1316" t="str">
            <v>07.5223</v>
          </cell>
        </row>
        <row r="1317">
          <cell r="B1317" t="str">
            <v>07.5224</v>
          </cell>
          <cell r="C1317" t="str">
            <v>Hoäp noái caùp khoâ 10-15kV tieát dieän caùp ≤ 185mm 2</v>
          </cell>
          <cell r="D1317" t="str">
            <v>hoäp</v>
          </cell>
          <cell r="E1317">
            <v>7245</v>
          </cell>
          <cell r="F1317">
            <v>141155</v>
          </cell>
          <cell r="H1317" t="str">
            <v>07.5224</v>
          </cell>
        </row>
        <row r="1318">
          <cell r="B1318" t="str">
            <v>07.5225</v>
          </cell>
          <cell r="C1318" t="str">
            <v>Hoäp noái caùp khoâ 10-15kV tieát dieän caùp ≤ 240mm 2</v>
          </cell>
          <cell r="D1318" t="str">
            <v>hoäp</v>
          </cell>
          <cell r="E1318">
            <v>7245</v>
          </cell>
          <cell r="F1318">
            <v>152707</v>
          </cell>
          <cell r="H1318" t="str">
            <v>07.5225</v>
          </cell>
        </row>
        <row r="1319">
          <cell r="B1319" t="str">
            <v>07.5226</v>
          </cell>
          <cell r="C1319" t="str">
            <v>Hoäp noái caùp khoâ 10-15kV tieát dieän caùp ≤ 300mm 2</v>
          </cell>
          <cell r="D1319" t="str">
            <v>hoäp</v>
          </cell>
          <cell r="E1319">
            <v>7245</v>
          </cell>
          <cell r="F1319">
            <v>167870</v>
          </cell>
          <cell r="H1319" t="str">
            <v>07.5226</v>
          </cell>
        </row>
        <row r="1320">
          <cell r="B1320" t="str">
            <v>07.5311</v>
          </cell>
          <cell r="C1320" t="str">
            <v>Hoäp noái caùp khoâ 22kV tieát dieän caùp ≤ 35mm 2</v>
          </cell>
          <cell r="D1320" t="str">
            <v>hoäp</v>
          </cell>
          <cell r="E1320">
            <v>11340</v>
          </cell>
          <cell r="F1320">
            <v>146209</v>
          </cell>
          <cell r="H1320" t="str">
            <v>07.5311</v>
          </cell>
        </row>
        <row r="1321">
          <cell r="B1321" t="str">
            <v>07.5312</v>
          </cell>
          <cell r="C1321" t="str">
            <v>Hoäp noái caùp khoâ 22kV tieát dieän caùp ≤ 70mm 2</v>
          </cell>
          <cell r="D1321" t="str">
            <v>hoäp</v>
          </cell>
          <cell r="E1321">
            <v>11340</v>
          </cell>
          <cell r="F1321">
            <v>158483</v>
          </cell>
          <cell r="H1321" t="str">
            <v>07.5312</v>
          </cell>
        </row>
        <row r="1322">
          <cell r="B1322" t="str">
            <v>07.5313</v>
          </cell>
          <cell r="C1322" t="str">
            <v>Hoäp noái caùp khoâ 22kV tieát dieän caùp ≤ 120mm 2</v>
          </cell>
          <cell r="D1322" t="str">
            <v>hoäp</v>
          </cell>
          <cell r="E1322">
            <v>11340</v>
          </cell>
          <cell r="F1322">
            <v>176895</v>
          </cell>
          <cell r="H1322" t="str">
            <v>07.5313</v>
          </cell>
        </row>
        <row r="1323">
          <cell r="B1323" t="str">
            <v>07.5314</v>
          </cell>
          <cell r="C1323" t="str">
            <v>Hoäp noái caùp khoâ 22kV tieát dieän caùp ≤ 185mm 2</v>
          </cell>
          <cell r="D1323" t="str">
            <v>hoäp</v>
          </cell>
          <cell r="E1323">
            <v>15120</v>
          </cell>
          <cell r="F1323">
            <v>194945</v>
          </cell>
          <cell r="H1323" t="str">
            <v>07.5314</v>
          </cell>
        </row>
        <row r="1324">
          <cell r="B1324" t="str">
            <v>07.5315</v>
          </cell>
          <cell r="C1324" t="str">
            <v>Hoäp noái caùp khoâ 22kV tieát dieän caùp ≤ 240mm 2</v>
          </cell>
          <cell r="D1324" t="str">
            <v>hoäp</v>
          </cell>
          <cell r="E1324">
            <v>15120</v>
          </cell>
          <cell r="F1324">
            <v>212996</v>
          </cell>
          <cell r="H1324" t="str">
            <v>07.5315</v>
          </cell>
        </row>
        <row r="1325">
          <cell r="B1325" t="str">
            <v>07.5316</v>
          </cell>
          <cell r="C1325" t="str">
            <v>Hoäp noái caùp khoâ 22kV tieát dieän caùp ≤ 300mm 2</v>
          </cell>
          <cell r="D1325" t="str">
            <v>hoäp</v>
          </cell>
          <cell r="E1325">
            <v>15120</v>
          </cell>
          <cell r="F1325">
            <v>233934</v>
          </cell>
          <cell r="H1325" t="str">
            <v>07.5316</v>
          </cell>
        </row>
        <row r="1326">
          <cell r="B1326" t="str">
            <v>07.5321</v>
          </cell>
          <cell r="C1326" t="str">
            <v>Hoäp noái caùp khoâ 35kV tieát dieän caùp ≤ 35mm 2</v>
          </cell>
          <cell r="D1326" t="str">
            <v>hoäp</v>
          </cell>
          <cell r="E1326">
            <v>11340</v>
          </cell>
          <cell r="F1326">
            <v>175451</v>
          </cell>
          <cell r="H1326" t="str">
            <v>07.5321</v>
          </cell>
        </row>
        <row r="1327">
          <cell r="B1327" t="str">
            <v>07.5322</v>
          </cell>
          <cell r="C1327" t="str">
            <v>Hoäp noái caùp khoâ 35kV tieát dieän caùp ≤ 70mm 2</v>
          </cell>
          <cell r="D1327" t="str">
            <v>hoäp</v>
          </cell>
          <cell r="E1327">
            <v>11340</v>
          </cell>
          <cell r="F1327">
            <v>190613</v>
          </cell>
          <cell r="H1327" t="str">
            <v>07.5322</v>
          </cell>
        </row>
        <row r="1328">
          <cell r="B1328" t="str">
            <v>07.5323</v>
          </cell>
          <cell r="C1328" t="str">
            <v>Hoäp noái caùp khoâ 35kV tieát dieän caùp ≤ 120mm 2</v>
          </cell>
          <cell r="D1328" t="str">
            <v>hoäp</v>
          </cell>
          <cell r="E1328">
            <v>11340</v>
          </cell>
          <cell r="F1328">
            <v>212274</v>
          </cell>
          <cell r="H1328" t="str">
            <v>07.5323</v>
          </cell>
        </row>
        <row r="1329">
          <cell r="B1329" t="str">
            <v>07.5324</v>
          </cell>
          <cell r="C1329" t="str">
            <v>Hoäp noái caùp khoâ 35kV tieát dieän caùp ≤ 185mm 2</v>
          </cell>
          <cell r="D1329" t="str">
            <v>hoäp</v>
          </cell>
          <cell r="E1329">
            <v>15120</v>
          </cell>
          <cell r="F1329">
            <v>233934</v>
          </cell>
          <cell r="H1329" t="str">
            <v>07.5324</v>
          </cell>
        </row>
        <row r="1330">
          <cell r="B1330" t="str">
            <v>07.5325</v>
          </cell>
          <cell r="C1330" t="str">
            <v>Hoäp noái caùp khoâ 35kV tieát dieän caùp ≤ 240mm 2</v>
          </cell>
          <cell r="D1330" t="str">
            <v>hoäp</v>
          </cell>
          <cell r="E1330">
            <v>15120</v>
          </cell>
          <cell r="F1330">
            <v>255595</v>
          </cell>
          <cell r="H1330" t="str">
            <v>07.5325</v>
          </cell>
        </row>
        <row r="1331">
          <cell r="B1331" t="str">
            <v>07.5326</v>
          </cell>
          <cell r="C1331" t="str">
            <v>Hoäp noái caùp khoâ 35kV tieát dieän caùp ≤ 300mm 2</v>
          </cell>
          <cell r="D1331" t="str">
            <v>hoäp</v>
          </cell>
          <cell r="E1331">
            <v>15120</v>
          </cell>
          <cell r="F1331">
            <v>280505</v>
          </cell>
          <cell r="H1331" t="str">
            <v>07.5326</v>
          </cell>
        </row>
        <row r="1332">
          <cell r="B1332" t="str">
            <v>07.5411</v>
          </cell>
          <cell r="C1332" t="str">
            <v>Hoäp noái caùp khoâ 66kV tieát dieän caùp ≤ 120mm 2</v>
          </cell>
          <cell r="D1332" t="str">
            <v>ñaàu</v>
          </cell>
          <cell r="E1332">
            <v>22050</v>
          </cell>
          <cell r="F1332">
            <v>318441</v>
          </cell>
          <cell r="H1332" t="str">
            <v>07.5411</v>
          </cell>
        </row>
        <row r="1333">
          <cell r="B1333" t="str">
            <v>07.5412</v>
          </cell>
          <cell r="C1333" t="str">
            <v>Hoäp noái caùp khoâ 66kV tieát dieän caùp ≤ 185mm 2</v>
          </cell>
          <cell r="D1333" t="str">
            <v>ñaàu</v>
          </cell>
          <cell r="E1333">
            <v>28350</v>
          </cell>
          <cell r="F1333">
            <v>350902</v>
          </cell>
          <cell r="H1333" t="str">
            <v>07.5412</v>
          </cell>
        </row>
        <row r="1334">
          <cell r="B1334" t="str">
            <v>07.5413</v>
          </cell>
          <cell r="C1334" t="str">
            <v>Hoäp noái caùp khoâ 66kV tieát dieän caùp ≤ 240mm 2</v>
          </cell>
          <cell r="D1334" t="str">
            <v>ñaàu</v>
          </cell>
          <cell r="E1334">
            <v>28350</v>
          </cell>
          <cell r="F1334">
            <v>383393</v>
          </cell>
          <cell r="H1334" t="str">
            <v>07.5413</v>
          </cell>
        </row>
        <row r="1335">
          <cell r="B1335" t="str">
            <v>07.5414</v>
          </cell>
          <cell r="C1335" t="str">
            <v>Hoäp noái caùp khoâ 66kV tieát dieän caùp ≤ 300mm 2</v>
          </cell>
          <cell r="D1335" t="str">
            <v>ñaàu</v>
          </cell>
          <cell r="E1335">
            <v>28350</v>
          </cell>
          <cell r="F1335">
            <v>420938</v>
          </cell>
          <cell r="H1335" t="str">
            <v>07.5414</v>
          </cell>
        </row>
        <row r="1336">
          <cell r="B1336" t="str">
            <v>07.5421</v>
          </cell>
          <cell r="C1336" t="str">
            <v>Hoäp noái caùp khoâ 110kV tieát dieän caùp ≤ 120mm 2</v>
          </cell>
          <cell r="D1336" t="str">
            <v>ñaàu</v>
          </cell>
          <cell r="E1336">
            <v>22050</v>
          </cell>
          <cell r="F1336">
            <v>414078</v>
          </cell>
          <cell r="H1336" t="str">
            <v>07.5421</v>
          </cell>
        </row>
        <row r="1337">
          <cell r="B1337" t="str">
            <v>07.5422</v>
          </cell>
          <cell r="C1337" t="str">
            <v>Hoäp noái caùp khoâ 110kV tieát dieän caùp ≤ 185mm 2</v>
          </cell>
          <cell r="D1337" t="str">
            <v>ñaàu</v>
          </cell>
          <cell r="E1337">
            <v>28350</v>
          </cell>
          <cell r="F1337">
            <v>456317</v>
          </cell>
          <cell r="H1337" t="str">
            <v>07.5422</v>
          </cell>
        </row>
        <row r="1338">
          <cell r="B1338" t="str">
            <v>07.5423</v>
          </cell>
          <cell r="C1338" t="str">
            <v>Hoäp noái caùp khoâ 110kV tieát dieän caùp ≤ 240mm 2</v>
          </cell>
          <cell r="D1338" t="str">
            <v>ñaàu</v>
          </cell>
          <cell r="E1338">
            <v>28350</v>
          </cell>
          <cell r="F1338">
            <v>498555</v>
          </cell>
          <cell r="H1338" t="str">
            <v>07.5423</v>
          </cell>
        </row>
        <row r="1339">
          <cell r="B1339" t="str">
            <v>07.5424</v>
          </cell>
          <cell r="C1339" t="str">
            <v>Hoäp noái caùp khoâ 110kV tieát dieän caùp ≤ 300mm 2</v>
          </cell>
          <cell r="D1339" t="str">
            <v>ñaàu</v>
          </cell>
          <cell r="E1339">
            <v>28350</v>
          </cell>
          <cell r="F1339">
            <v>546930</v>
          </cell>
          <cell r="H1339" t="str">
            <v>07.5424</v>
          </cell>
        </row>
        <row r="1340">
          <cell r="B1340" t="str">
            <v>07.6221</v>
          </cell>
          <cell r="C1340" t="str">
            <v>Ñaàu caùp khoâ 10-15kV tieát dieän caùp ≤ 35mm 2</v>
          </cell>
          <cell r="D1340" t="str">
            <v>ñaàu</v>
          </cell>
          <cell r="H1340" t="str">
            <v>07.6221</v>
          </cell>
        </row>
        <row r="1341">
          <cell r="B1341" t="str">
            <v>07.6222</v>
          </cell>
          <cell r="C1341" t="str">
            <v>Ñaàu caùp khoâ 10-15kV tieát dieän caùp ≤ 70mm 2</v>
          </cell>
          <cell r="D1341" t="str">
            <v>ñaàu</v>
          </cell>
          <cell r="H1341" t="str">
            <v>07.6222</v>
          </cell>
        </row>
        <row r="1342">
          <cell r="B1342" t="str">
            <v>07.6223</v>
          </cell>
          <cell r="C1342" t="str">
            <v>Ñaàu caùp khoâ 10-15kV tieát dieän caùp ≤ 120mm 2</v>
          </cell>
          <cell r="D1342" t="str">
            <v>ñaàu</v>
          </cell>
          <cell r="H1342" t="str">
            <v>07.6223</v>
          </cell>
        </row>
        <row r="1343">
          <cell r="B1343" t="str">
            <v>07.6224</v>
          </cell>
          <cell r="C1343" t="str">
            <v>Ñaàu caùp khoâ 10-15kV tieát dieän caùp ≤ 185mm 2</v>
          </cell>
          <cell r="D1343" t="str">
            <v>ñaàu</v>
          </cell>
          <cell r="H1343" t="str">
            <v>07.6224</v>
          </cell>
        </row>
        <row r="1344">
          <cell r="B1344" t="str">
            <v>07.6225</v>
          </cell>
          <cell r="C1344" t="str">
            <v>Ñaàu caùp khoâ 10-15kV tieát dieän caùp ≤ 240mm 2</v>
          </cell>
          <cell r="D1344" t="str">
            <v>ñaàu</v>
          </cell>
          <cell r="H1344" t="str">
            <v>07.6225</v>
          </cell>
        </row>
        <row r="1345">
          <cell r="B1345" t="str">
            <v>07.6226</v>
          </cell>
          <cell r="C1345" t="str">
            <v>Ñaàu caùp khoâ 10-15kV tieát dieän caùp ≤ 300mm 2</v>
          </cell>
          <cell r="D1345" t="str">
            <v>ñaàu</v>
          </cell>
          <cell r="H1345" t="str">
            <v>07.6226</v>
          </cell>
        </row>
        <row r="1346">
          <cell r="B1346" t="str">
            <v>07.6311</v>
          </cell>
          <cell r="C1346" t="str">
            <v>Ñaàu caùp khoâ 22kV tieát dieän caùp ≤ 35mm 2</v>
          </cell>
          <cell r="D1346" t="str">
            <v>ñaàu</v>
          </cell>
          <cell r="H1346" t="str">
            <v>07.6311</v>
          </cell>
        </row>
        <row r="1347">
          <cell r="B1347" t="str">
            <v>07.6312</v>
          </cell>
          <cell r="C1347" t="str">
            <v>Ñaàu caùp khoâ 22kV tieát dieän caùp ≤ 70mm 2</v>
          </cell>
          <cell r="D1347" t="str">
            <v>ñaàu</v>
          </cell>
          <cell r="H1347" t="str">
            <v>07.6312</v>
          </cell>
        </row>
        <row r="1348">
          <cell r="B1348" t="str">
            <v>07.6313</v>
          </cell>
          <cell r="C1348" t="str">
            <v>Ñaàu caùp khoâ 22kV tieát dieän caùp ≤ 120mm 2</v>
          </cell>
          <cell r="D1348" t="str">
            <v>ñaàu</v>
          </cell>
          <cell r="H1348" t="str">
            <v>07.6313</v>
          </cell>
        </row>
        <row r="1349">
          <cell r="B1349" t="str">
            <v>07.6314</v>
          </cell>
          <cell r="C1349" t="str">
            <v>Ñaàu caùp khoâ 22kV tieát dieän caùp ≤ 185mm 2</v>
          </cell>
          <cell r="D1349" t="str">
            <v>ñaàu</v>
          </cell>
          <cell r="H1349" t="str">
            <v>07.6314</v>
          </cell>
        </row>
        <row r="1350">
          <cell r="B1350" t="str">
            <v>07.6315</v>
          </cell>
          <cell r="C1350" t="str">
            <v>Ñaàu caùp khoâ 22kV tieát dieän caùp ≤ 240mm 2</v>
          </cell>
          <cell r="D1350" t="str">
            <v>ñaàu</v>
          </cell>
          <cell r="H1350" t="str">
            <v>07.6315</v>
          </cell>
        </row>
        <row r="1351">
          <cell r="B1351" t="str">
            <v>07.6316</v>
          </cell>
          <cell r="C1351" t="str">
            <v>Ñaàu caùp khoâ 22kV tieát dieän caùp ≤ 300mm 2</v>
          </cell>
          <cell r="D1351" t="str">
            <v>ñaàu</v>
          </cell>
          <cell r="H1351" t="str">
            <v>07.6316</v>
          </cell>
        </row>
        <row r="1352">
          <cell r="B1352" t="str">
            <v>07.6321</v>
          </cell>
          <cell r="C1352" t="str">
            <v>Ñaàu caùp khoâ 35kV tieát dieän caùp ≤ 35mm 2</v>
          </cell>
          <cell r="D1352" t="str">
            <v>ñaàu</v>
          </cell>
          <cell r="H1352" t="str">
            <v>07.6321</v>
          </cell>
        </row>
        <row r="1353">
          <cell r="B1353" t="str">
            <v>07.6322</v>
          </cell>
          <cell r="C1353" t="str">
            <v>Ñaàu caùp khoâ 35kV tieát dieän caùp ≤ 70mm 2</v>
          </cell>
          <cell r="D1353" t="str">
            <v>ñaàu</v>
          </cell>
          <cell r="H1353" t="str">
            <v>07.6322</v>
          </cell>
        </row>
        <row r="1354">
          <cell r="B1354" t="str">
            <v>07.6323</v>
          </cell>
          <cell r="C1354" t="str">
            <v>Ñaàu caùp khoâ 35kV tieát dieän caùp ≤ 120mm 2</v>
          </cell>
          <cell r="D1354" t="str">
            <v>ñaàu</v>
          </cell>
          <cell r="H1354" t="str">
            <v>07.6323</v>
          </cell>
        </row>
        <row r="1355">
          <cell r="B1355" t="str">
            <v>07.6324</v>
          </cell>
          <cell r="C1355" t="str">
            <v>Ñaàu caùp khoâ 35kV tieát dieän caùp ≤ 185mm 2</v>
          </cell>
          <cell r="D1355" t="str">
            <v>ñaàu</v>
          </cell>
          <cell r="H1355" t="str">
            <v>07.6324</v>
          </cell>
        </row>
        <row r="1356">
          <cell r="B1356" t="str">
            <v>07.6325</v>
          </cell>
          <cell r="C1356" t="str">
            <v>Ñaàu caùp khoâ 35kV tieát dieän caùp ≤ 240mm 2</v>
          </cell>
          <cell r="D1356" t="str">
            <v>ñaàu</v>
          </cell>
          <cell r="H1356" t="str">
            <v>07.6325</v>
          </cell>
        </row>
        <row r="1357">
          <cell r="B1357" t="str">
            <v>07.6326</v>
          </cell>
          <cell r="C1357" t="str">
            <v>Ñaàu caùp khoâ 35kV tieát dieän caùp ≤ 300mm 2</v>
          </cell>
          <cell r="D1357" t="str">
            <v>ñaàu</v>
          </cell>
          <cell r="H1357" t="str">
            <v>07.6326</v>
          </cell>
        </row>
        <row r="1358">
          <cell r="B1358" t="str">
            <v>07.6411</v>
          </cell>
          <cell r="C1358" t="str">
            <v>Ñaàu caùp khoâ 66kV tieát dieän caùp ≤ 120mm 2</v>
          </cell>
          <cell r="D1358" t="str">
            <v>ñaàu</v>
          </cell>
          <cell r="H1358" t="str">
            <v>07.6411</v>
          </cell>
        </row>
        <row r="1359">
          <cell r="B1359" t="str">
            <v>07.6412</v>
          </cell>
          <cell r="C1359" t="str">
            <v>Ñaàu caùp khoâ 66kV tieát dieän caùp ≤ 185mm 2</v>
          </cell>
          <cell r="D1359" t="str">
            <v>ñaàu</v>
          </cell>
          <cell r="H1359" t="str">
            <v>07.6412</v>
          </cell>
        </row>
        <row r="1360">
          <cell r="B1360" t="str">
            <v>07.6413</v>
          </cell>
          <cell r="C1360" t="str">
            <v>Ñaàu caùp khoâ 66kV tieát dieän caùp ≤ 240mm 2</v>
          </cell>
          <cell r="D1360" t="str">
            <v>ñaàu</v>
          </cell>
          <cell r="H1360" t="str">
            <v>07.6413</v>
          </cell>
        </row>
        <row r="1361">
          <cell r="B1361" t="str">
            <v>07.6414</v>
          </cell>
          <cell r="C1361" t="str">
            <v>Ñaàu caùp khoâ 66kV tieát dieän caùp ≤ 300mm 2</v>
          </cell>
          <cell r="D1361" t="str">
            <v>ñaàu</v>
          </cell>
          <cell r="H1361" t="str">
            <v>07.6414</v>
          </cell>
        </row>
        <row r="1362">
          <cell r="B1362" t="str">
            <v>07.6421</v>
          </cell>
          <cell r="C1362" t="str">
            <v>Ñaàu caùp khoâ 110kV tieát dieän caùp ≤ 120mm 2</v>
          </cell>
          <cell r="D1362" t="str">
            <v>ñaàu</v>
          </cell>
          <cell r="H1362" t="str">
            <v>07.6421</v>
          </cell>
        </row>
        <row r="1363">
          <cell r="B1363" t="str">
            <v>07.6422</v>
          </cell>
          <cell r="C1363" t="str">
            <v>Ñaàu caùp khoâ 110kV tieát dieän caùp ≤ 185mm 2</v>
          </cell>
          <cell r="D1363" t="str">
            <v>ñaàu</v>
          </cell>
          <cell r="H1363" t="str">
            <v>07.6422</v>
          </cell>
        </row>
        <row r="1364">
          <cell r="B1364" t="str">
            <v>07.6423</v>
          </cell>
          <cell r="C1364" t="str">
            <v>Ñaàu caùp khoâ 110kV tieát dieän caùp ≤ 240mm 2</v>
          </cell>
          <cell r="D1364" t="str">
            <v>ñaàu</v>
          </cell>
          <cell r="H1364" t="str">
            <v>07.6423</v>
          </cell>
        </row>
        <row r="1365">
          <cell r="B1365" t="str">
            <v>07.6424</v>
          </cell>
          <cell r="C1365" t="str">
            <v>Ñaàu caùp khoâ 110kV tieát dieän caùp ≤ 300mm 2</v>
          </cell>
          <cell r="D1365" t="str">
            <v>ñaàu</v>
          </cell>
          <cell r="H1365" t="str">
            <v>07.6424</v>
          </cell>
        </row>
        <row r="1366">
          <cell r="B1366" t="str">
            <v>07.7101</v>
          </cell>
          <cell r="C1366" t="str">
            <v>Hoäp noái caùp khoâ ≤ 1kV tieát dieän caùp ≤ 35mm 2</v>
          </cell>
          <cell r="D1366" t="str">
            <v>hoäp</v>
          </cell>
          <cell r="H1366" t="str">
            <v>07.7101</v>
          </cell>
        </row>
        <row r="1367">
          <cell r="B1367" t="str">
            <v>07.7102</v>
          </cell>
          <cell r="C1367" t="str">
            <v>Hoäp noái caùp khoâ ≤ 1kV tieát dieän caùp ≤ 70mm 2</v>
          </cell>
          <cell r="D1367" t="str">
            <v>hoäp</v>
          </cell>
          <cell r="H1367" t="str">
            <v>07.7102</v>
          </cell>
        </row>
        <row r="1368">
          <cell r="B1368" t="str">
            <v>07.7103</v>
          </cell>
          <cell r="C1368" t="str">
            <v>Hoäp noái caùp khoâ ≤ 1kV tieát dieän caùp ≤ 120mm 2</v>
          </cell>
          <cell r="D1368" t="str">
            <v>hoäp</v>
          </cell>
          <cell r="H1368" t="str">
            <v>07.7103</v>
          </cell>
        </row>
        <row r="1369">
          <cell r="B1369" t="str">
            <v>07.7104</v>
          </cell>
          <cell r="C1369" t="str">
            <v>Hoäp noái caùp khoâ ≤ 1kV tieát dieän caùp ≤ 185mm 2</v>
          </cell>
          <cell r="D1369" t="str">
            <v>hoäp</v>
          </cell>
          <cell r="H1369" t="str">
            <v>07.7104</v>
          </cell>
        </row>
        <row r="1370">
          <cell r="B1370" t="str">
            <v>07.7105</v>
          </cell>
          <cell r="C1370" t="str">
            <v>Hoäp noái caùp khoâ ≤ 1kV tieát dieän caùp ≤ 240mm 2</v>
          </cell>
          <cell r="D1370" t="str">
            <v>hoäp</v>
          </cell>
          <cell r="H1370" t="str">
            <v>07.7105</v>
          </cell>
        </row>
        <row r="1371">
          <cell r="B1371" t="str">
            <v>07.7106</v>
          </cell>
          <cell r="C1371" t="str">
            <v>Hoäp noái caùp khoâ ≤ 1kV tieát dieän caùp ≤ 300mm 2</v>
          </cell>
          <cell r="D1371" t="str">
            <v>hoäp</v>
          </cell>
          <cell r="H1371" t="str">
            <v>07.7106</v>
          </cell>
        </row>
        <row r="1372">
          <cell r="B1372" t="str">
            <v>07.7211</v>
          </cell>
          <cell r="C1372" t="str">
            <v>Hoäp noái caùp khoâ 3-6kV tieát dieän caùp ≤ 35mm 2</v>
          </cell>
          <cell r="D1372" t="str">
            <v>hoäp</v>
          </cell>
          <cell r="H1372" t="str">
            <v>07.7211</v>
          </cell>
        </row>
        <row r="1373">
          <cell r="B1373" t="str">
            <v>07.7212</v>
          </cell>
          <cell r="C1373" t="str">
            <v>Hoäp noái caùp khoâ 3-6kV tieát dieän caùp ≤ 70mm 2</v>
          </cell>
          <cell r="D1373" t="str">
            <v>hoäp</v>
          </cell>
          <cell r="H1373" t="str">
            <v>07.7212</v>
          </cell>
        </row>
        <row r="1374">
          <cell r="B1374" t="str">
            <v>07.7213</v>
          </cell>
          <cell r="C1374" t="str">
            <v>Hoäp noái caùp khoâ 3-6kV tieát dieän caùp ≤ 120mm 2</v>
          </cell>
          <cell r="D1374" t="str">
            <v>hoäp</v>
          </cell>
          <cell r="H1374" t="str">
            <v>07.7213</v>
          </cell>
        </row>
        <row r="1375">
          <cell r="B1375" t="str">
            <v>07.7214</v>
          </cell>
          <cell r="C1375" t="str">
            <v>Hoäp noái caùp khoâ 3-6kV tieát dieän caùp ≤ 185mm 2</v>
          </cell>
          <cell r="D1375" t="str">
            <v>hoäp</v>
          </cell>
          <cell r="H1375" t="str">
            <v>07.7214</v>
          </cell>
        </row>
        <row r="1376">
          <cell r="B1376" t="str">
            <v>07.7215</v>
          </cell>
          <cell r="C1376" t="str">
            <v>Hoäp noái caùp khoâ 3-6kV tieát dieän caùp ≤ 240mm 2</v>
          </cell>
          <cell r="D1376" t="str">
            <v>hoäp</v>
          </cell>
          <cell r="H1376" t="str">
            <v>07.7215</v>
          </cell>
        </row>
        <row r="1377">
          <cell r="B1377" t="str">
            <v>07.7216</v>
          </cell>
          <cell r="C1377" t="str">
            <v>Hoäp noái caùp khoâ 3-6kV tieát dieän caùp ≤ 300mm 2</v>
          </cell>
          <cell r="D1377" t="str">
            <v>hoäp</v>
          </cell>
          <cell r="H1377" t="str">
            <v>07.7216</v>
          </cell>
        </row>
        <row r="1378">
          <cell r="B1378" t="str">
            <v>07.7221</v>
          </cell>
          <cell r="C1378" t="str">
            <v>Hoäp noái caùp khoâ 10-15kV tieát dieän caùp ≤ 35mm 2</v>
          </cell>
          <cell r="D1378" t="str">
            <v>hoäp</v>
          </cell>
          <cell r="H1378" t="str">
            <v>07.7221</v>
          </cell>
        </row>
        <row r="1379">
          <cell r="B1379" t="str">
            <v>07.7222</v>
          </cell>
          <cell r="C1379" t="str">
            <v>Hoäp noái caùp khoâ 10-15kV tieát dieän caùp ≤ 70mm 2</v>
          </cell>
          <cell r="D1379" t="str">
            <v>hoäp</v>
          </cell>
          <cell r="H1379" t="str">
            <v>07.7222</v>
          </cell>
        </row>
        <row r="1380">
          <cell r="B1380" t="str">
            <v>07.7223</v>
          </cell>
          <cell r="C1380" t="str">
            <v>Hoäp noái caùp khoâ 10-15kV tieát dieän caùp ≤ 120mm 2</v>
          </cell>
          <cell r="D1380" t="str">
            <v>hoäp</v>
          </cell>
          <cell r="H1380" t="str">
            <v>07.7223</v>
          </cell>
        </row>
        <row r="1381">
          <cell r="B1381" t="str">
            <v>07.7224</v>
          </cell>
          <cell r="C1381" t="str">
            <v>Hoäp noái caùp khoâ 10-15kV tieát dieän caùp ≤ 185mm 2</v>
          </cell>
          <cell r="D1381" t="str">
            <v>hoäp</v>
          </cell>
          <cell r="H1381" t="str">
            <v>07.7224</v>
          </cell>
        </row>
        <row r="1382">
          <cell r="B1382" t="str">
            <v>07.7225</v>
          </cell>
          <cell r="C1382" t="str">
            <v>Hoäp noái caùp khoâ 10-15kV tieát dieän caùp ≤ 240mm 2</v>
          </cell>
          <cell r="D1382" t="str">
            <v>hoäp</v>
          </cell>
          <cell r="H1382" t="str">
            <v>07.7225</v>
          </cell>
        </row>
        <row r="1383">
          <cell r="B1383" t="str">
            <v>07.7226</v>
          </cell>
          <cell r="C1383" t="str">
            <v>Hoäp noái caùp khoâ 10-15kV tieát dieän caùp ≤ 300mm 2</v>
          </cell>
          <cell r="D1383" t="str">
            <v>hoäp</v>
          </cell>
          <cell r="H1383" t="str">
            <v>07.7226</v>
          </cell>
        </row>
        <row r="1384">
          <cell r="B1384" t="str">
            <v>07.7311</v>
          </cell>
          <cell r="C1384" t="str">
            <v>Hoäp noái caùp khoâ 22kV tieát dieän caùp ≤ 35mm 2</v>
          </cell>
          <cell r="D1384" t="str">
            <v>hoäp</v>
          </cell>
          <cell r="H1384" t="str">
            <v>07.7311</v>
          </cell>
        </row>
        <row r="1385">
          <cell r="B1385" t="str">
            <v>07.7312</v>
          </cell>
          <cell r="C1385" t="str">
            <v>Hoäp noái caùp khoâ 22kV tieát dieän caùp ≤ 70mm 2</v>
          </cell>
          <cell r="D1385" t="str">
            <v>hoäp</v>
          </cell>
          <cell r="H1385" t="str">
            <v>07.7312</v>
          </cell>
        </row>
        <row r="1386">
          <cell r="B1386" t="str">
            <v>07.7313</v>
          </cell>
          <cell r="C1386" t="str">
            <v>Hoäp noái caùp khoâ 22kV tieát dieän caùp ≤ 120mm 2</v>
          </cell>
          <cell r="D1386" t="str">
            <v>hoäp</v>
          </cell>
          <cell r="H1386" t="str">
            <v>07.7313</v>
          </cell>
        </row>
        <row r="1387">
          <cell r="B1387" t="str">
            <v>07.7314</v>
          </cell>
          <cell r="C1387" t="str">
            <v>Hoäp noái caùp khoâ 22kV tieát dieän caùp ≤ 185mm 2</v>
          </cell>
          <cell r="D1387" t="str">
            <v>hoäp</v>
          </cell>
          <cell r="H1387" t="str">
            <v>07.7314</v>
          </cell>
        </row>
        <row r="1388">
          <cell r="B1388" t="str">
            <v>07.7315</v>
          </cell>
          <cell r="C1388" t="str">
            <v>Hoäp noái caùp khoâ 22kV tieát dieän caùp ≤ 240mm 2</v>
          </cell>
          <cell r="D1388" t="str">
            <v>hoäp</v>
          </cell>
          <cell r="H1388" t="str">
            <v>07.7315</v>
          </cell>
        </row>
        <row r="1389">
          <cell r="B1389" t="str">
            <v>07.7316</v>
          </cell>
          <cell r="C1389" t="str">
            <v>Hoäp noái caùp khoâ 22kV tieát dieän caùp ≤ 300mm 2</v>
          </cell>
          <cell r="D1389" t="str">
            <v>hoäp</v>
          </cell>
          <cell r="H1389" t="str">
            <v>07.7316</v>
          </cell>
        </row>
        <row r="1390">
          <cell r="B1390" t="str">
            <v>07.7321</v>
          </cell>
          <cell r="C1390" t="str">
            <v>Hoäp noái caùp khoâ 35kV tieát dieän caùp ≤ 35mm 2</v>
          </cell>
          <cell r="D1390" t="str">
            <v>hoäp</v>
          </cell>
          <cell r="H1390" t="str">
            <v>07.7321</v>
          </cell>
        </row>
        <row r="1391">
          <cell r="B1391" t="str">
            <v>07.7322</v>
          </cell>
          <cell r="C1391" t="str">
            <v>Hoäp noái caùp khoâ 35kV tieát dieän caùp ≤ 70mm 2</v>
          </cell>
          <cell r="D1391" t="str">
            <v>hoäp</v>
          </cell>
          <cell r="H1391" t="str">
            <v>07.7322</v>
          </cell>
        </row>
        <row r="1392">
          <cell r="B1392" t="str">
            <v>07.7323</v>
          </cell>
          <cell r="C1392" t="str">
            <v>Hoäp noái caùp khoâ 35kV tieát dieän caùp ≤ 120mm 2</v>
          </cell>
          <cell r="D1392" t="str">
            <v>hoäp</v>
          </cell>
          <cell r="H1392" t="str">
            <v>07.7323</v>
          </cell>
        </row>
        <row r="1393">
          <cell r="B1393" t="str">
            <v>07.7324</v>
          </cell>
          <cell r="C1393" t="str">
            <v>Hoäp noái caùp khoâ 35kV tieát dieän caùp ≤ 185mm 2</v>
          </cell>
          <cell r="D1393" t="str">
            <v>hoäp</v>
          </cell>
          <cell r="H1393" t="str">
            <v>07.7324</v>
          </cell>
        </row>
        <row r="1394">
          <cell r="B1394" t="str">
            <v>07.7325</v>
          </cell>
          <cell r="C1394" t="str">
            <v>Hoäp noái caùp khoâ 35kV tieát dieän caùp ≤ 240mm 2</v>
          </cell>
          <cell r="D1394" t="str">
            <v>hoäp</v>
          </cell>
          <cell r="H1394" t="str">
            <v>07.7325</v>
          </cell>
        </row>
        <row r="1395">
          <cell r="B1395" t="str">
            <v>07.7326</v>
          </cell>
          <cell r="C1395" t="str">
            <v>Hoäp noái caùp khoâ 35kV tieát dieän caùp ≤ 300mm 2</v>
          </cell>
          <cell r="D1395" t="str">
            <v>hoäp</v>
          </cell>
          <cell r="H1395" t="str">
            <v>07.7326</v>
          </cell>
        </row>
        <row r="1396">
          <cell r="B1396" t="str">
            <v>07.7411</v>
          </cell>
          <cell r="C1396" t="str">
            <v>Hoäp noái caùp khoâ 66kV tieát dieän caùp ≤ 120mm 2</v>
          </cell>
          <cell r="D1396" t="str">
            <v>hoäp</v>
          </cell>
          <cell r="H1396" t="str">
            <v>07.7411</v>
          </cell>
        </row>
        <row r="1397">
          <cell r="B1397" t="str">
            <v>07.7412</v>
          </cell>
          <cell r="C1397" t="str">
            <v>Hoäp noái caùp khoâ 66kV tieát dieän caùp ≤ 185mm 2</v>
          </cell>
          <cell r="D1397" t="str">
            <v>hoäp</v>
          </cell>
          <cell r="H1397" t="str">
            <v>07.7412</v>
          </cell>
        </row>
        <row r="1398">
          <cell r="B1398" t="str">
            <v>07.7413</v>
          </cell>
          <cell r="C1398" t="str">
            <v>Hoäp noái caùp khoâ 66kV tieát dieän caùp ≤ 240mm 2</v>
          </cell>
          <cell r="D1398" t="str">
            <v>hoäp</v>
          </cell>
          <cell r="H1398" t="str">
            <v>07.7413</v>
          </cell>
        </row>
        <row r="1399">
          <cell r="B1399" t="str">
            <v>07.7414</v>
          </cell>
          <cell r="C1399" t="str">
            <v>Hoäp noái caùp khoâ 66kV tieát dieän caùp ≤ 300mm 2</v>
          </cell>
          <cell r="D1399" t="str">
            <v>hoäp</v>
          </cell>
          <cell r="H1399" t="str">
            <v>07.7414</v>
          </cell>
        </row>
        <row r="1400">
          <cell r="B1400" t="str">
            <v>07.7421</v>
          </cell>
          <cell r="C1400" t="str">
            <v>Hoäp noái caùp khoâ 110kV tieát dieän caùp ≤ 120mm 2</v>
          </cell>
          <cell r="D1400" t="str">
            <v>hoäp</v>
          </cell>
          <cell r="H1400" t="str">
            <v>07.7421</v>
          </cell>
        </row>
        <row r="1401">
          <cell r="B1401" t="str">
            <v>07.7422</v>
          </cell>
          <cell r="C1401" t="str">
            <v>Hoäp noái caùp khoâ 110kV tieát dieän caùp ≤ 185mm 2</v>
          </cell>
          <cell r="D1401" t="str">
            <v>hoäp</v>
          </cell>
          <cell r="H1401" t="str">
            <v>07.7422</v>
          </cell>
        </row>
        <row r="1402">
          <cell r="B1402" t="str">
            <v>07.7423</v>
          </cell>
          <cell r="C1402" t="str">
            <v>Hoäp noái caùp khoâ 110kV tieát dieän caùp ≤ 240mm 2</v>
          </cell>
          <cell r="D1402" t="str">
            <v>hoäp</v>
          </cell>
          <cell r="H1402" t="str">
            <v>07.7423</v>
          </cell>
        </row>
        <row r="1403">
          <cell r="B1403" t="str">
            <v>07.7424</v>
          </cell>
          <cell r="C1403" t="str">
            <v>Hoäp noái caùp khoâ 110kV tieát dieän caùp ≤ 300mm 2</v>
          </cell>
          <cell r="D1403" t="str">
            <v>hoäp</v>
          </cell>
          <cell r="H1403" t="str">
            <v>07.7424</v>
          </cell>
        </row>
        <row r="1404">
          <cell r="B1404" t="str">
            <v>07.6001</v>
          </cell>
          <cell r="C1404" t="str">
            <v>EÙp ñaàu coát tieát dieän ≤ 35mm 2</v>
          </cell>
          <cell r="D1404" t="str">
            <v>ñaàu</v>
          </cell>
          <cell r="E1404">
            <v>480</v>
          </cell>
          <cell r="F1404">
            <v>3610.1</v>
          </cell>
          <cell r="H1404" t="str">
            <v>07.6001</v>
          </cell>
        </row>
        <row r="1405">
          <cell r="B1405" t="str">
            <v>07.6002</v>
          </cell>
          <cell r="C1405" t="str">
            <v>EÙp ñaàu coát tieát dieän ≤ 70mm 2</v>
          </cell>
          <cell r="D1405" t="str">
            <v>ñaàu</v>
          </cell>
          <cell r="E1405">
            <v>480</v>
          </cell>
          <cell r="F1405">
            <v>4332.1000000000004</v>
          </cell>
          <cell r="H1405" t="str">
            <v>07.6002</v>
          </cell>
        </row>
        <row r="1406">
          <cell r="B1406" t="str">
            <v>07.6003</v>
          </cell>
          <cell r="C1406" t="str">
            <v>EÙp ñaàu coát tieát dieän ≤ 120mm 2</v>
          </cell>
          <cell r="D1406" t="str">
            <v>ñaàu</v>
          </cell>
          <cell r="E1406">
            <v>480</v>
          </cell>
          <cell r="F1406">
            <v>4693.1000000000004</v>
          </cell>
          <cell r="H1406" t="str">
            <v>07.6003</v>
          </cell>
        </row>
        <row r="1407">
          <cell r="B1407" t="str">
            <v>07.6004</v>
          </cell>
          <cell r="C1407" t="str">
            <v>EÙp ñaàu coát tieát dieän ≤ 185mm 2</v>
          </cell>
          <cell r="D1407" t="str">
            <v>ñaàu</v>
          </cell>
          <cell r="E1407">
            <v>720</v>
          </cell>
          <cell r="F1407">
            <v>5054.1000000000004</v>
          </cell>
          <cell r="H1407" t="str">
            <v>07.6004</v>
          </cell>
        </row>
        <row r="1408">
          <cell r="B1408" t="str">
            <v>07.6005</v>
          </cell>
          <cell r="C1408" t="str">
            <v>EÙp ñaàu coát tieát dieän ≤ 240mm 2</v>
          </cell>
          <cell r="D1408" t="str">
            <v>ñaàu</v>
          </cell>
          <cell r="E1408">
            <v>720</v>
          </cell>
          <cell r="F1408">
            <v>5776.2</v>
          </cell>
          <cell r="H1408" t="str">
            <v>07.6005</v>
          </cell>
        </row>
        <row r="1409">
          <cell r="B1409" t="str">
            <v>07.6006</v>
          </cell>
          <cell r="C1409" t="str">
            <v>EÙp ñaàu coát tieát dieän ≤ 300mm 2</v>
          </cell>
          <cell r="D1409" t="str">
            <v>ñaàu</v>
          </cell>
          <cell r="E1409">
            <v>720</v>
          </cell>
          <cell r="F1409">
            <v>6498.2</v>
          </cell>
          <cell r="H1409" t="str">
            <v>07.6006</v>
          </cell>
        </row>
        <row r="1410">
          <cell r="B1410" t="str">
            <v>Ma_kem</v>
          </cell>
          <cell r="C1410" t="str">
            <v>Maï keõm</v>
          </cell>
          <cell r="D1410" t="str">
            <v>taán</v>
          </cell>
          <cell r="E1410">
            <v>3500000</v>
          </cell>
          <cell r="F1410">
            <v>800000</v>
          </cell>
          <cell r="H1410" t="str">
            <v>Ma_kem</v>
          </cell>
        </row>
        <row r="1411">
          <cell r="B1411" t="str">
            <v>D_vi</v>
          </cell>
          <cell r="C1411" t="str">
            <v>Dinh vi buloâng</v>
          </cell>
          <cell r="D1411" t="str">
            <v>boä</v>
          </cell>
          <cell r="F1411">
            <v>5000</v>
          </cell>
          <cell r="H1411" t="str">
            <v>D_vi</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G chinh dinh Role"/>
      <sheetName val="ĐG TNHC (1426)"/>
      <sheetName val="ĐG 285"/>
      <sheetName val="ĐG 286"/>
      <sheetName val="XDCB BINH PHUOC"/>
      <sheetName val="DGVL"/>
      <sheetName val="Barem"/>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35"/>
      <sheetName val="QT DZ35"/>
      <sheetName val="DT DZ 35 Kv"/>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hiet tinh dz22"/>
      <sheetName val="DanhMuc"/>
      <sheetName val="DUONG"/>
      <sheetName val="KHANH"/>
      <sheetName val="PHONG"/>
      <sheetName val="XXXXXXXX"/>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VPP 03 2005"/>
      <sheetName val="10000000"/>
      <sheetName val="20000000"/>
      <sheetName val="30000000"/>
      <sheetName val="40000000"/>
      <sheetName val="XL4Test5"/>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ode"/>
      <sheetName val="Theodoichung"/>
      <sheetName val="T.D.C.Tiet"/>
      <sheetName val="C.tiet"/>
      <sheetName val="Khuyenmai"/>
      <sheetName val="CT Thang Mo"/>
      <sheetName val="CT  PL"/>
      <sheetName val="MTO REV.2(ARMOR)"/>
      <sheetName val="Overhead &amp; Profit B-1"/>
      <sheetName val="mau1"/>
      <sheetName val="inth2"/>
      <sheetName val="mau3"/>
      <sheetName val="mau4"/>
      <sheetName val="MAU TH5"/>
      <sheetName val="mau6"/>
      <sheetName val="mau7"/>
      <sheetName val="mau8"/>
      <sheetName val="mauTH9"/>
      <sheetName val="mauTH 10"/>
      <sheetName val="HIEU QUA DAO TAO PC"/>
      <sheetName val="Chi tiet"/>
      <sheetName val="KẾ HOẠCH THANG 05"/>
      <sheetName val="PL01 Giao chi tieu NV"/>
      <sheetName val="PL02 Giao chi tieu CTV"/>
      <sheetName val="PL03 phan ca"/>
      <sheetName val="PL04 BH vung lom"/>
      <sheetName val="PL5 CS Điểm bán"/>
      <sheetName val="PL6 Du tru hang hoa"/>
      <sheetName val="Tien do theo tuan"/>
      <sheetName val="co huu"/>
      <sheetName val="to kho"/>
      <sheetName val="PU"/>
      <sheetName val="NHAN"/>
      <sheetName val="luong moc"/>
      <sheetName val="Sheet8"/>
      <sheetName val="HY35"/>
      <sheetName val="dongia (2)"/>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K? HO?CH THANG 05"/>
      <sheetName val="PL5 CS ÐiêÒm baìn"/>
      <sheetName val="SS02-_x0010_5-10"/>
      <sheetName val="NON HCMC SALES"/>
      <sheetName val="HANOI SALES"/>
      <sheetName val="SOUTH"/>
      <sheetName val="K_ HO_CH THANG 05"/>
      <sheetName val="〳_x0007_匀敨瑥ㄳ_x0007_"/>
      <sheetName val="ㄳ_x0007_匀敨瑥㈳_x0007_匀敨瑥㌳"/>
      <sheetName val="匀敨瑥㌳_x0007_匀敨瑥㐳_x0007_匀敨瑥㔳_x0007_"/>
      <sheetName val="_x0007_匀"/>
      <sheetName val="敥㍴"/>
      <sheetName val="_x0007_匀敨瑥㘳_x0007_"/>
      <sheetName val="ܶ"/>
      <sheetName val="㜳_x0007_匀敨瑥㠳"/>
      <sheetName val="匀敨瑥〴"/>
      <sheetName val="ܰ"/>
      <sheetName val="_x0007_匀敨瑥㈴_x0007_匀"/>
      <sheetName val="_x0007_匀敨瑥㌴_x0007_"/>
      <sheetName val="㤴_x0007_匀敨瑥〵_x0002_"/>
      <sheetName val="〵_x0002_一Ƀ"/>
      <sheetName val="ь"/>
      <sheetName val="䡔呑_x0005_䌀⁔呈_x0006_䈀"/>
      <sheetName val="ٔ"/>
      <sheetName val="呖䄠_x0007_伀瑵敬獴_x0003_倀"/>
      <sheetName val="獴_x0003_倀獇_x0006_嘀䅔慣"/>
      <sheetName val="敥㍴ܹ"/>
      <sheetName val="㍴ܸ"/>
      <sheetName val="ܳ"/>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桓敥㍴ܷ"/>
      <sheetName val="ܰ?桓敥㑴ܱ?桓"/>
      <sheetName val="〵_x0002_一Ƀ?䱖_x0004_吀"/>
      <sheetName val="ь?䡔呄_x0004_吀先Ք"/>
      <sheetName val="ٔ?⁂楴桮_x0002_堀݄?䡔嘠⁔݁?畏汴瑥ͳ"/>
      <sheetName val="敥㍴ܹ?"/>
      <sheetName val="㍴ܸ?桓敥"/>
      <sheetName val="ܳ?桓敥㑴ܴ"/>
      <sheetName val="ܶ_桓敥㍴ܷ"/>
      <sheetName val="ܰ_桓敥㑴ܱ_桓"/>
      <sheetName val="〵_x0002_一Ƀ_䱖_x0004_吀"/>
      <sheetName val="ь_䡔呄_x0004_吀先Ք"/>
      <sheetName val="ٔ_⁂楴桮_x0002_堀݄_䡔嘠⁔݁_畏汴瑥ͳ"/>
      <sheetName val="敥㍴ܹ_"/>
      <sheetName val="㍴ܸ_桓敥"/>
      <sheetName val="ܳ_桓敥㑴ܴ"/>
      <sheetName val="chitimc"/>
      <sheetName val="giathanh1"/>
      <sheetName val="THPDMoi  (2)"/>
      <sheetName val="lam-moi"/>
      <sheetName val="thao-go"/>
      <sheetName val="TONGKE-HT"/>
      <sheetName val="#REF"/>
      <sheetName val="dtxl"/>
      <sheetName val="t-h HA THE"/>
      <sheetName val="CHITIET VL-NC-TT -1p"/>
      <sheetName val="TONG HOP VL-NC TT"/>
      <sheetName val="Tiepdia"/>
      <sheetName val="CHITIET VL-NC-TT-3p"/>
      <sheetName val="TDTKP"/>
      <sheetName val="TDTKP1"/>
      <sheetName val="TONGKE3p "/>
      <sheetName val="KPVC-BD "/>
      <sheetName val="Chiet_tinh_dz352"/>
      <sheetName val="QT_DZ352"/>
      <sheetName val="DT_DZ_35_Kv2"/>
      <sheetName val="(3)BKMuavao-Co_HDGTGT2"/>
      <sheetName val="(4)BKMuavao-KTru_3%_2"/>
      <sheetName val="THANG_14"/>
      <sheetName val="THANG_42"/>
      <sheetName val="THANG_52"/>
      <sheetName val="THANG_62"/>
      <sheetName val="THANG_72"/>
      <sheetName val="THANG_82"/>
      <sheetName val="THANG_92"/>
      <sheetName val="THANG_102"/>
      <sheetName val="THANG_112"/>
      <sheetName val="THANG_122"/>
      <sheetName val="LUONG_THANG_THU_132"/>
      <sheetName val="CONG_DOAN2"/>
      <sheetName val="Chiet_tinh_dz222"/>
      <sheetName val="VPP_03_2005"/>
      <sheetName val="T_D_C_Tiet"/>
      <sheetName val="C_tiet"/>
      <sheetName val="SP_RUOT"/>
      <sheetName val="SP_VO"/>
      <sheetName val="SP_TPCS"/>
      <sheetName val="Ton_T122"/>
      <sheetName val="Ton_T13"/>
      <sheetName val="Ton_T22"/>
      <sheetName val="Ton_T32"/>
      <sheetName val="Ton_T42"/>
      <sheetName val="Ton_T52"/>
      <sheetName val="Ton_T62"/>
      <sheetName val="Ton_T72"/>
      <sheetName val="BKe_thang(12)2"/>
      <sheetName val="BKe_thang_(1)2"/>
      <sheetName val="BKe_thang_(2)2"/>
      <sheetName val="BKe_thang_32"/>
      <sheetName val="BKe_thang42"/>
      <sheetName val="BKe_thang52"/>
      <sheetName val="BKe_thang62"/>
      <sheetName val="Overhead_&amp;_Profit_B-1"/>
      <sheetName val="MAU_TH5"/>
      <sheetName val="mauTH_10"/>
      <sheetName val="HIEU_QUA_DAO_TAO_PC"/>
      <sheetName val="CT_Thang_Mo"/>
      <sheetName val="CT__PL"/>
      <sheetName val="MTO_REV_2(ARMOR)"/>
      <sheetName val="Chi_tiet"/>
      <sheetName val="KẾ_HOẠCH_THANG_05"/>
      <sheetName val="PL01_Giao_chi_tieu_NV"/>
      <sheetName val="PL02_Giao_chi_tieu_CTV"/>
      <sheetName val="PL03_phan_ca"/>
      <sheetName val="PL04_BH_vung_lom"/>
      <sheetName val="PL5_CS_Điểm_bán"/>
      <sheetName val="PL6_Du_tru_hang_hoa"/>
      <sheetName val="Tien_do_theo_tuan"/>
      <sheetName val="co_huu"/>
      <sheetName val="to_kho"/>
      <sheetName val="luong_moc"/>
      <sheetName val="dongia_(2)"/>
      <sheetName val="K?_HO?CH_THANG_05"/>
      <sheetName val="PL5_CS_ÐiêÒm_baìn"/>
      <sheetName val="SS02-5-10"/>
      <sheetName val="K__HO_CH_THANG_05"/>
      <sheetName val="Bao cao"/>
      <sheetName val="DT nhap xuat VT va van tai"/>
      <sheetName val="Doanh thu liveline"/>
      <sheetName val="DT SCL"/>
      <sheetName val="EVN_GL_006A _2018"/>
      <sheetName val="IBASE"/>
      <sheetName val="SS02-_x005f_x0010_5-10"/>
      <sheetName val="〳_x005f_x0007_匀敨瑥ㄳ_x005f_x0007_"/>
      <sheetName val="ㄳ_x005f_x0007_匀敨瑥㈳_x005f_x0007_匀敨瑥㌳"/>
      <sheetName val="匀敨瑥㌳_x005f_x0007_匀敨瑥㐳_x005f_x0007_匀敨瑥㔳_x000"/>
      <sheetName val="_x005f_x0007_匀"/>
      <sheetName val="_x005f_x0007_匀敨瑥㘳_x005f_x0007_"/>
      <sheetName val="ܶ_x005f_x0000_桓敥㍴ܷ"/>
      <sheetName val="㜳_x005f_x0007_匀敨瑥㠳"/>
      <sheetName val="ܰ_x005f_x0000_桓敥㑴ܱ_x005f_x0000_桓"/>
      <sheetName val="_x005f_x0007_匀敨瑥㈴_x005f_x0007_匀"/>
      <sheetName val="_x005f_x0007_匀敨瑥㌴_x005f_x0007_"/>
      <sheetName val="㤴_x005f_x0007_匀敨瑥〵_x005f_x0002_"/>
      <sheetName val="〵_x005f_x0002_一Ƀ_x005f_x0000_䱖_x005f_x0004_吀"/>
      <sheetName val="ь_x005f_x0000_䡔呄_x005f_x0004_吀先Ք"/>
      <sheetName val="䡔呑_x005f_x0005_䌀⁔呈_x005f_x0006_䈀"/>
      <sheetName val="ٔ_x005f_x0000_⁂楴桮_x005f_x0002_堀݄_x005f_x0000_䡔嘠⁔݁"/>
      <sheetName val="呖䄠_x005f_x0007_伀瑵敬獴_x005f_x0003_倀"/>
      <sheetName val="gtrinh"/>
      <sheetName val="chitiet"/>
      <sheetName val="DONGIA"/>
      <sheetName val="TH XL"/>
      <sheetName val="CHITIET VL-NC"/>
      <sheetName val="MTP"/>
      <sheetName val="Quantity"/>
      <sheetName val="NhanCong"/>
      <sheetName val="KLHT"/>
      <sheetName val="DK-KH"/>
      <sheetName val="Doanh thu (Liveline PA1)"/>
      <sheetName val="ܶ_x0000_桓敥㍴ܷ"/>
      <sheetName val="ܰ_x0000_桓敥㑴ܱ_x0000_桓"/>
      <sheetName val="〵_x0002_一Ƀ_x0000_䱖_x0004_吀"/>
      <sheetName val="ь_x0000_䡔呄_x0004_吀先Ք"/>
      <sheetName val="ٔ_x0000_⁂楴桮_x0002_堀݄_x0000_䡔嘠⁔݁_x0000_畏汴瑥ͳ"/>
      <sheetName val="㍴ܸ_x0000_桓敥"/>
      <sheetName val="ܳ_x0000_桓敥㑴ܴ"/>
      <sheetName val="D_x0014_ DZ 35 Kv"/>
      <sheetName val="GIAVLIEU"/>
      <sheetName val="10"/>
      <sheetName val="_x0000__x0000__x0000__x0000__x0000__x0000__x0000__x0000_"/>
      <sheetName val="匀敨瑥㌳_x0007_匀敨瑥㐳_x0007_匀敨瑥㔳_x000"/>
      <sheetName val="ㄳ_x005f_x0007_匀敨瑥㈳_x005f_x0007_"/>
      <sheetName val="ܰ_x005f_x0000_桓敥㑴ܱ_x005f_x0000_"/>
      <sheetName val="〵_x005f_x0002_一Ƀ_x005f_x0000_䱖_"/>
      <sheetName val="ь_x005f_x0000_䡔呄_x005f_x0004_吀先"/>
      <sheetName val="䡔呑_x005f_x0005_䌀⁔呈_x005f_x0006_"/>
      <sheetName val="Gia NC theo QD 2207-QD-UBND"/>
      <sheetName val="匀敨瑥㌳_x005f_x0007_匀敨瑥㐳_x00"/>
      <sheetName val="獴_x005f_x0003_倀獇_x005f_x0006_嘀䅔慣"/>
      <sheetName val="敥㍴ܹ_x005f_x0000_"/>
      <sheetName val="㍴ܸ_x005f_x0000_桓敥"/>
      <sheetName val="ܳ_x005f_x0000_桓敥㑴ܴ"/>
      <sheetName val="㐴_x005f_x0007_匀敨瑥㔴_x005f_x0007_"/>
      <sheetName val="㔴_x005f_x0007_匀敨瑥㘴_x005f_x0007_"/>
      <sheetName val="㘴_x005f_x0007_匀敨瑥㜴_x005f_x0007_"/>
      <sheetName val="㜴_x005f_x0007_匀敨瑥㠴_x005f_x0007_"/>
      <sheetName val="㠴_x005f_x0007_匀敨瑥㤴_x005f_x0007_"/>
      <sheetName val="〵_x005f_x0002_一Ƀ"/>
      <sheetName val="〵_x005f_x0002_一Ƀ?䱖_x005f_x0004_吀"/>
      <sheetName val="ь?䡔呄_x005f_x0004_吀先Ք"/>
      <sheetName val="ٔ?⁂楴桮_x005f_x0002_堀݄?䡔嘠⁔݁?畏汴瑥ͳ"/>
      <sheetName val="〵_x005f_x0002_一Ƀ_䱖_x005f_x0004_吀"/>
      <sheetName val="ь_䡔呄_x005f_x0004_吀先Ք"/>
      <sheetName val="ٔ_⁂楴桮_x005f_x0002_堀݄_䡔嘠⁔݁_畏汴瑥ͳ"/>
      <sheetName val="Gia NC theo TT05"/>
      <sheetName val="ٔ_x0000_⁂楴桮_x0002_堀݄_x0000_䡔嘠⁔݁"/>
      <sheetName val="Bill No 1.2"/>
      <sheetName val="ptvt"/>
      <sheetName val="cuocVC"/>
      <sheetName val="vl.nc.mtc"/>
      <sheetName val="vcdngan"/>
      <sheetName val="He so phan bo ngang"/>
      <sheetName val="dulieu"/>
      <sheetName val=" NHAP XUAT"/>
      <sheetName val="Luong TT01"/>
      <sheetName val="Gia NC theo QD 3987-QD-UBND"/>
      <sheetName val="PL5 CS Ðiê?m ba´n"/>
      <sheetName val="TONG HOP VL-NC"/>
      <sheetName val="Du_lieu"/>
      <sheetName val="TH VL, NC, DDHT Thanhphuoc"/>
      <sheetName val="gvl"/>
      <sheetName val="DON GIA"/>
      <sheetName val="DG"/>
      <sheetName val="LKVL-CK-HT-GD1"/>
      <sheetName val="TNHCHINH"/>
      <sheetName val="VCV-BE-TONG"/>
      <sheetName val="LUONG_THANG_TH_x0015__13"/>
      <sheetName val="Chi phi khac 4.3KH-CP"/>
      <sheetName val="DG-TNHC-85"/>
      <sheetName val="Dinh muc tu van"/>
      <sheetName val="RAB AR&amp;STR"/>
      <sheetName val="CaMay"/>
      <sheetName val="DGiaT"/>
      <sheetName val="DGiaTN"/>
      <sheetName val="TT"/>
      <sheetName val="Data-year2001i"/>
      <sheetName val="Tien Thuong"/>
      <sheetName val="NC XL 6T cuoi 01 CTy"/>
      <sheetName val="Data -6T dau"/>
      <sheetName val="Cong 6T"/>
      <sheetName val="_x005f_x0000__x005f_x0000__x005f_x0000__x005f_x0000__x0"/>
      <sheetName val="Record CR"/>
      <sheetName val="ctTBA"/>
      <sheetName val="ㄳ_x0007_匀敨瑥㈳_x0007_"/>
      <sheetName val="ܰ_x0000_桓敥㑴ܱ_x0000_"/>
      <sheetName val="〵_x0002_一Ƀ_x0000_䱖_"/>
      <sheetName val="ь_x0000_䡔呄_x0004_吀先"/>
      <sheetName val="䡔呑_x0005_䌀⁔呈_x0006_"/>
      <sheetName val="匀敨瑥㌳_x0007_匀敨瑥㐳_x00"/>
      <sheetName val="PL5 CS Ðiê_m ba´n"/>
      <sheetName val="_x0000__x0000__x0000__x0000__x0"/>
      <sheetName val="Dai tu"/>
      <sheetName val="GIATRAM-KVII "/>
      <sheetName val="GIATRAM-KVIII"/>
      <sheetName val="GIADAY-KVII"/>
      <sheetName val="GIADAY-KVIII"/>
      <sheetName val="TNHC"/>
      <sheetName val="TTLL"/>
      <sheetName val="敥㍴ܹ_x0000_"/>
      <sheetName val=""/>
      <sheetName val="________"/>
      <sheetName val="????????"/>
      <sheetName val="〳匀敨瑥ㄳ"/>
      <sheetName val="ㄳ匀敨瑥㈳匀敨瑥㌳"/>
      <sheetName val="匀敨瑥㌳匀敨瑥㐳匀敨瑥㔳"/>
      <sheetName val="匀"/>
      <sheetName val="匀敨瑥㘳"/>
      <sheetName val="㜳匀敨瑥㠳"/>
      <sheetName val="匀敨瑥㈴匀"/>
      <sheetName val="匀敨瑥㌴"/>
      <sheetName val="㤴匀敨瑥〵"/>
      <sheetName val="〵一Ƀ䱖吀"/>
      <sheetName val="ь䡔呄吀先Ք"/>
      <sheetName val="䡔呑䌀⁔呈䈀"/>
      <sheetName val="ٔ⁂楴桮堀݄䡔嘠⁔݁畏汴瑥ͳ"/>
      <sheetName val="呖䄠伀瑵敬獴倀"/>
      <sheetName val="獴倀獇嘀䅔慣"/>
      <sheetName val="㐴匀敨瑥㔴"/>
      <sheetName val="㔴匀敨瑥㘴"/>
      <sheetName val="㘴匀敨瑥㜴"/>
      <sheetName val="㜴匀敨瑥㠴"/>
      <sheetName val="㠴匀敨瑥㤴"/>
      <sheetName val="NON_HCMC_SALES"/>
      <sheetName val="HANOI_SALES"/>
      <sheetName val="Week_3"/>
      <sheetName val="〵一Ƀ"/>
      <sheetName val="BÐéB_x0000__x0000__x0000__x0000__x0000__x0001__x0000_"/>
      <sheetName val="(2)BangÐéB_x0000__x0000__x0000__x0000_"/>
      <sheetName val="XXXXXXX0"/>
      <sheetName val="Giao và theo doi CV hang tuan"/>
      <sheetName val="A1.8 NhIII (1050k)"/>
      <sheetName val="TIEUHAO"/>
      <sheetName val="mavl"/>
      <sheetName val="1426_TT01_V3"/>
      <sheetName val="DG-1353-203"/>
      <sheetName val="_x0"/>
      <sheetName val="Don gia Tay Ninh"/>
      <sheetName val="ESTI."/>
      <sheetName val="DI-ESTI"/>
      <sheetName val="tong hop"/>
      <sheetName val="new-panel"/>
      <sheetName val="Phan tich"/>
      <sheetName val="T_D_C_Tiet1"/>
      <sheetName val="C_tiet1"/>
      <sheetName val="Overhead_&amp;_Profit_B-11"/>
      <sheetName val="Chi_tiet1"/>
      <sheetName val="MTL$-INTER"/>
      <sheetName val="TinhGiaMTC"/>
      <sheetName val="NC"/>
      <sheetName val="D_x005f_x0014_ DZ 35 Kv"/>
    </sheetNames>
    <sheetDataSet>
      <sheetData sheetId="0" refreshError="1">
        <row r="3">
          <cell r="H3">
            <v>17.099999999999998</v>
          </cell>
        </row>
        <row r="4">
          <cell r="H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ow r="3">
          <cell r="H3">
            <v>0</v>
          </cell>
        </row>
      </sheetData>
      <sheetData sheetId="326"/>
      <sheetData sheetId="327"/>
      <sheetData sheetId="328">
        <row r="3">
          <cell r="H3">
            <v>0</v>
          </cell>
        </row>
      </sheetData>
      <sheetData sheetId="329">
        <row r="3">
          <cell r="H3">
            <v>0</v>
          </cell>
        </row>
      </sheetData>
      <sheetData sheetId="330"/>
      <sheetData sheetId="331"/>
      <sheetData sheetId="332"/>
      <sheetData sheetId="333"/>
      <sheetData sheetId="334" refreshError="1"/>
      <sheetData sheetId="335">
        <row r="3">
          <cell r="H3">
            <v>0</v>
          </cell>
        </row>
      </sheetData>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refreshError="1"/>
      <sheetData sheetId="500" refreshError="1"/>
      <sheetData sheetId="501" refreshError="1"/>
      <sheetData sheetId="502" refreshError="1"/>
      <sheetData sheetId="503" refreshError="1"/>
      <sheetData sheetId="504"/>
      <sheetData sheetId="505"/>
      <sheetData sheetId="506" refreshError="1"/>
      <sheetData sheetId="507" refreshError="1"/>
      <sheetData sheetId="508" refreshError="1"/>
      <sheetData sheetId="50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AYNINH"/>
      <sheetName val="PT Vattu"/>
      <sheetName val="MAHIEU"/>
      <sheetName val="Sheet2"/>
      <sheetName val="ThuyetMinh DT"/>
      <sheetName val="Dutoan KL"/>
      <sheetName val="TK kinh phi"/>
      <sheetName val="Cuoc VC"/>
      <sheetName val="GIAVLIEU"/>
      <sheetName val="vankhuon"/>
      <sheetName val="Tong hop VT"/>
      <sheetName val="dgkv"/>
      <sheetName val="dg-VTu"/>
      <sheetName val="ĐG 285"/>
      <sheetName val="ĐG 286"/>
      <sheetName val="ĐG TNHC (1426)"/>
      <sheetName val="dg tphcm"/>
      <sheetName val="DGIA"/>
      <sheetName val="GiaVT"/>
      <sheetName val="DGiaDZ"/>
      <sheetName val="TT"/>
      <sheetName val="Sat tron"/>
      <sheetName val="pp3p_NC92-479"/>
    </sheetNames>
    <sheetDataSet>
      <sheetData sheetId="0" refreshError="1">
        <row r="3">
          <cell r="A3" t="str">
            <v>031-311</v>
          </cell>
          <cell r="B3" t="str">
            <v>Ñaøo moùng baêng B&lt;3m, h&lt;1m baèng thuû coâng ñaát C1</v>
          </cell>
          <cell r="C3" t="str">
            <v>m3</v>
          </cell>
          <cell r="E3">
            <v>5645</v>
          </cell>
          <cell r="F3">
            <v>0</v>
          </cell>
        </row>
        <row r="4">
          <cell r="A4" t="str">
            <v>031-312</v>
          </cell>
          <cell r="B4" t="str">
            <v>Ñaøo moùng baêng B&lt;3m, h&lt;1m baèng thuû coâng ñaát C2</v>
          </cell>
          <cell r="C4" t="str">
            <v>m3</v>
          </cell>
          <cell r="E4">
            <v>8267</v>
          </cell>
          <cell r="F4">
            <v>0</v>
          </cell>
        </row>
        <row r="5">
          <cell r="A5" t="str">
            <v>031-313</v>
          </cell>
          <cell r="B5" t="str">
            <v>Ñaøo moùng baêng B&lt;3m, h&lt;1m baèng thuû coâng ñaát C3</v>
          </cell>
          <cell r="C5" t="str">
            <v>m3</v>
          </cell>
          <cell r="E5">
            <v>12501</v>
          </cell>
          <cell r="F5">
            <v>0</v>
          </cell>
        </row>
        <row r="6">
          <cell r="A6" t="str">
            <v>031-314</v>
          </cell>
          <cell r="B6" t="str">
            <v>Ñaøo moùng baêng B&lt;3m, h&lt;1m baèng thuû coâng ñaát C4</v>
          </cell>
          <cell r="C6" t="str">
            <v>m3</v>
          </cell>
          <cell r="E6">
            <v>19457</v>
          </cell>
          <cell r="F6">
            <v>0</v>
          </cell>
        </row>
        <row r="7">
          <cell r="A7" t="str">
            <v>031-321</v>
          </cell>
          <cell r="B7" t="str">
            <v>Ñaøo moùng baêng B&lt;3m, h&lt;2m baèng thuû coâng ñaát C1</v>
          </cell>
          <cell r="C7" t="str">
            <v>m3</v>
          </cell>
          <cell r="E7">
            <v>6250</v>
          </cell>
        </row>
        <row r="8">
          <cell r="A8" t="str">
            <v>031-322</v>
          </cell>
          <cell r="B8" t="str">
            <v>Ñaøo moùng baêng B&lt;3m, h&lt;2m baèng thuû coâng ñaát C2</v>
          </cell>
          <cell r="C8" t="str">
            <v>m3</v>
          </cell>
          <cell r="E8">
            <v>8871</v>
          </cell>
        </row>
        <row r="9">
          <cell r="A9" t="str">
            <v>031-323</v>
          </cell>
          <cell r="B9" t="str">
            <v>Ñaøo moùng baêng B&lt;3m, h&lt;2m baèng thuû coâng ñaát C3</v>
          </cell>
          <cell r="C9" t="str">
            <v>m3</v>
          </cell>
          <cell r="E9">
            <v>13206</v>
          </cell>
        </row>
        <row r="10">
          <cell r="A10" t="str">
            <v>031-324</v>
          </cell>
          <cell r="B10" t="str">
            <v>Ñaøo moùng baêng B&lt;3m, h&lt;2m baèng thuû coâng ñaát C4</v>
          </cell>
          <cell r="C10" t="str">
            <v>m3</v>
          </cell>
          <cell r="E10">
            <v>20162</v>
          </cell>
        </row>
        <row r="11">
          <cell r="A11" t="str">
            <v>031-441</v>
          </cell>
          <cell r="B11" t="str">
            <v>Ñaøo moùng baêng B&gt;1m, h&gt;1m baèng thuû coâng ñaát C1</v>
          </cell>
          <cell r="C11" t="str">
            <v>m3</v>
          </cell>
          <cell r="D11">
            <v>0</v>
          </cell>
          <cell r="E11">
            <v>7158</v>
          </cell>
          <cell r="F11">
            <v>0</v>
          </cell>
        </row>
        <row r="12">
          <cell r="A12" t="str">
            <v>031-442</v>
          </cell>
          <cell r="B12" t="str">
            <v>Ñaøo moùng baêng B&gt;1m, h&gt;1m baèng thuû coâng ñaát C2</v>
          </cell>
          <cell r="C12" t="str">
            <v>m3</v>
          </cell>
          <cell r="E12">
            <v>10484</v>
          </cell>
        </row>
        <row r="13">
          <cell r="A13" t="str">
            <v>031-443</v>
          </cell>
          <cell r="B13" t="str">
            <v>Ñaøo moùng baêng B&gt;1m, h&gt;1m baèng thuû coâng ñaát C3</v>
          </cell>
          <cell r="C13" t="str">
            <v>m3</v>
          </cell>
          <cell r="E13">
            <v>15222</v>
          </cell>
        </row>
        <row r="14">
          <cell r="A14" t="str">
            <v>031-444</v>
          </cell>
          <cell r="B14" t="str">
            <v>Ñaøo moùng baêng B&gt;1m, h&gt;1m baèng thuû coâng ñaát C4</v>
          </cell>
          <cell r="C14" t="str">
            <v>m3</v>
          </cell>
          <cell r="E14">
            <v>23590</v>
          </cell>
        </row>
        <row r="15">
          <cell r="A15" t="str">
            <v>031-511</v>
          </cell>
          <cell r="B15" t="str">
            <v>Ñaøo möông, raõnh thoaùt nöôùc baèng thuû coâng, B&lt;3m, h&lt;1m, ñaát C1</v>
          </cell>
          <cell r="C15" t="str">
            <v>m3</v>
          </cell>
          <cell r="E15">
            <v>6149</v>
          </cell>
        </row>
        <row r="16">
          <cell r="A16" t="str">
            <v>031-512</v>
          </cell>
          <cell r="B16" t="str">
            <v>Ñaøo möông, raõnh thoaùt nöôùc baèng thuû coâng, B&lt;3m, h&lt;1m, ñaát C2</v>
          </cell>
          <cell r="C16" t="str">
            <v>m3</v>
          </cell>
          <cell r="E16">
            <v>9174</v>
          </cell>
        </row>
        <row r="17">
          <cell r="A17" t="str">
            <v>031-513</v>
          </cell>
          <cell r="B17" t="str">
            <v>Ñaøo möông, raõnh thoaùt nöôùc baèng thuû coâng, B&lt;3m, h&lt;1m, ñaát C3</v>
          </cell>
          <cell r="C17" t="str">
            <v>m3</v>
          </cell>
          <cell r="E17">
            <v>13609</v>
          </cell>
        </row>
        <row r="18">
          <cell r="A18" t="str">
            <v>031-514</v>
          </cell>
          <cell r="B18" t="str">
            <v>Ñaøo möông, raõnh thoaùt nöôùc baèng thuû coâng, B&lt;3m, h&lt;1m, ñaát C4</v>
          </cell>
          <cell r="C18" t="str">
            <v>m3</v>
          </cell>
          <cell r="E18">
            <v>20767</v>
          </cell>
        </row>
        <row r="19">
          <cell r="A19" t="str">
            <v>031-521</v>
          </cell>
          <cell r="B19" t="str">
            <v>Ñaøo möông, raõnh thoaùt nöôùcbaèng thuû coâng, B&lt;3m, h&lt;2m, ñaát C1</v>
          </cell>
          <cell r="C19" t="str">
            <v>m3</v>
          </cell>
          <cell r="E19">
            <v>6855</v>
          </cell>
        </row>
        <row r="20">
          <cell r="A20" t="str">
            <v>031-522</v>
          </cell>
          <cell r="B20" t="str">
            <v>Ñaøo möông, raõnh thoaùt nöôùcbaèng thuû coâng, B&lt;3m, h&lt;2m, ñaát C2</v>
          </cell>
          <cell r="C20" t="str">
            <v>m3</v>
          </cell>
          <cell r="E20">
            <v>9476</v>
          </cell>
        </row>
        <row r="21">
          <cell r="A21" t="str">
            <v>031-523</v>
          </cell>
          <cell r="B21" t="str">
            <v>Ñaøo möông, raõnh thoaùt nöôùcbaèng thuû coâng, B&lt;3m, h&lt;2m, ñaát C3</v>
          </cell>
          <cell r="C21" t="str">
            <v>m3</v>
          </cell>
          <cell r="E21">
            <v>13811</v>
          </cell>
        </row>
        <row r="22">
          <cell r="A22" t="str">
            <v>031-524</v>
          </cell>
          <cell r="B22" t="str">
            <v>Ñaøo möông, raõnh thoaùt nöôùcbaèng thuû coâng, B&lt;3m, h&lt;2m, ñaát C4</v>
          </cell>
          <cell r="C22" t="str">
            <v>m3</v>
          </cell>
          <cell r="E22">
            <v>20969</v>
          </cell>
        </row>
        <row r="23">
          <cell r="A23" t="str">
            <v>031-621</v>
          </cell>
          <cell r="B23" t="str">
            <v>Ñaøo neàn ñöôøng (laøm môùi) baèng thuû coâng, ñaát C1</v>
          </cell>
          <cell r="C23" t="str">
            <v>m3</v>
          </cell>
          <cell r="E23">
            <v>3629</v>
          </cell>
        </row>
        <row r="24">
          <cell r="A24" t="str">
            <v>031-622</v>
          </cell>
          <cell r="B24" t="str">
            <v>Ñaøo neàn ñöôøng (laøm môùi) baèng thuû coâng, ñaát C2</v>
          </cell>
          <cell r="C24" t="str">
            <v>m3</v>
          </cell>
          <cell r="E24">
            <v>5444</v>
          </cell>
        </row>
        <row r="25">
          <cell r="A25" t="str">
            <v>031-623</v>
          </cell>
          <cell r="B25" t="str">
            <v>Ñaøo neàn ñöôøng (laøm môùi) baèng thuû coâng, ñaát C3</v>
          </cell>
          <cell r="C25" t="str">
            <v>m3</v>
          </cell>
          <cell r="E25">
            <v>8771</v>
          </cell>
        </row>
        <row r="26">
          <cell r="A26" t="str">
            <v>031-624</v>
          </cell>
          <cell r="B26" t="str">
            <v>Ñaøo neàn ñöôøng (laøm môùi) baèng thuû coâng, ñaát C4</v>
          </cell>
          <cell r="C26" t="str">
            <v>m3</v>
          </cell>
          <cell r="E26">
            <v>13912</v>
          </cell>
        </row>
        <row r="27">
          <cell r="A27" t="str">
            <v>031-711</v>
          </cell>
          <cell r="B27" t="str">
            <v>Ñaøo khuoân ñöôøng saâu &lt;15cm baèng thuû coâng, ñaát C1</v>
          </cell>
          <cell r="C27" t="str">
            <v>m3</v>
          </cell>
          <cell r="E27">
            <v>7762</v>
          </cell>
        </row>
        <row r="28">
          <cell r="A28" t="str">
            <v>031-712</v>
          </cell>
          <cell r="B28" t="str">
            <v>Ñaøo khuoân ñöôøng saâu &lt;15cm baèng thuû coâng, ñaát C2</v>
          </cell>
          <cell r="C28" t="str">
            <v>m3</v>
          </cell>
          <cell r="E28">
            <v>9678</v>
          </cell>
        </row>
        <row r="29">
          <cell r="A29" t="str">
            <v>031-713</v>
          </cell>
          <cell r="B29" t="str">
            <v>Ñaøo khuoân ñöôøng saâu &lt;15cm baèng thuû coâng, ñaát C3</v>
          </cell>
          <cell r="C29" t="str">
            <v>m3</v>
          </cell>
          <cell r="E29">
            <v>14013</v>
          </cell>
        </row>
        <row r="30">
          <cell r="A30" t="str">
            <v>031-714</v>
          </cell>
          <cell r="B30" t="str">
            <v>Ñaøo khuoân ñöôøng saâu &lt;15cm baèng thuû coâng, ñaát C4</v>
          </cell>
          <cell r="C30" t="str">
            <v>m3</v>
          </cell>
          <cell r="E30">
            <v>21372</v>
          </cell>
        </row>
        <row r="31">
          <cell r="A31" t="str">
            <v>031-731</v>
          </cell>
          <cell r="B31" t="str">
            <v>Ñaøo khuoân ñöôøng saâu &gt;30cm baèng thuû coâng, ñaát C1</v>
          </cell>
          <cell r="C31" t="str">
            <v>m3</v>
          </cell>
          <cell r="E31">
            <v>6452</v>
          </cell>
        </row>
        <row r="32">
          <cell r="A32" t="str">
            <v>031-732</v>
          </cell>
          <cell r="B32" t="str">
            <v>Ñaøo khuoân ñöôøng saâu &gt;30cm baèng thuû coâng, ñaát C2</v>
          </cell>
          <cell r="C32" t="str">
            <v>m3</v>
          </cell>
          <cell r="E32">
            <v>8065</v>
          </cell>
        </row>
        <row r="33">
          <cell r="A33" t="str">
            <v>031-733</v>
          </cell>
          <cell r="B33" t="str">
            <v>Ñaøo khuoân ñöôøng saâu &gt;30cm baèng thuû coâng, ñaát C3</v>
          </cell>
          <cell r="C33" t="str">
            <v>m3</v>
          </cell>
          <cell r="E33">
            <v>11795</v>
          </cell>
        </row>
        <row r="34">
          <cell r="A34" t="str">
            <v>031-734</v>
          </cell>
          <cell r="B34" t="str">
            <v>Ñaøo khuoân ñöôøng saâu &gt;30cm baèng thuû coâng, ñaát C4</v>
          </cell>
          <cell r="C34" t="str">
            <v>m3</v>
          </cell>
          <cell r="E34">
            <v>18348</v>
          </cell>
        </row>
        <row r="35">
          <cell r="A35" t="str">
            <v>041-111</v>
          </cell>
          <cell r="B35" t="str">
            <v>Ñaép ñaát  neàn moùng baèng thuû coâng, ñaát C1</v>
          </cell>
          <cell r="C35" t="str">
            <v>m3</v>
          </cell>
          <cell r="E35">
            <v>5275</v>
          </cell>
        </row>
        <row r="36">
          <cell r="A36" t="str">
            <v>041-112</v>
          </cell>
          <cell r="B36" t="str">
            <v>Ñaép ñaát  neàn moùng baèng thuû coâng, ñaát C2</v>
          </cell>
          <cell r="C36" t="str">
            <v>m3</v>
          </cell>
          <cell r="E36">
            <v>6206</v>
          </cell>
        </row>
        <row r="37">
          <cell r="A37" t="str">
            <v>041-113</v>
          </cell>
          <cell r="B37" t="str">
            <v>Ñaép ñaát  neàn moùng baèng thuû coâng, ñaát C3</v>
          </cell>
          <cell r="C37" t="str">
            <v>m3</v>
          </cell>
          <cell r="E37">
            <v>6930</v>
          </cell>
        </row>
        <row r="38">
          <cell r="A38" t="str">
            <v>041-114</v>
          </cell>
          <cell r="B38" t="str">
            <v>Ñaép ñaát  neàn moùng baèng thuû coâng, ñaát C4</v>
          </cell>
          <cell r="C38" t="str">
            <v>m3</v>
          </cell>
          <cell r="E38">
            <v>6930</v>
          </cell>
        </row>
        <row r="39">
          <cell r="A39" t="str">
            <v>041-411</v>
          </cell>
          <cell r="B39" t="str">
            <v>Ñaép caùt c6ng trình baèng thuû coâng</v>
          </cell>
          <cell r="C39" t="str">
            <v>m3</v>
          </cell>
          <cell r="D39">
            <v>39934</v>
          </cell>
          <cell r="E39">
            <v>5302</v>
          </cell>
          <cell r="F39">
            <v>0</v>
          </cell>
        </row>
        <row r="40">
          <cell r="A40" t="str">
            <v>052-111</v>
          </cell>
          <cell r="B40" t="str">
            <v>Ñaøo xuùc ñaát ñeå ñi ñoå &lt;300m baèng maùy ñaøo &lt;0,4m3, oâtoâ &lt;5T, maùy uûi &lt;110cv, ñaát C1</v>
          </cell>
          <cell r="C40" t="str">
            <v>100m3</v>
          </cell>
          <cell r="D40">
            <v>0</v>
          </cell>
          <cell r="E40">
            <v>5172</v>
          </cell>
          <cell r="F40">
            <v>304474</v>
          </cell>
        </row>
        <row r="41">
          <cell r="A41" t="str">
            <v>052-112</v>
          </cell>
          <cell r="B41" t="str">
            <v>Ñaøo xuùc ñaát ñeå ñi ñoå &lt;300m baèng maùy ñaøo &lt;0,4m3, oâtoâ &lt;5T, maùy uûi &lt;110cv, ñaát C2</v>
          </cell>
          <cell r="C41" t="str">
            <v>100m3</v>
          </cell>
          <cell r="E41">
            <v>6724</v>
          </cell>
          <cell r="F41">
            <v>370104</v>
          </cell>
        </row>
        <row r="42">
          <cell r="A42" t="str">
            <v>052-113</v>
          </cell>
          <cell r="B42" t="str">
            <v>Ñaøo xuùc ñaát ñeå ñi ñoå &lt;300m baèng maùy ñaøo &lt;0,4m3, oâtoâ &lt;5T, maùy uûi &lt;110cv, ñaát C3</v>
          </cell>
          <cell r="C42" t="str">
            <v>100m3</v>
          </cell>
          <cell r="E42">
            <v>8379</v>
          </cell>
          <cell r="F42">
            <v>468002</v>
          </cell>
        </row>
        <row r="43">
          <cell r="A43" t="str">
            <v>058-211</v>
          </cell>
          <cell r="B43" t="str">
            <v>Chuyeån ñaát ñi ñoå tieáp baèng oâtoä5T cly &lt;4km, ñaát C1</v>
          </cell>
          <cell r="C43" t="str">
            <v>100m3</v>
          </cell>
          <cell r="D43">
            <v>0</v>
          </cell>
          <cell r="E43">
            <v>0</v>
          </cell>
          <cell r="F43">
            <v>136407</v>
          </cell>
        </row>
        <row r="44">
          <cell r="A44" t="str">
            <v>058-212</v>
          </cell>
          <cell r="B44" t="str">
            <v>Chuyeån ñaát ñi ñoå tieáp baèng oâtoä5T cly &lt;4km, ñaát C2</v>
          </cell>
          <cell r="C44" t="str">
            <v>100m3</v>
          </cell>
          <cell r="F44">
            <v>154423</v>
          </cell>
        </row>
        <row r="45">
          <cell r="A45" t="str">
            <v>058-213</v>
          </cell>
          <cell r="B45" t="str">
            <v>Chuyeån ñaát ñi ñoå tieáp baèng oâtoä5T cly &lt;4km, ñaát C3</v>
          </cell>
          <cell r="C45" t="str">
            <v>100m3</v>
          </cell>
          <cell r="F45">
            <v>169866</v>
          </cell>
        </row>
        <row r="46">
          <cell r="A46" t="str">
            <v>058-214</v>
          </cell>
          <cell r="B46" t="str">
            <v>Chuyeån ñaát ñi ñoå tieáp baèng oâtoä5T cly &lt;4km, ñaát C4</v>
          </cell>
          <cell r="C46" t="str">
            <v>100m3</v>
          </cell>
          <cell r="F46">
            <v>187882</v>
          </cell>
        </row>
        <row r="47">
          <cell r="A47" t="str">
            <v>062-111</v>
          </cell>
          <cell r="B47" t="str">
            <v>San ñaàm ñaát maët baèng maùy ñaàm 9T, ñaát C1</v>
          </cell>
          <cell r="C47" t="str">
            <v>100m3</v>
          </cell>
          <cell r="F47">
            <v>82252</v>
          </cell>
        </row>
        <row r="48">
          <cell r="A48" t="str">
            <v>062-112</v>
          </cell>
          <cell r="B48" t="str">
            <v>San ñaàm ñaát maët baèng maùy ñaàm 9T, ñaát C2</v>
          </cell>
          <cell r="F48">
            <v>91210</v>
          </cell>
        </row>
        <row r="49">
          <cell r="A49" t="str">
            <v>062-113</v>
          </cell>
          <cell r="B49" t="str">
            <v>San ñaàm ñaát maët baèng maùy ñaàm 9T, ñaát C3</v>
          </cell>
          <cell r="F49">
            <v>111570</v>
          </cell>
        </row>
        <row r="50">
          <cell r="A50" t="str">
            <v>062-114</v>
          </cell>
          <cell r="B50" t="str">
            <v>San ñaàm ñaát maët baèng maùy ñaàm 9T, ñaát C4</v>
          </cell>
          <cell r="F50">
            <v>129573</v>
          </cell>
        </row>
        <row r="51">
          <cell r="A51" t="str">
            <v>062-114SR</v>
          </cell>
          <cell r="B51" t="str">
            <v>Ñaép ñaát Laterit maët baèng</v>
          </cell>
          <cell r="C51" t="str">
            <v>100m3</v>
          </cell>
          <cell r="D51">
            <v>3000000</v>
          </cell>
          <cell r="F51">
            <v>129573</v>
          </cell>
        </row>
        <row r="52">
          <cell r="A52" t="str">
            <v>09-09</v>
          </cell>
          <cell r="B52" t="str">
            <v xml:space="preserve">Laép ñaët ñan beùton coát theùp </v>
          </cell>
          <cell r="C52" t="str">
            <v>Caùi</v>
          </cell>
          <cell r="E52">
            <v>1081</v>
          </cell>
        </row>
        <row r="53">
          <cell r="A53" t="str">
            <v>114-213</v>
          </cell>
          <cell r="B53" t="str">
            <v>Laøm maët ñöôøng ( lôùp treân )ñaù 1x2 cheøn phuùn daày10cm</v>
          </cell>
          <cell r="C53" t="str">
            <v>100m2</v>
          </cell>
          <cell r="D53">
            <v>241620</v>
          </cell>
          <cell r="E53">
            <v>37444</v>
          </cell>
          <cell r="F53">
            <v>219085</v>
          </cell>
        </row>
        <row r="54">
          <cell r="A54" t="str">
            <v>119-944</v>
          </cell>
          <cell r="B54" t="str">
            <v>Traùt moái noái coáng vöõa M100 daày 2cm</v>
          </cell>
          <cell r="C54" t="str">
            <v>m2</v>
          </cell>
          <cell r="D54">
            <v>10143</v>
          </cell>
          <cell r="E54">
            <v>3027</v>
          </cell>
          <cell r="F54">
            <v>0</v>
          </cell>
        </row>
        <row r="55">
          <cell r="A55" t="str">
            <v>119-963</v>
          </cell>
          <cell r="B55" t="str">
            <v>Laép ñaët coáng BTCT D200</v>
          </cell>
          <cell r="C55" t="str">
            <v>m</v>
          </cell>
          <cell r="E55">
            <v>6175</v>
          </cell>
          <cell r="F55">
            <v>0</v>
          </cell>
        </row>
        <row r="56">
          <cell r="A56" t="str">
            <v>119-963SR</v>
          </cell>
          <cell r="B56" t="str">
            <v>Saûn xuaát, laép ñaët coáng BTCT D200</v>
          </cell>
          <cell r="C56" t="str">
            <v>m</v>
          </cell>
          <cell r="D56">
            <v>50000</v>
          </cell>
          <cell r="E56">
            <v>6175</v>
          </cell>
          <cell r="F56">
            <v>0</v>
          </cell>
        </row>
        <row r="57">
          <cell r="A57" t="str">
            <v>221-112</v>
          </cell>
          <cell r="B57" t="str">
            <v>Beùton M100 ñaù 4x6 loùt moùng roäng &lt;250cm</v>
          </cell>
          <cell r="C57" t="str">
            <v>m3</v>
          </cell>
          <cell r="D57">
            <v>288901</v>
          </cell>
          <cell r="E57">
            <v>17068</v>
          </cell>
          <cell r="F57">
            <v>7398</v>
          </cell>
        </row>
        <row r="58">
          <cell r="A58" t="str">
            <v>221-122</v>
          </cell>
          <cell r="B58" t="str">
            <v>Beùton M100 ñaù 4x6 loùt moùng roäng &gt;250cm</v>
          </cell>
          <cell r="C58" t="str">
            <v>m3</v>
          </cell>
          <cell r="D58">
            <v>288901</v>
          </cell>
          <cell r="E58">
            <v>12206</v>
          </cell>
          <cell r="F58">
            <v>7398</v>
          </cell>
        </row>
        <row r="59">
          <cell r="A59" t="str">
            <v>202-712</v>
          </cell>
          <cell r="B59" t="str">
            <v>Xaây ñaù cheû 15x20x25 töôøng daøy &lt;30cm, cao &lt;2m VM75</v>
          </cell>
          <cell r="C59" t="str">
            <v>m3</v>
          </cell>
          <cell r="D59">
            <v>430307</v>
          </cell>
          <cell r="E59">
            <v>15393</v>
          </cell>
          <cell r="F59">
            <v>898</v>
          </cell>
        </row>
        <row r="60">
          <cell r="A60" t="str">
            <v>208-222</v>
          </cell>
          <cell r="B60" t="str">
            <v>Xaây töôøng gaïch theû vuõa M75 daày 10cm, cao &lt;4m</v>
          </cell>
          <cell r="C60" t="str">
            <v>m2</v>
          </cell>
          <cell r="D60">
            <v>36780</v>
          </cell>
          <cell r="E60">
            <v>2918</v>
          </cell>
          <cell r="F60">
            <v>257</v>
          </cell>
        </row>
        <row r="61">
          <cell r="A61" t="str">
            <v>208-232</v>
          </cell>
          <cell r="B61" t="str">
            <v>Xaây töôøng gaïch theû vuõa M75 daày 20cm, cao &lt;4m</v>
          </cell>
          <cell r="C61" t="str">
            <v>m2</v>
          </cell>
          <cell r="D61">
            <v>85078</v>
          </cell>
          <cell r="E61">
            <v>4972</v>
          </cell>
          <cell r="F61">
            <v>257</v>
          </cell>
        </row>
        <row r="62">
          <cell r="A62" t="str">
            <v>209-102</v>
          </cell>
          <cell r="B62" t="str">
            <v>Xaây töôøng 10cm, cao &lt;4m vuõa M75 gaïch oáng 8x8x19</v>
          </cell>
          <cell r="C62" t="str">
            <v>m2</v>
          </cell>
          <cell r="D62">
            <v>23752</v>
          </cell>
          <cell r="E62">
            <v>2108</v>
          </cell>
          <cell r="F62">
            <v>257</v>
          </cell>
        </row>
        <row r="63">
          <cell r="A63" t="str">
            <v>209-312</v>
          </cell>
          <cell r="B63" t="str">
            <v>Xaây töôøng 20 cao &lt;4m vuõa M75 gaïch oáng caâu gaïch theû</v>
          </cell>
          <cell r="C63" t="str">
            <v>m2</v>
          </cell>
          <cell r="D63">
            <v>61950</v>
          </cell>
          <cell r="E63">
            <v>5058</v>
          </cell>
          <cell r="F63">
            <v>257</v>
          </cell>
        </row>
        <row r="64">
          <cell r="A64" t="str">
            <v>221-212</v>
          </cell>
          <cell r="B64" t="str">
            <v>Beton M200 ñaù 1x2 moùng baêng roäng &lt;250cm</v>
          </cell>
          <cell r="C64" t="str">
            <v>m3</v>
          </cell>
          <cell r="D64">
            <v>539684</v>
          </cell>
          <cell r="E64">
            <v>22653</v>
          </cell>
          <cell r="F64">
            <v>7681</v>
          </cell>
        </row>
        <row r="65">
          <cell r="A65" t="str">
            <v>221-222</v>
          </cell>
          <cell r="B65" t="str">
            <v>Beton M200 ñaù 1x2 moùng baêng roäng &gt;250cm</v>
          </cell>
          <cell r="C65" t="str">
            <v>m3</v>
          </cell>
          <cell r="D65">
            <v>565926</v>
          </cell>
          <cell r="E65">
            <v>25343</v>
          </cell>
          <cell r="F65">
            <v>7681</v>
          </cell>
        </row>
        <row r="66">
          <cell r="A66" t="str">
            <v>221-223</v>
          </cell>
          <cell r="B66" t="str">
            <v>Beton M250 ñaù 1x2 moùng baêng roäng &gt;250cm</v>
          </cell>
          <cell r="C66" t="str">
            <v>m3</v>
          </cell>
          <cell r="D66">
            <v>633465</v>
          </cell>
          <cell r="E66">
            <v>25343</v>
          </cell>
          <cell r="F66">
            <v>7681</v>
          </cell>
        </row>
        <row r="67">
          <cell r="A67" t="str">
            <v>221-312</v>
          </cell>
          <cell r="B67" t="str">
            <v>Beâ-toâng M200 ñaù 1x2 moùng coät</v>
          </cell>
          <cell r="C67" t="str">
            <v>m3</v>
          </cell>
          <cell r="D67">
            <v>606301</v>
          </cell>
          <cell r="E67">
            <v>35887</v>
          </cell>
          <cell r="F67">
            <v>7681</v>
          </cell>
        </row>
        <row r="68">
          <cell r="A68" t="str">
            <v>221-511</v>
          </cell>
          <cell r="B68" t="str">
            <v xml:space="preserve">Beton neàn M100 ñaù 1x2 </v>
          </cell>
          <cell r="C68" t="str">
            <v>m3</v>
          </cell>
          <cell r="D68">
            <v>401697</v>
          </cell>
          <cell r="E68">
            <v>18826</v>
          </cell>
          <cell r="F68">
            <v>7398</v>
          </cell>
        </row>
        <row r="69">
          <cell r="A69" t="str">
            <v>221-513</v>
          </cell>
          <cell r="B69" t="str">
            <v xml:space="preserve">Beton neàn M200 ñaù 1x2 </v>
          </cell>
          <cell r="C69" t="str">
            <v>m3</v>
          </cell>
          <cell r="D69">
            <v>513217</v>
          </cell>
          <cell r="E69">
            <v>18826</v>
          </cell>
          <cell r="F69">
            <v>7398</v>
          </cell>
        </row>
        <row r="70">
          <cell r="A70" t="str">
            <v>221-513SR</v>
          </cell>
          <cell r="B70" t="str">
            <v>Beâton M250 ñaù 1x2 neàn ñöôøng</v>
          </cell>
          <cell r="C70" t="str">
            <v>m3</v>
          </cell>
          <cell r="D70">
            <v>637766</v>
          </cell>
          <cell r="E70">
            <v>18826</v>
          </cell>
          <cell r="F70">
            <v>7398</v>
          </cell>
        </row>
        <row r="71">
          <cell r="A71" t="str">
            <v>222-412</v>
          </cell>
          <cell r="B71" t="str">
            <v>Beton M200 ñaù 1x2 coå moùng, coät chöõ nhaät</v>
          </cell>
          <cell r="C71" t="str">
            <v>m3</v>
          </cell>
          <cell r="D71">
            <v>719768</v>
          </cell>
          <cell r="E71">
            <v>87014</v>
          </cell>
          <cell r="F71">
            <v>14587</v>
          </cell>
        </row>
        <row r="72">
          <cell r="A72" t="str">
            <v>222-413</v>
          </cell>
          <cell r="B72" t="str">
            <v>Beton M250 ñaù 1x2 coå moùng, coät chöõ nhaät</v>
          </cell>
          <cell r="C72" t="str">
            <v>m3</v>
          </cell>
          <cell r="D72">
            <v>787308</v>
          </cell>
          <cell r="E72">
            <v>87014</v>
          </cell>
          <cell r="F72">
            <v>14587</v>
          </cell>
        </row>
        <row r="73">
          <cell r="A73" t="str">
            <v>224-112</v>
          </cell>
          <cell r="B73" t="str">
            <v>Beton ña, ñaø giaèngø M200 ñaù 1x2</v>
          </cell>
          <cell r="C73" t="str">
            <v>m3</v>
          </cell>
          <cell r="D73">
            <v>687560</v>
          </cell>
          <cell r="E73">
            <v>68281</v>
          </cell>
          <cell r="F73">
            <v>14587</v>
          </cell>
        </row>
        <row r="74">
          <cell r="A74" t="str">
            <v>224-113</v>
          </cell>
          <cell r="B74" t="str">
            <v>Beton ña, ñaø giaèngø M250 ñaù 1x2</v>
          </cell>
          <cell r="C74" t="str">
            <v>m3</v>
          </cell>
          <cell r="D74">
            <v>676342</v>
          </cell>
          <cell r="E74">
            <v>68281</v>
          </cell>
          <cell r="F74">
            <v>14587</v>
          </cell>
        </row>
        <row r="75">
          <cell r="A75" t="str">
            <v>225-112</v>
          </cell>
          <cell r="B75" t="str">
            <v>Beâ-toâng ñaù 1x2 M200 saøn, maùi</v>
          </cell>
          <cell r="C75" t="str">
            <v>m3</v>
          </cell>
          <cell r="D75">
            <v>662368</v>
          </cell>
          <cell r="E75">
            <v>48425</v>
          </cell>
          <cell r="F75">
            <v>12230</v>
          </cell>
        </row>
        <row r="76">
          <cell r="A76" t="str">
            <v>225-212</v>
          </cell>
          <cell r="B76" t="str">
            <v>Beâ-toâng ñaù 1x2 M200 lanh toâ, lanh toâ lieàn maùi haéc, maùng nöôùc, taám ñan</v>
          </cell>
          <cell r="C76" t="str">
            <v>m3</v>
          </cell>
          <cell r="D76">
            <v>662368</v>
          </cell>
          <cell r="E76">
            <v>77394</v>
          </cell>
          <cell r="F76">
            <v>12230</v>
          </cell>
        </row>
        <row r="77">
          <cell r="A77" t="str">
            <v>227-122</v>
          </cell>
          <cell r="B77" t="str">
            <v xml:space="preserve"> Beâ-toâng ñaù 1x2 M200 möông caùp, raõnh nöôùc</v>
          </cell>
          <cell r="C77" t="str">
            <v>m3</v>
          </cell>
          <cell r="D77">
            <v>581960</v>
          </cell>
          <cell r="E77">
            <v>70584</v>
          </cell>
          <cell r="F77">
            <v>5376</v>
          </cell>
        </row>
        <row r="78">
          <cell r="A78" t="str">
            <v>240-110</v>
          </cell>
          <cell r="B78" t="str">
            <v>Gia coâng laép ñaët saét troøn d=&lt;10 moùng</v>
          </cell>
          <cell r="C78" t="str">
            <v>Taán</v>
          </cell>
          <cell r="D78">
            <v>4995360</v>
          </cell>
          <cell r="E78">
            <v>117094</v>
          </cell>
          <cell r="F78">
            <v>20797</v>
          </cell>
        </row>
        <row r="79">
          <cell r="A79" t="str">
            <v>240-120</v>
          </cell>
          <cell r="B79" t="str">
            <v>Gia coâng laép ñaët saét troøn d=&lt;18 moùng</v>
          </cell>
          <cell r="C79" t="str">
            <v>Taán</v>
          </cell>
          <cell r="D79">
            <v>4630080</v>
          </cell>
          <cell r="E79">
            <v>86269</v>
          </cell>
          <cell r="F79">
            <v>87691</v>
          </cell>
        </row>
        <row r="80">
          <cell r="A80" t="str">
            <v>240-130</v>
          </cell>
          <cell r="B80" t="str">
            <v>Gia coâng laép ñaët saét troøn d&gt; 18 moùng</v>
          </cell>
          <cell r="C80" t="str">
            <v>Taán</v>
          </cell>
          <cell r="D80">
            <v>4481040</v>
          </cell>
          <cell r="E80">
            <v>65684</v>
          </cell>
          <cell r="F80">
            <v>88888</v>
          </cell>
        </row>
        <row r="81">
          <cell r="A81" t="str">
            <v>240-411</v>
          </cell>
          <cell r="B81" t="str">
            <v>Gia coâng laép ñaët saét troøn d=&lt;10 truï cao &lt;4m</v>
          </cell>
          <cell r="C81" t="str">
            <v>Taán</v>
          </cell>
          <cell r="D81">
            <v>4995360</v>
          </cell>
          <cell r="E81">
            <v>163611</v>
          </cell>
          <cell r="F81">
            <v>20797</v>
          </cell>
        </row>
        <row r="82">
          <cell r="A82" t="str">
            <v>240-421</v>
          </cell>
          <cell r="B82" t="str">
            <v>Gia coâng laép ñaët saét troøn d=&lt;18 truï cao &lt;4m</v>
          </cell>
          <cell r="C82" t="str">
            <v>Taán</v>
          </cell>
          <cell r="D82">
            <v>4631160</v>
          </cell>
          <cell r="E82">
            <v>110173</v>
          </cell>
          <cell r="F82">
            <v>153605</v>
          </cell>
        </row>
        <row r="83">
          <cell r="A83" t="str">
            <v>240-431</v>
          </cell>
          <cell r="B83" t="str">
            <v>Gia coâng laép ñaët saét troøn d&gt;18 truï cao &lt;4m</v>
          </cell>
          <cell r="C83" t="str">
            <v>Taán</v>
          </cell>
          <cell r="D83">
            <v>4486440</v>
          </cell>
          <cell r="E83">
            <v>93241</v>
          </cell>
          <cell r="F83">
            <v>144715</v>
          </cell>
        </row>
        <row r="84">
          <cell r="A84" t="str">
            <v>240-511</v>
          </cell>
          <cell r="B84" t="str">
            <v xml:space="preserve"> Gia coâng laép ñaët saét troøn d&lt;=10 cho ñaø, giaèng cao &lt;4m</v>
          </cell>
          <cell r="C84" t="str">
            <v>Taán</v>
          </cell>
          <cell r="D84">
            <v>4995360</v>
          </cell>
          <cell r="E84">
            <v>178125</v>
          </cell>
          <cell r="F84">
            <v>20797</v>
          </cell>
        </row>
        <row r="85">
          <cell r="A85" t="str">
            <v>240-521</v>
          </cell>
          <cell r="B85" t="str">
            <v xml:space="preserve"> Gia coâng laép ñaët saét troøn d&lt;=18 cho  ñaø, giaèng cao &lt;4m</v>
          </cell>
          <cell r="C85" t="str">
            <v>Taán</v>
          </cell>
          <cell r="D85">
            <v>4630440</v>
          </cell>
          <cell r="E85">
            <v>110393</v>
          </cell>
          <cell r="F85">
            <v>151575</v>
          </cell>
        </row>
        <row r="86">
          <cell r="A86" t="str">
            <v>240-531</v>
          </cell>
          <cell r="B86" t="str">
            <v xml:space="preserve"> Gia coâng laép ñaët saét troøn d&gt;18 cho ñaø, giaèng cao &lt;4m</v>
          </cell>
          <cell r="C86" t="str">
            <v>Taán</v>
          </cell>
          <cell r="D86">
            <v>4485492</v>
          </cell>
          <cell r="E86">
            <v>100058</v>
          </cell>
          <cell r="F86">
            <v>96500</v>
          </cell>
        </row>
        <row r="87">
          <cell r="A87" t="str">
            <v>240-611</v>
          </cell>
          <cell r="B87" t="str">
            <v>Gia coâng laép ñaët saét troøn d&lt;=10 cho lanh toâ, lanh toâ lieàn maùi haéc cao &lt;4m</v>
          </cell>
          <cell r="C87" t="str">
            <v>Taán</v>
          </cell>
          <cell r="D87">
            <v>4995360</v>
          </cell>
          <cell r="E87">
            <v>238819</v>
          </cell>
          <cell r="F87">
            <v>20797</v>
          </cell>
        </row>
        <row r="88">
          <cell r="A88" t="str">
            <v>240-612</v>
          </cell>
          <cell r="B88" t="str">
            <v>Gia coâng laép ñaët saét troøn d&lt;=10 cho lanh toâ, lanh toâ lieàn maùi haéc cao &gt;4m</v>
          </cell>
          <cell r="C88" t="str">
            <v>Taán</v>
          </cell>
          <cell r="D88">
            <v>4995360</v>
          </cell>
          <cell r="E88">
            <v>243107</v>
          </cell>
          <cell r="F88">
            <v>22451</v>
          </cell>
        </row>
        <row r="89">
          <cell r="A89" t="str">
            <v>240-613</v>
          </cell>
          <cell r="B89" t="str">
            <v>Gia coâng laép ñaët saét troøn d&lt;=18 cho lanh toâ, lanh toâ lieàn maùi haéc cao &lt;4m</v>
          </cell>
          <cell r="C89" t="str">
            <v>Taán</v>
          </cell>
          <cell r="D89">
            <v>4629942</v>
          </cell>
          <cell r="E89">
            <v>226834</v>
          </cell>
          <cell r="F89">
            <v>153034</v>
          </cell>
        </row>
        <row r="90">
          <cell r="A90" t="str">
            <v>240-614</v>
          </cell>
          <cell r="B90" t="str">
            <v>Gia coâng laép ñaët saét troøn d&lt;=18 cho lanh toâ, lanh toâ lieàn maùi haéc cao &gt;4m</v>
          </cell>
          <cell r="C90" t="str">
            <v>Taán</v>
          </cell>
          <cell r="D90">
            <v>4629942</v>
          </cell>
          <cell r="E90">
            <v>230792</v>
          </cell>
          <cell r="F90">
            <v>154688</v>
          </cell>
        </row>
        <row r="91">
          <cell r="A91" t="str">
            <v>240-615</v>
          </cell>
          <cell r="B91" t="str">
            <v>Gia coâng laép ñaët saét troøn d&gt;10 cho lanh toâ, lanh toâ lieàn maùi haéc cao &lt;4m</v>
          </cell>
          <cell r="C91" t="str">
            <v>Taán</v>
          </cell>
          <cell r="D91">
            <v>4481040</v>
          </cell>
          <cell r="E91">
            <v>222766</v>
          </cell>
          <cell r="F91">
            <v>96500</v>
          </cell>
        </row>
        <row r="92">
          <cell r="A92" t="str">
            <v>240-616</v>
          </cell>
          <cell r="B92" t="str">
            <v>Gia coâng laép ñaët saét troøn d&gt;10 cho lanh toâ, lanh toâ lieàn maùi haéc cao &gt;4m</v>
          </cell>
          <cell r="C92" t="str">
            <v>Taán</v>
          </cell>
          <cell r="D92">
            <v>4481040</v>
          </cell>
          <cell r="E92">
            <v>226834</v>
          </cell>
          <cell r="F92">
            <v>98155</v>
          </cell>
        </row>
        <row r="93">
          <cell r="A93" t="str">
            <v>240-621</v>
          </cell>
          <cell r="B93" t="str">
            <v>Gia coâng laép ñaët saét troøn d&lt;=10 cho saøn maùi cao &lt;16m</v>
          </cell>
          <cell r="C93" t="str">
            <v>Taán</v>
          </cell>
          <cell r="D93">
            <v>4995360</v>
          </cell>
          <cell r="E93">
            <v>158139</v>
          </cell>
          <cell r="F93">
            <v>22451</v>
          </cell>
        </row>
        <row r="94">
          <cell r="A94" t="str">
            <v>240-622</v>
          </cell>
          <cell r="B94" t="str">
            <v>Gia coâng laép ñaët saét troøn d&lt;=18 cho saøn maùi cao &lt;16m</v>
          </cell>
          <cell r="C94" t="str">
            <v>Taán</v>
          </cell>
          <cell r="D94">
            <v>4629942</v>
          </cell>
          <cell r="E94">
            <v>117929</v>
          </cell>
          <cell r="F94">
            <v>154688</v>
          </cell>
        </row>
        <row r="95">
          <cell r="A95" t="str">
            <v>240-623</v>
          </cell>
          <cell r="B95" t="str">
            <v>Gia coâng laép ñaët saét troøn d&gt;10 cho saøn maùi cao &lt;16m</v>
          </cell>
          <cell r="C95" t="str">
            <v>Taán</v>
          </cell>
          <cell r="D95">
            <v>4181040</v>
          </cell>
          <cell r="E95">
            <v>89717</v>
          </cell>
          <cell r="F95">
            <v>98218</v>
          </cell>
        </row>
        <row r="96">
          <cell r="A96" t="str">
            <v>240-821</v>
          </cell>
          <cell r="B96" t="str">
            <v xml:space="preserve"> Gia coâng laép ñaët saét troøn d&lt;=10 möông caùp, raõnh nöôùc</v>
          </cell>
          <cell r="C96" t="str">
            <v>Taán</v>
          </cell>
          <cell r="D96">
            <v>4995360</v>
          </cell>
          <cell r="E96">
            <v>123681</v>
          </cell>
          <cell r="F96">
            <v>20797</v>
          </cell>
        </row>
        <row r="97">
          <cell r="A97" t="str">
            <v>240-822</v>
          </cell>
          <cell r="B97" t="str">
            <v xml:space="preserve"> Gia coâng laép ñaët saét troøn d&gt;10 möông caùp, raõnh nöôùc</v>
          </cell>
          <cell r="C97" t="str">
            <v>Taán</v>
          </cell>
          <cell r="D97">
            <v>4634040</v>
          </cell>
          <cell r="E97">
            <v>78245</v>
          </cell>
          <cell r="F97">
            <v>153034</v>
          </cell>
        </row>
        <row r="98">
          <cell r="A98" t="str">
            <v>300-512</v>
          </cell>
          <cell r="B98" t="str">
            <v>Saûn xuaát caáu kieän beùton ñuùc saün M200 ñaù 1x2 taán ñan, maùi haét, lanh toâ</v>
          </cell>
          <cell r="C98" t="str">
            <v>m3</v>
          </cell>
          <cell r="D98">
            <v>511850</v>
          </cell>
          <cell r="E98">
            <v>32066</v>
          </cell>
          <cell r="F98">
            <v>5376</v>
          </cell>
        </row>
        <row r="99">
          <cell r="A99" t="str">
            <v>301-421</v>
          </cell>
          <cell r="B99" t="str">
            <v>Gia coâng laép döïng saét troøn cho beâton ñuùc saün taám ñan, haøng raøo, consol</v>
          </cell>
          <cell r="C99" t="str">
            <v>Taán</v>
          </cell>
          <cell r="D99">
            <v>4995360</v>
          </cell>
          <cell r="E99">
            <v>184838</v>
          </cell>
          <cell r="F99">
            <v>20797</v>
          </cell>
        </row>
        <row r="100">
          <cell r="A100" t="str">
            <v>402-330</v>
          </cell>
          <cell r="B100" t="str">
            <v>Laép döïng cöûa khung nhoâm</v>
          </cell>
          <cell r="C100" t="str">
            <v>m2</v>
          </cell>
          <cell r="D100">
            <v>2750</v>
          </cell>
          <cell r="E100">
            <v>3382</v>
          </cell>
          <cell r="F100">
            <v>0</v>
          </cell>
        </row>
        <row r="101">
          <cell r="A101" t="str">
            <v>402-330B</v>
          </cell>
          <cell r="B101" t="str">
            <v>Gia coâng laép ñaët cöûa hoäc beáp</v>
          </cell>
          <cell r="C101" t="str">
            <v>m2</v>
          </cell>
          <cell r="D101">
            <v>300000</v>
          </cell>
          <cell r="E101">
            <v>3382</v>
          </cell>
          <cell r="F101">
            <v>0</v>
          </cell>
        </row>
        <row r="102">
          <cell r="A102" t="str">
            <v>402-330D1</v>
          </cell>
          <cell r="B102" t="str">
            <v>Gia coâng laép ñaët cöûa ñi kieáng khung nhoâm Ñaøi Loan ( troïn boä caû khoùa, khuyûu aùp löïc)</v>
          </cell>
          <cell r="C102" t="str">
            <v>m2</v>
          </cell>
          <cell r="D102">
            <v>750000</v>
          </cell>
          <cell r="E102">
            <v>3382</v>
          </cell>
          <cell r="F102">
            <v>0</v>
          </cell>
        </row>
        <row r="103">
          <cell r="A103" t="str">
            <v>402-330D2</v>
          </cell>
          <cell r="B103" t="str">
            <v>Gia coâng laép ñaët cöûa ñi nhöïa Ñaøi Loan ( troïn boä caû khoùa, khuyûu aùp löïc)</v>
          </cell>
          <cell r="C103" t="str">
            <v>m2</v>
          </cell>
          <cell r="D103">
            <v>650000</v>
          </cell>
          <cell r="E103">
            <v>3382</v>
          </cell>
          <cell r="F103">
            <v>0</v>
          </cell>
        </row>
        <row r="104">
          <cell r="A104" t="str">
            <v>402-330S</v>
          </cell>
          <cell r="B104" t="str">
            <v>Gia coâng laép ñaët cöûa soå kieáng khung nhoâm Ñaøi Loan ( troïn boä caû khoùa, khuyûu aùp löïc)</v>
          </cell>
          <cell r="C104" t="str">
            <v>m2</v>
          </cell>
          <cell r="D104">
            <v>555000</v>
          </cell>
          <cell r="E104">
            <v>3382</v>
          </cell>
          <cell r="F104">
            <v>0</v>
          </cell>
        </row>
        <row r="105">
          <cell r="A105" t="str">
            <v>500-511</v>
          </cell>
          <cell r="B105" t="str">
            <v xml:space="preserve"> Gia coâng laép ñaët saét hình cho thang saét</v>
          </cell>
          <cell r="C105" t="str">
            <v>Taán</v>
          </cell>
          <cell r="D105">
            <v>4839335</v>
          </cell>
          <cell r="E105">
            <v>320116</v>
          </cell>
          <cell r="F105">
            <v>569259</v>
          </cell>
        </row>
        <row r="106">
          <cell r="A106" t="str">
            <v>500-521</v>
          </cell>
          <cell r="B106" t="str">
            <v xml:space="preserve"> Gia coâng saét hình cho saøn theùp</v>
          </cell>
          <cell r="C106" t="str">
            <v>Taán</v>
          </cell>
          <cell r="D106">
            <v>4741325</v>
          </cell>
          <cell r="E106">
            <v>397607</v>
          </cell>
          <cell r="F106">
            <v>230922</v>
          </cell>
        </row>
        <row r="107">
          <cell r="A107" t="str">
            <v>500-611SR</v>
          </cell>
          <cell r="B107" t="str">
            <v xml:space="preserve"> Gia coâng khung saét hình cho haøng raøo löôùi theùp</v>
          </cell>
          <cell r="C107" t="str">
            <v>Taán</v>
          </cell>
          <cell r="D107">
            <v>5926283</v>
          </cell>
          <cell r="E107">
            <v>320116</v>
          </cell>
          <cell r="F107">
            <v>569259</v>
          </cell>
        </row>
        <row r="108">
          <cell r="A108" t="str">
            <v>500-611</v>
          </cell>
          <cell r="B108" t="str">
            <v>Gia coâng laép ñaët raøo + khung löôùi B40</v>
          </cell>
          <cell r="C108" t="str">
            <v>m2</v>
          </cell>
          <cell r="D108">
            <v>89749</v>
          </cell>
          <cell r="E108">
            <v>13191</v>
          </cell>
          <cell r="F108">
            <v>6344</v>
          </cell>
        </row>
        <row r="109">
          <cell r="A109" t="str">
            <v>505-810</v>
          </cell>
          <cell r="B109" t="str">
            <v>Laép ñaët caáu kieän theùp saøn thao taùc</v>
          </cell>
          <cell r="C109" t="str">
            <v>Taán</v>
          </cell>
          <cell r="D109">
            <v>831600</v>
          </cell>
          <cell r="E109">
            <v>140978</v>
          </cell>
          <cell r="F109">
            <v>379766</v>
          </cell>
        </row>
        <row r="110">
          <cell r="A110" t="str">
            <v>505-810</v>
          </cell>
          <cell r="B110" t="str">
            <v>Laép ñaët caáu kieän saét hình möông caùp</v>
          </cell>
          <cell r="C110" t="str">
            <v>Taán</v>
          </cell>
          <cell r="D110">
            <v>831600</v>
          </cell>
          <cell r="E110">
            <v>140978</v>
          </cell>
          <cell r="F110">
            <v>379766</v>
          </cell>
        </row>
        <row r="111">
          <cell r="A111" t="str">
            <v>505-910</v>
          </cell>
          <cell r="B111" t="str">
            <v>Laép ñaët caáu kieân saét hình &lt;50kg baèng thuû coâng</v>
          </cell>
          <cell r="C111" t="str">
            <v>Taán</v>
          </cell>
          <cell r="D111">
            <v>630000</v>
          </cell>
          <cell r="E111">
            <v>126036</v>
          </cell>
          <cell r="F111">
            <v>229970</v>
          </cell>
        </row>
        <row r="112">
          <cell r="A112" t="str">
            <v>651-112</v>
          </cell>
          <cell r="B112" t="str">
            <v>Traùt töôøng daøy 1cm cao&lt;4m vuõa M75</v>
          </cell>
          <cell r="C112" t="str">
            <v>m2</v>
          </cell>
          <cell r="D112">
            <v>4132</v>
          </cell>
          <cell r="E112">
            <v>1506</v>
          </cell>
          <cell r="F112">
            <v>77</v>
          </cell>
        </row>
        <row r="113">
          <cell r="A113" t="str">
            <v>651-132</v>
          </cell>
          <cell r="B113" t="str">
            <v>Traùt töôøng daøy 1,5cm cao&lt;4m vuõa M75</v>
          </cell>
          <cell r="C113" t="str">
            <v>m2</v>
          </cell>
          <cell r="D113">
            <v>5854</v>
          </cell>
          <cell r="E113">
            <v>1506</v>
          </cell>
          <cell r="F113">
            <v>77</v>
          </cell>
        </row>
        <row r="114">
          <cell r="A114" t="str">
            <v>651-212</v>
          </cell>
          <cell r="B114" t="str">
            <v>Traùt truï, coät, caàu thang daøy 1cm  vuõa M75</v>
          </cell>
          <cell r="C114" t="str">
            <v>m2</v>
          </cell>
          <cell r="D114">
            <v>4499</v>
          </cell>
          <cell r="E114">
            <v>5476</v>
          </cell>
          <cell r="F114">
            <v>118</v>
          </cell>
        </row>
        <row r="115">
          <cell r="A115" t="str">
            <v>651-222</v>
          </cell>
          <cell r="B115" t="str">
            <v>Traùt truï, coät, caàu thang daøy 1,5cm  vuõa M75</v>
          </cell>
          <cell r="C115" t="str">
            <v>m2</v>
          </cell>
          <cell r="D115">
            <v>6229</v>
          </cell>
          <cell r="E115">
            <v>5476</v>
          </cell>
          <cell r="F115">
            <v>118</v>
          </cell>
        </row>
        <row r="116">
          <cell r="A116" t="str">
            <v>651-312</v>
          </cell>
          <cell r="B116" t="str">
            <v xml:space="preserve">Traùt ñaø VM75 </v>
          </cell>
          <cell r="C116" t="str">
            <v>m2</v>
          </cell>
          <cell r="D116">
            <v>6198</v>
          </cell>
          <cell r="E116">
            <v>3628</v>
          </cell>
          <cell r="F116">
            <v>118</v>
          </cell>
        </row>
        <row r="117">
          <cell r="A117" t="str">
            <v>651-312SR</v>
          </cell>
          <cell r="B117" t="str">
            <v>Traùt ñaø VM75 daøy 1cm keå caû lôùp baùm dính (VLx1,25, NCx1,1)</v>
          </cell>
          <cell r="C117" t="str">
            <v>m2</v>
          </cell>
          <cell r="D117">
            <v>7747.5</v>
          </cell>
          <cell r="E117">
            <v>3990.8</v>
          </cell>
          <cell r="F117">
            <v>118</v>
          </cell>
        </row>
        <row r="118">
          <cell r="A118" t="str">
            <v>651-322</v>
          </cell>
          <cell r="B118" t="str">
            <v>Traùt traàn VM75</v>
          </cell>
          <cell r="C118" t="str">
            <v>m2</v>
          </cell>
          <cell r="D118">
            <v>6198</v>
          </cell>
          <cell r="E118">
            <v>3299</v>
          </cell>
          <cell r="F118">
            <v>118</v>
          </cell>
        </row>
        <row r="119">
          <cell r="A119" t="str">
            <v>651-422</v>
          </cell>
          <cell r="B119" t="str">
            <v>Traùt gôø chæ M75</v>
          </cell>
          <cell r="C119" t="str">
            <v>m</v>
          </cell>
          <cell r="D119">
            <v>1550</v>
          </cell>
          <cell r="E119">
            <v>1007</v>
          </cell>
        </row>
        <row r="120">
          <cell r="A120" t="str">
            <v>651-322SR</v>
          </cell>
          <cell r="B120" t="str">
            <v>Traùt traàn VM75 daøy 1cm keå caû lôùp baùm dính (VLx1,25, NCx1,1)</v>
          </cell>
          <cell r="C120" t="str">
            <v>m2</v>
          </cell>
          <cell r="D120">
            <v>7747.5</v>
          </cell>
          <cell r="E120">
            <v>3628.9</v>
          </cell>
          <cell r="F120">
            <v>118</v>
          </cell>
        </row>
        <row r="121">
          <cell r="A121" t="str">
            <v>653-420</v>
          </cell>
          <cell r="B121" t="str">
            <v>Laùng ñaù maøi baät tam caáp vaø saûnh</v>
          </cell>
          <cell r="C121" t="str">
            <v>m2</v>
          </cell>
          <cell r="D121">
            <v>43307</v>
          </cell>
          <cell r="E121">
            <v>11545</v>
          </cell>
          <cell r="F121">
            <v>0</v>
          </cell>
        </row>
        <row r="122">
          <cell r="A122" t="str">
            <v>662-110</v>
          </cell>
          <cell r="B122" t="str">
            <v>Oáp gaïch men 15x15 VM75 töôøng &lt;4m</v>
          </cell>
          <cell r="C122" t="str">
            <v>m2</v>
          </cell>
          <cell r="D122">
            <v>59549</v>
          </cell>
          <cell r="E122">
            <v>7554</v>
          </cell>
          <cell r="F122">
            <v>0</v>
          </cell>
        </row>
        <row r="123">
          <cell r="A123" t="str">
            <v>671-233</v>
          </cell>
          <cell r="B123" t="str">
            <v>Laùng neàn vöõa M100 daày 3cm cao &lt;4m</v>
          </cell>
          <cell r="C123" t="str">
            <v>m2</v>
          </cell>
          <cell r="D123">
            <v>15053</v>
          </cell>
          <cell r="E123">
            <v>1374</v>
          </cell>
          <cell r="F123">
            <v>103</v>
          </cell>
        </row>
        <row r="124">
          <cell r="A124" t="str">
            <v>672-110</v>
          </cell>
          <cell r="B124" t="str">
            <v>Laùng vöõa M75 daøy 1cm seânoâ, maùi haêt, maùng nöôùc</v>
          </cell>
          <cell r="C124" t="str">
            <v>m2</v>
          </cell>
          <cell r="D124">
            <v>4477</v>
          </cell>
          <cell r="E124">
            <v>1297</v>
          </cell>
          <cell r="F124">
            <v>77</v>
          </cell>
        </row>
        <row r="125">
          <cell r="A125" t="str">
            <v>672-122</v>
          </cell>
          <cell r="B125" t="str">
            <v>Laùng vöõa M100 daøy 2cm beå nöôùc, gieáng nöôùc, gieáng caùp</v>
          </cell>
          <cell r="C125" t="str">
            <v>m2</v>
          </cell>
          <cell r="D125">
            <v>9589</v>
          </cell>
          <cell r="E125">
            <v>1561</v>
          </cell>
          <cell r="F125">
            <v>77</v>
          </cell>
        </row>
        <row r="126">
          <cell r="A126" t="str">
            <v>684-112</v>
          </cell>
          <cell r="B126" t="str">
            <v>Laùt gach cement 30x30 VM75 cao &lt;4m</v>
          </cell>
          <cell r="C126" t="str">
            <v>m2</v>
          </cell>
          <cell r="D126">
            <v>43243</v>
          </cell>
          <cell r="E126">
            <v>1902</v>
          </cell>
          <cell r="F126">
            <v>0</v>
          </cell>
        </row>
        <row r="127">
          <cell r="A127" t="str">
            <v>684-112SR</v>
          </cell>
          <cell r="B127" t="str">
            <v xml:space="preserve">Laùt gach ñaát nung </v>
          </cell>
          <cell r="C127" t="str">
            <v>m2</v>
          </cell>
          <cell r="D127">
            <v>43243</v>
          </cell>
          <cell r="E127">
            <v>1902</v>
          </cell>
          <cell r="F127">
            <v>0</v>
          </cell>
        </row>
        <row r="128">
          <cell r="A128" t="str">
            <v>685-210</v>
          </cell>
          <cell r="B128" t="str">
            <v>Laùt gach ceramic cao &lt;4m</v>
          </cell>
          <cell r="C128" t="str">
            <v>m2</v>
          </cell>
          <cell r="D128">
            <v>128151</v>
          </cell>
          <cell r="E128">
            <v>2142</v>
          </cell>
          <cell r="F128">
            <v>0</v>
          </cell>
        </row>
        <row r="129">
          <cell r="A129" t="str">
            <v>702-310</v>
          </cell>
          <cell r="B129" t="str">
            <v>Baû mactit töôøng</v>
          </cell>
          <cell r="C129" t="str">
            <v>m2</v>
          </cell>
          <cell r="D129">
            <v>1565</v>
          </cell>
          <cell r="E129">
            <v>3382</v>
          </cell>
          <cell r="F129">
            <v>0</v>
          </cell>
        </row>
        <row r="130">
          <cell r="A130" t="str">
            <v>702-320</v>
          </cell>
          <cell r="B130" t="str">
            <v>Baû mactit coät, daàm, traàn</v>
          </cell>
          <cell r="C130" t="str">
            <v>m2</v>
          </cell>
          <cell r="D130">
            <v>1565</v>
          </cell>
          <cell r="E130">
            <v>4059</v>
          </cell>
          <cell r="F130">
            <v>0</v>
          </cell>
        </row>
        <row r="131">
          <cell r="A131" t="str">
            <v>702-400</v>
          </cell>
          <cell r="B131" t="str">
            <v>Queùt Flinkote 3 nöôùc choáng thaám cho seno, oâvaêngâ</v>
          </cell>
          <cell r="C131" t="str">
            <v>m2</v>
          </cell>
          <cell r="D131">
            <v>11813</v>
          </cell>
          <cell r="E131">
            <v>259</v>
          </cell>
          <cell r="F131">
            <v>0</v>
          </cell>
        </row>
        <row r="132">
          <cell r="A132" t="str">
            <v>703-430</v>
          </cell>
          <cell r="B132" t="str">
            <v>Sôn 2 lôùp cho saét theùp caùc loaïi</v>
          </cell>
          <cell r="C132" t="str">
            <v>m2</v>
          </cell>
          <cell r="D132">
            <v>3636</v>
          </cell>
          <cell r="E132">
            <v>659</v>
          </cell>
        </row>
        <row r="133">
          <cell r="A133" t="str">
            <v>703-430CR</v>
          </cell>
          <cell r="B133" t="str">
            <v xml:space="preserve">Sôn choáng ró 2 lôùp cho caáu kieän saét hình </v>
          </cell>
          <cell r="C133" t="str">
            <v>m2</v>
          </cell>
          <cell r="D133">
            <v>3636</v>
          </cell>
          <cell r="E133">
            <v>659</v>
          </cell>
        </row>
        <row r="134">
          <cell r="A134" t="str">
            <v>703-430D</v>
          </cell>
          <cell r="B134" t="str">
            <v>Sôn daàu 2 lôùp cho caáu kieän saét hình</v>
          </cell>
          <cell r="C134" t="str">
            <v>m2</v>
          </cell>
          <cell r="D134">
            <v>3636</v>
          </cell>
          <cell r="E134">
            <v>659</v>
          </cell>
        </row>
        <row r="135">
          <cell r="A135" t="str">
            <v>703-510</v>
          </cell>
          <cell r="B135" t="str">
            <v>Sôn nöôùc vaøo caùc keát caáu ñaõ baû</v>
          </cell>
          <cell r="C135" t="str">
            <v>m2</v>
          </cell>
          <cell r="D135">
            <v>3283</v>
          </cell>
          <cell r="E135">
            <v>507</v>
          </cell>
        </row>
        <row r="136">
          <cell r="A136" t="str">
            <v>704-110</v>
          </cell>
          <cell r="B136" t="str">
            <v>Queùt bitum noùng vaøo töôøng</v>
          </cell>
          <cell r="C136" t="str">
            <v>m2</v>
          </cell>
          <cell r="D136">
            <v>6259</v>
          </cell>
          <cell r="E136">
            <v>757</v>
          </cell>
          <cell r="F136">
            <v>0</v>
          </cell>
        </row>
        <row r="137">
          <cell r="A137" t="str">
            <v>704-220</v>
          </cell>
          <cell r="B137" t="str">
            <v>Queùt bitum  2 nöôùc+2 lôùp giaáy daàu</v>
          </cell>
          <cell r="C137" t="str">
            <v>m2</v>
          </cell>
          <cell r="D137">
            <v>17500</v>
          </cell>
          <cell r="E137">
            <v>4324</v>
          </cell>
          <cell r="F137">
            <v>0</v>
          </cell>
        </row>
        <row r="138">
          <cell r="A138" t="str">
            <v>704-220SR</v>
          </cell>
          <cell r="B138" t="str">
            <v>Queùt Flinkote 2 nöôùc+2 lôùp giaáy daàu cho maùi vaø saûnh</v>
          </cell>
          <cell r="C138" t="str">
            <v>m2</v>
          </cell>
          <cell r="D138">
            <v>17500</v>
          </cell>
          <cell r="E138">
            <v>4324</v>
          </cell>
          <cell r="F138">
            <v>0</v>
          </cell>
        </row>
        <row r="139">
          <cell r="A139" t="str">
            <v>704-320</v>
          </cell>
          <cell r="B139" t="str">
            <v>Queùt bitum  3 nöôùc+2 lôùp bao taûi</v>
          </cell>
          <cell r="C139" t="str">
            <v>m2</v>
          </cell>
          <cell r="D139">
            <v>25933</v>
          </cell>
          <cell r="E139">
            <v>8215</v>
          </cell>
          <cell r="F139">
            <v>0</v>
          </cell>
        </row>
        <row r="140">
          <cell r="A140" t="str">
            <v>704-320SR</v>
          </cell>
          <cell r="B140" t="str">
            <v>Cheøn nhöïa loûng</v>
          </cell>
          <cell r="C140" t="str">
            <v>m2</v>
          </cell>
          <cell r="D140">
            <v>25933</v>
          </cell>
          <cell r="E140">
            <v>8215</v>
          </cell>
          <cell r="F140">
            <v>0</v>
          </cell>
        </row>
        <row r="141">
          <cell r="A141" t="str">
            <v>B13-4/CÑ79/12</v>
          </cell>
          <cell r="B141" t="str">
            <v xml:space="preserve"> Traûi ñaù 1x2 saân traïm</v>
          </cell>
          <cell r="C141" t="str">
            <v>m3</v>
          </cell>
          <cell r="D141">
            <v>121800</v>
          </cell>
          <cell r="E141">
            <v>8023</v>
          </cell>
        </row>
        <row r="142">
          <cell r="A142" t="str">
            <v>B13-4/CÑ79/57</v>
          </cell>
          <cell r="B142" t="str">
            <v>Xeáp ñaù 5x7 choáng chaùy cho MBA löïc</v>
          </cell>
          <cell r="C142" t="str">
            <v>m3</v>
          </cell>
          <cell r="D142">
            <v>121800</v>
          </cell>
          <cell r="E142">
            <v>8023</v>
          </cell>
        </row>
        <row r="143">
          <cell r="A143" t="str">
            <v>B3-13/CÑ79</v>
          </cell>
          <cell r="B143" t="str">
            <v>Laøm laêng tru thoaùt nöôùc (ñaù 4x6,1x2 )</v>
          </cell>
          <cell r="C143" t="str">
            <v>100m3</v>
          </cell>
          <cell r="D143">
            <v>18384400</v>
          </cell>
          <cell r="E143">
            <v>689400</v>
          </cell>
          <cell r="F143">
            <v>1377700</v>
          </cell>
        </row>
        <row r="144">
          <cell r="A144" t="str">
            <v>B3-13e/CÑ79/12</v>
          </cell>
          <cell r="B144" t="str">
            <v xml:space="preserve"> Ñaù vuïn xeáp chaân taluy
 (ñaù 5x7 keïp ñaù1x2,ñaù maït) </v>
          </cell>
          <cell r="C144" t="str">
            <v>100m3</v>
          </cell>
          <cell r="D144">
            <v>16752000</v>
          </cell>
          <cell r="E144">
            <v>689400</v>
          </cell>
          <cell r="F144">
            <v>1377700</v>
          </cell>
        </row>
        <row r="145">
          <cell r="A145" t="str">
            <v>B3-13e/CÑ79/P</v>
          </cell>
          <cell r="B145" t="str">
            <v>Laøm moùng ñöôøng ñaù 5x7 cheøn phuùn daøy 0,2m</v>
          </cell>
          <cell r="C145" t="str">
            <v>100m3</v>
          </cell>
          <cell r="D145">
            <v>16752000</v>
          </cell>
          <cell r="E145">
            <v>689400</v>
          </cell>
          <cell r="F145">
            <v>1377700</v>
          </cell>
        </row>
        <row r="146">
          <cell r="A146" t="str">
            <v>B3-13e/CÑ79/C</v>
          </cell>
          <cell r="B146" t="str">
            <v>Laøm moùng ñaù 4x6 keïp caùt daøy 0,2m</v>
          </cell>
          <cell r="C146" t="str">
            <v>100m3</v>
          </cell>
          <cell r="D146">
            <v>16752000</v>
          </cell>
          <cell r="E146">
            <v>689400</v>
          </cell>
          <cell r="F146">
            <v>1377700</v>
          </cell>
        </row>
        <row r="147">
          <cell r="A147" t="str">
            <v>B3-14e/CÑ79</v>
          </cell>
          <cell r="B147" t="str">
            <v>Traõi caùn ñaù mi 25l/m2</v>
          </cell>
          <cell r="C147" t="str">
            <v>100m3</v>
          </cell>
          <cell r="D147">
            <v>15828000</v>
          </cell>
          <cell r="E147">
            <v>41877</v>
          </cell>
          <cell r="F147">
            <v>834610</v>
          </cell>
        </row>
        <row r="148">
          <cell r="A148" t="str">
            <v>B3-3/CÑ79</v>
          </cell>
          <cell r="B148" t="str">
            <v>Caùn nguyeân thoå</v>
          </cell>
          <cell r="C148" t="str">
            <v>100m2</v>
          </cell>
          <cell r="E148">
            <v>1441</v>
          </cell>
          <cell r="F148">
            <v>22284</v>
          </cell>
        </row>
        <row r="149">
          <cell r="A149" t="str">
            <v>K0-001</v>
          </cell>
          <cell r="B149" t="str">
            <v>Laép ñaët chaäu röõa söù 1 voøi</v>
          </cell>
          <cell r="C149" t="str">
            <v>Boä</v>
          </cell>
          <cell r="D149">
            <v>119002</v>
          </cell>
          <cell r="E149">
            <v>35485</v>
          </cell>
          <cell r="F149">
            <v>0</v>
          </cell>
        </row>
        <row r="150">
          <cell r="A150" t="str">
            <v>K0-002</v>
          </cell>
          <cell r="B150" t="str">
            <v>Laép ñaët chaäu röõa söù 2 voøi</v>
          </cell>
          <cell r="C150" t="str">
            <v>Boä</v>
          </cell>
          <cell r="D150">
            <v>175573</v>
          </cell>
          <cell r="E150">
            <v>43954</v>
          </cell>
          <cell r="F150">
            <v>0</v>
          </cell>
        </row>
        <row r="151">
          <cell r="A151" t="str">
            <v>K0-201</v>
          </cell>
          <cell r="B151" t="str">
            <v>Laép ñaët baøn caàu beät</v>
          </cell>
          <cell r="C151" t="str">
            <v>Boä</v>
          </cell>
          <cell r="D151">
            <v>986519</v>
          </cell>
          <cell r="E151">
            <v>34679</v>
          </cell>
          <cell r="F151">
            <v>0</v>
          </cell>
        </row>
        <row r="152">
          <cell r="A152" t="str">
            <v>K0-501</v>
          </cell>
          <cell r="B152" t="str">
            <v>Laép voøi (1 voøi) taém höông sen</v>
          </cell>
          <cell r="C152" t="str">
            <v>Boä</v>
          </cell>
          <cell r="D152">
            <v>127890</v>
          </cell>
          <cell r="E152">
            <v>30243</v>
          </cell>
          <cell r="F152">
            <v>0</v>
          </cell>
        </row>
        <row r="153">
          <cell r="A153" t="str">
            <v>K1-021</v>
          </cell>
          <cell r="B153" t="str">
            <v>Laép ñaët oáng STK D26/34</v>
          </cell>
          <cell r="C153" t="str">
            <v>m</v>
          </cell>
          <cell r="D153">
            <v>12061</v>
          </cell>
          <cell r="E153">
            <v>4462</v>
          </cell>
        </row>
        <row r="154">
          <cell r="A154" t="str">
            <v>K1-051</v>
          </cell>
          <cell r="B154" t="str">
            <v>Laép ñaët oáng STK D50/60</v>
          </cell>
          <cell r="C154" t="str">
            <v>m</v>
          </cell>
          <cell r="D154">
            <v>35879</v>
          </cell>
          <cell r="E154">
            <v>6431</v>
          </cell>
          <cell r="F154">
            <v>0</v>
          </cell>
        </row>
        <row r="155">
          <cell r="A155" t="str">
            <v>K1-051SR</v>
          </cell>
          <cell r="B155" t="str">
            <v>Laép ñaët oáng theùp D168/4mm coät</v>
          </cell>
          <cell r="C155" t="str">
            <v>m</v>
          </cell>
          <cell r="D155">
            <v>180000</v>
          </cell>
          <cell r="E155">
            <v>19293</v>
          </cell>
          <cell r="F155">
            <v>0</v>
          </cell>
        </row>
        <row r="156">
          <cell r="A156" t="str">
            <v>K1-051x3SR</v>
          </cell>
          <cell r="B156" t="str">
            <v>Laép ñaët oáng STK D140 noái MBA vaø Beå daàu söï coá</v>
          </cell>
          <cell r="C156" t="str">
            <v>m</v>
          </cell>
          <cell r="D156">
            <v>107637</v>
          </cell>
          <cell r="E156">
            <v>19293</v>
          </cell>
        </row>
        <row r="157">
          <cell r="A157" t="str">
            <v>K1-111</v>
          </cell>
          <cell r="B157" t="str">
            <v>Laép ñaët oáng PVC D20</v>
          </cell>
          <cell r="C157" t="str">
            <v>m</v>
          </cell>
          <cell r="D157">
            <v>3087</v>
          </cell>
          <cell r="E157">
            <v>2685</v>
          </cell>
          <cell r="F157">
            <v>0</v>
          </cell>
        </row>
        <row r="158">
          <cell r="A158" t="str">
            <v>K1-151</v>
          </cell>
          <cell r="B158" t="str">
            <v>Laép ñaët oáng PVC D50</v>
          </cell>
          <cell r="C158" t="str">
            <v>m</v>
          </cell>
          <cell r="D158">
            <v>9814</v>
          </cell>
          <cell r="E158">
            <v>4502</v>
          </cell>
        </row>
        <row r="159">
          <cell r="A159" t="str">
            <v>K1-151SR</v>
          </cell>
          <cell r="B159" t="str">
            <v xml:space="preserve">Laép oáng PVC D60                                       </v>
          </cell>
          <cell r="C159" t="str">
            <v>m</v>
          </cell>
          <cell r="D159">
            <v>9814</v>
          </cell>
          <cell r="E159">
            <v>4502</v>
          </cell>
          <cell r="F159">
            <v>0</v>
          </cell>
        </row>
        <row r="160">
          <cell r="A160" t="str">
            <v>K1-151SR2</v>
          </cell>
          <cell r="B160" t="str">
            <v>Laép ñaët oáng PVC D114</v>
          </cell>
          <cell r="C160" t="str">
            <v>m</v>
          </cell>
          <cell r="D160">
            <v>19628</v>
          </cell>
          <cell r="E160">
            <v>9004</v>
          </cell>
          <cell r="F160">
            <v>0</v>
          </cell>
        </row>
        <row r="161">
          <cell r="A161" t="str">
            <v>K1-151SR4</v>
          </cell>
          <cell r="B161" t="str">
            <v>Laép ñaët oáng PVC D220</v>
          </cell>
          <cell r="C161" t="str">
            <v>m</v>
          </cell>
          <cell r="D161">
            <v>39256</v>
          </cell>
          <cell r="E161">
            <v>18008</v>
          </cell>
          <cell r="F161">
            <v>0</v>
          </cell>
        </row>
        <row r="162">
          <cell r="A162" t="str">
            <v>K2-451</v>
          </cell>
          <cell r="B162" t="str">
            <v>Saûn xuaát laép ñaët oáng manchon STK D50x40</v>
          </cell>
          <cell r="C162" t="str">
            <v>caùi</v>
          </cell>
          <cell r="D162">
            <v>5350</v>
          </cell>
          <cell r="E162">
            <v>2278</v>
          </cell>
        </row>
        <row r="163">
          <cell r="A163" t="str">
            <v>K2-451SR3</v>
          </cell>
          <cell r="B163" t="str">
            <v xml:space="preserve">Saûn xuaát laép ñaët oáng manchon STK D140 </v>
          </cell>
          <cell r="C163" t="str">
            <v>caùi</v>
          </cell>
          <cell r="D163">
            <v>16050</v>
          </cell>
          <cell r="E163">
            <v>6834</v>
          </cell>
        </row>
        <row r="164">
          <cell r="A164" t="str">
            <v>K2-702</v>
          </cell>
          <cell r="B164" t="str">
            <v>Laép ñaët co PVC D20</v>
          </cell>
          <cell r="C164" t="str">
            <v>Caùi</v>
          </cell>
          <cell r="D164">
            <v>1042</v>
          </cell>
          <cell r="E164">
            <v>624</v>
          </cell>
          <cell r="F164">
            <v>0</v>
          </cell>
        </row>
        <row r="165">
          <cell r="A165" t="str">
            <v>K2-706</v>
          </cell>
          <cell r="B165" t="str">
            <v xml:space="preserve">Laép ñaët co PVC D60  </v>
          </cell>
          <cell r="C165" t="str">
            <v>Caùi</v>
          </cell>
          <cell r="D165">
            <v>4076</v>
          </cell>
          <cell r="E165">
            <v>1595</v>
          </cell>
          <cell r="F165">
            <v>0</v>
          </cell>
        </row>
        <row r="166">
          <cell r="A166" t="str">
            <v>K2-706SR2</v>
          </cell>
          <cell r="B166" t="str">
            <v>Laép ñaët co PVC D100</v>
          </cell>
          <cell r="C166" t="str">
            <v>Caùi</v>
          </cell>
          <cell r="D166">
            <v>8152</v>
          </cell>
          <cell r="E166">
            <v>3190</v>
          </cell>
          <cell r="F166">
            <v>0</v>
          </cell>
        </row>
        <row r="167">
          <cell r="A167" t="str">
            <v>K2-806</v>
          </cell>
          <cell r="B167" t="str">
            <v>Laép ñaët manchon PVC D60</v>
          </cell>
          <cell r="C167" t="str">
            <v>Caùi</v>
          </cell>
          <cell r="D167">
            <v>4494</v>
          </cell>
          <cell r="E167">
            <v>1595</v>
          </cell>
          <cell r="F167">
            <v>0</v>
          </cell>
        </row>
        <row r="168">
          <cell r="A168" t="str">
            <v>K2-806SR2</v>
          </cell>
          <cell r="B168" t="str">
            <v>Laép ñaët manchon PVC D114</v>
          </cell>
          <cell r="C168" t="str">
            <v>Caùi</v>
          </cell>
          <cell r="D168">
            <v>8988</v>
          </cell>
          <cell r="E168">
            <v>3190</v>
          </cell>
          <cell r="F168">
            <v>0</v>
          </cell>
        </row>
        <row r="169">
          <cell r="A169" t="str">
            <v>K2-902</v>
          </cell>
          <cell r="B169" t="str">
            <v>Laép ñaët Teâ PVC D21</v>
          </cell>
          <cell r="C169" t="str">
            <v>Caùi</v>
          </cell>
          <cell r="D169">
            <v>1250</v>
          </cell>
          <cell r="E169">
            <v>936</v>
          </cell>
          <cell r="F169">
            <v>0</v>
          </cell>
        </row>
        <row r="170">
          <cell r="A170" t="str">
            <v>K2-906</v>
          </cell>
          <cell r="B170" t="str">
            <v>Laép ñaët Teâ PVC D50</v>
          </cell>
          <cell r="C170" t="str">
            <v>Caùi</v>
          </cell>
          <cell r="D170">
            <v>8151</v>
          </cell>
          <cell r="E170">
            <v>2392</v>
          </cell>
          <cell r="F170">
            <v>0</v>
          </cell>
        </row>
        <row r="171">
          <cell r="A171" t="str">
            <v>K2-906SR2</v>
          </cell>
          <cell r="B171" t="str">
            <v>Laép ñaët Teâ PVC D100</v>
          </cell>
          <cell r="C171" t="str">
            <v>Caùi</v>
          </cell>
          <cell r="D171">
            <v>16302</v>
          </cell>
          <cell r="E171">
            <v>4784</v>
          </cell>
          <cell r="F171">
            <v>0</v>
          </cell>
        </row>
        <row r="172">
          <cell r="A172" t="str">
            <v>K4-011</v>
          </cell>
          <cell r="B172" t="str">
            <v>Laép pheåu thu  nöôÙc baèng gang</v>
          </cell>
          <cell r="C172" t="str">
            <v>Caùi</v>
          </cell>
          <cell r="D172">
            <v>12206</v>
          </cell>
          <cell r="E172">
            <v>3724</v>
          </cell>
          <cell r="F172">
            <v>0</v>
          </cell>
        </row>
        <row r="173">
          <cell r="A173" t="str">
            <v>K4-201</v>
          </cell>
          <cell r="B173" t="str">
            <v>Laép ñaët göông soi 60x40x5</v>
          </cell>
          <cell r="C173" t="str">
            <v>boä</v>
          </cell>
          <cell r="D173">
            <v>46207</v>
          </cell>
          <cell r="E173">
            <v>1585</v>
          </cell>
          <cell r="F173">
            <v>0</v>
          </cell>
        </row>
        <row r="174">
          <cell r="A174" t="str">
            <v>K4-232</v>
          </cell>
          <cell r="B174" t="str">
            <v>Hoäp ñöïng giaáy veä sinh</v>
          </cell>
          <cell r="C174" t="str">
            <v>boä</v>
          </cell>
          <cell r="D174">
            <v>20140</v>
          </cell>
          <cell r="E174">
            <v>892</v>
          </cell>
          <cell r="F174">
            <v>0</v>
          </cell>
        </row>
        <row r="175">
          <cell r="A175" t="str">
            <v>050-511/3285</v>
          </cell>
          <cell r="B175" t="str">
            <v>Laép ñaët daøn tru coångï vaø giaù ñôû 110kV</v>
          </cell>
          <cell r="C175" t="str">
            <v>Taán</v>
          </cell>
          <cell r="E175">
            <v>203824</v>
          </cell>
          <cell r="F175">
            <v>62380</v>
          </cell>
        </row>
        <row r="176">
          <cell r="A176" t="str">
            <v>ÑM-3285</v>
          </cell>
          <cell r="B176" t="str">
            <v>Gia coâng maï keõm saét hình MBA</v>
          </cell>
          <cell r="C176" t="str">
            <v>Taán</v>
          </cell>
          <cell r="D176">
            <v>10500000</v>
          </cell>
          <cell r="E176">
            <v>0</v>
          </cell>
          <cell r="F176">
            <v>0</v>
          </cell>
        </row>
        <row r="177">
          <cell r="A177" t="str">
            <v>ÑM-3285/1</v>
          </cell>
          <cell r="B177" t="str">
            <v>Saét hình thaønh phaåm cho truï vaø giaù ñôû 110kV</v>
          </cell>
          <cell r="C177" t="str">
            <v>Taán</v>
          </cell>
          <cell r="D177">
            <v>9726000</v>
          </cell>
          <cell r="E177">
            <v>0</v>
          </cell>
          <cell r="F177">
            <v>0</v>
          </cell>
        </row>
        <row r="178">
          <cell r="A178" t="str">
            <v>ÑM-3285/2</v>
          </cell>
          <cell r="B178" t="str">
            <v>Saét hình thaønh phaåm cho xaø daøn 110kV</v>
          </cell>
          <cell r="C178" t="str">
            <v>Taán</v>
          </cell>
          <cell r="D178">
            <v>10500000</v>
          </cell>
          <cell r="E178">
            <v>0</v>
          </cell>
          <cell r="F178">
            <v>0</v>
          </cell>
        </row>
        <row r="179">
          <cell r="A179" t="str">
            <v>VC-03B</v>
          </cell>
          <cell r="B179" t="str">
            <v>Boác xuùc ñaát thöøa leân xuoáng ,tôi x1.3, nhoùm ñaát 1-3</v>
          </cell>
          <cell r="C179" t="str">
            <v>m3</v>
          </cell>
          <cell r="D179">
            <v>0</v>
          </cell>
          <cell r="E179">
            <v>1882</v>
          </cell>
          <cell r="F179">
            <v>0</v>
          </cell>
        </row>
        <row r="180">
          <cell r="A180" t="str">
            <v>VC-03C</v>
          </cell>
          <cell r="B180" t="str">
            <v>Chuyeån  ñaát thöøa baèng xe cuùtkít cly 200m , nhoùm ñaát 1-3</v>
          </cell>
          <cell r="C180" t="str">
            <v>m3</v>
          </cell>
          <cell r="D180">
            <v>0</v>
          </cell>
          <cell r="E180">
            <v>6653</v>
          </cell>
          <cell r="F180">
            <v>0</v>
          </cell>
        </row>
        <row r="181">
          <cell r="A181" t="str">
            <v>VC-04B</v>
          </cell>
          <cell r="B181" t="str">
            <v>Boác xuùc ñaát thöøa leân xuoáng ,tôi x1.3 , nhoùm ñaát 4-6</v>
          </cell>
          <cell r="C181" t="str">
            <v>m3</v>
          </cell>
          <cell r="D181">
            <v>0</v>
          </cell>
          <cell r="E181">
            <v>2254</v>
          </cell>
          <cell r="F181">
            <v>0</v>
          </cell>
        </row>
        <row r="182">
          <cell r="A182" t="str">
            <v>VC-04C</v>
          </cell>
          <cell r="B182" t="str">
            <v>Chuyeån  ñaát thöøa baèng xe cuùtkít cly 200m, nhoùm ñaát 4-6</v>
          </cell>
          <cell r="C182" t="str">
            <v>m3</v>
          </cell>
          <cell r="D182">
            <v>0</v>
          </cell>
          <cell r="E182">
            <v>7203</v>
          </cell>
          <cell r="F182">
            <v>0</v>
          </cell>
        </row>
        <row r="183">
          <cell r="A183" t="str">
            <v>TAM TINH</v>
          </cell>
        </row>
        <row r="184">
          <cell r="A184" t="str">
            <v>TT1</v>
          </cell>
          <cell r="B184" t="str">
            <v xml:space="preserve"> Gia coâng laép ñaët boulon F12x100 </v>
          </cell>
          <cell r="C184" t="str">
            <v>boä</v>
          </cell>
          <cell r="D184">
            <v>2300</v>
          </cell>
        </row>
        <row r="185">
          <cell r="A185" t="str">
            <v>TT2</v>
          </cell>
          <cell r="B185" t="str">
            <v xml:space="preserve"> Gia coâng laép ñaët baûn leà F20 </v>
          </cell>
          <cell r="C185" t="str">
            <v>boä</v>
          </cell>
          <cell r="D185">
            <v>20000</v>
          </cell>
          <cell r="E185">
            <v>1000</v>
          </cell>
        </row>
        <row r="186">
          <cell r="A186" t="str">
            <v>TT3</v>
          </cell>
          <cell r="B186" t="str">
            <v>Gia coâng ñònh vò buloâng neo ( Vaät lieäu B caáp)</v>
          </cell>
          <cell r="C186" t="str">
            <v>Boä</v>
          </cell>
        </row>
        <row r="187">
          <cell r="A187" t="str">
            <v>TT4</v>
          </cell>
          <cell r="B187" t="str">
            <v>6 moùng choáng seùt 110 KV ( 3 truï 3,5m vaø 3   tru 2,5m) : M20 - 500
= 6*4</v>
          </cell>
          <cell r="C187" t="str">
            <v>Boä</v>
          </cell>
          <cell r="D187">
            <v>20000</v>
          </cell>
          <cell r="E187">
            <v>6000</v>
          </cell>
        </row>
        <row r="188">
          <cell r="A188" t="str">
            <v>TT5</v>
          </cell>
          <cell r="B188" t="str">
            <v>3 moùng DCL 110KV : M24 - 600
=3*8</v>
          </cell>
          <cell r="C188" t="str">
            <v>Boä</v>
          </cell>
          <cell r="D188">
            <v>27000</v>
          </cell>
          <cell r="E188">
            <v>6000</v>
          </cell>
        </row>
        <row r="189">
          <cell r="A189" t="str">
            <v>TT6</v>
          </cell>
          <cell r="B189" t="str">
            <v>9 moùng (2 söù ñôû 110KV + 3 TU + 3 TI+1MBATD ) : M16-500 =9*8</v>
          </cell>
          <cell r="C189" t="str">
            <v>Boä</v>
          </cell>
          <cell r="D189">
            <v>16000</v>
          </cell>
          <cell r="E189">
            <v>6000</v>
          </cell>
        </row>
        <row r="190">
          <cell r="A190" t="str">
            <v>TT7</v>
          </cell>
          <cell r="B190" t="str">
            <v>1 maùy caét 110KV: M24-600/200
=1*12</v>
          </cell>
          <cell r="C190" t="str">
            <v>Boä</v>
          </cell>
          <cell r="D190">
            <v>27000</v>
          </cell>
          <cell r="E190">
            <v>6000</v>
          </cell>
        </row>
        <row r="191">
          <cell r="A191" t="str">
            <v>TT8</v>
          </cell>
          <cell r="B191" t="str">
            <v>4 moùng truï coång 110Kv MTC1:M30-1400/200
=4*16</v>
          </cell>
          <cell r="C191" t="str">
            <v>Boä</v>
          </cell>
          <cell r="D191">
            <v>90000</v>
          </cell>
          <cell r="E191">
            <v>6000</v>
          </cell>
        </row>
        <row r="192">
          <cell r="A192" t="str">
            <v>TT9</v>
          </cell>
          <cell r="B192" t="str">
            <v>2 moùng truï coång 110Kv MTC2: M30/1400-200
=2*16</v>
          </cell>
          <cell r="C192" t="str">
            <v>Boä</v>
          </cell>
          <cell r="D192">
            <v>90000</v>
          </cell>
          <cell r="E192">
            <v>6000</v>
          </cell>
        </row>
        <row r="193">
          <cell r="A193" t="str">
            <v>TT10</v>
          </cell>
          <cell r="B193" t="str">
            <v>6 moùng truï chieáu saùng : M20-500
=6*4</v>
          </cell>
          <cell r="C193" t="str">
            <v>Boä</v>
          </cell>
          <cell r="D193">
            <v>20000</v>
          </cell>
          <cell r="E193">
            <v>6000</v>
          </cell>
        </row>
        <row r="194">
          <cell r="A194" t="str">
            <v>TT11</v>
          </cell>
          <cell r="B194" t="str">
            <v>1 moùng daøn tu buø: M20-900
=1*4</v>
          </cell>
          <cell r="C194" t="str">
            <v>Boä</v>
          </cell>
          <cell r="D194">
            <v>36000</v>
          </cell>
          <cell r="E194">
            <v>6000</v>
          </cell>
        </row>
        <row r="195">
          <cell r="A195" t="str">
            <v>TT12</v>
          </cell>
          <cell r="B195" t="str">
            <v>Saûn xuaát laép ñaët caùc phuï kieän cho löôùi loïc MBA :Bulong daõn chaân (Hieti HLC) d12-100</v>
          </cell>
          <cell r="C195" t="str">
            <v>boä</v>
          </cell>
          <cell r="D195">
            <v>15000</v>
          </cell>
          <cell r="E195">
            <v>6000</v>
          </cell>
        </row>
        <row r="196">
          <cell r="A196" t="str">
            <v>TT13</v>
          </cell>
          <cell r="B196" t="str">
            <v>Saûn xuaát laép ñaët caùc phuï kieän cho löôùi loïc MBA :Bulong ñuoâi caù d12-80</v>
          </cell>
          <cell r="C196" t="str">
            <v>boä</v>
          </cell>
          <cell r="D196">
            <v>4000</v>
          </cell>
          <cell r="E196">
            <v>3000</v>
          </cell>
        </row>
        <row r="197">
          <cell r="A197" t="str">
            <v>TT14</v>
          </cell>
          <cell r="B197" t="str">
            <v>Laép ñaët maùt bôm 2HP cho Beå daàu söï coá (B caáp)</v>
          </cell>
          <cell r="C197" t="str">
            <v>boä</v>
          </cell>
          <cell r="D197">
            <v>2000000</v>
          </cell>
          <cell r="E197">
            <v>50000</v>
          </cell>
        </row>
        <row r="198">
          <cell r="A198" t="str">
            <v>TT15</v>
          </cell>
          <cell r="B198" t="str">
            <v>Saûn xuaát laép ñaët bulon daõn chaân M10x80</v>
          </cell>
          <cell r="C198" t="str">
            <v>boä</v>
          </cell>
          <cell r="D198">
            <v>10000</v>
          </cell>
          <cell r="E198">
            <v>6000</v>
          </cell>
          <cell r="F198">
            <v>0</v>
          </cell>
        </row>
        <row r="199">
          <cell r="A199" t="str">
            <v>TT16</v>
          </cell>
          <cell r="B199" t="str">
            <v>Laép ñaët boàn nöôÙc TröôØng tuyeàn 500L</v>
          </cell>
          <cell r="C199" t="str">
            <v>Boä</v>
          </cell>
          <cell r="D199">
            <v>3000000</v>
          </cell>
        </row>
        <row r="200">
          <cell r="A200" t="str">
            <v>TT17</v>
          </cell>
          <cell r="B200" t="str">
            <v>Ñoùng gieáng nöôÙc oáng PVC F42 caû bôm 1 ngöïa</v>
          </cell>
          <cell r="C200" t="str">
            <v>Boä</v>
          </cell>
          <cell r="D200">
            <v>4000000</v>
          </cell>
        </row>
        <row r="201">
          <cell r="A201" t="str">
            <v>TT18</v>
          </cell>
          <cell r="B201" t="str">
            <v>Laép ñaët van PVC D21</v>
          </cell>
          <cell r="C201" t="str">
            <v>caùi</v>
          </cell>
          <cell r="D201">
            <v>10000</v>
          </cell>
          <cell r="E201">
            <v>1000</v>
          </cell>
        </row>
        <row r="202">
          <cell r="A202" t="str">
            <v>TT19</v>
          </cell>
          <cell r="B202" t="str">
            <v xml:space="preserve">Gia coâng laép ñaët Tuû beáp vaùn OÂ can ( 2 x0,5 )m </v>
          </cell>
          <cell r="C202" t="str">
            <v>caùi</v>
          </cell>
          <cell r="D202">
            <v>1000000</v>
          </cell>
          <cell r="E202">
            <v>100000</v>
          </cell>
        </row>
        <row r="203">
          <cell r="A203" t="str">
            <v>TT20</v>
          </cell>
          <cell r="B203" t="str">
            <v>Bu-loâng M12x40</v>
          </cell>
          <cell r="C203" t="str">
            <v>boä</v>
          </cell>
          <cell r="D203">
            <v>1500</v>
          </cell>
          <cell r="E203">
            <v>0</v>
          </cell>
          <cell r="F203">
            <v>0</v>
          </cell>
        </row>
        <row r="204">
          <cell r="A204" t="str">
            <v>TT21</v>
          </cell>
          <cell r="B204" t="str">
            <v>Bu-loâng M16x40</v>
          </cell>
          <cell r="C204" t="str">
            <v>boä</v>
          </cell>
          <cell r="D204">
            <v>2300</v>
          </cell>
          <cell r="E204">
            <v>0</v>
          </cell>
        </row>
        <row r="205">
          <cell r="A205" t="str">
            <v>TT22</v>
          </cell>
          <cell r="B205" t="str">
            <v>Bu-loâng M16x50</v>
          </cell>
          <cell r="C205" t="str">
            <v>boä</v>
          </cell>
          <cell r="D205">
            <v>2300</v>
          </cell>
          <cell r="E205">
            <v>0</v>
          </cell>
        </row>
        <row r="206">
          <cell r="A206" t="str">
            <v>TT23</v>
          </cell>
          <cell r="B206" t="str">
            <v>Bu-loâng M16x60</v>
          </cell>
          <cell r="C206" t="str">
            <v>boä</v>
          </cell>
          <cell r="D206">
            <v>2500</v>
          </cell>
          <cell r="E206">
            <v>0</v>
          </cell>
        </row>
        <row r="207">
          <cell r="A207" t="str">
            <v>TT24</v>
          </cell>
          <cell r="B207" t="str">
            <v>Bu-loâng M16x80</v>
          </cell>
          <cell r="C207" t="str">
            <v>boä</v>
          </cell>
          <cell r="D207">
            <v>2700</v>
          </cell>
          <cell r="E207">
            <v>0</v>
          </cell>
        </row>
        <row r="208">
          <cell r="A208" t="str">
            <v>TT25</v>
          </cell>
          <cell r="B208" t="str">
            <v>Bu-loâng M16x100</v>
          </cell>
          <cell r="C208" t="str">
            <v>boä</v>
          </cell>
          <cell r="D208">
            <v>2900</v>
          </cell>
          <cell r="E208">
            <v>0</v>
          </cell>
        </row>
        <row r="209">
          <cell r="A209" t="str">
            <v>TT26</v>
          </cell>
          <cell r="B209" t="str">
            <v>Bu-loâng M16x150</v>
          </cell>
          <cell r="C209" t="str">
            <v>boä</v>
          </cell>
          <cell r="D209">
            <v>4000</v>
          </cell>
          <cell r="E209">
            <v>0</v>
          </cell>
        </row>
        <row r="210">
          <cell r="A210" t="str">
            <v>TT27</v>
          </cell>
          <cell r="B210" t="str">
            <v>Bu-loâng M16x160</v>
          </cell>
          <cell r="C210" t="str">
            <v>boä</v>
          </cell>
          <cell r="D210">
            <v>4000</v>
          </cell>
          <cell r="E210">
            <v>0</v>
          </cell>
        </row>
        <row r="211">
          <cell r="A211" t="str">
            <v>TT28</v>
          </cell>
          <cell r="B211" t="str">
            <v>Bu-loâng M16x250</v>
          </cell>
          <cell r="C211" t="str">
            <v>boä</v>
          </cell>
          <cell r="D211">
            <v>5400</v>
          </cell>
          <cell r="E211">
            <v>0</v>
          </cell>
        </row>
        <row r="212">
          <cell r="A212" t="str">
            <v>TT29</v>
          </cell>
          <cell r="B212" t="str">
            <v>Bu-loâng M20x50</v>
          </cell>
          <cell r="C212" t="str">
            <v>boä</v>
          </cell>
          <cell r="D212">
            <v>4000</v>
          </cell>
          <cell r="E212">
            <v>0</v>
          </cell>
        </row>
        <row r="213">
          <cell r="A213" t="str">
            <v>TT30</v>
          </cell>
          <cell r="B213" t="str">
            <v>Bu-loâng M20x90</v>
          </cell>
          <cell r="C213" t="str">
            <v>Boä</v>
          </cell>
          <cell r="D213">
            <v>5100</v>
          </cell>
          <cell r="E213">
            <v>0</v>
          </cell>
        </row>
        <row r="214">
          <cell r="A214" t="str">
            <v>TT31</v>
          </cell>
          <cell r="B214" t="str">
            <v>Bu-loâng U M150</v>
          </cell>
          <cell r="C214" t="str">
            <v>Boä</v>
          </cell>
          <cell r="D214">
            <v>10000</v>
          </cell>
          <cell r="E214">
            <v>0</v>
          </cell>
        </row>
        <row r="215">
          <cell r="A215" t="str">
            <v>TT32</v>
          </cell>
          <cell r="B215" t="str">
            <v>Caét raõnh cheøn nhöïa daày 0,5cm saâu 5cm
=(19*3,5+5*4)</v>
          </cell>
          <cell r="C215" t="str">
            <v>m</v>
          </cell>
          <cell r="D215">
            <v>2000</v>
          </cell>
          <cell r="E215">
            <v>15000</v>
          </cell>
        </row>
        <row r="216">
          <cell r="A216" t="str">
            <v>TT33</v>
          </cell>
          <cell r="B216" t="str">
            <v>Laøm taàng loïc cho haàm phaân</v>
          </cell>
          <cell r="C216" t="str">
            <v>caùi</v>
          </cell>
          <cell r="D216">
            <v>30000</v>
          </cell>
          <cell r="E216">
            <v>3000</v>
          </cell>
        </row>
        <row r="217">
          <cell r="A217" t="str">
            <v>TT34</v>
          </cell>
          <cell r="B217" t="str">
            <v>Bu-loâng M16x200</v>
          </cell>
          <cell r="C217" t="str">
            <v>Boä</v>
          </cell>
          <cell r="D217">
            <v>4800</v>
          </cell>
        </row>
        <row r="218">
          <cell r="A218" t="str">
            <v>TT35</v>
          </cell>
          <cell r="B218" t="str">
            <v>Bu-loâng M12x100</v>
          </cell>
          <cell r="C218" t="str">
            <v>Boä</v>
          </cell>
          <cell r="D218">
            <v>2500</v>
          </cell>
        </row>
        <row r="219">
          <cell r="A219" t="str">
            <v>TT36</v>
          </cell>
          <cell r="B219" t="str">
            <v>Bu-loâng U M10</v>
          </cell>
          <cell r="C219" t="str">
            <v>Boä</v>
          </cell>
          <cell r="D219">
            <v>10000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RAM"/>
      <sheetName val="TK"/>
      <sheetName val="MACV"/>
      <sheetName val="DGIA"/>
      <sheetName val="TT"/>
      <sheetName val="DGiaTN"/>
      <sheetName val="NCTr"/>
      <sheetName val="NCDZ"/>
      <sheetName val="TLThep"/>
      <sheetName val="CaMay"/>
      <sheetName val="DGiaDZ (2)"/>
      <sheetName val="DGiaDZ"/>
      <sheetName val="Buolon"/>
      <sheetName val="denbu"/>
      <sheetName val="HS"/>
      <sheetName val="THDT"/>
      <sheetName val="DTXL"/>
      <sheetName val="DG TAYNINH"/>
      <sheetName val="SNMOI"/>
      <sheetName val="NDK16X20"/>
      <sheetName val="OPY"/>
      <sheetName val="dg tph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cover page format"/>
      <sheetName val="Summary"/>
      <sheetName val="Panel"/>
      <sheetName val="Cable&amp; Conduit"/>
      <sheetName val="Trunking"/>
      <sheetName val="Support"/>
      <sheetName val="LIGHTING"/>
      <sheetName val="Ventilation"/>
      <sheetName val="cover page format_x0000_Ͷ픈_x0004_H_KT (2)_3"/>
      <sheetName val="TNHC"/>
      <sheetName val="Sheet1"/>
      <sheetName val="cover page format?Ͷ픈_x0004_H_KT (2)_3"/>
      <sheetName val="cover page format_Ͷ픈_x0004_H_KT (2)_3"/>
      <sheetName val="ptnc"/>
      <sheetName val="ptvl"/>
      <sheetName val="ptm"/>
      <sheetName val="DF"/>
      <sheetName val="DONGIA"/>
      <sheetName val="3_TG-TH_Qt-HT3PQ1(CauKho)_NC-VL"/>
      <sheetName val="DG"/>
      <sheetName val="Chiet tinh dz35"/>
      <sheetName val="Chiet tinh dz22"/>
      <sheetName val="dg-VTu"/>
      <sheetName val="Tke"/>
      <sheetName val="DG CANTHO"/>
      <sheetName val="Dutoan KL"/>
      <sheetName val="dghn"/>
      <sheetName val="402"/>
      <sheetName val="gvl"/>
      <sheetName val="cover page format_Ͷ픈_x005f_x0004_H_KT"/>
      <sheetName val="dongia VT"/>
      <sheetName val="cover_page_format"/>
      <sheetName val="Cable&amp;_Conduit"/>
      <sheetName val="cover_page_formatͶ픈H_KT_(2)_3"/>
      <sheetName val="cover_page_format?Ͷ픈H_KT_(2)_3"/>
      <sheetName val="cover_page_format_Ͷ픈H_KT_(2)_3"/>
      <sheetName val="Chiet_tinh_dz35"/>
      <sheetName val="Chiet_tinh_dz22"/>
      <sheetName val="cover page format_Ͷ픈_x0004_H_KT"/>
      <sheetName val="DG3285"/>
      <sheetName val="Chi tiet"/>
      <sheetName val="DGiaDZ"/>
      <sheetName val="TT"/>
      <sheetName val="QMCT"/>
      <sheetName val="bang tien luong"/>
      <sheetName val="MTP"/>
      <sheetName val="cover page format_x005f_x0000_Ͷ픈_x000"/>
      <sheetName val="XL4Poppy"/>
      <sheetName val="cover page format_x005f_x005f_x005f_x0000_Ͷ"/>
      <sheetName val="MAIN GATE HOUSE"/>
      <sheetName val="DTXL"/>
      <sheetName val="dgia"/>
      <sheetName val="V.c noi bo"/>
      <sheetName val="cover_page_format____H_KT__2__2"/>
      <sheetName val="cover_page_format____H_KT__2__3"/>
      <sheetName val="Sheet3"/>
      <sheetName val="GiaVT"/>
      <sheetName val="IBASE"/>
      <sheetName val="MH"/>
      <sheetName val="ctbetong"/>
      <sheetName val="DG TAYNINH"/>
      <sheetName val="cover page format_x0000_Ͷ픈_x000"/>
      <sheetName val="cover page format_x005f_x0000_Ͷ"/>
      <sheetName val="Sheet2"/>
      <sheetName val="Data"/>
      <sheetName val="入力作成表"/>
      <sheetName val="LOVs"/>
      <sheetName val="wk prgs"/>
      <sheetName val="Budget Code"/>
      <sheetName val="ctiet-KVThanhTri-YUR"/>
      <sheetName val="プロジェクト概要"/>
      <sheetName val="Sum Add1"/>
      <sheetName val="wk_prgs"/>
      <sheetName val="Budget_Code"/>
      <sheetName val="물량표S"/>
      <sheetName val="D &amp; W sizes"/>
      <sheetName val="sort2"/>
      <sheetName val="물량표"/>
      <sheetName val="TLG Type"/>
      <sheetName val="個案9411"/>
      <sheetName val="Buy vs. Lease Car"/>
      <sheetName val="BG"/>
      <sheetName val="CFA Sumary"/>
      <sheetName val="Door and Window"/>
      <sheetName val="Group"/>
      <sheetName val="BQ"/>
      <sheetName val="dg tphcm"/>
      <sheetName val="Dgia vat tu"/>
      <sheetName val="Don gia_III"/>
      <sheetName val="do3"/>
      <sheetName val="Quantity"/>
      <sheetName val="B_THCPVLTBC"/>
      <sheetName val="B_PTVTNC"/>
      <sheetName val="B_KLR"/>
      <sheetName val="cover page format_Ͷ픈_x005f_x005f_x000"/>
      <sheetName val="cover page format_x005f_x005f_x005f_x005f_x"/>
    </sheetNames>
    <sheetDataSet>
      <sheetData sheetId="0" refreshError="1">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T"/>
      <sheetName val="DGIA"/>
      <sheetName val="DGiaT"/>
      <sheetName val="TT"/>
      <sheetName val="DGiaTN"/>
      <sheetName val="NCTr"/>
      <sheetName val="NCDZ"/>
      <sheetName val="TLThep"/>
      <sheetName val="CaMay"/>
      <sheetName val="VatLieu"/>
      <sheetName val="DGiaDZ"/>
      <sheetName val="Buolon"/>
      <sheetName val="N_MCT"/>
      <sheetName val="Thongtinchung"/>
      <sheetName val="DN_MCT"/>
      <sheetName val="DN_MTP"/>
      <sheetName val="KLVchuyen"/>
      <sheetName val="VCDD"/>
      <sheetName val="PTTBNCMTC"/>
      <sheetName val="THTBNCMTC"/>
      <sheetName val="ChitietTB"/>
      <sheetName val="ChitietVL"/>
      <sheetName val="TNHC"/>
      <sheetName val="THTNHC"/>
      <sheetName val="DutoanTB"/>
      <sheetName val="ThopCPTB"/>
      <sheetName val="DutoanXD"/>
      <sheetName val="ThopCPXD"/>
      <sheetName val="ThopCPK"/>
      <sheetName val="GiaitrinhCPK"/>
      <sheetName val="ThopDutoan"/>
      <sheetName val="Thuhoi"/>
      <sheetName val="pldt"/>
      <sheetName val="Source"/>
      <sheetName val="CVC"/>
      <sheetName val="DG TAYNINH"/>
      <sheetName val="DGia TN TTLL"/>
      <sheetName val="TLTH"/>
      <sheetName val="DGiaTTLL"/>
      <sheetName val="DON GIA TRAM (3)"/>
      <sheetName val="DATA"/>
      <sheetName val="dnc4"/>
      <sheetName val="DGXDCB_DD"/>
      <sheetName val="dg tphcm"/>
      <sheetName val="pp3p_NC92-479"/>
      <sheetName val="LIST"/>
      <sheetName val="Dutoan KL"/>
      <sheetName val="vankhuon"/>
      <sheetName val="PT VATTU"/>
    </sheetNames>
    <sheetDataSet>
      <sheetData sheetId="0" refreshError="1">
        <row r="3">
          <cell r="B3" t="str">
            <v>MAVT</v>
          </cell>
          <cell r="C3" t="str">
            <v>Teân vaät tö</v>
          </cell>
          <cell r="D3" t="str">
            <v>Ñôn Vò</v>
          </cell>
          <cell r="E3" t="str">
            <v>Giaù THAM KHAÛO</v>
          </cell>
          <cell r="F3" t="str">
            <v>BTHUAN</v>
          </cell>
          <cell r="G3" t="str">
            <v>VLONG</v>
          </cell>
          <cell r="H3" t="str">
            <v>VLONG</v>
          </cell>
          <cell r="I3" t="str">
            <v>TVINH</v>
          </cell>
          <cell r="J3" t="str">
            <v>CTHO</v>
          </cell>
          <cell r="K3" t="str">
            <v>KGIANG</v>
          </cell>
          <cell r="L3" t="str">
            <v>TGIANG</v>
          </cell>
          <cell r="M3" t="str">
            <v>STRANG</v>
          </cell>
          <cell r="N3" t="str">
            <v>BLIEU</v>
          </cell>
          <cell r="O3" t="str">
            <v>AGIANG</v>
          </cell>
          <cell r="P3" t="str">
            <v>LONGAN</v>
          </cell>
          <cell r="Q3" t="str">
            <v>DNAI</v>
          </cell>
          <cell r="R3" t="str">
            <v>TPHCM</v>
          </cell>
          <cell r="S3" t="str">
            <v>VTAU</v>
          </cell>
          <cell r="T3" t="str">
            <v>DTHAP</v>
          </cell>
        </row>
        <row r="4">
          <cell r="B4" t="str">
            <v>XM30</v>
          </cell>
          <cell r="C4" t="str">
            <v xml:space="preserve">Xi maêng PC30 </v>
          </cell>
          <cell r="D4" t="str">
            <v>Kg</v>
          </cell>
          <cell r="E4">
            <v>940</v>
          </cell>
          <cell r="F4">
            <v>920</v>
          </cell>
          <cell r="G4">
            <v>1010</v>
          </cell>
          <cell r="H4">
            <v>800</v>
          </cell>
          <cell r="I4">
            <v>920</v>
          </cell>
          <cell r="J4">
            <v>882</v>
          </cell>
          <cell r="K4">
            <v>818</v>
          </cell>
          <cell r="L4">
            <v>789.2</v>
          </cell>
          <cell r="M4">
            <v>890</v>
          </cell>
          <cell r="N4">
            <v>827.27272727272725</v>
          </cell>
          <cell r="O4">
            <v>776</v>
          </cell>
          <cell r="P4">
            <v>900</v>
          </cell>
          <cell r="Q4">
            <v>891</v>
          </cell>
          <cell r="R4">
            <v>900</v>
          </cell>
          <cell r="S4">
            <v>936</v>
          </cell>
          <cell r="T4">
            <v>888</v>
          </cell>
        </row>
        <row r="5">
          <cell r="B5" t="str">
            <v>XMTR</v>
          </cell>
          <cell r="C5" t="str">
            <v xml:space="preserve">Xi maêng traéng </v>
          </cell>
          <cell r="D5" t="str">
            <v>Kg</v>
          </cell>
          <cell r="E5">
            <v>2500</v>
          </cell>
          <cell r="F5">
            <v>1700</v>
          </cell>
          <cell r="G5">
            <v>1700</v>
          </cell>
          <cell r="H5">
            <v>1700</v>
          </cell>
          <cell r="I5">
            <v>1700</v>
          </cell>
          <cell r="J5">
            <v>1818</v>
          </cell>
          <cell r="K5">
            <v>1546</v>
          </cell>
          <cell r="L5">
            <v>2795</v>
          </cell>
          <cell r="M5">
            <v>1763</v>
          </cell>
          <cell r="N5">
            <v>1660</v>
          </cell>
          <cell r="O5">
            <v>2345</v>
          </cell>
          <cell r="P5">
            <v>2300</v>
          </cell>
          <cell r="Q5">
            <v>1745</v>
          </cell>
          <cell r="R5">
            <v>2300</v>
          </cell>
          <cell r="S5">
            <v>1782</v>
          </cell>
          <cell r="T5">
            <v>1688</v>
          </cell>
        </row>
        <row r="6">
          <cell r="B6" t="str">
            <v>CATV</v>
          </cell>
          <cell r="C6" t="str">
            <v>Caùt vaøng</v>
          </cell>
          <cell r="D6" t="str">
            <v>m3</v>
          </cell>
          <cell r="E6">
            <v>50000</v>
          </cell>
          <cell r="F6">
            <v>60000</v>
          </cell>
          <cell r="G6">
            <v>60000</v>
          </cell>
          <cell r="H6">
            <v>60000</v>
          </cell>
          <cell r="I6">
            <v>60000</v>
          </cell>
          <cell r="J6">
            <v>51500</v>
          </cell>
          <cell r="K6">
            <v>41818</v>
          </cell>
          <cell r="L6">
            <v>45455</v>
          </cell>
          <cell r="M6">
            <v>43600</v>
          </cell>
          <cell r="N6">
            <v>52727.272727272721</v>
          </cell>
          <cell r="O6">
            <v>31818</v>
          </cell>
          <cell r="P6">
            <v>47000</v>
          </cell>
          <cell r="Q6">
            <v>33818</v>
          </cell>
          <cell r="R6">
            <v>47000</v>
          </cell>
          <cell r="S6">
            <v>72727</v>
          </cell>
          <cell r="T6">
            <v>42400</v>
          </cell>
        </row>
        <row r="7">
          <cell r="B7" t="str">
            <v>CATD</v>
          </cell>
          <cell r="C7" t="str">
            <v>Caùt ñen san laáp</v>
          </cell>
          <cell r="D7" t="str">
            <v>m3</v>
          </cell>
          <cell r="E7">
            <v>14000</v>
          </cell>
          <cell r="F7">
            <v>20000</v>
          </cell>
          <cell r="G7">
            <v>20000</v>
          </cell>
          <cell r="H7">
            <v>20000</v>
          </cell>
          <cell r="I7">
            <v>20000</v>
          </cell>
          <cell r="J7">
            <v>18730</v>
          </cell>
          <cell r="K7">
            <v>30000</v>
          </cell>
          <cell r="L7">
            <v>40909</v>
          </cell>
          <cell r="M7">
            <v>22500</v>
          </cell>
          <cell r="N7">
            <v>26363.63636363636</v>
          </cell>
          <cell r="O7">
            <v>20000</v>
          </cell>
          <cell r="P7">
            <v>40000</v>
          </cell>
          <cell r="Q7">
            <v>22455</v>
          </cell>
          <cell r="R7">
            <v>40000</v>
          </cell>
          <cell r="S7">
            <v>19170</v>
          </cell>
          <cell r="T7">
            <v>21500</v>
          </cell>
        </row>
        <row r="8">
          <cell r="B8" t="str">
            <v>DA12</v>
          </cell>
          <cell r="C8" t="str">
            <v>Ñaù 1x2</v>
          </cell>
          <cell r="D8" t="str">
            <v>m3</v>
          </cell>
          <cell r="E8">
            <v>176000</v>
          </cell>
          <cell r="F8">
            <v>175000</v>
          </cell>
          <cell r="G8">
            <v>175000</v>
          </cell>
          <cell r="H8">
            <v>175000</v>
          </cell>
          <cell r="I8">
            <v>175000</v>
          </cell>
          <cell r="J8">
            <v>170000</v>
          </cell>
          <cell r="K8">
            <v>145455</v>
          </cell>
          <cell r="L8">
            <v>131818</v>
          </cell>
          <cell r="M8">
            <v>168180</v>
          </cell>
          <cell r="N8">
            <v>172727.27272727271</v>
          </cell>
          <cell r="O8">
            <v>158182</v>
          </cell>
          <cell r="P8">
            <v>132000</v>
          </cell>
          <cell r="Q8">
            <v>97031</v>
          </cell>
          <cell r="R8">
            <v>132000</v>
          </cell>
          <cell r="S8">
            <v>104545</v>
          </cell>
          <cell r="T8">
            <v>175500</v>
          </cell>
        </row>
        <row r="9">
          <cell r="B9" t="str">
            <v>DA24</v>
          </cell>
          <cell r="C9" t="str">
            <v>Ñaù 2x4</v>
          </cell>
          <cell r="D9" t="str">
            <v>m3</v>
          </cell>
          <cell r="E9">
            <v>140000</v>
          </cell>
          <cell r="F9">
            <v>140000</v>
          </cell>
          <cell r="G9">
            <v>140000</v>
          </cell>
          <cell r="H9">
            <v>140000</v>
          </cell>
          <cell r="I9">
            <v>140000</v>
          </cell>
          <cell r="J9">
            <v>160000</v>
          </cell>
          <cell r="K9">
            <v>145455</v>
          </cell>
          <cell r="L9">
            <v>100000</v>
          </cell>
          <cell r="M9">
            <v>149000</v>
          </cell>
          <cell r="N9">
            <v>131818.18181818179</v>
          </cell>
          <cell r="O9">
            <v>158182</v>
          </cell>
          <cell r="P9">
            <v>123000</v>
          </cell>
          <cell r="Q9">
            <v>93339</v>
          </cell>
          <cell r="R9">
            <v>123000</v>
          </cell>
          <cell r="S9">
            <v>72727</v>
          </cell>
          <cell r="T9">
            <v>130000</v>
          </cell>
        </row>
        <row r="10">
          <cell r="B10" t="str">
            <v>DA46</v>
          </cell>
          <cell r="C10" t="str">
            <v>Ñaù 4x6</v>
          </cell>
          <cell r="D10" t="str">
            <v>m3</v>
          </cell>
          <cell r="E10">
            <v>140000</v>
          </cell>
          <cell r="F10">
            <v>122727</v>
          </cell>
          <cell r="G10">
            <v>150000</v>
          </cell>
          <cell r="H10">
            <v>150000</v>
          </cell>
          <cell r="I10">
            <v>150000</v>
          </cell>
          <cell r="J10">
            <v>137000</v>
          </cell>
          <cell r="K10">
            <v>118182</v>
          </cell>
          <cell r="L10">
            <v>122727</v>
          </cell>
          <cell r="M10">
            <v>127270</v>
          </cell>
          <cell r="N10">
            <v>127272.72727272726</v>
          </cell>
          <cell r="O10">
            <v>104545</v>
          </cell>
          <cell r="P10">
            <v>109000</v>
          </cell>
          <cell r="Q10">
            <v>75211</v>
          </cell>
          <cell r="R10">
            <v>109000</v>
          </cell>
          <cell r="S10">
            <v>72727</v>
          </cell>
          <cell r="T10">
            <v>122000</v>
          </cell>
        </row>
        <row r="11">
          <cell r="B11" t="str">
            <v>DA57</v>
          </cell>
          <cell r="C11" t="str">
            <v>Ñaù 5x7</v>
          </cell>
          <cell r="D11" t="str">
            <v>m3</v>
          </cell>
          <cell r="E11">
            <v>140000</v>
          </cell>
          <cell r="F11">
            <v>122727</v>
          </cell>
          <cell r="G11">
            <v>150000</v>
          </cell>
          <cell r="H11">
            <v>150000</v>
          </cell>
          <cell r="I11">
            <v>150000</v>
          </cell>
          <cell r="J11">
            <v>137000</v>
          </cell>
          <cell r="K11">
            <v>118182</v>
          </cell>
          <cell r="L11">
            <v>122727</v>
          </cell>
          <cell r="M11">
            <v>127270</v>
          </cell>
          <cell r="N11">
            <v>127272.72727272726</v>
          </cell>
          <cell r="O11">
            <v>104545</v>
          </cell>
          <cell r="P11">
            <v>109000</v>
          </cell>
          <cell r="Q11">
            <v>75211</v>
          </cell>
          <cell r="R11">
            <v>109000</v>
          </cell>
          <cell r="S11">
            <v>72727</v>
          </cell>
          <cell r="T11">
            <v>122000</v>
          </cell>
        </row>
        <row r="12">
          <cell r="B12" t="str">
            <v>DCHE</v>
          </cell>
          <cell r="C12" t="str">
            <v>Ñaù cheõ 15x20x25</v>
          </cell>
          <cell r="D12" t="str">
            <v>Vieân</v>
          </cell>
          <cell r="E12">
            <v>1000</v>
          </cell>
          <cell r="F12">
            <v>1157</v>
          </cell>
          <cell r="G12">
            <v>1157</v>
          </cell>
          <cell r="H12">
            <v>1157</v>
          </cell>
          <cell r="I12">
            <v>1157</v>
          </cell>
          <cell r="J12">
            <v>2000</v>
          </cell>
          <cell r="K12">
            <v>2000</v>
          </cell>
          <cell r="L12">
            <v>1157.0272727272727</v>
          </cell>
          <cell r="M12">
            <v>2100</v>
          </cell>
          <cell r="N12">
            <v>1157.0272727272727</v>
          </cell>
          <cell r="O12">
            <v>1230</v>
          </cell>
          <cell r="P12">
            <v>2700</v>
          </cell>
          <cell r="Q12">
            <v>1230</v>
          </cell>
          <cell r="R12">
            <v>2700</v>
          </cell>
          <cell r="S12">
            <v>1236</v>
          </cell>
          <cell r="T12">
            <v>2100</v>
          </cell>
        </row>
        <row r="13">
          <cell r="B13" t="str">
            <v>DHOC</v>
          </cell>
          <cell r="C13" t="str">
            <v>Ñaù hoäc 20x30</v>
          </cell>
          <cell r="D13" t="str">
            <v>m3</v>
          </cell>
          <cell r="E13">
            <v>65000</v>
          </cell>
          <cell r="F13">
            <v>104545</v>
          </cell>
          <cell r="G13">
            <v>65000</v>
          </cell>
          <cell r="H13">
            <v>65000</v>
          </cell>
          <cell r="I13">
            <v>65000</v>
          </cell>
          <cell r="J13">
            <v>137000</v>
          </cell>
          <cell r="K13">
            <v>86364</v>
          </cell>
          <cell r="L13">
            <v>45454</v>
          </cell>
          <cell r="M13">
            <v>118000</v>
          </cell>
          <cell r="N13">
            <v>109090.90909090909</v>
          </cell>
          <cell r="O13">
            <v>96364</v>
          </cell>
          <cell r="P13">
            <v>90000</v>
          </cell>
          <cell r="Q13">
            <v>56484</v>
          </cell>
          <cell r="R13">
            <v>90000</v>
          </cell>
          <cell r="S13">
            <v>59091</v>
          </cell>
          <cell r="T13">
            <v>117500</v>
          </cell>
        </row>
        <row r="14">
          <cell r="B14" t="str">
            <v>DAHH</v>
          </cell>
          <cell r="C14" t="str">
            <v xml:space="preserve">Ñaù soâ boà </v>
          </cell>
          <cell r="D14" t="str">
            <v>m3</v>
          </cell>
          <cell r="E14">
            <v>35000</v>
          </cell>
          <cell r="F14">
            <v>35000</v>
          </cell>
          <cell r="G14">
            <v>35000</v>
          </cell>
          <cell r="H14">
            <v>35000</v>
          </cell>
          <cell r="I14">
            <v>35000</v>
          </cell>
          <cell r="J14">
            <v>137000</v>
          </cell>
          <cell r="K14">
            <v>16500</v>
          </cell>
          <cell r="L14">
            <v>35000</v>
          </cell>
          <cell r="M14">
            <v>105000</v>
          </cell>
          <cell r="N14">
            <v>35000</v>
          </cell>
          <cell r="O14">
            <v>51300</v>
          </cell>
          <cell r="P14">
            <v>93500</v>
          </cell>
          <cell r="Q14">
            <v>51300</v>
          </cell>
          <cell r="R14">
            <v>58000</v>
          </cell>
          <cell r="S14">
            <v>59091</v>
          </cell>
          <cell r="T14">
            <v>110000</v>
          </cell>
        </row>
        <row r="15">
          <cell r="B15" t="str">
            <v>DAMI</v>
          </cell>
          <cell r="C15" t="str">
            <v>Ñaù mi ( 0,5x1)</v>
          </cell>
          <cell r="D15" t="str">
            <v>m3</v>
          </cell>
          <cell r="E15">
            <v>140000</v>
          </cell>
          <cell r="F15">
            <v>118182</v>
          </cell>
          <cell r="G15">
            <v>135000</v>
          </cell>
          <cell r="H15">
            <v>135000</v>
          </cell>
          <cell r="I15">
            <v>135000</v>
          </cell>
          <cell r="J15">
            <v>137000</v>
          </cell>
          <cell r="K15">
            <v>100000</v>
          </cell>
          <cell r="L15">
            <v>90909</v>
          </cell>
          <cell r="M15">
            <v>145450</v>
          </cell>
          <cell r="N15">
            <v>140909.09090909091</v>
          </cell>
          <cell r="O15">
            <v>57454</v>
          </cell>
          <cell r="P15">
            <v>57454</v>
          </cell>
          <cell r="Q15">
            <v>57454</v>
          </cell>
          <cell r="R15">
            <v>80000</v>
          </cell>
          <cell r="S15">
            <v>81818</v>
          </cell>
          <cell r="T15">
            <v>140910</v>
          </cell>
        </row>
        <row r="16">
          <cell r="B16" t="str">
            <v>DMAT</v>
          </cell>
          <cell r="C16" t="str">
            <v>Ñaù maït 0,5x1</v>
          </cell>
          <cell r="D16" t="str">
            <v>m3</v>
          </cell>
          <cell r="E16">
            <v>105000</v>
          </cell>
          <cell r="F16">
            <v>95000</v>
          </cell>
          <cell r="G16">
            <v>95000</v>
          </cell>
          <cell r="H16">
            <v>95000</v>
          </cell>
          <cell r="I16">
            <v>95000</v>
          </cell>
          <cell r="J16">
            <v>137000</v>
          </cell>
          <cell r="K16">
            <v>95455</v>
          </cell>
          <cell r="L16">
            <v>90909</v>
          </cell>
          <cell r="M16">
            <v>145450</v>
          </cell>
          <cell r="N16">
            <v>90909</v>
          </cell>
          <cell r="O16">
            <v>104545</v>
          </cell>
          <cell r="P16">
            <v>57454</v>
          </cell>
          <cell r="Q16">
            <v>57454</v>
          </cell>
          <cell r="R16">
            <v>80000</v>
          </cell>
          <cell r="S16">
            <v>81818</v>
          </cell>
          <cell r="T16">
            <v>140910</v>
          </cell>
        </row>
        <row r="17">
          <cell r="B17" t="str">
            <v>DTRA</v>
          </cell>
          <cell r="C17" t="str">
            <v>Ñaù traéng nhoû</v>
          </cell>
          <cell r="D17" t="str">
            <v>Kg</v>
          </cell>
          <cell r="E17">
            <v>900</v>
          </cell>
          <cell r="F17">
            <v>1000</v>
          </cell>
          <cell r="G17">
            <v>900</v>
          </cell>
          <cell r="H17">
            <v>900</v>
          </cell>
          <cell r="I17">
            <v>900</v>
          </cell>
          <cell r="J17">
            <v>1182</v>
          </cell>
          <cell r="K17">
            <v>909</v>
          </cell>
          <cell r="L17">
            <v>900</v>
          </cell>
          <cell r="M17">
            <v>870</v>
          </cell>
          <cell r="N17">
            <v>1090.9090909090908</v>
          </cell>
          <cell r="O17">
            <v>730</v>
          </cell>
          <cell r="P17">
            <v>730</v>
          </cell>
          <cell r="Q17">
            <v>730</v>
          </cell>
          <cell r="R17">
            <v>700</v>
          </cell>
          <cell r="S17">
            <v>909</v>
          </cell>
          <cell r="T17">
            <v>870</v>
          </cell>
        </row>
        <row r="18">
          <cell r="B18" t="str">
            <v>DATD</v>
          </cell>
          <cell r="C18" t="str">
            <v>Ñaát ñoû</v>
          </cell>
          <cell r="D18" t="str">
            <v>m3</v>
          </cell>
          <cell r="E18">
            <v>30000</v>
          </cell>
          <cell r="F18">
            <v>30000</v>
          </cell>
          <cell r="G18">
            <v>30000</v>
          </cell>
          <cell r="H18">
            <v>30000</v>
          </cell>
          <cell r="I18">
            <v>30000</v>
          </cell>
          <cell r="J18">
            <v>16000</v>
          </cell>
          <cell r="K18">
            <v>40909</v>
          </cell>
          <cell r="L18">
            <v>30000</v>
          </cell>
          <cell r="M18">
            <v>19000</v>
          </cell>
          <cell r="N18">
            <v>27272.727272727272</v>
          </cell>
          <cell r="O18">
            <v>40909</v>
          </cell>
          <cell r="P18">
            <v>58000</v>
          </cell>
          <cell r="Q18">
            <v>16000</v>
          </cell>
          <cell r="R18">
            <v>58000</v>
          </cell>
          <cell r="S18">
            <v>40000</v>
          </cell>
          <cell r="T18">
            <v>118181</v>
          </cell>
        </row>
        <row r="19">
          <cell r="B19" t="str">
            <v>G6-22x10x20</v>
          </cell>
          <cell r="C19" t="str">
            <v>Gaïch oáng 6 loå 220x105x200 Ñoàng Nai</v>
          </cell>
          <cell r="D19" t="str">
            <v>Vieân</v>
          </cell>
          <cell r="E19">
            <v>800</v>
          </cell>
          <cell r="F19">
            <v>800</v>
          </cell>
          <cell r="G19">
            <v>800</v>
          </cell>
          <cell r="H19">
            <v>800</v>
          </cell>
          <cell r="I19">
            <v>800</v>
          </cell>
          <cell r="J19">
            <v>600</v>
          </cell>
          <cell r="K19">
            <v>640</v>
          </cell>
          <cell r="L19">
            <v>800</v>
          </cell>
          <cell r="M19">
            <v>800</v>
          </cell>
          <cell r="N19">
            <v>800</v>
          </cell>
          <cell r="O19">
            <v>800</v>
          </cell>
          <cell r="P19">
            <v>800</v>
          </cell>
          <cell r="Q19">
            <v>800</v>
          </cell>
          <cell r="R19">
            <v>1500</v>
          </cell>
          <cell r="S19">
            <v>800</v>
          </cell>
          <cell r="T19">
            <v>800</v>
          </cell>
        </row>
        <row r="20">
          <cell r="B20" t="str">
            <v>GU-20x20x7</v>
          </cell>
          <cell r="C20" t="str">
            <v>Gaïch chöõ U 200x200x75 Ñoàng Nai</v>
          </cell>
          <cell r="D20" t="str">
            <v>Vieân</v>
          </cell>
          <cell r="E20">
            <v>2000</v>
          </cell>
          <cell r="F20">
            <v>2000</v>
          </cell>
          <cell r="G20">
            <v>2000</v>
          </cell>
          <cell r="H20">
            <v>2000</v>
          </cell>
          <cell r="I20">
            <v>2000</v>
          </cell>
          <cell r="J20">
            <v>2000</v>
          </cell>
          <cell r="K20">
            <v>2000</v>
          </cell>
          <cell r="L20">
            <v>2000</v>
          </cell>
          <cell r="M20">
            <v>2000</v>
          </cell>
          <cell r="N20">
            <v>2000</v>
          </cell>
          <cell r="O20">
            <v>2000</v>
          </cell>
          <cell r="P20">
            <v>2000</v>
          </cell>
          <cell r="Q20">
            <v>2000</v>
          </cell>
          <cell r="R20">
            <v>2000</v>
          </cell>
          <cell r="S20">
            <v>2000</v>
          </cell>
          <cell r="T20">
            <v>2000</v>
          </cell>
        </row>
        <row r="21">
          <cell r="B21" t="str">
            <v>GONG</v>
          </cell>
          <cell r="C21" t="str">
            <v>Gaïch oáng 8x8x18</v>
          </cell>
          <cell r="D21" t="str">
            <v>Vieân</v>
          </cell>
          <cell r="E21">
            <v>370</v>
          </cell>
          <cell r="F21">
            <v>330</v>
          </cell>
          <cell r="G21">
            <v>380</v>
          </cell>
          <cell r="H21">
            <v>380</v>
          </cell>
          <cell r="I21">
            <v>380</v>
          </cell>
          <cell r="J21">
            <v>218</v>
          </cell>
          <cell r="K21">
            <v>227</v>
          </cell>
          <cell r="L21">
            <v>390</v>
          </cell>
          <cell r="M21">
            <v>252</v>
          </cell>
          <cell r="N21">
            <v>327.27272727272725</v>
          </cell>
          <cell r="O21">
            <v>335</v>
          </cell>
          <cell r="P21">
            <v>240</v>
          </cell>
          <cell r="Q21">
            <v>302</v>
          </cell>
          <cell r="R21">
            <v>240</v>
          </cell>
          <cell r="S21">
            <v>318</v>
          </cell>
          <cell r="T21">
            <v>252</v>
          </cell>
        </row>
        <row r="22">
          <cell r="B22" t="str">
            <v>GTHE</v>
          </cell>
          <cell r="C22" t="str">
            <v>Gaïch theû 4x8x18</v>
          </cell>
          <cell r="D22" t="str">
            <v>Vieân</v>
          </cell>
          <cell r="E22">
            <v>270</v>
          </cell>
          <cell r="F22">
            <v>330</v>
          </cell>
          <cell r="G22">
            <v>380</v>
          </cell>
          <cell r="H22">
            <v>380</v>
          </cell>
          <cell r="I22">
            <v>380</v>
          </cell>
          <cell r="J22">
            <v>209</v>
          </cell>
          <cell r="K22">
            <v>191</v>
          </cell>
          <cell r="L22">
            <v>390</v>
          </cell>
          <cell r="M22">
            <v>236</v>
          </cell>
          <cell r="N22">
            <v>309.09090909090907</v>
          </cell>
          <cell r="O22">
            <v>317</v>
          </cell>
          <cell r="P22">
            <v>170</v>
          </cell>
          <cell r="Q22">
            <v>202</v>
          </cell>
          <cell r="R22">
            <v>170</v>
          </cell>
          <cell r="S22">
            <v>191</v>
          </cell>
          <cell r="T22">
            <v>202</v>
          </cell>
        </row>
        <row r="23">
          <cell r="B23" t="str">
            <v>GA40</v>
          </cell>
          <cell r="C23" t="str">
            <v>Gaïch 40x40 Ceramic</v>
          </cell>
          <cell r="D23" t="str">
            <v>Vieân</v>
          </cell>
          <cell r="E23">
            <v>7600</v>
          </cell>
          <cell r="F23">
            <v>6627.24</v>
          </cell>
          <cell r="G23">
            <v>13120</v>
          </cell>
          <cell r="H23">
            <v>13120</v>
          </cell>
          <cell r="I23">
            <v>13120</v>
          </cell>
          <cell r="J23">
            <v>17000</v>
          </cell>
          <cell r="K23">
            <v>9309</v>
          </cell>
          <cell r="L23">
            <v>6471.9</v>
          </cell>
          <cell r="M23">
            <v>10763.636363636362</v>
          </cell>
          <cell r="N23">
            <v>10763.636363636362</v>
          </cell>
          <cell r="O23">
            <v>12800</v>
          </cell>
          <cell r="P23">
            <v>12300</v>
          </cell>
          <cell r="Q23">
            <v>12800</v>
          </cell>
          <cell r="R23">
            <v>12300</v>
          </cell>
          <cell r="S23">
            <v>9890</v>
          </cell>
          <cell r="T23">
            <v>10456</v>
          </cell>
        </row>
        <row r="24">
          <cell r="B24" t="str">
            <v>GA30</v>
          </cell>
          <cell r="C24" t="str">
            <v>Gaïch 30x30 Ceramic</v>
          </cell>
          <cell r="D24" t="str">
            <v>Vieân</v>
          </cell>
          <cell r="E24">
            <v>7600</v>
          </cell>
          <cell r="F24">
            <v>6627.24</v>
          </cell>
          <cell r="G24">
            <v>6627.24</v>
          </cell>
          <cell r="H24">
            <v>6627.24</v>
          </cell>
          <cell r="I24">
            <v>6627.24</v>
          </cell>
          <cell r="J24">
            <v>6820</v>
          </cell>
          <cell r="K24">
            <v>5236</v>
          </cell>
          <cell r="L24">
            <v>6471.9</v>
          </cell>
          <cell r="M24">
            <v>5318.19</v>
          </cell>
          <cell r="N24">
            <v>5318.19</v>
          </cell>
          <cell r="O24">
            <v>5482</v>
          </cell>
          <cell r="P24">
            <v>6450</v>
          </cell>
          <cell r="Q24">
            <v>5482</v>
          </cell>
          <cell r="R24">
            <v>6450</v>
          </cell>
          <cell r="S24">
            <v>5564</v>
          </cell>
          <cell r="T24">
            <v>5882</v>
          </cell>
        </row>
        <row r="25">
          <cell r="B25" t="str">
            <v>GA-TA30</v>
          </cell>
          <cell r="C25" t="str">
            <v>Gaïch 30x30 Thaïch Baøn</v>
          </cell>
          <cell r="D25" t="str">
            <v>Vieân</v>
          </cell>
          <cell r="E25">
            <v>16000</v>
          </cell>
          <cell r="F25">
            <v>6627.24</v>
          </cell>
          <cell r="G25">
            <v>6627.24</v>
          </cell>
          <cell r="H25">
            <v>6627.24</v>
          </cell>
          <cell r="I25">
            <v>6627.24</v>
          </cell>
          <cell r="J25">
            <v>10000</v>
          </cell>
          <cell r="K25">
            <v>10000</v>
          </cell>
          <cell r="L25">
            <v>6471.9</v>
          </cell>
          <cell r="M25">
            <v>8181.8181818181811</v>
          </cell>
          <cell r="N25">
            <v>8181.8181818181811</v>
          </cell>
          <cell r="O25">
            <v>5482</v>
          </cell>
          <cell r="P25">
            <v>5482</v>
          </cell>
          <cell r="Q25">
            <v>5482</v>
          </cell>
          <cell r="R25">
            <v>3200</v>
          </cell>
          <cell r="S25">
            <v>10000</v>
          </cell>
          <cell r="T25">
            <v>9000</v>
          </cell>
        </row>
        <row r="26">
          <cell r="B26" t="str">
            <v>GA-TA40</v>
          </cell>
          <cell r="C26" t="str">
            <v>Gaïch 40x40 Thaïch anh</v>
          </cell>
          <cell r="D26" t="str">
            <v>Vieân</v>
          </cell>
          <cell r="E26">
            <v>16000</v>
          </cell>
          <cell r="F26">
            <v>6627.24</v>
          </cell>
          <cell r="G26">
            <v>6627.24</v>
          </cell>
          <cell r="H26">
            <v>6627.24</v>
          </cell>
          <cell r="I26">
            <v>6627.24</v>
          </cell>
          <cell r="J26">
            <v>18000</v>
          </cell>
          <cell r="K26">
            <v>18000</v>
          </cell>
          <cell r="L26">
            <v>6471.9</v>
          </cell>
          <cell r="M26">
            <v>5318.19</v>
          </cell>
          <cell r="N26">
            <v>5318.19</v>
          </cell>
          <cell r="O26">
            <v>12800</v>
          </cell>
          <cell r="P26">
            <v>12800</v>
          </cell>
          <cell r="Q26">
            <v>12800</v>
          </cell>
          <cell r="R26">
            <v>12300</v>
          </cell>
          <cell r="S26">
            <v>18000</v>
          </cell>
          <cell r="T26">
            <v>16000</v>
          </cell>
        </row>
        <row r="27">
          <cell r="B27" t="str">
            <v>GBONG</v>
          </cell>
          <cell r="C27" t="str">
            <v>Gaïch boâng Taân Taân</v>
          </cell>
          <cell r="D27" t="str">
            <v>Vieân</v>
          </cell>
          <cell r="E27">
            <v>7600</v>
          </cell>
          <cell r="F27">
            <v>3400</v>
          </cell>
          <cell r="G27">
            <v>3400</v>
          </cell>
          <cell r="H27">
            <v>3400</v>
          </cell>
          <cell r="I27">
            <v>3400</v>
          </cell>
          <cell r="J27">
            <v>2100</v>
          </cell>
          <cell r="K27">
            <v>1455</v>
          </cell>
          <cell r="L27">
            <v>3400</v>
          </cell>
          <cell r="M27">
            <v>1636</v>
          </cell>
          <cell r="N27">
            <v>3400</v>
          </cell>
          <cell r="O27">
            <v>2000</v>
          </cell>
          <cell r="P27">
            <v>2000</v>
          </cell>
          <cell r="Q27">
            <v>2000</v>
          </cell>
          <cell r="R27">
            <v>2600</v>
          </cell>
          <cell r="S27">
            <v>1909</v>
          </cell>
          <cell r="T27">
            <v>1642</v>
          </cell>
        </row>
        <row r="28">
          <cell r="B28" t="str">
            <v>GACS</v>
          </cell>
          <cell r="C28" t="str">
            <v>Gaïch con saâu</v>
          </cell>
          <cell r="D28" t="str">
            <v>Vieân</v>
          </cell>
          <cell r="E28">
            <v>7600</v>
          </cell>
          <cell r="F28">
            <v>1000</v>
          </cell>
          <cell r="G28">
            <v>1000</v>
          </cell>
          <cell r="H28">
            <v>1000</v>
          </cell>
          <cell r="I28">
            <v>1000</v>
          </cell>
          <cell r="J28">
            <v>1600</v>
          </cell>
          <cell r="K28">
            <v>1500</v>
          </cell>
          <cell r="L28">
            <v>1000</v>
          </cell>
          <cell r="M28">
            <v>2400</v>
          </cell>
          <cell r="N28">
            <v>1000</v>
          </cell>
          <cell r="O28">
            <v>2322.5806451612902</v>
          </cell>
          <cell r="P28">
            <v>2322.5806451612902</v>
          </cell>
          <cell r="Q28">
            <v>2322.5806451612902</v>
          </cell>
          <cell r="R28">
            <v>1500</v>
          </cell>
          <cell r="S28">
            <v>1444.4444444444443</v>
          </cell>
          <cell r="T28">
            <v>1555.5555555555557</v>
          </cell>
        </row>
        <row r="29">
          <cell r="B29" t="str">
            <v>GM11x11</v>
          </cell>
          <cell r="C29" t="str">
            <v>Gaïch men 11x11 Thanh Thanh</v>
          </cell>
          <cell r="D29" t="str">
            <v>Vieân</v>
          </cell>
          <cell r="E29">
            <v>3465</v>
          </cell>
          <cell r="F29">
            <v>564</v>
          </cell>
          <cell r="G29">
            <v>564</v>
          </cell>
          <cell r="H29">
            <v>564</v>
          </cell>
          <cell r="I29">
            <v>564</v>
          </cell>
          <cell r="J29">
            <v>590</v>
          </cell>
          <cell r="K29">
            <v>590</v>
          </cell>
          <cell r="L29">
            <v>564</v>
          </cell>
          <cell r="M29">
            <v>813.99999999999989</v>
          </cell>
          <cell r="N29">
            <v>813.99999999999989</v>
          </cell>
          <cell r="O29">
            <v>485</v>
          </cell>
          <cell r="P29">
            <v>485</v>
          </cell>
          <cell r="Q29">
            <v>485</v>
          </cell>
          <cell r="R29">
            <v>520</v>
          </cell>
          <cell r="S29">
            <v>591</v>
          </cell>
          <cell r="T29">
            <v>592</v>
          </cell>
        </row>
        <row r="30">
          <cell r="B30" t="str">
            <v>GM15x15</v>
          </cell>
          <cell r="C30" t="str">
            <v>Gaïch men 15x15</v>
          </cell>
          <cell r="D30" t="str">
            <v>Vieân</v>
          </cell>
          <cell r="E30">
            <v>3465</v>
          </cell>
          <cell r="F30">
            <v>1800</v>
          </cell>
          <cell r="G30">
            <v>1800</v>
          </cell>
          <cell r="H30">
            <v>1800</v>
          </cell>
          <cell r="I30">
            <v>1800</v>
          </cell>
          <cell r="J30">
            <v>1640</v>
          </cell>
          <cell r="K30">
            <v>1023</v>
          </cell>
          <cell r="L30">
            <v>1800</v>
          </cell>
          <cell r="M30">
            <v>1800</v>
          </cell>
          <cell r="N30">
            <v>1800</v>
          </cell>
          <cell r="O30">
            <v>1530</v>
          </cell>
          <cell r="P30">
            <v>1530</v>
          </cell>
          <cell r="Q30">
            <v>1530</v>
          </cell>
          <cell r="R30">
            <v>1900</v>
          </cell>
          <cell r="S30">
            <v>1216</v>
          </cell>
          <cell r="T30">
            <v>1600</v>
          </cell>
        </row>
        <row r="31">
          <cell r="B31" t="str">
            <v>GM15x20</v>
          </cell>
          <cell r="C31" t="str">
            <v>Gaïch 15x20</v>
          </cell>
          <cell r="D31" t="str">
            <v>Vieân</v>
          </cell>
          <cell r="E31">
            <v>2200</v>
          </cell>
          <cell r="F31">
            <v>2200</v>
          </cell>
          <cell r="G31">
            <v>2200</v>
          </cell>
          <cell r="H31">
            <v>2200</v>
          </cell>
          <cell r="I31">
            <v>2200</v>
          </cell>
          <cell r="J31">
            <v>2120</v>
          </cell>
          <cell r="K31">
            <v>1364</v>
          </cell>
          <cell r="L31">
            <v>2200</v>
          </cell>
          <cell r="M31">
            <v>2200</v>
          </cell>
          <cell r="N31">
            <v>2200</v>
          </cell>
          <cell r="O31">
            <v>1930</v>
          </cell>
          <cell r="P31">
            <v>1930</v>
          </cell>
          <cell r="Q31">
            <v>1930</v>
          </cell>
          <cell r="R31">
            <v>3200</v>
          </cell>
          <cell r="S31">
            <v>1620</v>
          </cell>
          <cell r="T31">
            <v>2100</v>
          </cell>
        </row>
        <row r="32">
          <cell r="B32" t="str">
            <v>GM20x20</v>
          </cell>
          <cell r="C32" t="str">
            <v>Gaïch 20x20</v>
          </cell>
          <cell r="D32" t="str">
            <v>Vieân</v>
          </cell>
          <cell r="E32">
            <v>2200</v>
          </cell>
          <cell r="F32">
            <v>2200</v>
          </cell>
          <cell r="G32">
            <v>2200</v>
          </cell>
          <cell r="H32">
            <v>2200</v>
          </cell>
          <cell r="I32">
            <v>2200</v>
          </cell>
          <cell r="J32">
            <v>3400</v>
          </cell>
          <cell r="K32">
            <v>2982</v>
          </cell>
          <cell r="L32">
            <v>2200</v>
          </cell>
          <cell r="M32">
            <v>2200</v>
          </cell>
          <cell r="N32">
            <v>2200</v>
          </cell>
          <cell r="O32">
            <v>3200</v>
          </cell>
          <cell r="P32">
            <v>3200</v>
          </cell>
          <cell r="Q32">
            <v>3200</v>
          </cell>
          <cell r="R32">
            <v>3200</v>
          </cell>
          <cell r="S32">
            <v>2160</v>
          </cell>
          <cell r="T32">
            <v>3400</v>
          </cell>
        </row>
        <row r="33">
          <cell r="B33" t="str">
            <v>GM40x40</v>
          </cell>
          <cell r="C33" t="str">
            <v>Gaïch ceramic 40x40 Taicera</v>
          </cell>
          <cell r="D33" t="str">
            <v>Vieân</v>
          </cell>
          <cell r="E33">
            <v>2200</v>
          </cell>
          <cell r="F33">
            <v>6150</v>
          </cell>
          <cell r="G33">
            <v>6150</v>
          </cell>
          <cell r="H33">
            <v>6150</v>
          </cell>
          <cell r="I33">
            <v>6150</v>
          </cell>
          <cell r="J33">
            <v>17000</v>
          </cell>
          <cell r="K33">
            <v>9309</v>
          </cell>
          <cell r="L33">
            <v>2157.2999999999997</v>
          </cell>
          <cell r="M33">
            <v>3400</v>
          </cell>
          <cell r="N33">
            <v>3400</v>
          </cell>
          <cell r="O33">
            <v>12800</v>
          </cell>
          <cell r="P33">
            <v>12800</v>
          </cell>
          <cell r="Q33">
            <v>12800</v>
          </cell>
          <cell r="R33">
            <v>12000</v>
          </cell>
          <cell r="S33">
            <v>9890</v>
          </cell>
          <cell r="T33">
            <v>10456</v>
          </cell>
        </row>
        <row r="34">
          <cell r="B34" t="str">
            <v>SA10</v>
          </cell>
          <cell r="C34" t="str">
            <v xml:space="preserve">Saét troøn Þ &lt;=10  </v>
          </cell>
          <cell r="D34" t="str">
            <v>Kg</v>
          </cell>
          <cell r="E34">
            <v>4800</v>
          </cell>
          <cell r="F34">
            <v>4571</v>
          </cell>
          <cell r="G34">
            <v>4600</v>
          </cell>
          <cell r="H34">
            <v>4600</v>
          </cell>
          <cell r="I34">
            <v>4600</v>
          </cell>
          <cell r="J34">
            <v>4227</v>
          </cell>
          <cell r="K34">
            <v>4136</v>
          </cell>
          <cell r="L34">
            <v>4418</v>
          </cell>
          <cell r="M34">
            <v>4270</v>
          </cell>
          <cell r="N34">
            <v>4552.3809523809523</v>
          </cell>
          <cell r="O34">
            <v>3955</v>
          </cell>
          <cell r="P34">
            <v>4000</v>
          </cell>
          <cell r="Q34">
            <v>3870</v>
          </cell>
          <cell r="R34">
            <v>4000</v>
          </cell>
          <cell r="S34">
            <v>4091</v>
          </cell>
          <cell r="T34">
            <v>4140</v>
          </cell>
        </row>
        <row r="35">
          <cell r="B35" t="str">
            <v>SA&lt;18</v>
          </cell>
          <cell r="C35" t="str">
            <v xml:space="preserve">Saét troøn Þ &lt;=18 </v>
          </cell>
          <cell r="D35" t="str">
            <v>Kg</v>
          </cell>
          <cell r="E35">
            <v>4900</v>
          </cell>
          <cell r="F35">
            <v>4481</v>
          </cell>
          <cell r="G35">
            <v>4400</v>
          </cell>
          <cell r="H35">
            <v>4400</v>
          </cell>
          <cell r="I35">
            <v>4400</v>
          </cell>
          <cell r="J35">
            <v>3864</v>
          </cell>
          <cell r="K35">
            <v>4091</v>
          </cell>
          <cell r="L35">
            <v>4328</v>
          </cell>
          <cell r="M35">
            <v>4818</v>
          </cell>
          <cell r="N35">
            <v>4333.333333333333</v>
          </cell>
          <cell r="O35">
            <v>3783</v>
          </cell>
          <cell r="P35">
            <v>4100</v>
          </cell>
          <cell r="Q35">
            <v>4140</v>
          </cell>
          <cell r="R35">
            <v>4100</v>
          </cell>
          <cell r="S35">
            <v>4045</v>
          </cell>
          <cell r="T35">
            <v>3855</v>
          </cell>
        </row>
        <row r="36">
          <cell r="B36" t="str">
            <v>SA&gt;18</v>
          </cell>
          <cell r="C36" t="str">
            <v xml:space="preserve">Saét troøn Þ &gt;18 </v>
          </cell>
          <cell r="D36" t="str">
            <v>Kg</v>
          </cell>
          <cell r="E36">
            <v>5000</v>
          </cell>
          <cell r="F36">
            <v>4481</v>
          </cell>
          <cell r="G36">
            <v>4400</v>
          </cell>
          <cell r="H36">
            <v>4400</v>
          </cell>
          <cell r="I36">
            <v>4400</v>
          </cell>
          <cell r="J36">
            <v>4010</v>
          </cell>
          <cell r="K36">
            <v>4046</v>
          </cell>
          <cell r="L36">
            <v>4428</v>
          </cell>
          <cell r="M36">
            <v>4090</v>
          </cell>
          <cell r="N36">
            <v>4333.333333333333</v>
          </cell>
          <cell r="O36">
            <v>5528</v>
          </cell>
          <cell r="P36">
            <v>4100</v>
          </cell>
          <cell r="Q36">
            <v>4182</v>
          </cell>
          <cell r="R36">
            <v>4100</v>
          </cell>
          <cell r="S36">
            <v>4136</v>
          </cell>
          <cell r="T36">
            <v>3900</v>
          </cell>
        </row>
        <row r="37">
          <cell r="B37" t="str">
            <v>SAHI</v>
          </cell>
          <cell r="C37" t="str">
            <v xml:space="preserve">Theùp hình </v>
          </cell>
          <cell r="D37" t="str">
            <v>Kg</v>
          </cell>
          <cell r="E37">
            <v>5300</v>
          </cell>
          <cell r="F37">
            <v>5238</v>
          </cell>
          <cell r="G37">
            <v>5300</v>
          </cell>
          <cell r="H37">
            <v>5300</v>
          </cell>
          <cell r="I37">
            <v>5300</v>
          </cell>
          <cell r="J37">
            <v>4800</v>
          </cell>
          <cell r="K37">
            <v>4570</v>
          </cell>
          <cell r="L37">
            <v>4680</v>
          </cell>
          <cell r="M37">
            <v>4723</v>
          </cell>
          <cell r="N37">
            <v>4535.2380952380954</v>
          </cell>
          <cell r="O37">
            <v>3818</v>
          </cell>
          <cell r="P37">
            <v>4508</v>
          </cell>
          <cell r="Q37">
            <v>4550</v>
          </cell>
          <cell r="R37">
            <v>4508</v>
          </cell>
          <cell r="S37">
            <v>4727</v>
          </cell>
          <cell r="T37">
            <v>4723</v>
          </cell>
        </row>
        <row r="38">
          <cell r="B38" t="str">
            <v>QHAN</v>
          </cell>
          <cell r="C38" t="str">
            <v>Que haøn C47</v>
          </cell>
          <cell r="D38" t="str">
            <v>Kg</v>
          </cell>
          <cell r="E38">
            <v>9000</v>
          </cell>
          <cell r="F38">
            <v>8182</v>
          </cell>
          <cell r="G38">
            <v>9000</v>
          </cell>
          <cell r="H38">
            <v>9000</v>
          </cell>
          <cell r="I38">
            <v>9000</v>
          </cell>
          <cell r="J38">
            <v>6000</v>
          </cell>
          <cell r="K38">
            <v>5909</v>
          </cell>
          <cell r="L38">
            <v>12400</v>
          </cell>
          <cell r="M38">
            <v>7000</v>
          </cell>
          <cell r="N38">
            <v>8181.8181818181811</v>
          </cell>
          <cell r="O38">
            <v>7727</v>
          </cell>
          <cell r="P38">
            <v>6800</v>
          </cell>
          <cell r="Q38">
            <v>5500</v>
          </cell>
          <cell r="R38">
            <v>6800</v>
          </cell>
          <cell r="S38">
            <v>7273</v>
          </cell>
          <cell r="T38">
            <v>8410</v>
          </cell>
        </row>
        <row r="39">
          <cell r="B39" t="str">
            <v>OXY</v>
          </cell>
          <cell r="C39" t="str">
            <v>Chai Oâxy  6m3</v>
          </cell>
          <cell r="D39" t="str">
            <v>Chai</v>
          </cell>
          <cell r="E39">
            <v>60000</v>
          </cell>
          <cell r="F39">
            <v>60000</v>
          </cell>
          <cell r="G39">
            <v>60000</v>
          </cell>
          <cell r="H39">
            <v>60000</v>
          </cell>
          <cell r="I39">
            <v>60000</v>
          </cell>
          <cell r="J39">
            <v>42000</v>
          </cell>
          <cell r="K39">
            <v>46362</v>
          </cell>
          <cell r="L39">
            <v>43689</v>
          </cell>
          <cell r="M39">
            <v>45000</v>
          </cell>
          <cell r="N39">
            <v>60000</v>
          </cell>
          <cell r="O39">
            <v>36000</v>
          </cell>
          <cell r="P39">
            <v>34200</v>
          </cell>
          <cell r="Q39">
            <v>36000</v>
          </cell>
          <cell r="R39">
            <v>34200</v>
          </cell>
          <cell r="S39">
            <v>34200</v>
          </cell>
          <cell r="T39">
            <v>50000</v>
          </cell>
        </row>
        <row r="40">
          <cell r="B40" t="str">
            <v>DDEN</v>
          </cell>
          <cell r="C40" t="str">
            <v>Ñaát ñeøn</v>
          </cell>
          <cell r="D40" t="str">
            <v>Kg</v>
          </cell>
          <cell r="E40">
            <v>10000</v>
          </cell>
          <cell r="F40">
            <v>10000</v>
          </cell>
          <cell r="G40">
            <v>10000</v>
          </cell>
          <cell r="H40">
            <v>10000</v>
          </cell>
          <cell r="I40">
            <v>10000</v>
          </cell>
          <cell r="J40">
            <v>7200</v>
          </cell>
          <cell r="K40">
            <v>10909</v>
          </cell>
          <cell r="L40">
            <v>11650</v>
          </cell>
          <cell r="M40">
            <v>9090</v>
          </cell>
          <cell r="N40">
            <v>9090.9090909090901</v>
          </cell>
          <cell r="O40">
            <v>6650</v>
          </cell>
          <cell r="P40">
            <v>6650</v>
          </cell>
          <cell r="Q40">
            <v>6364</v>
          </cell>
          <cell r="R40">
            <v>6650</v>
          </cell>
          <cell r="S40">
            <v>6650</v>
          </cell>
          <cell r="T40">
            <v>9140</v>
          </cell>
        </row>
        <row r="41">
          <cell r="B41" t="str">
            <v>VANE</v>
          </cell>
          <cell r="C41" t="str">
            <v>Vaùn eùp</v>
          </cell>
          <cell r="D41" t="str">
            <v>m2</v>
          </cell>
          <cell r="E41">
            <v>1590000</v>
          </cell>
          <cell r="F41">
            <v>2636363.6363636362</v>
          </cell>
          <cell r="G41">
            <v>2200000</v>
          </cell>
          <cell r="H41">
            <v>2200000</v>
          </cell>
          <cell r="I41">
            <v>2200000</v>
          </cell>
          <cell r="J41">
            <v>15300</v>
          </cell>
          <cell r="K41">
            <v>2636364</v>
          </cell>
          <cell r="L41">
            <v>2750000</v>
          </cell>
          <cell r="M41">
            <v>19570</v>
          </cell>
          <cell r="N41">
            <v>2090909.0909090908</v>
          </cell>
          <cell r="O41">
            <v>15151</v>
          </cell>
          <cell r="P41">
            <v>18540</v>
          </cell>
          <cell r="Q41">
            <v>2067955</v>
          </cell>
          <cell r="R41">
            <v>2100000</v>
          </cell>
          <cell r="S41">
            <v>16364</v>
          </cell>
          <cell r="T41">
            <v>16364</v>
          </cell>
        </row>
        <row r="42">
          <cell r="B42" t="str">
            <v>VANK</v>
          </cell>
          <cell r="C42" t="str">
            <v xml:space="preserve">Vaùn khuoân goã thoâng </v>
          </cell>
          <cell r="D42" t="str">
            <v>m3</v>
          </cell>
          <cell r="E42">
            <v>1590000</v>
          </cell>
          <cell r="F42">
            <v>2636363.6363636362</v>
          </cell>
          <cell r="G42">
            <v>2200000</v>
          </cell>
          <cell r="H42">
            <v>2200000</v>
          </cell>
          <cell r="I42">
            <v>2200000</v>
          </cell>
          <cell r="J42">
            <v>1640000</v>
          </cell>
          <cell r="K42">
            <v>2636364</v>
          </cell>
          <cell r="L42">
            <v>2750000</v>
          </cell>
          <cell r="M42">
            <v>2360000</v>
          </cell>
          <cell r="N42">
            <v>2090909.0909090908</v>
          </cell>
          <cell r="O42">
            <v>2363636</v>
          </cell>
          <cell r="P42">
            <v>2100000</v>
          </cell>
          <cell r="Q42">
            <v>2067955</v>
          </cell>
          <cell r="R42">
            <v>2100000</v>
          </cell>
          <cell r="S42">
            <v>1909090</v>
          </cell>
          <cell r="T42">
            <v>2500000</v>
          </cell>
        </row>
        <row r="43">
          <cell r="B43" t="str">
            <v>GOXE</v>
          </cell>
          <cell r="C43" t="str">
            <v>Goã xeû</v>
          </cell>
          <cell r="D43" t="str">
            <v>m3</v>
          </cell>
          <cell r="E43">
            <v>1800000</v>
          </cell>
          <cell r="F43">
            <v>3270000</v>
          </cell>
          <cell r="G43">
            <v>3270000</v>
          </cell>
          <cell r="H43">
            <v>3270000</v>
          </cell>
          <cell r="I43">
            <v>3270000</v>
          </cell>
          <cell r="J43">
            <v>3272000</v>
          </cell>
          <cell r="K43">
            <v>3272727</v>
          </cell>
          <cell r="L43">
            <v>3270000</v>
          </cell>
          <cell r="M43">
            <v>4540000</v>
          </cell>
          <cell r="N43">
            <v>3270000</v>
          </cell>
          <cell r="O43">
            <v>4363636.3636363633</v>
          </cell>
          <cell r="P43">
            <v>4363636.3636363633</v>
          </cell>
          <cell r="Q43">
            <v>3204318</v>
          </cell>
          <cell r="R43">
            <v>3700000</v>
          </cell>
          <cell r="S43">
            <v>3863636</v>
          </cell>
          <cell r="T43">
            <v>4500000</v>
          </cell>
        </row>
        <row r="44">
          <cell r="B44" t="str">
            <v>CAYC</v>
          </cell>
          <cell r="C44" t="str">
            <v>Caây choáng GOÃ</v>
          </cell>
          <cell r="D44" t="str">
            <v>caây</v>
          </cell>
          <cell r="E44">
            <v>16500</v>
          </cell>
          <cell r="F44">
            <v>16190</v>
          </cell>
          <cell r="G44">
            <v>8000</v>
          </cell>
          <cell r="H44">
            <v>8000</v>
          </cell>
          <cell r="I44">
            <v>8000</v>
          </cell>
          <cell r="J44">
            <v>5910</v>
          </cell>
          <cell r="K44">
            <v>14546</v>
          </cell>
          <cell r="L44">
            <v>7767</v>
          </cell>
          <cell r="M44">
            <v>10000</v>
          </cell>
          <cell r="N44">
            <v>12727.272727272726</v>
          </cell>
          <cell r="O44">
            <v>8600</v>
          </cell>
          <cell r="P44">
            <v>8600</v>
          </cell>
          <cell r="Q44">
            <v>8600</v>
          </cell>
          <cell r="R44">
            <v>7000</v>
          </cell>
          <cell r="S44">
            <v>7273</v>
          </cell>
          <cell r="T44">
            <v>11782</v>
          </cell>
        </row>
        <row r="45">
          <cell r="B45" t="str">
            <v>CTRAM</v>
          </cell>
          <cell r="C45" t="str">
            <v>Cöø traøm Þ 5-8cm, L =5m</v>
          </cell>
          <cell r="D45" t="str">
            <v>caây</v>
          </cell>
          <cell r="E45">
            <v>16500</v>
          </cell>
          <cell r="F45">
            <v>17000</v>
          </cell>
          <cell r="G45">
            <v>17000</v>
          </cell>
          <cell r="H45">
            <v>17000</v>
          </cell>
          <cell r="I45">
            <v>17000</v>
          </cell>
          <cell r="J45">
            <v>10000</v>
          </cell>
          <cell r="K45">
            <v>16000</v>
          </cell>
          <cell r="L45">
            <v>17000</v>
          </cell>
          <cell r="M45">
            <v>10000</v>
          </cell>
          <cell r="N45">
            <v>20454.545454545452</v>
          </cell>
          <cell r="O45">
            <v>16000</v>
          </cell>
          <cell r="P45">
            <v>14000</v>
          </cell>
          <cell r="Q45">
            <v>17190</v>
          </cell>
          <cell r="R45">
            <v>15000</v>
          </cell>
          <cell r="S45">
            <v>8080</v>
          </cell>
          <cell r="T45">
            <v>14725</v>
          </cell>
        </row>
        <row r="46">
          <cell r="B46" t="str">
            <v>DINH</v>
          </cell>
          <cell r="C46" t="str">
            <v>Ñinh caùc loaïi</v>
          </cell>
          <cell r="D46" t="str">
            <v>Kg</v>
          </cell>
          <cell r="E46">
            <v>6500</v>
          </cell>
          <cell r="F46">
            <v>6500</v>
          </cell>
          <cell r="G46">
            <v>6500</v>
          </cell>
          <cell r="H46">
            <v>6500</v>
          </cell>
          <cell r="I46">
            <v>6500</v>
          </cell>
          <cell r="J46">
            <v>5900</v>
          </cell>
          <cell r="K46">
            <v>5909</v>
          </cell>
          <cell r="L46">
            <v>5714</v>
          </cell>
          <cell r="M46">
            <v>5900</v>
          </cell>
          <cell r="N46">
            <v>5454.545454545454</v>
          </cell>
          <cell r="O46">
            <v>5455</v>
          </cell>
          <cell r="P46">
            <v>5490</v>
          </cell>
          <cell r="Q46">
            <v>6300</v>
          </cell>
          <cell r="R46">
            <v>5490</v>
          </cell>
          <cell r="S46">
            <v>5910</v>
          </cell>
          <cell r="T46">
            <v>5960</v>
          </cell>
        </row>
        <row r="47">
          <cell r="B47" t="str">
            <v>DDIA</v>
          </cell>
          <cell r="C47" t="str">
            <v>Ñinh ñæa</v>
          </cell>
          <cell r="D47" t="str">
            <v>Caùi</v>
          </cell>
          <cell r="E47">
            <v>2000</v>
          </cell>
          <cell r="F47">
            <v>2000</v>
          </cell>
          <cell r="G47">
            <v>2000</v>
          </cell>
          <cell r="H47">
            <v>2000</v>
          </cell>
          <cell r="I47">
            <v>2000</v>
          </cell>
          <cell r="J47">
            <v>500</v>
          </cell>
          <cell r="K47">
            <v>500</v>
          </cell>
          <cell r="L47">
            <v>2000</v>
          </cell>
          <cell r="M47">
            <v>800</v>
          </cell>
          <cell r="N47">
            <v>2000</v>
          </cell>
          <cell r="O47">
            <v>500</v>
          </cell>
          <cell r="P47">
            <v>500</v>
          </cell>
          <cell r="Q47">
            <v>500</v>
          </cell>
          <cell r="R47">
            <v>1500</v>
          </cell>
          <cell r="S47">
            <v>1500</v>
          </cell>
          <cell r="T47">
            <v>500</v>
          </cell>
        </row>
        <row r="48">
          <cell r="B48" t="str">
            <v>SONR</v>
          </cell>
          <cell r="C48" t="str">
            <v>Sôn choáng ræ Baïch Tuyeát</v>
          </cell>
          <cell r="D48" t="str">
            <v>Kg</v>
          </cell>
          <cell r="E48">
            <v>28500</v>
          </cell>
          <cell r="F48">
            <v>25455</v>
          </cell>
          <cell r="G48">
            <v>28000</v>
          </cell>
          <cell r="H48">
            <v>28000</v>
          </cell>
          <cell r="I48">
            <v>28000</v>
          </cell>
          <cell r="J48">
            <v>18000</v>
          </cell>
          <cell r="K48">
            <v>25455</v>
          </cell>
          <cell r="L48">
            <v>29091</v>
          </cell>
          <cell r="M48">
            <v>27200</v>
          </cell>
          <cell r="N48">
            <v>24545.454545454544</v>
          </cell>
          <cell r="O48">
            <v>18181.81818181818</v>
          </cell>
          <cell r="P48">
            <v>16800</v>
          </cell>
          <cell r="Q48">
            <v>22500</v>
          </cell>
          <cell r="R48">
            <v>16800</v>
          </cell>
          <cell r="S48">
            <v>18181.81818181818</v>
          </cell>
          <cell r="T48">
            <v>18000</v>
          </cell>
        </row>
        <row r="49">
          <cell r="B49" t="str">
            <v>SOND</v>
          </cell>
          <cell r="C49" t="str">
            <v>Sôn daàu Baïch Tuyeát</v>
          </cell>
          <cell r="D49" t="str">
            <v>Kg</v>
          </cell>
          <cell r="E49">
            <v>28500</v>
          </cell>
          <cell r="F49">
            <v>25455</v>
          </cell>
          <cell r="G49">
            <v>28000</v>
          </cell>
          <cell r="H49">
            <v>28000</v>
          </cell>
          <cell r="I49">
            <v>28000</v>
          </cell>
          <cell r="J49">
            <v>24500</v>
          </cell>
          <cell r="K49">
            <v>25455</v>
          </cell>
          <cell r="L49">
            <v>29091</v>
          </cell>
          <cell r="M49">
            <v>27200</v>
          </cell>
          <cell r="N49">
            <v>24545.454545454544</v>
          </cell>
          <cell r="O49">
            <v>24545</v>
          </cell>
          <cell r="P49">
            <v>25000</v>
          </cell>
          <cell r="Q49">
            <v>22500</v>
          </cell>
          <cell r="R49">
            <v>25000</v>
          </cell>
          <cell r="S49">
            <v>23636</v>
          </cell>
          <cell r="T49">
            <v>25500</v>
          </cell>
        </row>
        <row r="50">
          <cell r="B50" t="str">
            <v>SONN</v>
          </cell>
          <cell r="C50" t="str">
            <v>Sôn nöôùc trong nhaø</v>
          </cell>
          <cell r="D50" t="str">
            <v>Kg</v>
          </cell>
          <cell r="E50">
            <v>28500</v>
          </cell>
          <cell r="F50">
            <v>25455</v>
          </cell>
          <cell r="G50">
            <v>28000</v>
          </cell>
          <cell r="H50">
            <v>28000</v>
          </cell>
          <cell r="I50">
            <v>28000</v>
          </cell>
          <cell r="J50">
            <v>11820</v>
          </cell>
          <cell r="K50">
            <v>25455</v>
          </cell>
          <cell r="L50">
            <v>29091</v>
          </cell>
          <cell r="M50">
            <v>27200</v>
          </cell>
          <cell r="N50">
            <v>24545.454545454544</v>
          </cell>
          <cell r="O50">
            <v>12727</v>
          </cell>
          <cell r="P50">
            <v>18181.81818181818</v>
          </cell>
          <cell r="Q50">
            <v>22500</v>
          </cell>
          <cell r="R50">
            <v>25000</v>
          </cell>
          <cell r="S50">
            <v>9614</v>
          </cell>
          <cell r="T50">
            <v>10050</v>
          </cell>
        </row>
        <row r="51">
          <cell r="B51" t="str">
            <v>MACT</v>
          </cell>
          <cell r="C51" t="str">
            <v xml:space="preserve">Mactít </v>
          </cell>
          <cell r="D51" t="str">
            <v>Kg</v>
          </cell>
          <cell r="E51">
            <v>5200</v>
          </cell>
          <cell r="F51">
            <v>4909</v>
          </cell>
          <cell r="G51">
            <v>5200</v>
          </cell>
          <cell r="H51">
            <v>5200</v>
          </cell>
          <cell r="I51">
            <v>5200</v>
          </cell>
          <cell r="J51">
            <v>7000</v>
          </cell>
          <cell r="K51">
            <v>7273</v>
          </cell>
          <cell r="L51">
            <v>12272</v>
          </cell>
          <cell r="M51">
            <v>7000</v>
          </cell>
          <cell r="N51">
            <v>5760</v>
          </cell>
          <cell r="O51">
            <v>7273</v>
          </cell>
          <cell r="P51">
            <v>12290.90909090909</v>
          </cell>
          <cell r="Q51">
            <v>7000</v>
          </cell>
          <cell r="R51">
            <v>3550</v>
          </cell>
          <cell r="S51">
            <v>12000</v>
          </cell>
          <cell r="T51">
            <v>7000</v>
          </cell>
        </row>
        <row r="52">
          <cell r="B52" t="str">
            <v>BOTD</v>
          </cell>
          <cell r="C52" t="str">
            <v>Boät ñaù</v>
          </cell>
          <cell r="D52" t="str">
            <v>Kg</v>
          </cell>
          <cell r="E52">
            <v>900</v>
          </cell>
          <cell r="F52">
            <v>1000</v>
          </cell>
          <cell r="G52">
            <v>600</v>
          </cell>
          <cell r="H52">
            <v>600</v>
          </cell>
          <cell r="I52">
            <v>600</v>
          </cell>
          <cell r="J52">
            <v>1000</v>
          </cell>
          <cell r="K52">
            <v>727</v>
          </cell>
          <cell r="L52">
            <v>485</v>
          </cell>
          <cell r="M52">
            <v>550</v>
          </cell>
          <cell r="N52">
            <v>818.18181818181813</v>
          </cell>
          <cell r="O52">
            <v>500</v>
          </cell>
          <cell r="P52">
            <v>500</v>
          </cell>
          <cell r="Q52">
            <v>364</v>
          </cell>
          <cell r="R52">
            <v>400</v>
          </cell>
          <cell r="S52">
            <v>364</v>
          </cell>
          <cell r="T52">
            <v>500</v>
          </cell>
        </row>
        <row r="53">
          <cell r="B53" t="str">
            <v>BOTM</v>
          </cell>
          <cell r="C53" t="str">
            <v>Boät maøu</v>
          </cell>
          <cell r="D53" t="str">
            <v>Kg</v>
          </cell>
          <cell r="E53">
            <v>60000</v>
          </cell>
          <cell r="F53">
            <v>60000</v>
          </cell>
          <cell r="G53">
            <v>55000</v>
          </cell>
          <cell r="H53">
            <v>55000</v>
          </cell>
          <cell r="I53">
            <v>55000</v>
          </cell>
          <cell r="J53">
            <v>25000</v>
          </cell>
          <cell r="K53">
            <v>16364</v>
          </cell>
          <cell r="L53">
            <v>55000</v>
          </cell>
          <cell r="M53">
            <v>25000</v>
          </cell>
          <cell r="N53">
            <v>24545.454545454544</v>
          </cell>
          <cell r="O53">
            <v>30000</v>
          </cell>
          <cell r="P53">
            <v>30000</v>
          </cell>
          <cell r="Q53">
            <v>27280</v>
          </cell>
          <cell r="R53">
            <v>25000</v>
          </cell>
          <cell r="S53">
            <v>55000</v>
          </cell>
          <cell r="T53">
            <v>25500</v>
          </cell>
        </row>
        <row r="54">
          <cell r="B54" t="str">
            <v>BOTP</v>
          </cell>
          <cell r="C54" t="str">
            <v>Boät phaán</v>
          </cell>
          <cell r="D54" t="str">
            <v>Kg</v>
          </cell>
          <cell r="J54">
            <v>25000</v>
          </cell>
          <cell r="K54">
            <v>25000</v>
          </cell>
          <cell r="M54">
            <v>24500</v>
          </cell>
          <cell r="O54">
            <v>24500</v>
          </cell>
          <cell r="P54">
            <v>24500</v>
          </cell>
          <cell r="Q54">
            <v>24500</v>
          </cell>
          <cell r="R54">
            <v>1000</v>
          </cell>
          <cell r="T54">
            <v>24500</v>
          </cell>
        </row>
        <row r="55">
          <cell r="B55" t="str">
            <v>CAOSU</v>
          </cell>
          <cell r="C55" t="str">
            <v>Cao su taám</v>
          </cell>
          <cell r="D55" t="str">
            <v>m2</v>
          </cell>
          <cell r="E55">
            <v>11000</v>
          </cell>
          <cell r="F55">
            <v>15000</v>
          </cell>
          <cell r="G55">
            <v>15000</v>
          </cell>
          <cell r="H55">
            <v>15000</v>
          </cell>
          <cell r="I55">
            <v>15000</v>
          </cell>
          <cell r="J55">
            <v>95000</v>
          </cell>
          <cell r="K55">
            <v>95000</v>
          </cell>
          <cell r="L55">
            <v>5000</v>
          </cell>
          <cell r="M55">
            <v>95000</v>
          </cell>
          <cell r="N55">
            <v>5000</v>
          </cell>
          <cell r="O55">
            <v>90000</v>
          </cell>
          <cell r="P55">
            <v>90000</v>
          </cell>
          <cell r="Q55">
            <v>90000</v>
          </cell>
          <cell r="S55">
            <v>5000</v>
          </cell>
          <cell r="T55">
            <v>9500</v>
          </cell>
        </row>
        <row r="56">
          <cell r="B56" t="str">
            <v>ADAO</v>
          </cell>
          <cell r="C56" t="str">
            <v>A dao</v>
          </cell>
          <cell r="D56" t="str">
            <v>Kg</v>
          </cell>
          <cell r="E56">
            <v>11000</v>
          </cell>
          <cell r="F56">
            <v>15000</v>
          </cell>
          <cell r="G56">
            <v>15000</v>
          </cell>
          <cell r="H56">
            <v>15000</v>
          </cell>
          <cell r="I56">
            <v>15000</v>
          </cell>
          <cell r="J56">
            <v>11000</v>
          </cell>
          <cell r="K56">
            <v>11428.571428571428</v>
          </cell>
          <cell r="L56">
            <v>15000</v>
          </cell>
          <cell r="M56">
            <v>12727.272727272726</v>
          </cell>
          <cell r="N56">
            <v>12727.272727272726</v>
          </cell>
          <cell r="O56">
            <v>15000</v>
          </cell>
          <cell r="P56">
            <v>15000</v>
          </cell>
          <cell r="Q56">
            <v>15000</v>
          </cell>
          <cell r="R56">
            <v>14400</v>
          </cell>
          <cell r="S56">
            <v>15000</v>
          </cell>
          <cell r="T56">
            <v>11000</v>
          </cell>
        </row>
        <row r="57">
          <cell r="B57" t="str">
            <v>VOIB</v>
          </cell>
          <cell r="C57" t="str">
            <v>Voâi</v>
          </cell>
          <cell r="D57" t="str">
            <v>Kg</v>
          </cell>
          <cell r="E57">
            <v>1000</v>
          </cell>
          <cell r="F57">
            <v>700</v>
          </cell>
          <cell r="G57">
            <v>700</v>
          </cell>
          <cell r="H57">
            <v>700</v>
          </cell>
          <cell r="I57">
            <v>700</v>
          </cell>
          <cell r="J57">
            <v>700</v>
          </cell>
          <cell r="K57">
            <v>900</v>
          </cell>
          <cell r="L57">
            <v>700</v>
          </cell>
          <cell r="M57">
            <v>636.36363636363626</v>
          </cell>
          <cell r="N57">
            <v>636.36363636363626</v>
          </cell>
          <cell r="O57">
            <v>700</v>
          </cell>
          <cell r="P57">
            <v>700</v>
          </cell>
          <cell r="Q57">
            <v>700</v>
          </cell>
          <cell r="R57">
            <v>700</v>
          </cell>
          <cell r="S57">
            <v>700</v>
          </cell>
          <cell r="T57">
            <v>700</v>
          </cell>
        </row>
        <row r="58">
          <cell r="B58" t="str">
            <v>KEMB</v>
          </cell>
          <cell r="C58" t="str">
            <v>Keõm buoäc 1 li</v>
          </cell>
          <cell r="D58" t="str">
            <v>Kg</v>
          </cell>
          <cell r="E58">
            <v>6500</v>
          </cell>
          <cell r="F58">
            <v>5455</v>
          </cell>
          <cell r="G58">
            <v>5455</v>
          </cell>
          <cell r="H58">
            <v>5455</v>
          </cell>
          <cell r="I58">
            <v>5455</v>
          </cell>
          <cell r="J58">
            <v>5900</v>
          </cell>
          <cell r="K58">
            <v>6363</v>
          </cell>
          <cell r="L58">
            <v>5714</v>
          </cell>
          <cell r="M58">
            <v>5909.090909090909</v>
          </cell>
          <cell r="N58">
            <v>5909.090909090909</v>
          </cell>
          <cell r="O58">
            <v>5455</v>
          </cell>
          <cell r="P58">
            <v>5000</v>
          </cell>
          <cell r="Q58">
            <v>5910</v>
          </cell>
          <cell r="R58">
            <v>5700</v>
          </cell>
          <cell r="S58">
            <v>5910</v>
          </cell>
          <cell r="T58">
            <v>5960</v>
          </cell>
        </row>
        <row r="59">
          <cell r="B59" t="str">
            <v>LB40</v>
          </cell>
          <cell r="C59" t="str">
            <v xml:space="preserve">Löôùi B40 </v>
          </cell>
          <cell r="D59" t="str">
            <v>m2</v>
          </cell>
          <cell r="E59">
            <v>20000</v>
          </cell>
          <cell r="F59">
            <v>20000</v>
          </cell>
          <cell r="G59">
            <v>20000</v>
          </cell>
          <cell r="H59">
            <v>20000</v>
          </cell>
          <cell r="I59">
            <v>20000</v>
          </cell>
          <cell r="J59">
            <v>12000</v>
          </cell>
          <cell r="K59">
            <v>11869</v>
          </cell>
          <cell r="L59">
            <v>16135.555555555555</v>
          </cell>
          <cell r="M59">
            <v>15455</v>
          </cell>
          <cell r="N59">
            <v>15455</v>
          </cell>
          <cell r="O59">
            <v>21820</v>
          </cell>
          <cell r="P59">
            <v>12000</v>
          </cell>
          <cell r="Q59">
            <v>12000</v>
          </cell>
          <cell r="R59">
            <v>20265</v>
          </cell>
          <cell r="S59">
            <v>18327</v>
          </cell>
          <cell r="T59">
            <v>14745</v>
          </cell>
        </row>
        <row r="60">
          <cell r="B60" t="str">
            <v>CUID</v>
          </cell>
          <cell r="C60" t="str">
            <v xml:space="preserve">Cuûi </v>
          </cell>
          <cell r="D60" t="str">
            <v>Kg</v>
          </cell>
          <cell r="E60">
            <v>5000</v>
          </cell>
          <cell r="F60">
            <v>1000</v>
          </cell>
          <cell r="G60">
            <v>1000</v>
          </cell>
          <cell r="H60">
            <v>1000</v>
          </cell>
          <cell r="I60">
            <v>1000</v>
          </cell>
          <cell r="J60">
            <v>400</v>
          </cell>
          <cell r="K60">
            <v>400</v>
          </cell>
          <cell r="L60">
            <v>1000</v>
          </cell>
          <cell r="M60">
            <v>700</v>
          </cell>
          <cell r="N60">
            <v>1000</v>
          </cell>
          <cell r="O60">
            <v>400</v>
          </cell>
          <cell r="P60">
            <v>1000</v>
          </cell>
          <cell r="Q60">
            <v>1500</v>
          </cell>
          <cell r="R60">
            <v>500</v>
          </cell>
          <cell r="S60">
            <v>500</v>
          </cell>
          <cell r="T60">
            <v>500</v>
          </cell>
        </row>
        <row r="61">
          <cell r="B61" t="str">
            <v>BTUM</v>
          </cell>
          <cell r="C61" t="str">
            <v>Nhöïa BITUM</v>
          </cell>
          <cell r="D61" t="str">
            <v>Kg</v>
          </cell>
          <cell r="E61">
            <v>3409</v>
          </cell>
          <cell r="F61">
            <v>2600</v>
          </cell>
          <cell r="G61">
            <v>2600</v>
          </cell>
          <cell r="H61">
            <v>2600</v>
          </cell>
          <cell r="I61">
            <v>2600</v>
          </cell>
          <cell r="J61">
            <v>2700</v>
          </cell>
          <cell r="K61">
            <v>3985.7142857142853</v>
          </cell>
          <cell r="L61">
            <v>3409</v>
          </cell>
          <cell r="M61">
            <v>1550</v>
          </cell>
          <cell r="N61">
            <v>3636.363636363636</v>
          </cell>
          <cell r="O61">
            <v>2455</v>
          </cell>
          <cell r="P61">
            <v>2409</v>
          </cell>
          <cell r="Q61">
            <v>2409</v>
          </cell>
          <cell r="R61">
            <v>2340</v>
          </cell>
          <cell r="S61">
            <v>2364</v>
          </cell>
          <cell r="T61">
            <v>2230</v>
          </cell>
        </row>
        <row r="62">
          <cell r="B62" t="str">
            <v>BNHU</v>
          </cell>
          <cell r="C62" t="str">
            <v>Beton nhöïa haït mòn</v>
          </cell>
          <cell r="D62" t="str">
            <v>Taán</v>
          </cell>
          <cell r="E62">
            <v>3409</v>
          </cell>
          <cell r="F62">
            <v>2600</v>
          </cell>
          <cell r="G62">
            <v>2600</v>
          </cell>
          <cell r="H62">
            <v>2600</v>
          </cell>
          <cell r="I62">
            <v>2600</v>
          </cell>
          <cell r="J62">
            <v>300000</v>
          </cell>
          <cell r="K62">
            <v>3985.7142857142853</v>
          </cell>
          <cell r="L62">
            <v>3409</v>
          </cell>
          <cell r="M62">
            <v>1550</v>
          </cell>
          <cell r="N62">
            <v>3636.363636363636</v>
          </cell>
          <cell r="O62">
            <v>2455</v>
          </cell>
          <cell r="P62">
            <v>2409</v>
          </cell>
          <cell r="Q62">
            <v>2409</v>
          </cell>
          <cell r="R62">
            <v>266000</v>
          </cell>
          <cell r="S62">
            <v>2364</v>
          </cell>
          <cell r="T62">
            <v>295000</v>
          </cell>
        </row>
        <row r="63">
          <cell r="B63" t="str">
            <v>BAOT</v>
          </cell>
          <cell r="C63" t="str">
            <v>Bao taûi</v>
          </cell>
          <cell r="D63" t="str">
            <v>m2</v>
          </cell>
          <cell r="F63">
            <v>500</v>
          </cell>
          <cell r="G63">
            <v>500</v>
          </cell>
          <cell r="H63">
            <v>500</v>
          </cell>
          <cell r="I63">
            <v>500</v>
          </cell>
          <cell r="J63">
            <v>3800</v>
          </cell>
          <cell r="K63">
            <v>1000</v>
          </cell>
          <cell r="L63">
            <v>500</v>
          </cell>
          <cell r="M63">
            <v>500</v>
          </cell>
          <cell r="N63">
            <v>500</v>
          </cell>
          <cell r="O63">
            <v>500</v>
          </cell>
          <cell r="P63">
            <v>500</v>
          </cell>
          <cell r="Q63">
            <v>500</v>
          </cell>
          <cell r="R63">
            <v>500</v>
          </cell>
          <cell r="S63">
            <v>3800</v>
          </cell>
          <cell r="T63">
            <v>3900</v>
          </cell>
        </row>
        <row r="64">
          <cell r="B64" t="str">
            <v>XANG</v>
          </cell>
          <cell r="C64" t="str">
            <v>Xaêng A83</v>
          </cell>
          <cell r="D64" t="str">
            <v>Kg</v>
          </cell>
          <cell r="E64">
            <v>5200</v>
          </cell>
          <cell r="F64">
            <v>5300</v>
          </cell>
          <cell r="G64">
            <v>5300</v>
          </cell>
          <cell r="H64">
            <v>5300</v>
          </cell>
          <cell r="I64">
            <v>5300</v>
          </cell>
          <cell r="J64">
            <v>5250</v>
          </cell>
          <cell r="K64">
            <v>5714.2857142857138</v>
          </cell>
          <cell r="L64">
            <v>5750</v>
          </cell>
          <cell r="M64">
            <v>4772.5</v>
          </cell>
          <cell r="N64">
            <v>4636.363636363636</v>
          </cell>
          <cell r="O64">
            <v>4287.5</v>
          </cell>
          <cell r="P64">
            <v>5909.090909090909</v>
          </cell>
          <cell r="Q64">
            <v>4772.5</v>
          </cell>
          <cell r="R64">
            <v>4900</v>
          </cell>
          <cell r="S64">
            <v>5750</v>
          </cell>
          <cell r="T64">
            <v>4800</v>
          </cell>
        </row>
        <row r="65">
          <cell r="B65" t="str">
            <v>MAZUT</v>
          </cell>
          <cell r="C65" t="str">
            <v>Daàu ma zuùt</v>
          </cell>
          <cell r="D65" t="str">
            <v>Kg</v>
          </cell>
          <cell r="E65">
            <v>5200</v>
          </cell>
          <cell r="F65">
            <v>5300</v>
          </cell>
          <cell r="G65">
            <v>5300</v>
          </cell>
          <cell r="H65">
            <v>5300</v>
          </cell>
          <cell r="I65">
            <v>5300</v>
          </cell>
          <cell r="J65">
            <v>1650</v>
          </cell>
          <cell r="K65">
            <v>4875</v>
          </cell>
          <cell r="L65">
            <v>5750</v>
          </cell>
          <cell r="M65">
            <v>3091</v>
          </cell>
          <cell r="N65">
            <v>5750</v>
          </cell>
          <cell r="O65">
            <v>1600</v>
          </cell>
          <cell r="P65">
            <v>1600</v>
          </cell>
          <cell r="Q65">
            <v>1600</v>
          </cell>
          <cell r="R65">
            <v>5200</v>
          </cell>
          <cell r="S65">
            <v>5750</v>
          </cell>
          <cell r="T65">
            <v>5750</v>
          </cell>
        </row>
        <row r="66">
          <cell r="B66" t="str">
            <v>CRCN</v>
          </cell>
          <cell r="C66" t="str">
            <v>Caét raõnh cheøn nhöïa daày 0,5cm saâu 5cm</v>
          </cell>
          <cell r="D66" t="str">
            <v>10m</v>
          </cell>
          <cell r="E66">
            <v>1000</v>
          </cell>
          <cell r="F66">
            <v>1000</v>
          </cell>
          <cell r="G66">
            <v>1000</v>
          </cell>
          <cell r="H66">
            <v>1000</v>
          </cell>
          <cell r="I66">
            <v>1000</v>
          </cell>
          <cell r="J66">
            <v>48000</v>
          </cell>
          <cell r="K66">
            <v>2500</v>
          </cell>
          <cell r="L66">
            <v>1000</v>
          </cell>
          <cell r="M66">
            <v>2000</v>
          </cell>
          <cell r="N66">
            <v>2000</v>
          </cell>
          <cell r="O66">
            <v>48000</v>
          </cell>
          <cell r="P66">
            <v>48000</v>
          </cell>
          <cell r="Q66">
            <v>2000</v>
          </cell>
          <cell r="R66">
            <v>2500</v>
          </cell>
          <cell r="S66">
            <v>1000</v>
          </cell>
          <cell r="T66">
            <v>1000</v>
          </cell>
        </row>
        <row r="67">
          <cell r="B67" t="str">
            <v>H2O</v>
          </cell>
          <cell r="C67" t="str">
            <v>Nöôùc troän beùton</v>
          </cell>
          <cell r="D67" t="str">
            <v>m3</v>
          </cell>
          <cell r="E67">
            <v>1000</v>
          </cell>
          <cell r="F67">
            <v>1000</v>
          </cell>
          <cell r="G67">
            <v>1000</v>
          </cell>
          <cell r="H67">
            <v>1000</v>
          </cell>
          <cell r="I67">
            <v>1000</v>
          </cell>
          <cell r="J67">
            <v>2000</v>
          </cell>
          <cell r="K67">
            <v>2500</v>
          </cell>
          <cell r="L67">
            <v>1000</v>
          </cell>
          <cell r="M67">
            <v>2000</v>
          </cell>
          <cell r="N67">
            <v>2000</v>
          </cell>
          <cell r="O67">
            <v>2000</v>
          </cell>
          <cell r="P67">
            <v>2000</v>
          </cell>
          <cell r="Q67">
            <v>2000</v>
          </cell>
          <cell r="R67">
            <v>2500</v>
          </cell>
          <cell r="S67">
            <v>1000</v>
          </cell>
          <cell r="T67">
            <v>1000</v>
          </cell>
        </row>
        <row r="68">
          <cell r="B68" t="str">
            <v>FLIN</v>
          </cell>
          <cell r="C68" t="str">
            <v>Flinkote ( Shelcote soá 3&amp;5)</v>
          </cell>
          <cell r="D68" t="str">
            <v>Kg</v>
          </cell>
          <cell r="E68">
            <v>20000</v>
          </cell>
          <cell r="F68">
            <v>20000</v>
          </cell>
          <cell r="G68">
            <v>20000</v>
          </cell>
          <cell r="H68">
            <v>20000</v>
          </cell>
          <cell r="I68">
            <v>20000</v>
          </cell>
          <cell r="J68">
            <v>14500</v>
          </cell>
          <cell r="K68">
            <v>20000</v>
          </cell>
          <cell r="L68">
            <v>20000</v>
          </cell>
          <cell r="M68">
            <v>9000</v>
          </cell>
          <cell r="N68">
            <v>20000</v>
          </cell>
          <cell r="O68">
            <v>14500</v>
          </cell>
          <cell r="P68">
            <v>20000</v>
          </cell>
          <cell r="Q68">
            <v>20000</v>
          </cell>
          <cell r="R68">
            <v>1000</v>
          </cell>
          <cell r="S68">
            <v>10000</v>
          </cell>
          <cell r="T68">
            <v>15000</v>
          </cell>
        </row>
        <row r="69">
          <cell r="B69" t="str">
            <v>TOLEM</v>
          </cell>
          <cell r="C69" t="str">
            <v>Tole muùi</v>
          </cell>
          <cell r="D69" t="str">
            <v>m2</v>
          </cell>
          <cell r="E69">
            <v>53000</v>
          </cell>
          <cell r="F69">
            <v>53000</v>
          </cell>
          <cell r="G69">
            <v>53000</v>
          </cell>
          <cell r="H69">
            <v>53000</v>
          </cell>
          <cell r="I69">
            <v>53000</v>
          </cell>
          <cell r="J69">
            <v>37273</v>
          </cell>
          <cell r="K69">
            <v>20202</v>
          </cell>
          <cell r="L69">
            <v>53000</v>
          </cell>
          <cell r="M69">
            <v>36364</v>
          </cell>
          <cell r="N69">
            <v>53000</v>
          </cell>
          <cell r="O69">
            <v>35537</v>
          </cell>
          <cell r="P69">
            <v>53000</v>
          </cell>
          <cell r="Q69">
            <v>53000</v>
          </cell>
          <cell r="R69">
            <v>26578</v>
          </cell>
          <cell r="S69">
            <v>32285</v>
          </cell>
          <cell r="T69">
            <v>44700</v>
          </cell>
        </row>
        <row r="70">
          <cell r="B70" t="str">
            <v>TOLEU</v>
          </cell>
          <cell r="C70" t="str">
            <v>ToleUÙup noùc</v>
          </cell>
          <cell r="D70" t="str">
            <v>m</v>
          </cell>
          <cell r="E70">
            <v>53000</v>
          </cell>
          <cell r="F70">
            <v>53000</v>
          </cell>
          <cell r="G70">
            <v>53000</v>
          </cell>
          <cell r="H70">
            <v>53000</v>
          </cell>
          <cell r="I70">
            <v>53000</v>
          </cell>
          <cell r="J70">
            <v>21000</v>
          </cell>
          <cell r="K70">
            <v>20202</v>
          </cell>
          <cell r="L70">
            <v>53000</v>
          </cell>
          <cell r="M70">
            <v>16000</v>
          </cell>
          <cell r="N70">
            <v>53000</v>
          </cell>
          <cell r="O70">
            <v>19865</v>
          </cell>
          <cell r="P70">
            <v>53000</v>
          </cell>
          <cell r="Q70">
            <v>53000</v>
          </cell>
          <cell r="R70">
            <v>26578</v>
          </cell>
          <cell r="S70">
            <v>25000</v>
          </cell>
          <cell r="T70">
            <v>24000</v>
          </cell>
        </row>
        <row r="71">
          <cell r="B71" t="str">
            <v>ÑVIT</v>
          </cell>
          <cell r="C71" t="str">
            <v>Ñinh vít</v>
          </cell>
          <cell r="D71" t="str">
            <v>Caùi</v>
          </cell>
          <cell r="E71">
            <v>100</v>
          </cell>
          <cell r="F71">
            <v>53000</v>
          </cell>
          <cell r="G71">
            <v>53000</v>
          </cell>
          <cell r="H71">
            <v>53000</v>
          </cell>
          <cell r="I71">
            <v>53000</v>
          </cell>
          <cell r="J71">
            <v>150</v>
          </cell>
          <cell r="K71">
            <v>100</v>
          </cell>
          <cell r="L71">
            <v>100</v>
          </cell>
          <cell r="M71">
            <v>100</v>
          </cell>
          <cell r="N71">
            <v>100</v>
          </cell>
          <cell r="O71">
            <v>100</v>
          </cell>
          <cell r="P71">
            <v>100</v>
          </cell>
          <cell r="Q71">
            <v>100</v>
          </cell>
          <cell r="R71">
            <v>500</v>
          </cell>
          <cell r="S71">
            <v>500</v>
          </cell>
          <cell r="T71">
            <v>150</v>
          </cell>
        </row>
        <row r="72">
          <cell r="B72" t="str">
            <v>DGAI</v>
          </cell>
          <cell r="C72" t="str">
            <v>Daây gai</v>
          </cell>
          <cell r="D72" t="str">
            <v>m</v>
          </cell>
          <cell r="E72">
            <v>1000</v>
          </cell>
          <cell r="F72">
            <v>1000</v>
          </cell>
          <cell r="G72">
            <v>1000</v>
          </cell>
          <cell r="H72">
            <v>1000</v>
          </cell>
          <cell r="I72">
            <v>1000</v>
          </cell>
          <cell r="J72">
            <v>8000</v>
          </cell>
          <cell r="K72">
            <v>1000</v>
          </cell>
          <cell r="L72">
            <v>1000</v>
          </cell>
          <cell r="M72">
            <v>1000</v>
          </cell>
          <cell r="N72">
            <v>1000</v>
          </cell>
          <cell r="O72">
            <v>1000</v>
          </cell>
          <cell r="P72">
            <v>1000</v>
          </cell>
          <cell r="Q72">
            <v>1000</v>
          </cell>
          <cell r="R72">
            <v>1000</v>
          </cell>
          <cell r="S72">
            <v>1000</v>
          </cell>
          <cell r="T72">
            <v>1000</v>
          </cell>
        </row>
        <row r="73">
          <cell r="B73" t="str">
            <v>GIAD</v>
          </cell>
          <cell r="C73" t="str">
            <v>Giaáy daàu Lieân Xoâ</v>
          </cell>
          <cell r="D73" t="str">
            <v>m2</v>
          </cell>
          <cell r="E73">
            <v>5666.666666666667</v>
          </cell>
          <cell r="F73">
            <v>5666.666666666667</v>
          </cell>
          <cell r="G73">
            <v>5666.666666666667</v>
          </cell>
          <cell r="H73">
            <v>5666.666666666667</v>
          </cell>
          <cell r="I73">
            <v>5666.666666666667</v>
          </cell>
          <cell r="J73">
            <v>4830</v>
          </cell>
          <cell r="K73">
            <v>5666.666666666667</v>
          </cell>
          <cell r="L73">
            <v>5666.666666666667</v>
          </cell>
          <cell r="M73">
            <v>5666.666666666667</v>
          </cell>
          <cell r="N73">
            <v>5666.666666666667</v>
          </cell>
          <cell r="O73">
            <v>5666.666666666667</v>
          </cell>
          <cell r="P73">
            <v>5666.666666666667</v>
          </cell>
          <cell r="Q73">
            <v>5666.666666666667</v>
          </cell>
          <cell r="R73">
            <v>5666.666666666667</v>
          </cell>
          <cell r="S73">
            <v>5666.666666666667</v>
          </cell>
          <cell r="T73">
            <v>5666.666666666667</v>
          </cell>
        </row>
        <row r="74">
          <cell r="B74" t="str">
            <v>GIAN</v>
          </cell>
          <cell r="C74" t="str">
            <v>Giaáy nhaùm</v>
          </cell>
          <cell r="D74" t="str">
            <v>m2</v>
          </cell>
          <cell r="E74">
            <v>11000</v>
          </cell>
          <cell r="F74">
            <v>11000</v>
          </cell>
          <cell r="G74">
            <v>11000</v>
          </cell>
          <cell r="H74">
            <v>11000</v>
          </cell>
          <cell r="I74">
            <v>11000</v>
          </cell>
          <cell r="J74">
            <v>10500</v>
          </cell>
          <cell r="K74">
            <v>11000</v>
          </cell>
          <cell r="L74">
            <v>11000</v>
          </cell>
          <cell r="M74">
            <v>11000</v>
          </cell>
          <cell r="N74">
            <v>11000</v>
          </cell>
          <cell r="O74">
            <v>12000</v>
          </cell>
          <cell r="P74">
            <v>12000</v>
          </cell>
          <cell r="Q74">
            <v>12000</v>
          </cell>
          <cell r="R74">
            <v>12000</v>
          </cell>
          <cell r="S74">
            <v>11000</v>
          </cell>
          <cell r="T74">
            <v>11000</v>
          </cell>
        </row>
        <row r="75">
          <cell r="B75" t="str">
            <v>VDKT</v>
          </cell>
          <cell r="C75" t="str">
            <v>Vaûi ñòa kyõ thuaät</v>
          </cell>
          <cell r="D75" t="str">
            <v>m2</v>
          </cell>
          <cell r="E75">
            <v>8400</v>
          </cell>
          <cell r="F75">
            <v>8400</v>
          </cell>
          <cell r="G75">
            <v>8400</v>
          </cell>
          <cell r="H75">
            <v>8400</v>
          </cell>
          <cell r="I75">
            <v>8400</v>
          </cell>
          <cell r="J75">
            <v>12000</v>
          </cell>
          <cell r="K75">
            <v>12000</v>
          </cell>
          <cell r="L75">
            <v>8400</v>
          </cell>
          <cell r="M75">
            <v>8400</v>
          </cell>
          <cell r="N75">
            <v>8400</v>
          </cell>
          <cell r="O75">
            <v>8400</v>
          </cell>
          <cell r="P75">
            <v>8400</v>
          </cell>
          <cell r="Q75">
            <v>8400</v>
          </cell>
          <cell r="R75">
            <v>8400</v>
          </cell>
          <cell r="S75">
            <v>16000</v>
          </cell>
          <cell r="T75">
            <v>8400</v>
          </cell>
        </row>
        <row r="76">
          <cell r="B76" t="str">
            <v>CAUB</v>
          </cell>
          <cell r="C76" t="str">
            <v>Baøn caàu  xí beät Thaùi</v>
          </cell>
          <cell r="D76" t="str">
            <v>Boä</v>
          </cell>
          <cell r="E76">
            <v>1400000</v>
          </cell>
          <cell r="F76">
            <v>1227273</v>
          </cell>
          <cell r="G76">
            <v>1227273</v>
          </cell>
          <cell r="H76">
            <v>1227273</v>
          </cell>
          <cell r="I76">
            <v>1227273</v>
          </cell>
          <cell r="J76">
            <v>506000</v>
          </cell>
          <cell r="K76">
            <v>1050000</v>
          </cell>
          <cell r="L76">
            <v>1250000</v>
          </cell>
          <cell r="M76">
            <v>1250000</v>
          </cell>
          <cell r="N76">
            <v>1250000</v>
          </cell>
          <cell r="O76">
            <v>1150000</v>
          </cell>
          <cell r="P76">
            <v>508000</v>
          </cell>
          <cell r="Q76">
            <v>1150000</v>
          </cell>
          <cell r="R76">
            <v>1250000</v>
          </cell>
          <cell r="S76">
            <v>500000</v>
          </cell>
          <cell r="T76">
            <v>518200</v>
          </cell>
        </row>
        <row r="77">
          <cell r="B77" t="str">
            <v>GUON</v>
          </cell>
          <cell r="C77" t="str">
            <v xml:space="preserve">Göông soi 60x40x5 </v>
          </cell>
          <cell r="D77" t="str">
            <v>boä</v>
          </cell>
          <cell r="E77">
            <v>150000</v>
          </cell>
          <cell r="F77">
            <v>118182</v>
          </cell>
          <cell r="G77">
            <v>118182</v>
          </cell>
          <cell r="H77">
            <v>118182</v>
          </cell>
          <cell r="I77">
            <v>118182</v>
          </cell>
          <cell r="J77">
            <v>20000</v>
          </cell>
          <cell r="K77">
            <v>150000</v>
          </cell>
          <cell r="L77">
            <v>150000</v>
          </cell>
          <cell r="M77">
            <v>150000</v>
          </cell>
          <cell r="N77">
            <v>150000</v>
          </cell>
          <cell r="O77">
            <v>150000</v>
          </cell>
          <cell r="P77">
            <v>150000</v>
          </cell>
          <cell r="Q77">
            <v>150000</v>
          </cell>
          <cell r="R77">
            <v>150000</v>
          </cell>
          <cell r="S77">
            <v>150000</v>
          </cell>
          <cell r="T77">
            <v>150000</v>
          </cell>
        </row>
        <row r="78">
          <cell r="B78" t="str">
            <v>HGVS</v>
          </cell>
          <cell r="C78" t="str">
            <v>Hoäp ñöïng giaáy veä sinh</v>
          </cell>
          <cell r="D78" t="str">
            <v>boä</v>
          </cell>
          <cell r="E78">
            <v>20000</v>
          </cell>
          <cell r="F78">
            <v>20000</v>
          </cell>
          <cell r="G78">
            <v>20000</v>
          </cell>
          <cell r="H78">
            <v>20000</v>
          </cell>
          <cell r="I78">
            <v>20000</v>
          </cell>
          <cell r="J78">
            <v>3000</v>
          </cell>
          <cell r="K78">
            <v>20000</v>
          </cell>
          <cell r="L78">
            <v>20000</v>
          </cell>
          <cell r="M78">
            <v>20000</v>
          </cell>
          <cell r="N78">
            <v>20000</v>
          </cell>
          <cell r="O78">
            <v>20000</v>
          </cell>
          <cell r="P78">
            <v>16000</v>
          </cell>
          <cell r="Q78">
            <v>20000</v>
          </cell>
          <cell r="R78">
            <v>20000</v>
          </cell>
          <cell r="S78">
            <v>20000</v>
          </cell>
          <cell r="T78">
            <v>20000</v>
          </cell>
        </row>
        <row r="79">
          <cell r="B79" t="str">
            <v>LAVB</v>
          </cell>
          <cell r="C79" t="str">
            <v>Lavabo Thaùi + voøi + boä xaû</v>
          </cell>
          <cell r="D79" t="str">
            <v>Boä</v>
          </cell>
          <cell r="E79">
            <v>350000</v>
          </cell>
          <cell r="F79">
            <v>520000</v>
          </cell>
          <cell r="G79">
            <v>250000</v>
          </cell>
          <cell r="H79">
            <v>250000</v>
          </cell>
          <cell r="I79">
            <v>250000</v>
          </cell>
          <cell r="J79">
            <v>260000</v>
          </cell>
          <cell r="K79">
            <v>320000</v>
          </cell>
          <cell r="L79">
            <v>250000</v>
          </cell>
          <cell r="M79">
            <v>431818.18181818182</v>
          </cell>
          <cell r="N79">
            <v>431818.18181818182</v>
          </cell>
          <cell r="O79">
            <v>500000</v>
          </cell>
          <cell r="P79">
            <v>176000</v>
          </cell>
          <cell r="Q79">
            <v>500000</v>
          </cell>
          <cell r="R79">
            <v>250000</v>
          </cell>
          <cell r="S79">
            <v>168182</v>
          </cell>
          <cell r="T79">
            <v>250000</v>
          </cell>
        </row>
        <row r="80">
          <cell r="B80" t="str">
            <v>BRC</v>
          </cell>
          <cell r="C80" t="str">
            <v>Boàn röõa cheùn 2 ngaên +2 voøi + boä xaû</v>
          </cell>
          <cell r="D80" t="str">
            <v>Boä</v>
          </cell>
          <cell r="E80">
            <v>1200000</v>
          </cell>
          <cell r="F80">
            <v>1200000</v>
          </cell>
          <cell r="G80">
            <v>1200000</v>
          </cell>
          <cell r="H80">
            <v>1200000</v>
          </cell>
          <cell r="I80">
            <v>1200000</v>
          </cell>
          <cell r="J80">
            <v>1200000</v>
          </cell>
          <cell r="K80">
            <v>1200000</v>
          </cell>
          <cell r="L80">
            <v>1200000</v>
          </cell>
          <cell r="M80">
            <v>1200000</v>
          </cell>
          <cell r="N80">
            <v>1200000</v>
          </cell>
          <cell r="O80">
            <v>1200000</v>
          </cell>
          <cell r="P80">
            <v>1200000</v>
          </cell>
          <cell r="Q80">
            <v>1200000</v>
          </cell>
          <cell r="R80">
            <v>1200000</v>
          </cell>
          <cell r="S80">
            <v>1200000</v>
          </cell>
          <cell r="T80">
            <v>1200000</v>
          </cell>
        </row>
        <row r="81">
          <cell r="B81" t="str">
            <v>BON-1000</v>
          </cell>
          <cell r="C81" t="str">
            <v>Boàn nöôÙc Dapha 1000L</v>
          </cell>
          <cell r="D81" t="str">
            <v>boàn</v>
          </cell>
          <cell r="E81">
            <v>2000000</v>
          </cell>
          <cell r="F81">
            <v>2272727</v>
          </cell>
          <cell r="G81">
            <v>2272727</v>
          </cell>
          <cell r="H81">
            <v>2272727</v>
          </cell>
          <cell r="I81">
            <v>2272727</v>
          </cell>
          <cell r="J81">
            <v>1272000</v>
          </cell>
          <cell r="K81">
            <v>2450000</v>
          </cell>
          <cell r="L81">
            <v>2450000</v>
          </cell>
          <cell r="M81">
            <v>2450000</v>
          </cell>
          <cell r="N81">
            <v>2450000</v>
          </cell>
          <cell r="O81">
            <v>2450000</v>
          </cell>
          <cell r="P81">
            <v>2650000</v>
          </cell>
          <cell r="Q81">
            <v>2450000</v>
          </cell>
          <cell r="R81">
            <v>2450000</v>
          </cell>
          <cell r="S81">
            <v>2650000</v>
          </cell>
          <cell r="T81">
            <v>2450000</v>
          </cell>
        </row>
        <row r="82">
          <cell r="B82" t="str">
            <v>H2O-DH</v>
          </cell>
          <cell r="C82" t="str">
            <v xml:space="preserve">Ñoàng hoà nöôùc </v>
          </cell>
          <cell r="D82" t="str">
            <v>caùi</v>
          </cell>
          <cell r="E82">
            <v>400000</v>
          </cell>
          <cell r="F82">
            <v>400000</v>
          </cell>
          <cell r="G82">
            <v>400000</v>
          </cell>
          <cell r="H82">
            <v>400000</v>
          </cell>
          <cell r="I82">
            <v>400000</v>
          </cell>
          <cell r="J82">
            <v>400000</v>
          </cell>
          <cell r="K82">
            <v>400000</v>
          </cell>
          <cell r="L82">
            <v>400000</v>
          </cell>
          <cell r="M82">
            <v>400000</v>
          </cell>
          <cell r="N82">
            <v>400000</v>
          </cell>
          <cell r="O82">
            <v>400000</v>
          </cell>
          <cell r="P82">
            <v>400000</v>
          </cell>
          <cell r="Q82">
            <v>400000</v>
          </cell>
          <cell r="R82">
            <v>400000</v>
          </cell>
          <cell r="S82">
            <v>400000</v>
          </cell>
          <cell r="T82">
            <v>400000</v>
          </cell>
        </row>
        <row r="83">
          <cell r="C83" t="str">
            <v>C. Oáng caùc loaïi vaø phuï kieän</v>
          </cell>
        </row>
        <row r="84">
          <cell r="B84" t="str">
            <v>Co-PVC200</v>
          </cell>
          <cell r="C84" t="str">
            <v>Coân PVC Þ 200 Bình Minh</v>
          </cell>
          <cell r="D84" t="str">
            <v>Caùi</v>
          </cell>
          <cell r="E84">
            <v>31400</v>
          </cell>
          <cell r="F84">
            <v>31400</v>
          </cell>
          <cell r="G84">
            <v>31400</v>
          </cell>
          <cell r="H84">
            <v>31400</v>
          </cell>
          <cell r="I84">
            <v>31400</v>
          </cell>
          <cell r="J84">
            <v>51000</v>
          </cell>
          <cell r="K84">
            <v>31400</v>
          </cell>
          <cell r="L84">
            <v>31400</v>
          </cell>
          <cell r="M84">
            <v>31400</v>
          </cell>
          <cell r="N84">
            <v>31400</v>
          </cell>
          <cell r="O84">
            <v>31400</v>
          </cell>
          <cell r="P84">
            <v>31400</v>
          </cell>
          <cell r="Q84">
            <v>31400</v>
          </cell>
          <cell r="R84">
            <v>49100</v>
          </cell>
          <cell r="S84">
            <v>80000</v>
          </cell>
          <cell r="T84">
            <v>40000</v>
          </cell>
        </row>
        <row r="85">
          <cell r="B85" t="str">
            <v>Co-PVC114</v>
          </cell>
          <cell r="C85" t="str">
            <v>Coân PVC Þ 114 Bình Minh</v>
          </cell>
          <cell r="D85" t="str">
            <v>Caùi</v>
          </cell>
          <cell r="E85">
            <v>31400</v>
          </cell>
          <cell r="F85">
            <v>31400</v>
          </cell>
          <cell r="G85">
            <v>31400</v>
          </cell>
          <cell r="H85">
            <v>31400</v>
          </cell>
          <cell r="I85">
            <v>31400</v>
          </cell>
          <cell r="J85">
            <v>20000</v>
          </cell>
          <cell r="K85">
            <v>31400</v>
          </cell>
          <cell r="L85">
            <v>31400</v>
          </cell>
          <cell r="M85">
            <v>31400</v>
          </cell>
          <cell r="N85">
            <v>31400</v>
          </cell>
          <cell r="O85">
            <v>31400</v>
          </cell>
          <cell r="P85">
            <v>31400</v>
          </cell>
          <cell r="Q85">
            <v>31400</v>
          </cell>
          <cell r="R85">
            <v>28000</v>
          </cell>
          <cell r="S85">
            <v>39100</v>
          </cell>
          <cell r="T85">
            <v>16000</v>
          </cell>
        </row>
        <row r="86">
          <cell r="B86" t="str">
            <v>Co-PVC15</v>
          </cell>
          <cell r="C86" t="str">
            <v>Coân PVC Þ 15 Ñaït Hoøa</v>
          </cell>
          <cell r="D86" t="str">
            <v>Caùi</v>
          </cell>
          <cell r="E86">
            <v>2645</v>
          </cell>
          <cell r="F86">
            <v>2645</v>
          </cell>
          <cell r="G86">
            <v>2645</v>
          </cell>
          <cell r="H86">
            <v>2645</v>
          </cell>
          <cell r="I86">
            <v>2645</v>
          </cell>
          <cell r="J86">
            <v>350</v>
          </cell>
          <cell r="K86">
            <v>2181.8181818181815</v>
          </cell>
          <cell r="L86">
            <v>2645</v>
          </cell>
          <cell r="M86">
            <v>2181.8181818181815</v>
          </cell>
          <cell r="N86">
            <v>2181.8181818181815</v>
          </cell>
          <cell r="O86">
            <v>2645</v>
          </cell>
          <cell r="P86">
            <v>2645</v>
          </cell>
          <cell r="Q86">
            <v>2645</v>
          </cell>
          <cell r="R86">
            <v>300</v>
          </cell>
          <cell r="S86">
            <v>400</v>
          </cell>
          <cell r="T86">
            <v>350</v>
          </cell>
        </row>
        <row r="87">
          <cell r="B87" t="str">
            <v>Co-PVC21</v>
          </cell>
          <cell r="C87" t="str">
            <v>Coân PVC Þ 21 Bình Minh</v>
          </cell>
          <cell r="D87" t="str">
            <v>Caùi</v>
          </cell>
          <cell r="E87">
            <v>2645</v>
          </cell>
          <cell r="F87">
            <v>2645</v>
          </cell>
          <cell r="G87">
            <v>2645</v>
          </cell>
          <cell r="H87">
            <v>2645</v>
          </cell>
          <cell r="I87">
            <v>2645</v>
          </cell>
          <cell r="J87">
            <v>364</v>
          </cell>
          <cell r="K87">
            <v>2645</v>
          </cell>
          <cell r="L87">
            <v>2645</v>
          </cell>
          <cell r="M87">
            <v>2645</v>
          </cell>
          <cell r="N87">
            <v>2645</v>
          </cell>
          <cell r="O87">
            <v>2645</v>
          </cell>
          <cell r="P87">
            <v>2645</v>
          </cell>
          <cell r="Q87">
            <v>2645</v>
          </cell>
          <cell r="R87">
            <v>500</v>
          </cell>
          <cell r="S87">
            <v>600</v>
          </cell>
          <cell r="T87">
            <v>364</v>
          </cell>
        </row>
        <row r="88">
          <cell r="B88" t="str">
            <v>Co-PVC27</v>
          </cell>
          <cell r="C88" t="str">
            <v>Coân PVC Þ 27 Bình Minh</v>
          </cell>
          <cell r="D88" t="str">
            <v>Caùi</v>
          </cell>
          <cell r="E88">
            <v>2645</v>
          </cell>
          <cell r="F88">
            <v>1500</v>
          </cell>
          <cell r="G88">
            <v>1500</v>
          </cell>
          <cell r="H88">
            <v>1500</v>
          </cell>
          <cell r="I88">
            <v>1500</v>
          </cell>
          <cell r="J88">
            <v>545</v>
          </cell>
          <cell r="K88">
            <v>1500</v>
          </cell>
          <cell r="L88">
            <v>1500</v>
          </cell>
          <cell r="M88">
            <v>1500</v>
          </cell>
          <cell r="N88">
            <v>1500</v>
          </cell>
          <cell r="O88">
            <v>1500</v>
          </cell>
          <cell r="P88">
            <v>1500</v>
          </cell>
          <cell r="Q88">
            <v>1500</v>
          </cell>
          <cell r="R88">
            <v>1300</v>
          </cell>
          <cell r="S88">
            <v>1000</v>
          </cell>
          <cell r="T88">
            <v>600</v>
          </cell>
        </row>
        <row r="89">
          <cell r="B89" t="str">
            <v>Co-PVC34</v>
          </cell>
          <cell r="C89" t="str">
            <v>Coân PVC Þ 34 Bình Minh</v>
          </cell>
          <cell r="D89" t="str">
            <v>Caùi</v>
          </cell>
          <cell r="E89">
            <v>1000</v>
          </cell>
          <cell r="F89">
            <v>2500</v>
          </cell>
          <cell r="G89">
            <v>2500</v>
          </cell>
          <cell r="H89">
            <v>2500</v>
          </cell>
          <cell r="I89">
            <v>2500</v>
          </cell>
          <cell r="J89">
            <v>1000</v>
          </cell>
          <cell r="K89">
            <v>2500</v>
          </cell>
          <cell r="L89">
            <v>2500</v>
          </cell>
          <cell r="M89">
            <v>2500</v>
          </cell>
          <cell r="N89">
            <v>2500</v>
          </cell>
          <cell r="O89">
            <v>2500</v>
          </cell>
          <cell r="P89">
            <v>2500</v>
          </cell>
          <cell r="Q89">
            <v>2500</v>
          </cell>
          <cell r="R89">
            <v>1900</v>
          </cell>
          <cell r="S89">
            <v>1600</v>
          </cell>
          <cell r="T89">
            <v>1000</v>
          </cell>
        </row>
        <row r="90">
          <cell r="B90" t="str">
            <v>Co-PVC60</v>
          </cell>
          <cell r="C90" t="str">
            <v>Coân PVC Þ 60 Bình Minh</v>
          </cell>
          <cell r="D90" t="str">
            <v>Caùi</v>
          </cell>
          <cell r="E90">
            <v>6400</v>
          </cell>
          <cell r="F90">
            <v>6400</v>
          </cell>
          <cell r="G90">
            <v>6400</v>
          </cell>
          <cell r="H90">
            <v>6400</v>
          </cell>
          <cell r="I90">
            <v>6400</v>
          </cell>
          <cell r="J90">
            <v>2000</v>
          </cell>
          <cell r="K90">
            <v>6400</v>
          </cell>
          <cell r="L90">
            <v>6400</v>
          </cell>
          <cell r="M90">
            <v>6400</v>
          </cell>
          <cell r="N90">
            <v>6400</v>
          </cell>
          <cell r="O90">
            <v>6400</v>
          </cell>
          <cell r="P90">
            <v>6400</v>
          </cell>
          <cell r="Q90">
            <v>6400</v>
          </cell>
          <cell r="R90">
            <v>4000</v>
          </cell>
          <cell r="S90">
            <v>5500</v>
          </cell>
          <cell r="T90">
            <v>3000</v>
          </cell>
        </row>
        <row r="91">
          <cell r="B91" t="str">
            <v>Cu-PVC15</v>
          </cell>
          <cell r="C91" t="str">
            <v>Cuùt PVC Þ 15 Bình Minh</v>
          </cell>
          <cell r="D91" t="str">
            <v>Caùi</v>
          </cell>
          <cell r="E91">
            <v>600</v>
          </cell>
          <cell r="F91">
            <v>600</v>
          </cell>
          <cell r="G91">
            <v>600</v>
          </cell>
          <cell r="H91">
            <v>600</v>
          </cell>
          <cell r="I91">
            <v>600</v>
          </cell>
          <cell r="J91">
            <v>475</v>
          </cell>
          <cell r="K91">
            <v>650</v>
          </cell>
          <cell r="L91">
            <v>600</v>
          </cell>
          <cell r="M91">
            <v>600</v>
          </cell>
          <cell r="N91">
            <v>600</v>
          </cell>
          <cell r="O91">
            <v>600</v>
          </cell>
          <cell r="P91">
            <v>600</v>
          </cell>
          <cell r="Q91">
            <v>600</v>
          </cell>
          <cell r="R91">
            <v>600</v>
          </cell>
          <cell r="S91">
            <v>400</v>
          </cell>
          <cell r="T91">
            <v>475</v>
          </cell>
        </row>
        <row r="92">
          <cell r="B92" t="str">
            <v>Cu-PVC21</v>
          </cell>
          <cell r="C92" t="str">
            <v>Cuùt PVC Þ 21 Bình Minh</v>
          </cell>
          <cell r="D92" t="str">
            <v>Caùi</v>
          </cell>
          <cell r="E92">
            <v>600</v>
          </cell>
          <cell r="F92">
            <v>600</v>
          </cell>
          <cell r="G92">
            <v>600</v>
          </cell>
          <cell r="H92">
            <v>600</v>
          </cell>
          <cell r="I92">
            <v>600</v>
          </cell>
          <cell r="J92">
            <v>950</v>
          </cell>
          <cell r="K92">
            <v>650</v>
          </cell>
          <cell r="L92">
            <v>600</v>
          </cell>
          <cell r="M92">
            <v>600</v>
          </cell>
          <cell r="N92">
            <v>600</v>
          </cell>
          <cell r="O92">
            <v>600</v>
          </cell>
          <cell r="P92">
            <v>600</v>
          </cell>
          <cell r="Q92">
            <v>600</v>
          </cell>
          <cell r="R92">
            <v>600</v>
          </cell>
          <cell r="S92">
            <v>600</v>
          </cell>
          <cell r="T92">
            <v>950</v>
          </cell>
        </row>
        <row r="93">
          <cell r="B93" t="str">
            <v>Cu-PVC27</v>
          </cell>
          <cell r="C93" t="str">
            <v>Cuùt PVC Þ 27 Bình Minh</v>
          </cell>
          <cell r="D93" t="str">
            <v>Caùi</v>
          </cell>
          <cell r="E93">
            <v>1500</v>
          </cell>
          <cell r="F93">
            <v>1500</v>
          </cell>
          <cell r="G93">
            <v>1500</v>
          </cell>
          <cell r="H93">
            <v>1500</v>
          </cell>
          <cell r="I93">
            <v>1500</v>
          </cell>
          <cell r="J93">
            <v>1425</v>
          </cell>
          <cell r="K93">
            <v>1000</v>
          </cell>
          <cell r="L93">
            <v>1500</v>
          </cell>
          <cell r="M93">
            <v>1500</v>
          </cell>
          <cell r="N93">
            <v>1500</v>
          </cell>
          <cell r="O93">
            <v>1500</v>
          </cell>
          <cell r="P93">
            <v>1500</v>
          </cell>
          <cell r="Q93">
            <v>1500</v>
          </cell>
          <cell r="R93">
            <v>1000</v>
          </cell>
          <cell r="S93">
            <v>1000</v>
          </cell>
          <cell r="T93">
            <v>1425</v>
          </cell>
        </row>
        <row r="94">
          <cell r="B94" t="str">
            <v>Cu-PVC34</v>
          </cell>
          <cell r="C94" t="str">
            <v>Cuùt PVC Þ 34 Bình Minh</v>
          </cell>
          <cell r="D94" t="str">
            <v>Caùi</v>
          </cell>
          <cell r="E94">
            <v>2500</v>
          </cell>
          <cell r="F94">
            <v>2500</v>
          </cell>
          <cell r="G94">
            <v>2500</v>
          </cell>
          <cell r="H94">
            <v>2500</v>
          </cell>
          <cell r="I94">
            <v>2500</v>
          </cell>
          <cell r="J94">
            <v>2090</v>
          </cell>
          <cell r="K94">
            <v>1600</v>
          </cell>
          <cell r="L94">
            <v>2500</v>
          </cell>
          <cell r="M94">
            <v>2500</v>
          </cell>
          <cell r="N94">
            <v>2500</v>
          </cell>
          <cell r="O94">
            <v>2500</v>
          </cell>
          <cell r="P94">
            <v>2500</v>
          </cell>
          <cell r="Q94">
            <v>2500</v>
          </cell>
          <cell r="R94">
            <v>1600</v>
          </cell>
          <cell r="S94">
            <v>1600</v>
          </cell>
          <cell r="T94">
            <v>2090</v>
          </cell>
        </row>
        <row r="95">
          <cell r="B95" t="str">
            <v>Cu-PVC60</v>
          </cell>
          <cell r="C95" t="str">
            <v>Cuùt PVC Þ 60  Bình Minh</v>
          </cell>
          <cell r="D95" t="str">
            <v>Caùi</v>
          </cell>
          <cell r="E95">
            <v>5500</v>
          </cell>
          <cell r="F95">
            <v>6400</v>
          </cell>
          <cell r="G95">
            <v>6400</v>
          </cell>
          <cell r="H95">
            <v>6400</v>
          </cell>
          <cell r="I95">
            <v>6400</v>
          </cell>
          <cell r="J95">
            <v>5325</v>
          </cell>
          <cell r="K95">
            <v>6000</v>
          </cell>
          <cell r="L95">
            <v>6400</v>
          </cell>
          <cell r="M95">
            <v>6400</v>
          </cell>
          <cell r="N95">
            <v>6400</v>
          </cell>
          <cell r="O95">
            <v>6400</v>
          </cell>
          <cell r="P95">
            <v>6400</v>
          </cell>
          <cell r="Q95">
            <v>6400</v>
          </cell>
          <cell r="R95">
            <v>5500</v>
          </cell>
          <cell r="S95">
            <v>5500</v>
          </cell>
          <cell r="T95">
            <v>4750</v>
          </cell>
        </row>
        <row r="96">
          <cell r="B96" t="str">
            <v>Cu-PVC90</v>
          </cell>
          <cell r="C96" t="str">
            <v>Cuùt PVC Þ 90  Bình Minh</v>
          </cell>
          <cell r="D96" t="str">
            <v>Caùi</v>
          </cell>
          <cell r="E96">
            <v>18000</v>
          </cell>
          <cell r="F96">
            <v>18000</v>
          </cell>
          <cell r="G96">
            <v>18000</v>
          </cell>
          <cell r="H96">
            <v>18000</v>
          </cell>
          <cell r="I96">
            <v>18000</v>
          </cell>
          <cell r="J96">
            <v>6840</v>
          </cell>
          <cell r="K96">
            <v>19500</v>
          </cell>
          <cell r="L96">
            <v>18000</v>
          </cell>
          <cell r="M96">
            <v>18000</v>
          </cell>
          <cell r="N96">
            <v>18000</v>
          </cell>
          <cell r="O96">
            <v>18000</v>
          </cell>
          <cell r="P96">
            <v>18000</v>
          </cell>
          <cell r="Q96">
            <v>18000</v>
          </cell>
          <cell r="R96">
            <v>18000</v>
          </cell>
          <cell r="S96">
            <v>18000</v>
          </cell>
          <cell r="T96">
            <v>12000</v>
          </cell>
        </row>
        <row r="97">
          <cell r="B97" t="str">
            <v>Cu-PVC100</v>
          </cell>
          <cell r="C97" t="str">
            <v>Cuùt PVC Þ 100 Bình Minh</v>
          </cell>
          <cell r="D97" t="str">
            <v>Caùi</v>
          </cell>
          <cell r="E97">
            <v>31400</v>
          </cell>
          <cell r="F97">
            <v>31400</v>
          </cell>
          <cell r="G97">
            <v>31400</v>
          </cell>
          <cell r="H97">
            <v>31400</v>
          </cell>
          <cell r="I97">
            <v>31400</v>
          </cell>
          <cell r="J97">
            <v>15273</v>
          </cell>
          <cell r="K97">
            <v>31400</v>
          </cell>
          <cell r="L97">
            <v>31400</v>
          </cell>
          <cell r="M97">
            <v>31400</v>
          </cell>
          <cell r="N97">
            <v>31400</v>
          </cell>
          <cell r="O97">
            <v>31400</v>
          </cell>
          <cell r="P97">
            <v>31400</v>
          </cell>
          <cell r="Q97">
            <v>31400</v>
          </cell>
          <cell r="S97">
            <v>28400</v>
          </cell>
          <cell r="T97">
            <v>15273</v>
          </cell>
        </row>
        <row r="98">
          <cell r="B98" t="str">
            <v>Cu-PVC114</v>
          </cell>
          <cell r="C98" t="str">
            <v>Cuùt PVC Þ 114  Bình Minh</v>
          </cell>
          <cell r="D98" t="str">
            <v>Caùi</v>
          </cell>
          <cell r="E98">
            <v>44800</v>
          </cell>
          <cell r="F98">
            <v>44800</v>
          </cell>
          <cell r="G98">
            <v>44800</v>
          </cell>
          <cell r="H98">
            <v>44800</v>
          </cell>
          <cell r="I98">
            <v>44800</v>
          </cell>
          <cell r="J98">
            <v>17182</v>
          </cell>
          <cell r="K98">
            <v>44800</v>
          </cell>
          <cell r="L98">
            <v>44800</v>
          </cell>
          <cell r="M98">
            <v>44800</v>
          </cell>
          <cell r="N98">
            <v>44800</v>
          </cell>
          <cell r="O98">
            <v>44800</v>
          </cell>
          <cell r="P98">
            <v>44800</v>
          </cell>
          <cell r="Q98">
            <v>44800</v>
          </cell>
          <cell r="R98">
            <v>44800</v>
          </cell>
          <cell r="S98">
            <v>39100</v>
          </cell>
          <cell r="T98">
            <v>17182</v>
          </cell>
        </row>
        <row r="99">
          <cell r="B99" t="str">
            <v>Cu-PVC220</v>
          </cell>
          <cell r="C99" t="str">
            <v>Cuùt PVC Þ 220  Bình Minh</v>
          </cell>
          <cell r="D99" t="str">
            <v>Caùi</v>
          </cell>
          <cell r="E99">
            <v>44800</v>
          </cell>
          <cell r="F99">
            <v>44800</v>
          </cell>
          <cell r="G99">
            <v>44800</v>
          </cell>
          <cell r="H99">
            <v>44800</v>
          </cell>
          <cell r="I99">
            <v>44800</v>
          </cell>
          <cell r="J99">
            <v>44800</v>
          </cell>
          <cell r="K99">
            <v>150000</v>
          </cell>
          <cell r="L99">
            <v>44800</v>
          </cell>
          <cell r="M99">
            <v>44800</v>
          </cell>
          <cell r="N99">
            <v>44800</v>
          </cell>
          <cell r="O99">
            <v>44800</v>
          </cell>
          <cell r="P99">
            <v>44800</v>
          </cell>
          <cell r="Q99">
            <v>44800</v>
          </cell>
          <cell r="S99">
            <v>80000</v>
          </cell>
          <cell r="T99">
            <v>44800</v>
          </cell>
        </row>
        <row r="100">
          <cell r="B100" t="str">
            <v>Ma-PVC27</v>
          </cell>
          <cell r="C100" t="str">
            <v>Manchon PVC Þ 27 Bình Minh</v>
          </cell>
          <cell r="D100" t="str">
            <v>Caùi</v>
          </cell>
          <cell r="E100">
            <v>3200</v>
          </cell>
          <cell r="F100">
            <v>3200</v>
          </cell>
          <cell r="G100">
            <v>3200</v>
          </cell>
          <cell r="H100">
            <v>3200</v>
          </cell>
          <cell r="I100">
            <v>3200</v>
          </cell>
          <cell r="J100">
            <v>600</v>
          </cell>
          <cell r="K100">
            <v>3200</v>
          </cell>
          <cell r="L100">
            <v>3200</v>
          </cell>
          <cell r="M100">
            <v>3200</v>
          </cell>
          <cell r="N100">
            <v>3200</v>
          </cell>
          <cell r="O100">
            <v>1000</v>
          </cell>
          <cell r="P100">
            <v>1000</v>
          </cell>
          <cell r="Q100">
            <v>1000</v>
          </cell>
          <cell r="R100">
            <v>400</v>
          </cell>
          <cell r="S100">
            <v>400</v>
          </cell>
          <cell r="T100">
            <v>1636</v>
          </cell>
        </row>
        <row r="101">
          <cell r="B101" t="str">
            <v>Ma-PVC60</v>
          </cell>
          <cell r="C101" t="str">
            <v>Manchon PVC Þ 60 Bình Minh</v>
          </cell>
          <cell r="D101" t="str">
            <v>Caùi</v>
          </cell>
          <cell r="E101">
            <v>3200</v>
          </cell>
          <cell r="F101">
            <v>3200</v>
          </cell>
          <cell r="G101">
            <v>3200</v>
          </cell>
          <cell r="H101">
            <v>3200</v>
          </cell>
          <cell r="I101">
            <v>3200</v>
          </cell>
          <cell r="J101">
            <v>1800</v>
          </cell>
          <cell r="K101">
            <v>3200</v>
          </cell>
          <cell r="L101">
            <v>3200</v>
          </cell>
          <cell r="M101">
            <v>3200</v>
          </cell>
          <cell r="N101">
            <v>3200</v>
          </cell>
          <cell r="O101">
            <v>3200</v>
          </cell>
          <cell r="P101">
            <v>3200</v>
          </cell>
          <cell r="Q101">
            <v>3200</v>
          </cell>
          <cell r="R101">
            <v>1500</v>
          </cell>
          <cell r="S101">
            <v>1500</v>
          </cell>
          <cell r="T101">
            <v>2500</v>
          </cell>
        </row>
        <row r="102">
          <cell r="B102" t="str">
            <v>Ma-PVC90</v>
          </cell>
          <cell r="C102" t="str">
            <v>Manchon PVC Þ 90 Bình Minh</v>
          </cell>
          <cell r="D102" t="str">
            <v>Caùi</v>
          </cell>
          <cell r="E102">
            <v>3200</v>
          </cell>
          <cell r="F102">
            <v>3200</v>
          </cell>
          <cell r="G102">
            <v>3200</v>
          </cell>
          <cell r="H102">
            <v>3200</v>
          </cell>
          <cell r="I102">
            <v>3200</v>
          </cell>
          <cell r="J102">
            <v>21500</v>
          </cell>
          <cell r="K102">
            <v>18000</v>
          </cell>
          <cell r="L102">
            <v>3200</v>
          </cell>
          <cell r="M102">
            <v>3200</v>
          </cell>
          <cell r="N102">
            <v>3200</v>
          </cell>
          <cell r="O102">
            <v>3200</v>
          </cell>
          <cell r="P102">
            <v>3200</v>
          </cell>
          <cell r="Q102">
            <v>3200</v>
          </cell>
          <cell r="R102">
            <v>7100</v>
          </cell>
          <cell r="S102">
            <v>32000</v>
          </cell>
          <cell r="T102">
            <v>3200</v>
          </cell>
        </row>
        <row r="103">
          <cell r="B103" t="str">
            <v>Ma-PVC200</v>
          </cell>
          <cell r="C103" t="str">
            <v>Manchon PVC Þ 200 Bình Minh</v>
          </cell>
          <cell r="D103" t="str">
            <v>Caùi</v>
          </cell>
          <cell r="E103">
            <v>48200</v>
          </cell>
          <cell r="F103">
            <v>48200</v>
          </cell>
          <cell r="G103">
            <v>48200</v>
          </cell>
          <cell r="H103">
            <v>48200</v>
          </cell>
          <cell r="I103">
            <v>48200</v>
          </cell>
          <cell r="J103">
            <v>48200</v>
          </cell>
          <cell r="K103">
            <v>48200</v>
          </cell>
          <cell r="L103">
            <v>48200</v>
          </cell>
          <cell r="M103">
            <v>48200</v>
          </cell>
          <cell r="N103">
            <v>48200</v>
          </cell>
          <cell r="O103">
            <v>48200</v>
          </cell>
          <cell r="P103">
            <v>48200</v>
          </cell>
          <cell r="Q103">
            <v>48200</v>
          </cell>
          <cell r="R103">
            <v>48200</v>
          </cell>
          <cell r="S103">
            <v>48200</v>
          </cell>
          <cell r="T103">
            <v>48200</v>
          </cell>
        </row>
        <row r="104">
          <cell r="B104" t="str">
            <v>Ma-PVC114</v>
          </cell>
          <cell r="C104" t="str">
            <v>Manchon PVC Þ 114 Bình Minh</v>
          </cell>
          <cell r="D104" t="str">
            <v>Caùi</v>
          </cell>
          <cell r="E104">
            <v>13800</v>
          </cell>
          <cell r="F104">
            <v>13800</v>
          </cell>
          <cell r="G104">
            <v>13800</v>
          </cell>
          <cell r="H104">
            <v>13800</v>
          </cell>
          <cell r="I104">
            <v>13800</v>
          </cell>
          <cell r="J104">
            <v>24500</v>
          </cell>
          <cell r="K104">
            <v>13800</v>
          </cell>
          <cell r="L104">
            <v>13800</v>
          </cell>
          <cell r="M104">
            <v>13800</v>
          </cell>
          <cell r="N104">
            <v>13800</v>
          </cell>
          <cell r="O104">
            <v>13800</v>
          </cell>
          <cell r="P104">
            <v>13800</v>
          </cell>
          <cell r="Q104">
            <v>13800</v>
          </cell>
          <cell r="R104">
            <v>10400</v>
          </cell>
          <cell r="S104">
            <v>32000</v>
          </cell>
          <cell r="T104">
            <v>13800</v>
          </cell>
        </row>
        <row r="105">
          <cell r="B105" t="str">
            <v>Ma-STK140</v>
          </cell>
          <cell r="C105" t="str">
            <v xml:space="preserve">Manchon STK Þ 140 </v>
          </cell>
          <cell r="D105" t="str">
            <v>Caùi</v>
          </cell>
          <cell r="E105">
            <v>40000</v>
          </cell>
          <cell r="F105">
            <v>40000</v>
          </cell>
          <cell r="G105">
            <v>40000</v>
          </cell>
          <cell r="H105">
            <v>40000</v>
          </cell>
          <cell r="I105">
            <v>40000</v>
          </cell>
          <cell r="J105">
            <v>40000</v>
          </cell>
          <cell r="K105">
            <v>40000</v>
          </cell>
          <cell r="L105">
            <v>40000</v>
          </cell>
          <cell r="M105">
            <v>40000</v>
          </cell>
          <cell r="N105">
            <v>40000</v>
          </cell>
          <cell r="O105">
            <v>40000</v>
          </cell>
          <cell r="P105">
            <v>40000</v>
          </cell>
          <cell r="Q105">
            <v>40000</v>
          </cell>
          <cell r="R105">
            <v>40000</v>
          </cell>
          <cell r="S105">
            <v>40000</v>
          </cell>
          <cell r="T105">
            <v>40000</v>
          </cell>
        </row>
        <row r="106">
          <cell r="B106" t="str">
            <v>Ma-STK200</v>
          </cell>
          <cell r="C106" t="str">
            <v>Manchon STK Þ 200</v>
          </cell>
          <cell r="D106" t="str">
            <v>Caùi</v>
          </cell>
          <cell r="E106">
            <v>60000</v>
          </cell>
          <cell r="F106">
            <v>60000</v>
          </cell>
          <cell r="G106">
            <v>60000</v>
          </cell>
          <cell r="H106">
            <v>60000</v>
          </cell>
          <cell r="I106">
            <v>60000</v>
          </cell>
          <cell r="J106">
            <v>60000</v>
          </cell>
          <cell r="K106">
            <v>60000</v>
          </cell>
          <cell r="L106">
            <v>60000</v>
          </cell>
          <cell r="M106">
            <v>60000</v>
          </cell>
          <cell r="N106">
            <v>60000</v>
          </cell>
          <cell r="O106">
            <v>60000</v>
          </cell>
          <cell r="P106">
            <v>60000</v>
          </cell>
          <cell r="Q106">
            <v>60000</v>
          </cell>
          <cell r="R106">
            <v>60000</v>
          </cell>
          <cell r="S106">
            <v>60000</v>
          </cell>
          <cell r="T106">
            <v>60000</v>
          </cell>
        </row>
        <row r="107">
          <cell r="B107" t="str">
            <v>Va-PVC27</v>
          </cell>
          <cell r="C107" t="str">
            <v>Van PVC Þ 34</v>
          </cell>
          <cell r="D107" t="str">
            <v>Caùi</v>
          </cell>
          <cell r="E107">
            <v>20000</v>
          </cell>
          <cell r="F107">
            <v>20000</v>
          </cell>
          <cell r="G107">
            <v>20000</v>
          </cell>
          <cell r="H107">
            <v>20000</v>
          </cell>
          <cell r="I107">
            <v>20000</v>
          </cell>
          <cell r="J107">
            <v>20000</v>
          </cell>
          <cell r="K107">
            <v>20000</v>
          </cell>
          <cell r="L107">
            <v>20000</v>
          </cell>
          <cell r="M107">
            <v>20000</v>
          </cell>
          <cell r="N107">
            <v>20000</v>
          </cell>
          <cell r="O107">
            <v>20000</v>
          </cell>
          <cell r="P107">
            <v>20000</v>
          </cell>
          <cell r="Q107">
            <v>20000</v>
          </cell>
          <cell r="R107">
            <v>20000</v>
          </cell>
          <cell r="S107">
            <v>20000</v>
          </cell>
          <cell r="T107">
            <v>20000</v>
          </cell>
        </row>
        <row r="108">
          <cell r="B108" t="str">
            <v>Va-PVC27</v>
          </cell>
          <cell r="C108" t="str">
            <v>Van PVC Þ 27</v>
          </cell>
          <cell r="D108" t="str">
            <v>Caùi</v>
          </cell>
          <cell r="E108">
            <v>20000</v>
          </cell>
          <cell r="F108">
            <v>20000</v>
          </cell>
          <cell r="G108">
            <v>20000</v>
          </cell>
          <cell r="H108">
            <v>20000</v>
          </cell>
          <cell r="I108">
            <v>20000</v>
          </cell>
          <cell r="J108">
            <v>20000</v>
          </cell>
          <cell r="K108">
            <v>20000</v>
          </cell>
          <cell r="L108">
            <v>20000</v>
          </cell>
          <cell r="M108">
            <v>20000</v>
          </cell>
          <cell r="N108">
            <v>20000</v>
          </cell>
          <cell r="O108">
            <v>20000</v>
          </cell>
          <cell r="P108">
            <v>20000</v>
          </cell>
          <cell r="Q108">
            <v>20000</v>
          </cell>
          <cell r="R108">
            <v>20000</v>
          </cell>
          <cell r="S108">
            <v>20000</v>
          </cell>
          <cell r="T108">
            <v>20000</v>
          </cell>
        </row>
        <row r="109">
          <cell r="B109" t="str">
            <v>Va-STK100</v>
          </cell>
          <cell r="C109" t="str">
            <v>Van gang D100</v>
          </cell>
          <cell r="D109" t="str">
            <v>Caùi</v>
          </cell>
          <cell r="E109">
            <v>20000</v>
          </cell>
          <cell r="F109">
            <v>20000</v>
          </cell>
          <cell r="G109">
            <v>20000</v>
          </cell>
          <cell r="H109">
            <v>20000</v>
          </cell>
          <cell r="I109">
            <v>20000</v>
          </cell>
          <cell r="J109">
            <v>20000</v>
          </cell>
          <cell r="K109">
            <v>1950000</v>
          </cell>
          <cell r="L109">
            <v>20000</v>
          </cell>
          <cell r="M109">
            <v>20000</v>
          </cell>
          <cell r="N109">
            <v>20000</v>
          </cell>
          <cell r="O109">
            <v>20000</v>
          </cell>
          <cell r="P109">
            <v>20000</v>
          </cell>
          <cell r="Q109">
            <v>20000</v>
          </cell>
          <cell r="S109">
            <v>20000</v>
          </cell>
          <cell r="T109">
            <v>125000</v>
          </cell>
        </row>
        <row r="110">
          <cell r="B110" t="str">
            <v>Va-STK200</v>
          </cell>
          <cell r="C110" t="str">
            <v>Van gang D200</v>
          </cell>
          <cell r="D110" t="str">
            <v>Caùi</v>
          </cell>
          <cell r="E110">
            <v>20000</v>
          </cell>
          <cell r="F110">
            <v>20000</v>
          </cell>
          <cell r="G110">
            <v>20000</v>
          </cell>
          <cell r="H110">
            <v>20000</v>
          </cell>
          <cell r="I110">
            <v>20000</v>
          </cell>
          <cell r="J110">
            <v>20000</v>
          </cell>
          <cell r="K110">
            <v>2700000</v>
          </cell>
          <cell r="L110">
            <v>20000</v>
          </cell>
          <cell r="M110">
            <v>20000</v>
          </cell>
          <cell r="N110">
            <v>20000</v>
          </cell>
          <cell r="O110">
            <v>20000</v>
          </cell>
          <cell r="P110">
            <v>20000</v>
          </cell>
          <cell r="Q110">
            <v>20000</v>
          </cell>
          <cell r="S110">
            <v>20000</v>
          </cell>
          <cell r="T110">
            <v>450000</v>
          </cell>
        </row>
        <row r="111">
          <cell r="B111" t="str">
            <v>PTHU</v>
          </cell>
          <cell r="C111" t="str">
            <v>Pheåu thu  nöôÙc baèng gang</v>
          </cell>
          <cell r="D111" t="str">
            <v>Caùi</v>
          </cell>
          <cell r="E111">
            <v>20000</v>
          </cell>
          <cell r="F111">
            <v>40000</v>
          </cell>
          <cell r="G111">
            <v>40000</v>
          </cell>
          <cell r="H111">
            <v>40000</v>
          </cell>
          <cell r="I111">
            <v>40000</v>
          </cell>
          <cell r="J111">
            <v>12800</v>
          </cell>
          <cell r="K111">
            <v>20000</v>
          </cell>
          <cell r="L111">
            <v>20000</v>
          </cell>
          <cell r="M111">
            <v>20000</v>
          </cell>
          <cell r="N111">
            <v>20000</v>
          </cell>
          <cell r="O111">
            <v>20000</v>
          </cell>
          <cell r="P111">
            <v>15000</v>
          </cell>
          <cell r="Q111">
            <v>20000</v>
          </cell>
          <cell r="R111">
            <v>20000</v>
          </cell>
          <cell r="S111" t="str">
            <v>Caùi</v>
          </cell>
          <cell r="T111">
            <v>15000</v>
          </cell>
        </row>
        <row r="112">
          <cell r="B112" t="str">
            <v>CCRMK</v>
          </cell>
          <cell r="C112" t="str">
            <v>Caàu chaén raùc maï keõm</v>
          </cell>
          <cell r="D112" t="str">
            <v>Caùi</v>
          </cell>
          <cell r="E112">
            <v>50000</v>
          </cell>
          <cell r="F112">
            <v>50000</v>
          </cell>
          <cell r="G112">
            <v>50000</v>
          </cell>
          <cell r="H112">
            <v>50000</v>
          </cell>
          <cell r="I112">
            <v>50000</v>
          </cell>
          <cell r="J112">
            <v>50000</v>
          </cell>
          <cell r="K112">
            <v>50000</v>
          </cell>
          <cell r="L112">
            <v>50000</v>
          </cell>
          <cell r="M112">
            <v>50000</v>
          </cell>
          <cell r="N112">
            <v>50000</v>
          </cell>
          <cell r="O112">
            <v>50000</v>
          </cell>
          <cell r="P112">
            <v>50000</v>
          </cell>
          <cell r="Q112">
            <v>50000</v>
          </cell>
          <cell r="R112">
            <v>50000</v>
          </cell>
          <cell r="S112">
            <v>12000</v>
          </cell>
          <cell r="T112">
            <v>50000</v>
          </cell>
        </row>
        <row r="113">
          <cell r="B113" t="str">
            <v>PVC15</v>
          </cell>
          <cell r="C113" t="str">
            <v>OÁng PVC Þ  15 Bình Minh</v>
          </cell>
          <cell r="D113" t="str">
            <v>100m</v>
          </cell>
          <cell r="E113">
            <v>309183</v>
          </cell>
          <cell r="F113">
            <v>309183</v>
          </cell>
          <cell r="G113">
            <v>309183</v>
          </cell>
          <cell r="H113">
            <v>309183</v>
          </cell>
          <cell r="I113">
            <v>309183</v>
          </cell>
          <cell r="J113">
            <v>95000</v>
          </cell>
          <cell r="K113">
            <v>259999.99999999997</v>
          </cell>
          <cell r="L113">
            <v>272700</v>
          </cell>
          <cell r="M113">
            <v>272700</v>
          </cell>
          <cell r="N113">
            <v>272700</v>
          </cell>
          <cell r="O113">
            <v>290000</v>
          </cell>
          <cell r="P113">
            <v>290000</v>
          </cell>
          <cell r="Q113">
            <v>240000</v>
          </cell>
          <cell r="R113">
            <v>240000</v>
          </cell>
          <cell r="S113">
            <v>200000</v>
          </cell>
          <cell r="T113">
            <v>95000</v>
          </cell>
        </row>
        <row r="114">
          <cell r="B114" t="str">
            <v>PVC21</v>
          </cell>
          <cell r="C114" t="str">
            <v>OÁng PVC Þ  21 Bình Minh</v>
          </cell>
          <cell r="D114" t="str">
            <v>100m</v>
          </cell>
          <cell r="E114">
            <v>309183</v>
          </cell>
          <cell r="F114">
            <v>309183</v>
          </cell>
          <cell r="G114">
            <v>309183</v>
          </cell>
          <cell r="H114">
            <v>309183</v>
          </cell>
          <cell r="I114">
            <v>309183</v>
          </cell>
          <cell r="J114">
            <v>285000</v>
          </cell>
          <cell r="K114">
            <v>259999.99999999997</v>
          </cell>
          <cell r="L114">
            <v>272700</v>
          </cell>
          <cell r="M114">
            <v>272700</v>
          </cell>
          <cell r="N114">
            <v>272700</v>
          </cell>
          <cell r="O114">
            <v>290000</v>
          </cell>
          <cell r="P114">
            <v>240000</v>
          </cell>
          <cell r="Q114">
            <v>240000</v>
          </cell>
          <cell r="R114">
            <v>240000</v>
          </cell>
          <cell r="S114">
            <v>245400</v>
          </cell>
          <cell r="T114">
            <v>318000</v>
          </cell>
        </row>
        <row r="115">
          <cell r="B115" t="str">
            <v>PVC27</v>
          </cell>
          <cell r="C115" t="str">
            <v>OÁng PVC D27 Bình Minh</v>
          </cell>
          <cell r="D115" t="str">
            <v>100m</v>
          </cell>
          <cell r="F115">
            <v>270000</v>
          </cell>
          <cell r="G115">
            <v>270000</v>
          </cell>
          <cell r="H115">
            <v>270000</v>
          </cell>
          <cell r="I115">
            <v>270000</v>
          </cell>
          <cell r="J115">
            <v>380000</v>
          </cell>
          <cell r="K115">
            <v>360000</v>
          </cell>
          <cell r="L115">
            <v>370000</v>
          </cell>
          <cell r="M115">
            <v>370000</v>
          </cell>
          <cell r="N115">
            <v>370000</v>
          </cell>
          <cell r="O115">
            <v>340000</v>
          </cell>
          <cell r="P115">
            <v>340000</v>
          </cell>
          <cell r="Q115">
            <v>340000</v>
          </cell>
          <cell r="R115">
            <v>340000</v>
          </cell>
          <cell r="S115">
            <v>345400</v>
          </cell>
          <cell r="T115">
            <v>409000</v>
          </cell>
        </row>
        <row r="116">
          <cell r="B116" t="str">
            <v>PVC34</v>
          </cell>
          <cell r="C116" t="str">
            <v xml:space="preserve">OÁng PVC D34 Bình Minh </v>
          </cell>
          <cell r="D116" t="str">
            <v>100m</v>
          </cell>
          <cell r="E116">
            <v>260000</v>
          </cell>
          <cell r="F116">
            <v>450000</v>
          </cell>
          <cell r="G116">
            <v>450000</v>
          </cell>
          <cell r="H116">
            <v>450000</v>
          </cell>
          <cell r="I116">
            <v>450000</v>
          </cell>
          <cell r="J116">
            <v>532000</v>
          </cell>
          <cell r="K116">
            <v>544761.90476190473</v>
          </cell>
          <cell r="L116">
            <v>450000</v>
          </cell>
          <cell r="M116">
            <v>450000</v>
          </cell>
          <cell r="N116">
            <v>450000</v>
          </cell>
          <cell r="O116">
            <v>480000</v>
          </cell>
          <cell r="P116">
            <v>480000</v>
          </cell>
          <cell r="Q116">
            <v>480000</v>
          </cell>
          <cell r="R116">
            <v>480000</v>
          </cell>
          <cell r="S116">
            <v>509100</v>
          </cell>
          <cell r="T116">
            <v>591000</v>
          </cell>
        </row>
        <row r="117">
          <cell r="B117" t="str">
            <v>PVC50</v>
          </cell>
          <cell r="C117" t="str">
            <v>OÁng PVC Þ 50 Bình Minh</v>
          </cell>
          <cell r="D117" t="str">
            <v>100m</v>
          </cell>
          <cell r="E117">
            <v>1000000</v>
          </cell>
          <cell r="F117">
            <v>1000000</v>
          </cell>
          <cell r="G117">
            <v>1000000</v>
          </cell>
          <cell r="H117">
            <v>1000000</v>
          </cell>
          <cell r="I117">
            <v>1000000</v>
          </cell>
          <cell r="J117">
            <v>874000</v>
          </cell>
          <cell r="K117">
            <v>879999.99999999988</v>
          </cell>
          <cell r="L117">
            <v>1000000</v>
          </cell>
          <cell r="M117">
            <v>1000000</v>
          </cell>
          <cell r="N117">
            <v>1000000</v>
          </cell>
          <cell r="O117">
            <v>1200000</v>
          </cell>
          <cell r="P117">
            <v>810000</v>
          </cell>
          <cell r="Q117">
            <v>1000000</v>
          </cell>
          <cell r="R117">
            <v>810000</v>
          </cell>
          <cell r="S117">
            <v>863600</v>
          </cell>
          <cell r="T117">
            <v>909000</v>
          </cell>
        </row>
        <row r="118">
          <cell r="B118" t="str">
            <v>PVC60</v>
          </cell>
          <cell r="C118" t="str">
            <v>OÁng PVC D60</v>
          </cell>
          <cell r="D118" t="str">
            <v>100m</v>
          </cell>
          <cell r="E118">
            <v>1250000</v>
          </cell>
          <cell r="F118">
            <v>1250000</v>
          </cell>
          <cell r="G118">
            <v>1250000</v>
          </cell>
          <cell r="H118">
            <v>1250000</v>
          </cell>
          <cell r="I118">
            <v>1250000</v>
          </cell>
          <cell r="J118">
            <v>1140000</v>
          </cell>
          <cell r="K118">
            <v>1090000</v>
          </cell>
          <cell r="L118">
            <v>1000000</v>
          </cell>
          <cell r="M118">
            <v>1000000</v>
          </cell>
          <cell r="N118">
            <v>1000000</v>
          </cell>
          <cell r="O118">
            <v>1524600</v>
          </cell>
          <cell r="P118">
            <v>1000000</v>
          </cell>
          <cell r="Q118">
            <v>1000000</v>
          </cell>
          <cell r="R118">
            <v>1000000</v>
          </cell>
          <cell r="S118">
            <v>954500</v>
          </cell>
          <cell r="T118">
            <v>1150000</v>
          </cell>
        </row>
        <row r="119">
          <cell r="B119" t="str">
            <v>PVC90</v>
          </cell>
          <cell r="C119" t="str">
            <v>OÁng PVC Þ 90 Bình Minh</v>
          </cell>
          <cell r="D119" t="str">
            <v>100m</v>
          </cell>
          <cell r="E119">
            <v>2390000</v>
          </cell>
          <cell r="F119">
            <v>2390000</v>
          </cell>
          <cell r="G119">
            <v>2390000</v>
          </cell>
          <cell r="H119">
            <v>2390000</v>
          </cell>
          <cell r="I119">
            <v>2390000</v>
          </cell>
          <cell r="J119">
            <v>2014000</v>
          </cell>
          <cell r="K119">
            <v>2713333.333333333</v>
          </cell>
          <cell r="L119">
            <v>2390000</v>
          </cell>
          <cell r="M119">
            <v>2390000</v>
          </cell>
          <cell r="N119">
            <v>2390000</v>
          </cell>
          <cell r="O119">
            <v>3360000</v>
          </cell>
          <cell r="P119">
            <v>2390000</v>
          </cell>
          <cell r="Q119">
            <v>2390000</v>
          </cell>
          <cell r="R119">
            <v>2390000</v>
          </cell>
          <cell r="S119">
            <v>2454500</v>
          </cell>
          <cell r="T119">
            <v>2455500</v>
          </cell>
        </row>
        <row r="120">
          <cell r="B120" t="str">
            <v>PVC114</v>
          </cell>
          <cell r="C120" t="str">
            <v>OÁng PVC Þ 114 Bình Minh</v>
          </cell>
          <cell r="D120" t="str">
            <v>100m</v>
          </cell>
          <cell r="E120">
            <v>3980000</v>
          </cell>
          <cell r="F120">
            <v>4380000</v>
          </cell>
          <cell r="G120">
            <v>4380000</v>
          </cell>
          <cell r="H120">
            <v>4380000</v>
          </cell>
          <cell r="I120">
            <v>4380000</v>
          </cell>
          <cell r="J120">
            <v>4380000</v>
          </cell>
          <cell r="K120">
            <v>4525714.2857142854</v>
          </cell>
          <cell r="L120">
            <v>3980000</v>
          </cell>
          <cell r="M120">
            <v>3980000</v>
          </cell>
          <cell r="N120">
            <v>3980000</v>
          </cell>
          <cell r="O120">
            <v>7318300</v>
          </cell>
          <cell r="P120">
            <v>3980000</v>
          </cell>
          <cell r="Q120">
            <v>3980000</v>
          </cell>
          <cell r="R120">
            <v>3980000</v>
          </cell>
          <cell r="S120">
            <v>3618200</v>
          </cell>
          <cell r="T120">
            <v>4000000</v>
          </cell>
        </row>
        <row r="121">
          <cell r="B121" t="str">
            <v>PVC220</v>
          </cell>
          <cell r="C121" t="str">
            <v>OÁng PVC Þ 220 Bình Minh</v>
          </cell>
          <cell r="D121" t="str">
            <v>100m</v>
          </cell>
          <cell r="E121">
            <v>13130000</v>
          </cell>
          <cell r="F121">
            <v>13130000</v>
          </cell>
          <cell r="G121">
            <v>13130000</v>
          </cell>
          <cell r="H121">
            <v>13130000</v>
          </cell>
          <cell r="I121">
            <v>13130000</v>
          </cell>
          <cell r="J121">
            <v>13130000</v>
          </cell>
          <cell r="K121">
            <v>8640000</v>
          </cell>
          <cell r="L121">
            <v>14470000</v>
          </cell>
          <cell r="M121">
            <v>13130000</v>
          </cell>
          <cell r="N121">
            <v>13130000</v>
          </cell>
          <cell r="O121">
            <v>15444000</v>
          </cell>
          <cell r="P121">
            <v>13340000</v>
          </cell>
          <cell r="Q121">
            <v>8640000</v>
          </cell>
          <cell r="R121">
            <v>13340000</v>
          </cell>
          <cell r="S121">
            <v>13130000</v>
          </cell>
          <cell r="T121">
            <v>13130000</v>
          </cell>
        </row>
        <row r="122">
          <cell r="B122" t="str">
            <v>SATO-168/4</v>
          </cell>
          <cell r="C122" t="str">
            <v>OÁng theùp Þ168/4mm coät</v>
          </cell>
          <cell r="D122" t="str">
            <v>100m</v>
          </cell>
          <cell r="E122">
            <v>15000000</v>
          </cell>
          <cell r="F122">
            <v>15000000</v>
          </cell>
          <cell r="G122">
            <v>15000000</v>
          </cell>
          <cell r="H122">
            <v>15000000</v>
          </cell>
          <cell r="I122">
            <v>15000000</v>
          </cell>
          <cell r="J122">
            <v>7160000</v>
          </cell>
          <cell r="K122">
            <v>16500000</v>
          </cell>
          <cell r="L122">
            <v>15000000</v>
          </cell>
          <cell r="M122">
            <v>15000000</v>
          </cell>
          <cell r="N122">
            <v>15000000</v>
          </cell>
          <cell r="O122">
            <v>15000000</v>
          </cell>
          <cell r="P122">
            <v>15000000</v>
          </cell>
          <cell r="Q122">
            <v>15000000</v>
          </cell>
          <cell r="R122">
            <v>15000000</v>
          </cell>
          <cell r="S122">
            <v>12000000</v>
          </cell>
          <cell r="T122">
            <v>10100000</v>
          </cell>
        </row>
        <row r="123">
          <cell r="B123" t="str">
            <v>STK200</v>
          </cell>
          <cell r="C123" t="str">
            <v xml:space="preserve">OÁng theùp Þ200 mm </v>
          </cell>
          <cell r="D123" t="str">
            <v>100m</v>
          </cell>
          <cell r="E123">
            <v>15000000</v>
          </cell>
          <cell r="F123">
            <v>24000000</v>
          </cell>
          <cell r="G123">
            <v>24000000</v>
          </cell>
          <cell r="H123">
            <v>24000000</v>
          </cell>
          <cell r="I123">
            <v>24000000</v>
          </cell>
          <cell r="J123">
            <v>10100000</v>
          </cell>
          <cell r="K123">
            <v>24000000</v>
          </cell>
          <cell r="L123">
            <v>24000000</v>
          </cell>
          <cell r="M123">
            <v>24000000</v>
          </cell>
          <cell r="N123">
            <v>24000000</v>
          </cell>
          <cell r="O123">
            <v>24000000</v>
          </cell>
          <cell r="P123">
            <v>18000000</v>
          </cell>
          <cell r="Q123">
            <v>24000000</v>
          </cell>
          <cell r="R123">
            <v>24000000</v>
          </cell>
          <cell r="S123">
            <v>18000000</v>
          </cell>
          <cell r="T123">
            <v>11500000</v>
          </cell>
        </row>
        <row r="124">
          <cell r="B124" t="str">
            <v>STK140</v>
          </cell>
          <cell r="C124" t="str">
            <v>OÁng STK Þ 140</v>
          </cell>
          <cell r="D124" t="str">
            <v>100m</v>
          </cell>
          <cell r="E124">
            <v>12000000</v>
          </cell>
          <cell r="F124">
            <v>12000000</v>
          </cell>
          <cell r="G124">
            <v>12000000</v>
          </cell>
          <cell r="H124">
            <v>12000000</v>
          </cell>
          <cell r="I124">
            <v>12000000</v>
          </cell>
          <cell r="J124">
            <v>7160000</v>
          </cell>
          <cell r="K124">
            <v>12000000</v>
          </cell>
          <cell r="L124">
            <v>12000000</v>
          </cell>
          <cell r="M124">
            <v>12000000</v>
          </cell>
          <cell r="N124">
            <v>12000000</v>
          </cell>
          <cell r="O124">
            <v>12000000</v>
          </cell>
          <cell r="P124">
            <v>12000000</v>
          </cell>
          <cell r="Q124">
            <v>12000000</v>
          </cell>
          <cell r="R124">
            <v>12000000</v>
          </cell>
          <cell r="S124">
            <v>12000000</v>
          </cell>
          <cell r="T124">
            <v>10100000</v>
          </cell>
        </row>
        <row r="125">
          <cell r="B125" t="str">
            <v>STK100</v>
          </cell>
          <cell r="C125" t="str">
            <v>OÁng STK Þ 100</v>
          </cell>
          <cell r="D125" t="str">
            <v>100m</v>
          </cell>
          <cell r="E125">
            <v>12000000</v>
          </cell>
          <cell r="F125">
            <v>12000000</v>
          </cell>
          <cell r="G125">
            <v>12000000</v>
          </cell>
          <cell r="H125">
            <v>12000000</v>
          </cell>
          <cell r="I125">
            <v>12000000</v>
          </cell>
          <cell r="J125">
            <v>5460000</v>
          </cell>
          <cell r="K125">
            <v>11200000</v>
          </cell>
          <cell r="L125">
            <v>12000000</v>
          </cell>
          <cell r="M125">
            <v>12000000</v>
          </cell>
          <cell r="N125">
            <v>12000000</v>
          </cell>
          <cell r="O125">
            <v>12000000</v>
          </cell>
          <cell r="P125">
            <v>7800000</v>
          </cell>
          <cell r="Q125">
            <v>12000000</v>
          </cell>
          <cell r="S125">
            <v>6622800</v>
          </cell>
          <cell r="T125">
            <v>4545500</v>
          </cell>
        </row>
        <row r="126">
          <cell r="B126" t="str">
            <v>STK49</v>
          </cell>
          <cell r="C126" t="str">
            <v>OÁng STK Þ 49</v>
          </cell>
          <cell r="D126" t="str">
            <v>100m</v>
          </cell>
          <cell r="F126">
            <v>2904761.9047619049</v>
          </cell>
          <cell r="G126">
            <v>2904761.9047619049</v>
          </cell>
          <cell r="H126">
            <v>2904761.9047619049</v>
          </cell>
          <cell r="I126">
            <v>2904761.9047619049</v>
          </cell>
          <cell r="J126">
            <v>2773000</v>
          </cell>
          <cell r="K126">
            <v>7500000</v>
          </cell>
          <cell r="L126">
            <v>2904761.9047619049</v>
          </cell>
          <cell r="M126">
            <v>2904761.9047619049</v>
          </cell>
          <cell r="N126">
            <v>2904761.9047619049</v>
          </cell>
          <cell r="O126">
            <v>2904761.9047619049</v>
          </cell>
          <cell r="P126">
            <v>4000000</v>
          </cell>
          <cell r="Q126">
            <v>2904761.9047619049</v>
          </cell>
          <cell r="R126">
            <v>2714000</v>
          </cell>
          <cell r="S126">
            <v>2363600</v>
          </cell>
          <cell r="T126">
            <v>2773000</v>
          </cell>
        </row>
        <row r="127">
          <cell r="B127" t="str">
            <v>STK26</v>
          </cell>
          <cell r="C127" t="str">
            <v>OÁng STK Þ 26</v>
          </cell>
          <cell r="D127" t="str">
            <v>100m</v>
          </cell>
          <cell r="F127">
            <v>2904761.9047619049</v>
          </cell>
          <cell r="G127">
            <v>2904761.9047619049</v>
          </cell>
          <cell r="H127">
            <v>2904761.9047619049</v>
          </cell>
          <cell r="I127">
            <v>2904761.9047619049</v>
          </cell>
          <cell r="J127">
            <v>1363600</v>
          </cell>
          <cell r="K127">
            <v>6000000</v>
          </cell>
          <cell r="L127">
            <v>2904761.9047619049</v>
          </cell>
          <cell r="M127">
            <v>2904761.9047619049</v>
          </cell>
          <cell r="N127">
            <v>2904761.9047619049</v>
          </cell>
          <cell r="O127">
            <v>2904761.9047619049</v>
          </cell>
          <cell r="P127">
            <v>20000</v>
          </cell>
          <cell r="Q127">
            <v>2904761.9047619049</v>
          </cell>
          <cell r="R127">
            <v>1850000</v>
          </cell>
          <cell r="S127">
            <v>10910</v>
          </cell>
          <cell r="T127">
            <v>1363600</v>
          </cell>
        </row>
        <row r="128">
          <cell r="B128" t="str">
            <v>Cu-STK100</v>
          </cell>
          <cell r="C128" t="str">
            <v>Cuùt saét traùng keõm Þ 100</v>
          </cell>
          <cell r="D128" t="str">
            <v>caùi</v>
          </cell>
          <cell r="F128">
            <v>66666.666666666657</v>
          </cell>
          <cell r="G128">
            <v>66666.666666666657</v>
          </cell>
          <cell r="H128">
            <v>66666.666666666657</v>
          </cell>
          <cell r="I128">
            <v>66666.666666666657</v>
          </cell>
          <cell r="J128">
            <v>38182</v>
          </cell>
          <cell r="K128">
            <v>111000</v>
          </cell>
          <cell r="L128">
            <v>66666.666666666657</v>
          </cell>
          <cell r="M128">
            <v>66666.666666666657</v>
          </cell>
          <cell r="N128">
            <v>66666.666666666657</v>
          </cell>
          <cell r="O128">
            <v>66666.666666666657</v>
          </cell>
          <cell r="P128">
            <v>66666.666666666657</v>
          </cell>
          <cell r="Q128">
            <v>66666.666666666657</v>
          </cell>
          <cell r="S128">
            <v>36000</v>
          </cell>
          <cell r="T128">
            <v>38182</v>
          </cell>
        </row>
        <row r="129">
          <cell r="B129" t="str">
            <v>Cu-STK49</v>
          </cell>
          <cell r="C129" t="str">
            <v>Cuùt saét traùng keõm Þ 49</v>
          </cell>
          <cell r="D129" t="str">
            <v>caùi</v>
          </cell>
          <cell r="F129">
            <v>66666.666666666657</v>
          </cell>
          <cell r="G129">
            <v>66666.666666666657</v>
          </cell>
          <cell r="H129">
            <v>66666.666666666657</v>
          </cell>
          <cell r="I129">
            <v>66666.666666666657</v>
          </cell>
          <cell r="J129">
            <v>8182</v>
          </cell>
          <cell r="K129">
            <v>66666.666666666657</v>
          </cell>
          <cell r="L129">
            <v>66666.666666666657</v>
          </cell>
          <cell r="M129">
            <v>4700</v>
          </cell>
          <cell r="N129">
            <v>66666.666666666657</v>
          </cell>
          <cell r="O129">
            <v>66666.666666666657</v>
          </cell>
          <cell r="P129">
            <v>66666.666666666657</v>
          </cell>
          <cell r="Q129">
            <v>66666.666666666657</v>
          </cell>
          <cell r="R129">
            <v>9500</v>
          </cell>
          <cell r="S129">
            <v>7000</v>
          </cell>
          <cell r="T129">
            <v>8182</v>
          </cell>
        </row>
        <row r="130">
          <cell r="B130" t="str">
            <v>Cu-STK90</v>
          </cell>
          <cell r="C130" t="str">
            <v>Cuùt saét traùng keõm Þ 90</v>
          </cell>
          <cell r="D130" t="str">
            <v>caùi</v>
          </cell>
          <cell r="F130">
            <v>66666.666666666657</v>
          </cell>
          <cell r="G130">
            <v>66666.666666666657</v>
          </cell>
          <cell r="H130">
            <v>66666.666666666657</v>
          </cell>
          <cell r="I130">
            <v>66666.666666666657</v>
          </cell>
          <cell r="J130">
            <v>31820</v>
          </cell>
          <cell r="K130">
            <v>66666.666666666657</v>
          </cell>
          <cell r="L130">
            <v>66666.666666666657</v>
          </cell>
          <cell r="M130">
            <v>25000</v>
          </cell>
          <cell r="N130">
            <v>66666.666666666657</v>
          </cell>
          <cell r="O130">
            <v>66666.666666666657</v>
          </cell>
          <cell r="P130">
            <v>66666.666666666657</v>
          </cell>
          <cell r="Q130">
            <v>66666.666666666657</v>
          </cell>
          <cell r="R130">
            <v>66666.666666666657</v>
          </cell>
          <cell r="S130">
            <v>36000</v>
          </cell>
          <cell r="T130">
            <v>31820</v>
          </cell>
        </row>
        <row r="131">
          <cell r="B131" t="str">
            <v>Te-STK49</v>
          </cell>
          <cell r="C131" t="str">
            <v>Teâ saét traùng keõm Þ 49</v>
          </cell>
          <cell r="D131" t="str">
            <v>caùi</v>
          </cell>
          <cell r="F131">
            <v>190476.19047619047</v>
          </cell>
          <cell r="G131">
            <v>190476.19047619047</v>
          </cell>
          <cell r="H131">
            <v>190476.19047619047</v>
          </cell>
          <cell r="I131">
            <v>190476.19047619047</v>
          </cell>
          <cell r="J131">
            <v>190476.19047619047</v>
          </cell>
          <cell r="K131">
            <v>190476.19047619047</v>
          </cell>
          <cell r="L131">
            <v>190476.19047619047</v>
          </cell>
          <cell r="M131">
            <v>190476.19047619047</v>
          </cell>
          <cell r="N131">
            <v>190476.19047619047</v>
          </cell>
          <cell r="O131">
            <v>190476.19047619047</v>
          </cell>
          <cell r="P131">
            <v>190476.19047619047</v>
          </cell>
          <cell r="Q131">
            <v>190476.19047619047</v>
          </cell>
          <cell r="R131">
            <v>190476.19047619047</v>
          </cell>
          <cell r="S131">
            <v>190476.19047619047</v>
          </cell>
          <cell r="T131">
            <v>190476.19047619047</v>
          </cell>
        </row>
        <row r="132">
          <cell r="B132" t="str">
            <v>STK33</v>
          </cell>
          <cell r="C132" t="str">
            <v>OÁng STK Þ 33/42</v>
          </cell>
          <cell r="D132" t="str">
            <v>100m</v>
          </cell>
          <cell r="F132">
            <v>1591000</v>
          </cell>
          <cell r="G132">
            <v>1591000</v>
          </cell>
          <cell r="H132">
            <v>1591000</v>
          </cell>
          <cell r="I132">
            <v>1591000</v>
          </cell>
          <cell r="J132">
            <v>1591000</v>
          </cell>
          <cell r="K132">
            <v>1591000</v>
          </cell>
          <cell r="L132">
            <v>1591000</v>
          </cell>
          <cell r="M132">
            <v>1591000</v>
          </cell>
          <cell r="N132">
            <v>1591000</v>
          </cell>
          <cell r="O132">
            <v>1591000</v>
          </cell>
          <cell r="P132">
            <v>1591000</v>
          </cell>
          <cell r="Q132">
            <v>1591000</v>
          </cell>
          <cell r="R132">
            <v>2438000</v>
          </cell>
          <cell r="S132">
            <v>1501700</v>
          </cell>
          <cell r="T132">
            <v>1591000</v>
          </cell>
        </row>
        <row r="133">
          <cell r="B133" t="str">
            <v>Te-STK33</v>
          </cell>
          <cell r="C133" t="str">
            <v>Teâ  STK Þ 33/42</v>
          </cell>
          <cell r="D133" t="str">
            <v>caùi</v>
          </cell>
          <cell r="F133">
            <v>25000</v>
          </cell>
          <cell r="G133">
            <v>25000</v>
          </cell>
          <cell r="H133">
            <v>25000</v>
          </cell>
          <cell r="I133">
            <v>25000</v>
          </cell>
          <cell r="J133">
            <v>25000</v>
          </cell>
          <cell r="K133">
            <v>111000</v>
          </cell>
          <cell r="L133">
            <v>25000</v>
          </cell>
          <cell r="M133">
            <v>25000</v>
          </cell>
          <cell r="N133">
            <v>25000</v>
          </cell>
          <cell r="O133">
            <v>25000</v>
          </cell>
          <cell r="P133">
            <v>25000</v>
          </cell>
          <cell r="Q133">
            <v>25000</v>
          </cell>
          <cell r="R133">
            <v>25000</v>
          </cell>
          <cell r="S133">
            <v>25000</v>
          </cell>
          <cell r="T133">
            <v>25000</v>
          </cell>
        </row>
        <row r="134">
          <cell r="B134" t="str">
            <v>Co-STK100</v>
          </cell>
          <cell r="C134" t="str">
            <v>Coân STK Þ 80/100</v>
          </cell>
          <cell r="D134" t="str">
            <v>caùi</v>
          </cell>
          <cell r="F134">
            <v>25000</v>
          </cell>
          <cell r="G134">
            <v>25000</v>
          </cell>
          <cell r="H134">
            <v>25000</v>
          </cell>
          <cell r="I134">
            <v>25000</v>
          </cell>
          <cell r="J134">
            <v>25000</v>
          </cell>
          <cell r="K134">
            <v>25000</v>
          </cell>
          <cell r="L134">
            <v>25000</v>
          </cell>
          <cell r="M134">
            <v>25000</v>
          </cell>
          <cell r="N134">
            <v>25000</v>
          </cell>
          <cell r="O134">
            <v>25000</v>
          </cell>
          <cell r="P134">
            <v>25000</v>
          </cell>
          <cell r="Q134">
            <v>25000</v>
          </cell>
          <cell r="S134">
            <v>25000</v>
          </cell>
          <cell r="T134">
            <v>27300</v>
          </cell>
        </row>
        <row r="135">
          <cell r="B135" t="str">
            <v>Co-STK33</v>
          </cell>
          <cell r="C135" t="str">
            <v>Coân STK Þ 33/42</v>
          </cell>
          <cell r="D135" t="str">
            <v>caùi</v>
          </cell>
          <cell r="F135">
            <v>25000</v>
          </cell>
          <cell r="G135">
            <v>25000</v>
          </cell>
          <cell r="H135">
            <v>25000</v>
          </cell>
          <cell r="I135">
            <v>25000</v>
          </cell>
          <cell r="J135">
            <v>25000</v>
          </cell>
          <cell r="K135">
            <v>25000</v>
          </cell>
          <cell r="L135">
            <v>25000</v>
          </cell>
          <cell r="M135">
            <v>25000</v>
          </cell>
          <cell r="N135">
            <v>25000</v>
          </cell>
          <cell r="O135">
            <v>25000</v>
          </cell>
          <cell r="P135">
            <v>25000</v>
          </cell>
          <cell r="Q135">
            <v>25000</v>
          </cell>
          <cell r="R135">
            <v>25000</v>
          </cell>
          <cell r="S135">
            <v>25000</v>
          </cell>
          <cell r="T135">
            <v>3636</v>
          </cell>
        </row>
        <row r="136">
          <cell r="B136" t="str">
            <v>Te-STK100</v>
          </cell>
          <cell r="C136" t="str">
            <v xml:space="preserve">Teâ STK Þ 100 </v>
          </cell>
          <cell r="D136" t="str">
            <v>caùi</v>
          </cell>
          <cell r="F136">
            <v>25000</v>
          </cell>
          <cell r="G136">
            <v>25000</v>
          </cell>
          <cell r="H136">
            <v>25000</v>
          </cell>
          <cell r="I136">
            <v>25000</v>
          </cell>
          <cell r="J136">
            <v>25000</v>
          </cell>
          <cell r="K136">
            <v>269000</v>
          </cell>
          <cell r="L136">
            <v>25000</v>
          </cell>
          <cell r="M136">
            <v>25000</v>
          </cell>
          <cell r="N136">
            <v>25000</v>
          </cell>
          <cell r="O136">
            <v>25000</v>
          </cell>
          <cell r="P136">
            <v>25000</v>
          </cell>
          <cell r="Q136">
            <v>25000</v>
          </cell>
          <cell r="S136">
            <v>25000</v>
          </cell>
          <cell r="T136">
            <v>25000</v>
          </cell>
        </row>
        <row r="137">
          <cell r="B137" t="str">
            <v>Te-PVC200</v>
          </cell>
          <cell r="C137" t="str">
            <v>Teâ PVC Þ 200 Bình Minh</v>
          </cell>
          <cell r="D137" t="str">
            <v>Caùi</v>
          </cell>
          <cell r="E137">
            <v>37800</v>
          </cell>
          <cell r="F137">
            <v>37800</v>
          </cell>
          <cell r="G137">
            <v>37800</v>
          </cell>
          <cell r="H137">
            <v>37800</v>
          </cell>
          <cell r="I137">
            <v>37800</v>
          </cell>
          <cell r="J137">
            <v>37800</v>
          </cell>
          <cell r="K137">
            <v>37800</v>
          </cell>
          <cell r="L137">
            <v>37800</v>
          </cell>
          <cell r="M137">
            <v>37800</v>
          </cell>
          <cell r="N137">
            <v>37800</v>
          </cell>
          <cell r="O137">
            <v>37800</v>
          </cell>
          <cell r="P137">
            <v>37800</v>
          </cell>
          <cell r="Q137">
            <v>37800</v>
          </cell>
          <cell r="R137">
            <v>37800</v>
          </cell>
          <cell r="S137" t="str">
            <v>Caùi</v>
          </cell>
          <cell r="T137">
            <v>37800</v>
          </cell>
        </row>
        <row r="138">
          <cell r="B138" t="str">
            <v>Te-PVC114</v>
          </cell>
          <cell r="C138" t="str">
            <v>Teâ PVC Þ 114 Bình Minh</v>
          </cell>
          <cell r="D138" t="str">
            <v>Caùi</v>
          </cell>
          <cell r="E138">
            <v>37800</v>
          </cell>
          <cell r="F138">
            <v>37800</v>
          </cell>
          <cell r="G138">
            <v>37800</v>
          </cell>
          <cell r="H138">
            <v>37800</v>
          </cell>
          <cell r="I138">
            <v>37800</v>
          </cell>
          <cell r="J138">
            <v>18000</v>
          </cell>
          <cell r="K138">
            <v>37800</v>
          </cell>
          <cell r="L138">
            <v>37800</v>
          </cell>
          <cell r="M138">
            <v>37800</v>
          </cell>
          <cell r="N138">
            <v>37800</v>
          </cell>
          <cell r="O138">
            <v>37800</v>
          </cell>
          <cell r="P138">
            <v>37800</v>
          </cell>
          <cell r="Q138">
            <v>37800</v>
          </cell>
          <cell r="R138">
            <v>37800</v>
          </cell>
          <cell r="S138" t="str">
            <v>Caùi</v>
          </cell>
          <cell r="T138">
            <v>37800</v>
          </cell>
        </row>
        <row r="139">
          <cell r="B139" t="str">
            <v>Te-PVC100</v>
          </cell>
          <cell r="C139" t="str">
            <v>Teâ PVC Þ 100 Bình Minh</v>
          </cell>
          <cell r="D139" t="str">
            <v>Caùi</v>
          </cell>
          <cell r="E139">
            <v>37800</v>
          </cell>
          <cell r="F139">
            <v>37800</v>
          </cell>
          <cell r="G139">
            <v>37800</v>
          </cell>
          <cell r="H139">
            <v>37800</v>
          </cell>
          <cell r="I139">
            <v>37800</v>
          </cell>
          <cell r="J139">
            <v>18000</v>
          </cell>
          <cell r="K139">
            <v>37800</v>
          </cell>
          <cell r="L139">
            <v>37800</v>
          </cell>
          <cell r="M139">
            <v>37800</v>
          </cell>
          <cell r="N139">
            <v>37800</v>
          </cell>
          <cell r="O139">
            <v>37800</v>
          </cell>
          <cell r="P139">
            <v>37800</v>
          </cell>
          <cell r="Q139">
            <v>37800</v>
          </cell>
          <cell r="R139">
            <v>37800</v>
          </cell>
          <cell r="S139" t="str">
            <v>Caùi</v>
          </cell>
          <cell r="T139">
            <v>37800</v>
          </cell>
        </row>
        <row r="140">
          <cell r="B140" t="str">
            <v>Te-PVC21</v>
          </cell>
          <cell r="C140" t="str">
            <v>Teâ PVC Þ 21Bình Minh</v>
          </cell>
          <cell r="D140" t="str">
            <v>Caùi</v>
          </cell>
          <cell r="E140">
            <v>1200</v>
          </cell>
          <cell r="F140">
            <v>1200</v>
          </cell>
          <cell r="G140">
            <v>1200</v>
          </cell>
          <cell r="H140">
            <v>1200</v>
          </cell>
          <cell r="I140">
            <v>1200</v>
          </cell>
          <cell r="J140">
            <v>1425</v>
          </cell>
          <cell r="K140">
            <v>1200</v>
          </cell>
          <cell r="L140">
            <v>1200</v>
          </cell>
          <cell r="M140">
            <v>1200</v>
          </cell>
          <cell r="N140">
            <v>1200</v>
          </cell>
          <cell r="O140">
            <v>1200</v>
          </cell>
          <cell r="P140">
            <v>1200</v>
          </cell>
          <cell r="Q140">
            <v>1200</v>
          </cell>
          <cell r="R140">
            <v>1200</v>
          </cell>
          <cell r="S140" t="str">
            <v>Caùi</v>
          </cell>
          <cell r="T140">
            <v>1200</v>
          </cell>
        </row>
        <row r="141">
          <cell r="B141" t="str">
            <v>Te-PVC27</v>
          </cell>
          <cell r="C141" t="str">
            <v>Teâ PVC Þ 27 Bình Minh</v>
          </cell>
          <cell r="D141" t="str">
            <v>Caùi</v>
          </cell>
          <cell r="E141">
            <v>1200</v>
          </cell>
          <cell r="F141">
            <v>2000</v>
          </cell>
          <cell r="G141">
            <v>2000</v>
          </cell>
          <cell r="H141">
            <v>2000</v>
          </cell>
          <cell r="I141">
            <v>2000</v>
          </cell>
          <cell r="J141">
            <v>1530</v>
          </cell>
          <cell r="K141">
            <v>2000</v>
          </cell>
          <cell r="L141">
            <v>2000</v>
          </cell>
          <cell r="M141">
            <v>2000</v>
          </cell>
          <cell r="N141">
            <v>2000</v>
          </cell>
          <cell r="O141">
            <v>2000</v>
          </cell>
          <cell r="P141">
            <v>2000</v>
          </cell>
          <cell r="Q141">
            <v>2000</v>
          </cell>
          <cell r="R141">
            <v>2000</v>
          </cell>
          <cell r="S141">
            <v>2000</v>
          </cell>
          <cell r="T141">
            <v>2000</v>
          </cell>
        </row>
        <row r="142">
          <cell r="B142" t="str">
            <v>Te-PVC34</v>
          </cell>
          <cell r="C142" t="str">
            <v>Teâ PVC Þ 34 Bình Minh</v>
          </cell>
          <cell r="D142" t="str">
            <v>Caùi</v>
          </cell>
          <cell r="E142">
            <v>2900</v>
          </cell>
          <cell r="F142">
            <v>2900</v>
          </cell>
          <cell r="G142">
            <v>2900</v>
          </cell>
          <cell r="H142">
            <v>2900</v>
          </cell>
          <cell r="I142">
            <v>2900</v>
          </cell>
          <cell r="J142">
            <v>1900</v>
          </cell>
          <cell r="K142">
            <v>2900</v>
          </cell>
          <cell r="L142">
            <v>2900</v>
          </cell>
          <cell r="M142">
            <v>2900</v>
          </cell>
          <cell r="N142">
            <v>2900</v>
          </cell>
          <cell r="O142">
            <v>2900</v>
          </cell>
          <cell r="P142">
            <v>2900</v>
          </cell>
          <cell r="Q142">
            <v>2900</v>
          </cell>
          <cell r="R142">
            <v>2900</v>
          </cell>
          <cell r="S142">
            <v>2900</v>
          </cell>
          <cell r="T142">
            <v>2900</v>
          </cell>
        </row>
        <row r="143">
          <cell r="B143" t="str">
            <v>Te-PVC60</v>
          </cell>
          <cell r="C143" t="str">
            <v>Teâ PVC Þ 60 Bình Minh</v>
          </cell>
          <cell r="D143" t="str">
            <v>Caùi</v>
          </cell>
          <cell r="E143">
            <v>10300</v>
          </cell>
          <cell r="F143">
            <v>10300</v>
          </cell>
          <cell r="G143">
            <v>10300</v>
          </cell>
          <cell r="H143">
            <v>10300</v>
          </cell>
          <cell r="I143">
            <v>10300</v>
          </cell>
          <cell r="J143">
            <v>6650</v>
          </cell>
          <cell r="K143">
            <v>10300</v>
          </cell>
          <cell r="L143">
            <v>10300</v>
          </cell>
          <cell r="M143">
            <v>10300</v>
          </cell>
          <cell r="N143">
            <v>10300</v>
          </cell>
          <cell r="O143">
            <v>10300</v>
          </cell>
          <cell r="P143">
            <v>10300</v>
          </cell>
          <cell r="Q143">
            <v>10300</v>
          </cell>
          <cell r="R143">
            <v>10300</v>
          </cell>
          <cell r="S143">
            <v>10300</v>
          </cell>
          <cell r="T143">
            <v>10300</v>
          </cell>
        </row>
        <row r="144">
          <cell r="B144" t="str">
            <v>Te-PVC15</v>
          </cell>
          <cell r="C144" t="str">
            <v>Teâ PVC Þ 15 Bình Minh</v>
          </cell>
          <cell r="D144" t="str">
            <v>Caùi</v>
          </cell>
          <cell r="E144">
            <v>1000</v>
          </cell>
          <cell r="F144">
            <v>1000</v>
          </cell>
          <cell r="G144">
            <v>1000</v>
          </cell>
          <cell r="H144">
            <v>1000</v>
          </cell>
          <cell r="I144">
            <v>1000</v>
          </cell>
          <cell r="J144">
            <v>1330</v>
          </cell>
          <cell r="K144">
            <v>1000</v>
          </cell>
          <cell r="L144">
            <v>1000</v>
          </cell>
          <cell r="M144">
            <v>1000</v>
          </cell>
          <cell r="N144">
            <v>1000</v>
          </cell>
          <cell r="O144">
            <v>1000</v>
          </cell>
          <cell r="P144">
            <v>1000</v>
          </cell>
          <cell r="Q144">
            <v>1000</v>
          </cell>
          <cell r="R144">
            <v>1000</v>
          </cell>
          <cell r="S144">
            <v>1000</v>
          </cell>
          <cell r="T144">
            <v>1000</v>
          </cell>
        </row>
        <row r="145">
          <cell r="B145" t="str">
            <v>VSEN</v>
          </cell>
          <cell r="C145" t="str">
            <v>Voøi (1 voøi) taém höông sen</v>
          </cell>
          <cell r="D145" t="str">
            <v>Boä</v>
          </cell>
          <cell r="E145">
            <v>100000</v>
          </cell>
          <cell r="F145">
            <v>100000</v>
          </cell>
          <cell r="G145">
            <v>100000</v>
          </cell>
          <cell r="H145">
            <v>100000</v>
          </cell>
          <cell r="I145">
            <v>100000</v>
          </cell>
          <cell r="J145">
            <v>1100000</v>
          </cell>
          <cell r="K145">
            <v>100000</v>
          </cell>
          <cell r="L145">
            <v>100000</v>
          </cell>
          <cell r="M145">
            <v>100000</v>
          </cell>
          <cell r="N145">
            <v>100000</v>
          </cell>
          <cell r="O145">
            <v>100000</v>
          </cell>
          <cell r="P145">
            <v>90000</v>
          </cell>
          <cell r="Q145">
            <v>100000</v>
          </cell>
          <cell r="R145">
            <v>100000</v>
          </cell>
          <cell r="S145" t="str">
            <v>Boä</v>
          </cell>
          <cell r="T145">
            <v>100000</v>
          </cell>
        </row>
        <row r="146">
          <cell r="B146" t="str">
            <v>BDC10-80</v>
          </cell>
          <cell r="C146" t="str">
            <v>Boulon daõn chaân M10x80</v>
          </cell>
          <cell r="D146" t="str">
            <v>caùi</v>
          </cell>
          <cell r="E146">
            <v>8700</v>
          </cell>
          <cell r="F146">
            <v>1500</v>
          </cell>
          <cell r="G146">
            <v>1500</v>
          </cell>
          <cell r="H146">
            <v>1500</v>
          </cell>
          <cell r="I146">
            <v>1500</v>
          </cell>
          <cell r="J146">
            <v>1500</v>
          </cell>
          <cell r="K146">
            <v>1500</v>
          </cell>
          <cell r="L146">
            <v>1500</v>
          </cell>
          <cell r="M146">
            <v>1500</v>
          </cell>
          <cell r="N146">
            <v>1500</v>
          </cell>
          <cell r="O146">
            <v>1500</v>
          </cell>
          <cell r="P146">
            <v>1500</v>
          </cell>
          <cell r="Q146">
            <v>1500</v>
          </cell>
          <cell r="R146">
            <v>1500</v>
          </cell>
          <cell r="S146">
            <v>1500</v>
          </cell>
          <cell r="T146">
            <v>1500</v>
          </cell>
        </row>
        <row r="147">
          <cell r="B147" t="str">
            <v>BDC12-100</v>
          </cell>
          <cell r="C147" t="str">
            <v>Boulon daõn chaân M12x100</v>
          </cell>
          <cell r="D147" t="str">
            <v>caùi</v>
          </cell>
          <cell r="E147">
            <v>8700</v>
          </cell>
          <cell r="F147">
            <v>2500</v>
          </cell>
          <cell r="G147">
            <v>2500</v>
          </cell>
          <cell r="H147">
            <v>2500</v>
          </cell>
          <cell r="I147">
            <v>2500</v>
          </cell>
          <cell r="J147">
            <v>2500</v>
          </cell>
          <cell r="K147">
            <v>2500</v>
          </cell>
          <cell r="L147">
            <v>2500</v>
          </cell>
          <cell r="M147">
            <v>2500</v>
          </cell>
          <cell r="N147">
            <v>2500</v>
          </cell>
          <cell r="O147">
            <v>2500</v>
          </cell>
          <cell r="P147">
            <v>2500</v>
          </cell>
          <cell r="Q147">
            <v>2500</v>
          </cell>
          <cell r="R147">
            <v>2500</v>
          </cell>
          <cell r="S147">
            <v>2500</v>
          </cell>
          <cell r="T147">
            <v>2500</v>
          </cell>
        </row>
        <row r="148">
          <cell r="B148" t="str">
            <v>BÑC12-80</v>
          </cell>
          <cell r="C148" t="str">
            <v>Boulon ñuoâi caù  M12x80</v>
          </cell>
          <cell r="D148" t="str">
            <v>caùi</v>
          </cell>
          <cell r="E148">
            <v>8700</v>
          </cell>
          <cell r="F148">
            <v>2500</v>
          </cell>
          <cell r="G148">
            <v>2500</v>
          </cell>
          <cell r="H148">
            <v>2500</v>
          </cell>
          <cell r="I148">
            <v>2500</v>
          </cell>
          <cell r="J148">
            <v>2500</v>
          </cell>
          <cell r="K148">
            <v>2500</v>
          </cell>
          <cell r="L148">
            <v>2500</v>
          </cell>
          <cell r="M148">
            <v>2500</v>
          </cell>
          <cell r="N148">
            <v>2500</v>
          </cell>
          <cell r="O148">
            <v>2500</v>
          </cell>
          <cell r="P148">
            <v>2500</v>
          </cell>
          <cell r="Q148">
            <v>2500</v>
          </cell>
          <cell r="R148">
            <v>2500</v>
          </cell>
          <cell r="S148">
            <v>2500</v>
          </cell>
          <cell r="T148">
            <v>2500</v>
          </cell>
        </row>
        <row r="149">
          <cell r="B149" t="str">
            <v>BL-MK</v>
          </cell>
          <cell r="C149" t="str">
            <v>Boulon maï keõm lieân keát xaø, daøn</v>
          </cell>
          <cell r="D149" t="str">
            <v>kg</v>
          </cell>
          <cell r="E149">
            <v>9726</v>
          </cell>
          <cell r="F149">
            <v>9726</v>
          </cell>
          <cell r="G149">
            <v>9726</v>
          </cell>
          <cell r="H149">
            <v>9726</v>
          </cell>
          <cell r="I149">
            <v>9726</v>
          </cell>
          <cell r="J149">
            <v>9726</v>
          </cell>
          <cell r="K149">
            <v>9726</v>
          </cell>
          <cell r="L149">
            <v>9726</v>
          </cell>
          <cell r="M149">
            <v>9726</v>
          </cell>
          <cell r="N149">
            <v>9726</v>
          </cell>
          <cell r="O149">
            <v>9726</v>
          </cell>
          <cell r="P149">
            <v>9726</v>
          </cell>
          <cell r="Q149">
            <v>9726</v>
          </cell>
          <cell r="S149">
            <v>9726</v>
          </cell>
          <cell r="T149">
            <v>9726</v>
          </cell>
        </row>
        <row r="150">
          <cell r="B150" t="str">
            <v>BM-NEO</v>
          </cell>
          <cell r="C150" t="str">
            <v>Boulon neo thieát bò</v>
          </cell>
          <cell r="D150" t="str">
            <v>kg</v>
          </cell>
          <cell r="E150">
            <v>8700</v>
          </cell>
          <cell r="F150">
            <v>8700</v>
          </cell>
          <cell r="G150">
            <v>8700</v>
          </cell>
          <cell r="H150">
            <v>8700</v>
          </cell>
          <cell r="I150">
            <v>8700</v>
          </cell>
          <cell r="J150">
            <v>8700</v>
          </cell>
          <cell r="K150">
            <v>8700</v>
          </cell>
          <cell r="L150">
            <v>8700</v>
          </cell>
          <cell r="M150">
            <v>8700</v>
          </cell>
          <cell r="N150">
            <v>8700</v>
          </cell>
          <cell r="O150">
            <v>8700</v>
          </cell>
          <cell r="P150">
            <v>8700</v>
          </cell>
          <cell r="Q150">
            <v>8700</v>
          </cell>
          <cell r="R150">
            <v>8700</v>
          </cell>
          <cell r="S150">
            <v>8700</v>
          </cell>
          <cell r="T150">
            <v>8700</v>
          </cell>
        </row>
        <row r="151">
          <cell r="B151" t="str">
            <v>CD30</v>
          </cell>
          <cell r="C151" t="str">
            <v>Caàu dao 30A</v>
          </cell>
          <cell r="D151" t="str">
            <v>Caùi</v>
          </cell>
          <cell r="E151">
            <v>24846</v>
          </cell>
          <cell r="F151">
            <v>24846</v>
          </cell>
          <cell r="G151">
            <v>24846</v>
          </cell>
          <cell r="H151">
            <v>24846</v>
          </cell>
          <cell r="I151">
            <v>24846</v>
          </cell>
          <cell r="J151">
            <v>16000</v>
          </cell>
          <cell r="K151">
            <v>24846</v>
          </cell>
          <cell r="L151">
            <v>24846</v>
          </cell>
          <cell r="M151">
            <v>24846</v>
          </cell>
          <cell r="N151">
            <v>24846</v>
          </cell>
          <cell r="O151">
            <v>24846</v>
          </cell>
          <cell r="P151">
            <v>24846</v>
          </cell>
          <cell r="Q151">
            <v>24846</v>
          </cell>
          <cell r="S151">
            <v>24846</v>
          </cell>
          <cell r="T151">
            <v>24846</v>
          </cell>
        </row>
        <row r="152">
          <cell r="B152" t="str">
            <v>CD150</v>
          </cell>
          <cell r="C152" t="str">
            <v>Caàu dao 3 pha 150A</v>
          </cell>
          <cell r="D152" t="str">
            <v>Caùi</v>
          </cell>
          <cell r="E152">
            <v>230000</v>
          </cell>
          <cell r="F152">
            <v>230000</v>
          </cell>
          <cell r="G152">
            <v>230000</v>
          </cell>
          <cell r="H152">
            <v>230000</v>
          </cell>
          <cell r="I152">
            <v>230000</v>
          </cell>
          <cell r="J152">
            <v>160000</v>
          </cell>
          <cell r="K152">
            <v>230000</v>
          </cell>
          <cell r="L152">
            <v>230000</v>
          </cell>
          <cell r="M152">
            <v>230000</v>
          </cell>
          <cell r="N152">
            <v>230000</v>
          </cell>
          <cell r="O152">
            <v>230000</v>
          </cell>
          <cell r="P152">
            <v>230000</v>
          </cell>
          <cell r="Q152">
            <v>230000</v>
          </cell>
          <cell r="S152">
            <v>230000</v>
          </cell>
          <cell r="T152">
            <v>145000</v>
          </cell>
        </row>
        <row r="153">
          <cell r="B153" t="str">
            <v>VLP-PVC60</v>
          </cell>
          <cell r="C153" t="str">
            <v>Vaät lieäu phuï laép oáng daãn caùp</v>
          </cell>
          <cell r="D153" t="str">
            <v>m</v>
          </cell>
          <cell r="E153">
            <v>2607</v>
          </cell>
          <cell r="F153">
            <v>2607</v>
          </cell>
          <cell r="G153">
            <v>2607</v>
          </cell>
          <cell r="H153">
            <v>2607</v>
          </cell>
          <cell r="I153">
            <v>2607</v>
          </cell>
          <cell r="J153">
            <v>2607</v>
          </cell>
          <cell r="K153">
            <v>2607</v>
          </cell>
          <cell r="L153">
            <v>2607</v>
          </cell>
          <cell r="M153">
            <v>2607</v>
          </cell>
          <cell r="N153">
            <v>2607</v>
          </cell>
          <cell r="O153">
            <v>2607</v>
          </cell>
          <cell r="P153">
            <v>2607</v>
          </cell>
          <cell r="Q153">
            <v>2607</v>
          </cell>
          <cell r="S153">
            <v>2607</v>
          </cell>
          <cell r="T153">
            <v>2607</v>
          </cell>
        </row>
        <row r="154">
          <cell r="B154" t="str">
            <v>STP-SON</v>
          </cell>
          <cell r="C154" t="str">
            <v>Saét hình gia coâng vaø sôn</v>
          </cell>
          <cell r="D154" t="str">
            <v>Taán</v>
          </cell>
          <cell r="E154">
            <v>8500000</v>
          </cell>
          <cell r="F154">
            <v>8500000</v>
          </cell>
          <cell r="G154">
            <v>8500000</v>
          </cell>
          <cell r="H154">
            <v>8500000</v>
          </cell>
          <cell r="I154">
            <v>8500000</v>
          </cell>
          <cell r="J154">
            <v>8500000</v>
          </cell>
          <cell r="K154">
            <v>8500000</v>
          </cell>
          <cell r="L154">
            <v>8500000</v>
          </cell>
          <cell r="M154">
            <v>8500000</v>
          </cell>
          <cell r="N154">
            <v>8500000</v>
          </cell>
          <cell r="O154">
            <v>8500000</v>
          </cell>
          <cell r="P154">
            <v>8500000</v>
          </cell>
          <cell r="Q154">
            <v>8500000</v>
          </cell>
          <cell r="R154">
            <v>8500000</v>
          </cell>
          <cell r="S154">
            <v>8500000</v>
          </cell>
          <cell r="T154">
            <v>8500000</v>
          </cell>
        </row>
        <row r="155">
          <cell r="B155" t="str">
            <v>STP-BL</v>
          </cell>
          <cell r="C155" t="str">
            <v>Bu loâng maï keõm</v>
          </cell>
          <cell r="D155" t="str">
            <v>Kg</v>
          </cell>
          <cell r="E155">
            <v>9726</v>
          </cell>
          <cell r="F155">
            <v>9726</v>
          </cell>
          <cell r="G155">
            <v>9726</v>
          </cell>
          <cell r="H155">
            <v>9726</v>
          </cell>
          <cell r="I155">
            <v>9726</v>
          </cell>
          <cell r="J155">
            <v>9726</v>
          </cell>
          <cell r="K155">
            <v>9726</v>
          </cell>
          <cell r="L155">
            <v>9726</v>
          </cell>
          <cell r="M155">
            <v>9726</v>
          </cell>
          <cell r="N155">
            <v>9726</v>
          </cell>
          <cell r="O155">
            <v>9726</v>
          </cell>
          <cell r="P155">
            <v>9726</v>
          </cell>
          <cell r="Q155">
            <v>9726</v>
          </cell>
          <cell r="S155">
            <v>9726</v>
          </cell>
          <cell r="T155">
            <v>9726</v>
          </cell>
        </row>
        <row r="156">
          <cell r="B156" t="str">
            <v>STP-XA</v>
          </cell>
          <cell r="C156" t="str">
            <v xml:space="preserve">Saét hình gia coâng maï keõm </v>
          </cell>
          <cell r="D156" t="str">
            <v>Taán</v>
          </cell>
          <cell r="E156">
            <v>9726000</v>
          </cell>
          <cell r="F156">
            <v>9726000</v>
          </cell>
          <cell r="G156">
            <v>9726000</v>
          </cell>
          <cell r="H156">
            <v>9726000</v>
          </cell>
          <cell r="I156">
            <v>9726000</v>
          </cell>
          <cell r="J156">
            <v>9726000</v>
          </cell>
          <cell r="K156">
            <v>9726000</v>
          </cell>
          <cell r="L156">
            <v>9726000</v>
          </cell>
          <cell r="M156">
            <v>9726000</v>
          </cell>
          <cell r="N156">
            <v>9726000</v>
          </cell>
          <cell r="O156">
            <v>9726000</v>
          </cell>
          <cell r="P156">
            <v>9726000</v>
          </cell>
          <cell r="Q156">
            <v>9726000</v>
          </cell>
          <cell r="R156">
            <v>9726000</v>
          </cell>
          <cell r="S156">
            <v>9726000</v>
          </cell>
          <cell r="T156">
            <v>9726000</v>
          </cell>
        </row>
        <row r="157">
          <cell r="B157" t="str">
            <v>STP-ANTEN</v>
          </cell>
          <cell r="C157" t="str">
            <v>Gia coâng saét hình thaønh phaåm cho anten</v>
          </cell>
          <cell r="D157" t="str">
            <v>Taán</v>
          </cell>
          <cell r="E157">
            <v>9726000</v>
          </cell>
          <cell r="F157">
            <v>9726000</v>
          </cell>
          <cell r="G157">
            <v>9726000</v>
          </cell>
          <cell r="H157">
            <v>9726000</v>
          </cell>
          <cell r="I157">
            <v>9726000</v>
          </cell>
          <cell r="J157">
            <v>9726000</v>
          </cell>
          <cell r="K157">
            <v>9726000</v>
          </cell>
          <cell r="L157">
            <v>9726000</v>
          </cell>
          <cell r="M157">
            <v>9726000</v>
          </cell>
          <cell r="N157">
            <v>9726000</v>
          </cell>
          <cell r="O157">
            <v>9726000</v>
          </cell>
          <cell r="P157">
            <v>9726000</v>
          </cell>
          <cell r="Q157">
            <v>9726000</v>
          </cell>
          <cell r="R157">
            <v>9726000</v>
          </cell>
          <cell r="S157">
            <v>9726000</v>
          </cell>
          <cell r="T157">
            <v>9726000</v>
          </cell>
        </row>
      </sheetData>
      <sheetData sheetId="1" refreshError="1">
        <row r="1">
          <cell r="B1" t="str">
            <v>DGIA</v>
          </cell>
          <cell r="C1" t="str">
            <v>CVIEC</v>
          </cell>
          <cell r="D1" t="str">
            <v>DV</v>
          </cell>
          <cell r="E1" t="str">
            <v>NC</v>
          </cell>
          <cell r="F1" t="str">
            <v>MAY</v>
          </cell>
          <cell r="G1" t="str">
            <v>TVINH</v>
          </cell>
          <cell r="H1" t="str">
            <v>VLONG</v>
          </cell>
          <cell r="I1" t="str">
            <v>BTRE</v>
          </cell>
          <cell r="J1" t="str">
            <v>BDUONG</v>
          </cell>
          <cell r="K1" t="str">
            <v>STRANG</v>
          </cell>
          <cell r="L1" t="str">
            <v>BLIEU</v>
          </cell>
          <cell r="M1" t="str">
            <v>KGIANG</v>
          </cell>
          <cell r="N1" t="str">
            <v>CTHO</v>
          </cell>
          <cell r="O1" t="str">
            <v>DTHAP</v>
          </cell>
          <cell r="P1" t="str">
            <v>CMAU</v>
          </cell>
          <cell r="Q1" t="str">
            <v>NTHUAN</v>
          </cell>
          <cell r="R1" t="str">
            <v>BTHUAN</v>
          </cell>
          <cell r="S1" t="str">
            <v>DNAI</v>
          </cell>
          <cell r="T1" t="str">
            <v>LONGAN</v>
          </cell>
          <cell r="U1" t="str">
            <v>LDONG</v>
          </cell>
          <cell r="V1" t="str">
            <v>TNINH</v>
          </cell>
          <cell r="W1" t="str">
            <v>TPHCM</v>
          </cell>
          <cell r="X1" t="str">
            <v>AGIANG</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row>
        <row r="3">
          <cell r="B3" t="str">
            <v>050-511/3285</v>
          </cell>
          <cell r="C3" t="str">
            <v>LÑ daøn tru coångï vaø giaù ñôû 110kV</v>
          </cell>
          <cell r="D3" t="str">
            <v>Taán</v>
          </cell>
          <cell r="E3">
            <v>203824</v>
          </cell>
          <cell r="F3">
            <v>62380</v>
          </cell>
          <cell r="I3">
            <v>0</v>
          </cell>
          <cell r="J3">
            <v>0</v>
          </cell>
          <cell r="K3">
            <v>0</v>
          </cell>
          <cell r="L3">
            <v>0</v>
          </cell>
          <cell r="M3">
            <v>0</v>
          </cell>
          <cell r="N3">
            <v>0</v>
          </cell>
          <cell r="O3">
            <v>0</v>
          </cell>
          <cell r="P3">
            <v>0</v>
          </cell>
          <cell r="Q3">
            <v>0</v>
          </cell>
          <cell r="R3">
            <v>0</v>
          </cell>
          <cell r="S3" t="str">
            <v>Chöa coù</v>
          </cell>
          <cell r="T3">
            <v>0</v>
          </cell>
          <cell r="U3">
            <v>0</v>
          </cell>
          <cell r="V3">
            <v>0</v>
          </cell>
          <cell r="W3">
            <v>0</v>
          </cell>
          <cell r="X3">
            <v>0</v>
          </cell>
        </row>
        <row r="4">
          <cell r="B4" t="str">
            <v>01.8112</v>
          </cell>
          <cell r="C4" t="str">
            <v>San söûa maët baèng baõi ñuùc C2</v>
          </cell>
          <cell r="D4" t="str">
            <v>m2</v>
          </cell>
          <cell r="E4">
            <v>883</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B5" t="str">
            <v>01.8113</v>
          </cell>
          <cell r="C5" t="str">
            <v>San söûa maët baèng baõi ñuùc C3</v>
          </cell>
          <cell r="D5" t="str">
            <v>m2</v>
          </cell>
          <cell r="E5">
            <v>1030</v>
          </cell>
          <cell r="F5">
            <v>0</v>
          </cell>
          <cell r="G5">
            <v>9217</v>
          </cell>
          <cell r="H5">
            <v>9217</v>
          </cell>
          <cell r="I5">
            <v>9217</v>
          </cell>
          <cell r="J5">
            <v>0</v>
          </cell>
          <cell r="K5">
            <v>0</v>
          </cell>
          <cell r="L5">
            <v>0</v>
          </cell>
          <cell r="M5">
            <v>0</v>
          </cell>
          <cell r="N5">
            <v>0</v>
          </cell>
          <cell r="O5">
            <v>9217</v>
          </cell>
          <cell r="P5">
            <v>9217</v>
          </cell>
          <cell r="Q5">
            <v>0</v>
          </cell>
          <cell r="R5">
            <v>0</v>
          </cell>
          <cell r="S5">
            <v>0</v>
          </cell>
          <cell r="T5">
            <v>0</v>
          </cell>
          <cell r="U5">
            <v>0</v>
          </cell>
          <cell r="V5">
            <v>0</v>
          </cell>
          <cell r="W5">
            <v>0</v>
          </cell>
          <cell r="X5">
            <v>0</v>
          </cell>
        </row>
        <row r="6">
          <cell r="B6" t="str">
            <v>02.2501</v>
          </cell>
          <cell r="C6" t="str">
            <v>VC truï BTLT cöï ly &lt;1Km</v>
          </cell>
          <cell r="D6" t="str">
            <v>T/km</v>
          </cell>
          <cell r="E6">
            <v>21338</v>
          </cell>
          <cell r="F6">
            <v>120483</v>
          </cell>
        </row>
        <row r="7">
          <cell r="B7" t="str">
            <v>02.2501/100</v>
          </cell>
          <cell r="C7" t="str">
            <v>VC truï BTLT cöï ly 100m</v>
          </cell>
          <cell r="D7" t="str">
            <v>Taán</v>
          </cell>
          <cell r="E7">
            <v>2134</v>
          </cell>
          <cell r="F7">
            <v>12048</v>
          </cell>
          <cell r="I7" t="str">
            <v>Chöa coø</v>
          </cell>
          <cell r="J7" t="str">
            <v>Chöa coø</v>
          </cell>
          <cell r="K7" t="str">
            <v>Chöa coø</v>
          </cell>
          <cell r="L7">
            <v>0</v>
          </cell>
          <cell r="M7">
            <v>0</v>
          </cell>
          <cell r="N7">
            <v>0</v>
          </cell>
          <cell r="O7">
            <v>0</v>
          </cell>
          <cell r="P7" t="str">
            <v>Chöa coù</v>
          </cell>
          <cell r="Q7" t="str">
            <v>Chöa coù</v>
          </cell>
          <cell r="R7">
            <v>0</v>
          </cell>
          <cell r="S7">
            <v>0</v>
          </cell>
          <cell r="T7">
            <v>0</v>
          </cell>
          <cell r="U7">
            <v>0</v>
          </cell>
        </row>
        <row r="8">
          <cell r="B8" t="str">
            <v>03.3102</v>
          </cell>
          <cell r="C8" t="str">
            <v>Ñaøo raõnh 0,3x0,5 m saâu 0,8 m</v>
          </cell>
          <cell r="D8" t="str">
            <v>m3</v>
          </cell>
          <cell r="E8">
            <v>14716</v>
          </cell>
          <cell r="G8">
            <v>121800</v>
          </cell>
          <cell r="H8">
            <v>121800</v>
          </cell>
          <cell r="I8">
            <v>121800</v>
          </cell>
          <cell r="J8">
            <v>121800</v>
          </cell>
          <cell r="K8">
            <v>121800</v>
          </cell>
          <cell r="L8">
            <v>121800</v>
          </cell>
          <cell r="M8">
            <v>121800</v>
          </cell>
          <cell r="N8">
            <v>121800</v>
          </cell>
          <cell r="O8">
            <v>81800</v>
          </cell>
          <cell r="P8">
            <v>121800</v>
          </cell>
          <cell r="Q8">
            <v>121800</v>
          </cell>
          <cell r="R8">
            <v>115000</v>
          </cell>
          <cell r="S8">
            <v>121800</v>
          </cell>
          <cell r="T8">
            <v>121800</v>
          </cell>
          <cell r="U8">
            <v>121800</v>
          </cell>
        </row>
        <row r="9">
          <cell r="B9" t="str">
            <v>03.3202</v>
          </cell>
          <cell r="C9" t="str">
            <v>Laáp ñaát raõnh tieáp ñòa</v>
          </cell>
          <cell r="D9" t="str">
            <v>m3</v>
          </cell>
          <cell r="E9">
            <v>8682</v>
          </cell>
          <cell r="G9">
            <v>121800</v>
          </cell>
          <cell r="H9">
            <v>121800</v>
          </cell>
          <cell r="I9">
            <v>121800</v>
          </cell>
          <cell r="J9">
            <v>121800</v>
          </cell>
          <cell r="K9">
            <v>121800</v>
          </cell>
          <cell r="L9">
            <v>121800</v>
          </cell>
          <cell r="M9">
            <v>121800</v>
          </cell>
          <cell r="N9">
            <v>121800</v>
          </cell>
          <cell r="O9">
            <v>121800</v>
          </cell>
          <cell r="P9">
            <v>121800</v>
          </cell>
          <cell r="Q9">
            <v>121800</v>
          </cell>
          <cell r="R9">
            <v>121800</v>
          </cell>
          <cell r="S9">
            <v>121800</v>
          </cell>
          <cell r="T9">
            <v>121800</v>
          </cell>
          <cell r="U9">
            <v>121800</v>
          </cell>
        </row>
        <row r="10">
          <cell r="B10" t="str">
            <v>04.3801</v>
          </cell>
          <cell r="C10" t="str">
            <v>Laép ñaø caûn 1,5m</v>
          </cell>
          <cell r="D10" t="str">
            <v>Caùi</v>
          </cell>
          <cell r="E10">
            <v>11051</v>
          </cell>
          <cell r="G10">
            <v>121800</v>
          </cell>
          <cell r="H10">
            <v>121800</v>
          </cell>
          <cell r="I10">
            <v>121800</v>
          </cell>
          <cell r="J10">
            <v>121800</v>
          </cell>
          <cell r="K10">
            <v>121800</v>
          </cell>
          <cell r="L10">
            <v>121800</v>
          </cell>
          <cell r="M10">
            <v>121800</v>
          </cell>
          <cell r="N10">
            <v>121800</v>
          </cell>
          <cell r="O10">
            <v>121800</v>
          </cell>
          <cell r="P10">
            <v>121800</v>
          </cell>
          <cell r="Q10">
            <v>121800</v>
          </cell>
          <cell r="R10">
            <v>121800</v>
          </cell>
          <cell r="S10">
            <v>121800</v>
          </cell>
          <cell r="T10">
            <v>121800</v>
          </cell>
          <cell r="U10">
            <v>121800</v>
          </cell>
        </row>
        <row r="11">
          <cell r="B11" t="str">
            <v>04.7001</v>
          </cell>
          <cell r="C11" t="str">
            <v>Ñoùng coïc tieáp ñòa</v>
          </cell>
          <cell r="D11" t="str">
            <v>coïc</v>
          </cell>
          <cell r="E11">
            <v>5217</v>
          </cell>
          <cell r="G11">
            <v>51037</v>
          </cell>
          <cell r="H11">
            <v>51037</v>
          </cell>
          <cell r="I11">
            <v>51037</v>
          </cell>
          <cell r="J11">
            <v>51037</v>
          </cell>
          <cell r="K11">
            <v>51037</v>
          </cell>
          <cell r="L11">
            <v>51037</v>
          </cell>
          <cell r="M11">
            <v>51037</v>
          </cell>
          <cell r="N11">
            <v>51037</v>
          </cell>
          <cell r="O11">
            <v>51037</v>
          </cell>
          <cell r="P11">
            <v>51037</v>
          </cell>
          <cell r="Q11">
            <v>51037</v>
          </cell>
          <cell r="R11">
            <v>51037</v>
          </cell>
          <cell r="S11">
            <v>51037</v>
          </cell>
          <cell r="T11">
            <v>51037</v>
          </cell>
          <cell r="U11">
            <v>51037</v>
          </cell>
          <cell r="V11">
            <v>51037</v>
          </cell>
          <cell r="W11">
            <v>51037</v>
          </cell>
          <cell r="X11">
            <v>51037</v>
          </cell>
        </row>
        <row r="12">
          <cell r="B12" t="str">
            <v>05.4301/67.BCN</v>
          </cell>
          <cell r="C12" t="str">
            <v>Laép truï Anten &lt;40m</v>
          </cell>
          <cell r="D12" t="str">
            <v>Taán</v>
          </cell>
          <cell r="E12">
            <v>232064</v>
          </cell>
          <cell r="F12">
            <v>1377700</v>
          </cell>
          <cell r="G12">
            <v>12860</v>
          </cell>
          <cell r="H12">
            <v>12860</v>
          </cell>
          <cell r="I12">
            <v>12860</v>
          </cell>
          <cell r="J12">
            <v>12860</v>
          </cell>
          <cell r="K12">
            <v>12860</v>
          </cell>
          <cell r="L12">
            <v>12860</v>
          </cell>
          <cell r="M12">
            <v>12860</v>
          </cell>
          <cell r="N12">
            <v>12860</v>
          </cell>
          <cell r="O12">
            <v>12860</v>
          </cell>
          <cell r="P12">
            <v>12860</v>
          </cell>
          <cell r="Q12">
            <v>12860</v>
          </cell>
          <cell r="R12">
            <v>10885</v>
          </cell>
          <cell r="S12">
            <v>12860</v>
          </cell>
          <cell r="T12">
            <v>12860</v>
          </cell>
          <cell r="U12">
            <v>12860</v>
          </cell>
          <cell r="V12">
            <v>12860</v>
          </cell>
          <cell r="W12">
            <v>12860</v>
          </cell>
          <cell r="X12">
            <v>12860</v>
          </cell>
        </row>
        <row r="13">
          <cell r="B13" t="str">
            <v>05.4401/67.BCN</v>
          </cell>
          <cell r="C13" t="str">
            <v>Laép truï Anten &lt;55m</v>
          </cell>
          <cell r="D13" t="str">
            <v>Taán</v>
          </cell>
          <cell r="E13">
            <v>266841</v>
          </cell>
          <cell r="F13">
            <v>1377743</v>
          </cell>
          <cell r="G13">
            <v>15646</v>
          </cell>
          <cell r="H13">
            <v>15646</v>
          </cell>
          <cell r="I13">
            <v>15646</v>
          </cell>
          <cell r="J13">
            <v>15646</v>
          </cell>
          <cell r="K13">
            <v>15646</v>
          </cell>
          <cell r="L13">
            <v>15646</v>
          </cell>
          <cell r="M13">
            <v>15646</v>
          </cell>
          <cell r="N13">
            <v>15646</v>
          </cell>
          <cell r="O13">
            <v>15646</v>
          </cell>
          <cell r="P13">
            <v>15646</v>
          </cell>
          <cell r="Q13">
            <v>15646</v>
          </cell>
          <cell r="R13">
            <v>13012</v>
          </cell>
          <cell r="S13">
            <v>15646</v>
          </cell>
          <cell r="T13">
            <v>15646</v>
          </cell>
          <cell r="U13">
            <v>15646</v>
          </cell>
          <cell r="V13">
            <v>15646</v>
          </cell>
          <cell r="W13">
            <v>15646</v>
          </cell>
          <cell r="X13">
            <v>15646</v>
          </cell>
        </row>
        <row r="14">
          <cell r="B14" t="str">
            <v>05.5101/67.BCN</v>
          </cell>
          <cell r="C14" t="str">
            <v>Noái truï BTLT baèng maët bích</v>
          </cell>
          <cell r="D14" t="str">
            <v>moái</v>
          </cell>
          <cell r="E14">
            <v>48753</v>
          </cell>
          <cell r="F14">
            <v>1377700</v>
          </cell>
          <cell r="G14">
            <v>12573</v>
          </cell>
          <cell r="H14">
            <v>12573</v>
          </cell>
          <cell r="I14">
            <v>12573</v>
          </cell>
          <cell r="J14">
            <v>12573</v>
          </cell>
          <cell r="K14">
            <v>12573</v>
          </cell>
          <cell r="L14">
            <v>12573</v>
          </cell>
          <cell r="M14">
            <v>12573</v>
          </cell>
          <cell r="N14">
            <v>12573</v>
          </cell>
          <cell r="O14">
            <v>12573</v>
          </cell>
          <cell r="P14">
            <v>12573</v>
          </cell>
          <cell r="Q14">
            <v>12573</v>
          </cell>
          <cell r="R14">
            <v>6186</v>
          </cell>
          <cell r="S14">
            <v>12573</v>
          </cell>
          <cell r="T14">
            <v>12573</v>
          </cell>
          <cell r="U14">
            <v>12573</v>
          </cell>
          <cell r="V14">
            <v>12573</v>
          </cell>
          <cell r="W14">
            <v>12573</v>
          </cell>
          <cell r="X14">
            <v>12573</v>
          </cell>
        </row>
        <row r="15">
          <cell r="B15" t="str">
            <v>05.5213</v>
          </cell>
          <cell r="C15" t="str">
            <v>Laép truï BTLT 10,5m</v>
          </cell>
          <cell r="D15" t="str">
            <v>truï</v>
          </cell>
          <cell r="E15">
            <v>86293</v>
          </cell>
          <cell r="F15">
            <v>1377700</v>
          </cell>
          <cell r="G15">
            <v>20790</v>
          </cell>
          <cell r="H15">
            <v>20790</v>
          </cell>
          <cell r="I15">
            <v>20790</v>
          </cell>
          <cell r="J15">
            <v>20790</v>
          </cell>
          <cell r="K15">
            <v>20790</v>
          </cell>
          <cell r="L15">
            <v>20790</v>
          </cell>
          <cell r="M15">
            <v>20790</v>
          </cell>
          <cell r="N15">
            <v>20790</v>
          </cell>
          <cell r="O15">
            <v>20790</v>
          </cell>
          <cell r="P15">
            <v>20790</v>
          </cell>
          <cell r="Q15">
            <v>20790</v>
          </cell>
          <cell r="R15">
            <v>9516</v>
          </cell>
          <cell r="S15">
            <v>20790</v>
          </cell>
          <cell r="T15">
            <v>20790</v>
          </cell>
          <cell r="U15">
            <v>20790</v>
          </cell>
          <cell r="V15">
            <v>20790</v>
          </cell>
          <cell r="W15">
            <v>20790</v>
          </cell>
          <cell r="X15">
            <v>20790</v>
          </cell>
        </row>
        <row r="16">
          <cell r="B16" t="str">
            <v>05.5217</v>
          </cell>
          <cell r="C16" t="str">
            <v>Laép truï BTLT 20m (TC)</v>
          </cell>
          <cell r="D16" t="str">
            <v>truï</v>
          </cell>
          <cell r="E16">
            <v>177460</v>
          </cell>
          <cell r="F16">
            <v>1377700</v>
          </cell>
          <cell r="G16">
            <v>24448</v>
          </cell>
          <cell r="H16">
            <v>24448</v>
          </cell>
          <cell r="I16">
            <v>24448</v>
          </cell>
          <cell r="J16">
            <v>24448</v>
          </cell>
          <cell r="K16">
            <v>24448</v>
          </cell>
          <cell r="L16">
            <v>24448</v>
          </cell>
          <cell r="M16">
            <v>24448</v>
          </cell>
          <cell r="N16">
            <v>24448</v>
          </cell>
          <cell r="O16">
            <v>24448</v>
          </cell>
          <cell r="P16">
            <v>24448</v>
          </cell>
          <cell r="Q16">
            <v>24448</v>
          </cell>
          <cell r="R16">
            <v>10970</v>
          </cell>
          <cell r="S16">
            <v>24448</v>
          </cell>
          <cell r="T16">
            <v>24448</v>
          </cell>
          <cell r="U16">
            <v>24448</v>
          </cell>
          <cell r="V16">
            <v>24448</v>
          </cell>
          <cell r="W16">
            <v>24448</v>
          </cell>
          <cell r="X16">
            <v>24448</v>
          </cell>
        </row>
        <row r="17">
          <cell r="B17" t="str">
            <v>05.5237</v>
          </cell>
          <cell r="C17" t="str">
            <v>Laép truï BTLT 20m (TC+CG)</v>
          </cell>
          <cell r="D17" t="str">
            <v>truï</v>
          </cell>
          <cell r="E17">
            <v>79792</v>
          </cell>
          <cell r="F17">
            <v>149319</v>
          </cell>
          <cell r="G17">
            <v>24448</v>
          </cell>
          <cell r="H17">
            <v>24448</v>
          </cell>
          <cell r="I17">
            <v>24448</v>
          </cell>
          <cell r="J17">
            <v>24448</v>
          </cell>
          <cell r="K17">
            <v>24448</v>
          </cell>
          <cell r="L17">
            <v>24448</v>
          </cell>
          <cell r="M17">
            <v>24448</v>
          </cell>
          <cell r="N17">
            <v>24448</v>
          </cell>
          <cell r="O17">
            <v>24448</v>
          </cell>
          <cell r="P17">
            <v>24448</v>
          </cell>
          <cell r="Q17">
            <v>24448</v>
          </cell>
          <cell r="R17">
            <v>10970</v>
          </cell>
          <cell r="S17">
            <v>24448</v>
          </cell>
          <cell r="T17">
            <v>24448</v>
          </cell>
          <cell r="U17">
            <v>24448</v>
          </cell>
          <cell r="V17">
            <v>24448</v>
          </cell>
          <cell r="W17">
            <v>24448</v>
          </cell>
          <cell r="X17">
            <v>24448</v>
          </cell>
        </row>
        <row r="18">
          <cell r="B18" t="str">
            <v xml:space="preserve"> 04.7002/120</v>
          </cell>
          <cell r="C18" t="str">
            <v>Raûi daây tieáp ñòa 120mm2</v>
          </cell>
          <cell r="D18" t="str">
            <v>10m</v>
          </cell>
          <cell r="E18">
            <v>4388</v>
          </cell>
          <cell r="F18">
            <v>10015</v>
          </cell>
          <cell r="G18">
            <v>16752000</v>
          </cell>
          <cell r="H18">
            <v>16752000</v>
          </cell>
          <cell r="I18">
            <v>16752000</v>
          </cell>
          <cell r="J18">
            <v>16752000</v>
          </cell>
          <cell r="K18">
            <v>16752000</v>
          </cell>
          <cell r="L18">
            <v>16752000</v>
          </cell>
          <cell r="M18">
            <v>16752000</v>
          </cell>
          <cell r="N18">
            <v>16752000</v>
          </cell>
          <cell r="O18">
            <v>16752000</v>
          </cell>
          <cell r="P18">
            <v>16752000</v>
          </cell>
          <cell r="Q18">
            <v>16752000</v>
          </cell>
          <cell r="R18">
            <v>16752000</v>
          </cell>
          <cell r="S18">
            <v>16752000</v>
          </cell>
          <cell r="T18">
            <v>16752000</v>
          </cell>
          <cell r="U18">
            <v>16752000</v>
          </cell>
        </row>
        <row r="19">
          <cell r="B19" t="str">
            <v>09-02</v>
          </cell>
          <cell r="C19" t="str">
            <v>Thaùo haøng raøo keõm gai</v>
          </cell>
          <cell r="D19" t="str">
            <v>m2</v>
          </cell>
          <cell r="E19">
            <v>91</v>
          </cell>
          <cell r="F19">
            <v>834610</v>
          </cell>
          <cell r="G19">
            <v>15828000</v>
          </cell>
          <cell r="H19">
            <v>15828000</v>
          </cell>
          <cell r="I19">
            <v>15828000</v>
          </cell>
          <cell r="J19">
            <v>0</v>
          </cell>
          <cell r="K19">
            <v>0</v>
          </cell>
          <cell r="L19">
            <v>0</v>
          </cell>
          <cell r="M19">
            <v>0</v>
          </cell>
          <cell r="N19">
            <v>0</v>
          </cell>
          <cell r="O19">
            <v>15828000</v>
          </cell>
          <cell r="P19">
            <v>15828000</v>
          </cell>
          <cell r="Q19">
            <v>0</v>
          </cell>
          <cell r="R19">
            <v>0</v>
          </cell>
          <cell r="S19">
            <v>0</v>
          </cell>
          <cell r="T19">
            <v>0</v>
          </cell>
          <cell r="U19">
            <v>0</v>
          </cell>
          <cell r="V19">
            <v>0</v>
          </cell>
          <cell r="W19">
            <v>0</v>
          </cell>
          <cell r="X19">
            <v>0</v>
          </cell>
        </row>
        <row r="20">
          <cell r="B20" t="str">
            <v>09-05</v>
          </cell>
          <cell r="C20" t="str">
            <v>LÑ löôùi B40</v>
          </cell>
          <cell r="D20" t="str">
            <v>m2</v>
          </cell>
          <cell r="E20">
            <v>2594</v>
          </cell>
          <cell r="F20">
            <v>22284</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B21" t="str">
            <v>09-06</v>
          </cell>
          <cell r="C21" t="str">
            <v>LÑ maùng xoái</v>
          </cell>
          <cell r="D21" t="str">
            <v>m</v>
          </cell>
          <cell r="E21">
            <v>1297</v>
          </cell>
          <cell r="F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B22" t="str">
            <v>09-07</v>
          </cell>
          <cell r="C22" t="str">
            <v>LÑ coâ deâ keïp oáng xoái</v>
          </cell>
          <cell r="D22" t="str">
            <v>Caùi</v>
          </cell>
          <cell r="E22">
            <v>1292</v>
          </cell>
          <cell r="F22">
            <v>0</v>
          </cell>
          <cell r="I22">
            <v>0</v>
          </cell>
          <cell r="J22">
            <v>0</v>
          </cell>
          <cell r="K22">
            <v>0</v>
          </cell>
          <cell r="L22">
            <v>0</v>
          </cell>
          <cell r="M22">
            <v>8000</v>
          </cell>
          <cell r="N22">
            <v>0</v>
          </cell>
          <cell r="O22">
            <v>0</v>
          </cell>
          <cell r="P22">
            <v>0</v>
          </cell>
          <cell r="Q22">
            <v>0</v>
          </cell>
          <cell r="R22">
            <v>0</v>
          </cell>
          <cell r="S22">
            <v>0</v>
          </cell>
          <cell r="T22">
            <v>0</v>
          </cell>
          <cell r="U22">
            <v>0</v>
          </cell>
          <cell r="V22">
            <v>0</v>
          </cell>
          <cell r="W22">
            <v>0</v>
          </cell>
          <cell r="X22">
            <v>0</v>
          </cell>
        </row>
        <row r="23">
          <cell r="B23" t="str">
            <v>09-09</v>
          </cell>
          <cell r="C23" t="str">
            <v xml:space="preserve">LÑ ñan BT coát theùp </v>
          </cell>
          <cell r="D23" t="str">
            <v>Caùi</v>
          </cell>
          <cell r="E23">
            <v>1297</v>
          </cell>
          <cell r="F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B24" t="str">
            <v>09.05.10</v>
          </cell>
          <cell r="C24" t="str">
            <v xml:space="preserve">Thaùo coätø theùp &lt;15m </v>
          </cell>
          <cell r="D24" t="str">
            <v>Taán</v>
          </cell>
          <cell r="E24">
            <v>234997.19999999998</v>
          </cell>
          <cell r="F24">
            <v>0</v>
          </cell>
          <cell r="G24">
            <v>105000</v>
          </cell>
          <cell r="H24">
            <v>105000</v>
          </cell>
          <cell r="I24">
            <v>0</v>
          </cell>
          <cell r="J24">
            <v>0</v>
          </cell>
          <cell r="K24">
            <v>0</v>
          </cell>
          <cell r="L24">
            <v>0</v>
          </cell>
          <cell r="M24">
            <v>0</v>
          </cell>
          <cell r="N24">
            <v>0</v>
          </cell>
          <cell r="O24">
            <v>0</v>
          </cell>
          <cell r="P24">
            <v>0</v>
          </cell>
          <cell r="Q24">
            <v>0</v>
          </cell>
          <cell r="R24">
            <v>0</v>
          </cell>
          <cell r="S24">
            <v>0</v>
          </cell>
          <cell r="T24">
            <v>0</v>
          </cell>
          <cell r="U24">
            <v>0</v>
          </cell>
          <cell r="V24">
            <v>105000</v>
          </cell>
          <cell r="W24">
            <v>105000</v>
          </cell>
          <cell r="X24">
            <v>105000</v>
          </cell>
        </row>
        <row r="25">
          <cell r="B25" t="str">
            <v>09.09.13</v>
          </cell>
          <cell r="C25" t="str">
            <v>Thaùo xaø theùp &lt;50kg (treân cao x1,7)</v>
          </cell>
          <cell r="D25" t="str">
            <v>Boä</v>
          </cell>
          <cell r="E25">
            <v>37483.504000000001</v>
          </cell>
          <cell r="F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B26" t="str">
            <v>09.09.20</v>
          </cell>
          <cell r="C26" t="str">
            <v>Thaùo xaø theùp &lt;750kg (treân cao x1,7)</v>
          </cell>
          <cell r="D26" t="str">
            <v>Boä</v>
          </cell>
          <cell r="E26">
            <v>209118.49600000001</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B27" t="str">
            <v>07.2404</v>
          </cell>
          <cell r="C27" t="str">
            <v>Laép oáng nhöïa baûo veä caùp Þ60</v>
          </cell>
          <cell r="D27" t="str">
            <v>100m</v>
          </cell>
          <cell r="E27">
            <v>119222</v>
          </cell>
          <cell r="G27">
            <v>2607</v>
          </cell>
          <cell r="H27">
            <v>2607</v>
          </cell>
          <cell r="I27">
            <v>0</v>
          </cell>
          <cell r="J27">
            <v>0</v>
          </cell>
          <cell r="K27">
            <v>0</v>
          </cell>
          <cell r="L27">
            <v>0</v>
          </cell>
          <cell r="M27">
            <v>0</v>
          </cell>
          <cell r="N27">
            <v>0</v>
          </cell>
          <cell r="O27">
            <v>0</v>
          </cell>
          <cell r="P27">
            <v>0</v>
          </cell>
          <cell r="Q27">
            <v>0</v>
          </cell>
          <cell r="R27">
            <v>0</v>
          </cell>
          <cell r="S27">
            <v>0</v>
          </cell>
          <cell r="T27">
            <v>0</v>
          </cell>
          <cell r="U27">
            <v>0</v>
          </cell>
          <cell r="V27">
            <v>2607</v>
          </cell>
          <cell r="W27">
            <v>2607</v>
          </cell>
          <cell r="X27">
            <v>2607</v>
          </cell>
        </row>
        <row r="28">
          <cell r="B28" t="str">
            <v>119-944/56</v>
          </cell>
          <cell r="C28" t="str">
            <v>Traùt moái noái coáng vöõa M100 daày 2cm</v>
          </cell>
          <cell r="D28" t="str">
            <v>m2</v>
          </cell>
          <cell r="E28">
            <v>3027</v>
          </cell>
          <cell r="F28">
            <v>0</v>
          </cell>
          <cell r="G28">
            <v>9217</v>
          </cell>
          <cell r="H28">
            <v>9217</v>
          </cell>
          <cell r="I28">
            <v>0</v>
          </cell>
          <cell r="J28">
            <v>0</v>
          </cell>
          <cell r="K28">
            <v>0</v>
          </cell>
          <cell r="L28">
            <v>0</v>
          </cell>
          <cell r="M28">
            <v>0</v>
          </cell>
          <cell r="N28">
            <v>0</v>
          </cell>
          <cell r="O28">
            <v>0</v>
          </cell>
          <cell r="P28">
            <v>0</v>
          </cell>
          <cell r="Q28">
            <v>0</v>
          </cell>
          <cell r="R28">
            <v>0</v>
          </cell>
          <cell r="S28">
            <v>0</v>
          </cell>
          <cell r="T28">
            <v>0</v>
          </cell>
          <cell r="U28">
            <v>0</v>
          </cell>
          <cell r="V28">
            <v>9217</v>
          </cell>
          <cell r="W28">
            <v>9217</v>
          </cell>
          <cell r="X28">
            <v>9217</v>
          </cell>
        </row>
        <row r="29">
          <cell r="B29" t="str">
            <v>3.1.2.4HCM</v>
          </cell>
          <cell r="C29" t="str">
            <v>Laép döïng truï chieáu saùng gang theùp &lt;10m</v>
          </cell>
          <cell r="D29" t="str">
            <v>truï</v>
          </cell>
          <cell r="E29">
            <v>33642</v>
          </cell>
          <cell r="F29">
            <v>110419</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AG.1121</v>
          </cell>
          <cell r="C30" t="str">
            <v>Phaù dôõ töôøng ñaù cao &lt;4m</v>
          </cell>
          <cell r="D30" t="str">
            <v>m3</v>
          </cell>
          <cell r="E30">
            <v>19716</v>
          </cell>
          <cell r="F30">
            <v>0</v>
          </cell>
          <cell r="G30">
            <v>0</v>
          </cell>
          <cell r="H30">
            <v>0</v>
          </cell>
        </row>
        <row r="31">
          <cell r="B31" t="str">
            <v>AG.1222</v>
          </cell>
          <cell r="C31" t="str">
            <v>Phaù dôõ BT neàn moùngcoù theùp</v>
          </cell>
          <cell r="D31" t="str">
            <v>m3</v>
          </cell>
          <cell r="E31">
            <v>66152</v>
          </cell>
          <cell r="F31">
            <v>0</v>
          </cell>
          <cell r="G31">
            <v>0</v>
          </cell>
          <cell r="H31">
            <v>0</v>
          </cell>
        </row>
        <row r="32">
          <cell r="B32" t="str">
            <v>AH.1120</v>
          </cell>
          <cell r="C32" t="str">
            <v>Phaù dôõ BT neàn moùng khoâng coù theùp</v>
          </cell>
          <cell r="D32" t="str">
            <v>m3</v>
          </cell>
          <cell r="E32">
            <v>21402</v>
          </cell>
          <cell r="F32">
            <v>371220</v>
          </cell>
          <cell r="G32">
            <v>0</v>
          </cell>
          <cell r="H32">
            <v>0</v>
          </cell>
        </row>
        <row r="33">
          <cell r="B33" t="str">
            <v>AH.2110</v>
          </cell>
          <cell r="C33" t="str">
            <v>Khoan caét BTCT</v>
          </cell>
          <cell r="D33" t="str">
            <v>m3</v>
          </cell>
          <cell r="E33">
            <v>26201</v>
          </cell>
          <cell r="F33">
            <v>61841</v>
          </cell>
          <cell r="W33">
            <v>1020</v>
          </cell>
          <cell r="X33">
            <v>11590</v>
          </cell>
        </row>
        <row r="34">
          <cell r="B34" t="str">
            <v>AH.2110SR</v>
          </cell>
          <cell r="C34" t="str">
            <v>Khoan caét BTCT</v>
          </cell>
          <cell r="D34" t="str">
            <v>loå</v>
          </cell>
          <cell r="E34">
            <v>2620</v>
          </cell>
          <cell r="F34">
            <v>6184</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1020</v>
          </cell>
        </row>
        <row r="35">
          <cell r="B35" t="str">
            <v>B13-4/CÑ79/24</v>
          </cell>
          <cell r="C35" t="str">
            <v>Saép ñaù daêm 2x4 baèng TC sau moá caàu, thaân coáng, töôøng ñaàu</v>
          </cell>
          <cell r="D35" t="str">
            <v>m3</v>
          </cell>
          <cell r="E35">
            <v>8023</v>
          </cell>
          <cell r="G35">
            <v>121800</v>
          </cell>
          <cell r="H35">
            <v>121800</v>
          </cell>
          <cell r="I35">
            <v>0</v>
          </cell>
          <cell r="J35">
            <v>0</v>
          </cell>
          <cell r="K35">
            <v>0</v>
          </cell>
          <cell r="L35">
            <v>0</v>
          </cell>
          <cell r="M35">
            <v>0</v>
          </cell>
          <cell r="N35">
            <v>0</v>
          </cell>
          <cell r="O35">
            <v>0</v>
          </cell>
          <cell r="P35">
            <v>0</v>
          </cell>
          <cell r="Q35">
            <v>0</v>
          </cell>
          <cell r="R35">
            <v>0</v>
          </cell>
          <cell r="S35">
            <v>0</v>
          </cell>
          <cell r="T35">
            <v>0</v>
          </cell>
          <cell r="U35">
            <v>0</v>
          </cell>
          <cell r="V35">
            <v>121800</v>
          </cell>
          <cell r="W35">
            <v>121800</v>
          </cell>
          <cell r="X35">
            <v>121800</v>
          </cell>
        </row>
        <row r="36">
          <cell r="B36" t="str">
            <v>B13-4/CÑ79/46</v>
          </cell>
          <cell r="C36" t="str">
            <v>Saép ñaù daêm 4x6 baèng TC sau moá caàu, thaân coáng, töôøng ñaàu</v>
          </cell>
          <cell r="D36" t="str">
            <v>m3</v>
          </cell>
          <cell r="E36">
            <v>8023</v>
          </cell>
          <cell r="G36">
            <v>121800</v>
          </cell>
          <cell r="H36">
            <v>121800</v>
          </cell>
          <cell r="I36">
            <v>0</v>
          </cell>
          <cell r="J36">
            <v>0</v>
          </cell>
          <cell r="K36">
            <v>0</v>
          </cell>
          <cell r="L36">
            <v>0</v>
          </cell>
          <cell r="M36">
            <v>0</v>
          </cell>
          <cell r="N36">
            <v>0</v>
          </cell>
          <cell r="O36">
            <v>0</v>
          </cell>
          <cell r="P36">
            <v>0</v>
          </cell>
          <cell r="Q36">
            <v>0</v>
          </cell>
          <cell r="R36">
            <v>0</v>
          </cell>
          <cell r="S36">
            <v>0</v>
          </cell>
          <cell r="T36">
            <v>0</v>
          </cell>
          <cell r="U36">
            <v>0</v>
          </cell>
          <cell r="V36">
            <v>121800</v>
          </cell>
          <cell r="W36">
            <v>121800</v>
          </cell>
          <cell r="X36">
            <v>121800</v>
          </cell>
        </row>
        <row r="37">
          <cell r="B37" t="str">
            <v>B13-4/CÑ79/57</v>
          </cell>
          <cell r="C37" t="str">
            <v>Xeáp ñaù 5x7 choáng chaùy cho MBA löïc</v>
          </cell>
          <cell r="D37" t="str">
            <v>m3</v>
          </cell>
          <cell r="E37">
            <v>8023</v>
          </cell>
          <cell r="G37">
            <v>121800</v>
          </cell>
          <cell r="H37">
            <v>121800</v>
          </cell>
          <cell r="I37">
            <v>0</v>
          </cell>
          <cell r="J37">
            <v>0</v>
          </cell>
          <cell r="K37">
            <v>0</v>
          </cell>
          <cell r="L37">
            <v>0</v>
          </cell>
          <cell r="M37">
            <v>0</v>
          </cell>
          <cell r="N37">
            <v>0</v>
          </cell>
          <cell r="O37">
            <v>0</v>
          </cell>
          <cell r="P37">
            <v>0</v>
          </cell>
          <cell r="Q37">
            <v>0</v>
          </cell>
          <cell r="R37">
            <v>0</v>
          </cell>
          <cell r="S37">
            <v>0</v>
          </cell>
          <cell r="T37">
            <v>0</v>
          </cell>
          <cell r="U37">
            <v>0</v>
          </cell>
          <cell r="V37">
            <v>75000</v>
          </cell>
          <cell r="W37">
            <v>121800</v>
          </cell>
          <cell r="X37">
            <v>121800</v>
          </cell>
        </row>
        <row r="38">
          <cell r="B38" t="str">
            <v>B3-4/CÑ/79</v>
          </cell>
          <cell r="C38" t="str">
            <v>Ban söûa maët ñöôøng taïo doác1=0,7%</v>
          </cell>
          <cell r="D38" t="str">
            <v>100m2</v>
          </cell>
          <cell r="E38">
            <v>1028</v>
          </cell>
          <cell r="F38">
            <v>10509</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B3-13/CÑ79</v>
          </cell>
          <cell r="C39" t="str">
            <v>Laøm laêng tru thoaùt nöôùc (ñaù 4x6,1x2 )</v>
          </cell>
          <cell r="D39" t="str">
            <v>100m3</v>
          </cell>
          <cell r="E39">
            <v>689400</v>
          </cell>
          <cell r="F39">
            <v>1377700</v>
          </cell>
          <cell r="G39">
            <v>18384400</v>
          </cell>
          <cell r="H39">
            <v>18384400</v>
          </cell>
          <cell r="I39">
            <v>0</v>
          </cell>
          <cell r="J39">
            <v>0</v>
          </cell>
          <cell r="K39">
            <v>0</v>
          </cell>
          <cell r="L39">
            <v>0</v>
          </cell>
          <cell r="M39">
            <v>0</v>
          </cell>
          <cell r="N39">
            <v>0</v>
          </cell>
          <cell r="O39">
            <v>0</v>
          </cell>
          <cell r="P39">
            <v>0</v>
          </cell>
          <cell r="Q39">
            <v>0</v>
          </cell>
          <cell r="R39">
            <v>0</v>
          </cell>
          <cell r="S39">
            <v>0</v>
          </cell>
          <cell r="T39">
            <v>0</v>
          </cell>
          <cell r="U39">
            <v>0</v>
          </cell>
          <cell r="V39">
            <v>18384400</v>
          </cell>
          <cell r="W39">
            <v>18384400</v>
          </cell>
          <cell r="X39">
            <v>18384400</v>
          </cell>
        </row>
        <row r="40">
          <cell r="B40" t="str">
            <v>B3-13e/CÑ79/1</v>
          </cell>
          <cell r="C40" t="str">
            <v>Laøm moùng ñöôøng ñaù 4x6 cheøn phuùn daøy 0,15m</v>
          </cell>
          <cell r="D40" t="str">
            <v>100m3</v>
          </cell>
          <cell r="E40">
            <v>689368</v>
          </cell>
          <cell r="F40">
            <v>1377743</v>
          </cell>
          <cell r="G40">
            <v>16752000</v>
          </cell>
          <cell r="H40">
            <v>16752000</v>
          </cell>
          <cell r="I40">
            <v>0</v>
          </cell>
          <cell r="J40">
            <v>0</v>
          </cell>
          <cell r="K40">
            <v>0</v>
          </cell>
          <cell r="L40">
            <v>0</v>
          </cell>
          <cell r="M40">
            <v>0</v>
          </cell>
          <cell r="N40">
            <v>0</v>
          </cell>
          <cell r="O40">
            <v>0</v>
          </cell>
          <cell r="P40">
            <v>0</v>
          </cell>
          <cell r="Q40">
            <v>0</v>
          </cell>
          <cell r="R40">
            <v>0</v>
          </cell>
          <cell r="S40">
            <v>0</v>
          </cell>
          <cell r="T40">
            <v>0</v>
          </cell>
          <cell r="U40">
            <v>0</v>
          </cell>
          <cell r="V40">
            <v>16752000</v>
          </cell>
          <cell r="W40">
            <v>16752000</v>
          </cell>
          <cell r="X40">
            <v>16752000</v>
          </cell>
        </row>
        <row r="41">
          <cell r="B41" t="str">
            <v>B3-13e/CÑ79/12</v>
          </cell>
          <cell r="C41" t="str">
            <v xml:space="preserve"> Ñaù vuïn xeáp chaân taluy
 (ñaù 5x7 keïp ñaù1x2,ñaù maït) </v>
          </cell>
          <cell r="D41" t="str">
            <v>100m3</v>
          </cell>
          <cell r="E41">
            <v>689400</v>
          </cell>
          <cell r="F41">
            <v>1377700</v>
          </cell>
          <cell r="G41">
            <v>16752000</v>
          </cell>
          <cell r="H41">
            <v>16752000</v>
          </cell>
          <cell r="I41">
            <v>0</v>
          </cell>
          <cell r="J41">
            <v>0</v>
          </cell>
          <cell r="K41">
            <v>0</v>
          </cell>
          <cell r="L41">
            <v>0</v>
          </cell>
          <cell r="M41">
            <v>0</v>
          </cell>
          <cell r="N41">
            <v>0</v>
          </cell>
          <cell r="O41">
            <v>0</v>
          </cell>
          <cell r="P41">
            <v>0</v>
          </cell>
          <cell r="Q41">
            <v>0</v>
          </cell>
          <cell r="R41">
            <v>0</v>
          </cell>
          <cell r="S41">
            <v>0</v>
          </cell>
          <cell r="T41">
            <v>0</v>
          </cell>
          <cell r="U41">
            <v>0</v>
          </cell>
          <cell r="V41">
            <v>16752000</v>
          </cell>
          <cell r="W41">
            <v>16752000</v>
          </cell>
          <cell r="X41">
            <v>16752000</v>
          </cell>
        </row>
        <row r="42">
          <cell r="B42" t="str">
            <v>B3-13e/CÑ79/12</v>
          </cell>
          <cell r="C42" t="str">
            <v xml:space="preserve"> Ñaù vuïn xeáp chaân taluy
 (ñaù 5x7 keïp ñaù1x2,ñaù maït) </v>
          </cell>
          <cell r="D42" t="str">
            <v>100m3</v>
          </cell>
          <cell r="E42">
            <v>689400</v>
          </cell>
          <cell r="F42">
            <v>1377700</v>
          </cell>
          <cell r="G42">
            <v>16752000</v>
          </cell>
          <cell r="H42">
            <v>16752000</v>
          </cell>
          <cell r="I42">
            <v>0</v>
          </cell>
          <cell r="J42">
            <v>0</v>
          </cell>
          <cell r="K42">
            <v>0</v>
          </cell>
          <cell r="L42">
            <v>0</v>
          </cell>
          <cell r="M42">
            <v>0</v>
          </cell>
          <cell r="N42">
            <v>0</v>
          </cell>
          <cell r="O42">
            <v>0</v>
          </cell>
          <cell r="P42">
            <v>0</v>
          </cell>
          <cell r="Q42">
            <v>0</v>
          </cell>
          <cell r="R42">
            <v>0</v>
          </cell>
          <cell r="S42">
            <v>0</v>
          </cell>
          <cell r="T42">
            <v>0</v>
          </cell>
          <cell r="U42">
            <v>0</v>
          </cell>
          <cell r="V42">
            <v>16752000</v>
          </cell>
          <cell r="W42">
            <v>16752000</v>
          </cell>
          <cell r="X42">
            <v>16752000</v>
          </cell>
        </row>
        <row r="43">
          <cell r="B43" t="str">
            <v>B3-13e/CÑ79/46C</v>
          </cell>
          <cell r="C43" t="str">
            <v>Laøm moùng ñaù 4x6 keïp caùt daøy 0,2m</v>
          </cell>
          <cell r="D43" t="str">
            <v>100m3</v>
          </cell>
          <cell r="E43">
            <v>689400</v>
          </cell>
          <cell r="F43">
            <v>1377700</v>
          </cell>
          <cell r="G43">
            <v>16752000</v>
          </cell>
          <cell r="H43">
            <v>16752000</v>
          </cell>
          <cell r="I43">
            <v>0</v>
          </cell>
          <cell r="J43">
            <v>0</v>
          </cell>
          <cell r="K43">
            <v>0</v>
          </cell>
          <cell r="L43">
            <v>0</v>
          </cell>
          <cell r="M43">
            <v>0</v>
          </cell>
          <cell r="N43">
            <v>0</v>
          </cell>
          <cell r="O43">
            <v>0</v>
          </cell>
          <cell r="P43">
            <v>0</v>
          </cell>
          <cell r="Q43">
            <v>0</v>
          </cell>
          <cell r="R43">
            <v>0</v>
          </cell>
          <cell r="S43">
            <v>0</v>
          </cell>
          <cell r="T43">
            <v>0</v>
          </cell>
          <cell r="U43">
            <v>0</v>
          </cell>
          <cell r="V43">
            <v>16752000</v>
          </cell>
          <cell r="W43">
            <v>16752000</v>
          </cell>
          <cell r="X43">
            <v>16752000</v>
          </cell>
        </row>
        <row r="44">
          <cell r="B44" t="str">
            <v>B3-13e/CÑ79/57C</v>
          </cell>
          <cell r="C44" t="str">
            <v>Laøm moùng ñaù 5x7 keïp caùt daøy 0,2m</v>
          </cell>
          <cell r="D44" t="str">
            <v>100m3</v>
          </cell>
          <cell r="E44">
            <v>689400</v>
          </cell>
          <cell r="F44">
            <v>1377700</v>
          </cell>
          <cell r="G44">
            <v>16752000</v>
          </cell>
          <cell r="H44">
            <v>16752000</v>
          </cell>
          <cell r="I44">
            <v>0</v>
          </cell>
          <cell r="J44">
            <v>0</v>
          </cell>
          <cell r="K44">
            <v>0</v>
          </cell>
          <cell r="L44">
            <v>0</v>
          </cell>
          <cell r="M44">
            <v>0</v>
          </cell>
          <cell r="N44">
            <v>0</v>
          </cell>
          <cell r="O44">
            <v>0</v>
          </cell>
          <cell r="P44">
            <v>0</v>
          </cell>
          <cell r="Q44">
            <v>0</v>
          </cell>
          <cell r="R44">
            <v>0</v>
          </cell>
          <cell r="S44">
            <v>0</v>
          </cell>
          <cell r="T44">
            <v>0</v>
          </cell>
          <cell r="U44">
            <v>0</v>
          </cell>
          <cell r="V44">
            <v>16752000</v>
          </cell>
          <cell r="W44">
            <v>16752000</v>
          </cell>
          <cell r="X44">
            <v>16752000</v>
          </cell>
        </row>
        <row r="45">
          <cell r="B45" t="str">
            <v>B3-13e/CÑ79/57P</v>
          </cell>
          <cell r="C45" t="str">
            <v>Laøm moùng ñöôøng ñaù 5x7 cheøn phuùn daøy 0,2m</v>
          </cell>
          <cell r="D45" t="str">
            <v>100m3</v>
          </cell>
          <cell r="E45">
            <v>689400</v>
          </cell>
          <cell r="F45">
            <v>1377700</v>
          </cell>
          <cell r="G45">
            <v>16752000</v>
          </cell>
          <cell r="H45">
            <v>16752000</v>
          </cell>
          <cell r="I45">
            <v>0</v>
          </cell>
          <cell r="J45">
            <v>0</v>
          </cell>
          <cell r="K45">
            <v>0</v>
          </cell>
          <cell r="L45">
            <v>0</v>
          </cell>
          <cell r="M45">
            <v>0</v>
          </cell>
          <cell r="N45">
            <v>0</v>
          </cell>
          <cell r="O45">
            <v>0</v>
          </cell>
          <cell r="P45">
            <v>0</v>
          </cell>
          <cell r="Q45">
            <v>0</v>
          </cell>
          <cell r="R45">
            <v>0</v>
          </cell>
          <cell r="S45">
            <v>0</v>
          </cell>
          <cell r="T45">
            <v>0</v>
          </cell>
          <cell r="U45">
            <v>0</v>
          </cell>
          <cell r="V45">
            <v>16752000</v>
          </cell>
          <cell r="W45">
            <v>16752000</v>
          </cell>
          <cell r="X45">
            <v>16752000</v>
          </cell>
        </row>
        <row r="46">
          <cell r="B46" t="str">
            <v>B3-14eù/CÑ79</v>
          </cell>
          <cell r="C46" t="str">
            <v>Traõi caùn ñaù mi 25l/m2</v>
          </cell>
          <cell r="D46" t="str">
            <v>100m3</v>
          </cell>
          <cell r="E46">
            <v>41877</v>
          </cell>
          <cell r="F46">
            <v>834610</v>
          </cell>
          <cell r="G46">
            <v>15828000</v>
          </cell>
          <cell r="H46">
            <v>15828000</v>
          </cell>
          <cell r="I46">
            <v>0</v>
          </cell>
          <cell r="J46">
            <v>0</v>
          </cell>
          <cell r="K46">
            <v>0</v>
          </cell>
          <cell r="L46">
            <v>0</v>
          </cell>
          <cell r="M46">
            <v>0</v>
          </cell>
          <cell r="N46">
            <v>0</v>
          </cell>
          <cell r="O46">
            <v>0</v>
          </cell>
          <cell r="P46">
            <v>0</v>
          </cell>
          <cell r="Q46">
            <v>0</v>
          </cell>
          <cell r="R46">
            <v>0</v>
          </cell>
          <cell r="S46">
            <v>0</v>
          </cell>
          <cell r="T46">
            <v>0</v>
          </cell>
          <cell r="U46">
            <v>0</v>
          </cell>
          <cell r="V46">
            <v>15828000</v>
          </cell>
          <cell r="W46">
            <v>15828000</v>
          </cell>
          <cell r="X46">
            <v>15828000</v>
          </cell>
        </row>
        <row r="47">
          <cell r="B47" t="str">
            <v>B3-3/CÑ79</v>
          </cell>
          <cell r="C47" t="str">
            <v>Caùn nguyeân thoå</v>
          </cell>
          <cell r="D47" t="str">
            <v>100m2</v>
          </cell>
          <cell r="E47">
            <v>1441</v>
          </cell>
          <cell r="F47">
            <v>22284</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B48" t="str">
            <v>BA.1202</v>
          </cell>
          <cell r="C48" t="str">
            <v>Ñaøo phaù ñeâbaèng TC ñaát C2</v>
          </cell>
          <cell r="D48" t="str">
            <v>m3</v>
          </cell>
          <cell r="E48">
            <v>7501</v>
          </cell>
          <cell r="F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B49" t="str">
            <v>BA.1311</v>
          </cell>
          <cell r="C49" t="str">
            <v>Ñaøo moùng baêng B&lt;3m, h&lt;1m baèng TC ñaát C1</v>
          </cell>
          <cell r="D49" t="str">
            <v>m3</v>
          </cell>
          <cell r="E49">
            <v>6775</v>
          </cell>
          <cell r="F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B50" t="str">
            <v>BA.1312</v>
          </cell>
          <cell r="C50" t="str">
            <v>Ñaøo moùng baêng B&lt;3m, h&lt;1m baèng TC ñaát C2</v>
          </cell>
          <cell r="D50" t="str">
            <v>m3</v>
          </cell>
          <cell r="E50">
            <v>9921</v>
          </cell>
          <cell r="F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B51" t="str">
            <v>BA.1313</v>
          </cell>
          <cell r="C51" t="str">
            <v>Ñaøo moùng baêng B&lt;3m, h&lt;1m baèng TC ñaát C3</v>
          </cell>
          <cell r="D51" t="str">
            <v>m3</v>
          </cell>
          <cell r="E51">
            <v>15003</v>
          </cell>
          <cell r="F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B52" t="str">
            <v>BA.1314</v>
          </cell>
          <cell r="C52" t="str">
            <v>Ñaøo moùng baêng B&lt;3m, h&lt;1m baèng TC ñaát C4</v>
          </cell>
          <cell r="D52" t="str">
            <v>m3</v>
          </cell>
          <cell r="E52">
            <v>23351</v>
          </cell>
          <cell r="F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B53" t="str">
            <v>BA.1321</v>
          </cell>
          <cell r="C53" t="str">
            <v>Ñaøo moùng baêng B&lt;3m, h&lt;2m baèng TC ñaát C1</v>
          </cell>
          <cell r="D53" t="str">
            <v>m3</v>
          </cell>
          <cell r="E53">
            <v>7501</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B54" t="str">
            <v>BA.1322</v>
          </cell>
          <cell r="C54" t="str">
            <v>Ñaøo moùng baêng B&lt;3m, h&lt;2m baèng TC ñaát C2</v>
          </cell>
          <cell r="D54" t="str">
            <v>m3</v>
          </cell>
          <cell r="E54">
            <v>10647</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B55" t="str">
            <v>BA.1323</v>
          </cell>
          <cell r="C55" t="str">
            <v>Ñaøo moùng baêng B&lt;3m, h&lt;2m baèng TC ñaát C3</v>
          </cell>
          <cell r="D55" t="str">
            <v>m3</v>
          </cell>
          <cell r="E55">
            <v>15850</v>
          </cell>
          <cell r="G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B56" t="str">
            <v>BA.1324</v>
          </cell>
          <cell r="C56" t="str">
            <v>Ñaøo moùng baêng B&lt;3m, h&lt;2m baèng TC ñaát C4</v>
          </cell>
          <cell r="D56" t="str">
            <v>m3</v>
          </cell>
          <cell r="E56">
            <v>24198</v>
          </cell>
          <cell r="F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B57" t="str">
            <v>BA.1412</v>
          </cell>
          <cell r="C57" t="str">
            <v>Ñaøo moùng coät, hoá B&lt;1m, h&lt;1m baèng TC ñaát C2</v>
          </cell>
          <cell r="D57" t="str">
            <v>m3</v>
          </cell>
          <cell r="E57">
            <v>14398</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B58" t="str">
            <v>BA.1422</v>
          </cell>
          <cell r="C58" t="str">
            <v>Ñaøo moùng coät, hoá B&lt;1m, h&gt;1m baèng TC ñaát C2</v>
          </cell>
          <cell r="D58" t="str">
            <v>m3</v>
          </cell>
          <cell r="E58">
            <v>19116</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B59" t="str">
            <v>BA.1432</v>
          </cell>
          <cell r="C59" t="str">
            <v>Ñaøo moùng coät, hoá B&gt;1m, h&lt;1m baèng TC ñaát C2</v>
          </cell>
          <cell r="D59" t="str">
            <v>m3</v>
          </cell>
          <cell r="E59">
            <v>9316</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BA.1433</v>
          </cell>
          <cell r="C60" t="str">
            <v>Ñaøo moùng coät, hoá B&gt;1m, h&lt;1m baèng TC ñaát C2</v>
          </cell>
          <cell r="D60" t="str">
            <v>m3</v>
          </cell>
          <cell r="E60">
            <v>15124</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BA.1413</v>
          </cell>
          <cell r="C61" t="str">
            <v>Ñaøo moùng coät, hoá B&lt;1m, h&lt;1m baèng TC ñaát C3</v>
          </cell>
          <cell r="D61" t="str">
            <v>m3</v>
          </cell>
          <cell r="E61">
            <v>22988</v>
          </cell>
          <cell r="I61">
            <v>0</v>
          </cell>
          <cell r="J61">
            <v>0</v>
          </cell>
          <cell r="K61">
            <v>0</v>
          </cell>
          <cell r="L61">
            <v>0</v>
          </cell>
          <cell r="M61">
            <v>0</v>
          </cell>
          <cell r="N61">
            <v>0</v>
          </cell>
          <cell r="O61">
            <v>0</v>
          </cell>
          <cell r="P61">
            <v>0</v>
          </cell>
          <cell r="Q61">
            <v>0</v>
          </cell>
          <cell r="R61">
            <v>0</v>
          </cell>
          <cell r="S61">
            <v>0</v>
          </cell>
          <cell r="T61">
            <v>0</v>
          </cell>
          <cell r="U61">
            <v>0</v>
          </cell>
        </row>
        <row r="62">
          <cell r="B62" t="str">
            <v>BA.1441</v>
          </cell>
          <cell r="C62" t="str">
            <v>Ñaøo moùng coät, hoá B&gt;1m, h&gt;1m baèng TC ñaát C1</v>
          </cell>
          <cell r="D62" t="str">
            <v>m3</v>
          </cell>
          <cell r="E62">
            <v>8590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B63" t="str">
            <v>BA.1442</v>
          </cell>
          <cell r="C63" t="str">
            <v>Ñaøo moùng coät, hoá B&gt;1m, h&gt;1m baèng TC ñaát C2</v>
          </cell>
          <cell r="D63" t="str">
            <v>m3</v>
          </cell>
          <cell r="E63">
            <v>12583</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B64" t="str">
            <v>BA.1443</v>
          </cell>
          <cell r="C64" t="str">
            <v>Ñaøo moùng coät, hoá B&gt;1m, h&gt;1m baèng TC ñaát C3</v>
          </cell>
          <cell r="D64" t="str">
            <v>m3</v>
          </cell>
          <cell r="E64">
            <v>18269</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B65" t="str">
            <v>BA.1444</v>
          </cell>
          <cell r="C65" t="str">
            <v>Ñaøo moùng coät, hoá B&gt;1m, h&gt;1m baèng TC ñaát C4</v>
          </cell>
          <cell r="D65" t="str">
            <v>m3</v>
          </cell>
          <cell r="E65">
            <v>28312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B66" t="str">
            <v>BA.1511</v>
          </cell>
          <cell r="C66" t="str">
            <v>Ñaøo möông, raõnh thoaùt nöôùc baèng TC, B&lt;3m, h&lt;1m, ñaát C1</v>
          </cell>
          <cell r="D66" t="str">
            <v>m3</v>
          </cell>
          <cell r="E66">
            <v>7380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B67" t="str">
            <v>BA.1512</v>
          </cell>
          <cell r="C67" t="str">
            <v>Ñaøo möông, raõnh thoaùt nöôùc baèng TC, B&lt;3m, h&lt;1m, ñaát C2</v>
          </cell>
          <cell r="D67" t="str">
            <v>m3</v>
          </cell>
          <cell r="E67">
            <v>11010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B68" t="str">
            <v>BA.1513</v>
          </cell>
          <cell r="C68" t="str">
            <v>Ñaøo möông, raõnh thoaùt nöôùc baèng TC, B&lt;3m, h&lt;1m, ñaát C3</v>
          </cell>
          <cell r="D68" t="str">
            <v>m3</v>
          </cell>
          <cell r="E68">
            <v>16334</v>
          </cell>
          <cell r="F68">
            <v>0</v>
          </cell>
          <cell r="G68">
            <v>22624</v>
          </cell>
          <cell r="H68">
            <v>16924</v>
          </cell>
          <cell r="I68">
            <v>39594</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B69" t="str">
            <v>BA.1514</v>
          </cell>
          <cell r="C69" t="str">
            <v>Ñaøo möông, raõnh thoaùt nöôùc baèng TC, B&lt;3m, h&lt;1m, ñaát C4</v>
          </cell>
          <cell r="D69" t="str">
            <v>m3</v>
          </cell>
          <cell r="E69">
            <v>24924</v>
          </cell>
          <cell r="F69">
            <v>493965</v>
          </cell>
          <cell r="G69">
            <v>0</v>
          </cell>
          <cell r="H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B70" t="str">
            <v>BA.1521</v>
          </cell>
          <cell r="C70" t="str">
            <v>Ñaøo möông, raõnh thoaùt nöôùcbaèng TC, B&lt;3m, h&lt;2m, ñaát C1</v>
          </cell>
          <cell r="D70" t="str">
            <v>m3</v>
          </cell>
          <cell r="E70">
            <v>8227</v>
          </cell>
          <cell r="F70">
            <v>388142</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B71" t="str">
            <v>BA.1522</v>
          </cell>
          <cell r="C71" t="str">
            <v>Ñaøo möông, raõnh thoaùt nöôùcbaèng TC, B&lt;3m, h&lt;2m, ñaát C2</v>
          </cell>
          <cell r="D71" t="str">
            <v>m3</v>
          </cell>
          <cell r="E71">
            <v>11373</v>
          </cell>
          <cell r="F71">
            <v>471099</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B72" t="str">
            <v>BA.1523</v>
          </cell>
          <cell r="C72" t="str">
            <v>Ñaøo möông, raõnh thoaùt nöôùcbaèng TC, B&lt;3m, h&lt;2m, ñaát C3</v>
          </cell>
          <cell r="D72" t="str">
            <v>m3</v>
          </cell>
          <cell r="E72">
            <v>16576</v>
          </cell>
          <cell r="F72">
            <v>597737</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B73" t="str">
            <v>BA.1524</v>
          </cell>
          <cell r="C73" t="str">
            <v>Ñaøo möông, raõnh thoaùt nöôùcbaèng TC, B&lt;3m, h&lt;2m, ñaát C4</v>
          </cell>
          <cell r="D73" t="str">
            <v>m3</v>
          </cell>
          <cell r="E73">
            <v>25166</v>
          </cell>
          <cell r="F73">
            <v>507970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B74" t="str">
            <v>BA.1621</v>
          </cell>
          <cell r="C74" t="str">
            <v>Ñaøo neàn ñöôøng (laøm môùi) baèng TC, ñaát C1</v>
          </cell>
          <cell r="D74" t="str">
            <v>m3</v>
          </cell>
          <cell r="E74">
            <v>4356</v>
          </cell>
          <cell r="F74">
            <v>624470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B75" t="str">
            <v>BA.1622</v>
          </cell>
          <cell r="C75" t="str">
            <v>Ñaøo neàn ñöôøng (laøm môùi) baèng TC, ñaát C2</v>
          </cell>
          <cell r="D75" t="str">
            <v>m3</v>
          </cell>
          <cell r="E75">
            <v>6533</v>
          </cell>
          <cell r="F75">
            <v>407995</v>
          </cell>
          <cell r="J75">
            <v>0</v>
          </cell>
          <cell r="K75">
            <v>0</v>
          </cell>
          <cell r="L75">
            <v>0</v>
          </cell>
          <cell r="M75">
            <v>0</v>
          </cell>
          <cell r="N75">
            <v>0</v>
          </cell>
          <cell r="O75" t="str">
            <v>Chöa coù</v>
          </cell>
          <cell r="P75" t="str">
            <v>Chöa coù</v>
          </cell>
          <cell r="Q75" t="str">
            <v>Chöa coù</v>
          </cell>
          <cell r="R75" t="str">
            <v>Chöa coù</v>
          </cell>
          <cell r="S75">
            <v>0</v>
          </cell>
          <cell r="T75">
            <v>0</v>
          </cell>
          <cell r="U75" t="str">
            <v>Chöa coù</v>
          </cell>
          <cell r="V75">
            <v>0</v>
          </cell>
          <cell r="W75">
            <v>0</v>
          </cell>
          <cell r="X75">
            <v>0</v>
          </cell>
        </row>
        <row r="76">
          <cell r="B76" t="str">
            <v>BA.1623</v>
          </cell>
          <cell r="C76" t="str">
            <v>Ñaøo neàn ñöôøng (laøm môùi) baèng TC, ñaát C3</v>
          </cell>
          <cell r="D76" t="str">
            <v>m3</v>
          </cell>
          <cell r="E76">
            <v>10526</v>
          </cell>
          <cell r="F76">
            <v>59052</v>
          </cell>
          <cell r="J76">
            <v>0</v>
          </cell>
          <cell r="K76">
            <v>120</v>
          </cell>
          <cell r="L76">
            <v>0</v>
          </cell>
          <cell r="M76">
            <v>0</v>
          </cell>
          <cell r="N76">
            <v>0</v>
          </cell>
          <cell r="O76" t="str">
            <v>Chöa coù</v>
          </cell>
          <cell r="P76" t="str">
            <v>Chöa coù</v>
          </cell>
          <cell r="Q76" t="str">
            <v>Chöa coù</v>
          </cell>
          <cell r="R76" t="str">
            <v>Chöa coù</v>
          </cell>
          <cell r="S76">
            <v>0</v>
          </cell>
          <cell r="T76">
            <v>0</v>
          </cell>
          <cell r="U76" t="str">
            <v>Chöa coù</v>
          </cell>
          <cell r="V76">
            <v>0</v>
          </cell>
          <cell r="W76">
            <v>0</v>
          </cell>
          <cell r="X76">
            <v>0</v>
          </cell>
        </row>
        <row r="77">
          <cell r="B77" t="str">
            <v>BA.1624</v>
          </cell>
          <cell r="C77" t="str">
            <v>Ñaøo neàn ñöôøng (laøm môùi) baèng TC, ñaát C4</v>
          </cell>
          <cell r="D77" t="str">
            <v>m3</v>
          </cell>
          <cell r="E77">
            <v>16697</v>
          </cell>
          <cell r="F77">
            <v>280838</v>
          </cell>
          <cell r="J77">
            <v>0</v>
          </cell>
          <cell r="K77">
            <v>120</v>
          </cell>
          <cell r="L77">
            <v>0</v>
          </cell>
          <cell r="M77">
            <v>0</v>
          </cell>
          <cell r="N77">
            <v>0</v>
          </cell>
          <cell r="O77" t="str">
            <v>Chöa coù</v>
          </cell>
          <cell r="P77" t="str">
            <v>Chöa coù</v>
          </cell>
          <cell r="Q77" t="str">
            <v>Chöa coù</v>
          </cell>
          <cell r="R77" t="str">
            <v>Chöa coù</v>
          </cell>
          <cell r="S77">
            <v>0</v>
          </cell>
          <cell r="T77">
            <v>0</v>
          </cell>
          <cell r="U77" t="str">
            <v>Chöa coù</v>
          </cell>
          <cell r="V77">
            <v>0</v>
          </cell>
          <cell r="W77">
            <v>0</v>
          </cell>
          <cell r="X77">
            <v>0</v>
          </cell>
        </row>
        <row r="78">
          <cell r="B78" t="str">
            <v>BA.1711</v>
          </cell>
          <cell r="C78" t="str">
            <v>Ñaøo khuoân ñöôøng saâu &lt;15cm baèng TC, ñaát C1</v>
          </cell>
          <cell r="D78" t="str">
            <v>m3</v>
          </cell>
          <cell r="E78">
            <v>9316</v>
          </cell>
          <cell r="F78">
            <v>178752</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B79" t="str">
            <v>BA.1712</v>
          </cell>
          <cell r="C79" t="str">
            <v>Ñaøo khuoân ñöôøng saâu &lt;15cm baèng TC, ñaát C2</v>
          </cell>
          <cell r="D79" t="str">
            <v>m3</v>
          </cell>
          <cell r="E79">
            <v>11615</v>
          </cell>
          <cell r="F79">
            <v>357504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B80" t="str">
            <v>BA.1713</v>
          </cell>
          <cell r="C80" t="str">
            <v>Ñaøo khuoân ñöôøng saâu &lt;15cm baèng TC, ñaát C3</v>
          </cell>
          <cell r="D80" t="str">
            <v>m3</v>
          </cell>
          <cell r="E80">
            <v>16818</v>
          </cell>
          <cell r="F80">
            <v>164216</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B81" t="str">
            <v>BA.1714</v>
          </cell>
          <cell r="C81" t="str">
            <v>Ñaøo khuoân ñöôøng saâu &lt;15cm baèng TC, ñaát C4</v>
          </cell>
          <cell r="D81" t="str">
            <v>m3</v>
          </cell>
          <cell r="E81">
            <v>25650</v>
          </cell>
          <cell r="F81">
            <v>185905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B82" t="str">
            <v>BA.1731</v>
          </cell>
          <cell r="C82" t="str">
            <v>Ñaøo khuoân ñöôøng saâu &gt;30cm baèng TC, ñaát C1</v>
          </cell>
          <cell r="D82" t="str">
            <v>m3</v>
          </cell>
          <cell r="E82">
            <v>7743</v>
          </cell>
          <cell r="F82">
            <v>204495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B83" t="str">
            <v>BA.1732</v>
          </cell>
          <cell r="C83" t="str">
            <v>Ñaøo khuoân ñöôøng saâu &gt;30cm baèng TC, ñaát C2</v>
          </cell>
          <cell r="D83" t="str">
            <v>m3</v>
          </cell>
          <cell r="E83">
            <v>9679</v>
          </cell>
          <cell r="F83">
            <v>226184</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B84" t="str">
            <v>BA.1733</v>
          </cell>
          <cell r="C84" t="str">
            <v>Ñaøo khuoân ñöôøng saâu &gt;30cm baèng TC, ñaát C3</v>
          </cell>
          <cell r="D84" t="str">
            <v>m3</v>
          </cell>
          <cell r="E84">
            <v>14156</v>
          </cell>
          <cell r="F84">
            <v>180327</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B85" t="str">
            <v>BA.1734</v>
          </cell>
          <cell r="C85" t="str">
            <v>Ñaøo khuoân ñöôøng saâu &gt;30cm baèng TC, ñaát C4</v>
          </cell>
          <cell r="D85" t="str">
            <v>m3</v>
          </cell>
          <cell r="E85">
            <v>22020</v>
          </cell>
          <cell r="F85">
            <v>901635</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B86" t="str">
            <v>BB.1111</v>
          </cell>
          <cell r="C86" t="str">
            <v>Ñaép ñaát  neàn moùng baèng TC, ñaát C1</v>
          </cell>
          <cell r="D86" t="str">
            <v>m3</v>
          </cell>
          <cell r="E86">
            <v>6331</v>
          </cell>
          <cell r="F86">
            <v>168929</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B87" t="str">
            <v>BB.1112</v>
          </cell>
          <cell r="C87" t="str">
            <v>Ñaép ñaát  neàn moùng baèng TC, ñaát C2</v>
          </cell>
          <cell r="D87" t="str">
            <v>m3</v>
          </cell>
          <cell r="E87">
            <v>7448</v>
          </cell>
          <cell r="F87">
            <v>844645</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B88" t="str">
            <v>BB.1113</v>
          </cell>
          <cell r="C88" t="str">
            <v>Ñaép ñaát  neàn moùng baèng TC, ñaát C3</v>
          </cell>
          <cell r="D88" t="str">
            <v>m3</v>
          </cell>
          <cell r="E88">
            <v>8317</v>
          </cell>
          <cell r="F88">
            <v>113560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B89" t="str">
            <v>BB.1114</v>
          </cell>
          <cell r="C89" t="str">
            <v>Ñaép ñaát  neàn moùng baèng TC, ñaát C4</v>
          </cell>
          <cell r="D89" t="str">
            <v>m3</v>
          </cell>
          <cell r="E89">
            <v>8317</v>
          </cell>
          <cell r="F89">
            <v>1135600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B90" t="str">
            <v>BB.1122</v>
          </cell>
          <cell r="C90" t="str">
            <v>Ñaép ñaát  neàn moùng ñöôøng oáng baèng TC, ñaát C2</v>
          </cell>
          <cell r="D90" t="str">
            <v>m3</v>
          </cell>
          <cell r="E90">
            <v>6703</v>
          </cell>
          <cell r="F90">
            <v>157260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B91" t="str">
            <v>BB.1211</v>
          </cell>
          <cell r="C91" t="str">
            <v>Ñaép ñaát  bôø ñeâ B&lt;2mâ baèng TC, ñaát C1</v>
          </cell>
          <cell r="D91" t="str">
            <v>m3</v>
          </cell>
          <cell r="E91">
            <v>5213</v>
          </cell>
          <cell r="F91">
            <v>174388</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B92" t="str">
            <v>BB.1212</v>
          </cell>
          <cell r="C92" t="str">
            <v>Ñaép ñaát  bôø ñeâ B&lt;2mâ baèng TC, ñaát C2</v>
          </cell>
          <cell r="D92" t="str">
            <v>m3</v>
          </cell>
          <cell r="E92">
            <v>4345</v>
          </cell>
          <cell r="F92">
            <v>213314</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B93" t="str">
            <v>BB.1213</v>
          </cell>
          <cell r="C93" t="str">
            <v>Ñaép ñaát  bôø ñeâ B&lt;2mâ baèng TC, ñaát C3</v>
          </cell>
          <cell r="D93" t="str">
            <v>m3</v>
          </cell>
          <cell r="E93">
            <v>3352</v>
          </cell>
          <cell r="F93">
            <v>252852</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B94" t="str">
            <v>BB.1312</v>
          </cell>
          <cell r="C94" t="str">
            <v>Ñaép ñaát  neàn ñöôøngMR, K=0,85 baèng TC, ñaát C2</v>
          </cell>
          <cell r="D94" t="str">
            <v>m3</v>
          </cell>
          <cell r="E94">
            <v>8469</v>
          </cell>
          <cell r="F94">
            <v>238854</v>
          </cell>
          <cell r="G94">
            <v>2217960</v>
          </cell>
          <cell r="H94">
            <v>2217960</v>
          </cell>
          <cell r="I94">
            <v>3881796</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B95" t="str">
            <v>BB.1332</v>
          </cell>
          <cell r="C95" t="str">
            <v>Ñaép ñaát  neàn ñöôøngMR, K=0,85 baèng TC, ñaát C2</v>
          </cell>
          <cell r="D95" t="str">
            <v>m3</v>
          </cell>
          <cell r="E95">
            <v>16334</v>
          </cell>
          <cell r="F95">
            <v>220756</v>
          </cell>
          <cell r="G95">
            <v>2217960</v>
          </cell>
          <cell r="H95">
            <v>1659200</v>
          </cell>
          <cell r="I95">
            <v>3881796</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B96" t="str">
            <v>BB.1411</v>
          </cell>
          <cell r="C96" t="str">
            <v>Ñaép caùt coâng trình baèng TC</v>
          </cell>
          <cell r="D96" t="str">
            <v>m3</v>
          </cell>
          <cell r="E96">
            <v>6775</v>
          </cell>
          <cell r="F96">
            <v>0</v>
          </cell>
          <cell r="G96">
            <v>22624</v>
          </cell>
          <cell r="H96">
            <v>16924</v>
          </cell>
          <cell r="I96">
            <v>16924</v>
          </cell>
          <cell r="J96">
            <v>39594</v>
          </cell>
          <cell r="K96">
            <v>39594</v>
          </cell>
          <cell r="L96">
            <v>39594</v>
          </cell>
          <cell r="M96">
            <v>37332</v>
          </cell>
          <cell r="N96">
            <v>23308</v>
          </cell>
          <cell r="O96">
            <v>26755</v>
          </cell>
          <cell r="P96">
            <v>23308</v>
          </cell>
          <cell r="Q96">
            <v>19910</v>
          </cell>
          <cell r="R96">
            <v>19910</v>
          </cell>
          <cell r="S96">
            <v>27943</v>
          </cell>
          <cell r="T96">
            <v>49776</v>
          </cell>
          <cell r="U96">
            <v>23308</v>
          </cell>
          <cell r="V96">
            <v>23308</v>
          </cell>
          <cell r="W96">
            <v>49776</v>
          </cell>
          <cell r="X96">
            <v>24888</v>
          </cell>
        </row>
        <row r="97">
          <cell r="B97" t="str">
            <v>BC.1112</v>
          </cell>
          <cell r="C97" t="str">
            <v>Ñaøo san ñaát phaïm vi &lt;300m baèng maùy ñaøo &lt;0,4m3, oâtoâ &lt;5T, maùy uûi &lt;110cv, ñaát C2</v>
          </cell>
          <cell r="D97" t="str">
            <v>100m3</v>
          </cell>
          <cell r="E97">
            <v>8068</v>
          </cell>
          <cell r="F97">
            <v>493965</v>
          </cell>
          <cell r="G97">
            <v>0</v>
          </cell>
          <cell r="H97">
            <v>0</v>
          </cell>
          <cell r="I97">
            <v>0</v>
          </cell>
          <cell r="J97">
            <v>11454600</v>
          </cell>
          <cell r="K97" t="str">
            <v>Chöa coø</v>
          </cell>
          <cell r="L97" t="str">
            <v>Chöa coù</v>
          </cell>
          <cell r="M97">
            <v>7090920</v>
          </cell>
          <cell r="N97">
            <v>7090920</v>
          </cell>
          <cell r="O97" t="str">
            <v>Chöa coù</v>
          </cell>
          <cell r="P97" t="str">
            <v>Chöa coù</v>
          </cell>
          <cell r="Q97" t="str">
            <v>Chöa coù</v>
          </cell>
          <cell r="R97" t="str">
            <v>Chöa coù</v>
          </cell>
          <cell r="S97">
            <v>7090920</v>
          </cell>
          <cell r="T97">
            <v>7090920</v>
          </cell>
          <cell r="U97" t="str">
            <v>Chöa coù</v>
          </cell>
        </row>
        <row r="98">
          <cell r="B98" t="str">
            <v>BC.2112</v>
          </cell>
          <cell r="C98" t="str">
            <v>San ñaát phaïm vi &lt;50m baèng maùy  uûi &lt;75cv, ñaát C2</v>
          </cell>
          <cell r="D98" t="str">
            <v>100m3</v>
          </cell>
          <cell r="E98">
            <v>2197</v>
          </cell>
          <cell r="F98">
            <v>214023</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BC.2122</v>
          </cell>
          <cell r="C99" t="str">
            <v>San ñaát phaïm vi &lt;50m baèng maùy  uûi &lt;110cv, ñaát C2</v>
          </cell>
          <cell r="D99" t="str">
            <v>100m3</v>
          </cell>
          <cell r="E99">
            <v>1999</v>
          </cell>
          <cell r="F99">
            <v>256360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t="str">
            <v>BC.2312</v>
          </cell>
          <cell r="C100" t="str">
            <v>San ñaát phaïm vi &lt;100m baèng maùy  uûi &lt;75cv, ñaát C2</v>
          </cell>
          <cell r="D100" t="str">
            <v>100m3</v>
          </cell>
          <cell r="E100">
            <v>3410</v>
          </cell>
          <cell r="F100">
            <v>401533</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t="str">
            <v>BC.2322</v>
          </cell>
          <cell r="C101" t="str">
            <v>San ñaát phaïm vi &lt;100m baèng maùy  uûi &lt;110cv, ñaát C2</v>
          </cell>
          <cell r="D101" t="str">
            <v>100m3</v>
          </cell>
          <cell r="E101">
            <v>2227</v>
          </cell>
          <cell r="F101">
            <v>482600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t="str">
            <v>BC.3112</v>
          </cell>
          <cell r="C102" t="str">
            <v>San ñaát phaïm vi &lt;300m baèng maùy caïp 9m3, maùy uûi &lt;110cv, ñaát C2</v>
          </cell>
          <cell r="D102" t="str">
            <v>100m3</v>
          </cell>
          <cell r="E102">
            <v>46955</v>
          </cell>
          <cell r="F102">
            <v>428376</v>
          </cell>
          <cell r="G102">
            <v>214354</v>
          </cell>
          <cell r="H102">
            <v>214354</v>
          </cell>
          <cell r="I102" t="str">
            <v>Chöa coø</v>
          </cell>
          <cell r="J102" t="str">
            <v>Chöa coø</v>
          </cell>
          <cell r="K102" t="str">
            <v>Chöa coø</v>
          </cell>
          <cell r="L102">
            <v>531916</v>
          </cell>
          <cell r="M102">
            <v>214354</v>
          </cell>
          <cell r="N102">
            <v>214354</v>
          </cell>
          <cell r="O102" t="str">
            <v>Chöa coù</v>
          </cell>
          <cell r="P102" t="str">
            <v>Chöa coù</v>
          </cell>
          <cell r="Q102" t="str">
            <v>Chöa coù</v>
          </cell>
          <cell r="R102" t="str">
            <v>Chöa coù</v>
          </cell>
          <cell r="S102">
            <v>214354</v>
          </cell>
          <cell r="T102">
            <v>214354</v>
          </cell>
          <cell r="U102">
            <v>531916</v>
          </cell>
        </row>
        <row r="103">
          <cell r="B103" t="str">
            <v>BC.3212</v>
          </cell>
          <cell r="C103" t="str">
            <v>San ñaát phaïm vi &lt;500m baèng maùy caïp 9m3, maùy uûi &lt;110cv, ñaát C2</v>
          </cell>
          <cell r="D103" t="str">
            <v>100m3</v>
          </cell>
          <cell r="E103">
            <v>29833</v>
          </cell>
          <cell r="F103">
            <v>541261</v>
          </cell>
          <cell r="G103" t="str">
            <v>Chöa coø</v>
          </cell>
          <cell r="H103" t="str">
            <v>Chöa coø</v>
          </cell>
          <cell r="I103" t="str">
            <v>Chöa coø</v>
          </cell>
          <cell r="J103" t="str">
            <v>Chöa coø</v>
          </cell>
          <cell r="K103">
            <v>396737</v>
          </cell>
          <cell r="L103" t="str">
            <v>Chöa coø</v>
          </cell>
          <cell r="M103" t="str">
            <v>Chöa coø</v>
          </cell>
          <cell r="N103" t="str">
            <v>Chöa coø</v>
          </cell>
          <cell r="O103" t="str">
            <v>Chöa coø</v>
          </cell>
          <cell r="P103" t="str">
            <v>Chöa coø</v>
          </cell>
          <cell r="Q103" t="str">
            <v>Chöa coø</v>
          </cell>
          <cell r="R103" t="str">
            <v>Chöa coø</v>
          </cell>
          <cell r="S103" t="str">
            <v>Chöa coø</v>
          </cell>
          <cell r="T103" t="str">
            <v>Chöa coø</v>
          </cell>
          <cell r="U103" t="str">
            <v>Chöa coø</v>
          </cell>
        </row>
        <row r="104">
          <cell r="B104" t="str">
            <v>BD.1111</v>
          </cell>
          <cell r="C104" t="str">
            <v>Ñaøo xuùc ñaát ñeå ñi ñoå &lt;300m baèng maùy ñaøo &lt;0,4m3, oâtoâ &lt;5T, maùy uûi &lt;110cv, ñaát C1</v>
          </cell>
          <cell r="D104" t="str">
            <v>100m3</v>
          </cell>
          <cell r="E104">
            <v>6206</v>
          </cell>
          <cell r="F104">
            <v>388142</v>
          </cell>
          <cell r="G104">
            <v>383442</v>
          </cell>
          <cell r="H104">
            <v>383442</v>
          </cell>
          <cell r="I104">
            <v>383442</v>
          </cell>
          <cell r="J104">
            <v>383442</v>
          </cell>
          <cell r="K104">
            <v>383442</v>
          </cell>
          <cell r="L104">
            <v>383442</v>
          </cell>
          <cell r="M104">
            <v>383442</v>
          </cell>
          <cell r="N104">
            <v>383442</v>
          </cell>
          <cell r="O104">
            <v>383442</v>
          </cell>
          <cell r="P104">
            <v>383442</v>
          </cell>
          <cell r="Q104">
            <v>383442</v>
          </cell>
          <cell r="R104">
            <v>383442</v>
          </cell>
          <cell r="S104">
            <v>383442</v>
          </cell>
          <cell r="T104">
            <v>383442</v>
          </cell>
          <cell r="U104">
            <v>383442</v>
          </cell>
          <cell r="V104">
            <v>0</v>
          </cell>
          <cell r="W104">
            <v>0</v>
          </cell>
          <cell r="X104">
            <v>0</v>
          </cell>
        </row>
        <row r="105">
          <cell r="B105" t="str">
            <v>BD.1112</v>
          </cell>
          <cell r="C105" t="str">
            <v>Ñaøo xuùc ñaát ñeå ñi ñoå &lt;300m baèng maùy ñaøo &lt;0,4m3, oâtoâ &lt;5T, maùy uûi &lt;110cv, ñaát C2</v>
          </cell>
          <cell r="D105" t="str">
            <v>100m3</v>
          </cell>
          <cell r="E105">
            <v>8068</v>
          </cell>
          <cell r="F105">
            <v>471099</v>
          </cell>
          <cell r="G105">
            <v>239302</v>
          </cell>
          <cell r="H105">
            <v>433298</v>
          </cell>
          <cell r="I105">
            <v>383442</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B106" t="str">
            <v>BD.1113</v>
          </cell>
          <cell r="C106" t="str">
            <v>Ñaøo xuùc ñaát ñeå ñi ñoå &lt;300m baèng maùy ñaøo &lt;0,4m3, oâtoâ &lt;5T, maùy uûi &lt;110cv, ñaát C3</v>
          </cell>
          <cell r="D106" t="str">
            <v>100m3</v>
          </cell>
          <cell r="E106">
            <v>10055</v>
          </cell>
          <cell r="F106">
            <v>597737</v>
          </cell>
          <cell r="G106">
            <v>665129</v>
          </cell>
          <cell r="H106">
            <v>665129</v>
          </cell>
          <cell r="I106" t="str">
            <v>Chöa coø</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B107" t="str">
            <v>BD.1123</v>
          </cell>
          <cell r="C107" t="str">
            <v>Ñaøo xuùc ñaát ñeå ñi ñoå &lt;300m baèng maùy ñaøo &lt;0,8m3, oâtoâ &lt;5T, maùy uûi &lt;110cv, ñaát C3</v>
          </cell>
          <cell r="D107" t="str">
            <v>100m3</v>
          </cell>
          <cell r="E107">
            <v>10055</v>
          </cell>
          <cell r="F107">
            <v>577127</v>
          </cell>
          <cell r="G107">
            <v>164400</v>
          </cell>
          <cell r="H107">
            <v>164400</v>
          </cell>
          <cell r="I107">
            <v>164400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B108" t="str">
            <v>BD.1312</v>
          </cell>
          <cell r="C108" t="str">
            <v>Ñaøo xuùc ñaát ñeå ñi ñoå &lt;500m baèng maùy ñaøo &lt;0,4m3, oâtoâ &lt;5T, maùy uûi &lt;110cv, ñaát C2</v>
          </cell>
          <cell r="D108" t="str">
            <v>100m3</v>
          </cell>
          <cell r="E108">
            <v>8068</v>
          </cell>
          <cell r="F108">
            <v>507970</v>
          </cell>
          <cell r="G108" t="str">
            <v>Chöa coø</v>
          </cell>
          <cell r="H108" t="str">
            <v>Chöa coø</v>
          </cell>
          <cell r="I108" t="str">
            <v>Chöa coø</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B109" t="str">
            <v>BD.1712</v>
          </cell>
          <cell r="C109" t="str">
            <v>Ñaøo xuùc ñaát ñeå ñi ñoå &lt;1000m baèng maùy ñaøo &lt;0,4m3, oâtoâ &lt;5T, maùy uûi &lt;110cv, ñaát C2</v>
          </cell>
          <cell r="D109" t="str">
            <v>100m3</v>
          </cell>
          <cell r="E109">
            <v>8068</v>
          </cell>
          <cell r="F109">
            <v>624470</v>
          </cell>
          <cell r="G109">
            <v>2130340</v>
          </cell>
          <cell r="H109">
            <v>2130340</v>
          </cell>
          <cell r="I109">
            <v>2130340</v>
          </cell>
          <cell r="J109">
            <v>2130340</v>
          </cell>
          <cell r="K109">
            <v>2130340</v>
          </cell>
          <cell r="L109">
            <v>2130340</v>
          </cell>
          <cell r="M109">
            <v>2130340</v>
          </cell>
          <cell r="N109">
            <v>2130340</v>
          </cell>
          <cell r="O109">
            <v>2130340</v>
          </cell>
          <cell r="P109">
            <v>2130340</v>
          </cell>
          <cell r="Q109">
            <v>0</v>
          </cell>
          <cell r="R109">
            <v>0</v>
          </cell>
          <cell r="S109">
            <v>1681600</v>
          </cell>
          <cell r="T109">
            <v>1681600</v>
          </cell>
          <cell r="U109">
            <v>2130340</v>
          </cell>
        </row>
        <row r="110">
          <cell r="B110" t="str">
            <v>BD.1713</v>
          </cell>
          <cell r="C110" t="str">
            <v>Ñaøo xuùc ñaát ñeå ñi ñoå &lt;1000m baèng maùy ñaøo &lt;0,4m3, oâtoâ &lt;5T, maùy uûi &lt;110cv, ñaát C3</v>
          </cell>
          <cell r="D110" t="str">
            <v>100m3</v>
          </cell>
          <cell r="E110">
            <v>10055</v>
          </cell>
          <cell r="F110">
            <v>783642</v>
          </cell>
          <cell r="G110">
            <v>2039945</v>
          </cell>
          <cell r="H110">
            <v>2039945</v>
          </cell>
          <cell r="I110">
            <v>2039945</v>
          </cell>
          <cell r="J110">
            <v>2039945</v>
          </cell>
          <cell r="K110">
            <v>2039945</v>
          </cell>
          <cell r="L110">
            <v>2039945</v>
          </cell>
          <cell r="M110">
            <v>2039945</v>
          </cell>
          <cell r="N110">
            <v>2039945</v>
          </cell>
          <cell r="O110">
            <v>2039945</v>
          </cell>
          <cell r="P110">
            <v>2039945</v>
          </cell>
          <cell r="Q110">
            <v>0</v>
          </cell>
          <cell r="R110">
            <v>0</v>
          </cell>
          <cell r="S110">
            <v>2039945</v>
          </cell>
          <cell r="T110">
            <v>2039945</v>
          </cell>
          <cell r="U110">
            <v>2039945</v>
          </cell>
        </row>
        <row r="111">
          <cell r="B111" t="str">
            <v>BD.1722</v>
          </cell>
          <cell r="C111" t="str">
            <v>Ñaøo xuùc ñaát ñeå ñi ñoå &lt;1000m baèng maùy ñaøo &lt;0,4m3, oâtoâ &lt;7T, maùy uûi &lt;110cv, ñaát C2</v>
          </cell>
          <cell r="D111" t="str">
            <v>100m3</v>
          </cell>
          <cell r="E111">
            <v>8068</v>
          </cell>
          <cell r="F111">
            <v>657552</v>
          </cell>
          <cell r="G111">
            <v>2062670</v>
          </cell>
          <cell r="H111">
            <v>2062670</v>
          </cell>
          <cell r="I111">
            <v>1960658</v>
          </cell>
          <cell r="J111">
            <v>1960658</v>
          </cell>
          <cell r="K111">
            <v>2062670</v>
          </cell>
          <cell r="L111">
            <v>2062670</v>
          </cell>
          <cell r="M111">
            <v>2062670</v>
          </cell>
          <cell r="N111">
            <v>2062670</v>
          </cell>
          <cell r="O111">
            <v>2062670</v>
          </cell>
          <cell r="P111">
            <v>1097808</v>
          </cell>
          <cell r="Q111">
            <v>0</v>
          </cell>
          <cell r="R111">
            <v>0</v>
          </cell>
          <cell r="S111">
            <v>2062670</v>
          </cell>
          <cell r="T111">
            <v>2062670</v>
          </cell>
          <cell r="U111">
            <v>2062670</v>
          </cell>
        </row>
        <row r="112">
          <cell r="B112" t="str">
            <v>BD.1752</v>
          </cell>
          <cell r="C112" t="str">
            <v>Ñaøo xuùc ñaát ñeå ñi ñoå &lt;1000m baèng maùy ñaøo &lt;0,8m3, oâtoâ &lt;10T, maùy uûi &lt;110cv, ñaát C2</v>
          </cell>
          <cell r="D112" t="str">
            <v>100m3</v>
          </cell>
          <cell r="E112">
            <v>8068</v>
          </cell>
          <cell r="F112">
            <v>615276</v>
          </cell>
          <cell r="G112">
            <v>1976073</v>
          </cell>
          <cell r="H112">
            <v>1864288</v>
          </cell>
          <cell r="I112">
            <v>1960658</v>
          </cell>
          <cell r="J112">
            <v>1960658</v>
          </cell>
          <cell r="K112" t="str">
            <v>Chöa coø</v>
          </cell>
          <cell r="L112">
            <v>2062670</v>
          </cell>
          <cell r="M112">
            <v>1183360</v>
          </cell>
          <cell r="N112">
            <v>1183360</v>
          </cell>
          <cell r="O112">
            <v>2062670</v>
          </cell>
          <cell r="P112">
            <v>1097808</v>
          </cell>
          <cell r="Q112">
            <v>0</v>
          </cell>
          <cell r="R112">
            <v>0</v>
          </cell>
          <cell r="S112">
            <v>1183360</v>
          </cell>
          <cell r="T112">
            <v>1183360</v>
          </cell>
          <cell r="U112">
            <v>2062670</v>
          </cell>
        </row>
        <row r="113">
          <cell r="B113" t="str">
            <v>BE.1122</v>
          </cell>
          <cell r="C113" t="str">
            <v>Ñaøo moùng beø maùy ñaøo &lt;1,25m3, maùy uûi &lt;110cv, ñaát C2</v>
          </cell>
          <cell r="D113" t="str">
            <v>100m3</v>
          </cell>
          <cell r="E113">
            <v>32026</v>
          </cell>
          <cell r="F113">
            <v>347458</v>
          </cell>
          <cell r="G113">
            <v>1976073</v>
          </cell>
          <cell r="H113">
            <v>1864288</v>
          </cell>
          <cell r="I113">
            <v>980329</v>
          </cell>
          <cell r="J113">
            <v>980329</v>
          </cell>
          <cell r="K113" t="str">
            <v>Chöa coø</v>
          </cell>
          <cell r="L113">
            <v>2062670</v>
          </cell>
          <cell r="M113">
            <v>1183360</v>
          </cell>
          <cell r="N113">
            <v>1183360</v>
          </cell>
          <cell r="O113">
            <v>2062670</v>
          </cell>
          <cell r="P113">
            <v>548904</v>
          </cell>
          <cell r="Q113">
            <v>0</v>
          </cell>
          <cell r="R113">
            <v>0</v>
          </cell>
          <cell r="S113">
            <v>1183360</v>
          </cell>
          <cell r="T113">
            <v>1183360</v>
          </cell>
          <cell r="U113">
            <v>2062670</v>
          </cell>
          <cell r="W113">
            <v>0</v>
          </cell>
          <cell r="X113">
            <v>0</v>
          </cell>
        </row>
        <row r="114">
          <cell r="B114" t="str">
            <v>BE.1123</v>
          </cell>
          <cell r="C114" t="str">
            <v>Ñaøo moùng beø maùy ñaøo &lt;1,25m3, maùy uûi &lt;110cv, ñaát C3</v>
          </cell>
          <cell r="D114" t="str">
            <v>100m3</v>
          </cell>
          <cell r="E114">
            <v>39473</v>
          </cell>
          <cell r="F114">
            <v>407995</v>
          </cell>
          <cell r="G114">
            <v>3087020</v>
          </cell>
          <cell r="H114">
            <v>3087020</v>
          </cell>
          <cell r="I114">
            <v>2947304</v>
          </cell>
          <cell r="J114">
            <v>2947304</v>
          </cell>
          <cell r="K114">
            <v>3087020</v>
          </cell>
          <cell r="L114">
            <v>3087020</v>
          </cell>
          <cell r="M114">
            <v>3087020</v>
          </cell>
          <cell r="N114">
            <v>3087020</v>
          </cell>
          <cell r="O114">
            <v>3087020</v>
          </cell>
          <cell r="P114">
            <v>3087020</v>
          </cell>
          <cell r="Q114">
            <v>0</v>
          </cell>
          <cell r="R114">
            <v>0</v>
          </cell>
          <cell r="S114">
            <v>3087020</v>
          </cell>
          <cell r="T114">
            <v>3087020</v>
          </cell>
          <cell r="U114">
            <v>3087020</v>
          </cell>
          <cell r="W114">
            <v>0</v>
          </cell>
          <cell r="X114">
            <v>0</v>
          </cell>
        </row>
        <row r="115">
          <cell r="B115" t="str">
            <v>BG.1752</v>
          </cell>
          <cell r="C115" t="str">
            <v>Ñaøo neàn ñöôøng baèng maùy ñaøo &lt;0,8m3, maùy uûi &lt;110cv, ñaát C2</v>
          </cell>
          <cell r="D115" t="str">
            <v>100m3</v>
          </cell>
          <cell r="E115">
            <v>202580</v>
          </cell>
          <cell r="F115">
            <v>628212</v>
          </cell>
          <cell r="G115">
            <v>4056831</v>
          </cell>
          <cell r="H115">
            <v>4056831</v>
          </cell>
          <cell r="I115">
            <v>4077488</v>
          </cell>
          <cell r="J115">
            <v>4077488</v>
          </cell>
          <cell r="K115" t="str">
            <v>Chöa coø</v>
          </cell>
          <cell r="L115">
            <v>4056831</v>
          </cell>
          <cell r="M115">
            <v>4056831</v>
          </cell>
          <cell r="N115">
            <v>4056831</v>
          </cell>
          <cell r="O115">
            <v>4056831</v>
          </cell>
          <cell r="P115">
            <v>2301617</v>
          </cell>
          <cell r="Q115">
            <v>0</v>
          </cell>
          <cell r="R115">
            <v>0</v>
          </cell>
          <cell r="S115">
            <v>3673297</v>
          </cell>
          <cell r="T115">
            <v>3673297</v>
          </cell>
          <cell r="U115">
            <v>4056831</v>
          </cell>
          <cell r="X115">
            <v>0</v>
          </cell>
        </row>
        <row r="116">
          <cell r="B116" t="str">
            <v>BG.3212</v>
          </cell>
          <cell r="C116" t="str">
            <v>Ñaøo neàn ñöôøng baèng maùy caïp 9m3, maùy uûi &lt;110cv, ñaát C2</v>
          </cell>
          <cell r="D116" t="str">
            <v>100m3</v>
          </cell>
          <cell r="E116">
            <v>83788</v>
          </cell>
          <cell r="F116">
            <v>595195</v>
          </cell>
          <cell r="G116">
            <v>4056831</v>
          </cell>
          <cell r="H116">
            <v>3820827</v>
          </cell>
          <cell r="I116">
            <v>4077488</v>
          </cell>
          <cell r="J116">
            <v>4077488</v>
          </cell>
          <cell r="K116" t="str">
            <v>Chöa coø</v>
          </cell>
          <cell r="L116">
            <v>4056831</v>
          </cell>
          <cell r="M116">
            <v>4056831</v>
          </cell>
          <cell r="N116">
            <v>4056831</v>
          </cell>
          <cell r="O116">
            <v>2336944</v>
          </cell>
          <cell r="P116">
            <v>2301617</v>
          </cell>
          <cell r="Q116">
            <v>0</v>
          </cell>
          <cell r="R116">
            <v>0</v>
          </cell>
          <cell r="S116">
            <v>4056831</v>
          </cell>
          <cell r="T116">
            <v>4056831</v>
          </cell>
          <cell r="U116">
            <v>4056831</v>
          </cell>
          <cell r="X116">
            <v>0</v>
          </cell>
        </row>
        <row r="117">
          <cell r="B117" t="str">
            <v>BI.2110</v>
          </cell>
          <cell r="C117" t="str">
            <v>Xoùi huùt buøn trong khung vaây phoøng nöôùc treân caïn</v>
          </cell>
          <cell r="D117" t="str">
            <v>m3</v>
          </cell>
          <cell r="E117">
            <v>3731</v>
          </cell>
          <cell r="F117">
            <v>59052</v>
          </cell>
          <cell r="G117">
            <v>3207120</v>
          </cell>
          <cell r="H117">
            <v>3207120</v>
          </cell>
          <cell r="I117">
            <v>3207120</v>
          </cell>
          <cell r="J117">
            <v>3207120</v>
          </cell>
          <cell r="K117">
            <v>3207120</v>
          </cell>
          <cell r="L117">
            <v>3207120</v>
          </cell>
          <cell r="M117">
            <v>121</v>
          </cell>
          <cell r="N117">
            <v>120</v>
          </cell>
          <cell r="O117">
            <v>3207120</v>
          </cell>
          <cell r="P117">
            <v>3207120</v>
          </cell>
          <cell r="Q117">
            <v>0</v>
          </cell>
          <cell r="R117">
            <v>0</v>
          </cell>
          <cell r="S117">
            <v>3207120</v>
          </cell>
          <cell r="T117">
            <v>3207120</v>
          </cell>
          <cell r="U117">
            <v>3207120</v>
          </cell>
          <cell r="W117">
            <v>0</v>
          </cell>
          <cell r="X117">
            <v>0</v>
          </cell>
        </row>
        <row r="118">
          <cell r="B118" t="str">
            <v>BI.2120</v>
          </cell>
          <cell r="C118" t="str">
            <v xml:space="preserve">Xoùi huùt buøn trong khung vaây phoøng nöôùc döôùi nöôùc </v>
          </cell>
          <cell r="D118" t="str">
            <v>m3</v>
          </cell>
          <cell r="E118">
            <v>7910</v>
          </cell>
          <cell r="F118">
            <v>280838</v>
          </cell>
          <cell r="G118">
            <v>4362000</v>
          </cell>
          <cell r="H118">
            <v>4362000</v>
          </cell>
          <cell r="I118">
            <v>4362000</v>
          </cell>
          <cell r="J118">
            <v>4362000</v>
          </cell>
          <cell r="K118">
            <v>4362000</v>
          </cell>
          <cell r="L118">
            <v>4362000</v>
          </cell>
          <cell r="M118">
            <v>121</v>
          </cell>
          <cell r="N118">
            <v>120</v>
          </cell>
          <cell r="O118">
            <v>4362000</v>
          </cell>
          <cell r="P118">
            <v>4362000</v>
          </cell>
          <cell r="Q118">
            <v>0</v>
          </cell>
          <cell r="R118">
            <v>0</v>
          </cell>
          <cell r="S118">
            <v>4362000</v>
          </cell>
          <cell r="T118">
            <v>4362000</v>
          </cell>
          <cell r="U118">
            <v>4362000</v>
          </cell>
          <cell r="W118">
            <v>0</v>
          </cell>
          <cell r="X118">
            <v>0</v>
          </cell>
        </row>
        <row r="119">
          <cell r="B119" t="str">
            <v>BJ.1132</v>
          </cell>
          <cell r="C119" t="str">
            <v>Chuyeån ñaát ñi ñoå tieáp baèng oâtoä5T cly &lt;2km, ñaát C2</v>
          </cell>
          <cell r="D119" t="str">
            <v>100 m3/km</v>
          </cell>
          <cell r="E119">
            <v>0</v>
          </cell>
          <cell r="F119">
            <v>178752</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B120" t="str">
            <v>BJ.1132x2</v>
          </cell>
          <cell r="C120" t="str">
            <v>Chuyeån ñaát ñi ñoå tieáp baèng oâtoä5T cly &lt;2km, ñaát C2</v>
          </cell>
          <cell r="D120" t="str">
            <v>100 m3</v>
          </cell>
          <cell r="E120">
            <v>0</v>
          </cell>
          <cell r="F120">
            <v>357504</v>
          </cell>
          <cell r="G120">
            <v>256176</v>
          </cell>
          <cell r="H120">
            <v>256176</v>
          </cell>
          <cell r="I120" t="str">
            <v>Chöa coø</v>
          </cell>
          <cell r="J120" t="str">
            <v>Chöa coø</v>
          </cell>
          <cell r="K120" t="str">
            <v>Chöa coø</v>
          </cell>
          <cell r="L120">
            <v>256176</v>
          </cell>
          <cell r="M120">
            <v>256176</v>
          </cell>
          <cell r="N120">
            <v>256176</v>
          </cell>
          <cell r="O120" t="str">
            <v>Chöa coù</v>
          </cell>
          <cell r="P120" t="str">
            <v>Chöa coù</v>
          </cell>
          <cell r="Q120" t="str">
            <v>Chöa coù</v>
          </cell>
          <cell r="R120" t="str">
            <v>Chöa coù</v>
          </cell>
          <cell r="S120">
            <v>256176</v>
          </cell>
          <cell r="T120">
            <v>256176</v>
          </cell>
          <cell r="U120">
            <v>256176</v>
          </cell>
          <cell r="V120">
            <v>0</v>
          </cell>
          <cell r="W120">
            <v>0</v>
          </cell>
          <cell r="X120">
            <v>0</v>
          </cell>
        </row>
        <row r="121">
          <cell r="B121" t="str">
            <v>BJ.1211</v>
          </cell>
          <cell r="C121" t="str">
            <v>Chuyeån ñaát ñi ñoå tieáp baèng oâtoä5T cly &lt;4km, ñaát C1</v>
          </cell>
          <cell r="D121" t="str">
            <v>100 m3/km</v>
          </cell>
          <cell r="E121">
            <v>0</v>
          </cell>
          <cell r="F121">
            <v>164216</v>
          </cell>
          <cell r="G121">
            <v>75345</v>
          </cell>
          <cell r="H121">
            <v>75345</v>
          </cell>
          <cell r="I121" t="str">
            <v>Chöa coø</v>
          </cell>
          <cell r="J121" t="str">
            <v>Chöa coø</v>
          </cell>
          <cell r="K121" t="str">
            <v>Chöa coø</v>
          </cell>
          <cell r="L121" t="str">
            <v>Chöa coù</v>
          </cell>
          <cell r="M121">
            <v>75345</v>
          </cell>
          <cell r="N121">
            <v>75345</v>
          </cell>
          <cell r="O121" t="str">
            <v>Chöa coù</v>
          </cell>
          <cell r="P121" t="str">
            <v>Chöa coù</v>
          </cell>
          <cell r="Q121" t="str">
            <v>Chöa coù</v>
          </cell>
          <cell r="R121" t="str">
            <v>Chöa coù</v>
          </cell>
          <cell r="S121">
            <v>75345</v>
          </cell>
          <cell r="T121">
            <v>75345</v>
          </cell>
          <cell r="U121" t="str">
            <v>Chöa coù</v>
          </cell>
          <cell r="V121">
            <v>0</v>
          </cell>
          <cell r="W121">
            <v>0</v>
          </cell>
          <cell r="X121">
            <v>0</v>
          </cell>
        </row>
        <row r="122">
          <cell r="B122" t="str">
            <v>BJ.1211x4</v>
          </cell>
          <cell r="C122" t="str">
            <v>Chuyeån ñaát ñi ñoå tieáp baèng oâtoä5T cly &lt;4km, ñaát C1</v>
          </cell>
          <cell r="D122" t="str">
            <v>100 m3</v>
          </cell>
          <cell r="E122">
            <v>0</v>
          </cell>
          <cell r="F122">
            <v>656864</v>
          </cell>
          <cell r="G122">
            <v>79992</v>
          </cell>
          <cell r="H122">
            <v>79992</v>
          </cell>
          <cell r="I122">
            <v>172757</v>
          </cell>
          <cell r="J122">
            <v>172757</v>
          </cell>
          <cell r="K122">
            <v>172757</v>
          </cell>
          <cell r="L122">
            <v>172757</v>
          </cell>
          <cell r="M122">
            <v>79992</v>
          </cell>
          <cell r="N122">
            <v>79992</v>
          </cell>
          <cell r="O122">
            <v>172757</v>
          </cell>
          <cell r="P122">
            <v>58705</v>
          </cell>
          <cell r="Q122">
            <v>58705</v>
          </cell>
          <cell r="R122">
            <v>172757</v>
          </cell>
          <cell r="S122">
            <v>79992</v>
          </cell>
          <cell r="T122">
            <v>79992</v>
          </cell>
          <cell r="U122">
            <v>172757</v>
          </cell>
          <cell r="V122">
            <v>0</v>
          </cell>
          <cell r="W122">
            <v>0</v>
          </cell>
          <cell r="X122">
            <v>0</v>
          </cell>
        </row>
        <row r="123">
          <cell r="B123" t="str">
            <v>BJ.1212</v>
          </cell>
          <cell r="C123" t="str">
            <v>Chuyeån ñaát ñi ñoå tieáp baèng oâtoä5T cly &lt;4km, ñaát C2</v>
          </cell>
          <cell r="D123" t="str">
            <v>100 m3</v>
          </cell>
          <cell r="E123">
            <v>22699</v>
          </cell>
          <cell r="F123">
            <v>185905</v>
          </cell>
          <cell r="G123">
            <v>194151</v>
          </cell>
          <cell r="H123">
            <v>194151</v>
          </cell>
          <cell r="I123" t="str">
            <v>Chöa coø</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B124" t="str">
            <v>BJ.1212x4</v>
          </cell>
          <cell r="C124" t="str">
            <v>Chuyeån ñaát ñi ñoå tieáp baèng oâtoä5T cly &lt;4km, ñaát C2</v>
          </cell>
          <cell r="D124" t="str">
            <v>100 m3</v>
          </cell>
          <cell r="E124">
            <v>39951</v>
          </cell>
          <cell r="F124">
            <v>743620</v>
          </cell>
          <cell r="G124" t="str">
            <v>Chöa coø</v>
          </cell>
          <cell r="H124" t="str">
            <v>Chöa coø</v>
          </cell>
          <cell r="I124" t="str">
            <v>Chöa coø</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B125" t="str">
            <v>BJ.1213</v>
          </cell>
          <cell r="C125" t="str">
            <v>Chuyeån ñaát ñi ñoå tieáp baèng oâtoä5T cly &lt;4km, ñaát C3</v>
          </cell>
          <cell r="D125" t="str">
            <v>100 m3/km</v>
          </cell>
          <cell r="E125">
            <v>18472</v>
          </cell>
          <cell r="F125">
            <v>204495</v>
          </cell>
          <cell r="G125">
            <v>313790</v>
          </cell>
          <cell r="H125">
            <v>313790</v>
          </cell>
          <cell r="I125">
            <v>313790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B126" t="str">
            <v>BJ.1214</v>
          </cell>
          <cell r="C126" t="str">
            <v>Chuyeån ñaát ñi ñoå tieáp baèng oâtoä5T cly &lt;4km, ñaát C4</v>
          </cell>
          <cell r="D126" t="str">
            <v>100 m3/km</v>
          </cell>
          <cell r="E126">
            <v>30482</v>
          </cell>
          <cell r="F126">
            <v>226184</v>
          </cell>
          <cell r="G126" t="str">
            <v>Chöa coø</v>
          </cell>
          <cell r="H126" t="str">
            <v>Chöa coø</v>
          </cell>
          <cell r="I126">
            <v>418107</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B127" t="str">
            <v>BJ.1313</v>
          </cell>
          <cell r="C127" t="str">
            <v>Chuyeån ñaát ñi ñoå tieáp baèng oâtoä5T cly &lt;7km, ñaát C3</v>
          </cell>
          <cell r="D127" t="str">
            <v>100 m3</v>
          </cell>
          <cell r="E127">
            <v>35022</v>
          </cell>
          <cell r="F127">
            <v>180327</v>
          </cell>
          <cell r="G127">
            <v>362167</v>
          </cell>
          <cell r="H127">
            <v>413520</v>
          </cell>
          <cell r="I127">
            <v>422914</v>
          </cell>
          <cell r="J127">
            <v>422914</v>
          </cell>
          <cell r="K127">
            <v>347950</v>
          </cell>
          <cell r="L127">
            <v>347950</v>
          </cell>
          <cell r="M127">
            <v>379465</v>
          </cell>
          <cell r="N127">
            <v>379465</v>
          </cell>
          <cell r="O127">
            <v>347950</v>
          </cell>
          <cell r="P127">
            <v>298078</v>
          </cell>
          <cell r="Q127">
            <v>335685</v>
          </cell>
          <cell r="R127">
            <v>347950</v>
          </cell>
          <cell r="S127">
            <v>298078</v>
          </cell>
          <cell r="T127">
            <v>481558</v>
          </cell>
          <cell r="U127">
            <v>333720</v>
          </cell>
        </row>
        <row r="128">
          <cell r="B128" t="str">
            <v>BJ.1313x5</v>
          </cell>
          <cell r="C128" t="str">
            <v>Chuyeån ñaát ñi ñoå tieáp baèng oâtoä5T cly 5km, ñaát C3</v>
          </cell>
          <cell r="D128" t="str">
            <v>100 m3</v>
          </cell>
          <cell r="E128">
            <v>31130</v>
          </cell>
          <cell r="F128">
            <v>901635</v>
          </cell>
          <cell r="G128">
            <v>359020</v>
          </cell>
          <cell r="H128">
            <v>398315</v>
          </cell>
          <cell r="I128">
            <v>318481</v>
          </cell>
          <cell r="J128">
            <v>409924</v>
          </cell>
          <cell r="K128">
            <v>345017</v>
          </cell>
          <cell r="L128">
            <v>345017</v>
          </cell>
          <cell r="M128">
            <v>363568</v>
          </cell>
          <cell r="N128">
            <v>363568</v>
          </cell>
          <cell r="O128">
            <v>334285</v>
          </cell>
          <cell r="P128">
            <v>303177</v>
          </cell>
          <cell r="Q128">
            <v>333987</v>
          </cell>
          <cell r="R128">
            <v>367584</v>
          </cell>
          <cell r="S128">
            <v>303177</v>
          </cell>
          <cell r="T128">
            <v>449808</v>
          </cell>
          <cell r="U128">
            <v>339447</v>
          </cell>
        </row>
        <row r="129">
          <cell r="B129" t="str">
            <v>BJ.1322</v>
          </cell>
          <cell r="C129" t="str">
            <v>Chuyeån ñaát ñi ñoå tieáp baèng oâto ä 7T cly &lt;7km, ñaát C2</v>
          </cell>
          <cell r="D129" t="str">
            <v>100 m3/km</v>
          </cell>
          <cell r="E129">
            <v>60704</v>
          </cell>
          <cell r="F129">
            <v>168929</v>
          </cell>
          <cell r="G129" t="str">
            <v>Chöa coø</v>
          </cell>
          <cell r="H129" t="str">
            <v>Chöa coø</v>
          </cell>
          <cell r="I129" t="str">
            <v>Chöa coø</v>
          </cell>
          <cell r="J129" t="str">
            <v>Chöa coø</v>
          </cell>
          <cell r="K129">
            <v>341168</v>
          </cell>
          <cell r="L129" t="str">
            <v>Chöa coø</v>
          </cell>
          <cell r="M129" t="str">
            <v>Chöa coø</v>
          </cell>
          <cell r="N129" t="str">
            <v>Chöa coø</v>
          </cell>
          <cell r="O129" t="str">
            <v>Chöa coø</v>
          </cell>
          <cell r="P129" t="str">
            <v>Chöa coø</v>
          </cell>
          <cell r="Q129" t="str">
            <v>Chöa coø</v>
          </cell>
          <cell r="R129" t="str">
            <v>Chöa coø</v>
          </cell>
          <cell r="S129" t="str">
            <v>Chöa coø</v>
          </cell>
          <cell r="T129" t="str">
            <v>Chöa coø</v>
          </cell>
          <cell r="U129" t="str">
            <v>Chöa coø</v>
          </cell>
        </row>
        <row r="130">
          <cell r="B130" t="str">
            <v>BJ.1322x3</v>
          </cell>
          <cell r="C130" t="str">
            <v>Chuyeån ñaát ñi ñoå tieáp baèng oâto ä 7T cly 4km, ñaát C2</v>
          </cell>
          <cell r="D130" t="str">
            <v>100 m3</v>
          </cell>
          <cell r="E130">
            <v>1297</v>
          </cell>
          <cell r="F130">
            <v>506787</v>
          </cell>
          <cell r="G130" t="str">
            <v>Chöa coø</v>
          </cell>
          <cell r="H130" t="str">
            <v>Chöa coø</v>
          </cell>
          <cell r="I130">
            <v>6425</v>
          </cell>
          <cell r="J130">
            <v>6425</v>
          </cell>
          <cell r="K130" t="str">
            <v>Chöa coø</v>
          </cell>
          <cell r="L130" t="str">
            <v>Chöa coø</v>
          </cell>
          <cell r="M130" t="str">
            <v>Chöa coø</v>
          </cell>
          <cell r="N130" t="str">
            <v>Chöa coø</v>
          </cell>
          <cell r="O130" t="str">
            <v>Chöa coø</v>
          </cell>
          <cell r="P130" t="str">
            <v>Chöa coø</v>
          </cell>
          <cell r="Q130" t="str">
            <v>Chöa coø</v>
          </cell>
          <cell r="R130" t="str">
            <v>Chöa coø</v>
          </cell>
          <cell r="S130" t="str">
            <v>Chöa coø</v>
          </cell>
          <cell r="T130" t="str">
            <v>Chöa coø</v>
          </cell>
          <cell r="U130" t="str">
            <v>Chöa coø</v>
          </cell>
        </row>
        <row r="131">
          <cell r="B131" t="str">
            <v>BJ.1322x4</v>
          </cell>
          <cell r="C131" t="str">
            <v>Chuyeån ñaát ñi ñoå tieáp baèng oâto ä 7T cly 5km, ñaát C2</v>
          </cell>
          <cell r="D131" t="str">
            <v>100 m3</v>
          </cell>
          <cell r="E131">
            <v>25293</v>
          </cell>
          <cell r="F131">
            <v>675716</v>
          </cell>
          <cell r="G131">
            <v>177578</v>
          </cell>
          <cell r="H131">
            <v>239797</v>
          </cell>
          <cell r="I131">
            <v>241156</v>
          </cell>
          <cell r="J131">
            <v>241156</v>
          </cell>
          <cell r="K131">
            <v>212212</v>
          </cell>
          <cell r="L131">
            <v>212212</v>
          </cell>
          <cell r="M131">
            <v>233192</v>
          </cell>
          <cell r="N131">
            <v>233192</v>
          </cell>
          <cell r="O131">
            <v>212212</v>
          </cell>
          <cell r="P131">
            <v>218066</v>
          </cell>
          <cell r="Q131">
            <v>218066</v>
          </cell>
          <cell r="R131">
            <v>218066</v>
          </cell>
          <cell r="S131">
            <v>213617</v>
          </cell>
          <cell r="T131">
            <v>285196</v>
          </cell>
          <cell r="U131">
            <v>288658</v>
          </cell>
        </row>
        <row r="132">
          <cell r="B132" t="str">
            <v>BJ.1322x5</v>
          </cell>
          <cell r="C132" t="str">
            <v>Chuyeån ñaát ñi ñoå tieáp baèng oâto ä 7T cly 6km, ñaát C2</v>
          </cell>
          <cell r="D132" t="str">
            <v>100 m3</v>
          </cell>
          <cell r="E132">
            <v>23996</v>
          </cell>
          <cell r="F132">
            <v>844645</v>
          </cell>
          <cell r="G132">
            <v>222129</v>
          </cell>
          <cell r="H132">
            <v>247005</v>
          </cell>
          <cell r="I132">
            <v>250374</v>
          </cell>
          <cell r="J132">
            <v>250374</v>
          </cell>
          <cell r="K132">
            <v>216796</v>
          </cell>
          <cell r="L132">
            <v>216796</v>
          </cell>
          <cell r="M132">
            <v>235356</v>
          </cell>
          <cell r="N132">
            <v>235356</v>
          </cell>
          <cell r="O132">
            <v>253748</v>
          </cell>
          <cell r="P132">
            <v>218552</v>
          </cell>
          <cell r="Q132">
            <v>218552</v>
          </cell>
          <cell r="R132">
            <v>216796</v>
          </cell>
          <cell r="S132">
            <v>209117</v>
          </cell>
          <cell r="T132">
            <v>289022</v>
          </cell>
          <cell r="U132">
            <v>267747</v>
          </cell>
        </row>
        <row r="133">
          <cell r="B133" t="str">
            <v>BJ.1332</v>
          </cell>
          <cell r="C133" t="str">
            <v>Chuyeån ñaát ñi ñoå tieáp baèng oâto ä 10T cly &lt;7km, ñaát C2</v>
          </cell>
          <cell r="D133" t="str">
            <v>100 m3/km</v>
          </cell>
          <cell r="E133">
            <v>20481</v>
          </cell>
          <cell r="F133">
            <v>115663</v>
          </cell>
          <cell r="G133">
            <v>333690</v>
          </cell>
          <cell r="H133">
            <v>309285</v>
          </cell>
          <cell r="I133">
            <v>272608</v>
          </cell>
          <cell r="J133">
            <v>326821</v>
          </cell>
          <cell r="K133">
            <v>331512</v>
          </cell>
          <cell r="L133">
            <v>331512</v>
          </cell>
          <cell r="M133">
            <v>241147</v>
          </cell>
          <cell r="N133">
            <v>241147</v>
          </cell>
          <cell r="O133">
            <v>266389</v>
          </cell>
          <cell r="P133">
            <v>306641</v>
          </cell>
          <cell r="Q133">
            <v>263407</v>
          </cell>
          <cell r="R133">
            <v>256233</v>
          </cell>
          <cell r="S133">
            <v>306641</v>
          </cell>
          <cell r="T133">
            <v>274759</v>
          </cell>
          <cell r="U133">
            <v>293647</v>
          </cell>
        </row>
        <row r="134">
          <cell r="B134" t="str">
            <v>BJ.1332x4</v>
          </cell>
          <cell r="C134" t="str">
            <v>Chuyeån ñaát ñi ñoå tieáp baèng oâto ä 10T cly 5km, ñaát C2</v>
          </cell>
          <cell r="D134" t="str">
            <v>100 m3</v>
          </cell>
          <cell r="E134">
            <v>20481</v>
          </cell>
          <cell r="F134">
            <v>462652</v>
          </cell>
          <cell r="G134">
            <v>333690</v>
          </cell>
          <cell r="H134">
            <v>309285</v>
          </cell>
          <cell r="I134">
            <v>272608</v>
          </cell>
          <cell r="J134">
            <v>326821</v>
          </cell>
          <cell r="K134" t="str">
            <v>Chöa coø</v>
          </cell>
          <cell r="L134" t="str">
            <v>Chöa coù</v>
          </cell>
          <cell r="M134">
            <v>313667</v>
          </cell>
          <cell r="N134">
            <v>313667</v>
          </cell>
          <cell r="O134">
            <v>266389</v>
          </cell>
          <cell r="P134">
            <v>306641</v>
          </cell>
          <cell r="Q134">
            <v>263407</v>
          </cell>
          <cell r="R134">
            <v>256233</v>
          </cell>
          <cell r="S134">
            <v>313667</v>
          </cell>
          <cell r="T134">
            <v>313667</v>
          </cell>
          <cell r="U134">
            <v>349480</v>
          </cell>
        </row>
        <row r="135">
          <cell r="B135" t="str">
            <v>BJ.1413</v>
          </cell>
          <cell r="C135" t="str">
            <v>Chuyeån ñaát ñi ñoå tieáp baèng oâtoä 5T cly &gt;7km, ñaát C2</v>
          </cell>
          <cell r="D135" t="str">
            <v>100 m3/km</v>
          </cell>
          <cell r="E135">
            <v>14647</v>
          </cell>
          <cell r="F135">
            <v>162357</v>
          </cell>
          <cell r="G135">
            <v>333690</v>
          </cell>
          <cell r="H135">
            <v>309285</v>
          </cell>
          <cell r="I135">
            <v>272608</v>
          </cell>
          <cell r="J135">
            <v>326821</v>
          </cell>
          <cell r="K135" t="str">
            <v>Chöa coø</v>
          </cell>
          <cell r="L135" t="str">
            <v>Chöa coù</v>
          </cell>
          <cell r="M135">
            <v>313667</v>
          </cell>
          <cell r="N135">
            <v>313667</v>
          </cell>
          <cell r="O135">
            <v>266389</v>
          </cell>
          <cell r="P135">
            <v>306641</v>
          </cell>
          <cell r="Q135">
            <v>263407</v>
          </cell>
          <cell r="R135">
            <v>256233</v>
          </cell>
          <cell r="S135">
            <v>306641</v>
          </cell>
          <cell r="T135">
            <v>313667</v>
          </cell>
          <cell r="U135">
            <v>349480</v>
          </cell>
        </row>
        <row r="136">
          <cell r="B136" t="str">
            <v>BJ.1413x2</v>
          </cell>
          <cell r="C136" t="str">
            <v>Chuyeån ñaát ñi ñoå tieáp baèng oâtoä 5T cly 10km, ñaát C2</v>
          </cell>
          <cell r="D136" t="str">
            <v>100 m3</v>
          </cell>
          <cell r="E136">
            <v>14647</v>
          </cell>
          <cell r="F136">
            <v>324714</v>
          </cell>
          <cell r="G136">
            <v>333690</v>
          </cell>
          <cell r="H136">
            <v>309285</v>
          </cell>
          <cell r="I136">
            <v>272608</v>
          </cell>
          <cell r="J136">
            <v>326821</v>
          </cell>
          <cell r="K136">
            <v>331512</v>
          </cell>
          <cell r="L136" t="str">
            <v>Chöa coù</v>
          </cell>
          <cell r="M136">
            <v>313667</v>
          </cell>
          <cell r="N136">
            <v>313667</v>
          </cell>
          <cell r="O136">
            <v>266389</v>
          </cell>
          <cell r="P136">
            <v>306641</v>
          </cell>
          <cell r="Q136">
            <v>263407</v>
          </cell>
          <cell r="R136">
            <v>256233</v>
          </cell>
          <cell r="S136">
            <v>306641</v>
          </cell>
          <cell r="T136">
            <v>313667</v>
          </cell>
          <cell r="U136">
            <v>349480</v>
          </cell>
        </row>
        <row r="137">
          <cell r="B137" t="str">
            <v>BJ.1413x4</v>
          </cell>
          <cell r="C137" t="str">
            <v>Chuyeån ñaát ñi ñoå tieáp baèng oâtoä 5T cly 10km, ñaát C2</v>
          </cell>
          <cell r="D137" t="str">
            <v>100 m3</v>
          </cell>
          <cell r="E137">
            <v>20357</v>
          </cell>
          <cell r="F137">
            <v>649428</v>
          </cell>
          <cell r="G137">
            <v>406220</v>
          </cell>
          <cell r="H137">
            <v>406220</v>
          </cell>
          <cell r="I137" t="str">
            <v>Chöa coø</v>
          </cell>
          <cell r="J137" t="str">
            <v>Chöa coø</v>
          </cell>
          <cell r="K137" t="str">
            <v>Chöa coø</v>
          </cell>
          <cell r="L137" t="str">
            <v>Chöa coù</v>
          </cell>
          <cell r="M137">
            <v>406220</v>
          </cell>
          <cell r="N137">
            <v>406220</v>
          </cell>
          <cell r="O137" t="str">
            <v>Chöa coù</v>
          </cell>
          <cell r="P137" t="str">
            <v>Chöa coù</v>
          </cell>
          <cell r="Q137" t="str">
            <v>Chöa coù</v>
          </cell>
          <cell r="R137" t="str">
            <v>Chöa coù</v>
          </cell>
          <cell r="S137">
            <v>406220</v>
          </cell>
          <cell r="T137">
            <v>406220</v>
          </cell>
          <cell r="U137">
            <v>406220</v>
          </cell>
        </row>
        <row r="138">
          <cell r="B138" t="str">
            <v>BJ.1413x5</v>
          </cell>
          <cell r="C138" t="str">
            <v>Chuyeån ñaát ñi ñoå tieáp baèng oâtoä 5T cly 10km, ñaát C2</v>
          </cell>
          <cell r="D138" t="str">
            <v>100 m3</v>
          </cell>
          <cell r="E138">
            <v>14647</v>
          </cell>
          <cell r="F138">
            <v>811785</v>
          </cell>
          <cell r="G138">
            <v>293647</v>
          </cell>
          <cell r="H138">
            <v>293647</v>
          </cell>
          <cell r="I138">
            <v>326821</v>
          </cell>
          <cell r="J138">
            <v>326821</v>
          </cell>
          <cell r="K138">
            <v>331512</v>
          </cell>
          <cell r="L138">
            <v>331512</v>
          </cell>
          <cell r="M138">
            <v>293647</v>
          </cell>
          <cell r="N138">
            <v>293647</v>
          </cell>
          <cell r="O138">
            <v>331512</v>
          </cell>
          <cell r="P138">
            <v>331512</v>
          </cell>
          <cell r="Q138">
            <v>331512</v>
          </cell>
          <cell r="R138">
            <v>331512</v>
          </cell>
          <cell r="S138">
            <v>293647</v>
          </cell>
          <cell r="T138">
            <v>293647</v>
          </cell>
          <cell r="U138">
            <v>293647</v>
          </cell>
        </row>
        <row r="139">
          <cell r="B139" t="str">
            <v>BJ.1432</v>
          </cell>
          <cell r="C139" t="str">
            <v>Chuyeån ñaát ñi ñoå tieáp baèng oâtoä 10T cly &gt;7km, ñaát C2</v>
          </cell>
          <cell r="D139" t="str">
            <v>100 m3/km</v>
          </cell>
          <cell r="E139">
            <v>29915</v>
          </cell>
          <cell r="F139">
            <v>104097</v>
          </cell>
          <cell r="G139">
            <v>436784</v>
          </cell>
          <cell r="H139">
            <v>436784</v>
          </cell>
          <cell r="I139" t="str">
            <v>Chöa coø</v>
          </cell>
          <cell r="J139" t="str">
            <v>Chöa coø</v>
          </cell>
          <cell r="K139" t="str">
            <v>Chöa coø</v>
          </cell>
          <cell r="L139" t="str">
            <v>Chöa coù</v>
          </cell>
          <cell r="M139">
            <v>436784</v>
          </cell>
          <cell r="N139">
            <v>436784</v>
          </cell>
          <cell r="O139" t="str">
            <v>Chöa coù</v>
          </cell>
          <cell r="P139" t="str">
            <v>Chöa coù</v>
          </cell>
          <cell r="Q139" t="str">
            <v>Chöa coù</v>
          </cell>
          <cell r="R139" t="str">
            <v>Chöa coù</v>
          </cell>
          <cell r="S139">
            <v>436784</v>
          </cell>
          <cell r="T139">
            <v>436784</v>
          </cell>
          <cell r="U139">
            <v>436784</v>
          </cell>
        </row>
        <row r="140">
          <cell r="B140" t="str">
            <v>BJ.1432x2</v>
          </cell>
          <cell r="C140" t="str">
            <v>Chuyeån ñaát ñi ñoå tieáp baèng oâtoä 10T cly 10km, ñaát C2</v>
          </cell>
          <cell r="D140" t="str">
            <v>100m3</v>
          </cell>
          <cell r="E140">
            <v>29915</v>
          </cell>
          <cell r="F140">
            <v>208194</v>
          </cell>
          <cell r="G140">
            <v>436784</v>
          </cell>
          <cell r="H140">
            <v>436784</v>
          </cell>
          <cell r="I140" t="str">
            <v>Chöa coø</v>
          </cell>
          <cell r="J140" t="str">
            <v>Chöa coø</v>
          </cell>
          <cell r="K140" t="str">
            <v>Chöa coø</v>
          </cell>
          <cell r="L140" t="str">
            <v>Chöa coù</v>
          </cell>
          <cell r="M140">
            <v>436784</v>
          </cell>
          <cell r="N140">
            <v>436784</v>
          </cell>
          <cell r="O140" t="str">
            <v>Chöa coù</v>
          </cell>
          <cell r="P140" t="str">
            <v>Chöa coù</v>
          </cell>
          <cell r="Q140" t="str">
            <v>Chöa coù</v>
          </cell>
          <cell r="R140" t="str">
            <v>Chöa coù</v>
          </cell>
          <cell r="S140">
            <v>436784</v>
          </cell>
          <cell r="T140">
            <v>436784</v>
          </cell>
          <cell r="U140">
            <v>436784</v>
          </cell>
        </row>
        <row r="141">
          <cell r="B141" t="str">
            <v>BJ.1432x9</v>
          </cell>
          <cell r="C141" t="str">
            <v>Chuyeån ñaát ñi ñoå tieáp baèng oâtoä7T cly &gt;7km, ñaát C3</v>
          </cell>
          <cell r="D141" t="str">
            <v>100m3</v>
          </cell>
          <cell r="E141">
            <v>20357</v>
          </cell>
          <cell r="F141">
            <v>936873</v>
          </cell>
          <cell r="G141">
            <v>489176</v>
          </cell>
          <cell r="H141">
            <v>455510</v>
          </cell>
          <cell r="I141">
            <v>434040</v>
          </cell>
          <cell r="J141">
            <v>500213</v>
          </cell>
          <cell r="K141">
            <v>492186</v>
          </cell>
          <cell r="L141">
            <v>492186</v>
          </cell>
          <cell r="M141">
            <v>428188</v>
          </cell>
          <cell r="N141">
            <v>428188</v>
          </cell>
          <cell r="O141">
            <v>420462</v>
          </cell>
          <cell r="P141">
            <v>461834</v>
          </cell>
          <cell r="Q141">
            <v>436651</v>
          </cell>
          <cell r="R141">
            <v>411587</v>
          </cell>
          <cell r="S141">
            <v>428188</v>
          </cell>
          <cell r="T141">
            <v>428188</v>
          </cell>
          <cell r="U141">
            <v>492186</v>
          </cell>
        </row>
        <row r="142">
          <cell r="B142" t="str">
            <v>BJ.1433</v>
          </cell>
          <cell r="C142" t="str">
            <v>Chuyeån ñaát ñi ñoå tieáp baèng oâtoä10T cly &gt;7km, ñaát C3</v>
          </cell>
          <cell r="D142" t="str">
            <v>100 m3/km</v>
          </cell>
          <cell r="E142">
            <v>20357</v>
          </cell>
          <cell r="F142">
            <v>113560</v>
          </cell>
          <cell r="G142">
            <v>519873</v>
          </cell>
          <cell r="H142">
            <v>519873</v>
          </cell>
          <cell r="I142" t="str">
            <v>Chöa coø</v>
          </cell>
          <cell r="J142" t="str">
            <v>Chöa coø</v>
          </cell>
          <cell r="K142" t="str">
            <v>Chöa coø</v>
          </cell>
          <cell r="L142" t="str">
            <v>Chöa coù</v>
          </cell>
          <cell r="M142">
            <v>519873</v>
          </cell>
          <cell r="N142">
            <v>519873</v>
          </cell>
          <cell r="O142">
            <v>519873</v>
          </cell>
          <cell r="P142" t="str">
            <v>Chöa coù</v>
          </cell>
          <cell r="Q142" t="str">
            <v>Chöa coù</v>
          </cell>
          <cell r="R142" t="str">
            <v>Chöa coù</v>
          </cell>
          <cell r="S142">
            <v>519873</v>
          </cell>
          <cell r="T142">
            <v>519873</v>
          </cell>
          <cell r="U142" t="str">
            <v>Chöa coù</v>
          </cell>
        </row>
        <row r="143">
          <cell r="B143" t="str">
            <v>BJ.1433x9</v>
          </cell>
          <cell r="C143" t="str">
            <v>Chuyeån ñaát ñi ñoå tieáp baèng oâtoä10T cly &gt;7km, ñaát C3</v>
          </cell>
          <cell r="D143" t="str">
            <v>100m3</v>
          </cell>
          <cell r="E143">
            <v>29915</v>
          </cell>
          <cell r="F143">
            <v>1022040</v>
          </cell>
          <cell r="G143">
            <v>520510</v>
          </cell>
          <cell r="H143">
            <v>494209</v>
          </cell>
          <cell r="I143">
            <v>456434</v>
          </cell>
          <cell r="J143">
            <v>528741</v>
          </cell>
          <cell r="K143">
            <v>518064</v>
          </cell>
          <cell r="L143">
            <v>518064</v>
          </cell>
          <cell r="M143">
            <v>452715</v>
          </cell>
          <cell r="N143">
            <v>452715</v>
          </cell>
          <cell r="O143">
            <v>437459</v>
          </cell>
          <cell r="P143">
            <v>495238</v>
          </cell>
          <cell r="Q143">
            <v>469223</v>
          </cell>
          <cell r="R143">
            <v>437459</v>
          </cell>
          <cell r="S143">
            <v>495238</v>
          </cell>
          <cell r="T143">
            <v>471146</v>
          </cell>
          <cell r="U143">
            <v>492679</v>
          </cell>
        </row>
        <row r="144">
          <cell r="B144" t="str">
            <v>BK.2101</v>
          </cell>
          <cell r="C144" t="str">
            <v>San ñaàm ñaát maët baèng maùy ñaàm 9T, maùy uûi 110cv ñaát C1</v>
          </cell>
          <cell r="D144" t="str">
            <v>100m3</v>
          </cell>
          <cell r="E144">
            <v>29915</v>
          </cell>
          <cell r="F144">
            <v>157260</v>
          </cell>
          <cell r="G144">
            <v>576303</v>
          </cell>
          <cell r="H144">
            <v>549502</v>
          </cell>
          <cell r="I144">
            <v>511617</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B145" t="str">
            <v>BK.2102</v>
          </cell>
          <cell r="C145" t="str">
            <v>San ñaàm ñaát maët baèng maùy ñaàm 9T, maùy uûi 110cv ñaát C2</v>
          </cell>
          <cell r="D145" t="str">
            <v>100m3</v>
          </cell>
          <cell r="E145">
            <v>19613</v>
          </cell>
          <cell r="F145">
            <v>174388</v>
          </cell>
          <cell r="G145">
            <v>406220</v>
          </cell>
          <cell r="H145">
            <v>406220</v>
          </cell>
          <cell r="I145">
            <v>400000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B146" t="str">
            <v>BK.2103</v>
          </cell>
          <cell r="C146" t="str">
            <v>San ñaàm ñaát maët baèng maùy ñaàm 9T, maùy uûi 110cv ñaát C3</v>
          </cell>
          <cell r="D146" t="str">
            <v>100m3</v>
          </cell>
          <cell r="E146">
            <v>19613</v>
          </cell>
          <cell r="F146">
            <v>213314</v>
          </cell>
          <cell r="G146">
            <v>492186</v>
          </cell>
          <cell r="H146">
            <v>492186</v>
          </cell>
          <cell r="I146">
            <v>434040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B147" t="str">
            <v>BK.2104</v>
          </cell>
          <cell r="C147" t="str">
            <v>San ñaàm ñaát maët baèng maùy ñaàm 9T, maùy uûi 110cv ñaát C4</v>
          </cell>
          <cell r="D147" t="str">
            <v>100m3</v>
          </cell>
          <cell r="E147">
            <v>19613</v>
          </cell>
          <cell r="F147">
            <v>252852</v>
          </cell>
          <cell r="G147">
            <v>544970</v>
          </cell>
          <cell r="H147">
            <v>510802</v>
          </cell>
          <cell r="I147">
            <v>489223</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B148" t="str">
            <v>BK.4122</v>
          </cell>
          <cell r="C148" t="str">
            <v>Ñaép ñaát hneàn ñöôøng baèng maùy</v>
          </cell>
          <cell r="D148" t="str">
            <v>100m3</v>
          </cell>
          <cell r="E148">
            <v>39225</v>
          </cell>
          <cell r="F148">
            <v>293836</v>
          </cell>
          <cell r="G148">
            <v>362542</v>
          </cell>
          <cell r="H148">
            <v>362542</v>
          </cell>
          <cell r="I148" t="str">
            <v>Chöa coø</v>
          </cell>
          <cell r="J148" t="str">
            <v>Chöa coø</v>
          </cell>
          <cell r="K148" t="str">
            <v>Chöa coø</v>
          </cell>
          <cell r="L148" t="str">
            <v>Chöa coù</v>
          </cell>
          <cell r="M148">
            <v>362542</v>
          </cell>
          <cell r="N148">
            <v>362542</v>
          </cell>
          <cell r="O148" t="str">
            <v>Chöa coù</v>
          </cell>
          <cell r="P148" t="str">
            <v>Chöa coù</v>
          </cell>
          <cell r="Q148" t="str">
            <v>Chöa coù</v>
          </cell>
          <cell r="R148" t="str">
            <v>Chöa coù</v>
          </cell>
          <cell r="S148">
            <v>362542</v>
          </cell>
          <cell r="T148">
            <v>362542</v>
          </cell>
          <cell r="U148" t="str">
            <v>Chöa coù</v>
          </cell>
        </row>
        <row r="149">
          <cell r="B149" t="str">
            <v>BK.4333</v>
          </cell>
          <cell r="C149" t="str">
            <v>Ñaép ñaát hoá moùng coâng trình baèng maùy</v>
          </cell>
          <cell r="D149" t="str">
            <v>100m3</v>
          </cell>
          <cell r="E149">
            <v>39225</v>
          </cell>
          <cell r="F149">
            <v>512647</v>
          </cell>
          <cell r="G149">
            <v>362542</v>
          </cell>
          <cell r="H149">
            <v>362542</v>
          </cell>
          <cell r="I149" t="str">
            <v>Chöa coø</v>
          </cell>
          <cell r="J149" t="str">
            <v>Chöa coø</v>
          </cell>
          <cell r="K149" t="str">
            <v>Chöa coø</v>
          </cell>
          <cell r="L149" t="str">
            <v>Chöa coù</v>
          </cell>
          <cell r="M149">
            <v>362542</v>
          </cell>
          <cell r="N149">
            <v>362542</v>
          </cell>
          <cell r="O149" t="str">
            <v>Chöa coù</v>
          </cell>
          <cell r="P149" t="str">
            <v>Chöa coù</v>
          </cell>
          <cell r="Q149" t="str">
            <v>Chöa coù</v>
          </cell>
          <cell r="R149" t="str">
            <v>Chöa coù</v>
          </cell>
          <cell r="S149">
            <v>362542</v>
          </cell>
          <cell r="T149">
            <v>362542</v>
          </cell>
          <cell r="U149" t="str">
            <v>Chöa coù</v>
          </cell>
        </row>
        <row r="150">
          <cell r="B150" t="str">
            <v>BK.5111</v>
          </cell>
          <cell r="C150" t="str">
            <v>Ñaép caùt hoá moùng coâng trình baèng maùy</v>
          </cell>
          <cell r="D150" t="str">
            <v>100m3</v>
          </cell>
          <cell r="E150">
            <v>188080</v>
          </cell>
          <cell r="F150">
            <v>238854</v>
          </cell>
          <cell r="G150">
            <v>2217960</v>
          </cell>
          <cell r="H150">
            <v>1659200</v>
          </cell>
          <cell r="I150">
            <v>1659200</v>
          </cell>
          <cell r="J150">
            <v>3881796</v>
          </cell>
          <cell r="K150">
            <v>2745000</v>
          </cell>
          <cell r="L150">
            <v>3881796</v>
          </cell>
          <cell r="M150">
            <v>3660000</v>
          </cell>
          <cell r="N150">
            <v>2285060</v>
          </cell>
          <cell r="O150">
            <v>2285060</v>
          </cell>
          <cell r="P150">
            <v>2285060</v>
          </cell>
          <cell r="Q150">
            <v>2285060</v>
          </cell>
          <cell r="R150">
            <v>2285060</v>
          </cell>
          <cell r="S150">
            <v>2285060</v>
          </cell>
          <cell r="T150">
            <v>4880000</v>
          </cell>
          <cell r="U150">
            <v>2285060</v>
          </cell>
          <cell r="V150">
            <v>2285060</v>
          </cell>
          <cell r="W150">
            <v>4880000</v>
          </cell>
          <cell r="X150">
            <v>2440000</v>
          </cell>
        </row>
        <row r="151">
          <cell r="B151" t="str">
            <v>BK.5112</v>
          </cell>
          <cell r="C151" t="str">
            <v>Ñaép caùt maët baèng coâng trình baèng maùy</v>
          </cell>
          <cell r="D151" t="str">
            <v>100m3</v>
          </cell>
          <cell r="E151">
            <v>19456</v>
          </cell>
          <cell r="F151">
            <v>220756</v>
          </cell>
          <cell r="G151">
            <v>2217960</v>
          </cell>
          <cell r="H151">
            <v>1659200</v>
          </cell>
          <cell r="I151">
            <v>1659200</v>
          </cell>
          <cell r="J151">
            <v>3881796</v>
          </cell>
          <cell r="K151">
            <v>2745000</v>
          </cell>
          <cell r="L151">
            <v>3881796</v>
          </cell>
          <cell r="M151">
            <v>3660000</v>
          </cell>
          <cell r="N151">
            <v>2285060</v>
          </cell>
          <cell r="O151">
            <v>2285060</v>
          </cell>
          <cell r="P151">
            <v>2285060</v>
          </cell>
          <cell r="Q151">
            <v>0</v>
          </cell>
          <cell r="R151">
            <v>0</v>
          </cell>
          <cell r="S151">
            <v>2739510</v>
          </cell>
          <cell r="T151">
            <v>4880000</v>
          </cell>
          <cell r="U151">
            <v>3327306</v>
          </cell>
          <cell r="V151">
            <v>2285060</v>
          </cell>
          <cell r="W151">
            <v>4880000</v>
          </cell>
          <cell r="X151">
            <v>2440000</v>
          </cell>
        </row>
        <row r="152">
          <cell r="B152" t="str">
            <v>BK.5113</v>
          </cell>
          <cell r="C152" t="str">
            <v>Ñaép caùt neàn ñöôøng K=0,95 baèng maùy</v>
          </cell>
          <cell r="D152" t="str">
            <v>100m3</v>
          </cell>
          <cell r="E152">
            <v>25942</v>
          </cell>
          <cell r="F152">
            <v>321214</v>
          </cell>
          <cell r="G152">
            <v>2217960</v>
          </cell>
          <cell r="H152">
            <v>1659200</v>
          </cell>
          <cell r="I152">
            <v>1659200</v>
          </cell>
          <cell r="J152">
            <v>3881796</v>
          </cell>
          <cell r="K152">
            <v>2745000</v>
          </cell>
          <cell r="L152">
            <v>3881796</v>
          </cell>
          <cell r="M152">
            <v>3660000</v>
          </cell>
          <cell r="N152">
            <v>2285060</v>
          </cell>
          <cell r="O152">
            <v>2285060</v>
          </cell>
          <cell r="P152">
            <v>2285060</v>
          </cell>
          <cell r="Q152">
            <v>0</v>
          </cell>
          <cell r="R152">
            <v>0</v>
          </cell>
          <cell r="S152">
            <v>2739510</v>
          </cell>
          <cell r="T152">
            <v>4880000</v>
          </cell>
          <cell r="U152">
            <v>3327306</v>
          </cell>
          <cell r="V152">
            <v>2285060</v>
          </cell>
          <cell r="W152">
            <v>4880000</v>
          </cell>
          <cell r="X152">
            <v>2440000</v>
          </cell>
        </row>
        <row r="153">
          <cell r="B153" t="str">
            <v>BK.5114</v>
          </cell>
          <cell r="C153" t="str">
            <v>Ñaép caùt neàn ñöôøng K=0,98 baèng maùy</v>
          </cell>
          <cell r="D153" t="str">
            <v>100m3</v>
          </cell>
          <cell r="E153">
            <v>25942</v>
          </cell>
          <cell r="F153">
            <v>372973</v>
          </cell>
          <cell r="G153">
            <v>2217960</v>
          </cell>
          <cell r="H153">
            <v>1659200</v>
          </cell>
          <cell r="I153">
            <v>1659200</v>
          </cell>
          <cell r="J153">
            <v>3881796</v>
          </cell>
          <cell r="K153">
            <v>2745000</v>
          </cell>
          <cell r="L153">
            <v>3881796</v>
          </cell>
          <cell r="M153">
            <v>3660000</v>
          </cell>
          <cell r="N153">
            <v>2285060</v>
          </cell>
          <cell r="O153">
            <v>2285060</v>
          </cell>
          <cell r="P153">
            <v>2285060</v>
          </cell>
          <cell r="Q153">
            <v>0</v>
          </cell>
          <cell r="R153">
            <v>0</v>
          </cell>
          <cell r="S153">
            <v>2739510</v>
          </cell>
          <cell r="T153">
            <v>4880000</v>
          </cell>
          <cell r="U153">
            <v>3327306</v>
          </cell>
          <cell r="V153">
            <v>2285060</v>
          </cell>
          <cell r="W153">
            <v>4880000</v>
          </cell>
          <cell r="X153">
            <v>2440000</v>
          </cell>
        </row>
        <row r="154">
          <cell r="B154" t="str">
            <v>BK.6111</v>
          </cell>
          <cell r="C154" t="str">
            <v>Ñaép ñaù maët baèng c6ng trình baèng maùy</v>
          </cell>
          <cell r="D154" t="str">
            <v>100m3</v>
          </cell>
          <cell r="E154">
            <v>64855</v>
          </cell>
          <cell r="F154">
            <v>1092861</v>
          </cell>
          <cell r="G154">
            <v>7090920</v>
          </cell>
          <cell r="H154">
            <v>12538320</v>
          </cell>
          <cell r="I154">
            <v>7090920</v>
          </cell>
          <cell r="J154">
            <v>11454600</v>
          </cell>
          <cell r="K154">
            <v>14160000</v>
          </cell>
          <cell r="L154">
            <v>11454600</v>
          </cell>
          <cell r="M154">
            <v>10363680</v>
          </cell>
          <cell r="N154" t="str">
            <v>Chöa coø</v>
          </cell>
          <cell r="O154" t="str">
            <v>Chöa coù</v>
          </cell>
          <cell r="P154" t="str">
            <v>Chöa coù</v>
          </cell>
          <cell r="Q154">
            <v>7090920</v>
          </cell>
          <cell r="R154">
            <v>7090920</v>
          </cell>
          <cell r="S154" t="str">
            <v>Chöa coù</v>
          </cell>
          <cell r="T154">
            <v>10800000</v>
          </cell>
          <cell r="U154" t="str">
            <v>Chöa coù</v>
          </cell>
          <cell r="V154" t="str">
            <v>Chöa coù</v>
          </cell>
          <cell r="W154">
            <v>10800000</v>
          </cell>
          <cell r="X154">
            <v>11563680</v>
          </cell>
        </row>
        <row r="155">
          <cell r="B155" t="str">
            <v>B1.401</v>
          </cell>
          <cell r="C155" t="str">
            <v>Vaùn khuoân möông (söûa chöõa)</v>
          </cell>
          <cell r="D155" t="str">
            <v>m2</v>
          </cell>
          <cell r="E155">
            <v>5649</v>
          </cell>
          <cell r="F155">
            <v>21882</v>
          </cell>
          <cell r="G155" t="str">
            <v>Chöa coø</v>
          </cell>
          <cell r="H155">
            <v>38674</v>
          </cell>
          <cell r="I155" t="str">
            <v>Chöa coø</v>
          </cell>
          <cell r="J155" t="str">
            <v>Chöa coø</v>
          </cell>
          <cell r="K155" t="str">
            <v>Chöa coø</v>
          </cell>
          <cell r="L155" t="str">
            <v>Chöa coø</v>
          </cell>
          <cell r="M155">
            <v>38674</v>
          </cell>
          <cell r="N155" t="str">
            <v>Chöa coø</v>
          </cell>
          <cell r="O155" t="str">
            <v>Chöa coù</v>
          </cell>
          <cell r="P155" t="str">
            <v>Chöa coù</v>
          </cell>
          <cell r="Q155">
            <v>7090920</v>
          </cell>
          <cell r="R155">
            <v>7090920</v>
          </cell>
          <cell r="S155" t="str">
            <v>Chöa coù</v>
          </cell>
          <cell r="T155">
            <v>29207</v>
          </cell>
          <cell r="U155" t="str">
            <v>Chöa coù</v>
          </cell>
          <cell r="V155" t="str">
            <v>Chöa coù</v>
          </cell>
          <cell r="W155" t="str">
            <v>Chöa coù</v>
          </cell>
          <cell r="X155" t="str">
            <v>Chöa coù</v>
          </cell>
        </row>
        <row r="156">
          <cell r="B156" t="str">
            <v>B3.342B</v>
          </cell>
          <cell r="C156" t="str">
            <v>Beâ toâng möông M200 (söûa chöõa)</v>
          </cell>
          <cell r="D156" t="str">
            <v>m3</v>
          </cell>
          <cell r="E156">
            <v>80257</v>
          </cell>
          <cell r="F156">
            <v>16637</v>
          </cell>
          <cell r="G156" t="str">
            <v>Chöa coø</v>
          </cell>
          <cell r="H156">
            <v>615125</v>
          </cell>
          <cell r="I156" t="str">
            <v>Chöa coø</v>
          </cell>
          <cell r="J156" t="str">
            <v>Chöa coø</v>
          </cell>
          <cell r="K156" t="str">
            <v>Chöa coø</v>
          </cell>
          <cell r="L156" t="str">
            <v>Chöa coø</v>
          </cell>
          <cell r="M156">
            <v>615125</v>
          </cell>
          <cell r="N156" t="str">
            <v>Chöa coø</v>
          </cell>
          <cell r="O156" t="str">
            <v>Chöa coù</v>
          </cell>
          <cell r="P156" t="str">
            <v>Chöa coù</v>
          </cell>
          <cell r="Q156">
            <v>7090920</v>
          </cell>
          <cell r="R156">
            <v>7090920</v>
          </cell>
          <cell r="S156" t="str">
            <v>Chöa coù</v>
          </cell>
          <cell r="T156">
            <v>608241</v>
          </cell>
          <cell r="U156" t="str">
            <v>Chöa coù</v>
          </cell>
          <cell r="V156" t="str">
            <v>Chöa coù</v>
          </cell>
          <cell r="W156" t="str">
            <v>Chöa coù</v>
          </cell>
          <cell r="X156" t="str">
            <v>Chöa coù</v>
          </cell>
        </row>
        <row r="157">
          <cell r="B157" t="str">
            <v>C2.001</v>
          </cell>
          <cell r="C157" t="str">
            <v>Laép döïng khuoân  cöûa ñi 0.8-1.8m</v>
          </cell>
          <cell r="D157" t="str">
            <v>m2</v>
          </cell>
          <cell r="E157">
            <v>2197</v>
          </cell>
          <cell r="F157">
            <v>0</v>
          </cell>
          <cell r="G157">
            <v>489176</v>
          </cell>
          <cell r="H157">
            <v>455510</v>
          </cell>
          <cell r="I157">
            <v>434040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B158" t="str">
            <v>C2.003</v>
          </cell>
          <cell r="C158" t="str">
            <v>Laép döïng khuoân  cöûa 0.8-1.8m</v>
          </cell>
          <cell r="D158" t="str">
            <v>m2</v>
          </cell>
          <cell r="E158">
            <v>1999</v>
          </cell>
          <cell r="F158">
            <v>0</v>
          </cell>
          <cell r="G158">
            <v>544970</v>
          </cell>
          <cell r="H158">
            <v>510802</v>
          </cell>
          <cell r="I158">
            <v>554540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B159" t="str">
            <v>C3.001</v>
          </cell>
          <cell r="C159" t="str">
            <v>Laép caùnh  cöûa ñi 0.8-1.8m</v>
          </cell>
          <cell r="D159" t="str">
            <v>caùnh</v>
          </cell>
          <cell r="E159">
            <v>3410</v>
          </cell>
          <cell r="F159">
            <v>0</v>
          </cell>
          <cell r="G159">
            <v>489176</v>
          </cell>
          <cell r="H159">
            <v>455510</v>
          </cell>
          <cell r="I159">
            <v>434040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B160" t="str">
            <v>C3.003</v>
          </cell>
          <cell r="C160" t="str">
            <v>Laép caùnh  cöûa 0.8-1.8m</v>
          </cell>
          <cell r="D160" t="str">
            <v>caùnh</v>
          </cell>
          <cell r="E160">
            <v>2227</v>
          </cell>
          <cell r="F160">
            <v>0</v>
          </cell>
          <cell r="G160">
            <v>546089</v>
          </cell>
          <cell r="H160">
            <v>546089</v>
          </cell>
          <cell r="I160">
            <v>546089</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B161" t="str">
            <v>CA.1113</v>
          </cell>
          <cell r="C161" t="str">
            <v>Ñoùng coc traøm baèng TC, chieàu daøi coïc ngaäp ñaát &lt;2,5m, ñaát caáp 2</v>
          </cell>
          <cell r="D161" t="str">
            <v>100m</v>
          </cell>
          <cell r="E161">
            <v>29833</v>
          </cell>
          <cell r="F161">
            <v>18474</v>
          </cell>
          <cell r="G161">
            <v>214354</v>
          </cell>
          <cell r="H161">
            <v>386293</v>
          </cell>
          <cell r="I161">
            <v>214354</v>
          </cell>
          <cell r="J161" t="str">
            <v>Chöa coø</v>
          </cell>
          <cell r="K161">
            <v>260583</v>
          </cell>
          <cell r="L161" t="str">
            <v>Chöa coø</v>
          </cell>
          <cell r="M161">
            <v>460430</v>
          </cell>
          <cell r="N161" t="str">
            <v>Chöa coø</v>
          </cell>
          <cell r="O161">
            <v>377888</v>
          </cell>
          <cell r="P161">
            <v>531916</v>
          </cell>
          <cell r="Q161">
            <v>214354</v>
          </cell>
          <cell r="R161">
            <v>214354</v>
          </cell>
          <cell r="S161" t="str">
            <v>Chöa coù</v>
          </cell>
          <cell r="T161" t="str">
            <v>Chöa coù</v>
          </cell>
          <cell r="U161" t="str">
            <v>Chöa coù</v>
          </cell>
          <cell r="V161" t="str">
            <v>Chöa coù</v>
          </cell>
          <cell r="W161">
            <v>214354</v>
          </cell>
          <cell r="X161">
            <v>365685</v>
          </cell>
        </row>
        <row r="162">
          <cell r="B162" t="str">
            <v>CA.1213</v>
          </cell>
          <cell r="C162" t="str">
            <v>Ñoùng coc traøm baèng TC, chieàu daøi coïc ngaäp ñaát &gt;2,5m, ñaát caáp 2</v>
          </cell>
          <cell r="D162" t="str">
            <v>100m</v>
          </cell>
          <cell r="E162">
            <v>46955</v>
          </cell>
          <cell r="F162">
            <v>18474</v>
          </cell>
          <cell r="G162">
            <v>214354</v>
          </cell>
          <cell r="H162">
            <v>388258</v>
          </cell>
          <cell r="I162">
            <v>214354</v>
          </cell>
          <cell r="J162" t="str">
            <v>Chöa coø</v>
          </cell>
          <cell r="K162">
            <v>262957</v>
          </cell>
          <cell r="L162" t="str">
            <v>Chöa coø</v>
          </cell>
          <cell r="M162">
            <v>458408</v>
          </cell>
          <cell r="N162" t="str">
            <v>Chöa coø</v>
          </cell>
          <cell r="O162">
            <v>531916</v>
          </cell>
          <cell r="P162">
            <v>531916</v>
          </cell>
          <cell r="Q162">
            <v>214354</v>
          </cell>
          <cell r="R162">
            <v>214354</v>
          </cell>
          <cell r="S162" t="str">
            <v>Chöa coù</v>
          </cell>
          <cell r="T162" t="str">
            <v>Chöa coù</v>
          </cell>
          <cell r="U162" t="str">
            <v>Chöa coù</v>
          </cell>
          <cell r="V162" t="str">
            <v>Chöa coù</v>
          </cell>
          <cell r="W162">
            <v>214354</v>
          </cell>
          <cell r="X162">
            <v>368048</v>
          </cell>
        </row>
        <row r="163">
          <cell r="B163" t="str">
            <v>CA.1213(3,5)</v>
          </cell>
          <cell r="C163" t="str">
            <v>Ñoùng coc traøm baèng TC, chieàu daøi coïc ngaäp ñaát &gt;2,5m, ñaát caáp 2</v>
          </cell>
          <cell r="D163" t="str">
            <v>100m</v>
          </cell>
          <cell r="E163">
            <v>46955</v>
          </cell>
          <cell r="F163">
            <v>9146</v>
          </cell>
          <cell r="G163">
            <v>214354</v>
          </cell>
          <cell r="H163">
            <v>388258</v>
          </cell>
          <cell r="I163">
            <v>214354</v>
          </cell>
          <cell r="J163" t="str">
            <v>Chöa coø</v>
          </cell>
          <cell r="K163">
            <v>262957</v>
          </cell>
          <cell r="L163" t="str">
            <v>Chöa coø</v>
          </cell>
          <cell r="M163">
            <v>458408</v>
          </cell>
          <cell r="N163" t="str">
            <v>Chöa coø</v>
          </cell>
          <cell r="O163">
            <v>531916</v>
          </cell>
          <cell r="P163">
            <v>531916</v>
          </cell>
          <cell r="Q163">
            <v>214354</v>
          </cell>
          <cell r="R163">
            <v>214354</v>
          </cell>
          <cell r="S163" t="str">
            <v>Chöa coù</v>
          </cell>
          <cell r="T163" t="str">
            <v>Chöa coù</v>
          </cell>
          <cell r="U163" t="str">
            <v>Chöa coù</v>
          </cell>
          <cell r="V163" t="str">
            <v>Chöa coù</v>
          </cell>
          <cell r="W163">
            <v>214354</v>
          </cell>
          <cell r="X163">
            <v>368048</v>
          </cell>
        </row>
        <row r="164">
          <cell r="B164" t="str">
            <v>CA.2113</v>
          </cell>
          <cell r="C164" t="str">
            <v>Ñoùng coïc D80 ngaäp ñaát &lt;2,5m vaøo ñaát C2</v>
          </cell>
          <cell r="D164" t="str">
            <v>100m</v>
          </cell>
          <cell r="E164">
            <v>29833</v>
          </cell>
          <cell r="F164">
            <v>9146</v>
          </cell>
          <cell r="G164" t="str">
            <v>Chöa coø</v>
          </cell>
          <cell r="H164">
            <v>388326</v>
          </cell>
          <cell r="I164" t="str">
            <v>Chöa coø</v>
          </cell>
          <cell r="J164" t="str">
            <v>Chöa coø</v>
          </cell>
          <cell r="K164">
            <v>263025</v>
          </cell>
          <cell r="L164" t="str">
            <v>Chöa coø</v>
          </cell>
          <cell r="M164">
            <v>412251</v>
          </cell>
          <cell r="N164">
            <v>386737</v>
          </cell>
          <cell r="O164" t="str">
            <v>Chöa coø</v>
          </cell>
          <cell r="P164" t="str">
            <v>Chöa coø</v>
          </cell>
          <cell r="Q164" t="str">
            <v>Chöa coø</v>
          </cell>
          <cell r="R164" t="str">
            <v>Chöa coø</v>
          </cell>
          <cell r="S164" t="str">
            <v>Chöa coø</v>
          </cell>
          <cell r="T164">
            <v>366219</v>
          </cell>
          <cell r="U164" t="str">
            <v>Chöa coø</v>
          </cell>
          <cell r="V164" t="str">
            <v>Chöa coø</v>
          </cell>
          <cell r="W164">
            <v>366219</v>
          </cell>
          <cell r="X164">
            <v>395126</v>
          </cell>
        </row>
        <row r="165">
          <cell r="B165" t="str">
            <v>CA.2212</v>
          </cell>
          <cell r="C165" t="str">
            <v>Ñoùng coïc D80 ngaäp ñaát &gt;2,5m vaøo ñaát C1</v>
          </cell>
          <cell r="D165" t="str">
            <v>100m</v>
          </cell>
          <cell r="E165">
            <v>42415</v>
          </cell>
          <cell r="F165">
            <v>9146</v>
          </cell>
          <cell r="G165">
            <v>383442</v>
          </cell>
          <cell r="H165">
            <v>385283</v>
          </cell>
          <cell r="I165">
            <v>383442</v>
          </cell>
          <cell r="J165">
            <v>383442</v>
          </cell>
          <cell r="K165">
            <v>263613</v>
          </cell>
          <cell r="L165">
            <v>383442</v>
          </cell>
          <cell r="M165">
            <v>411146</v>
          </cell>
          <cell r="N165">
            <v>383442</v>
          </cell>
          <cell r="O165">
            <v>383442</v>
          </cell>
          <cell r="P165">
            <v>383442</v>
          </cell>
          <cell r="Q165">
            <v>383442</v>
          </cell>
          <cell r="R165">
            <v>383442</v>
          </cell>
          <cell r="S165">
            <v>383442</v>
          </cell>
          <cell r="T165">
            <v>364126</v>
          </cell>
          <cell r="U165">
            <v>383442</v>
          </cell>
          <cell r="V165">
            <v>383442</v>
          </cell>
          <cell r="W165">
            <v>364126</v>
          </cell>
          <cell r="X165">
            <v>393186</v>
          </cell>
        </row>
        <row r="166">
          <cell r="B166" t="str">
            <v>CA.2213</v>
          </cell>
          <cell r="C166" t="str">
            <v>Ñoùng coïc D80 ngaäp ñaát &gt;2,5m vaøo ñaát C2</v>
          </cell>
          <cell r="D166" t="str">
            <v>100m</v>
          </cell>
          <cell r="E166">
            <v>46955</v>
          </cell>
          <cell r="F166">
            <v>50525</v>
          </cell>
          <cell r="G166">
            <v>239302</v>
          </cell>
          <cell r="H166">
            <v>385283</v>
          </cell>
          <cell r="I166">
            <v>433298</v>
          </cell>
          <cell r="J166">
            <v>383442</v>
          </cell>
          <cell r="K166">
            <v>263613</v>
          </cell>
          <cell r="L166">
            <v>383442</v>
          </cell>
          <cell r="M166">
            <v>411146</v>
          </cell>
          <cell r="N166">
            <v>383442</v>
          </cell>
          <cell r="O166">
            <v>383442</v>
          </cell>
          <cell r="P166">
            <v>383442</v>
          </cell>
          <cell r="Q166">
            <v>214354</v>
          </cell>
          <cell r="R166">
            <v>214354</v>
          </cell>
          <cell r="S166">
            <v>383442</v>
          </cell>
          <cell r="T166">
            <v>364126</v>
          </cell>
          <cell r="U166">
            <v>175441</v>
          </cell>
          <cell r="V166">
            <v>383442</v>
          </cell>
          <cell r="W166">
            <v>364126</v>
          </cell>
          <cell r="X166">
            <v>393186</v>
          </cell>
        </row>
        <row r="167">
          <cell r="B167" t="str">
            <v>CA.4010/HCM</v>
          </cell>
          <cell r="C167" t="str">
            <v>Laøm töôøng chaén ñaát baûo veä thaønh hoá moùng cho toaøn tuyeán</v>
          </cell>
          <cell r="D167" t="str">
            <v>100m2</v>
          </cell>
          <cell r="E167">
            <v>344805</v>
          </cell>
          <cell r="F167">
            <v>15375</v>
          </cell>
          <cell r="G167">
            <v>1829850</v>
          </cell>
          <cell r="H167">
            <v>1829850</v>
          </cell>
          <cell r="I167">
            <v>1829850</v>
          </cell>
          <cell r="J167">
            <v>1829850</v>
          </cell>
          <cell r="K167">
            <v>1829850</v>
          </cell>
          <cell r="L167">
            <v>1829850</v>
          </cell>
          <cell r="M167">
            <v>1829850</v>
          </cell>
          <cell r="N167">
            <v>1829850</v>
          </cell>
          <cell r="O167">
            <v>1829850</v>
          </cell>
          <cell r="P167">
            <v>1829850</v>
          </cell>
          <cell r="Q167">
            <v>1829850</v>
          </cell>
          <cell r="R167">
            <v>1829850</v>
          </cell>
          <cell r="S167">
            <v>1829850</v>
          </cell>
          <cell r="T167">
            <v>1829850</v>
          </cell>
          <cell r="U167">
            <v>1829850</v>
          </cell>
          <cell r="V167">
            <v>1829850</v>
          </cell>
          <cell r="W167">
            <v>1829850</v>
          </cell>
          <cell r="X167">
            <v>1829850</v>
          </cell>
        </row>
        <row r="168">
          <cell r="B168" t="str">
            <v>CE.1121TT</v>
          </cell>
          <cell r="C168" t="str">
            <v>Thi coâng coïc caùt baèng pp eùp rung, chieàu daøi coïc &lt;=7m,ñk coïc 330cm, ñaát caáp 2</v>
          </cell>
          <cell r="D168" t="str">
            <v>100m</v>
          </cell>
          <cell r="E168">
            <v>97282</v>
          </cell>
          <cell r="F168">
            <v>3355223</v>
          </cell>
          <cell r="G168">
            <v>665129</v>
          </cell>
          <cell r="H168">
            <v>388838</v>
          </cell>
          <cell r="I168">
            <v>665129</v>
          </cell>
          <cell r="J168" t="str">
            <v>Chöa coø</v>
          </cell>
          <cell r="K168">
            <v>490762</v>
          </cell>
          <cell r="L168" t="str">
            <v>Chöa coø</v>
          </cell>
          <cell r="M168">
            <v>470703</v>
          </cell>
          <cell r="N168" t="str">
            <v>Chöa coø</v>
          </cell>
          <cell r="O168" t="str">
            <v>Chöa coù</v>
          </cell>
          <cell r="P168" t="str">
            <v>Chöa coù</v>
          </cell>
          <cell r="Q168">
            <v>665129</v>
          </cell>
          <cell r="R168">
            <v>665129</v>
          </cell>
          <cell r="S168" t="str">
            <v>Chöa coù</v>
          </cell>
          <cell r="T168">
            <v>529032</v>
          </cell>
          <cell r="U168" t="str">
            <v>Chöa coù</v>
          </cell>
          <cell r="V168" t="str">
            <v>Chöa coù</v>
          </cell>
          <cell r="W168">
            <v>529032</v>
          </cell>
          <cell r="X168">
            <v>358143</v>
          </cell>
        </row>
        <row r="169">
          <cell r="B169" t="str">
            <v>D0.32/HCM</v>
          </cell>
          <cell r="C169" t="str">
            <v>Caét raõnh khe nhieät loïai 1 daày 0,5cm saâu 5cm</v>
          </cell>
          <cell r="D169" t="str">
            <v>10m</v>
          </cell>
          <cell r="E169">
            <v>242</v>
          </cell>
          <cell r="F169">
            <v>22671</v>
          </cell>
          <cell r="G169">
            <v>164400</v>
          </cell>
          <cell r="H169">
            <v>48000</v>
          </cell>
          <cell r="I169">
            <v>48000</v>
          </cell>
          <cell r="J169">
            <v>48000</v>
          </cell>
          <cell r="K169">
            <v>48000</v>
          </cell>
          <cell r="L169">
            <v>48000</v>
          </cell>
          <cell r="M169">
            <v>48000</v>
          </cell>
          <cell r="N169">
            <v>48000</v>
          </cell>
          <cell r="O169">
            <v>48000</v>
          </cell>
          <cell r="P169">
            <v>48000</v>
          </cell>
          <cell r="Q169">
            <v>48000</v>
          </cell>
          <cell r="R169">
            <v>48000</v>
          </cell>
          <cell r="S169">
            <v>48000</v>
          </cell>
          <cell r="T169">
            <v>48000</v>
          </cell>
          <cell r="U169">
            <v>48000</v>
          </cell>
          <cell r="V169">
            <v>48000</v>
          </cell>
          <cell r="W169">
            <v>48000</v>
          </cell>
          <cell r="X169">
            <v>48000</v>
          </cell>
        </row>
        <row r="170">
          <cell r="B170" t="str">
            <v>EB.1110</v>
          </cell>
          <cell r="C170" t="str">
            <v>Laøm moùng ñöôøng baèng ñaù HOÄC daày &lt;20cm</v>
          </cell>
          <cell r="D170" t="str">
            <v>m3</v>
          </cell>
          <cell r="E170">
            <v>7944</v>
          </cell>
          <cell r="F170">
            <v>2528</v>
          </cell>
          <cell r="G170">
            <v>164400</v>
          </cell>
          <cell r="H170">
            <v>164400</v>
          </cell>
          <cell r="I170">
            <v>164400</v>
          </cell>
          <cell r="J170">
            <v>164400</v>
          </cell>
          <cell r="K170">
            <v>141600</v>
          </cell>
          <cell r="L170">
            <v>164400</v>
          </cell>
          <cell r="M170">
            <v>103637</v>
          </cell>
          <cell r="N170">
            <v>164400</v>
          </cell>
          <cell r="O170">
            <v>164400</v>
          </cell>
          <cell r="P170">
            <v>164400</v>
          </cell>
          <cell r="Q170">
            <v>164400</v>
          </cell>
          <cell r="R170">
            <v>164400</v>
          </cell>
          <cell r="S170">
            <v>164400</v>
          </cell>
          <cell r="T170">
            <v>108000</v>
          </cell>
          <cell r="U170">
            <v>54546</v>
          </cell>
          <cell r="V170">
            <v>164400</v>
          </cell>
          <cell r="W170">
            <v>108000</v>
          </cell>
          <cell r="X170">
            <v>115637</v>
          </cell>
        </row>
        <row r="171">
          <cell r="B171" t="str">
            <v>EB.1110/24C</v>
          </cell>
          <cell r="C171" t="str">
            <v>Laøm moùng  ñaù 2x4 keïp caùt daày &lt;20cm</v>
          </cell>
          <cell r="D171" t="str">
            <v>m3</v>
          </cell>
          <cell r="E171">
            <v>7944</v>
          </cell>
          <cell r="F171">
            <v>2528</v>
          </cell>
          <cell r="G171">
            <v>164400</v>
          </cell>
          <cell r="H171">
            <v>164400</v>
          </cell>
          <cell r="I171">
            <v>164400</v>
          </cell>
          <cell r="J171">
            <v>164400</v>
          </cell>
          <cell r="K171">
            <v>141600</v>
          </cell>
          <cell r="L171">
            <v>164400</v>
          </cell>
          <cell r="M171">
            <v>103637</v>
          </cell>
          <cell r="N171">
            <v>164400</v>
          </cell>
          <cell r="O171">
            <v>164400</v>
          </cell>
          <cell r="P171">
            <v>164400</v>
          </cell>
          <cell r="Q171">
            <v>164400</v>
          </cell>
          <cell r="R171">
            <v>164400</v>
          </cell>
          <cell r="S171">
            <v>164400</v>
          </cell>
          <cell r="T171">
            <v>108000</v>
          </cell>
          <cell r="U171">
            <v>54546</v>
          </cell>
          <cell r="V171">
            <v>164400</v>
          </cell>
          <cell r="W171">
            <v>164400</v>
          </cell>
          <cell r="X171">
            <v>115637</v>
          </cell>
        </row>
        <row r="172">
          <cell r="B172" t="str">
            <v>EB.1120</v>
          </cell>
          <cell r="C172" t="str">
            <v>Laøm moùng ñöôøng baèng ñaù HOÄC daày &gt;20cm</v>
          </cell>
          <cell r="D172" t="str">
            <v>m3</v>
          </cell>
          <cell r="E172">
            <v>6976</v>
          </cell>
          <cell r="F172">
            <v>2275</v>
          </cell>
          <cell r="G172" t="str">
            <v>Chöa coø</v>
          </cell>
          <cell r="H172">
            <v>164400</v>
          </cell>
          <cell r="I172" t="str">
            <v>Chöa coø</v>
          </cell>
          <cell r="J172" t="str">
            <v>Chöa coø</v>
          </cell>
          <cell r="K172">
            <v>141600</v>
          </cell>
          <cell r="L172" t="str">
            <v>Chöa coø</v>
          </cell>
          <cell r="M172" t="str">
            <v>Chöa coø</v>
          </cell>
          <cell r="N172">
            <v>164400</v>
          </cell>
          <cell r="O172">
            <v>164400</v>
          </cell>
          <cell r="P172">
            <v>164400</v>
          </cell>
          <cell r="Q172">
            <v>164400</v>
          </cell>
          <cell r="R172">
            <v>164400</v>
          </cell>
          <cell r="S172">
            <v>164400</v>
          </cell>
          <cell r="T172">
            <v>108000</v>
          </cell>
          <cell r="U172">
            <v>54546</v>
          </cell>
          <cell r="V172">
            <v>164400</v>
          </cell>
          <cell r="W172">
            <v>108000</v>
          </cell>
          <cell r="X172">
            <v>115637</v>
          </cell>
        </row>
        <row r="173">
          <cell r="B173" t="str">
            <v>EB.1120/57C</v>
          </cell>
          <cell r="C173" t="str">
            <v>Laøm moùng  ñaù 5x7 keïp caùt daày &gt;20cm</v>
          </cell>
          <cell r="D173" t="str">
            <v>m3</v>
          </cell>
          <cell r="E173">
            <v>6976</v>
          </cell>
          <cell r="F173">
            <v>2275</v>
          </cell>
          <cell r="G173">
            <v>164400</v>
          </cell>
          <cell r="H173">
            <v>164400</v>
          </cell>
          <cell r="I173">
            <v>164400</v>
          </cell>
          <cell r="J173">
            <v>164400</v>
          </cell>
          <cell r="K173">
            <v>164400</v>
          </cell>
          <cell r="L173">
            <v>164400</v>
          </cell>
          <cell r="M173">
            <v>103637</v>
          </cell>
          <cell r="N173">
            <v>164400</v>
          </cell>
          <cell r="O173">
            <v>164400</v>
          </cell>
          <cell r="P173">
            <v>164400</v>
          </cell>
          <cell r="Q173">
            <v>164400</v>
          </cell>
          <cell r="R173">
            <v>164400</v>
          </cell>
          <cell r="S173">
            <v>164400</v>
          </cell>
          <cell r="T173">
            <v>108000</v>
          </cell>
          <cell r="U173">
            <v>54546</v>
          </cell>
          <cell r="V173">
            <v>164400</v>
          </cell>
          <cell r="W173">
            <v>164400</v>
          </cell>
          <cell r="X173">
            <v>115637</v>
          </cell>
        </row>
        <row r="174">
          <cell r="B174" t="str">
            <v>EB.2220</v>
          </cell>
          <cell r="C174" t="str">
            <v xml:space="preserve">Laøm moùng ñöôøng baèng ñaù daêm </v>
          </cell>
          <cell r="D174" t="str">
            <v>100m3</v>
          </cell>
          <cell r="E174">
            <v>59528</v>
          </cell>
          <cell r="F174">
            <v>671016</v>
          </cell>
          <cell r="G174" t="str">
            <v>Chöa coø</v>
          </cell>
          <cell r="H174">
            <v>19458000</v>
          </cell>
          <cell r="I174" t="str">
            <v>Chöa coø</v>
          </cell>
          <cell r="J174" t="str">
            <v>Chöa coø</v>
          </cell>
          <cell r="K174">
            <v>14490000</v>
          </cell>
          <cell r="L174" t="str">
            <v>Chöa coø</v>
          </cell>
          <cell r="M174">
            <v>16309116</v>
          </cell>
          <cell r="N174">
            <v>21252000</v>
          </cell>
          <cell r="O174" t="str">
            <v>Chöa coø</v>
          </cell>
          <cell r="P174" t="str">
            <v>Chöa coø</v>
          </cell>
          <cell r="Q174" t="str">
            <v>Chöa coø</v>
          </cell>
          <cell r="R174" t="str">
            <v>Chöa coø</v>
          </cell>
          <cell r="S174" t="str">
            <v>Chöa coø</v>
          </cell>
          <cell r="T174">
            <v>20700000</v>
          </cell>
          <cell r="U174" t="str">
            <v>Chöa coø</v>
          </cell>
          <cell r="V174" t="str">
            <v>Chöa coø</v>
          </cell>
          <cell r="W174">
            <v>20700000</v>
          </cell>
          <cell r="X174">
            <v>15180000</v>
          </cell>
        </row>
        <row r="175">
          <cell r="B175" t="str">
            <v>EB.5010/HCM</v>
          </cell>
          <cell r="C175" t="str">
            <v>Lu maët ñöôøng laøm neàn haï</v>
          </cell>
          <cell r="D175" t="str">
            <v>100m2</v>
          </cell>
          <cell r="E175">
            <v>14398</v>
          </cell>
          <cell r="F175">
            <v>168078</v>
          </cell>
          <cell r="G175">
            <v>4614363</v>
          </cell>
          <cell r="H175">
            <v>4639239</v>
          </cell>
          <cell r="I175">
            <v>4239975</v>
          </cell>
          <cell r="J175">
            <v>4283251</v>
          </cell>
          <cell r="K175">
            <v>4376655</v>
          </cell>
          <cell r="L175">
            <v>4376655</v>
          </cell>
          <cell r="M175">
            <v>4379670</v>
          </cell>
          <cell r="N175">
            <v>4379670</v>
          </cell>
          <cell r="O175">
            <v>4015942</v>
          </cell>
          <cell r="P175">
            <v>4142094</v>
          </cell>
          <cell r="Q175">
            <v>4228301</v>
          </cell>
          <cell r="R175">
            <v>4376655</v>
          </cell>
          <cell r="S175">
            <v>4142094</v>
          </cell>
          <cell r="T175">
            <v>4091621</v>
          </cell>
          <cell r="U175">
            <v>4238047</v>
          </cell>
        </row>
        <row r="176">
          <cell r="B176" t="str">
            <v>EB.6010/HCM</v>
          </cell>
          <cell r="C176" t="str">
            <v>Baït leà ñöôøng</v>
          </cell>
          <cell r="D176" t="str">
            <v>100m2</v>
          </cell>
          <cell r="E176">
            <v>21173</v>
          </cell>
          <cell r="F176">
            <v>102444</v>
          </cell>
          <cell r="G176">
            <v>4766729</v>
          </cell>
          <cell r="H176">
            <v>4747746</v>
          </cell>
          <cell r="I176">
            <v>4105301</v>
          </cell>
          <cell r="J176">
            <v>4105301</v>
          </cell>
          <cell r="K176">
            <v>4055880</v>
          </cell>
          <cell r="L176">
            <v>4055880</v>
          </cell>
          <cell r="M176">
            <v>4503010</v>
          </cell>
          <cell r="N176">
            <v>4503010</v>
          </cell>
          <cell r="O176">
            <v>4333705</v>
          </cell>
          <cell r="P176">
            <v>4277227</v>
          </cell>
          <cell r="Q176">
            <v>4277227</v>
          </cell>
          <cell r="R176">
            <v>4055880</v>
          </cell>
          <cell r="S176">
            <v>4296172</v>
          </cell>
          <cell r="T176">
            <v>3973801</v>
          </cell>
          <cell r="U176">
            <v>4245351</v>
          </cell>
        </row>
        <row r="177">
          <cell r="B177" t="str">
            <v>EB.6020/HCM</v>
          </cell>
          <cell r="C177" t="str">
            <v>Söûa voå maùi taluy leà ñöôøng</v>
          </cell>
          <cell r="D177" t="str">
            <v>100m2</v>
          </cell>
          <cell r="E177">
            <v>54441</v>
          </cell>
          <cell r="F177">
            <v>121600</v>
          </cell>
          <cell r="G177">
            <v>4348208</v>
          </cell>
          <cell r="H177">
            <v>4348208</v>
          </cell>
          <cell r="I177">
            <v>4213080</v>
          </cell>
          <cell r="J177">
            <v>4213080</v>
          </cell>
          <cell r="K177">
            <v>4213080</v>
          </cell>
          <cell r="L177">
            <v>4213080</v>
          </cell>
          <cell r="M177">
            <v>4348208</v>
          </cell>
          <cell r="N177">
            <v>4348208</v>
          </cell>
          <cell r="O177">
            <v>4213080</v>
          </cell>
          <cell r="P177">
            <v>4191997</v>
          </cell>
          <cell r="Q177">
            <v>4191997</v>
          </cell>
          <cell r="R177">
            <v>4213080</v>
          </cell>
          <cell r="S177">
            <v>4305556</v>
          </cell>
          <cell r="T177">
            <v>4348208</v>
          </cell>
          <cell r="U177">
            <v>4348208</v>
          </cell>
        </row>
        <row r="178">
          <cell r="B178" t="str">
            <v>Ec.1110/57C</v>
          </cell>
          <cell r="C178" t="str">
            <v>Laøm moùng  ñaù 5x7 keïp caùt daày &lt;20cm</v>
          </cell>
          <cell r="D178" t="str">
            <v>m3</v>
          </cell>
          <cell r="E178">
            <v>7944</v>
          </cell>
          <cell r="F178">
            <v>2528</v>
          </cell>
          <cell r="G178">
            <v>164400</v>
          </cell>
          <cell r="H178">
            <v>164400</v>
          </cell>
          <cell r="I178">
            <v>164400</v>
          </cell>
          <cell r="J178">
            <v>164400</v>
          </cell>
          <cell r="K178">
            <v>141600</v>
          </cell>
          <cell r="L178">
            <v>164400</v>
          </cell>
          <cell r="M178">
            <v>103637</v>
          </cell>
          <cell r="N178">
            <v>164400</v>
          </cell>
          <cell r="O178">
            <v>164400</v>
          </cell>
          <cell r="P178">
            <v>164400</v>
          </cell>
          <cell r="Q178">
            <v>164400</v>
          </cell>
          <cell r="R178">
            <v>164400</v>
          </cell>
          <cell r="S178">
            <v>164400</v>
          </cell>
          <cell r="T178">
            <v>54546</v>
          </cell>
          <cell r="U178">
            <v>54546</v>
          </cell>
          <cell r="V178">
            <v>164400</v>
          </cell>
          <cell r="W178">
            <v>164400</v>
          </cell>
          <cell r="X178">
            <v>164400</v>
          </cell>
        </row>
        <row r="179">
          <cell r="B179" t="str">
            <v>EC.1112</v>
          </cell>
          <cell r="C179" t="str">
            <v>Laøm maët ñöôøng caáp phoái daày10cm</v>
          </cell>
          <cell r="D179" t="str">
            <v>100m2</v>
          </cell>
          <cell r="E179">
            <v>145188</v>
          </cell>
          <cell r="F179">
            <v>390232</v>
          </cell>
          <cell r="G179">
            <v>2130340</v>
          </cell>
          <cell r="H179">
            <v>1968192</v>
          </cell>
          <cell r="I179">
            <v>2130340</v>
          </cell>
          <cell r="J179">
            <v>2130340</v>
          </cell>
          <cell r="K179">
            <v>2003428</v>
          </cell>
          <cell r="L179">
            <v>2130340</v>
          </cell>
          <cell r="M179">
            <v>1810003</v>
          </cell>
          <cell r="N179">
            <v>2130340</v>
          </cell>
          <cell r="O179">
            <v>2130340</v>
          </cell>
          <cell r="P179">
            <v>2130340</v>
          </cell>
          <cell r="Q179">
            <v>2130340</v>
          </cell>
          <cell r="R179">
            <v>2130340</v>
          </cell>
          <cell r="S179">
            <v>2130340</v>
          </cell>
          <cell r="T179">
            <v>1720430</v>
          </cell>
          <cell r="U179">
            <v>2130340</v>
          </cell>
          <cell r="V179">
            <v>2130340</v>
          </cell>
          <cell r="W179">
            <v>1720430</v>
          </cell>
          <cell r="X179">
            <v>1681600</v>
          </cell>
        </row>
        <row r="180">
          <cell r="B180" t="str">
            <v>EC.1212/46C</v>
          </cell>
          <cell r="C180" t="str">
            <v>Laøm moùng ñöôøng ñaù 4x6 keïp caùt daày10cm</v>
          </cell>
          <cell r="D180" t="str">
            <v>100m2</v>
          </cell>
          <cell r="E180">
            <v>74167</v>
          </cell>
          <cell r="F180">
            <v>318557</v>
          </cell>
          <cell r="G180">
            <v>2130340</v>
          </cell>
          <cell r="H180">
            <v>1968192</v>
          </cell>
          <cell r="I180">
            <v>2130340</v>
          </cell>
          <cell r="J180">
            <v>2130340</v>
          </cell>
          <cell r="K180">
            <v>2130340</v>
          </cell>
          <cell r="L180">
            <v>2130340</v>
          </cell>
          <cell r="M180">
            <v>1558821</v>
          </cell>
          <cell r="N180">
            <v>1807030</v>
          </cell>
          <cell r="O180">
            <v>2130340</v>
          </cell>
          <cell r="P180">
            <v>2130340</v>
          </cell>
          <cell r="Q180">
            <v>2130340</v>
          </cell>
          <cell r="R180">
            <v>2130340</v>
          </cell>
          <cell r="S180">
            <v>2130340</v>
          </cell>
          <cell r="T180">
            <v>1437710</v>
          </cell>
          <cell r="U180">
            <v>2130340</v>
          </cell>
          <cell r="V180">
            <v>2130340</v>
          </cell>
          <cell r="W180">
            <v>1681600</v>
          </cell>
          <cell r="X180">
            <v>1681600</v>
          </cell>
        </row>
        <row r="181">
          <cell r="B181" t="str">
            <v>EC.2111</v>
          </cell>
          <cell r="C181" t="str">
            <v>Laøm maët ñöôøng ñaù caáp phoái daày 6cm</v>
          </cell>
          <cell r="D181" t="str">
            <v>100m2</v>
          </cell>
          <cell r="E181">
            <v>39828</v>
          </cell>
          <cell r="F181">
            <v>188479</v>
          </cell>
          <cell r="G181">
            <v>188369</v>
          </cell>
          <cell r="H181">
            <v>188369</v>
          </cell>
          <cell r="I181">
            <v>188369</v>
          </cell>
          <cell r="J181">
            <v>188369</v>
          </cell>
          <cell r="K181">
            <v>188369</v>
          </cell>
          <cell r="L181">
            <v>188369</v>
          </cell>
          <cell r="M181">
            <v>188369</v>
          </cell>
          <cell r="N181">
            <v>188369</v>
          </cell>
          <cell r="O181">
            <v>188369</v>
          </cell>
          <cell r="P181">
            <v>188369</v>
          </cell>
          <cell r="Q181">
            <v>188369</v>
          </cell>
          <cell r="R181">
            <v>188369</v>
          </cell>
          <cell r="S181">
            <v>188369</v>
          </cell>
          <cell r="T181">
            <v>561000</v>
          </cell>
          <cell r="U181">
            <v>188369</v>
          </cell>
          <cell r="V181">
            <v>188369</v>
          </cell>
          <cell r="W181">
            <v>561000</v>
          </cell>
          <cell r="X181">
            <v>613294</v>
          </cell>
        </row>
        <row r="182">
          <cell r="B182" t="str">
            <v>EC.2113</v>
          </cell>
          <cell r="C182" t="str">
            <v>Laøm maët ñöôøng ñaù caáp phoái daày 10cm</v>
          </cell>
          <cell r="D182" t="str">
            <v>100m2</v>
          </cell>
          <cell r="E182">
            <v>44940</v>
          </cell>
          <cell r="F182">
            <v>318557</v>
          </cell>
          <cell r="G182">
            <v>282584</v>
          </cell>
          <cell r="H182">
            <v>282584</v>
          </cell>
          <cell r="I182">
            <v>282584</v>
          </cell>
          <cell r="J182">
            <v>282584</v>
          </cell>
          <cell r="K182">
            <v>282584</v>
          </cell>
          <cell r="L182">
            <v>282584</v>
          </cell>
          <cell r="M182">
            <v>282584</v>
          </cell>
          <cell r="N182">
            <v>282584</v>
          </cell>
          <cell r="O182">
            <v>282584</v>
          </cell>
          <cell r="P182">
            <v>282584</v>
          </cell>
          <cell r="Q182">
            <v>282584</v>
          </cell>
          <cell r="R182">
            <v>282584</v>
          </cell>
          <cell r="S182">
            <v>282584</v>
          </cell>
          <cell r="T182">
            <v>892180</v>
          </cell>
          <cell r="U182">
            <v>282584</v>
          </cell>
          <cell r="V182">
            <v>282584</v>
          </cell>
          <cell r="W182">
            <v>892180</v>
          </cell>
          <cell r="X182">
            <v>997422</v>
          </cell>
        </row>
        <row r="183">
          <cell r="B183" t="str">
            <v>EC.2113SR</v>
          </cell>
          <cell r="C183" t="str">
            <v>Laøm maët ñöôøng ñaù 1x2 keïp ñaát 35% daày 10cm, phuû ñaù mi 25l/m2</v>
          </cell>
          <cell r="D183" t="str">
            <v>100m2</v>
          </cell>
          <cell r="E183">
            <v>44940</v>
          </cell>
          <cell r="F183">
            <v>318557</v>
          </cell>
          <cell r="G183">
            <v>282584</v>
          </cell>
          <cell r="H183">
            <v>282584</v>
          </cell>
          <cell r="I183">
            <v>282584</v>
          </cell>
          <cell r="J183">
            <v>282584</v>
          </cell>
          <cell r="K183">
            <v>282584</v>
          </cell>
          <cell r="L183">
            <v>282584</v>
          </cell>
          <cell r="M183">
            <v>2079905</v>
          </cell>
          <cell r="N183">
            <v>260725</v>
          </cell>
          <cell r="O183">
            <v>282584</v>
          </cell>
          <cell r="P183">
            <v>282584</v>
          </cell>
          <cell r="Q183">
            <v>282584</v>
          </cell>
          <cell r="R183">
            <v>282584</v>
          </cell>
          <cell r="S183">
            <v>282584</v>
          </cell>
          <cell r="T183">
            <v>892180</v>
          </cell>
          <cell r="U183">
            <v>282584</v>
          </cell>
          <cell r="V183">
            <v>282584</v>
          </cell>
          <cell r="W183">
            <v>282584</v>
          </cell>
          <cell r="X183">
            <v>997422</v>
          </cell>
        </row>
        <row r="184">
          <cell r="B184" t="str">
            <v>EC.2116</v>
          </cell>
          <cell r="C184" t="str">
            <v>Laøm maët ñöôøng ñaù caáp phoái daày 16cm</v>
          </cell>
          <cell r="D184" t="str">
            <v>100m2</v>
          </cell>
          <cell r="E184">
            <v>52787</v>
          </cell>
          <cell r="F184">
            <v>507037</v>
          </cell>
          <cell r="G184">
            <v>2039945</v>
          </cell>
          <cell r="H184">
            <v>1968192</v>
          </cell>
          <cell r="I184">
            <v>2039945</v>
          </cell>
          <cell r="J184">
            <v>2039945</v>
          </cell>
          <cell r="K184">
            <v>464372</v>
          </cell>
          <cell r="L184">
            <v>2039945</v>
          </cell>
          <cell r="M184">
            <v>423989</v>
          </cell>
          <cell r="N184">
            <v>2039945</v>
          </cell>
          <cell r="O184">
            <v>2039945</v>
          </cell>
          <cell r="P184">
            <v>2039945</v>
          </cell>
          <cell r="Q184">
            <v>2039945</v>
          </cell>
          <cell r="R184">
            <v>2039945</v>
          </cell>
          <cell r="S184">
            <v>2039945</v>
          </cell>
          <cell r="T184">
            <v>1389240</v>
          </cell>
          <cell r="U184">
            <v>2039945</v>
          </cell>
          <cell r="V184">
            <v>2039945</v>
          </cell>
          <cell r="W184">
            <v>1389240</v>
          </cell>
          <cell r="X184">
            <v>1573952</v>
          </cell>
        </row>
        <row r="185">
          <cell r="B185" t="str">
            <v>EC.2118</v>
          </cell>
          <cell r="C185" t="str">
            <v>Laøm maët ñöôøng ñaù caáp phoái daày 20cm</v>
          </cell>
          <cell r="D185" t="str">
            <v>100m2</v>
          </cell>
          <cell r="E185">
            <v>57899</v>
          </cell>
          <cell r="F185">
            <v>639768</v>
          </cell>
          <cell r="G185">
            <v>2039945</v>
          </cell>
          <cell r="H185">
            <v>1968192</v>
          </cell>
          <cell r="I185">
            <v>2039945</v>
          </cell>
          <cell r="J185">
            <v>2039945</v>
          </cell>
          <cell r="K185">
            <v>572862</v>
          </cell>
          <cell r="L185">
            <v>2039945</v>
          </cell>
          <cell r="M185">
            <v>518204</v>
          </cell>
          <cell r="N185">
            <v>2039945</v>
          </cell>
          <cell r="O185">
            <v>2039945</v>
          </cell>
          <cell r="P185">
            <v>2039945</v>
          </cell>
          <cell r="Q185">
            <v>2039945</v>
          </cell>
          <cell r="R185">
            <v>2039945</v>
          </cell>
          <cell r="S185">
            <v>2039945</v>
          </cell>
          <cell r="T185">
            <v>1720420</v>
          </cell>
          <cell r="U185">
            <v>2039945</v>
          </cell>
          <cell r="V185">
            <v>2039945</v>
          </cell>
          <cell r="W185">
            <v>1720420</v>
          </cell>
          <cell r="X185">
            <v>1958081</v>
          </cell>
        </row>
        <row r="186">
          <cell r="B186" t="str">
            <v>EC.2215</v>
          </cell>
          <cell r="C186" t="str">
            <v>Laøm maët ñöôøng ñaù caáp phoái daày 14cm</v>
          </cell>
          <cell r="D186" t="str">
            <v>100m2</v>
          </cell>
          <cell r="E186">
            <v>34003</v>
          </cell>
          <cell r="F186">
            <v>321212</v>
          </cell>
          <cell r="G186">
            <v>2039945</v>
          </cell>
          <cell r="H186">
            <v>1968192</v>
          </cell>
          <cell r="I186">
            <v>2039945</v>
          </cell>
          <cell r="J186">
            <v>2039945</v>
          </cell>
          <cell r="K186">
            <v>379810</v>
          </cell>
          <cell r="L186">
            <v>2039945</v>
          </cell>
          <cell r="M186">
            <v>329835</v>
          </cell>
          <cell r="N186">
            <v>2039945</v>
          </cell>
          <cell r="O186">
            <v>2039945</v>
          </cell>
          <cell r="P186">
            <v>2039945</v>
          </cell>
          <cell r="Q186">
            <v>2039945</v>
          </cell>
          <cell r="R186">
            <v>2039945</v>
          </cell>
          <cell r="S186">
            <v>2039945</v>
          </cell>
          <cell r="T186">
            <v>1159420</v>
          </cell>
          <cell r="U186">
            <v>2039945</v>
          </cell>
          <cell r="V186">
            <v>2039945</v>
          </cell>
          <cell r="W186">
            <v>1159420</v>
          </cell>
          <cell r="X186">
            <v>1344787</v>
          </cell>
        </row>
        <row r="187">
          <cell r="B187" t="str">
            <v>EC.7111</v>
          </cell>
          <cell r="C187" t="str">
            <v>Laøm maët ñöôøng ñaù daêm keïp ñaát daày10cm</v>
          </cell>
          <cell r="D187" t="str">
            <v>100m2</v>
          </cell>
          <cell r="E187">
            <v>192402</v>
          </cell>
          <cell r="F187">
            <v>265464</v>
          </cell>
          <cell r="G187">
            <v>2062670</v>
          </cell>
          <cell r="H187">
            <v>1933030</v>
          </cell>
          <cell r="I187">
            <v>2062670</v>
          </cell>
          <cell r="J187">
            <v>1960658</v>
          </cell>
          <cell r="K187">
            <v>1960889</v>
          </cell>
          <cell r="L187">
            <v>1960658</v>
          </cell>
          <cell r="M187">
            <v>1902093</v>
          </cell>
          <cell r="N187">
            <v>2062670</v>
          </cell>
          <cell r="O187">
            <v>2062670</v>
          </cell>
          <cell r="P187">
            <v>2062670</v>
          </cell>
          <cell r="Q187">
            <v>2062670</v>
          </cell>
          <cell r="R187">
            <v>2062670</v>
          </cell>
          <cell r="S187">
            <v>2062670</v>
          </cell>
          <cell r="T187">
            <v>1847790</v>
          </cell>
          <cell r="U187">
            <v>1097808</v>
          </cell>
          <cell r="V187">
            <v>2062670</v>
          </cell>
          <cell r="W187">
            <v>1847790</v>
          </cell>
          <cell r="X187">
            <v>1799808</v>
          </cell>
        </row>
        <row r="188">
          <cell r="B188" t="str">
            <v>EC.7111SR</v>
          </cell>
          <cell r="C188" t="str">
            <v>Laøm maët ñöôøng ñaù 1x2 keïp ñaát 35% daày10cm</v>
          </cell>
          <cell r="D188" t="str">
            <v>100m2</v>
          </cell>
          <cell r="E188">
            <v>192402</v>
          </cell>
          <cell r="F188">
            <v>265464</v>
          </cell>
          <cell r="G188">
            <v>1976073</v>
          </cell>
          <cell r="H188">
            <v>1933030</v>
          </cell>
          <cell r="I188">
            <v>1864288</v>
          </cell>
          <cell r="J188">
            <v>1960658</v>
          </cell>
          <cell r="K188">
            <v>1960658</v>
          </cell>
          <cell r="L188">
            <v>1960658</v>
          </cell>
          <cell r="M188">
            <v>1902093</v>
          </cell>
          <cell r="N188">
            <v>2062670</v>
          </cell>
          <cell r="O188">
            <v>2062670</v>
          </cell>
          <cell r="P188">
            <v>2062670</v>
          </cell>
          <cell r="Q188">
            <v>1183360</v>
          </cell>
          <cell r="R188">
            <v>1183360</v>
          </cell>
          <cell r="S188">
            <v>2062670</v>
          </cell>
          <cell r="T188">
            <v>1847790</v>
          </cell>
          <cell r="U188">
            <v>1097808</v>
          </cell>
          <cell r="V188">
            <v>2062670</v>
          </cell>
          <cell r="W188">
            <v>1183360</v>
          </cell>
          <cell r="X188">
            <v>1799808</v>
          </cell>
        </row>
        <row r="189">
          <cell r="B189" t="str">
            <v>EC.7111SR1</v>
          </cell>
          <cell r="C189" t="str">
            <v>Laøm maët ñöôøng ñaù 1x2 keïp ñaát 30% daày 5cm</v>
          </cell>
          <cell r="D189" t="str">
            <v>100m2</v>
          </cell>
          <cell r="E189">
            <v>96201</v>
          </cell>
          <cell r="F189">
            <v>132732</v>
          </cell>
          <cell r="G189">
            <v>1976073</v>
          </cell>
          <cell r="H189">
            <v>1933030</v>
          </cell>
          <cell r="I189">
            <v>1864288</v>
          </cell>
          <cell r="J189">
            <v>980329</v>
          </cell>
          <cell r="K189">
            <v>980329</v>
          </cell>
          <cell r="L189">
            <v>980329</v>
          </cell>
          <cell r="M189">
            <v>1902093</v>
          </cell>
          <cell r="N189">
            <v>2062670</v>
          </cell>
          <cell r="O189">
            <v>2062670</v>
          </cell>
          <cell r="P189">
            <v>2062670</v>
          </cell>
          <cell r="Q189">
            <v>1183360</v>
          </cell>
          <cell r="R189">
            <v>1183360</v>
          </cell>
          <cell r="S189">
            <v>2062670</v>
          </cell>
          <cell r="T189">
            <v>1847790</v>
          </cell>
          <cell r="U189">
            <v>548904</v>
          </cell>
          <cell r="V189">
            <v>2062670</v>
          </cell>
          <cell r="W189">
            <v>1183360</v>
          </cell>
          <cell r="X189">
            <v>1799808</v>
          </cell>
        </row>
        <row r="190">
          <cell r="B190" t="str">
            <v>EC.7113</v>
          </cell>
          <cell r="C190" t="str">
            <v>Laøm maët ñöôøng ñaù daêm keïp ñaát daày14cm</v>
          </cell>
          <cell r="D190" t="str">
            <v>100m2</v>
          </cell>
          <cell r="E190">
            <v>204814</v>
          </cell>
          <cell r="F190">
            <v>371650</v>
          </cell>
          <cell r="G190">
            <v>3087020</v>
          </cell>
          <cell r="H190">
            <v>2889135</v>
          </cell>
          <cell r="I190">
            <v>3087020</v>
          </cell>
          <cell r="J190">
            <v>2947304</v>
          </cell>
          <cell r="K190">
            <v>2955309</v>
          </cell>
          <cell r="L190">
            <v>2947304</v>
          </cell>
          <cell r="M190">
            <v>2787594</v>
          </cell>
          <cell r="N190">
            <v>3087020</v>
          </cell>
          <cell r="O190">
            <v>3087020</v>
          </cell>
          <cell r="P190">
            <v>3087020</v>
          </cell>
          <cell r="Q190">
            <v>3087020</v>
          </cell>
          <cell r="R190">
            <v>3087020</v>
          </cell>
          <cell r="S190">
            <v>3087020</v>
          </cell>
          <cell r="T190">
            <v>2668650</v>
          </cell>
          <cell r="U190">
            <v>3087020</v>
          </cell>
          <cell r="V190">
            <v>3087020</v>
          </cell>
          <cell r="W190">
            <v>2668650</v>
          </cell>
          <cell r="X190">
            <v>2651334</v>
          </cell>
        </row>
        <row r="191">
          <cell r="B191" t="str">
            <v>EC.7114</v>
          </cell>
          <cell r="C191" t="str">
            <v>Laøm maët ñöôøng ñaù daêm keïp ñaát daày16cm</v>
          </cell>
          <cell r="D191" t="str">
            <v>100m2</v>
          </cell>
          <cell r="E191">
            <v>211021</v>
          </cell>
          <cell r="F191">
            <v>398196</v>
          </cell>
          <cell r="G191">
            <v>3087020</v>
          </cell>
          <cell r="H191">
            <v>2889135</v>
          </cell>
          <cell r="I191">
            <v>3087020</v>
          </cell>
          <cell r="J191">
            <v>2947304</v>
          </cell>
          <cell r="K191">
            <v>2955309</v>
          </cell>
          <cell r="L191">
            <v>2947304</v>
          </cell>
          <cell r="M191">
            <v>2787594</v>
          </cell>
          <cell r="N191">
            <v>3087020</v>
          </cell>
          <cell r="O191">
            <v>3087020</v>
          </cell>
          <cell r="P191">
            <v>3087020</v>
          </cell>
          <cell r="Q191">
            <v>3087020</v>
          </cell>
          <cell r="R191">
            <v>3087020</v>
          </cell>
          <cell r="S191">
            <v>3087020</v>
          </cell>
          <cell r="T191">
            <v>2668650</v>
          </cell>
          <cell r="U191">
            <v>3087020</v>
          </cell>
          <cell r="V191">
            <v>3087020</v>
          </cell>
          <cell r="W191">
            <v>2668650</v>
          </cell>
          <cell r="X191">
            <v>2651334</v>
          </cell>
        </row>
        <row r="192">
          <cell r="B192" t="str">
            <v>EC.7116</v>
          </cell>
          <cell r="C192" t="str">
            <v>Laøm maët ñöôøng ñaù daêm keïp ñaát daày 20cm</v>
          </cell>
          <cell r="D192" t="str">
            <v>100m2</v>
          </cell>
          <cell r="E192">
            <v>223434</v>
          </cell>
          <cell r="F192">
            <v>530928</v>
          </cell>
          <cell r="G192">
            <v>4056831</v>
          </cell>
          <cell r="H192">
            <v>3999192</v>
          </cell>
          <cell r="I192">
            <v>4056831</v>
          </cell>
          <cell r="J192">
            <v>4077488</v>
          </cell>
          <cell r="K192">
            <v>4087675</v>
          </cell>
          <cell r="L192">
            <v>4077488</v>
          </cell>
          <cell r="M192">
            <v>3864049</v>
          </cell>
          <cell r="N192">
            <v>4272800</v>
          </cell>
          <cell r="O192">
            <v>4056831</v>
          </cell>
          <cell r="P192">
            <v>4056831</v>
          </cell>
          <cell r="Q192">
            <v>4056831</v>
          </cell>
          <cell r="R192">
            <v>4056831</v>
          </cell>
          <cell r="S192">
            <v>4056831</v>
          </cell>
          <cell r="T192">
            <v>3702990</v>
          </cell>
          <cell r="U192">
            <v>2301617</v>
          </cell>
          <cell r="V192">
            <v>4056831</v>
          </cell>
          <cell r="W192">
            <v>3702990</v>
          </cell>
          <cell r="X192">
            <v>3673297</v>
          </cell>
        </row>
        <row r="193">
          <cell r="B193" t="str">
            <v>EC.7116/57C</v>
          </cell>
          <cell r="C193" t="str">
            <v>Laøm maët ñöôøng ñaù 5x7 keïp caùt 35% daày 20cm</v>
          </cell>
          <cell r="D193" t="str">
            <v>100m2</v>
          </cell>
          <cell r="E193">
            <v>223434</v>
          </cell>
          <cell r="F193">
            <v>530928</v>
          </cell>
          <cell r="G193">
            <v>4056831</v>
          </cell>
          <cell r="H193">
            <v>3999192</v>
          </cell>
          <cell r="I193">
            <v>3820827</v>
          </cell>
          <cell r="J193">
            <v>4077488</v>
          </cell>
          <cell r="K193">
            <v>4077488</v>
          </cell>
          <cell r="L193">
            <v>4077488</v>
          </cell>
          <cell r="M193">
            <v>3864049</v>
          </cell>
          <cell r="N193">
            <v>4272800</v>
          </cell>
          <cell r="O193">
            <v>4056831</v>
          </cell>
          <cell r="P193">
            <v>4056831</v>
          </cell>
          <cell r="Q193">
            <v>4056831</v>
          </cell>
          <cell r="R193">
            <v>4056831</v>
          </cell>
          <cell r="S193">
            <v>2336944</v>
          </cell>
          <cell r="T193">
            <v>3702990</v>
          </cell>
          <cell r="U193">
            <v>2301617</v>
          </cell>
          <cell r="V193">
            <v>4056831</v>
          </cell>
          <cell r="W193">
            <v>3702990</v>
          </cell>
          <cell r="X193">
            <v>3673297</v>
          </cell>
        </row>
        <row r="194">
          <cell r="B194" t="str">
            <v>EC.7116SR</v>
          </cell>
          <cell r="C194" t="str">
            <v>Laøm maët ñöôøng ñaù vuïn keïp ñaát 35% daày 20cm</v>
          </cell>
          <cell r="D194" t="str">
            <v>100m2</v>
          </cell>
          <cell r="E194">
            <v>223434</v>
          </cell>
          <cell r="F194">
            <v>530928</v>
          </cell>
          <cell r="G194">
            <v>4056831</v>
          </cell>
          <cell r="H194">
            <v>3999192</v>
          </cell>
          <cell r="I194">
            <v>3820827</v>
          </cell>
          <cell r="J194">
            <v>4077488</v>
          </cell>
          <cell r="K194">
            <v>4077488</v>
          </cell>
          <cell r="L194">
            <v>4077488</v>
          </cell>
          <cell r="M194">
            <v>3864049</v>
          </cell>
          <cell r="N194">
            <v>4272800</v>
          </cell>
          <cell r="O194">
            <v>4056831</v>
          </cell>
          <cell r="P194">
            <v>4056831</v>
          </cell>
          <cell r="Q194">
            <v>4056831</v>
          </cell>
          <cell r="R194">
            <v>4056831</v>
          </cell>
          <cell r="S194">
            <v>2336944</v>
          </cell>
          <cell r="T194">
            <v>3702990</v>
          </cell>
          <cell r="U194">
            <v>2301617</v>
          </cell>
          <cell r="V194">
            <v>4056831</v>
          </cell>
          <cell r="W194">
            <v>4056831</v>
          </cell>
          <cell r="X194">
            <v>3673297</v>
          </cell>
        </row>
        <row r="195">
          <cell r="B195" t="str">
            <v>ED.1003</v>
          </cell>
          <cell r="C195" t="str">
            <v>Laøm maët ñöôøng ñaù daêm ñen daày 5cm</v>
          </cell>
          <cell r="D195" t="str">
            <v>100m2</v>
          </cell>
          <cell r="E195">
            <v>19346</v>
          </cell>
          <cell r="F195">
            <v>88031</v>
          </cell>
          <cell r="G195">
            <v>3207120</v>
          </cell>
          <cell r="H195">
            <v>4639239</v>
          </cell>
          <cell r="I195">
            <v>3207120</v>
          </cell>
          <cell r="J195">
            <v>3207120</v>
          </cell>
          <cell r="K195">
            <v>3207120</v>
          </cell>
          <cell r="L195">
            <v>3207120</v>
          </cell>
          <cell r="M195">
            <v>2490705</v>
          </cell>
          <cell r="N195">
            <v>3207120</v>
          </cell>
          <cell r="O195">
            <v>3207120</v>
          </cell>
          <cell r="P195">
            <v>3207120</v>
          </cell>
          <cell r="Q195">
            <v>3207120</v>
          </cell>
          <cell r="R195">
            <v>3207120</v>
          </cell>
          <cell r="S195">
            <v>3207120</v>
          </cell>
          <cell r="T195">
            <v>3207120</v>
          </cell>
          <cell r="U195">
            <v>3207120</v>
          </cell>
          <cell r="V195">
            <v>3207120</v>
          </cell>
          <cell r="W195">
            <v>3207120</v>
          </cell>
          <cell r="X195">
            <v>2525138</v>
          </cell>
        </row>
        <row r="196">
          <cell r="B196" t="str">
            <v>ED.3004</v>
          </cell>
          <cell r="C196" t="str">
            <v>Laøm maët ñöôøng BT nhöïa  daày 6cm</v>
          </cell>
          <cell r="D196" t="str">
            <v>100m2</v>
          </cell>
          <cell r="E196">
            <v>30034</v>
          </cell>
          <cell r="F196">
            <v>118648</v>
          </cell>
          <cell r="G196">
            <v>4362000</v>
          </cell>
          <cell r="H196">
            <v>4289300</v>
          </cell>
          <cell r="I196">
            <v>4362000</v>
          </cell>
          <cell r="J196">
            <v>4362000</v>
          </cell>
          <cell r="K196">
            <v>4289300</v>
          </cell>
          <cell r="L196">
            <v>4362000</v>
          </cell>
          <cell r="M196">
            <v>5093784</v>
          </cell>
          <cell r="N196">
            <v>4362000</v>
          </cell>
          <cell r="O196">
            <v>4362000</v>
          </cell>
          <cell r="P196">
            <v>4362000</v>
          </cell>
          <cell r="Q196">
            <v>4362000</v>
          </cell>
          <cell r="R196">
            <v>4362000</v>
          </cell>
          <cell r="S196">
            <v>4362000</v>
          </cell>
          <cell r="T196">
            <v>3867640</v>
          </cell>
          <cell r="U196">
            <v>4362000</v>
          </cell>
          <cell r="V196">
            <v>4362000</v>
          </cell>
          <cell r="W196">
            <v>3867640</v>
          </cell>
          <cell r="X196">
            <v>4213692</v>
          </cell>
        </row>
        <row r="197">
          <cell r="B197" t="str">
            <v>ED.3005</v>
          </cell>
          <cell r="C197" t="str">
            <v>Laøm maët ñöôøng BT nhöïa  daày 7cm</v>
          </cell>
          <cell r="D197" t="str">
            <v>100m2</v>
          </cell>
          <cell r="E197">
            <v>35040</v>
          </cell>
          <cell r="F197">
            <v>127828</v>
          </cell>
          <cell r="G197">
            <v>4362000</v>
          </cell>
          <cell r="H197">
            <v>4289300</v>
          </cell>
          <cell r="I197">
            <v>4362000</v>
          </cell>
          <cell r="J197">
            <v>4362000</v>
          </cell>
          <cell r="K197">
            <v>5006150</v>
          </cell>
          <cell r="L197">
            <v>4362000</v>
          </cell>
          <cell r="M197">
            <v>5945083</v>
          </cell>
          <cell r="N197">
            <v>4362000</v>
          </cell>
          <cell r="O197">
            <v>4362000</v>
          </cell>
          <cell r="P197">
            <v>4362000</v>
          </cell>
          <cell r="Q197">
            <v>4362000</v>
          </cell>
          <cell r="R197">
            <v>4362000</v>
          </cell>
          <cell r="S197">
            <v>4362000</v>
          </cell>
          <cell r="T197">
            <v>4514020</v>
          </cell>
          <cell r="U197">
            <v>4362000</v>
          </cell>
          <cell r="V197">
            <v>4362000</v>
          </cell>
          <cell r="W197">
            <v>4514020</v>
          </cell>
          <cell r="X197">
            <v>4917906</v>
          </cell>
        </row>
        <row r="198">
          <cell r="B198" t="str">
            <v>ED.3005SR</v>
          </cell>
          <cell r="C198" t="str">
            <v>Laøm maët ñöôøng BT nhöïa  daày 8cm</v>
          </cell>
          <cell r="D198" t="str">
            <v>100m2</v>
          </cell>
          <cell r="E198">
            <v>40000</v>
          </cell>
          <cell r="F198">
            <v>136000</v>
          </cell>
          <cell r="G198">
            <v>4362000</v>
          </cell>
          <cell r="H198">
            <v>4289300</v>
          </cell>
          <cell r="I198">
            <v>4362000</v>
          </cell>
          <cell r="J198">
            <v>4362000</v>
          </cell>
          <cell r="K198">
            <v>5006150</v>
          </cell>
          <cell r="L198">
            <v>4362000</v>
          </cell>
          <cell r="M198">
            <v>6700000</v>
          </cell>
          <cell r="N198">
            <v>4362000</v>
          </cell>
          <cell r="O198">
            <v>4362000</v>
          </cell>
          <cell r="P198">
            <v>4362000</v>
          </cell>
          <cell r="Q198">
            <v>4362000</v>
          </cell>
          <cell r="R198">
            <v>4362000</v>
          </cell>
          <cell r="S198">
            <v>4362000</v>
          </cell>
          <cell r="T198">
            <v>4514020</v>
          </cell>
          <cell r="U198">
            <v>4362000</v>
          </cell>
          <cell r="V198">
            <v>4362000</v>
          </cell>
          <cell r="W198">
            <v>4362000</v>
          </cell>
          <cell r="X198">
            <v>4917906</v>
          </cell>
        </row>
        <row r="199">
          <cell r="B199" t="str">
            <v>EE.2003</v>
          </cell>
          <cell r="C199" t="str">
            <v>Laøm lôùp dính baùm baèng nhöïa ñöôøng, löôïng nhöïa 1,0kg/m2</v>
          </cell>
          <cell r="D199" t="str">
            <v>100m2</v>
          </cell>
          <cell r="E199">
            <v>4073</v>
          </cell>
          <cell r="F199">
            <v>73019</v>
          </cell>
          <cell r="G199">
            <v>293543</v>
          </cell>
          <cell r="H199">
            <v>257455</v>
          </cell>
          <cell r="I199">
            <v>293543</v>
          </cell>
          <cell r="J199" t="str">
            <v>Chöa coø</v>
          </cell>
          <cell r="K199">
            <v>306542</v>
          </cell>
          <cell r="L199" t="str">
            <v>Chöa coø</v>
          </cell>
          <cell r="M199">
            <v>246051</v>
          </cell>
          <cell r="N199" t="str">
            <v>Chöa coø</v>
          </cell>
          <cell r="O199">
            <v>293543</v>
          </cell>
          <cell r="P199">
            <v>293543</v>
          </cell>
          <cell r="Q199">
            <v>293543</v>
          </cell>
          <cell r="R199">
            <v>293543</v>
          </cell>
          <cell r="S199" t="str">
            <v>Chöa coù</v>
          </cell>
          <cell r="T199">
            <v>350961</v>
          </cell>
          <cell r="U199" t="str">
            <v>Chöa coù</v>
          </cell>
          <cell r="V199" t="str">
            <v>Chöa coù</v>
          </cell>
          <cell r="W199">
            <v>350961</v>
          </cell>
          <cell r="X199">
            <v>246051</v>
          </cell>
        </row>
        <row r="200">
          <cell r="B200" t="str">
            <v>GA.1114</v>
          </cell>
          <cell r="C200" t="str">
            <v>Xaây moùng ñaù hoäc, chieàu daøy &lt;=60cm, cao &lt;=2m, vöõa maùc 75</v>
          </cell>
          <cell r="D200" t="str">
            <v>m3</v>
          </cell>
          <cell r="E200">
            <v>24775</v>
          </cell>
          <cell r="F200">
            <v>0</v>
          </cell>
          <cell r="G200">
            <v>256176</v>
          </cell>
          <cell r="H200">
            <v>256075</v>
          </cell>
          <cell r="I200">
            <v>256176</v>
          </cell>
          <cell r="J200" t="str">
            <v>Chöa coø</v>
          </cell>
          <cell r="K200">
            <v>282569</v>
          </cell>
          <cell r="L200" t="str">
            <v>Chöa coø</v>
          </cell>
          <cell r="M200">
            <v>231966</v>
          </cell>
          <cell r="N200" t="str">
            <v>Chöa coø</v>
          </cell>
          <cell r="O200">
            <v>256176</v>
          </cell>
          <cell r="P200">
            <v>256176</v>
          </cell>
          <cell r="Q200">
            <v>256176</v>
          </cell>
          <cell r="R200">
            <v>256176</v>
          </cell>
          <cell r="S200" t="str">
            <v>Chöa coù</v>
          </cell>
          <cell r="T200">
            <v>246786</v>
          </cell>
          <cell r="U200" t="str">
            <v>Chöa coù</v>
          </cell>
          <cell r="V200" t="str">
            <v>Chöa coù</v>
          </cell>
          <cell r="W200">
            <v>246786</v>
          </cell>
          <cell r="X200">
            <v>233263</v>
          </cell>
        </row>
        <row r="201">
          <cell r="B201" t="str">
            <v>GA.2114</v>
          </cell>
          <cell r="C201" t="str">
            <v>Xaây töôøng thaúng, chieàu daøy &lt;=60cm, cao &lt;=2m, vöõa maùc 75</v>
          </cell>
          <cell r="D201" t="str">
            <v>m3</v>
          </cell>
          <cell r="E201">
            <v>28017</v>
          </cell>
          <cell r="F201">
            <v>0</v>
          </cell>
          <cell r="G201">
            <v>256176</v>
          </cell>
          <cell r="H201">
            <v>256075</v>
          </cell>
          <cell r="I201">
            <v>256176</v>
          </cell>
          <cell r="J201" t="str">
            <v>Chöa coø</v>
          </cell>
          <cell r="K201">
            <v>282569</v>
          </cell>
          <cell r="L201" t="str">
            <v>Chöa coø</v>
          </cell>
          <cell r="M201">
            <v>231966</v>
          </cell>
          <cell r="N201" t="str">
            <v>Chöa coø</v>
          </cell>
          <cell r="O201">
            <v>256176</v>
          </cell>
          <cell r="P201">
            <v>256176</v>
          </cell>
          <cell r="Q201">
            <v>256176</v>
          </cell>
          <cell r="R201">
            <v>256176</v>
          </cell>
          <cell r="S201" t="str">
            <v>Chöa coù</v>
          </cell>
          <cell r="T201">
            <v>246786</v>
          </cell>
          <cell r="U201" t="str">
            <v>Chöa coù</v>
          </cell>
          <cell r="V201" t="str">
            <v>Chöa coù</v>
          </cell>
          <cell r="W201">
            <v>246786</v>
          </cell>
          <cell r="X201">
            <v>233263</v>
          </cell>
        </row>
        <row r="202">
          <cell r="B202" t="str">
            <v>GA.5110</v>
          </cell>
          <cell r="C202" t="str">
            <v>Xeáp ñaù khan maët baèng khoâng chít maïch</v>
          </cell>
          <cell r="D202" t="str">
            <v>m3</v>
          </cell>
          <cell r="E202">
            <v>15565</v>
          </cell>
          <cell r="F202">
            <v>0</v>
          </cell>
          <cell r="G202">
            <v>75345</v>
          </cell>
          <cell r="H202">
            <v>133147</v>
          </cell>
          <cell r="I202">
            <v>75345</v>
          </cell>
          <cell r="J202" t="str">
            <v>Chöa coø</v>
          </cell>
          <cell r="K202">
            <v>149363</v>
          </cell>
          <cell r="L202" t="str">
            <v>Chöa coø</v>
          </cell>
          <cell r="M202">
            <v>110846</v>
          </cell>
          <cell r="N202">
            <v>172757</v>
          </cell>
          <cell r="O202" t="str">
            <v>Chöa coù</v>
          </cell>
          <cell r="P202" t="str">
            <v>Chöa coù</v>
          </cell>
          <cell r="Q202">
            <v>75345</v>
          </cell>
          <cell r="R202">
            <v>75345</v>
          </cell>
          <cell r="S202" t="str">
            <v>Chöa coù</v>
          </cell>
          <cell r="T202">
            <v>114649</v>
          </cell>
          <cell r="U202" t="str">
            <v>Chöa coù</v>
          </cell>
          <cell r="V202">
            <v>36885</v>
          </cell>
          <cell r="W202">
            <v>114649</v>
          </cell>
          <cell r="X202">
            <v>122347</v>
          </cell>
        </row>
        <row r="203">
          <cell r="B203" t="str">
            <v>GA.5110SR1</v>
          </cell>
          <cell r="C203" t="str">
            <v>Laøm moùng ñaù 5x7 keïp caùt thuû coâng</v>
          </cell>
          <cell r="D203" t="str">
            <v>m3</v>
          </cell>
          <cell r="E203">
            <v>15565</v>
          </cell>
          <cell r="F203">
            <v>0</v>
          </cell>
          <cell r="G203">
            <v>75345</v>
          </cell>
          <cell r="H203">
            <v>133147</v>
          </cell>
          <cell r="I203">
            <v>75345</v>
          </cell>
          <cell r="J203" t="str">
            <v>Chöa coø</v>
          </cell>
          <cell r="K203">
            <v>149363</v>
          </cell>
          <cell r="L203" t="str">
            <v>Chöa coø</v>
          </cell>
          <cell r="M203">
            <v>110846</v>
          </cell>
          <cell r="N203">
            <v>172757</v>
          </cell>
          <cell r="O203" t="str">
            <v>Chöa coù</v>
          </cell>
          <cell r="P203" t="str">
            <v>Chöa coù</v>
          </cell>
          <cell r="Q203">
            <v>75345</v>
          </cell>
          <cell r="R203">
            <v>75345</v>
          </cell>
          <cell r="S203" t="str">
            <v>Chöa coù</v>
          </cell>
          <cell r="T203">
            <v>114649</v>
          </cell>
          <cell r="U203" t="str">
            <v>Chöa coù</v>
          </cell>
          <cell r="V203">
            <v>36885</v>
          </cell>
          <cell r="W203">
            <v>114649</v>
          </cell>
          <cell r="X203">
            <v>122347</v>
          </cell>
        </row>
        <row r="204">
          <cell r="B204" t="str">
            <v>GA.5110SR2</v>
          </cell>
          <cell r="C204" t="str">
            <v>Laøm moùng ñaù 2x4 keïp caùt thuû coâng</v>
          </cell>
          <cell r="D204" t="str">
            <v>m3</v>
          </cell>
          <cell r="E204">
            <v>15565</v>
          </cell>
          <cell r="F204">
            <v>0</v>
          </cell>
          <cell r="G204">
            <v>75345</v>
          </cell>
          <cell r="H204">
            <v>133147</v>
          </cell>
          <cell r="I204">
            <v>75345</v>
          </cell>
          <cell r="J204" t="str">
            <v>Chöa coø</v>
          </cell>
          <cell r="K204">
            <v>149363</v>
          </cell>
          <cell r="L204" t="str">
            <v>Chöa coø</v>
          </cell>
          <cell r="M204">
            <v>110846</v>
          </cell>
          <cell r="N204">
            <v>172757</v>
          </cell>
          <cell r="O204" t="str">
            <v>Chöa coù</v>
          </cell>
          <cell r="P204" t="str">
            <v>Chöa coù</v>
          </cell>
          <cell r="Q204">
            <v>75345</v>
          </cell>
          <cell r="R204">
            <v>75345</v>
          </cell>
          <cell r="S204" t="str">
            <v>Chöa coù</v>
          </cell>
          <cell r="T204">
            <v>114649</v>
          </cell>
          <cell r="U204" t="str">
            <v>Chöa coù</v>
          </cell>
          <cell r="V204">
            <v>36885</v>
          </cell>
          <cell r="W204">
            <v>114649</v>
          </cell>
          <cell r="X204">
            <v>122347</v>
          </cell>
        </row>
        <row r="205">
          <cell r="B205" t="str">
            <v>GA.5120</v>
          </cell>
          <cell r="C205" t="str">
            <v>Xeáp ñaù khan maùi doác thaúng khoâng chít maïch</v>
          </cell>
          <cell r="D205" t="str">
            <v>m3</v>
          </cell>
          <cell r="E205">
            <v>18159</v>
          </cell>
          <cell r="F205">
            <v>0</v>
          </cell>
          <cell r="G205">
            <v>79992</v>
          </cell>
          <cell r="H205">
            <v>79992</v>
          </cell>
          <cell r="I205">
            <v>79992</v>
          </cell>
          <cell r="J205">
            <v>172757</v>
          </cell>
          <cell r="K205">
            <v>149363</v>
          </cell>
          <cell r="L205">
            <v>172757</v>
          </cell>
          <cell r="M205">
            <v>110846</v>
          </cell>
          <cell r="N205">
            <v>172757</v>
          </cell>
          <cell r="O205">
            <v>172757</v>
          </cell>
          <cell r="P205">
            <v>172757</v>
          </cell>
          <cell r="Q205">
            <v>79992</v>
          </cell>
          <cell r="R205">
            <v>79992</v>
          </cell>
          <cell r="S205">
            <v>172757</v>
          </cell>
          <cell r="T205">
            <v>114649</v>
          </cell>
          <cell r="U205">
            <v>58705</v>
          </cell>
          <cell r="V205">
            <v>172757</v>
          </cell>
          <cell r="W205">
            <v>114649</v>
          </cell>
          <cell r="X205">
            <v>122347</v>
          </cell>
        </row>
        <row r="206">
          <cell r="B206" t="str">
            <v>GA.5224</v>
          </cell>
          <cell r="C206" t="str">
            <v>Xeáp ñaù khan maùi doác thaúng coù chít maïchvöõa M75</v>
          </cell>
          <cell r="D206" t="str">
            <v>m3</v>
          </cell>
          <cell r="E206">
            <v>22699</v>
          </cell>
          <cell r="F206">
            <v>0</v>
          </cell>
          <cell r="G206">
            <v>194151</v>
          </cell>
          <cell r="H206">
            <v>152732</v>
          </cell>
          <cell r="I206">
            <v>194151</v>
          </cell>
          <cell r="J206" t="str">
            <v>Chöa coø</v>
          </cell>
          <cell r="K206">
            <v>170322</v>
          </cell>
          <cell r="L206" t="str">
            <v>Chöa coø</v>
          </cell>
          <cell r="M206">
            <v>130243</v>
          </cell>
          <cell r="N206">
            <v>194151</v>
          </cell>
          <cell r="O206">
            <v>194151</v>
          </cell>
          <cell r="P206">
            <v>194151</v>
          </cell>
          <cell r="Q206">
            <v>194151</v>
          </cell>
          <cell r="R206">
            <v>194151</v>
          </cell>
          <cell r="S206">
            <v>194151</v>
          </cell>
          <cell r="T206">
            <v>136062</v>
          </cell>
          <cell r="U206">
            <v>194151</v>
          </cell>
          <cell r="V206">
            <v>194151</v>
          </cell>
          <cell r="W206">
            <v>136062</v>
          </cell>
          <cell r="X206">
            <v>140161</v>
          </cell>
        </row>
        <row r="207">
          <cell r="B207" t="str">
            <v>GA.6114</v>
          </cell>
          <cell r="C207" t="str">
            <v>Xaây ñaù coáng vöõa M75</v>
          </cell>
          <cell r="D207" t="str">
            <v>m3</v>
          </cell>
          <cell r="E207">
            <v>39951</v>
          </cell>
          <cell r="F207">
            <v>0</v>
          </cell>
          <cell r="G207" t="str">
            <v>Chöa coø</v>
          </cell>
          <cell r="H207">
            <v>365505</v>
          </cell>
          <cell r="I207" t="str">
            <v>Chöa coø</v>
          </cell>
          <cell r="J207" t="str">
            <v>Chöa coø</v>
          </cell>
          <cell r="K207">
            <v>426557</v>
          </cell>
          <cell r="L207" t="str">
            <v>Chöa coø</v>
          </cell>
          <cell r="M207">
            <v>392539</v>
          </cell>
          <cell r="N207" t="str">
            <v>Chöa coø</v>
          </cell>
          <cell r="O207" t="str">
            <v>Chöa coø</v>
          </cell>
          <cell r="P207" t="str">
            <v>Chöa coø</v>
          </cell>
          <cell r="Q207" t="str">
            <v>Chöa coø</v>
          </cell>
          <cell r="R207" t="str">
            <v>Chöa coø</v>
          </cell>
          <cell r="S207" t="str">
            <v>Chöa coø</v>
          </cell>
          <cell r="T207">
            <v>376043</v>
          </cell>
          <cell r="U207">
            <v>320849</v>
          </cell>
          <cell r="V207" t="str">
            <v>Chöa coø</v>
          </cell>
          <cell r="W207">
            <v>376043</v>
          </cell>
          <cell r="X207">
            <v>377327</v>
          </cell>
        </row>
        <row r="208">
          <cell r="B208" t="str">
            <v>GC.7114</v>
          </cell>
          <cell r="C208" t="str">
            <v>Xaây ñaù cheû 15x20x25 töôøng daøy &lt;30cm, cao &lt;2m VM75</v>
          </cell>
          <cell r="D208" t="str">
            <v>m3</v>
          </cell>
          <cell r="E208">
            <v>18472</v>
          </cell>
          <cell r="F208">
            <v>1585</v>
          </cell>
          <cell r="G208">
            <v>313790</v>
          </cell>
          <cell r="H208">
            <v>305695</v>
          </cell>
          <cell r="I208">
            <v>313790</v>
          </cell>
          <cell r="J208">
            <v>313790</v>
          </cell>
          <cell r="K208">
            <v>320919</v>
          </cell>
          <cell r="L208">
            <v>313790</v>
          </cell>
          <cell r="M208">
            <v>304853</v>
          </cell>
          <cell r="N208">
            <v>313790</v>
          </cell>
          <cell r="O208">
            <v>313790</v>
          </cell>
          <cell r="P208">
            <v>313790</v>
          </cell>
          <cell r="Q208">
            <v>313790</v>
          </cell>
          <cell r="R208">
            <v>313790</v>
          </cell>
          <cell r="S208">
            <v>313790</v>
          </cell>
          <cell r="T208">
            <v>280635</v>
          </cell>
          <cell r="U208">
            <v>313790</v>
          </cell>
          <cell r="V208">
            <v>313790</v>
          </cell>
          <cell r="W208">
            <v>390176</v>
          </cell>
          <cell r="X208">
            <v>297763</v>
          </cell>
        </row>
        <row r="209">
          <cell r="B209" t="str">
            <v>GD.1114</v>
          </cell>
          <cell r="C209" t="str">
            <v>Xaây moùng gaïch theû daøy &lt;33cm, vöõa M75</v>
          </cell>
          <cell r="D209" t="str">
            <v>m3</v>
          </cell>
          <cell r="E209">
            <v>21662</v>
          </cell>
          <cell r="F209">
            <v>1631</v>
          </cell>
          <cell r="G209" t="str">
            <v>Chöa coø</v>
          </cell>
          <cell r="H209">
            <v>365505</v>
          </cell>
          <cell r="I209" t="str">
            <v>Chöa coø</v>
          </cell>
          <cell r="J209" t="str">
            <v>Chöa coø</v>
          </cell>
          <cell r="K209">
            <v>266717</v>
          </cell>
          <cell r="L209" t="str">
            <v>Chöa coø</v>
          </cell>
          <cell r="M209">
            <v>259957</v>
          </cell>
          <cell r="N209">
            <v>268597</v>
          </cell>
          <cell r="O209" t="str">
            <v>Chöa coø</v>
          </cell>
          <cell r="P209" t="str">
            <v>Chöa coø</v>
          </cell>
          <cell r="Q209" t="str">
            <v>Chöa coø</v>
          </cell>
          <cell r="R209" t="str">
            <v>Chöa coø</v>
          </cell>
          <cell r="S209" t="str">
            <v>Chöa coø</v>
          </cell>
          <cell r="T209">
            <v>320849</v>
          </cell>
          <cell r="U209">
            <v>320849</v>
          </cell>
          <cell r="V209" t="str">
            <v>Chöa coø</v>
          </cell>
          <cell r="W209" t="str">
            <v>Khoâng coù</v>
          </cell>
          <cell r="X209">
            <v>275104</v>
          </cell>
        </row>
        <row r="210">
          <cell r="B210" t="str">
            <v>GD.5114</v>
          </cell>
          <cell r="C210" t="str">
            <v>Xaây cuoán moái noái coáng gaïch theû vöõa M75</v>
          </cell>
          <cell r="D210" t="str">
            <v>m3</v>
          </cell>
          <cell r="E210">
            <v>60445</v>
          </cell>
          <cell r="F210">
            <v>1631</v>
          </cell>
          <cell r="G210">
            <v>2334551</v>
          </cell>
          <cell r="H210">
            <v>2334551</v>
          </cell>
          <cell r="I210" t="str">
            <v>Chöa coø</v>
          </cell>
          <cell r="J210" t="str">
            <v>Chöa coø</v>
          </cell>
          <cell r="K210" t="str">
            <v>Chöa coø</v>
          </cell>
          <cell r="L210">
            <v>2334551</v>
          </cell>
          <cell r="M210">
            <v>2334551</v>
          </cell>
          <cell r="N210">
            <v>2334551</v>
          </cell>
          <cell r="O210" t="str">
            <v>Chöa coù</v>
          </cell>
          <cell r="P210" t="str">
            <v>Chöa coù</v>
          </cell>
          <cell r="Q210" t="str">
            <v>Chöa coù</v>
          </cell>
          <cell r="R210" t="str">
            <v>Chöa coù</v>
          </cell>
          <cell r="S210">
            <v>2334551</v>
          </cell>
          <cell r="T210">
            <v>2334551</v>
          </cell>
          <cell r="U210">
            <v>2334551</v>
          </cell>
          <cell r="V210" t="str">
            <v>Chöa coø</v>
          </cell>
          <cell r="W210" t="str">
            <v>Khoâng coù</v>
          </cell>
          <cell r="X210">
            <v>418113</v>
          </cell>
        </row>
        <row r="211">
          <cell r="B211" t="str">
            <v>GG.1114</v>
          </cell>
          <cell r="C211" t="str">
            <v>Xaây moùng  gaïch theû vuõa M75 daày &lt;30cm, cao &lt;4m</v>
          </cell>
          <cell r="D211" t="str">
            <v>m3</v>
          </cell>
          <cell r="E211">
            <v>30482</v>
          </cell>
          <cell r="F211">
            <v>0</v>
          </cell>
          <cell r="G211" t="str">
            <v>Chöa coø</v>
          </cell>
          <cell r="H211">
            <v>396792</v>
          </cell>
          <cell r="I211" t="str">
            <v>Chöa coø</v>
          </cell>
          <cell r="J211">
            <v>418107</v>
          </cell>
          <cell r="K211">
            <v>381689</v>
          </cell>
          <cell r="L211">
            <v>418107</v>
          </cell>
          <cell r="M211">
            <v>321336</v>
          </cell>
          <cell r="N211">
            <v>352477</v>
          </cell>
          <cell r="O211" t="str">
            <v>Chöa coø</v>
          </cell>
          <cell r="P211" t="str">
            <v>Chöa coø</v>
          </cell>
          <cell r="Q211" t="str">
            <v>Chöa coø</v>
          </cell>
          <cell r="R211" t="str">
            <v>Chöa coø</v>
          </cell>
          <cell r="S211" t="str">
            <v>Chöa coø</v>
          </cell>
          <cell r="T211">
            <v>307179</v>
          </cell>
          <cell r="U211" t="str">
            <v>Chöa coø</v>
          </cell>
          <cell r="V211" t="str">
            <v>Chöa coø</v>
          </cell>
          <cell r="W211">
            <v>307179</v>
          </cell>
          <cell r="X211">
            <v>459918</v>
          </cell>
        </row>
        <row r="212">
          <cell r="B212" t="str">
            <v>GG.1124</v>
          </cell>
          <cell r="C212" t="str">
            <v>Xaây moùng  gaïch theû vuõa M75 daày &gt;30cm, cao &lt;4m</v>
          </cell>
          <cell r="D212" t="str">
            <v>m3</v>
          </cell>
          <cell r="E212">
            <v>26980</v>
          </cell>
          <cell r="F212">
            <v>42377</v>
          </cell>
          <cell r="G212" t="str">
            <v>Chöa coø</v>
          </cell>
          <cell r="H212">
            <v>396792</v>
          </cell>
          <cell r="I212">
            <v>72377</v>
          </cell>
          <cell r="J212">
            <v>72377</v>
          </cell>
          <cell r="K212" t="str">
            <v>Chöa coø</v>
          </cell>
          <cell r="L212" t="str">
            <v>Chöa coø</v>
          </cell>
          <cell r="M212" t="str">
            <v>Chöa coø</v>
          </cell>
          <cell r="N212" t="str">
            <v>Chöa coø</v>
          </cell>
          <cell r="O212" t="str">
            <v>Chöa coø</v>
          </cell>
          <cell r="P212">
            <v>64447</v>
          </cell>
          <cell r="Q212" t="str">
            <v>Chöa coø</v>
          </cell>
          <cell r="R212" t="str">
            <v>Chöa coø</v>
          </cell>
          <cell r="S212" t="str">
            <v>Chöa coø</v>
          </cell>
          <cell r="T212" t="str">
            <v>Chöa coø</v>
          </cell>
          <cell r="U212" t="str">
            <v>Chöa coø</v>
          </cell>
          <cell r="V212" t="str">
            <v>Chöa coø</v>
          </cell>
          <cell r="W212">
            <v>306553</v>
          </cell>
          <cell r="X212">
            <v>454129</v>
          </cell>
        </row>
        <row r="213">
          <cell r="B213" t="str">
            <v>GG.2114</v>
          </cell>
          <cell r="C213" t="str">
            <v>Xaây töôøng gaïch theû vuõa M75 daày 10cm, cao &lt;4m</v>
          </cell>
          <cell r="D213" t="str">
            <v>m3</v>
          </cell>
          <cell r="E213">
            <v>35022</v>
          </cell>
          <cell r="F213">
            <v>906</v>
          </cell>
          <cell r="G213">
            <v>362167</v>
          </cell>
          <cell r="H213">
            <v>403644</v>
          </cell>
          <cell r="I213">
            <v>413520</v>
          </cell>
          <cell r="J213">
            <v>422914</v>
          </cell>
          <cell r="K213">
            <v>384592</v>
          </cell>
          <cell r="L213">
            <v>422914</v>
          </cell>
          <cell r="M213">
            <v>325712</v>
          </cell>
          <cell r="N213">
            <v>347950</v>
          </cell>
          <cell r="O213">
            <v>347950</v>
          </cell>
          <cell r="P213">
            <v>347950</v>
          </cell>
          <cell r="Q213">
            <v>379465</v>
          </cell>
          <cell r="R213">
            <v>379465</v>
          </cell>
          <cell r="S213">
            <v>347950</v>
          </cell>
          <cell r="T213">
            <v>298078</v>
          </cell>
          <cell r="U213">
            <v>335685</v>
          </cell>
          <cell r="V213">
            <v>347950</v>
          </cell>
          <cell r="W213">
            <v>298078</v>
          </cell>
          <cell r="X213">
            <v>481558</v>
          </cell>
        </row>
        <row r="214">
          <cell r="B214" t="str">
            <v>GG.2123</v>
          </cell>
          <cell r="C214" t="str">
            <v>Xaây töôøng gaïch theû vuõa M50 daày 10cm, cao &gt;4m</v>
          </cell>
          <cell r="D214" t="str">
            <v>m3</v>
          </cell>
          <cell r="E214">
            <v>38913</v>
          </cell>
          <cell r="F214">
            <v>5811</v>
          </cell>
          <cell r="G214">
            <v>362167</v>
          </cell>
          <cell r="H214">
            <v>403644</v>
          </cell>
          <cell r="I214">
            <v>413520</v>
          </cell>
          <cell r="J214">
            <v>422914</v>
          </cell>
          <cell r="K214">
            <v>395238</v>
          </cell>
          <cell r="L214">
            <v>422914</v>
          </cell>
          <cell r="M214">
            <v>348593</v>
          </cell>
          <cell r="N214">
            <v>347950</v>
          </cell>
          <cell r="O214">
            <v>347950</v>
          </cell>
          <cell r="P214">
            <v>347950</v>
          </cell>
          <cell r="Q214">
            <v>379465</v>
          </cell>
          <cell r="R214">
            <v>379465</v>
          </cell>
          <cell r="S214">
            <v>347950</v>
          </cell>
          <cell r="T214">
            <v>306150</v>
          </cell>
          <cell r="U214">
            <v>335685</v>
          </cell>
          <cell r="V214">
            <v>347950</v>
          </cell>
          <cell r="W214">
            <v>306150</v>
          </cell>
          <cell r="X214">
            <v>493793</v>
          </cell>
        </row>
        <row r="215">
          <cell r="B215" t="str">
            <v>GG.2124</v>
          </cell>
          <cell r="C215" t="str">
            <v>Xaây töôøng gaïch theû vuõa M75 daày 10cm, cao &gt;4m</v>
          </cell>
          <cell r="D215" t="str">
            <v>m3</v>
          </cell>
          <cell r="E215">
            <v>38913</v>
          </cell>
          <cell r="F215">
            <v>5811</v>
          </cell>
          <cell r="G215">
            <v>362167</v>
          </cell>
          <cell r="H215">
            <v>403644</v>
          </cell>
          <cell r="I215">
            <v>413520</v>
          </cell>
          <cell r="J215">
            <v>422914</v>
          </cell>
          <cell r="K215">
            <v>409751</v>
          </cell>
          <cell r="L215">
            <v>422914</v>
          </cell>
          <cell r="M215">
            <v>361923</v>
          </cell>
          <cell r="N215">
            <v>347950</v>
          </cell>
          <cell r="O215">
            <v>347950</v>
          </cell>
          <cell r="P215">
            <v>347950</v>
          </cell>
          <cell r="Q215">
            <v>379465</v>
          </cell>
          <cell r="R215">
            <v>379465</v>
          </cell>
          <cell r="S215">
            <v>347950</v>
          </cell>
          <cell r="T215">
            <v>320809</v>
          </cell>
          <cell r="U215">
            <v>335685</v>
          </cell>
          <cell r="V215">
            <v>347950</v>
          </cell>
          <cell r="W215">
            <v>320809</v>
          </cell>
          <cell r="X215">
            <v>506485</v>
          </cell>
        </row>
        <row r="216">
          <cell r="B216" t="str">
            <v>GG.2214</v>
          </cell>
          <cell r="C216" t="str">
            <v>Xaây töôøng gaïch theû vuõa M75 daày &lt;30cm, cao &lt;4m</v>
          </cell>
          <cell r="D216" t="str">
            <v>m3</v>
          </cell>
          <cell r="E216">
            <v>31130</v>
          </cell>
          <cell r="F216">
            <v>1495</v>
          </cell>
          <cell r="G216">
            <v>359020</v>
          </cell>
          <cell r="H216">
            <v>387908</v>
          </cell>
          <cell r="I216">
            <v>398315</v>
          </cell>
          <cell r="J216">
            <v>318481</v>
          </cell>
          <cell r="K216">
            <v>375315</v>
          </cell>
          <cell r="L216">
            <v>409924</v>
          </cell>
          <cell r="M216">
            <v>322746</v>
          </cell>
          <cell r="N216">
            <v>345017</v>
          </cell>
          <cell r="O216">
            <v>340019</v>
          </cell>
          <cell r="P216">
            <v>345017</v>
          </cell>
          <cell r="Q216">
            <v>363568</v>
          </cell>
          <cell r="R216">
            <v>363568</v>
          </cell>
          <cell r="S216">
            <v>334285</v>
          </cell>
          <cell r="T216">
            <v>303177</v>
          </cell>
          <cell r="U216">
            <v>333987</v>
          </cell>
          <cell r="V216">
            <v>367584</v>
          </cell>
          <cell r="W216">
            <v>303177</v>
          </cell>
          <cell r="X216">
            <v>449808</v>
          </cell>
        </row>
        <row r="217">
          <cell r="B217" t="str">
            <v>GG.2314</v>
          </cell>
          <cell r="C217" t="str">
            <v>Xaây töôøng gaïch theû vuõa M75 daày &gt;30cm, cao &lt;4m</v>
          </cell>
          <cell r="D217" t="str">
            <v>m3</v>
          </cell>
          <cell r="E217">
            <v>29833</v>
          </cell>
          <cell r="F217">
            <v>1585</v>
          </cell>
          <cell r="G217">
            <v>359020</v>
          </cell>
          <cell r="H217">
            <v>387710</v>
          </cell>
          <cell r="I217">
            <v>398315</v>
          </cell>
          <cell r="J217">
            <v>318481</v>
          </cell>
          <cell r="K217">
            <v>376061</v>
          </cell>
          <cell r="L217">
            <v>409924</v>
          </cell>
          <cell r="M217">
            <v>324148</v>
          </cell>
          <cell r="N217">
            <v>346607</v>
          </cell>
          <cell r="O217">
            <v>340019</v>
          </cell>
          <cell r="P217">
            <v>345017</v>
          </cell>
          <cell r="Q217">
            <v>363568</v>
          </cell>
          <cell r="R217">
            <v>363568</v>
          </cell>
          <cell r="S217">
            <v>334285</v>
          </cell>
          <cell r="T217">
            <v>305787</v>
          </cell>
          <cell r="U217">
            <v>333987</v>
          </cell>
          <cell r="V217">
            <v>367584</v>
          </cell>
          <cell r="W217">
            <v>305787</v>
          </cell>
          <cell r="X217">
            <v>447415</v>
          </cell>
        </row>
        <row r="218">
          <cell r="B218" t="str">
            <v>GG.3214</v>
          </cell>
          <cell r="C218" t="str">
            <v>Xaây KC phöùc taïp gaïch theû vuõa M75 cao &lt;4m</v>
          </cell>
          <cell r="D218" t="str">
            <v>m3</v>
          </cell>
          <cell r="E218">
            <v>60704</v>
          </cell>
          <cell r="F218">
            <v>1359</v>
          </cell>
          <cell r="G218" t="str">
            <v>Chöa coø</v>
          </cell>
          <cell r="H218">
            <v>382921</v>
          </cell>
          <cell r="I218" t="str">
            <v>Chöa coø</v>
          </cell>
          <cell r="J218" t="str">
            <v>Chöa coø</v>
          </cell>
          <cell r="K218">
            <v>370826</v>
          </cell>
          <cell r="L218" t="str">
            <v>Chöa coø</v>
          </cell>
          <cell r="M218">
            <v>319221</v>
          </cell>
          <cell r="N218">
            <v>341168</v>
          </cell>
          <cell r="O218" t="str">
            <v>Chöa coø</v>
          </cell>
          <cell r="P218" t="str">
            <v>Chöa coø</v>
          </cell>
          <cell r="Q218" t="str">
            <v>Chöa coø</v>
          </cell>
          <cell r="R218" t="str">
            <v>Chöa coø</v>
          </cell>
          <cell r="S218" t="str">
            <v>Chöa coø</v>
          </cell>
          <cell r="T218">
            <v>300226</v>
          </cell>
          <cell r="U218" t="str">
            <v>Chöa coø</v>
          </cell>
          <cell r="V218" t="str">
            <v>Chöa coø</v>
          </cell>
          <cell r="W218">
            <v>300226</v>
          </cell>
          <cell r="X218">
            <v>443315</v>
          </cell>
        </row>
        <row r="219">
          <cell r="B219" t="str">
            <v>GG.3300</v>
          </cell>
          <cell r="C219" t="str">
            <v>Laøm moái noái oáng coáng</v>
          </cell>
          <cell r="D219" t="str">
            <v>m</v>
          </cell>
          <cell r="E219">
            <v>1297</v>
          </cell>
          <cell r="F219">
            <v>230922</v>
          </cell>
          <cell r="G219" t="str">
            <v>Chöa coø</v>
          </cell>
          <cell r="H219">
            <v>6425</v>
          </cell>
          <cell r="I219" t="str">
            <v>Chöa coø</v>
          </cell>
          <cell r="J219">
            <v>6425</v>
          </cell>
          <cell r="K219">
            <v>6425</v>
          </cell>
          <cell r="L219">
            <v>6425</v>
          </cell>
          <cell r="M219" t="str">
            <v>Chöa coø</v>
          </cell>
          <cell r="N219" t="str">
            <v>Chöa coø</v>
          </cell>
          <cell r="O219" t="str">
            <v>Chöa coø</v>
          </cell>
          <cell r="P219" t="str">
            <v>Chöa coø</v>
          </cell>
          <cell r="Q219" t="str">
            <v>Chöa coø</v>
          </cell>
          <cell r="R219" t="str">
            <v>Chöa coø</v>
          </cell>
          <cell r="S219" t="str">
            <v>Chöa coø</v>
          </cell>
          <cell r="T219" t="str">
            <v>Chöa coø</v>
          </cell>
          <cell r="U219" t="str">
            <v>Chöa coø</v>
          </cell>
          <cell r="V219" t="str">
            <v>Chöa coø</v>
          </cell>
          <cell r="W219" t="str">
            <v>Khoâng coù</v>
          </cell>
          <cell r="X219" t="str">
            <v>Chöa coø</v>
          </cell>
        </row>
        <row r="220">
          <cell r="B220" t="str">
            <v>GG.4010/HCM</v>
          </cell>
          <cell r="C220" t="str">
            <v>Laøm moái noái oáng coáng 5x20cm gaïch theû</v>
          </cell>
          <cell r="D220" t="str">
            <v>m</v>
          </cell>
          <cell r="E220">
            <v>1297</v>
          </cell>
          <cell r="F220">
            <v>1277772</v>
          </cell>
          <cell r="G220">
            <v>5230</v>
          </cell>
          <cell r="H220">
            <v>5230</v>
          </cell>
          <cell r="I220">
            <v>5230</v>
          </cell>
          <cell r="J220">
            <v>5230</v>
          </cell>
          <cell r="K220">
            <v>5230</v>
          </cell>
          <cell r="L220">
            <v>5230</v>
          </cell>
          <cell r="M220">
            <v>5230</v>
          </cell>
          <cell r="N220">
            <v>5230</v>
          </cell>
          <cell r="O220">
            <v>5230</v>
          </cell>
          <cell r="P220">
            <v>5230</v>
          </cell>
          <cell r="Q220">
            <v>5230</v>
          </cell>
          <cell r="R220">
            <v>5230</v>
          </cell>
          <cell r="S220">
            <v>5230</v>
          </cell>
          <cell r="T220">
            <v>5230</v>
          </cell>
          <cell r="U220">
            <v>5230</v>
          </cell>
          <cell r="V220">
            <v>5230</v>
          </cell>
          <cell r="W220">
            <v>5230</v>
          </cell>
          <cell r="X220">
            <v>5230</v>
          </cell>
        </row>
        <row r="221">
          <cell r="B221" t="str">
            <v>GI.1114</v>
          </cell>
          <cell r="C221" t="str">
            <v>Xaây töôøng 10cm, cao &lt;4m vuõa M75 gaïch oáng 8x8x19</v>
          </cell>
          <cell r="D221" t="str">
            <v>m3</v>
          </cell>
          <cell r="E221">
            <v>25293</v>
          </cell>
          <cell r="F221">
            <v>906</v>
          </cell>
          <cell r="G221">
            <v>177578</v>
          </cell>
          <cell r="H221">
            <v>264149</v>
          </cell>
          <cell r="I221">
            <v>239797</v>
          </cell>
          <cell r="J221">
            <v>241156</v>
          </cell>
          <cell r="K221">
            <v>236731</v>
          </cell>
          <cell r="L221">
            <v>241156</v>
          </cell>
          <cell r="M221">
            <v>220675</v>
          </cell>
          <cell r="N221">
            <v>212212</v>
          </cell>
          <cell r="O221">
            <v>212212</v>
          </cell>
          <cell r="P221">
            <v>212212</v>
          </cell>
          <cell r="Q221">
            <v>233192</v>
          </cell>
          <cell r="R221">
            <v>233192</v>
          </cell>
          <cell r="S221">
            <v>212212</v>
          </cell>
          <cell r="T221">
            <v>213617</v>
          </cell>
          <cell r="U221">
            <v>218066</v>
          </cell>
          <cell r="V221">
            <v>218066</v>
          </cell>
          <cell r="W221">
            <v>213617</v>
          </cell>
          <cell r="X221">
            <v>285196</v>
          </cell>
        </row>
        <row r="222">
          <cell r="B222" t="str">
            <v>GI.1124</v>
          </cell>
          <cell r="C222" t="str">
            <v>Xaây töôøng 10cm, cao &gt;4m vuõa M75 gaïch oáng 8x8x19</v>
          </cell>
          <cell r="D222" t="str">
            <v>m3</v>
          </cell>
          <cell r="E222">
            <v>27888</v>
          </cell>
          <cell r="F222">
            <v>4176</v>
          </cell>
          <cell r="G222">
            <v>177578</v>
          </cell>
          <cell r="H222">
            <v>264149</v>
          </cell>
          <cell r="I222">
            <v>239797</v>
          </cell>
          <cell r="J222">
            <v>241156</v>
          </cell>
          <cell r="K222">
            <v>261890</v>
          </cell>
          <cell r="L222">
            <v>241156</v>
          </cell>
          <cell r="M222">
            <v>256886</v>
          </cell>
          <cell r="N222">
            <v>212212</v>
          </cell>
          <cell r="O222">
            <v>212212</v>
          </cell>
          <cell r="P222">
            <v>212212</v>
          </cell>
          <cell r="Q222">
            <v>233192</v>
          </cell>
          <cell r="R222">
            <v>233192</v>
          </cell>
          <cell r="S222">
            <v>212212</v>
          </cell>
          <cell r="T222">
            <v>236348</v>
          </cell>
          <cell r="U222">
            <v>218066</v>
          </cell>
          <cell r="V222">
            <v>218066</v>
          </cell>
          <cell r="W222">
            <v>236348</v>
          </cell>
          <cell r="X222">
            <v>310123</v>
          </cell>
        </row>
        <row r="223">
          <cell r="B223" t="str">
            <v>GI.1214</v>
          </cell>
          <cell r="C223" t="str">
            <v>Xaây töôøng 20cm, cao &lt;4m vuõa M75 gaïch oáng 8x8x19</v>
          </cell>
          <cell r="D223" t="str">
            <v>m3</v>
          </cell>
          <cell r="E223">
            <v>22051</v>
          </cell>
          <cell r="F223">
            <v>1359</v>
          </cell>
          <cell r="G223">
            <v>177578</v>
          </cell>
          <cell r="H223">
            <v>264149</v>
          </cell>
          <cell r="I223">
            <v>239797</v>
          </cell>
          <cell r="J223">
            <v>241156</v>
          </cell>
          <cell r="K223">
            <v>240929</v>
          </cell>
          <cell r="L223">
            <v>241156</v>
          </cell>
          <cell r="M223">
            <v>224765</v>
          </cell>
          <cell r="N223">
            <v>217790</v>
          </cell>
          <cell r="O223">
            <v>212212</v>
          </cell>
          <cell r="P223">
            <v>212212</v>
          </cell>
          <cell r="Q223">
            <v>233192</v>
          </cell>
          <cell r="R223">
            <v>233192</v>
          </cell>
          <cell r="S223">
            <v>212212</v>
          </cell>
          <cell r="T223">
            <v>219206</v>
          </cell>
          <cell r="U223">
            <v>218066</v>
          </cell>
          <cell r="V223">
            <v>218066</v>
          </cell>
          <cell r="W223">
            <v>219206</v>
          </cell>
          <cell r="X223">
            <v>284777</v>
          </cell>
        </row>
        <row r="224">
          <cell r="B224" t="str">
            <v>GI.1314</v>
          </cell>
          <cell r="C224" t="str">
            <v>Xaây töôøng &gt;30cm, cao &lt;4m vuõa M75 gaïch oáng 8x8x19</v>
          </cell>
          <cell r="D224" t="str">
            <v>m3</v>
          </cell>
          <cell r="E224">
            <v>19067</v>
          </cell>
          <cell r="F224">
            <v>1359</v>
          </cell>
          <cell r="G224">
            <v>177578</v>
          </cell>
          <cell r="H224">
            <v>264149</v>
          </cell>
          <cell r="I224">
            <v>239797</v>
          </cell>
          <cell r="J224">
            <v>241156</v>
          </cell>
          <cell r="K224">
            <v>246237</v>
          </cell>
          <cell r="L224">
            <v>241156</v>
          </cell>
          <cell r="M224">
            <v>229933</v>
          </cell>
          <cell r="N224">
            <v>224817</v>
          </cell>
          <cell r="O224">
            <v>212212</v>
          </cell>
          <cell r="P224">
            <v>212212</v>
          </cell>
          <cell r="Q224">
            <v>233192</v>
          </cell>
          <cell r="R224">
            <v>233192</v>
          </cell>
          <cell r="S224">
            <v>212212</v>
          </cell>
          <cell r="T224">
            <v>226247</v>
          </cell>
          <cell r="U224">
            <v>218066</v>
          </cell>
          <cell r="V224">
            <v>218066</v>
          </cell>
          <cell r="W224">
            <v>226247</v>
          </cell>
          <cell r="X224">
            <v>284335</v>
          </cell>
        </row>
        <row r="225">
          <cell r="B225" t="str">
            <v>GI.2114</v>
          </cell>
          <cell r="C225" t="str">
            <v>Xaây töôøng 20 cao &lt;4m vuõa M75 gaïch oáng caâu gaïch theû</v>
          </cell>
          <cell r="D225" t="str">
            <v>m3</v>
          </cell>
          <cell r="E225">
            <v>23996</v>
          </cell>
          <cell r="F225">
            <v>906</v>
          </cell>
          <cell r="G225">
            <v>222129</v>
          </cell>
          <cell r="H225">
            <v>261388</v>
          </cell>
          <cell r="I225">
            <v>247005</v>
          </cell>
          <cell r="J225">
            <v>250374</v>
          </cell>
          <cell r="K225">
            <v>240165</v>
          </cell>
          <cell r="L225">
            <v>250374</v>
          </cell>
          <cell r="M225">
            <v>218815</v>
          </cell>
          <cell r="N225">
            <v>216796</v>
          </cell>
          <cell r="O225">
            <v>216796</v>
          </cell>
          <cell r="P225">
            <v>216796</v>
          </cell>
          <cell r="Q225">
            <v>235356</v>
          </cell>
          <cell r="R225">
            <v>235356</v>
          </cell>
          <cell r="S225">
            <v>253748</v>
          </cell>
          <cell r="T225">
            <v>209117</v>
          </cell>
          <cell r="U225">
            <v>218552</v>
          </cell>
          <cell r="V225">
            <v>216796</v>
          </cell>
          <cell r="W225">
            <v>209117</v>
          </cell>
          <cell r="X225">
            <v>289022</v>
          </cell>
        </row>
        <row r="226">
          <cell r="B226" t="str">
            <v>HA.1111</v>
          </cell>
          <cell r="C226" t="str">
            <v>BT M100 ñaù 4x6 loùt moùng roäng &lt;250cm</v>
          </cell>
          <cell r="D226" t="str">
            <v>m3</v>
          </cell>
          <cell r="E226">
            <v>20481</v>
          </cell>
          <cell r="F226">
            <v>12041</v>
          </cell>
          <cell r="G226">
            <v>333690</v>
          </cell>
          <cell r="H226">
            <v>308085</v>
          </cell>
          <cell r="I226">
            <v>309285</v>
          </cell>
          <cell r="J226">
            <v>272608</v>
          </cell>
          <cell r="K226">
            <v>319867</v>
          </cell>
          <cell r="L226">
            <v>326821</v>
          </cell>
          <cell r="M226">
            <v>296067</v>
          </cell>
          <cell r="N226">
            <v>331512</v>
          </cell>
          <cell r="O226">
            <v>313922</v>
          </cell>
          <cell r="P226">
            <v>331512</v>
          </cell>
          <cell r="Q226">
            <v>241147</v>
          </cell>
          <cell r="R226">
            <v>241147</v>
          </cell>
          <cell r="S226">
            <v>266389</v>
          </cell>
          <cell r="T226">
            <v>306641</v>
          </cell>
          <cell r="U226">
            <v>263407</v>
          </cell>
          <cell r="V226">
            <v>256233</v>
          </cell>
          <cell r="W226">
            <v>306641</v>
          </cell>
          <cell r="X226">
            <v>274759</v>
          </cell>
        </row>
        <row r="227">
          <cell r="B227" t="str">
            <v>HA.1111SR</v>
          </cell>
          <cell r="C227" t="str">
            <v>BT loùt M100 ñaù 1x2 moùng roäng &lt;250cm</v>
          </cell>
          <cell r="D227" t="str">
            <v>m3</v>
          </cell>
          <cell r="E227">
            <v>20481</v>
          </cell>
          <cell r="F227">
            <v>12041</v>
          </cell>
          <cell r="G227">
            <v>333690</v>
          </cell>
          <cell r="H227">
            <v>308085</v>
          </cell>
          <cell r="I227">
            <v>309285</v>
          </cell>
          <cell r="J227">
            <v>272608</v>
          </cell>
          <cell r="K227">
            <v>326821</v>
          </cell>
          <cell r="L227">
            <v>326821</v>
          </cell>
          <cell r="M227">
            <v>296067</v>
          </cell>
          <cell r="N227">
            <v>331512</v>
          </cell>
          <cell r="O227">
            <v>313922</v>
          </cell>
          <cell r="P227" t="str">
            <v>Chöa coù</v>
          </cell>
          <cell r="Q227">
            <v>313667</v>
          </cell>
          <cell r="R227">
            <v>313667</v>
          </cell>
          <cell r="S227">
            <v>266389</v>
          </cell>
          <cell r="T227">
            <v>306641</v>
          </cell>
          <cell r="U227">
            <v>263407</v>
          </cell>
          <cell r="V227">
            <v>256233</v>
          </cell>
          <cell r="W227">
            <v>313667</v>
          </cell>
          <cell r="X227">
            <v>313667</v>
          </cell>
        </row>
        <row r="228">
          <cell r="B228" t="str">
            <v>HA.1121</v>
          </cell>
          <cell r="C228" t="str">
            <v>BT loùt M100 ñaù 4x6 moùng roäng &gt;250cm</v>
          </cell>
          <cell r="D228" t="str">
            <v>m3</v>
          </cell>
          <cell r="E228">
            <v>14647</v>
          </cell>
          <cell r="F228">
            <v>12041</v>
          </cell>
          <cell r="G228">
            <v>333690</v>
          </cell>
          <cell r="H228">
            <v>308085</v>
          </cell>
          <cell r="I228">
            <v>309285</v>
          </cell>
          <cell r="J228">
            <v>272608</v>
          </cell>
          <cell r="K228">
            <v>319867</v>
          </cell>
          <cell r="L228">
            <v>326821</v>
          </cell>
          <cell r="M228">
            <v>296067</v>
          </cell>
          <cell r="N228">
            <v>331512</v>
          </cell>
          <cell r="O228">
            <v>313922</v>
          </cell>
          <cell r="P228" t="str">
            <v>Chöa coù</v>
          </cell>
          <cell r="Q228">
            <v>313667</v>
          </cell>
          <cell r="R228">
            <v>313667</v>
          </cell>
          <cell r="S228">
            <v>266389</v>
          </cell>
          <cell r="T228">
            <v>306641</v>
          </cell>
          <cell r="U228">
            <v>263407</v>
          </cell>
          <cell r="V228">
            <v>256233</v>
          </cell>
          <cell r="W228">
            <v>306641</v>
          </cell>
          <cell r="X228">
            <v>274759</v>
          </cell>
        </row>
        <row r="229">
          <cell r="B229" t="str">
            <v>HA.1121SR</v>
          </cell>
          <cell r="C229" t="str">
            <v>BT loùt M100 ñaù 1x2 moùng roäng &gt;250cm</v>
          </cell>
          <cell r="D229" t="str">
            <v>m3</v>
          </cell>
          <cell r="E229">
            <v>14647</v>
          </cell>
          <cell r="F229">
            <v>12041</v>
          </cell>
          <cell r="G229">
            <v>333690</v>
          </cell>
          <cell r="H229">
            <v>308085</v>
          </cell>
          <cell r="I229">
            <v>309285</v>
          </cell>
          <cell r="J229">
            <v>272608</v>
          </cell>
          <cell r="K229">
            <v>326821</v>
          </cell>
          <cell r="L229">
            <v>326821</v>
          </cell>
          <cell r="M229">
            <v>296067</v>
          </cell>
          <cell r="N229">
            <v>331512</v>
          </cell>
          <cell r="O229">
            <v>313922</v>
          </cell>
          <cell r="P229" t="str">
            <v>Chöa coù</v>
          </cell>
          <cell r="Q229">
            <v>313667</v>
          </cell>
          <cell r="R229">
            <v>313667</v>
          </cell>
          <cell r="S229">
            <v>266389</v>
          </cell>
          <cell r="T229">
            <v>306641</v>
          </cell>
          <cell r="U229">
            <v>263407</v>
          </cell>
          <cell r="V229">
            <v>256233</v>
          </cell>
          <cell r="W229">
            <v>306641</v>
          </cell>
          <cell r="X229">
            <v>313667</v>
          </cell>
        </row>
        <row r="230">
          <cell r="B230" t="str">
            <v>HA.1212TT</v>
          </cell>
          <cell r="C230" t="str">
            <v>BT loùt M100 ñaù 1x2 moùng roäng &lt;250cm</v>
          </cell>
          <cell r="D230" t="str">
            <v>m3</v>
          </cell>
          <cell r="E230">
            <v>20357</v>
          </cell>
          <cell r="F230">
            <v>12480</v>
          </cell>
          <cell r="G230">
            <v>406220</v>
          </cell>
          <cell r="H230">
            <v>409289</v>
          </cell>
          <cell r="I230">
            <v>2634514</v>
          </cell>
          <cell r="J230" t="str">
            <v>Chöa coø</v>
          </cell>
          <cell r="K230" t="str">
            <v>Chöa coø</v>
          </cell>
          <cell r="L230" t="str">
            <v>Chöa coø</v>
          </cell>
          <cell r="M230">
            <v>393854</v>
          </cell>
          <cell r="N230" t="str">
            <v>Chöa coø</v>
          </cell>
          <cell r="O230" t="str">
            <v>Chöa coù</v>
          </cell>
          <cell r="P230" t="str">
            <v>Chöa coù</v>
          </cell>
          <cell r="Q230">
            <v>406220</v>
          </cell>
          <cell r="R230">
            <v>406220</v>
          </cell>
          <cell r="S230" t="str">
            <v>Chöa coù</v>
          </cell>
          <cell r="T230">
            <v>407942</v>
          </cell>
          <cell r="U230" t="str">
            <v>Chöa coù</v>
          </cell>
          <cell r="V230" t="str">
            <v>Chöa coù</v>
          </cell>
          <cell r="W230">
            <v>406220</v>
          </cell>
          <cell r="X230">
            <v>406220</v>
          </cell>
        </row>
        <row r="231">
          <cell r="B231" t="str">
            <v>HA.1213</v>
          </cell>
          <cell r="C231" t="str">
            <v>BT M200 ñaù 1x2 moùng roäng &lt;250cm</v>
          </cell>
          <cell r="D231" t="str">
            <v>m3</v>
          </cell>
          <cell r="E231">
            <v>20357</v>
          </cell>
          <cell r="F231">
            <v>12480</v>
          </cell>
          <cell r="G231">
            <v>489176</v>
          </cell>
          <cell r="H231">
            <v>460346</v>
          </cell>
          <cell r="I231">
            <v>455510</v>
          </cell>
          <cell r="J231">
            <v>434040</v>
          </cell>
          <cell r="K231">
            <v>489529</v>
          </cell>
          <cell r="L231">
            <v>500213</v>
          </cell>
          <cell r="M231">
            <v>0</v>
          </cell>
          <cell r="N231">
            <v>0</v>
          </cell>
          <cell r="O231">
            <v>494891</v>
          </cell>
          <cell r="P231">
            <v>492186</v>
          </cell>
          <cell r="Q231">
            <v>428188</v>
          </cell>
          <cell r="R231">
            <v>428188</v>
          </cell>
          <cell r="S231">
            <v>420462</v>
          </cell>
          <cell r="T231">
            <v>0</v>
          </cell>
          <cell r="U231">
            <v>436651</v>
          </cell>
          <cell r="V231">
            <v>411587</v>
          </cell>
          <cell r="W231">
            <v>461834</v>
          </cell>
          <cell r="X231">
            <v>434359</v>
          </cell>
        </row>
        <row r="232">
          <cell r="B232" t="str">
            <v>HA.1214</v>
          </cell>
          <cell r="C232" t="str">
            <v>BT M250 ñaù 1x2 moùng roäng &lt;250cm</v>
          </cell>
          <cell r="D232" t="str">
            <v>m3</v>
          </cell>
          <cell r="E232">
            <v>20357</v>
          </cell>
          <cell r="F232">
            <v>12480</v>
          </cell>
          <cell r="G232">
            <v>519873</v>
          </cell>
          <cell r="H232">
            <v>513136</v>
          </cell>
          <cell r="I232">
            <v>519873</v>
          </cell>
          <cell r="J232" t="str">
            <v>Chöa coø</v>
          </cell>
          <cell r="K232">
            <v>544182</v>
          </cell>
          <cell r="L232" t="str">
            <v>Chöa coø</v>
          </cell>
          <cell r="M232">
            <v>492824</v>
          </cell>
          <cell r="N232" t="str">
            <v>Chöa coø</v>
          </cell>
          <cell r="O232" t="str">
            <v>Chöa coù</v>
          </cell>
          <cell r="P232" t="str">
            <v>Chöa coù</v>
          </cell>
          <cell r="Q232">
            <v>519873</v>
          </cell>
          <cell r="R232">
            <v>519873</v>
          </cell>
          <cell r="S232">
            <v>519873</v>
          </cell>
          <cell r="T232">
            <v>517539</v>
          </cell>
          <cell r="U232" t="str">
            <v>Chöa coù</v>
          </cell>
          <cell r="V232" t="str">
            <v>Chöa coù</v>
          </cell>
          <cell r="W232">
            <v>517539</v>
          </cell>
          <cell r="X232">
            <v>482015</v>
          </cell>
        </row>
        <row r="233">
          <cell r="B233" t="str">
            <v>HA.1222</v>
          </cell>
          <cell r="C233" t="str">
            <v>BT loùt M150 ñaù 1x2 moùng roäng &gt;250cm</v>
          </cell>
          <cell r="D233" t="str">
            <v>m3</v>
          </cell>
          <cell r="E233">
            <v>29915</v>
          </cell>
          <cell r="F233">
            <v>12480</v>
          </cell>
          <cell r="G233">
            <v>436784</v>
          </cell>
          <cell r="H233">
            <v>437195</v>
          </cell>
          <cell r="I233">
            <v>436784</v>
          </cell>
          <cell r="J233" t="str">
            <v>Chöa coø</v>
          </cell>
          <cell r="K233">
            <v>473457</v>
          </cell>
          <cell r="L233" t="str">
            <v>Chöa coø</v>
          </cell>
          <cell r="M233">
            <v>434827</v>
          </cell>
          <cell r="N233" t="str">
            <v>Chöa coø</v>
          </cell>
          <cell r="O233" t="str">
            <v>Chöa coù</v>
          </cell>
          <cell r="P233" t="str">
            <v>Chöa coù</v>
          </cell>
          <cell r="Q233">
            <v>436784</v>
          </cell>
          <cell r="R233">
            <v>436784</v>
          </cell>
          <cell r="S233" t="str">
            <v>Chöa coù</v>
          </cell>
          <cell r="T233">
            <v>441347</v>
          </cell>
          <cell r="U233" t="str">
            <v>Chöa coù</v>
          </cell>
          <cell r="V233" t="str">
            <v>Chöa coù</v>
          </cell>
          <cell r="W233">
            <v>441347</v>
          </cell>
          <cell r="X233">
            <v>425059</v>
          </cell>
        </row>
        <row r="234">
          <cell r="B234" t="str">
            <v>HA.1222TT</v>
          </cell>
          <cell r="C234" t="str">
            <v>BT loùt M100 ñaù 1x2 moùng roäng &gt;250cm</v>
          </cell>
          <cell r="D234" t="str">
            <v>m3</v>
          </cell>
          <cell r="E234">
            <v>29915</v>
          </cell>
          <cell r="F234">
            <v>12480</v>
          </cell>
          <cell r="G234">
            <v>436784</v>
          </cell>
          <cell r="H234">
            <v>437195</v>
          </cell>
          <cell r="I234">
            <v>436784</v>
          </cell>
          <cell r="J234" t="str">
            <v>Chöa coø</v>
          </cell>
          <cell r="K234" t="str">
            <v>Chöa coø</v>
          </cell>
          <cell r="L234" t="str">
            <v>Chöa coø</v>
          </cell>
          <cell r="M234">
            <v>434827</v>
          </cell>
          <cell r="N234" t="str">
            <v>Chöa coø</v>
          </cell>
          <cell r="O234" t="str">
            <v>Chöa coù</v>
          </cell>
          <cell r="P234" t="str">
            <v>Chöa coù</v>
          </cell>
          <cell r="Q234">
            <v>436784</v>
          </cell>
          <cell r="R234">
            <v>436784</v>
          </cell>
          <cell r="S234" t="str">
            <v>Chöa coù</v>
          </cell>
          <cell r="T234">
            <v>441347</v>
          </cell>
          <cell r="U234" t="str">
            <v>Chöa coù</v>
          </cell>
          <cell r="V234" t="str">
            <v>Chöa coù</v>
          </cell>
          <cell r="W234">
            <v>436784</v>
          </cell>
          <cell r="X234">
            <v>436784</v>
          </cell>
        </row>
        <row r="235">
          <cell r="B235" t="str">
            <v>HA.1223</v>
          </cell>
          <cell r="C235" t="str">
            <v>BT M200 ñaù 1x2 moùng roäng &gt;250cm</v>
          </cell>
          <cell r="D235" t="str">
            <v>m3</v>
          </cell>
          <cell r="E235">
            <v>29915</v>
          </cell>
          <cell r="F235">
            <v>12480</v>
          </cell>
          <cell r="G235">
            <v>520510</v>
          </cell>
          <cell r="H235">
            <v>488251</v>
          </cell>
          <cell r="I235">
            <v>494209</v>
          </cell>
          <cell r="J235">
            <v>456434</v>
          </cell>
          <cell r="K235">
            <v>526315</v>
          </cell>
          <cell r="L235">
            <v>528741</v>
          </cell>
          <cell r="M235">
            <v>483489</v>
          </cell>
          <cell r="N235">
            <v>518064</v>
          </cell>
          <cell r="O235">
            <v>533805</v>
          </cell>
          <cell r="P235">
            <v>518064</v>
          </cell>
          <cell r="Q235">
            <v>452715</v>
          </cell>
          <cell r="R235">
            <v>452715</v>
          </cell>
          <cell r="S235">
            <v>437459</v>
          </cell>
          <cell r="T235">
            <v>495238</v>
          </cell>
          <cell r="U235">
            <v>469223</v>
          </cell>
          <cell r="V235">
            <v>437459</v>
          </cell>
          <cell r="W235">
            <v>495238</v>
          </cell>
          <cell r="X235">
            <v>471146</v>
          </cell>
        </row>
        <row r="236">
          <cell r="B236" t="str">
            <v>HA.1224</v>
          </cell>
          <cell r="C236" t="str">
            <v>BT M250 ñaù 1x2 moùng roäng &gt;250cm</v>
          </cell>
          <cell r="D236" t="str">
            <v>m3</v>
          </cell>
          <cell r="E236">
            <v>29915</v>
          </cell>
          <cell r="F236">
            <v>12480</v>
          </cell>
          <cell r="G236">
            <v>576303</v>
          </cell>
          <cell r="H236">
            <v>541041</v>
          </cell>
          <cell r="I236">
            <v>549502</v>
          </cell>
          <cell r="J236">
            <v>511617</v>
          </cell>
          <cell r="K236">
            <v>580968</v>
          </cell>
          <cell r="L236">
            <v>583068</v>
          </cell>
          <cell r="M236">
            <v>533798</v>
          </cell>
          <cell r="N236">
            <v>571967</v>
          </cell>
          <cell r="O236">
            <v>571967</v>
          </cell>
          <cell r="P236">
            <v>571967</v>
          </cell>
          <cell r="Q236">
            <v>502280</v>
          </cell>
          <cell r="R236">
            <v>502280</v>
          </cell>
          <cell r="S236">
            <v>508804</v>
          </cell>
          <cell r="T236">
            <v>550944</v>
          </cell>
          <cell r="U236">
            <v>521919</v>
          </cell>
          <cell r="V236">
            <v>493649</v>
          </cell>
          <cell r="W236">
            <v>550944</v>
          </cell>
          <cell r="X236">
            <v>518803</v>
          </cell>
        </row>
        <row r="237">
          <cell r="B237" t="str">
            <v>HA.1232</v>
          </cell>
          <cell r="C237" t="str">
            <v>BT M150 ñaù 2x4 moùng roäng &lt;250cm</v>
          </cell>
          <cell r="D237" t="str">
            <v>m3</v>
          </cell>
          <cell r="E237">
            <v>20357</v>
          </cell>
          <cell r="F237">
            <v>12480</v>
          </cell>
          <cell r="G237">
            <v>520510</v>
          </cell>
          <cell r="H237">
            <v>488251</v>
          </cell>
          <cell r="I237">
            <v>494209</v>
          </cell>
          <cell r="J237">
            <v>456434</v>
          </cell>
          <cell r="K237">
            <v>405273</v>
          </cell>
          <cell r="L237">
            <v>528741</v>
          </cell>
          <cell r="M237">
            <v>381262</v>
          </cell>
          <cell r="N237">
            <v>466497</v>
          </cell>
          <cell r="O237">
            <v>533805</v>
          </cell>
          <cell r="P237">
            <v>518064</v>
          </cell>
          <cell r="Q237">
            <v>452715</v>
          </cell>
          <cell r="R237">
            <v>452715</v>
          </cell>
          <cell r="S237">
            <v>437459</v>
          </cell>
          <cell r="T237">
            <v>385791</v>
          </cell>
          <cell r="U237">
            <v>469223</v>
          </cell>
          <cell r="V237">
            <v>437459</v>
          </cell>
          <cell r="W237">
            <v>495238</v>
          </cell>
          <cell r="X237">
            <v>376300</v>
          </cell>
        </row>
        <row r="238">
          <cell r="B238" t="str">
            <v>HA.1233</v>
          </cell>
          <cell r="C238" t="str">
            <v>BT M200 ñaù 2x4 moùng roäng &lt;250cm</v>
          </cell>
          <cell r="D238" t="str">
            <v>m3</v>
          </cell>
          <cell r="E238">
            <v>20357</v>
          </cell>
          <cell r="F238">
            <v>12480</v>
          </cell>
          <cell r="G238">
            <v>520510</v>
          </cell>
          <cell r="H238">
            <v>488251</v>
          </cell>
          <cell r="I238">
            <v>494209</v>
          </cell>
          <cell r="J238">
            <v>456434</v>
          </cell>
          <cell r="K238">
            <v>455276</v>
          </cell>
          <cell r="L238">
            <v>528741</v>
          </cell>
          <cell r="M238">
            <v>427094</v>
          </cell>
          <cell r="N238">
            <v>466497</v>
          </cell>
          <cell r="O238">
            <v>533805</v>
          </cell>
          <cell r="P238">
            <v>518064</v>
          </cell>
          <cell r="Q238">
            <v>452715</v>
          </cell>
          <cell r="R238">
            <v>452715</v>
          </cell>
          <cell r="S238">
            <v>437459</v>
          </cell>
          <cell r="T238">
            <v>436537</v>
          </cell>
          <cell r="U238">
            <v>469223</v>
          </cell>
          <cell r="V238">
            <v>437459</v>
          </cell>
          <cell r="W238">
            <v>436537</v>
          </cell>
          <cell r="X238">
            <v>419794</v>
          </cell>
        </row>
        <row r="239">
          <cell r="B239" t="str">
            <v>HA.1243</v>
          </cell>
          <cell r="C239" t="str">
            <v>BT M200 ñaù 2x4 moùng roäng &gt;250cm</v>
          </cell>
          <cell r="D239" t="str">
            <v>m3</v>
          </cell>
          <cell r="E239">
            <v>29915</v>
          </cell>
          <cell r="F239">
            <v>12480</v>
          </cell>
          <cell r="G239">
            <v>520510</v>
          </cell>
          <cell r="H239">
            <v>488251</v>
          </cell>
          <cell r="I239">
            <v>494209</v>
          </cell>
          <cell r="J239">
            <v>456434</v>
          </cell>
          <cell r="K239">
            <v>492062</v>
          </cell>
          <cell r="L239">
            <v>528741</v>
          </cell>
          <cell r="M239">
            <v>468067</v>
          </cell>
          <cell r="N239">
            <v>492375</v>
          </cell>
          <cell r="O239">
            <v>533805</v>
          </cell>
          <cell r="P239">
            <v>518064</v>
          </cell>
          <cell r="Q239">
            <v>452715</v>
          </cell>
          <cell r="R239">
            <v>452715</v>
          </cell>
          <cell r="S239">
            <v>432437</v>
          </cell>
          <cell r="T239">
            <v>469942</v>
          </cell>
          <cell r="U239">
            <v>469223</v>
          </cell>
          <cell r="V239">
            <v>437459</v>
          </cell>
          <cell r="W239">
            <v>469942</v>
          </cell>
          <cell r="X239">
            <v>456582</v>
          </cell>
        </row>
        <row r="240">
          <cell r="B240" t="str">
            <v>HA.1312</v>
          </cell>
          <cell r="C240" t="str">
            <v xml:space="preserve">BT neàn M100 ñaù 1x2 </v>
          </cell>
          <cell r="D240" t="str">
            <v>m3</v>
          </cell>
          <cell r="E240">
            <v>19613</v>
          </cell>
          <cell r="F240">
            <v>12041</v>
          </cell>
          <cell r="G240">
            <v>406220</v>
          </cell>
          <cell r="H240">
            <v>409289</v>
          </cell>
          <cell r="I240">
            <v>406220</v>
          </cell>
          <cell r="J240">
            <v>400000</v>
          </cell>
          <cell r="K240">
            <v>400000</v>
          </cell>
          <cell r="L240">
            <v>400000</v>
          </cell>
          <cell r="M240">
            <v>393854</v>
          </cell>
          <cell r="N240">
            <v>400000</v>
          </cell>
          <cell r="O240">
            <v>400000</v>
          </cell>
          <cell r="P240">
            <v>400000</v>
          </cell>
          <cell r="Q240">
            <v>406220</v>
          </cell>
          <cell r="R240">
            <v>406220</v>
          </cell>
          <cell r="S240">
            <v>210110</v>
          </cell>
          <cell r="T240">
            <v>407942</v>
          </cell>
          <cell r="U240">
            <v>400000</v>
          </cell>
          <cell r="V240">
            <v>205123</v>
          </cell>
          <cell r="W240">
            <v>406220</v>
          </cell>
          <cell r="X240">
            <v>406220</v>
          </cell>
        </row>
        <row r="241">
          <cell r="B241" t="str">
            <v>HA.1313</v>
          </cell>
          <cell r="C241" t="str">
            <v xml:space="preserve">BT neàn M200 ñaù 1x2 </v>
          </cell>
          <cell r="D241" t="str">
            <v>m3</v>
          </cell>
          <cell r="E241">
            <v>19613</v>
          </cell>
          <cell r="F241">
            <v>12480</v>
          </cell>
          <cell r="G241">
            <v>492186</v>
          </cell>
          <cell r="H241">
            <v>460346</v>
          </cell>
          <cell r="I241">
            <v>492186</v>
          </cell>
          <cell r="J241">
            <v>434040</v>
          </cell>
          <cell r="K241">
            <v>489529</v>
          </cell>
          <cell r="L241">
            <v>492186</v>
          </cell>
          <cell r="M241">
            <v>442515</v>
          </cell>
          <cell r="N241">
            <v>492186</v>
          </cell>
          <cell r="O241">
            <v>494891</v>
          </cell>
          <cell r="P241">
            <v>492186</v>
          </cell>
          <cell r="Q241">
            <v>492186</v>
          </cell>
          <cell r="R241">
            <v>492186</v>
          </cell>
          <cell r="S241">
            <v>492186</v>
          </cell>
          <cell r="T241">
            <v>461834</v>
          </cell>
          <cell r="U241">
            <v>492186</v>
          </cell>
          <cell r="V241">
            <v>492186</v>
          </cell>
          <cell r="W241">
            <v>461834</v>
          </cell>
          <cell r="X241">
            <v>434359</v>
          </cell>
        </row>
        <row r="242">
          <cell r="B242" t="str">
            <v>HA.1314</v>
          </cell>
          <cell r="C242" t="str">
            <v>BT M250 ñaù 1x2 neàn</v>
          </cell>
          <cell r="D242" t="str">
            <v>m3</v>
          </cell>
          <cell r="E242">
            <v>19613</v>
          </cell>
          <cell r="F242">
            <v>12480</v>
          </cell>
          <cell r="G242">
            <v>827</v>
          </cell>
          <cell r="H242">
            <v>762</v>
          </cell>
          <cell r="I242">
            <v>818</v>
          </cell>
          <cell r="J242">
            <v>818</v>
          </cell>
          <cell r="K242">
            <v>827</v>
          </cell>
          <cell r="L242">
            <v>827</v>
          </cell>
          <cell r="M242">
            <v>666</v>
          </cell>
          <cell r="N242">
            <v>666</v>
          </cell>
          <cell r="O242">
            <v>755</v>
          </cell>
          <cell r="P242">
            <v>827</v>
          </cell>
          <cell r="Q242">
            <v>827</v>
          </cell>
          <cell r="R242">
            <v>827</v>
          </cell>
          <cell r="S242">
            <v>799</v>
          </cell>
          <cell r="T242">
            <v>664</v>
          </cell>
          <cell r="U242">
            <v>898</v>
          </cell>
          <cell r="V242">
            <v>467776</v>
          </cell>
          <cell r="W242">
            <v>517539</v>
          </cell>
          <cell r="X242">
            <v>482015</v>
          </cell>
        </row>
        <row r="243">
          <cell r="B243" t="str">
            <v>HA.1322</v>
          </cell>
          <cell r="C243" t="str">
            <v>BT neàn M150 ñaù 2x4</v>
          </cell>
          <cell r="D243" t="str">
            <v>m3</v>
          </cell>
          <cell r="E243">
            <v>19613</v>
          </cell>
          <cell r="F243">
            <v>12041</v>
          </cell>
          <cell r="G243">
            <v>3965</v>
          </cell>
          <cell r="H243">
            <v>3965</v>
          </cell>
          <cell r="I243" t="str">
            <v>Chöa coø</v>
          </cell>
          <cell r="J243" t="str">
            <v>Chöa coø</v>
          </cell>
          <cell r="K243" t="str">
            <v>Chöa coø</v>
          </cell>
          <cell r="L243">
            <v>3965</v>
          </cell>
          <cell r="M243">
            <v>3965</v>
          </cell>
          <cell r="N243">
            <v>3965</v>
          </cell>
          <cell r="O243" t="str">
            <v>Chöa coù</v>
          </cell>
          <cell r="P243" t="str">
            <v>Chöa coù</v>
          </cell>
          <cell r="Q243" t="str">
            <v>Chöa coù</v>
          </cell>
          <cell r="R243" t="str">
            <v>Chöa coù</v>
          </cell>
          <cell r="S243">
            <v>0</v>
          </cell>
          <cell r="T243">
            <v>3191</v>
          </cell>
          <cell r="U243">
            <v>4308</v>
          </cell>
          <cell r="V243" t="str">
            <v>Chöa coù</v>
          </cell>
          <cell r="W243">
            <v>385791</v>
          </cell>
          <cell r="X243">
            <v>376300</v>
          </cell>
        </row>
        <row r="244">
          <cell r="B244" t="str">
            <v>HA.1322TT</v>
          </cell>
          <cell r="C244" t="str">
            <v>BT neàn M100 ñaù 2x4</v>
          </cell>
          <cell r="D244" t="str">
            <v>m3</v>
          </cell>
          <cell r="E244">
            <v>19613</v>
          </cell>
          <cell r="F244">
            <v>12041</v>
          </cell>
          <cell r="G244">
            <v>362542</v>
          </cell>
          <cell r="H244">
            <v>392740</v>
          </cell>
          <cell r="I244">
            <v>362542</v>
          </cell>
          <cell r="J244" t="str">
            <v>Chöa coø</v>
          </cell>
          <cell r="K244" t="str">
            <v>Chöa coø</v>
          </cell>
          <cell r="L244" t="str">
            <v>Chöa coø</v>
          </cell>
          <cell r="M244">
            <v>381262</v>
          </cell>
          <cell r="N244" t="str">
            <v>Chöa coø</v>
          </cell>
          <cell r="O244" t="str">
            <v>Chöa coù</v>
          </cell>
          <cell r="P244" t="str">
            <v>Chöa coù</v>
          </cell>
          <cell r="Q244">
            <v>362542</v>
          </cell>
          <cell r="R244">
            <v>362542</v>
          </cell>
          <cell r="S244" t="str">
            <v>Chöa coù</v>
          </cell>
          <cell r="T244">
            <v>385791</v>
          </cell>
          <cell r="U244" t="str">
            <v>Chöa coù</v>
          </cell>
          <cell r="V244" t="str">
            <v>Chöa coù</v>
          </cell>
          <cell r="W244">
            <v>362542</v>
          </cell>
          <cell r="X244">
            <v>362542</v>
          </cell>
        </row>
        <row r="245">
          <cell r="B245" t="str">
            <v>HA.2113</v>
          </cell>
          <cell r="C245" t="str">
            <v>BT M200 ñaù 1x2 töôøng daøy &lt;45cm cao &lt;4m</v>
          </cell>
          <cell r="D245" t="str">
            <v>m3</v>
          </cell>
          <cell r="E245">
            <v>46177</v>
          </cell>
          <cell r="F245">
            <v>15888</v>
          </cell>
          <cell r="G245">
            <v>580669</v>
          </cell>
          <cell r="H245">
            <v>555181</v>
          </cell>
          <cell r="I245">
            <v>580669</v>
          </cell>
          <cell r="J245">
            <v>510452</v>
          </cell>
          <cell r="K245">
            <v>613971</v>
          </cell>
          <cell r="L245">
            <v>597599</v>
          </cell>
          <cell r="M245">
            <v>580307</v>
          </cell>
          <cell r="N245">
            <v>580669</v>
          </cell>
          <cell r="O245">
            <v>626395</v>
          </cell>
          <cell r="P245">
            <v>580669</v>
          </cell>
          <cell r="Q245">
            <v>580669</v>
          </cell>
          <cell r="R245">
            <v>580669</v>
          </cell>
          <cell r="S245">
            <v>580669</v>
          </cell>
          <cell r="T245">
            <v>573811</v>
          </cell>
          <cell r="U245">
            <v>546898</v>
          </cell>
          <cell r="V245">
            <v>580669</v>
          </cell>
          <cell r="W245">
            <v>573811</v>
          </cell>
          <cell r="X245">
            <v>558346</v>
          </cell>
        </row>
        <row r="246">
          <cell r="B246" t="str">
            <v>HA.2114</v>
          </cell>
          <cell r="C246" t="str">
            <v>BT M250 ñaù 1x2 töôøng daøy &lt;45cm cao &lt;4m</v>
          </cell>
          <cell r="D246" t="str">
            <v>m3</v>
          </cell>
          <cell r="E246">
            <v>46177</v>
          </cell>
          <cell r="F246">
            <v>15888</v>
          </cell>
          <cell r="G246">
            <v>622968</v>
          </cell>
          <cell r="H246">
            <v>608493</v>
          </cell>
          <cell r="I246">
            <v>622968</v>
          </cell>
          <cell r="J246">
            <v>652463</v>
          </cell>
          <cell r="K246">
            <v>669165</v>
          </cell>
          <cell r="L246">
            <v>652463</v>
          </cell>
          <cell r="M246">
            <v>0</v>
          </cell>
          <cell r="N246">
            <v>0</v>
          </cell>
          <cell r="O246" t="str">
            <v>Chöa coù</v>
          </cell>
          <cell r="P246" t="str">
            <v>Chöa coù</v>
          </cell>
          <cell r="Q246">
            <v>622968</v>
          </cell>
          <cell r="R246">
            <v>622968</v>
          </cell>
          <cell r="S246">
            <v>586190</v>
          </cell>
          <cell r="T246">
            <v>630068</v>
          </cell>
          <cell r="U246">
            <v>0</v>
          </cell>
          <cell r="V246" t="str">
            <v>Chöa coù</v>
          </cell>
          <cell r="W246">
            <v>630068</v>
          </cell>
          <cell r="X246">
            <v>606475</v>
          </cell>
        </row>
        <row r="247">
          <cell r="B247" t="str">
            <v>HA.2134</v>
          </cell>
          <cell r="C247" t="str">
            <v>BT M250 ñaù 1x2 töôøng daøy &lt;45cm cao &lt;4m</v>
          </cell>
          <cell r="D247" t="str">
            <v>m3</v>
          </cell>
          <cell r="E247">
            <v>42675</v>
          </cell>
          <cell r="F247">
            <v>15888</v>
          </cell>
          <cell r="G247">
            <v>622968</v>
          </cell>
          <cell r="H247">
            <v>554859</v>
          </cell>
          <cell r="I247">
            <v>622968</v>
          </cell>
          <cell r="J247">
            <v>597570</v>
          </cell>
          <cell r="K247">
            <v>598182</v>
          </cell>
          <cell r="L247">
            <v>597570</v>
          </cell>
          <cell r="M247">
            <v>551955</v>
          </cell>
          <cell r="N247" t="str">
            <v>Chöa coø</v>
          </cell>
          <cell r="O247" t="str">
            <v>Chöa coù</v>
          </cell>
          <cell r="P247" t="str">
            <v>Chöa coù</v>
          </cell>
          <cell r="Q247">
            <v>622968</v>
          </cell>
          <cell r="R247">
            <v>622968</v>
          </cell>
          <cell r="S247">
            <v>523783</v>
          </cell>
          <cell r="T247">
            <v>566311</v>
          </cell>
          <cell r="U247" t="str">
            <v>Chöa coù</v>
          </cell>
          <cell r="V247" t="str">
            <v>Chöa coù</v>
          </cell>
          <cell r="W247">
            <v>566311</v>
          </cell>
          <cell r="X247">
            <v>535453</v>
          </cell>
        </row>
        <row r="248">
          <cell r="B248" t="str">
            <v>HA.2153</v>
          </cell>
          <cell r="C248" t="str">
            <v>BT M200 ñaù 2x4 töôøng daøy &lt;45cm cao &lt;4m</v>
          </cell>
          <cell r="D248" t="str">
            <v>m3</v>
          </cell>
          <cell r="E248">
            <v>46177</v>
          </cell>
          <cell r="F248">
            <v>15888</v>
          </cell>
          <cell r="G248">
            <v>580669</v>
          </cell>
          <cell r="H248">
            <v>555181</v>
          </cell>
          <cell r="I248">
            <v>580669</v>
          </cell>
          <cell r="J248">
            <v>510452</v>
          </cell>
          <cell r="K248">
            <v>613971</v>
          </cell>
          <cell r="L248">
            <v>597599</v>
          </cell>
          <cell r="M248">
            <v>0</v>
          </cell>
          <cell r="N248">
            <v>0</v>
          </cell>
          <cell r="O248">
            <v>626395</v>
          </cell>
          <cell r="P248">
            <v>580669</v>
          </cell>
          <cell r="Q248">
            <v>580669</v>
          </cell>
          <cell r="R248">
            <v>580669</v>
          </cell>
          <cell r="S248">
            <v>580669</v>
          </cell>
          <cell r="T248">
            <v>548264</v>
          </cell>
          <cell r="U248">
            <v>0</v>
          </cell>
          <cell r="V248">
            <v>580669</v>
          </cell>
          <cell r="W248">
            <v>573811</v>
          </cell>
          <cell r="X248">
            <v>558346</v>
          </cell>
        </row>
        <row r="249">
          <cell r="B249" t="str">
            <v>HA.2313</v>
          </cell>
          <cell r="C249" t="str">
            <v>BT M200 ñaù 1x2 coå moùng, coät S&lt;0.1m2 cao&lt;4m</v>
          </cell>
          <cell r="D249" t="str">
            <v>m3</v>
          </cell>
          <cell r="E249">
            <v>58370</v>
          </cell>
          <cell r="F249">
            <v>15888</v>
          </cell>
          <cell r="G249">
            <v>530041</v>
          </cell>
          <cell r="H249">
            <v>496629</v>
          </cell>
          <cell r="I249">
            <v>505851</v>
          </cell>
          <cell r="J249">
            <v>462986</v>
          </cell>
          <cell r="K249">
            <v>537664</v>
          </cell>
          <cell r="L249">
            <v>537385</v>
          </cell>
          <cell r="M249">
            <v>496234</v>
          </cell>
          <cell r="N249">
            <v>525778</v>
          </cell>
          <cell r="O249">
            <v>545858</v>
          </cell>
          <cell r="P249">
            <v>525778</v>
          </cell>
          <cell r="Q249">
            <v>459967</v>
          </cell>
          <cell r="R249">
            <v>459967</v>
          </cell>
          <cell r="S249">
            <v>462717</v>
          </cell>
          <cell r="T249">
            <v>505054</v>
          </cell>
          <cell r="U249">
            <v>479292</v>
          </cell>
          <cell r="V249">
            <v>501314</v>
          </cell>
          <cell r="W249">
            <v>505054</v>
          </cell>
          <cell r="X249">
            <v>482547</v>
          </cell>
        </row>
        <row r="250">
          <cell r="B250" t="str">
            <v>HA.2314</v>
          </cell>
          <cell r="C250" t="str">
            <v>BT M250 ñaù 1x2 coå moùng, coät S&lt;0.1m2 cao&lt;4m</v>
          </cell>
          <cell r="D250" t="str">
            <v>m3</v>
          </cell>
          <cell r="E250">
            <v>58370</v>
          </cell>
          <cell r="F250">
            <v>15888</v>
          </cell>
          <cell r="G250">
            <v>585834</v>
          </cell>
          <cell r="H250">
            <v>549419</v>
          </cell>
          <cell r="I250">
            <v>561144</v>
          </cell>
          <cell r="J250">
            <v>518168</v>
          </cell>
          <cell r="K250">
            <v>592318</v>
          </cell>
          <cell r="L250">
            <v>591712</v>
          </cell>
          <cell r="M250">
            <v>546543</v>
          </cell>
          <cell r="N250">
            <v>579680</v>
          </cell>
          <cell r="O250">
            <v>579680</v>
          </cell>
          <cell r="P250">
            <v>579680</v>
          </cell>
          <cell r="Q250">
            <v>509532</v>
          </cell>
          <cell r="R250">
            <v>509532</v>
          </cell>
          <cell r="S250">
            <v>501314</v>
          </cell>
          <cell r="T250">
            <v>560759</v>
          </cell>
          <cell r="U250">
            <v>531988</v>
          </cell>
          <cell r="V250">
            <v>501314</v>
          </cell>
          <cell r="W250">
            <v>560759</v>
          </cell>
          <cell r="X250">
            <v>530204</v>
          </cell>
        </row>
        <row r="251">
          <cell r="B251" t="str">
            <v>HA.2323</v>
          </cell>
          <cell r="C251" t="str">
            <v>BT coät ñaù 1x2, tieát dieän coät &lt;=0,1m2, cao &gt; 4m, vöõa maùc 200</v>
          </cell>
          <cell r="D251" t="str">
            <v>m3</v>
          </cell>
          <cell r="E251">
            <v>62520</v>
          </cell>
          <cell r="F251">
            <v>21882</v>
          </cell>
          <cell r="G251">
            <v>538707</v>
          </cell>
          <cell r="H251">
            <v>496629</v>
          </cell>
          <cell r="I251">
            <v>538707</v>
          </cell>
          <cell r="J251">
            <v>537385</v>
          </cell>
          <cell r="K251">
            <v>537664</v>
          </cell>
          <cell r="L251">
            <v>537385</v>
          </cell>
          <cell r="M251">
            <v>496234</v>
          </cell>
          <cell r="N251">
            <v>525778</v>
          </cell>
          <cell r="O251">
            <v>538707</v>
          </cell>
          <cell r="P251">
            <v>538707</v>
          </cell>
          <cell r="Q251">
            <v>538707</v>
          </cell>
          <cell r="R251">
            <v>538707</v>
          </cell>
          <cell r="S251" t="str">
            <v>Chöa coù</v>
          </cell>
          <cell r="T251">
            <v>505054</v>
          </cell>
          <cell r="U251" t="str">
            <v>Chöa coù</v>
          </cell>
          <cell r="V251">
            <v>501314</v>
          </cell>
          <cell r="W251">
            <v>505054</v>
          </cell>
          <cell r="X251">
            <v>482547</v>
          </cell>
        </row>
        <row r="252">
          <cell r="B252" t="str">
            <v>HA.2333</v>
          </cell>
          <cell r="C252" t="str">
            <v>BT coät ñaù 1x2, tieát dieän coät &gt;0,1m2, cao &lt; 4m, vöõa maùc 200</v>
          </cell>
          <cell r="D252" t="str">
            <v>m3</v>
          </cell>
          <cell r="E252">
            <v>52533</v>
          </cell>
          <cell r="F252">
            <v>16637</v>
          </cell>
          <cell r="G252">
            <v>538707</v>
          </cell>
          <cell r="H252">
            <v>496629</v>
          </cell>
          <cell r="I252">
            <v>538707</v>
          </cell>
          <cell r="J252">
            <v>462986</v>
          </cell>
          <cell r="K252">
            <v>537664</v>
          </cell>
          <cell r="L252">
            <v>537385</v>
          </cell>
          <cell r="M252">
            <v>496234</v>
          </cell>
          <cell r="N252">
            <v>525778</v>
          </cell>
          <cell r="O252">
            <v>545858</v>
          </cell>
          <cell r="P252">
            <v>538707</v>
          </cell>
          <cell r="Q252">
            <v>538707</v>
          </cell>
          <cell r="R252">
            <v>538707</v>
          </cell>
          <cell r="S252">
            <v>462717</v>
          </cell>
          <cell r="T252">
            <v>505054</v>
          </cell>
          <cell r="U252">
            <v>479292</v>
          </cell>
          <cell r="V252">
            <v>445124</v>
          </cell>
          <cell r="W252">
            <v>479757</v>
          </cell>
          <cell r="X252">
            <v>482547</v>
          </cell>
        </row>
        <row r="253">
          <cell r="B253" t="str">
            <v>HA.2353</v>
          </cell>
          <cell r="C253" t="str">
            <v>BT coät ñaù 2x4, tieát dieän coät &gt;0,1m2, cao &lt; 4m, vöõa maùc 200</v>
          </cell>
          <cell r="D253" t="str">
            <v>m3</v>
          </cell>
          <cell r="E253">
            <v>58370</v>
          </cell>
          <cell r="F253">
            <v>15888</v>
          </cell>
          <cell r="G253">
            <v>538707</v>
          </cell>
          <cell r="H253">
            <v>496629</v>
          </cell>
          <cell r="I253">
            <v>538707</v>
          </cell>
          <cell r="J253">
            <v>462986</v>
          </cell>
          <cell r="K253">
            <v>503411</v>
          </cell>
          <cell r="L253">
            <v>537385</v>
          </cell>
          <cell r="M253">
            <v>480813</v>
          </cell>
          <cell r="N253">
            <v>500028</v>
          </cell>
          <cell r="O253">
            <v>545858</v>
          </cell>
          <cell r="P253">
            <v>538707</v>
          </cell>
          <cell r="Q253">
            <v>538707</v>
          </cell>
          <cell r="R253">
            <v>538707</v>
          </cell>
          <cell r="S253">
            <v>442272</v>
          </cell>
          <cell r="T253">
            <v>479757</v>
          </cell>
          <cell r="U253">
            <v>479292</v>
          </cell>
          <cell r="V253">
            <v>445124</v>
          </cell>
          <cell r="W253">
            <v>479757</v>
          </cell>
          <cell r="X253">
            <v>467982</v>
          </cell>
        </row>
        <row r="254">
          <cell r="B254" t="str">
            <v>HA.2373</v>
          </cell>
          <cell r="C254" t="str">
            <v>BT coät ñaù 2x4, tieát dieän coät &gt;0,1m2, cao &lt; 4m, vöõa maùc 200</v>
          </cell>
          <cell r="D254" t="str">
            <v>m3</v>
          </cell>
          <cell r="E254">
            <v>52533</v>
          </cell>
          <cell r="F254">
            <v>16637</v>
          </cell>
          <cell r="G254">
            <v>538707</v>
          </cell>
          <cell r="H254">
            <v>496629</v>
          </cell>
          <cell r="I254">
            <v>538707</v>
          </cell>
          <cell r="J254">
            <v>462986</v>
          </cell>
          <cell r="K254">
            <v>503411</v>
          </cell>
          <cell r="L254">
            <v>537385</v>
          </cell>
          <cell r="M254">
            <v>480813</v>
          </cell>
          <cell r="N254">
            <v>500028</v>
          </cell>
          <cell r="O254">
            <v>545858</v>
          </cell>
          <cell r="P254">
            <v>538707</v>
          </cell>
          <cell r="Q254">
            <v>538707</v>
          </cell>
          <cell r="R254">
            <v>538707</v>
          </cell>
          <cell r="S254">
            <v>442272</v>
          </cell>
          <cell r="T254">
            <v>479757</v>
          </cell>
          <cell r="U254">
            <v>479292</v>
          </cell>
          <cell r="V254">
            <v>445124</v>
          </cell>
          <cell r="W254">
            <v>479757</v>
          </cell>
          <cell r="X254">
            <v>467982</v>
          </cell>
        </row>
        <row r="255">
          <cell r="B255" t="str">
            <v>HA.3113</v>
          </cell>
          <cell r="C255" t="str">
            <v>BT ña, ñaø giaèngø M200 ñaù 1x2</v>
          </cell>
          <cell r="D255" t="str">
            <v>m3</v>
          </cell>
          <cell r="E255">
            <v>46177</v>
          </cell>
          <cell r="F255">
            <v>21882</v>
          </cell>
          <cell r="G255">
            <v>489176</v>
          </cell>
          <cell r="H255">
            <v>460346</v>
          </cell>
          <cell r="I255">
            <v>455510</v>
          </cell>
          <cell r="J255">
            <v>434040</v>
          </cell>
          <cell r="K255">
            <v>489529</v>
          </cell>
          <cell r="L255">
            <v>500213</v>
          </cell>
          <cell r="M255">
            <v>442515</v>
          </cell>
          <cell r="N255">
            <v>492186</v>
          </cell>
          <cell r="O255">
            <v>494891</v>
          </cell>
          <cell r="P255">
            <v>492186</v>
          </cell>
          <cell r="Q255">
            <v>428188</v>
          </cell>
          <cell r="R255">
            <v>428188</v>
          </cell>
          <cell r="S255">
            <v>420462</v>
          </cell>
          <cell r="T255">
            <v>461834</v>
          </cell>
          <cell r="U255">
            <v>436651</v>
          </cell>
          <cell r="V255">
            <v>411587</v>
          </cell>
          <cell r="W255">
            <v>461834</v>
          </cell>
          <cell r="X255">
            <v>434359</v>
          </cell>
        </row>
        <row r="256">
          <cell r="B256" t="str">
            <v>HA.3114</v>
          </cell>
          <cell r="C256" t="str">
            <v>BT ña, ñaø giaèngø M250 ñaù 1x2</v>
          </cell>
          <cell r="D256" t="str">
            <v>m3</v>
          </cell>
          <cell r="E256">
            <v>46177</v>
          </cell>
          <cell r="F256">
            <v>21882</v>
          </cell>
          <cell r="G256">
            <v>544970</v>
          </cell>
          <cell r="H256">
            <v>513136</v>
          </cell>
          <cell r="I256">
            <v>510802</v>
          </cell>
          <cell r="J256">
            <v>554540</v>
          </cell>
          <cell r="K256">
            <v>544182</v>
          </cell>
          <cell r="L256">
            <v>554540</v>
          </cell>
          <cell r="M256">
            <v>492824</v>
          </cell>
          <cell r="N256">
            <v>546089</v>
          </cell>
          <cell r="O256">
            <v>546089</v>
          </cell>
          <cell r="P256">
            <v>546089</v>
          </cell>
          <cell r="Q256">
            <v>477753</v>
          </cell>
          <cell r="R256">
            <v>477753</v>
          </cell>
          <cell r="S256">
            <v>476393</v>
          </cell>
          <cell r="T256">
            <v>517539</v>
          </cell>
          <cell r="U256">
            <v>489347</v>
          </cell>
          <cell r="V256">
            <v>467776</v>
          </cell>
          <cell r="W256">
            <v>517539</v>
          </cell>
          <cell r="X256">
            <v>482015</v>
          </cell>
        </row>
        <row r="257">
          <cell r="B257" t="str">
            <v>HA.3213</v>
          </cell>
          <cell r="C257" t="str">
            <v>BT ñaù 1x2 M200 saøn, maùi</v>
          </cell>
          <cell r="D257" t="str">
            <v>m3</v>
          </cell>
          <cell r="E257">
            <v>32168</v>
          </cell>
          <cell r="F257">
            <v>18474</v>
          </cell>
          <cell r="G257">
            <v>489176</v>
          </cell>
          <cell r="H257">
            <v>460346</v>
          </cell>
          <cell r="I257">
            <v>455510</v>
          </cell>
          <cell r="J257">
            <v>434040</v>
          </cell>
          <cell r="K257">
            <v>489529</v>
          </cell>
          <cell r="L257">
            <v>500213</v>
          </cell>
          <cell r="M257">
            <v>442515</v>
          </cell>
          <cell r="N257">
            <v>492186</v>
          </cell>
          <cell r="O257">
            <v>494891</v>
          </cell>
          <cell r="P257">
            <v>492186</v>
          </cell>
          <cell r="Q257">
            <v>428188</v>
          </cell>
          <cell r="R257">
            <v>428188</v>
          </cell>
          <cell r="S257">
            <v>420462</v>
          </cell>
          <cell r="T257">
            <v>461834</v>
          </cell>
          <cell r="U257">
            <v>436651</v>
          </cell>
          <cell r="V257">
            <v>492186</v>
          </cell>
          <cell r="W257">
            <v>461834</v>
          </cell>
          <cell r="X257">
            <v>434359</v>
          </cell>
        </row>
        <row r="258">
          <cell r="B258" t="str">
            <v>HA.3214</v>
          </cell>
          <cell r="C258" t="str">
            <v>BT ñaù 1x2 M250 saøn, maùi</v>
          </cell>
          <cell r="D258" t="str">
            <v>m3</v>
          </cell>
          <cell r="E258">
            <v>32168</v>
          </cell>
          <cell r="F258">
            <v>18474</v>
          </cell>
          <cell r="G258">
            <v>546089</v>
          </cell>
          <cell r="H258">
            <v>546089</v>
          </cell>
          <cell r="I258">
            <v>546089</v>
          </cell>
          <cell r="J258">
            <v>546089</v>
          </cell>
          <cell r="K258">
            <v>544182</v>
          </cell>
          <cell r="L258">
            <v>546089</v>
          </cell>
          <cell r="M258">
            <v>492824</v>
          </cell>
          <cell r="N258">
            <v>546089</v>
          </cell>
          <cell r="O258">
            <v>546089</v>
          </cell>
          <cell r="P258">
            <v>546089</v>
          </cell>
          <cell r="Q258">
            <v>546089</v>
          </cell>
          <cell r="R258">
            <v>546089</v>
          </cell>
          <cell r="S258">
            <v>546089</v>
          </cell>
          <cell r="T258">
            <v>517539</v>
          </cell>
          <cell r="U258">
            <v>546089</v>
          </cell>
          <cell r="V258">
            <v>546089</v>
          </cell>
          <cell r="W258">
            <v>517539</v>
          </cell>
          <cell r="X258">
            <v>482015</v>
          </cell>
        </row>
        <row r="259">
          <cell r="B259" t="str">
            <v>HA.3313</v>
          </cell>
          <cell r="C259" t="str">
            <v>BT ñaù 1x2 M200 lanh toâ, lanh toâ lieàn maùi haéc, maùng nöôùc, taám ñan</v>
          </cell>
          <cell r="D259" t="str">
            <v>m3</v>
          </cell>
          <cell r="E259">
            <v>49290</v>
          </cell>
          <cell r="F259">
            <v>18474</v>
          </cell>
          <cell r="G259">
            <v>489176</v>
          </cell>
          <cell r="H259">
            <v>489176</v>
          </cell>
          <cell r="I259">
            <v>455510</v>
          </cell>
          <cell r="J259">
            <v>500213</v>
          </cell>
          <cell r="K259">
            <v>489529</v>
          </cell>
          <cell r="L259">
            <v>500213</v>
          </cell>
          <cell r="M259">
            <v>492824</v>
          </cell>
          <cell r="N259">
            <v>492186</v>
          </cell>
          <cell r="O259">
            <v>492186</v>
          </cell>
          <cell r="P259">
            <v>492186</v>
          </cell>
          <cell r="Q259">
            <v>428188</v>
          </cell>
          <cell r="R259">
            <v>428188</v>
          </cell>
          <cell r="S259">
            <v>492186</v>
          </cell>
          <cell r="T259">
            <v>461834</v>
          </cell>
          <cell r="U259">
            <v>436651</v>
          </cell>
          <cell r="V259">
            <v>492186</v>
          </cell>
          <cell r="W259">
            <v>461834</v>
          </cell>
          <cell r="X259">
            <v>434359</v>
          </cell>
        </row>
        <row r="260">
          <cell r="B260" t="str">
            <v>HA.3314</v>
          </cell>
          <cell r="C260" t="str">
            <v>BT ñaù 1x2 M250 lanh toâ, lanh toâ lieàn maùi haéc, maùng nöôùc, taám ñan</v>
          </cell>
          <cell r="D260" t="str">
            <v>m3</v>
          </cell>
          <cell r="E260">
            <v>49290</v>
          </cell>
          <cell r="F260">
            <v>18474</v>
          </cell>
          <cell r="G260">
            <v>69531</v>
          </cell>
          <cell r="H260">
            <v>63417</v>
          </cell>
          <cell r="I260" t="str">
            <v>Chöa coø</v>
          </cell>
          <cell r="J260" t="str">
            <v>Chöa coø</v>
          </cell>
          <cell r="K260" t="str">
            <v>Chöa coø</v>
          </cell>
          <cell r="L260">
            <v>69531</v>
          </cell>
          <cell r="M260">
            <v>69531</v>
          </cell>
          <cell r="N260">
            <v>69531</v>
          </cell>
          <cell r="O260" t="str">
            <v>Chöa coù</v>
          </cell>
          <cell r="P260" t="str">
            <v>Chöa coù</v>
          </cell>
          <cell r="Q260" t="str">
            <v>Chöa coù</v>
          </cell>
          <cell r="R260" t="str">
            <v>Chöa coù</v>
          </cell>
          <cell r="S260">
            <v>69531</v>
          </cell>
          <cell r="T260">
            <v>69531</v>
          </cell>
          <cell r="U260">
            <v>69531</v>
          </cell>
          <cell r="V260">
            <v>492186</v>
          </cell>
          <cell r="W260">
            <v>517539</v>
          </cell>
          <cell r="X260">
            <v>482015</v>
          </cell>
        </row>
        <row r="261">
          <cell r="B261" t="str">
            <v>HA.3413</v>
          </cell>
          <cell r="C261" t="str">
            <v>BT ñaù 1x2 M200 caàu thang thöôøng</v>
          </cell>
          <cell r="D261" t="str">
            <v>m3</v>
          </cell>
          <cell r="E261">
            <v>37616</v>
          </cell>
          <cell r="F261">
            <v>18474</v>
          </cell>
          <cell r="G261">
            <v>69531</v>
          </cell>
          <cell r="H261">
            <v>63417</v>
          </cell>
          <cell r="I261">
            <v>92745</v>
          </cell>
          <cell r="J261">
            <v>92745</v>
          </cell>
          <cell r="K261" t="str">
            <v>Chöa coø</v>
          </cell>
          <cell r="L261">
            <v>69531</v>
          </cell>
          <cell r="M261">
            <v>69531</v>
          </cell>
          <cell r="N261">
            <v>69531</v>
          </cell>
          <cell r="O261">
            <v>69531</v>
          </cell>
          <cell r="P261">
            <v>45213</v>
          </cell>
          <cell r="Q261">
            <v>45213</v>
          </cell>
          <cell r="R261" t="str">
            <v>Chöa coù</v>
          </cell>
          <cell r="S261">
            <v>69531</v>
          </cell>
          <cell r="T261">
            <v>69531</v>
          </cell>
          <cell r="U261">
            <v>69531</v>
          </cell>
          <cell r="V261" t="str">
            <v>Chöa coù</v>
          </cell>
          <cell r="W261">
            <v>517539</v>
          </cell>
          <cell r="X261">
            <v>434359</v>
          </cell>
        </row>
        <row r="262">
          <cell r="B262" t="str">
            <v>HA.3414</v>
          </cell>
          <cell r="C262" t="str">
            <v>BT ñaù 1x2 M250 caàu thang thöôøng</v>
          </cell>
          <cell r="D262" t="str">
            <v>m3</v>
          </cell>
          <cell r="E262">
            <v>37616</v>
          </cell>
          <cell r="F262">
            <v>18474</v>
          </cell>
          <cell r="G262">
            <v>519873</v>
          </cell>
          <cell r="H262">
            <v>519873</v>
          </cell>
          <cell r="I262">
            <v>519873</v>
          </cell>
          <cell r="J262" t="str">
            <v>Chöa coø</v>
          </cell>
          <cell r="K262">
            <v>544182</v>
          </cell>
          <cell r="L262">
            <v>546089</v>
          </cell>
          <cell r="M262">
            <v>492824</v>
          </cell>
          <cell r="N262" t="str">
            <v>Chöa coø</v>
          </cell>
          <cell r="O262" t="str">
            <v>Chöa coù</v>
          </cell>
          <cell r="P262" t="str">
            <v>Chöa coù</v>
          </cell>
          <cell r="Q262">
            <v>519873</v>
          </cell>
          <cell r="R262">
            <v>519873</v>
          </cell>
          <cell r="S262" t="str">
            <v>Chöa coù</v>
          </cell>
          <cell r="T262">
            <v>517539</v>
          </cell>
          <cell r="U262" t="str">
            <v>Chöa coù</v>
          </cell>
          <cell r="V262" t="str">
            <v>Chöa coù</v>
          </cell>
          <cell r="W262">
            <v>517539</v>
          </cell>
          <cell r="X262">
            <v>482015</v>
          </cell>
        </row>
        <row r="263">
          <cell r="B263" t="str">
            <v>HA.5113</v>
          </cell>
          <cell r="C263" t="str">
            <v xml:space="preserve"> BT ñaù 1x2 M200 gieáng caùp, gieáng nöôùc</v>
          </cell>
          <cell r="D263" t="str">
            <v>m3</v>
          </cell>
          <cell r="E263">
            <v>24126</v>
          </cell>
          <cell r="F263">
            <v>9146</v>
          </cell>
          <cell r="G263" t="str">
            <v>Chöa coø</v>
          </cell>
          <cell r="H263">
            <v>489176</v>
          </cell>
          <cell r="I263" t="str">
            <v>Chöa coø</v>
          </cell>
          <cell r="J263">
            <v>434040</v>
          </cell>
          <cell r="K263">
            <v>489529</v>
          </cell>
          <cell r="L263">
            <v>500213</v>
          </cell>
          <cell r="M263">
            <v>442515</v>
          </cell>
          <cell r="N263">
            <v>492186</v>
          </cell>
          <cell r="O263">
            <v>494891</v>
          </cell>
          <cell r="P263" t="str">
            <v>Chöa coø</v>
          </cell>
          <cell r="Q263" t="str">
            <v>Chöa coø</v>
          </cell>
          <cell r="R263" t="str">
            <v>Chöa coø</v>
          </cell>
          <cell r="S263">
            <v>420462</v>
          </cell>
          <cell r="T263">
            <v>461834</v>
          </cell>
          <cell r="U263">
            <v>436651</v>
          </cell>
          <cell r="V263">
            <v>411587</v>
          </cell>
          <cell r="W263">
            <v>461834</v>
          </cell>
          <cell r="X263">
            <v>434359</v>
          </cell>
        </row>
        <row r="264">
          <cell r="B264" t="str">
            <v>HA.5213</v>
          </cell>
          <cell r="C264" t="str">
            <v xml:space="preserve"> BT ñaù 1x2 M200 möông caùp, raõnh nöôùc</v>
          </cell>
          <cell r="D264" t="str">
            <v>m3</v>
          </cell>
          <cell r="E264">
            <v>28666</v>
          </cell>
          <cell r="F264">
            <v>9146</v>
          </cell>
          <cell r="G264">
            <v>489176</v>
          </cell>
          <cell r="H264">
            <v>489176</v>
          </cell>
          <cell r="I264">
            <v>455510</v>
          </cell>
          <cell r="J264">
            <v>434040</v>
          </cell>
          <cell r="K264">
            <v>489529</v>
          </cell>
          <cell r="L264">
            <v>500213</v>
          </cell>
          <cell r="M264">
            <v>442515</v>
          </cell>
          <cell r="N264">
            <v>492186</v>
          </cell>
          <cell r="O264">
            <v>494891</v>
          </cell>
          <cell r="P264">
            <v>492186</v>
          </cell>
          <cell r="Q264">
            <v>428188</v>
          </cell>
          <cell r="R264">
            <v>428188</v>
          </cell>
          <cell r="S264">
            <v>420462</v>
          </cell>
          <cell r="T264">
            <v>461834</v>
          </cell>
          <cell r="U264">
            <v>436651</v>
          </cell>
          <cell r="V264">
            <v>411587</v>
          </cell>
          <cell r="W264">
            <v>461834</v>
          </cell>
          <cell r="X264">
            <v>434359</v>
          </cell>
        </row>
        <row r="265">
          <cell r="B265" t="str">
            <v>HA.5214</v>
          </cell>
          <cell r="C265" t="str">
            <v xml:space="preserve"> BT ñaù 1x2 M250 möông caùp, raõnh nöôùc</v>
          </cell>
          <cell r="D265" t="str">
            <v>m3</v>
          </cell>
          <cell r="E265">
            <v>28666</v>
          </cell>
          <cell r="F265">
            <v>9146</v>
          </cell>
          <cell r="G265">
            <v>519873</v>
          </cell>
          <cell r="H265">
            <v>519873</v>
          </cell>
          <cell r="I265">
            <v>519873</v>
          </cell>
          <cell r="J265" t="str">
            <v>Chöa coø</v>
          </cell>
          <cell r="K265">
            <v>544182</v>
          </cell>
          <cell r="L265">
            <v>546089</v>
          </cell>
          <cell r="M265">
            <v>492824</v>
          </cell>
          <cell r="N265" t="str">
            <v>Chöa coø</v>
          </cell>
          <cell r="O265" t="str">
            <v>Chöa coù</v>
          </cell>
          <cell r="P265" t="str">
            <v>Chöa coù</v>
          </cell>
          <cell r="Q265">
            <v>519873</v>
          </cell>
          <cell r="R265">
            <v>519873</v>
          </cell>
          <cell r="S265" t="str">
            <v>Chöa coù</v>
          </cell>
          <cell r="T265">
            <v>517539</v>
          </cell>
          <cell r="U265" t="str">
            <v>Chöa coù</v>
          </cell>
          <cell r="V265" t="str">
            <v>Chöa coù</v>
          </cell>
          <cell r="W265">
            <v>517539</v>
          </cell>
          <cell r="X265">
            <v>482015</v>
          </cell>
        </row>
        <row r="266">
          <cell r="B266" t="str">
            <v>HA.6113</v>
          </cell>
          <cell r="C266" t="str">
            <v xml:space="preserve"> BT ñaù 1x2 M200 moùng moá truï treân caïn</v>
          </cell>
          <cell r="D266" t="str">
            <v>m3</v>
          </cell>
          <cell r="E266">
            <v>39369</v>
          </cell>
          <cell r="F266">
            <v>50525</v>
          </cell>
          <cell r="G266">
            <v>494020</v>
          </cell>
          <cell r="H266">
            <v>494020</v>
          </cell>
          <cell r="I266">
            <v>494020</v>
          </cell>
          <cell r="J266" t="str">
            <v>Chöa coø</v>
          </cell>
          <cell r="K266">
            <v>494376</v>
          </cell>
          <cell r="L266" t="str">
            <v>Chöa coø</v>
          </cell>
          <cell r="M266">
            <v>446897</v>
          </cell>
          <cell r="N266" t="str">
            <v>Chöa coø</v>
          </cell>
          <cell r="O266">
            <v>494020</v>
          </cell>
          <cell r="P266">
            <v>494020</v>
          </cell>
          <cell r="Q266">
            <v>494020</v>
          </cell>
          <cell r="R266">
            <v>494020</v>
          </cell>
          <cell r="S266">
            <v>494020</v>
          </cell>
          <cell r="T266">
            <v>466406</v>
          </cell>
          <cell r="U266">
            <v>494020</v>
          </cell>
          <cell r="V266">
            <v>494020</v>
          </cell>
          <cell r="W266">
            <v>466406</v>
          </cell>
          <cell r="X266">
            <v>438659</v>
          </cell>
        </row>
        <row r="267">
          <cell r="B267" t="str">
            <v>HA.8113</v>
          </cell>
          <cell r="C267" t="str">
            <v>BT maët ñöôøng ñaù 1x2, chieàu daøy maüt ñöôøng &lt;=25cm, vöõa maùc 200</v>
          </cell>
          <cell r="D267" t="str">
            <v>m3</v>
          </cell>
          <cell r="E267">
            <v>24623</v>
          </cell>
          <cell r="F267">
            <v>15375</v>
          </cell>
          <cell r="G267">
            <v>538898</v>
          </cell>
          <cell r="H267">
            <v>538898</v>
          </cell>
          <cell r="I267">
            <v>538898</v>
          </cell>
          <cell r="J267" t="str">
            <v>Chöa coø</v>
          </cell>
          <cell r="K267">
            <v>534852</v>
          </cell>
          <cell r="L267" t="str">
            <v>Chöa coø</v>
          </cell>
          <cell r="M267">
            <v>490890</v>
          </cell>
          <cell r="N267">
            <v>527164</v>
          </cell>
          <cell r="O267">
            <v>538898</v>
          </cell>
          <cell r="P267">
            <v>538898</v>
          </cell>
          <cell r="Q267">
            <v>538898</v>
          </cell>
          <cell r="R267">
            <v>538898</v>
          </cell>
          <cell r="S267" t="str">
            <v>Chöa coù</v>
          </cell>
          <cell r="T267">
            <v>502274</v>
          </cell>
          <cell r="U267" t="str">
            <v>Chöa coù</v>
          </cell>
          <cell r="V267" t="str">
            <v>Chöa coù</v>
          </cell>
          <cell r="W267">
            <v>502274</v>
          </cell>
          <cell r="X267">
            <v>478817</v>
          </cell>
        </row>
        <row r="268">
          <cell r="B268" t="str">
            <v>HA.8114</v>
          </cell>
          <cell r="C268" t="str">
            <v>BT maët ñöôøng ñaù 1x2, chieàu daøy maüt ñöôøng &lt;=25cm, vöõa maùc 250</v>
          </cell>
          <cell r="D268" t="str">
            <v>m3</v>
          </cell>
          <cell r="E268">
            <v>24623</v>
          </cell>
          <cell r="F268">
            <v>15375</v>
          </cell>
          <cell r="G268">
            <v>538898</v>
          </cell>
          <cell r="H268">
            <v>538898</v>
          </cell>
          <cell r="I268">
            <v>538898</v>
          </cell>
          <cell r="J268" t="str">
            <v>Chöa coø</v>
          </cell>
          <cell r="K268">
            <v>589776</v>
          </cell>
          <cell r="L268" t="str">
            <v>Chöa coø</v>
          </cell>
          <cell r="M268">
            <v>541448</v>
          </cell>
          <cell r="N268" t="str">
            <v>Chöa coø</v>
          </cell>
          <cell r="O268">
            <v>538898</v>
          </cell>
          <cell r="P268">
            <v>538898</v>
          </cell>
          <cell r="Q268">
            <v>538898</v>
          </cell>
          <cell r="R268">
            <v>538898</v>
          </cell>
          <cell r="S268" t="str">
            <v>Chöa coù</v>
          </cell>
          <cell r="T268">
            <v>558255</v>
          </cell>
          <cell r="U268" t="str">
            <v>Chöa coù</v>
          </cell>
          <cell r="V268" t="str">
            <v>Chöa coù</v>
          </cell>
          <cell r="W268">
            <v>558255</v>
          </cell>
          <cell r="X268">
            <v>526710</v>
          </cell>
        </row>
        <row r="269">
          <cell r="B269" t="str">
            <v>HB.3113</v>
          </cell>
          <cell r="C269" t="str">
            <v>BT M200 ñaù 1x2 ñaø</v>
          </cell>
          <cell r="D269" t="str">
            <v>m3</v>
          </cell>
          <cell r="E269">
            <v>33206</v>
          </cell>
          <cell r="F269">
            <v>31362</v>
          </cell>
          <cell r="G269">
            <v>520510</v>
          </cell>
          <cell r="H269">
            <v>488251</v>
          </cell>
          <cell r="I269">
            <v>494209</v>
          </cell>
          <cell r="J269">
            <v>456434</v>
          </cell>
          <cell r="K269">
            <v>615567</v>
          </cell>
          <cell r="L269">
            <v>528741</v>
          </cell>
          <cell r="M269">
            <v>455997</v>
          </cell>
          <cell r="N269">
            <v>518064</v>
          </cell>
          <cell r="O269">
            <v>533805</v>
          </cell>
          <cell r="P269">
            <v>518064</v>
          </cell>
          <cell r="Q269">
            <v>452715</v>
          </cell>
          <cell r="R269">
            <v>452715</v>
          </cell>
          <cell r="S269">
            <v>437459</v>
          </cell>
          <cell r="T269">
            <v>476994</v>
          </cell>
          <cell r="U269">
            <v>469223</v>
          </cell>
          <cell r="V269">
            <v>437459</v>
          </cell>
          <cell r="W269">
            <v>513558</v>
          </cell>
          <cell r="X269">
            <v>447051</v>
          </cell>
        </row>
        <row r="270">
          <cell r="B270" t="str">
            <v>HC.1223</v>
          </cell>
          <cell r="C270" t="str">
            <v>BT M200 ñaù 1x2 moùng roäng &gt;250cm</v>
          </cell>
          <cell r="D270" t="str">
            <v>m3</v>
          </cell>
          <cell r="E270">
            <v>17403</v>
          </cell>
          <cell r="F270">
            <v>51139</v>
          </cell>
          <cell r="G270">
            <v>520510</v>
          </cell>
          <cell r="H270">
            <v>488251</v>
          </cell>
          <cell r="I270">
            <v>494209</v>
          </cell>
          <cell r="J270">
            <v>456434</v>
          </cell>
          <cell r="K270">
            <v>615567</v>
          </cell>
          <cell r="L270">
            <v>528741</v>
          </cell>
          <cell r="M270">
            <v>505692</v>
          </cell>
          <cell r="N270">
            <v>518064</v>
          </cell>
          <cell r="O270">
            <v>533805</v>
          </cell>
          <cell r="P270">
            <v>518064</v>
          </cell>
          <cell r="Q270">
            <v>452715</v>
          </cell>
          <cell r="R270">
            <v>452715</v>
          </cell>
          <cell r="S270">
            <v>437459</v>
          </cell>
          <cell r="T270">
            <v>513558</v>
          </cell>
          <cell r="U270">
            <v>469223</v>
          </cell>
          <cell r="V270">
            <v>437459</v>
          </cell>
          <cell r="W270">
            <v>513558</v>
          </cell>
          <cell r="X270">
            <v>491455</v>
          </cell>
        </row>
        <row r="271">
          <cell r="B271" t="str">
            <v>HG.3114</v>
          </cell>
          <cell r="C271" t="str">
            <v>SX caáu kieän BT ñuùc saün M250 ñaù 1x2 daàm</v>
          </cell>
          <cell r="D271" t="str">
            <v>m3</v>
          </cell>
          <cell r="E271">
            <v>22959</v>
          </cell>
          <cell r="F271">
            <v>17477</v>
          </cell>
          <cell r="G271">
            <v>512253</v>
          </cell>
          <cell r="H271">
            <v>512253</v>
          </cell>
          <cell r="I271">
            <v>512253</v>
          </cell>
          <cell r="J271" t="str">
            <v>Chöa coø</v>
          </cell>
          <cell r="K271">
            <v>536207</v>
          </cell>
          <cell r="L271" t="str">
            <v>Chöa coø</v>
          </cell>
          <cell r="M271">
            <v>485602</v>
          </cell>
          <cell r="N271" t="str">
            <v>Chöa coø</v>
          </cell>
          <cell r="O271" t="str">
            <v>Chöa coù</v>
          </cell>
          <cell r="P271" t="str">
            <v>Chöa coù</v>
          </cell>
          <cell r="Q271">
            <v>512253</v>
          </cell>
          <cell r="R271">
            <v>512253</v>
          </cell>
          <cell r="S271" t="str">
            <v>Chöa coù</v>
          </cell>
          <cell r="T271">
            <v>509954</v>
          </cell>
          <cell r="U271" t="str">
            <v>Chöa coù</v>
          </cell>
          <cell r="V271" t="str">
            <v>Chöa coù</v>
          </cell>
          <cell r="W271">
            <v>509954</v>
          </cell>
          <cell r="X271">
            <v>474951</v>
          </cell>
        </row>
        <row r="272">
          <cell r="B272" t="str">
            <v>HG.4112</v>
          </cell>
          <cell r="C272" t="str">
            <v>SX caáu kieän BT ñuùc saün M150 ñaù 1x2 taán ñan, maùi haét, lanh toâ</v>
          </cell>
          <cell r="D272" t="str">
            <v>m3</v>
          </cell>
          <cell r="E272">
            <v>31901</v>
          </cell>
          <cell r="F272">
            <v>9146</v>
          </cell>
          <cell r="G272">
            <v>482006</v>
          </cell>
          <cell r="H272">
            <v>482006</v>
          </cell>
          <cell r="I272">
            <v>448833</v>
          </cell>
          <cell r="J272">
            <v>429679</v>
          </cell>
          <cell r="K272">
            <v>482354</v>
          </cell>
          <cell r="L272">
            <v>492881</v>
          </cell>
          <cell r="M272">
            <v>436029</v>
          </cell>
          <cell r="N272">
            <v>484973</v>
          </cell>
          <cell r="O272">
            <v>487637</v>
          </cell>
          <cell r="P272">
            <v>484973</v>
          </cell>
          <cell r="Q272">
            <v>421913</v>
          </cell>
          <cell r="R272">
            <v>421913</v>
          </cell>
          <cell r="S272">
            <v>414299</v>
          </cell>
          <cell r="T272">
            <v>401963</v>
          </cell>
          <cell r="U272">
            <v>430251</v>
          </cell>
          <cell r="V272">
            <v>405555</v>
          </cell>
          <cell r="W272">
            <v>455064</v>
          </cell>
          <cell r="X272">
            <v>382580</v>
          </cell>
        </row>
        <row r="273">
          <cell r="B273" t="str">
            <v>HG.4113</v>
          </cell>
          <cell r="C273" t="str">
            <v>SX caáu kieän BT ñuùc saün M200 ñaù 1x2 taán ñan, maùi haét, lanh toâ</v>
          </cell>
          <cell r="D273" t="str">
            <v>m3</v>
          </cell>
          <cell r="E273">
            <v>31901</v>
          </cell>
          <cell r="F273">
            <v>9146</v>
          </cell>
          <cell r="G273">
            <v>482006</v>
          </cell>
          <cell r="H273">
            <v>482006</v>
          </cell>
          <cell r="I273">
            <v>448833</v>
          </cell>
          <cell r="J273">
            <v>429679</v>
          </cell>
          <cell r="K273">
            <v>482354</v>
          </cell>
          <cell r="L273">
            <v>492881</v>
          </cell>
          <cell r="M273">
            <v>436029</v>
          </cell>
          <cell r="N273">
            <v>484973</v>
          </cell>
          <cell r="O273">
            <v>487637</v>
          </cell>
          <cell r="P273">
            <v>484973</v>
          </cell>
          <cell r="Q273">
            <v>421913</v>
          </cell>
          <cell r="R273">
            <v>421913</v>
          </cell>
          <cell r="S273">
            <v>414299</v>
          </cell>
          <cell r="T273">
            <v>455064</v>
          </cell>
          <cell r="U273">
            <v>430251</v>
          </cell>
          <cell r="V273">
            <v>405555</v>
          </cell>
          <cell r="W273">
            <v>455064</v>
          </cell>
          <cell r="X273">
            <v>427991</v>
          </cell>
        </row>
        <row r="274">
          <cell r="B274" t="str">
            <v>HG.4114</v>
          </cell>
          <cell r="C274" t="str">
            <v>SX caáu kieän BT ñuùc saün M250 ñaù 1x2 taán ñan, maùi haét, lanh toâ</v>
          </cell>
          <cell r="D274" t="str">
            <v>m3</v>
          </cell>
          <cell r="E274">
            <v>31901</v>
          </cell>
          <cell r="F274">
            <v>9146</v>
          </cell>
          <cell r="G274">
            <v>512253</v>
          </cell>
          <cell r="H274">
            <v>512253</v>
          </cell>
          <cell r="I274">
            <v>512253</v>
          </cell>
          <cell r="J274" t="str">
            <v>Chöa coø</v>
          </cell>
          <cell r="K274">
            <v>536207</v>
          </cell>
          <cell r="L274" t="str">
            <v>Chöa coø</v>
          </cell>
          <cell r="M274">
            <v>485602</v>
          </cell>
          <cell r="N274" t="str">
            <v>Chöa coø</v>
          </cell>
          <cell r="O274" t="str">
            <v>Chöa coù</v>
          </cell>
          <cell r="P274" t="str">
            <v>Chöa coù</v>
          </cell>
          <cell r="Q274">
            <v>512253</v>
          </cell>
          <cell r="R274">
            <v>512253</v>
          </cell>
          <cell r="S274" t="str">
            <v>Chöa coù</v>
          </cell>
          <cell r="T274">
            <v>509954</v>
          </cell>
          <cell r="U274" t="str">
            <v>Chöa coù</v>
          </cell>
          <cell r="V274" t="str">
            <v>Chöa coù</v>
          </cell>
          <cell r="W274">
            <v>509954</v>
          </cell>
          <cell r="X274">
            <v>474951</v>
          </cell>
        </row>
        <row r="275">
          <cell r="B275" t="str">
            <v>IA.1110</v>
          </cell>
          <cell r="C275" t="str">
            <v>GC LÑ ST d=&lt;10 moùng</v>
          </cell>
          <cell r="D275" t="str">
            <v>Taán</v>
          </cell>
          <cell r="E275">
            <v>146832</v>
          </cell>
          <cell r="F275">
            <v>15916</v>
          </cell>
          <cell r="G275">
            <v>4614363</v>
          </cell>
          <cell r="H275">
            <v>4246878</v>
          </cell>
          <cell r="I275">
            <v>4639239</v>
          </cell>
          <cell r="J275">
            <v>4239975</v>
          </cell>
          <cell r="K275">
            <v>4417921</v>
          </cell>
          <cell r="L275">
            <v>4282251</v>
          </cell>
          <cell r="M275">
            <v>4292975</v>
          </cell>
          <cell r="N275">
            <v>4376655</v>
          </cell>
          <cell r="O275">
            <v>4288363</v>
          </cell>
          <cell r="P275">
            <v>4376655</v>
          </cell>
          <cell r="Q275">
            <v>4379670</v>
          </cell>
          <cell r="R275">
            <v>4379670</v>
          </cell>
          <cell r="S275">
            <v>4015942</v>
          </cell>
          <cell r="T275">
            <v>4142094</v>
          </cell>
          <cell r="U275">
            <v>4228301</v>
          </cell>
          <cell r="V275">
            <v>4283272</v>
          </cell>
          <cell r="W275">
            <v>4142094</v>
          </cell>
          <cell r="X275">
            <v>4091621</v>
          </cell>
        </row>
        <row r="276">
          <cell r="B276" t="str">
            <v>IA.1120</v>
          </cell>
          <cell r="C276" t="str">
            <v>GC LÑ ST d=&lt;18 moùng</v>
          </cell>
          <cell r="D276" t="str">
            <v>Taán</v>
          </cell>
          <cell r="E276">
            <v>108178</v>
          </cell>
          <cell r="F276">
            <v>99351</v>
          </cell>
          <cell r="G276">
            <v>4765256</v>
          </cell>
          <cell r="H276">
            <v>4765256</v>
          </cell>
          <cell r="I276">
            <v>4746666</v>
          </cell>
          <cell r="J276">
            <v>4292372</v>
          </cell>
          <cell r="K276">
            <v>5031221</v>
          </cell>
          <cell r="L276">
            <v>4104041</v>
          </cell>
          <cell r="M276">
            <v>4291102</v>
          </cell>
          <cell r="N276">
            <v>4054800</v>
          </cell>
          <cell r="O276">
            <v>4056231</v>
          </cell>
          <cell r="P276">
            <v>4054800</v>
          </cell>
          <cell r="Q276">
            <v>4501840</v>
          </cell>
          <cell r="R276">
            <v>4501840</v>
          </cell>
          <cell r="S276">
            <v>4332715</v>
          </cell>
          <cell r="T276">
            <v>4294948</v>
          </cell>
          <cell r="U276">
            <v>4276237</v>
          </cell>
          <cell r="V276">
            <v>4377875</v>
          </cell>
          <cell r="W276">
            <v>4294948</v>
          </cell>
          <cell r="X276">
            <v>3972410</v>
          </cell>
        </row>
        <row r="277">
          <cell r="B277" t="str">
            <v>IA.1130</v>
          </cell>
          <cell r="C277" t="str">
            <v>GC LÑ ST d&gt; 18 moùng</v>
          </cell>
          <cell r="D277" t="str">
            <v>Taán</v>
          </cell>
          <cell r="E277">
            <v>82366</v>
          </cell>
          <cell r="F277">
            <v>104585</v>
          </cell>
          <cell r="G277">
            <v>4770657</v>
          </cell>
          <cell r="H277">
            <v>4770657</v>
          </cell>
          <cell r="I277">
            <v>4852626</v>
          </cell>
          <cell r="J277">
            <v>82366</v>
          </cell>
          <cell r="K277">
            <v>4293281</v>
          </cell>
          <cell r="L277">
            <v>4108661</v>
          </cell>
          <cell r="M277">
            <v>4249102</v>
          </cell>
          <cell r="N277">
            <v>4207680</v>
          </cell>
          <cell r="O277">
            <v>4107682</v>
          </cell>
          <cell r="P277">
            <v>4207680</v>
          </cell>
          <cell r="Q277">
            <v>4557130</v>
          </cell>
          <cell r="R277">
            <v>4557130</v>
          </cell>
          <cell r="S277">
            <v>4379185</v>
          </cell>
          <cell r="T277">
            <v>4299436</v>
          </cell>
          <cell r="U277">
            <v>4187047</v>
          </cell>
          <cell r="V277">
            <v>4381835</v>
          </cell>
          <cell r="W277">
            <v>4299436</v>
          </cell>
          <cell r="X277">
            <v>5757410</v>
          </cell>
        </row>
        <row r="278">
          <cell r="B278" t="str">
            <v>IA.2111</v>
          </cell>
          <cell r="C278" t="str">
            <v>GC LÑ ST d=&lt;10 töôøng cao &lt;4m</v>
          </cell>
          <cell r="D278" t="str">
            <v>Taán</v>
          </cell>
          <cell r="E278">
            <v>179834</v>
          </cell>
          <cell r="F278">
            <v>15916</v>
          </cell>
          <cell r="G278">
            <v>4238047</v>
          </cell>
          <cell r="H278">
            <v>4238047</v>
          </cell>
          <cell r="I278">
            <v>4238047</v>
          </cell>
          <cell r="J278">
            <v>4238047</v>
          </cell>
          <cell r="K278">
            <v>4417921</v>
          </cell>
          <cell r="L278">
            <v>4238047</v>
          </cell>
          <cell r="M278">
            <v>4292975</v>
          </cell>
          <cell r="N278">
            <v>4376655</v>
          </cell>
          <cell r="O278">
            <v>4288363</v>
          </cell>
          <cell r="P278" t="str">
            <v>Chöa coù</v>
          </cell>
          <cell r="Q278">
            <v>4238047</v>
          </cell>
          <cell r="R278">
            <v>4238047</v>
          </cell>
          <cell r="S278" t="str">
            <v>Chöa coù</v>
          </cell>
          <cell r="T278">
            <v>4142094</v>
          </cell>
          <cell r="U278">
            <v>4228301</v>
          </cell>
          <cell r="V278" t="str">
            <v>Chöa coù</v>
          </cell>
          <cell r="W278">
            <v>4142094</v>
          </cell>
          <cell r="X278">
            <v>4091621</v>
          </cell>
        </row>
        <row r="279">
          <cell r="B279" t="str">
            <v>IA.2121</v>
          </cell>
          <cell r="C279" t="str">
            <v>GC LÑ ST d=&lt;18 töôøng cao &lt;4m</v>
          </cell>
          <cell r="D279" t="str">
            <v>Taán</v>
          </cell>
          <cell r="E279">
            <v>147377</v>
          </cell>
          <cell r="F279">
            <v>99351</v>
          </cell>
          <cell r="G279" t="str">
            <v>Chöa coø</v>
          </cell>
          <cell r="H279" t="str">
            <v>Chöa coø</v>
          </cell>
          <cell r="I279" t="str">
            <v>Chöa coø</v>
          </cell>
          <cell r="J279" t="str">
            <v>Chöa coø</v>
          </cell>
          <cell r="K279">
            <v>72720</v>
          </cell>
          <cell r="L279" t="str">
            <v>Chöa coø</v>
          </cell>
          <cell r="M279" t="str">
            <v>Chöa coø</v>
          </cell>
          <cell r="N279" t="str">
            <v>Chöa coø</v>
          </cell>
          <cell r="O279" t="str">
            <v>Chöa coø</v>
          </cell>
          <cell r="P279" t="str">
            <v>Chöa coø</v>
          </cell>
          <cell r="Q279" t="str">
            <v>Chöa coø</v>
          </cell>
          <cell r="R279" t="str">
            <v>Chöa coø</v>
          </cell>
          <cell r="S279" t="str">
            <v>Chöa coø</v>
          </cell>
          <cell r="T279" t="str">
            <v>Chöa coø</v>
          </cell>
          <cell r="U279" t="str">
            <v>Chöa coø</v>
          </cell>
          <cell r="V279" t="str">
            <v>Chöa coù</v>
          </cell>
          <cell r="W279">
            <v>4294948</v>
          </cell>
          <cell r="X279">
            <v>3972410</v>
          </cell>
        </row>
        <row r="280">
          <cell r="B280" t="str">
            <v>IA.2211</v>
          </cell>
          <cell r="C280" t="str">
            <v>GC LÑ ST d=&lt;10 truï cao &lt;4m</v>
          </cell>
          <cell r="D280" t="str">
            <v>Taán</v>
          </cell>
          <cell r="E280">
            <v>196327</v>
          </cell>
          <cell r="F280">
            <v>15916</v>
          </cell>
          <cell r="G280">
            <v>4614363</v>
          </cell>
          <cell r="H280">
            <v>4246878</v>
          </cell>
          <cell r="I280">
            <v>4639239</v>
          </cell>
          <cell r="J280">
            <v>4239975</v>
          </cell>
          <cell r="K280">
            <v>4417921</v>
          </cell>
          <cell r="L280">
            <v>4283251</v>
          </cell>
          <cell r="M280">
            <v>4292975</v>
          </cell>
          <cell r="N280">
            <v>4376655</v>
          </cell>
          <cell r="O280">
            <v>44136</v>
          </cell>
          <cell r="P280">
            <v>4376655</v>
          </cell>
          <cell r="Q280">
            <v>4379670</v>
          </cell>
          <cell r="R280">
            <v>4379670</v>
          </cell>
          <cell r="S280">
            <v>44136</v>
          </cell>
          <cell r="T280">
            <v>4142094</v>
          </cell>
          <cell r="U280">
            <v>4228301</v>
          </cell>
          <cell r="V280">
            <v>4376655</v>
          </cell>
          <cell r="W280">
            <v>4142094</v>
          </cell>
          <cell r="X280">
            <v>4091621</v>
          </cell>
        </row>
        <row r="281">
          <cell r="B281" t="str">
            <v>IA.2212</v>
          </cell>
          <cell r="C281" t="str">
            <v>GC LÑ ST d=&lt;10 truï cao &gt;4m</v>
          </cell>
          <cell r="D281" t="str">
            <v>Taán</v>
          </cell>
          <cell r="E281">
            <v>201340</v>
          </cell>
          <cell r="F281">
            <v>18096</v>
          </cell>
          <cell r="G281">
            <v>4614363</v>
          </cell>
          <cell r="H281">
            <v>4770657</v>
          </cell>
          <cell r="I281">
            <v>4639239</v>
          </cell>
          <cell r="J281">
            <v>4239975</v>
          </cell>
          <cell r="K281">
            <v>4417921</v>
          </cell>
          <cell r="L281">
            <v>4283251</v>
          </cell>
          <cell r="M281">
            <v>4292975</v>
          </cell>
          <cell r="N281">
            <v>4376655</v>
          </cell>
          <cell r="O281">
            <v>4376655</v>
          </cell>
          <cell r="P281">
            <v>4376655</v>
          </cell>
          <cell r="Q281">
            <v>4379670</v>
          </cell>
          <cell r="R281">
            <v>4379670</v>
          </cell>
          <cell r="S281">
            <v>4015942</v>
          </cell>
          <cell r="T281">
            <v>4142094</v>
          </cell>
          <cell r="U281">
            <v>4228301</v>
          </cell>
          <cell r="V281">
            <v>4376655</v>
          </cell>
          <cell r="W281">
            <v>4142094</v>
          </cell>
          <cell r="X281">
            <v>4091621</v>
          </cell>
        </row>
        <row r="282">
          <cell r="B282" t="str">
            <v>IA.2221</v>
          </cell>
          <cell r="C282" t="str">
            <v>GC LÑ ST d=&lt;18 truï cao &lt;4m</v>
          </cell>
          <cell r="D282" t="str">
            <v>Taán</v>
          </cell>
          <cell r="E282">
            <v>132204</v>
          </cell>
          <cell r="F282">
            <v>102444</v>
          </cell>
          <cell r="G282">
            <v>4766729</v>
          </cell>
          <cell r="H282">
            <v>4506103</v>
          </cell>
          <cell r="I282">
            <v>4747746</v>
          </cell>
          <cell r="J282">
            <v>4105301</v>
          </cell>
          <cell r="K282">
            <v>5032481</v>
          </cell>
          <cell r="L282">
            <v>4105301</v>
          </cell>
          <cell r="M282">
            <v>4292165</v>
          </cell>
          <cell r="N282">
            <v>4055880</v>
          </cell>
          <cell r="O282">
            <v>4057745</v>
          </cell>
          <cell r="P282">
            <v>4055880</v>
          </cell>
          <cell r="Q282">
            <v>4503010</v>
          </cell>
          <cell r="R282">
            <v>4503010</v>
          </cell>
          <cell r="S282">
            <v>4333705</v>
          </cell>
          <cell r="T282">
            <v>4296172</v>
          </cell>
          <cell r="U282">
            <v>4277227</v>
          </cell>
          <cell r="V282">
            <v>4055880</v>
          </cell>
          <cell r="W282">
            <v>4296172</v>
          </cell>
          <cell r="X282">
            <v>3973801</v>
          </cell>
        </row>
        <row r="283">
          <cell r="B283" t="str">
            <v>IA.2222</v>
          </cell>
          <cell r="C283" t="str">
            <v>GC LÑ ST d=&lt;18 truï cao &gt;4m</v>
          </cell>
          <cell r="D283" t="str">
            <v>Taán</v>
          </cell>
          <cell r="E283">
            <v>134447</v>
          </cell>
          <cell r="F283">
            <v>104624</v>
          </cell>
          <cell r="G283">
            <v>4766729</v>
          </cell>
          <cell r="H283">
            <v>4506103</v>
          </cell>
          <cell r="I283">
            <v>4747746</v>
          </cell>
          <cell r="J283">
            <v>4105301</v>
          </cell>
          <cell r="K283">
            <v>5032481</v>
          </cell>
          <cell r="L283">
            <v>4105301</v>
          </cell>
          <cell r="M283">
            <v>4292165</v>
          </cell>
          <cell r="N283">
            <v>4055880</v>
          </cell>
          <cell r="O283">
            <v>4057745</v>
          </cell>
          <cell r="P283">
            <v>4055880</v>
          </cell>
          <cell r="Q283">
            <v>4503010</v>
          </cell>
          <cell r="R283">
            <v>4503010</v>
          </cell>
          <cell r="S283">
            <v>4333705</v>
          </cell>
          <cell r="T283">
            <v>4296172</v>
          </cell>
          <cell r="U283">
            <v>4277227</v>
          </cell>
          <cell r="V283">
            <v>4055880</v>
          </cell>
          <cell r="W283">
            <v>4296172</v>
          </cell>
          <cell r="X283">
            <v>3973801</v>
          </cell>
        </row>
        <row r="284">
          <cell r="B284" t="str">
            <v>IA.2231</v>
          </cell>
          <cell r="C284" t="str">
            <v>GC LÑ ST d&gt;18 truï cao &lt;4m</v>
          </cell>
          <cell r="D284" t="str">
            <v>Taán</v>
          </cell>
          <cell r="E284">
            <v>111885</v>
          </cell>
          <cell r="F284">
            <v>121600</v>
          </cell>
          <cell r="G284">
            <v>4348208</v>
          </cell>
          <cell r="H284">
            <v>4348208</v>
          </cell>
          <cell r="I284">
            <v>4348208</v>
          </cell>
          <cell r="J284">
            <v>4213080</v>
          </cell>
          <cell r="K284">
            <v>4299581</v>
          </cell>
          <cell r="L284">
            <v>4213080</v>
          </cell>
          <cell r="M284">
            <v>4254420</v>
          </cell>
          <cell r="N284">
            <v>4213080</v>
          </cell>
          <cell r="O284">
            <v>4213080</v>
          </cell>
          <cell r="P284">
            <v>4213080</v>
          </cell>
          <cell r="Q284">
            <v>4348208</v>
          </cell>
          <cell r="R284">
            <v>4348208</v>
          </cell>
          <cell r="S284">
            <v>4213080</v>
          </cell>
          <cell r="T284">
            <v>4305556</v>
          </cell>
          <cell r="U284">
            <v>4191997</v>
          </cell>
          <cell r="V284">
            <v>4213080</v>
          </cell>
          <cell r="W284">
            <v>4305556</v>
          </cell>
          <cell r="X284">
            <v>5764364</v>
          </cell>
        </row>
        <row r="285">
          <cell r="B285" t="str">
            <v>IA.2311</v>
          </cell>
          <cell r="C285" t="str">
            <v xml:space="preserve"> GC LÑ ST d&lt;=10 cho ñaø, giaèng cao &lt;4m</v>
          </cell>
          <cell r="D285" t="str">
            <v>Taán</v>
          </cell>
          <cell r="E285">
            <v>213743</v>
          </cell>
          <cell r="F285">
            <v>15916</v>
          </cell>
          <cell r="G285">
            <v>4614363</v>
          </cell>
          <cell r="H285">
            <v>4246878</v>
          </cell>
          <cell r="I285">
            <v>4639239</v>
          </cell>
          <cell r="J285">
            <v>4283251</v>
          </cell>
          <cell r="K285">
            <v>4417921</v>
          </cell>
          <cell r="L285">
            <v>4283251</v>
          </cell>
          <cell r="M285">
            <v>4292975</v>
          </cell>
          <cell r="N285">
            <v>4376655</v>
          </cell>
          <cell r="O285">
            <v>4288363</v>
          </cell>
          <cell r="P285">
            <v>4376655</v>
          </cell>
          <cell r="Q285">
            <v>4379670</v>
          </cell>
          <cell r="R285">
            <v>4379670</v>
          </cell>
          <cell r="S285">
            <v>4015942</v>
          </cell>
          <cell r="T285">
            <v>4142094</v>
          </cell>
          <cell r="U285">
            <v>4228301</v>
          </cell>
          <cell r="V285">
            <v>4376655</v>
          </cell>
          <cell r="W285">
            <v>4142094</v>
          </cell>
          <cell r="X285">
            <v>4091621</v>
          </cell>
        </row>
        <row r="286">
          <cell r="B286" t="str">
            <v>IA.2312</v>
          </cell>
          <cell r="C286" t="str">
            <v xml:space="preserve"> GC LÑ ST d&lt;=10 cho ñaø, giaèng cao &gt;4m</v>
          </cell>
          <cell r="D286" t="str">
            <v>Taán</v>
          </cell>
          <cell r="E286">
            <v>218625</v>
          </cell>
          <cell r="F286">
            <v>18096</v>
          </cell>
          <cell r="G286">
            <v>4836</v>
          </cell>
          <cell r="H286">
            <v>5302</v>
          </cell>
          <cell r="I286">
            <v>4489</v>
          </cell>
          <cell r="J286">
            <v>4845</v>
          </cell>
          <cell r="K286">
            <v>4836</v>
          </cell>
          <cell r="L286">
            <v>4836</v>
          </cell>
          <cell r="M286">
            <v>4243</v>
          </cell>
          <cell r="N286">
            <v>4243</v>
          </cell>
          <cell r="O286">
            <v>4358</v>
          </cell>
          <cell r="P286">
            <v>4725</v>
          </cell>
          <cell r="Q286">
            <v>4836</v>
          </cell>
          <cell r="R286">
            <v>4836</v>
          </cell>
          <cell r="S286">
            <v>4243</v>
          </cell>
          <cell r="T286">
            <v>4243</v>
          </cell>
          <cell r="U286">
            <v>4836</v>
          </cell>
          <cell r="V286">
            <v>4376655</v>
          </cell>
          <cell r="W286">
            <v>4142094</v>
          </cell>
          <cell r="X286">
            <v>4091621</v>
          </cell>
        </row>
        <row r="287">
          <cell r="B287" t="str">
            <v>IA.2321</v>
          </cell>
          <cell r="C287" t="str">
            <v xml:space="preserve"> GC LÑ ST d&lt;=18 cho  ñaø, giaèng cao &lt;4m</v>
          </cell>
          <cell r="D287" t="str">
            <v>Taán</v>
          </cell>
          <cell r="E287">
            <v>132468</v>
          </cell>
          <cell r="F287">
            <v>100356</v>
          </cell>
          <cell r="G287">
            <v>4836</v>
          </cell>
          <cell r="H287">
            <v>4836</v>
          </cell>
          <cell r="I287">
            <v>4489</v>
          </cell>
          <cell r="J287">
            <v>4836</v>
          </cell>
          <cell r="K287">
            <v>4836</v>
          </cell>
          <cell r="L287" t="str">
            <v>Chöa coù</v>
          </cell>
          <cell r="M287">
            <v>4836</v>
          </cell>
          <cell r="N287">
            <v>4836</v>
          </cell>
          <cell r="O287" t="str">
            <v>Chöa coù</v>
          </cell>
          <cell r="P287">
            <v>4725</v>
          </cell>
          <cell r="Q287">
            <v>4836</v>
          </cell>
          <cell r="R287">
            <v>4836</v>
          </cell>
          <cell r="S287">
            <v>4725</v>
          </cell>
          <cell r="T287">
            <v>4657</v>
          </cell>
          <cell r="U287">
            <v>4243</v>
          </cell>
          <cell r="V287">
            <v>4055160</v>
          </cell>
          <cell r="W287">
            <v>4295356</v>
          </cell>
          <cell r="X287">
            <v>3972874</v>
          </cell>
        </row>
        <row r="288">
          <cell r="B288" t="str">
            <v>IA.2322</v>
          </cell>
          <cell r="C288" t="str">
            <v xml:space="preserve"> GC LÑ ST d&lt;=18 cho  ñaø, giaèng cao &gt;4m</v>
          </cell>
          <cell r="D288" t="str">
            <v>Taán</v>
          </cell>
          <cell r="E288">
            <v>137350</v>
          </cell>
          <cell r="F288">
            <v>102536</v>
          </cell>
          <cell r="G288">
            <v>4836</v>
          </cell>
          <cell r="H288">
            <v>4836</v>
          </cell>
          <cell r="I288">
            <v>4489</v>
          </cell>
          <cell r="J288">
            <v>4836</v>
          </cell>
          <cell r="K288">
            <v>4836</v>
          </cell>
          <cell r="L288" t="str">
            <v>Chöa coù</v>
          </cell>
          <cell r="M288">
            <v>4836</v>
          </cell>
          <cell r="N288">
            <v>4836</v>
          </cell>
          <cell r="O288" t="str">
            <v>Chöa coù</v>
          </cell>
          <cell r="P288">
            <v>4725</v>
          </cell>
          <cell r="Q288">
            <v>4836</v>
          </cell>
          <cell r="R288">
            <v>4836</v>
          </cell>
          <cell r="S288">
            <v>4725</v>
          </cell>
          <cell r="T288">
            <v>4657</v>
          </cell>
          <cell r="U288">
            <v>4243</v>
          </cell>
          <cell r="V288">
            <v>4055160</v>
          </cell>
          <cell r="W288">
            <v>4295356</v>
          </cell>
          <cell r="X288">
            <v>3972874</v>
          </cell>
        </row>
        <row r="289">
          <cell r="B289" t="str">
            <v>IA.2331</v>
          </cell>
          <cell r="C289" t="str">
            <v xml:space="preserve"> GC LÑ ST d&gt;18 cho ñaø, giaèng cao &lt;4m</v>
          </cell>
          <cell r="D289" t="str">
            <v>Taán</v>
          </cell>
          <cell r="E289">
            <v>120065</v>
          </cell>
          <cell r="F289">
            <v>118970</v>
          </cell>
          <cell r="G289">
            <v>9368</v>
          </cell>
          <cell r="H289">
            <v>6363</v>
          </cell>
          <cell r="I289">
            <v>8484</v>
          </cell>
          <cell r="J289">
            <v>8484</v>
          </cell>
          <cell r="K289">
            <v>9368</v>
          </cell>
          <cell r="L289">
            <v>9368</v>
          </cell>
          <cell r="M289">
            <v>7070</v>
          </cell>
          <cell r="N289">
            <v>7070</v>
          </cell>
          <cell r="O289">
            <v>6363</v>
          </cell>
          <cell r="P289">
            <v>9368</v>
          </cell>
          <cell r="Q289">
            <v>9368</v>
          </cell>
          <cell r="R289">
            <v>9368</v>
          </cell>
          <cell r="S289">
            <v>7070</v>
          </cell>
          <cell r="T289">
            <v>10605</v>
          </cell>
          <cell r="U289">
            <v>9368</v>
          </cell>
          <cell r="V289">
            <v>4212132</v>
          </cell>
          <cell r="W289">
            <v>4304482</v>
          </cell>
          <cell r="X289">
            <v>5763144</v>
          </cell>
        </row>
        <row r="290">
          <cell r="B290" t="str">
            <v>IA.2332</v>
          </cell>
          <cell r="C290" t="str">
            <v xml:space="preserve"> GC LÑ ST d&gt;18 cho ñaø, giaèng cao &gt;4m</v>
          </cell>
          <cell r="D290" t="str">
            <v>Taán</v>
          </cell>
          <cell r="E290">
            <v>120065</v>
          </cell>
          <cell r="F290">
            <v>118970</v>
          </cell>
          <cell r="G290">
            <v>9368</v>
          </cell>
          <cell r="H290">
            <v>9368</v>
          </cell>
          <cell r="I290">
            <v>9368</v>
          </cell>
          <cell r="J290">
            <v>9368</v>
          </cell>
          <cell r="K290">
            <v>9368</v>
          </cell>
          <cell r="L290">
            <v>9368</v>
          </cell>
          <cell r="M290">
            <v>9368</v>
          </cell>
          <cell r="N290">
            <v>9368</v>
          </cell>
          <cell r="O290">
            <v>9368</v>
          </cell>
          <cell r="P290">
            <v>9368</v>
          </cell>
          <cell r="Q290">
            <v>9368</v>
          </cell>
          <cell r="R290">
            <v>9368</v>
          </cell>
          <cell r="S290">
            <v>9368</v>
          </cell>
          <cell r="T290">
            <v>9368</v>
          </cell>
          <cell r="U290">
            <v>9368</v>
          </cell>
          <cell r="V290">
            <v>4212132</v>
          </cell>
          <cell r="W290">
            <v>4304482</v>
          </cell>
          <cell r="X290">
            <v>5763144</v>
          </cell>
        </row>
        <row r="291">
          <cell r="B291" t="str">
            <v>IA.2411</v>
          </cell>
          <cell r="C291" t="str">
            <v>GC LÑ ST d&lt;=10 cho lanh toâ, lanh toâ lieàn maùi haéc cao &lt;4m</v>
          </cell>
          <cell r="D291" t="str">
            <v>Taán</v>
          </cell>
          <cell r="E291">
            <v>286574</v>
          </cell>
          <cell r="F291">
            <v>15916</v>
          </cell>
          <cell r="G291">
            <v>4238047</v>
          </cell>
          <cell r="H291">
            <v>4238047</v>
          </cell>
          <cell r="I291">
            <v>4238047</v>
          </cell>
          <cell r="J291">
            <v>4376655</v>
          </cell>
          <cell r="K291">
            <v>4417921</v>
          </cell>
          <cell r="L291">
            <v>4376655</v>
          </cell>
          <cell r="M291">
            <v>4292975</v>
          </cell>
          <cell r="N291">
            <v>4376655</v>
          </cell>
          <cell r="O291">
            <v>4288363</v>
          </cell>
          <cell r="P291">
            <v>4376655</v>
          </cell>
          <cell r="Q291">
            <v>4238047</v>
          </cell>
          <cell r="R291">
            <v>4238047</v>
          </cell>
          <cell r="S291">
            <v>4376655</v>
          </cell>
          <cell r="T291">
            <v>4142094</v>
          </cell>
          <cell r="U291">
            <v>4376655</v>
          </cell>
          <cell r="V291">
            <v>4376655</v>
          </cell>
          <cell r="W291">
            <v>4142094</v>
          </cell>
          <cell r="X291">
            <v>4091621</v>
          </cell>
        </row>
        <row r="292">
          <cell r="B292" t="str">
            <v>IA.2412</v>
          </cell>
          <cell r="C292" t="str">
            <v>GC LÑ ST d&lt;=10 cho lanh toâ, lanh toâ lieàn maùi haéc cao &gt;4m</v>
          </cell>
          <cell r="D292" t="str">
            <v>Taán</v>
          </cell>
          <cell r="E292">
            <v>291719</v>
          </cell>
          <cell r="F292">
            <v>18096</v>
          </cell>
          <cell r="G292">
            <v>4238047</v>
          </cell>
          <cell r="H292">
            <v>4238047</v>
          </cell>
          <cell r="I292">
            <v>4238047</v>
          </cell>
          <cell r="J292">
            <v>4376655</v>
          </cell>
          <cell r="K292">
            <v>4417921</v>
          </cell>
          <cell r="L292">
            <v>4376655</v>
          </cell>
          <cell r="M292">
            <v>4292975</v>
          </cell>
          <cell r="N292">
            <v>4376655</v>
          </cell>
          <cell r="O292">
            <v>4376655</v>
          </cell>
          <cell r="P292">
            <v>4376655</v>
          </cell>
          <cell r="Q292">
            <v>4238047</v>
          </cell>
          <cell r="R292">
            <v>4238047</v>
          </cell>
          <cell r="S292">
            <v>4376655</v>
          </cell>
          <cell r="T292">
            <v>4142094</v>
          </cell>
          <cell r="U292">
            <v>4376655</v>
          </cell>
          <cell r="V292">
            <v>4376655</v>
          </cell>
          <cell r="W292">
            <v>4142094</v>
          </cell>
          <cell r="X292">
            <v>4091621</v>
          </cell>
        </row>
        <row r="293">
          <cell r="B293" t="str">
            <v>IA.2421</v>
          </cell>
          <cell r="C293" t="str">
            <v>GC LÑ ST d&lt;=18 cho lanh toâ, lanh toâ lieàn maùi haéc cao &lt;4m</v>
          </cell>
          <cell r="D293" t="str">
            <v>Taán</v>
          </cell>
          <cell r="E293">
            <v>271192</v>
          </cell>
          <cell r="F293">
            <v>99583</v>
          </cell>
          <cell r="G293">
            <v>4765068</v>
          </cell>
          <cell r="H293">
            <v>4765068</v>
          </cell>
          <cell r="I293">
            <v>4746528</v>
          </cell>
          <cell r="J293">
            <v>4054662</v>
          </cell>
          <cell r="K293">
            <v>5031060</v>
          </cell>
          <cell r="L293">
            <v>4054662</v>
          </cell>
          <cell r="M293">
            <v>4290966</v>
          </cell>
          <cell r="N293">
            <v>4054662</v>
          </cell>
          <cell r="O293">
            <v>4056038</v>
          </cell>
          <cell r="P293">
            <v>4054662</v>
          </cell>
          <cell r="Q293">
            <v>4054662</v>
          </cell>
          <cell r="R293">
            <v>4054662</v>
          </cell>
          <cell r="S293">
            <v>4332589</v>
          </cell>
          <cell r="T293">
            <v>4294792</v>
          </cell>
          <cell r="U293">
            <v>4054662</v>
          </cell>
          <cell r="V293">
            <v>4054662</v>
          </cell>
          <cell r="W293">
            <v>4294792</v>
          </cell>
          <cell r="X293">
            <v>3972233</v>
          </cell>
        </row>
        <row r="294">
          <cell r="B294" t="str">
            <v>IA.2422</v>
          </cell>
          <cell r="C294" t="str">
            <v>GC LÑ ST d&lt;=18 cho lanh toâ, lanh toâ lieàn maùi haéc cao &gt;4m</v>
          </cell>
          <cell r="D294" t="str">
            <v>Taán</v>
          </cell>
          <cell r="E294">
            <v>276942</v>
          </cell>
          <cell r="F294">
            <v>101763</v>
          </cell>
          <cell r="G294">
            <v>4765068</v>
          </cell>
          <cell r="H294">
            <v>4765068</v>
          </cell>
          <cell r="I294">
            <v>4746528</v>
          </cell>
          <cell r="J294">
            <v>4054662</v>
          </cell>
          <cell r="K294">
            <v>5031060</v>
          </cell>
          <cell r="L294">
            <v>4054662</v>
          </cell>
          <cell r="M294">
            <v>4290966</v>
          </cell>
          <cell r="N294">
            <v>4054662</v>
          </cell>
          <cell r="O294">
            <v>4054662</v>
          </cell>
          <cell r="P294">
            <v>4054662</v>
          </cell>
          <cell r="Q294">
            <v>4054662</v>
          </cell>
          <cell r="R294">
            <v>4054662</v>
          </cell>
          <cell r="S294">
            <v>4054662</v>
          </cell>
          <cell r="T294">
            <v>4294792</v>
          </cell>
          <cell r="U294">
            <v>4054662</v>
          </cell>
          <cell r="V294">
            <v>4054662</v>
          </cell>
          <cell r="W294">
            <v>4294792</v>
          </cell>
          <cell r="X294">
            <v>3972233</v>
          </cell>
        </row>
        <row r="295">
          <cell r="B295" t="str">
            <v>IA.2431</v>
          </cell>
          <cell r="C295" t="str">
            <v>GC LÑ ST d&gt;18 cho lanh toâ, lanh toâ lieàn maùi haéc cao &lt;4m</v>
          </cell>
          <cell r="D295" t="str">
            <v>Taán</v>
          </cell>
          <cell r="E295">
            <v>267310</v>
          </cell>
          <cell r="F295">
            <v>105127</v>
          </cell>
          <cell r="G295">
            <v>4027680</v>
          </cell>
          <cell r="H295">
            <v>4027680</v>
          </cell>
          <cell r="I295">
            <v>4027680</v>
          </cell>
          <cell r="J295">
            <v>4027680</v>
          </cell>
          <cell r="K295">
            <v>4293281</v>
          </cell>
          <cell r="L295">
            <v>4027680</v>
          </cell>
          <cell r="M295">
            <v>4249102</v>
          </cell>
          <cell r="N295">
            <v>4027680</v>
          </cell>
          <cell r="O295">
            <v>4027680</v>
          </cell>
          <cell r="P295">
            <v>4027680</v>
          </cell>
          <cell r="Q295">
            <v>4027680</v>
          </cell>
          <cell r="R295">
            <v>4027680</v>
          </cell>
          <cell r="S295">
            <v>4027680</v>
          </cell>
          <cell r="T295">
            <v>4299436</v>
          </cell>
          <cell r="U295">
            <v>4027680</v>
          </cell>
          <cell r="V295">
            <v>4027680</v>
          </cell>
          <cell r="W295">
            <v>4299436</v>
          </cell>
          <cell r="X295">
            <v>5757410</v>
          </cell>
        </row>
        <row r="296">
          <cell r="B296" t="str">
            <v>IA.2432</v>
          </cell>
          <cell r="C296" t="str">
            <v>GC LÑ ST d&gt;18 cho lanh toâ, lanh toâ lieàn maùi haéc cao &gt;4m</v>
          </cell>
          <cell r="D296" t="str">
            <v>Taán</v>
          </cell>
          <cell r="E296">
            <v>272192</v>
          </cell>
          <cell r="F296">
            <v>107307</v>
          </cell>
          <cell r="G296">
            <v>4027680</v>
          </cell>
          <cell r="H296">
            <v>4027680</v>
          </cell>
          <cell r="I296">
            <v>4027680</v>
          </cell>
          <cell r="J296">
            <v>4027680</v>
          </cell>
          <cell r="K296">
            <v>4293281</v>
          </cell>
          <cell r="L296">
            <v>4027680</v>
          </cell>
          <cell r="M296">
            <v>4249102</v>
          </cell>
          <cell r="N296">
            <v>4027680</v>
          </cell>
          <cell r="O296">
            <v>4027680</v>
          </cell>
          <cell r="P296">
            <v>4027680</v>
          </cell>
          <cell r="Q296">
            <v>4027680</v>
          </cell>
          <cell r="R296">
            <v>4027680</v>
          </cell>
          <cell r="S296">
            <v>4027680</v>
          </cell>
          <cell r="T296">
            <v>4299436</v>
          </cell>
          <cell r="U296">
            <v>4027680</v>
          </cell>
          <cell r="V296">
            <v>4027680</v>
          </cell>
          <cell r="W296">
            <v>4299436</v>
          </cell>
          <cell r="X296">
            <v>5757410</v>
          </cell>
        </row>
        <row r="297">
          <cell r="B297" t="str">
            <v>IA.2511</v>
          </cell>
          <cell r="C297" t="str">
            <v>GC LÑ ST d&lt;=10 cho saøn maùi cao &lt;16m</v>
          </cell>
          <cell r="D297" t="str">
            <v>Taán</v>
          </cell>
          <cell r="E297">
            <v>189766</v>
          </cell>
          <cell r="F297">
            <v>18096</v>
          </cell>
          <cell r="G297">
            <v>4614363</v>
          </cell>
          <cell r="H297">
            <v>4614363</v>
          </cell>
          <cell r="I297">
            <v>4639239</v>
          </cell>
          <cell r="J297">
            <v>4283251</v>
          </cell>
          <cell r="K297">
            <v>4417921</v>
          </cell>
          <cell r="L297">
            <v>4283251</v>
          </cell>
          <cell r="M297">
            <v>4292975</v>
          </cell>
          <cell r="N297">
            <v>4376655</v>
          </cell>
          <cell r="O297">
            <v>4376655</v>
          </cell>
          <cell r="P297">
            <v>4376655</v>
          </cell>
          <cell r="Q297">
            <v>4379670</v>
          </cell>
          <cell r="R297">
            <v>4379670</v>
          </cell>
          <cell r="S297">
            <v>4015942</v>
          </cell>
          <cell r="T297">
            <v>4142094</v>
          </cell>
          <cell r="U297">
            <v>4228301</v>
          </cell>
          <cell r="V297">
            <v>4376655</v>
          </cell>
          <cell r="W297">
            <v>4142094</v>
          </cell>
          <cell r="X297">
            <v>4091621</v>
          </cell>
        </row>
        <row r="298">
          <cell r="B298" t="str">
            <v>IA.2521</v>
          </cell>
          <cell r="C298" t="str">
            <v>GC LÑ ST d&lt;=18 cho saøn maùi cao &lt;16m</v>
          </cell>
          <cell r="D298" t="str">
            <v>Taán</v>
          </cell>
          <cell r="E298">
            <v>141514</v>
          </cell>
          <cell r="F298">
            <v>101763</v>
          </cell>
          <cell r="G298">
            <v>4054662</v>
          </cell>
          <cell r="H298">
            <v>4054662</v>
          </cell>
          <cell r="I298">
            <v>4054662</v>
          </cell>
          <cell r="J298">
            <v>4054662</v>
          </cell>
          <cell r="K298">
            <v>5031060</v>
          </cell>
          <cell r="L298">
            <v>4054662</v>
          </cell>
          <cell r="M298">
            <v>4290966</v>
          </cell>
          <cell r="N298">
            <v>4054662</v>
          </cell>
          <cell r="O298">
            <v>4054662</v>
          </cell>
          <cell r="P298">
            <v>4054662</v>
          </cell>
          <cell r="Q298">
            <v>4054662</v>
          </cell>
          <cell r="R298">
            <v>4054662</v>
          </cell>
          <cell r="S298">
            <v>4054662</v>
          </cell>
          <cell r="T298">
            <v>4294792</v>
          </cell>
          <cell r="U298">
            <v>4054662</v>
          </cell>
          <cell r="V298">
            <v>4054662</v>
          </cell>
          <cell r="W298">
            <v>4294792</v>
          </cell>
          <cell r="X298">
            <v>3972233</v>
          </cell>
        </row>
        <row r="299">
          <cell r="B299" t="str">
            <v>IA.2531</v>
          </cell>
          <cell r="C299" t="str">
            <v>GC LÑ ST d&gt;18 cho saøn maùi cao &lt;16m</v>
          </cell>
          <cell r="D299" t="str">
            <v>Taán</v>
          </cell>
          <cell r="E299">
            <v>107659</v>
          </cell>
          <cell r="F299">
            <v>107659</v>
          </cell>
          <cell r="G299">
            <v>4207680</v>
          </cell>
          <cell r="H299">
            <v>4207680</v>
          </cell>
          <cell r="I299">
            <v>4207680</v>
          </cell>
          <cell r="J299">
            <v>4207680</v>
          </cell>
          <cell r="K299">
            <v>4293281</v>
          </cell>
          <cell r="L299">
            <v>4207680</v>
          </cell>
          <cell r="M299">
            <v>4249102</v>
          </cell>
          <cell r="N299">
            <v>4207680</v>
          </cell>
          <cell r="O299">
            <v>4207680</v>
          </cell>
          <cell r="P299">
            <v>4207680</v>
          </cell>
          <cell r="Q299">
            <v>4207680</v>
          </cell>
          <cell r="R299">
            <v>4207680</v>
          </cell>
          <cell r="S299">
            <v>4207680</v>
          </cell>
          <cell r="T299">
            <v>4299436</v>
          </cell>
          <cell r="U299">
            <v>4207680</v>
          </cell>
          <cell r="V299">
            <v>4207680</v>
          </cell>
          <cell r="W299">
            <v>4299436</v>
          </cell>
          <cell r="X299">
            <v>5757410</v>
          </cell>
        </row>
        <row r="300">
          <cell r="B300" t="str">
            <v>IA.2611</v>
          </cell>
          <cell r="C300" t="str">
            <v>GC LÑ ST d&lt;=10 cho caàu thang</v>
          </cell>
          <cell r="D300" t="str">
            <v>Taán</v>
          </cell>
          <cell r="E300">
            <v>189766</v>
          </cell>
          <cell r="F300">
            <v>18096</v>
          </cell>
          <cell r="G300">
            <v>4614363</v>
          </cell>
          <cell r="H300">
            <v>4614363</v>
          </cell>
          <cell r="I300">
            <v>4639239</v>
          </cell>
          <cell r="J300">
            <v>4283251</v>
          </cell>
          <cell r="K300">
            <v>5031060</v>
          </cell>
          <cell r="L300">
            <v>4283251</v>
          </cell>
          <cell r="M300">
            <v>4290966</v>
          </cell>
          <cell r="N300">
            <v>4376655</v>
          </cell>
          <cell r="O300">
            <v>4376655</v>
          </cell>
          <cell r="P300">
            <v>4376655</v>
          </cell>
          <cell r="Q300">
            <v>4379670</v>
          </cell>
          <cell r="R300">
            <v>4379670</v>
          </cell>
          <cell r="S300">
            <v>4015942</v>
          </cell>
          <cell r="T300">
            <v>4142094</v>
          </cell>
          <cell r="U300">
            <v>4228301</v>
          </cell>
          <cell r="V300">
            <v>4376655</v>
          </cell>
          <cell r="W300">
            <v>4142094</v>
          </cell>
          <cell r="X300">
            <v>4091621</v>
          </cell>
        </row>
        <row r="301">
          <cell r="B301" t="str">
            <v>IA.2621</v>
          </cell>
          <cell r="C301" t="str">
            <v>GC LÑ ST d&lt;=18 cho caàu thang</v>
          </cell>
          <cell r="D301" t="str">
            <v>Taán</v>
          </cell>
          <cell r="E301">
            <v>141514</v>
          </cell>
          <cell r="F301">
            <v>101763</v>
          </cell>
          <cell r="G301">
            <v>4054662</v>
          </cell>
          <cell r="H301">
            <v>4054662</v>
          </cell>
          <cell r="I301">
            <v>4054662</v>
          </cell>
          <cell r="J301">
            <v>4054662</v>
          </cell>
          <cell r="K301">
            <v>4293281</v>
          </cell>
          <cell r="L301">
            <v>4054662</v>
          </cell>
          <cell r="M301">
            <v>4249102</v>
          </cell>
          <cell r="N301">
            <v>4054662</v>
          </cell>
          <cell r="O301">
            <v>4054662</v>
          </cell>
          <cell r="P301">
            <v>4054662</v>
          </cell>
          <cell r="Q301">
            <v>4054662</v>
          </cell>
          <cell r="R301">
            <v>4054662</v>
          </cell>
          <cell r="S301">
            <v>4054662</v>
          </cell>
          <cell r="T301">
            <v>4294792</v>
          </cell>
          <cell r="U301">
            <v>4054662</v>
          </cell>
          <cell r="V301">
            <v>4054662</v>
          </cell>
          <cell r="W301">
            <v>4299436</v>
          </cell>
          <cell r="X301">
            <v>3972233</v>
          </cell>
        </row>
        <row r="302">
          <cell r="B302" t="str">
            <v>IA.3411</v>
          </cell>
          <cell r="C302" t="str">
            <v xml:space="preserve"> GC LÑ ST d&lt;=10 gieáng caùp, gieáng nöôùc</v>
          </cell>
          <cell r="D302" t="str">
            <v>Taán</v>
          </cell>
          <cell r="E302">
            <v>338284</v>
          </cell>
          <cell r="F302">
            <v>15916</v>
          </cell>
          <cell r="G302" t="str">
            <v>chua</v>
          </cell>
          <cell r="H302">
            <v>4238047</v>
          </cell>
          <cell r="I302" t="str">
            <v>chua</v>
          </cell>
          <cell r="J302">
            <v>4239975</v>
          </cell>
          <cell r="K302">
            <v>4417921</v>
          </cell>
          <cell r="L302">
            <v>4376655</v>
          </cell>
          <cell r="M302">
            <v>4292975</v>
          </cell>
          <cell r="N302">
            <v>4376655</v>
          </cell>
          <cell r="O302">
            <v>4288363</v>
          </cell>
          <cell r="P302">
            <v>4376655</v>
          </cell>
          <cell r="Q302" t="str">
            <v>chua</v>
          </cell>
          <cell r="R302" t="str">
            <v>chua</v>
          </cell>
          <cell r="S302">
            <v>4015942</v>
          </cell>
          <cell r="T302">
            <v>4142094</v>
          </cell>
          <cell r="U302">
            <v>4228301</v>
          </cell>
          <cell r="V302" t="str">
            <v>chua</v>
          </cell>
          <cell r="W302">
            <v>4142094</v>
          </cell>
          <cell r="X302">
            <v>4091621</v>
          </cell>
        </row>
        <row r="303">
          <cell r="B303" t="str">
            <v>IA.3421</v>
          </cell>
          <cell r="C303" t="str">
            <v xml:space="preserve"> GC LÑ ST d&lt;=18 gieáng caùp, gieáng nöôùc</v>
          </cell>
          <cell r="D303" t="str">
            <v>Taán</v>
          </cell>
          <cell r="E303">
            <v>340100</v>
          </cell>
          <cell r="F303">
            <v>102057</v>
          </cell>
          <cell r="G303" t="str">
            <v>chua</v>
          </cell>
          <cell r="H303">
            <v>4292006</v>
          </cell>
          <cell r="I303" t="str">
            <v>chua</v>
          </cell>
          <cell r="J303" t="str">
            <v>chua</v>
          </cell>
          <cell r="K303">
            <v>5032292</v>
          </cell>
          <cell r="L303" t="str">
            <v>chua</v>
          </cell>
          <cell r="M303">
            <v>4292006</v>
          </cell>
          <cell r="N303" t="str">
            <v>chua</v>
          </cell>
          <cell r="O303" t="str">
            <v>chua</v>
          </cell>
          <cell r="P303" t="str">
            <v>chua</v>
          </cell>
          <cell r="Q303" t="str">
            <v>chua</v>
          </cell>
          <cell r="R303" t="str">
            <v>chua</v>
          </cell>
          <cell r="S303" t="str">
            <v>chua</v>
          </cell>
          <cell r="T303">
            <v>4295988</v>
          </cell>
          <cell r="U303">
            <v>4277079</v>
          </cell>
          <cell r="V303" t="str">
            <v>chua</v>
          </cell>
          <cell r="W303">
            <v>4295988</v>
          </cell>
          <cell r="X303">
            <v>3973593</v>
          </cell>
        </row>
        <row r="304">
          <cell r="B304" t="str">
            <v>IA.3511</v>
          </cell>
          <cell r="C304" t="str">
            <v xml:space="preserve"> GC LÑ ST d&lt;=10 möông caùp, raõnh nöôùc</v>
          </cell>
          <cell r="D304" t="str">
            <v>Taán</v>
          </cell>
          <cell r="E304">
            <v>142292</v>
          </cell>
          <cell r="F304">
            <v>15916</v>
          </cell>
          <cell r="G304">
            <v>4614363</v>
          </cell>
          <cell r="H304">
            <v>4614363</v>
          </cell>
          <cell r="I304">
            <v>4639239</v>
          </cell>
          <cell r="J304">
            <v>4283251</v>
          </cell>
          <cell r="K304">
            <v>4417921</v>
          </cell>
          <cell r="L304">
            <v>4283251</v>
          </cell>
          <cell r="M304">
            <v>4292975</v>
          </cell>
          <cell r="N304">
            <v>4376655</v>
          </cell>
          <cell r="O304">
            <v>4288363</v>
          </cell>
          <cell r="P304">
            <v>4376655</v>
          </cell>
          <cell r="Q304">
            <v>4379670</v>
          </cell>
          <cell r="R304">
            <v>4379670</v>
          </cell>
          <cell r="S304">
            <v>4015942</v>
          </cell>
          <cell r="T304">
            <v>4142094</v>
          </cell>
          <cell r="U304">
            <v>4228301</v>
          </cell>
          <cell r="V304">
            <v>4283272</v>
          </cell>
          <cell r="W304">
            <v>4142094</v>
          </cell>
          <cell r="X304">
            <v>4091621</v>
          </cell>
        </row>
        <row r="305">
          <cell r="B305" t="str">
            <v>IA.3521</v>
          </cell>
          <cell r="C305" t="str">
            <v xml:space="preserve"> GC LÑ ST d&lt;18 möông caùp, raõnh nöôùc</v>
          </cell>
          <cell r="D305" t="str">
            <v>Taán</v>
          </cell>
          <cell r="E305">
            <v>90019</v>
          </cell>
          <cell r="F305">
            <v>111725</v>
          </cell>
          <cell r="G305">
            <v>4506130</v>
          </cell>
          <cell r="H305">
            <v>4506130</v>
          </cell>
          <cell r="I305">
            <v>4506130</v>
          </cell>
          <cell r="J305">
            <v>4108661</v>
          </cell>
          <cell r="K305">
            <v>5035841</v>
          </cell>
          <cell r="L305">
            <v>4108661</v>
          </cell>
          <cell r="M305">
            <v>4295002</v>
          </cell>
          <cell r="N305">
            <v>4058760</v>
          </cell>
          <cell r="O305">
            <v>4058760</v>
          </cell>
          <cell r="P305">
            <v>4058760</v>
          </cell>
          <cell r="Q305">
            <v>4506130</v>
          </cell>
          <cell r="R305">
            <v>4506130</v>
          </cell>
          <cell r="S305">
            <v>4321835</v>
          </cell>
          <cell r="T305">
            <v>4299436</v>
          </cell>
          <cell r="U305">
            <v>4279867</v>
          </cell>
          <cell r="V305">
            <v>4381835</v>
          </cell>
          <cell r="W305">
            <v>4299436</v>
          </cell>
          <cell r="X305">
            <v>3977510</v>
          </cell>
        </row>
        <row r="306">
          <cell r="B306" t="str">
            <v>IB.2211</v>
          </cell>
          <cell r="C306" t="str">
            <v>GC laép döïng ST cho BT daàm ñuùc saün D&lt;10</v>
          </cell>
          <cell r="D306" t="str">
            <v>Taán</v>
          </cell>
          <cell r="E306">
            <v>184837</v>
          </cell>
          <cell r="F306">
            <v>15916</v>
          </cell>
          <cell r="G306">
            <v>1322640</v>
          </cell>
          <cell r="H306">
            <v>1322640</v>
          </cell>
          <cell r="I306">
            <v>1322640</v>
          </cell>
          <cell r="J306">
            <v>1322640</v>
          </cell>
          <cell r="K306">
            <v>1322640</v>
          </cell>
          <cell r="L306">
            <v>1322640</v>
          </cell>
          <cell r="M306">
            <v>1322640</v>
          </cell>
          <cell r="N306">
            <v>1322640</v>
          </cell>
          <cell r="O306">
            <v>1322640</v>
          </cell>
          <cell r="P306">
            <v>1322640</v>
          </cell>
          <cell r="Q306">
            <v>1322640</v>
          </cell>
          <cell r="R306">
            <v>1322640</v>
          </cell>
          <cell r="S306">
            <v>1322640</v>
          </cell>
          <cell r="T306">
            <v>1322640</v>
          </cell>
          <cell r="U306">
            <v>1322640</v>
          </cell>
          <cell r="V306">
            <v>4283272</v>
          </cell>
          <cell r="W306">
            <v>4142094</v>
          </cell>
          <cell r="X306">
            <v>4091621</v>
          </cell>
        </row>
        <row r="307">
          <cell r="B307" t="str">
            <v>IB.2221</v>
          </cell>
          <cell r="C307" t="str">
            <v>GC laép döïng ST cho BT daàm ñuùc saün D&lt;18</v>
          </cell>
          <cell r="D307" t="str">
            <v>Taán</v>
          </cell>
          <cell r="E307">
            <v>101433</v>
          </cell>
          <cell r="F307">
            <v>100356</v>
          </cell>
          <cell r="G307">
            <v>1322640</v>
          </cell>
          <cell r="H307">
            <v>1322640</v>
          </cell>
          <cell r="I307" t="str">
            <v>Chöa coø</v>
          </cell>
          <cell r="J307" t="str">
            <v>Chöa coø</v>
          </cell>
          <cell r="K307" t="str">
            <v>Chöa coø</v>
          </cell>
          <cell r="L307" t="str">
            <v>Chöa coù</v>
          </cell>
          <cell r="M307">
            <v>1322640</v>
          </cell>
          <cell r="N307">
            <v>1322640</v>
          </cell>
          <cell r="O307" t="str">
            <v>Chöa coù</v>
          </cell>
          <cell r="P307" t="str">
            <v>Chöa coù</v>
          </cell>
          <cell r="Q307" t="str">
            <v>Chöa coù</v>
          </cell>
          <cell r="R307" t="str">
            <v>Chöa coù</v>
          </cell>
          <cell r="S307">
            <v>1322640</v>
          </cell>
          <cell r="T307">
            <v>1322640</v>
          </cell>
          <cell r="U307" t="str">
            <v>Chöa coù</v>
          </cell>
          <cell r="V307">
            <v>4283272</v>
          </cell>
          <cell r="W307">
            <v>4295356</v>
          </cell>
          <cell r="X307">
            <v>3972874</v>
          </cell>
        </row>
        <row r="308">
          <cell r="B308" t="str">
            <v>IB.2511</v>
          </cell>
          <cell r="C308" t="str">
            <v>GC laép döïng ST cho BT ñuùc saün taám ñan, haøng raøo, consol</v>
          </cell>
          <cell r="D308" t="str">
            <v>Taán</v>
          </cell>
          <cell r="E308">
            <v>221804</v>
          </cell>
          <cell r="F308">
            <v>15916</v>
          </cell>
          <cell r="G308">
            <v>4614363</v>
          </cell>
          <cell r="H308">
            <v>4614363</v>
          </cell>
          <cell r="I308">
            <v>0</v>
          </cell>
          <cell r="J308">
            <v>0</v>
          </cell>
          <cell r="K308">
            <v>0</v>
          </cell>
          <cell r="L308">
            <v>0</v>
          </cell>
          <cell r="M308">
            <v>0</v>
          </cell>
          <cell r="N308">
            <v>0</v>
          </cell>
          <cell r="O308">
            <v>0</v>
          </cell>
          <cell r="P308">
            <v>0</v>
          </cell>
          <cell r="Q308">
            <v>0</v>
          </cell>
          <cell r="R308">
            <v>0</v>
          </cell>
          <cell r="S308">
            <v>0</v>
          </cell>
          <cell r="T308">
            <v>0</v>
          </cell>
          <cell r="U308">
            <v>0</v>
          </cell>
          <cell r="V308">
            <v>4283272</v>
          </cell>
          <cell r="W308">
            <v>4142094</v>
          </cell>
          <cell r="X308">
            <v>4091621</v>
          </cell>
        </row>
        <row r="309">
          <cell r="B309" t="str">
            <v>KA.1110</v>
          </cell>
          <cell r="C309" t="str">
            <v>VK moáng daøi, beä maùy</v>
          </cell>
          <cell r="D309" t="str">
            <v>100m2</v>
          </cell>
          <cell r="E309">
            <v>176535</v>
          </cell>
          <cell r="F309">
            <v>0</v>
          </cell>
          <cell r="G309">
            <v>2773379</v>
          </cell>
          <cell r="H309">
            <v>2773379</v>
          </cell>
          <cell r="I309">
            <v>0</v>
          </cell>
          <cell r="J309">
            <v>0</v>
          </cell>
          <cell r="K309">
            <v>0</v>
          </cell>
          <cell r="L309">
            <v>0</v>
          </cell>
          <cell r="M309">
            <v>0</v>
          </cell>
          <cell r="N309">
            <v>0</v>
          </cell>
          <cell r="O309">
            <v>0</v>
          </cell>
          <cell r="P309">
            <v>0</v>
          </cell>
          <cell r="Q309">
            <v>0</v>
          </cell>
          <cell r="R309">
            <v>0</v>
          </cell>
          <cell r="S309">
            <v>0</v>
          </cell>
          <cell r="T309">
            <v>0</v>
          </cell>
          <cell r="U309">
            <v>0</v>
          </cell>
          <cell r="V309">
            <v>2286877</v>
          </cell>
          <cell r="W309">
            <v>2690125</v>
          </cell>
          <cell r="X309">
            <v>3259092</v>
          </cell>
        </row>
        <row r="310">
          <cell r="B310" t="str">
            <v>KA.1210</v>
          </cell>
          <cell r="C310" t="str">
            <v>VK moáng coät troøn, ña giaùc</v>
          </cell>
          <cell r="D310" t="str">
            <v>100m2</v>
          </cell>
          <cell r="E310">
            <v>632336</v>
          </cell>
          <cell r="F310">
            <v>0</v>
          </cell>
          <cell r="G310">
            <v>3319244</v>
          </cell>
          <cell r="H310">
            <v>3319244</v>
          </cell>
          <cell r="I310">
            <v>0</v>
          </cell>
          <cell r="J310">
            <v>0</v>
          </cell>
          <cell r="K310">
            <v>0</v>
          </cell>
          <cell r="L310">
            <v>0</v>
          </cell>
          <cell r="M310">
            <v>0</v>
          </cell>
          <cell r="N310">
            <v>0</v>
          </cell>
          <cell r="O310">
            <v>0</v>
          </cell>
          <cell r="P310">
            <v>0</v>
          </cell>
          <cell r="Q310">
            <v>0</v>
          </cell>
          <cell r="R310">
            <v>0</v>
          </cell>
          <cell r="S310">
            <v>0</v>
          </cell>
          <cell r="T310">
            <v>0</v>
          </cell>
          <cell r="U310">
            <v>0</v>
          </cell>
          <cell r="V310">
            <v>2740938</v>
          </cell>
          <cell r="W310">
            <v>3285429</v>
          </cell>
          <cell r="X310">
            <v>3894935</v>
          </cell>
        </row>
        <row r="311">
          <cell r="B311" t="str">
            <v>KA.1220</v>
          </cell>
          <cell r="C311" t="str">
            <v>VK moáng coät vuoâng chöõ nhaät</v>
          </cell>
          <cell r="D311" t="str">
            <v>100m2</v>
          </cell>
          <cell r="E311">
            <v>385239</v>
          </cell>
          <cell r="F311">
            <v>0</v>
          </cell>
          <cell r="G311">
            <v>2790276</v>
          </cell>
          <cell r="H311">
            <v>2485106</v>
          </cell>
          <cell r="I311">
            <v>0</v>
          </cell>
          <cell r="J311">
            <v>0</v>
          </cell>
          <cell r="K311">
            <v>0</v>
          </cell>
          <cell r="L311">
            <v>0</v>
          </cell>
          <cell r="M311">
            <v>0</v>
          </cell>
          <cell r="N311">
            <v>0</v>
          </cell>
          <cell r="O311">
            <v>0</v>
          </cell>
          <cell r="P311">
            <v>0</v>
          </cell>
          <cell r="Q311">
            <v>0</v>
          </cell>
          <cell r="R311">
            <v>0</v>
          </cell>
          <cell r="S311">
            <v>0</v>
          </cell>
          <cell r="T311">
            <v>0</v>
          </cell>
          <cell r="U311">
            <v>0</v>
          </cell>
          <cell r="V311">
            <v>2305140</v>
          </cell>
          <cell r="W311">
            <v>2763310</v>
          </cell>
          <cell r="X311">
            <v>3274427</v>
          </cell>
        </row>
        <row r="312">
          <cell r="B312" t="str">
            <v>KA.2120</v>
          </cell>
          <cell r="C312" t="str">
            <v>VK coät vuoâng chöõ nhaät</v>
          </cell>
          <cell r="D312" t="str">
            <v>100m2</v>
          </cell>
          <cell r="E312">
            <v>431575</v>
          </cell>
          <cell r="F312">
            <v>0</v>
          </cell>
          <cell r="G312">
            <v>2992276</v>
          </cell>
          <cell r="H312">
            <v>2664179</v>
          </cell>
          <cell r="I312">
            <v>0</v>
          </cell>
          <cell r="J312">
            <v>0</v>
          </cell>
          <cell r="K312">
            <v>0</v>
          </cell>
          <cell r="L312">
            <v>0</v>
          </cell>
          <cell r="M312">
            <v>0</v>
          </cell>
          <cell r="N312">
            <v>0</v>
          </cell>
          <cell r="O312">
            <v>0</v>
          </cell>
          <cell r="P312">
            <v>0</v>
          </cell>
          <cell r="Q312">
            <v>0</v>
          </cell>
          <cell r="R312">
            <v>0</v>
          </cell>
          <cell r="S312">
            <v>0</v>
          </cell>
          <cell r="T312">
            <v>0</v>
          </cell>
          <cell r="U312">
            <v>0</v>
          </cell>
          <cell r="V312">
            <v>2470413</v>
          </cell>
          <cell r="W312">
            <v>2900609</v>
          </cell>
          <cell r="X312">
            <v>3513154</v>
          </cell>
        </row>
        <row r="313">
          <cell r="B313" t="str">
            <v>KA.2210</v>
          </cell>
          <cell r="C313" t="str">
            <v>VK daàm</v>
          </cell>
          <cell r="D313" t="str">
            <v>100m2</v>
          </cell>
          <cell r="E313">
            <v>465127</v>
          </cell>
          <cell r="F313">
            <v>0</v>
          </cell>
          <cell r="G313">
            <v>4000059</v>
          </cell>
          <cell r="H313">
            <v>3557032</v>
          </cell>
          <cell r="I313">
            <v>0</v>
          </cell>
          <cell r="J313">
            <v>0</v>
          </cell>
          <cell r="K313">
            <v>0</v>
          </cell>
          <cell r="L313">
            <v>0</v>
          </cell>
          <cell r="M313">
            <v>0</v>
          </cell>
          <cell r="N313">
            <v>0</v>
          </cell>
          <cell r="O313">
            <v>0</v>
          </cell>
          <cell r="P313">
            <v>0</v>
          </cell>
          <cell r="Q313">
            <v>0</v>
          </cell>
          <cell r="R313">
            <v>0</v>
          </cell>
          <cell r="S313">
            <v>0</v>
          </cell>
          <cell r="T313">
            <v>0</v>
          </cell>
          <cell r="U313">
            <v>0</v>
          </cell>
          <cell r="V313">
            <v>3295257</v>
          </cell>
          <cell r="W313">
            <v>3745112</v>
          </cell>
          <cell r="X313">
            <v>4705266</v>
          </cell>
        </row>
        <row r="314">
          <cell r="B314" t="str">
            <v>KA.2310</v>
          </cell>
          <cell r="C314" t="str">
            <v>VK saøn maùi</v>
          </cell>
          <cell r="D314" t="str">
            <v>100m2</v>
          </cell>
          <cell r="E314">
            <v>364607</v>
          </cell>
          <cell r="F314">
            <v>0</v>
          </cell>
          <cell r="G314">
            <v>3223492</v>
          </cell>
          <cell r="H314">
            <v>3223492</v>
          </cell>
          <cell r="I314">
            <v>0</v>
          </cell>
          <cell r="J314">
            <v>0</v>
          </cell>
          <cell r="K314">
            <v>0</v>
          </cell>
          <cell r="L314">
            <v>0</v>
          </cell>
          <cell r="M314">
            <v>0</v>
          </cell>
          <cell r="N314">
            <v>0</v>
          </cell>
          <cell r="O314">
            <v>0</v>
          </cell>
          <cell r="P314">
            <v>0</v>
          </cell>
          <cell r="Q314">
            <v>0</v>
          </cell>
          <cell r="R314">
            <v>0</v>
          </cell>
          <cell r="S314">
            <v>0</v>
          </cell>
          <cell r="T314">
            <v>0</v>
          </cell>
          <cell r="U314">
            <v>0</v>
          </cell>
          <cell r="V314">
            <v>2651831</v>
          </cell>
          <cell r="W314">
            <v>3068496</v>
          </cell>
          <cell r="X314">
            <v>3797144</v>
          </cell>
        </row>
        <row r="315">
          <cell r="B315" t="str">
            <v>KA.2320</v>
          </cell>
          <cell r="C315" t="str">
            <v>VK lanh toâ, maùi haét, maùng, taám ñan</v>
          </cell>
          <cell r="D315" t="str">
            <v>100m2</v>
          </cell>
          <cell r="E315">
            <v>385171</v>
          </cell>
          <cell r="F315">
            <v>0</v>
          </cell>
          <cell r="G315">
            <v>3223492</v>
          </cell>
          <cell r="H315">
            <v>3223492</v>
          </cell>
          <cell r="I315">
            <v>0</v>
          </cell>
          <cell r="J315">
            <v>0</v>
          </cell>
          <cell r="K315">
            <v>0</v>
          </cell>
          <cell r="L315">
            <v>0</v>
          </cell>
          <cell r="M315">
            <v>0</v>
          </cell>
          <cell r="N315">
            <v>0</v>
          </cell>
          <cell r="O315">
            <v>0</v>
          </cell>
          <cell r="P315">
            <v>0</v>
          </cell>
          <cell r="Q315">
            <v>0</v>
          </cell>
          <cell r="R315">
            <v>0</v>
          </cell>
          <cell r="S315">
            <v>0</v>
          </cell>
          <cell r="T315">
            <v>0</v>
          </cell>
          <cell r="U315">
            <v>0</v>
          </cell>
          <cell r="V315">
            <v>2651831</v>
          </cell>
          <cell r="W315">
            <v>3068496</v>
          </cell>
          <cell r="X315">
            <v>3797144</v>
          </cell>
        </row>
        <row r="316">
          <cell r="B316" t="str">
            <v>KA.2410</v>
          </cell>
          <cell r="C316" t="str">
            <v>VK caàu thang thöôøng</v>
          </cell>
          <cell r="D316" t="str">
            <v>100m2</v>
          </cell>
          <cell r="E316">
            <v>619087</v>
          </cell>
          <cell r="F316">
            <v>0</v>
          </cell>
          <cell r="G316">
            <v>3019673</v>
          </cell>
          <cell r="H316">
            <v>3019673</v>
          </cell>
          <cell r="I316">
            <v>0</v>
          </cell>
          <cell r="J316">
            <v>0</v>
          </cell>
          <cell r="K316">
            <v>0</v>
          </cell>
          <cell r="L316">
            <v>0</v>
          </cell>
          <cell r="M316">
            <v>0</v>
          </cell>
          <cell r="N316">
            <v>0</v>
          </cell>
          <cell r="O316">
            <v>0</v>
          </cell>
          <cell r="P316">
            <v>0</v>
          </cell>
          <cell r="Q316">
            <v>0</v>
          </cell>
          <cell r="R316">
            <v>0</v>
          </cell>
          <cell r="S316">
            <v>0</v>
          </cell>
          <cell r="T316">
            <v>0</v>
          </cell>
          <cell r="U316">
            <v>0</v>
          </cell>
          <cell r="V316">
            <v>3019673</v>
          </cell>
          <cell r="W316">
            <v>3867957</v>
          </cell>
          <cell r="X316">
            <v>4310364</v>
          </cell>
        </row>
        <row r="317">
          <cell r="B317" t="str">
            <v>KA.2420</v>
          </cell>
          <cell r="C317" t="str">
            <v>VK caàu thang xoaén oác</v>
          </cell>
          <cell r="D317" t="str">
            <v>100m2</v>
          </cell>
          <cell r="E317">
            <v>1273079</v>
          </cell>
          <cell r="F317">
            <v>0</v>
          </cell>
          <cell r="G317">
            <v>4069181</v>
          </cell>
          <cell r="H317">
            <v>4069181</v>
          </cell>
          <cell r="I317">
            <v>0</v>
          </cell>
          <cell r="J317">
            <v>0</v>
          </cell>
          <cell r="K317">
            <v>0</v>
          </cell>
          <cell r="L317">
            <v>0</v>
          </cell>
          <cell r="M317">
            <v>0</v>
          </cell>
          <cell r="N317">
            <v>0</v>
          </cell>
          <cell r="O317">
            <v>0</v>
          </cell>
          <cell r="P317">
            <v>0</v>
          </cell>
          <cell r="Q317">
            <v>0</v>
          </cell>
          <cell r="R317">
            <v>0</v>
          </cell>
          <cell r="S317">
            <v>0</v>
          </cell>
          <cell r="T317">
            <v>0</v>
          </cell>
          <cell r="U317">
            <v>0</v>
          </cell>
          <cell r="V317">
            <v>4069181</v>
          </cell>
          <cell r="W317">
            <v>5202955</v>
          </cell>
          <cell r="X317">
            <v>5805433</v>
          </cell>
        </row>
        <row r="318">
          <cell r="B318" t="str">
            <v>KA.2510</v>
          </cell>
          <cell r="C318" t="str">
            <v>VK töôøng thaúng daøy &lt;45cm</v>
          </cell>
          <cell r="D318" t="str">
            <v>100m2</v>
          </cell>
          <cell r="E318">
            <v>375836</v>
          </cell>
          <cell r="F318">
            <v>0</v>
          </cell>
          <cell r="G318">
            <v>2793134</v>
          </cell>
          <cell r="H318">
            <v>2489211</v>
          </cell>
          <cell r="I318">
            <v>0</v>
          </cell>
          <cell r="J318">
            <v>0</v>
          </cell>
          <cell r="K318">
            <v>0</v>
          </cell>
          <cell r="L318">
            <v>0</v>
          </cell>
          <cell r="M318">
            <v>0</v>
          </cell>
          <cell r="N318">
            <v>0</v>
          </cell>
          <cell r="O318">
            <v>0</v>
          </cell>
          <cell r="P318">
            <v>0</v>
          </cell>
          <cell r="Q318">
            <v>0</v>
          </cell>
          <cell r="R318">
            <v>0</v>
          </cell>
          <cell r="S318">
            <v>0</v>
          </cell>
          <cell r="T318">
            <v>0</v>
          </cell>
          <cell r="U318">
            <v>0</v>
          </cell>
          <cell r="V318">
            <v>2310504</v>
          </cell>
          <cell r="W318">
            <v>2755433</v>
          </cell>
          <cell r="X318">
            <v>3274645</v>
          </cell>
        </row>
        <row r="319">
          <cell r="B319" t="str">
            <v>KA.2520</v>
          </cell>
          <cell r="C319" t="str">
            <v>VK töôøng thaúng daøy &lt;45cm</v>
          </cell>
          <cell r="D319" t="str">
            <v>100m2</v>
          </cell>
          <cell r="E319">
            <v>441181</v>
          </cell>
          <cell r="F319">
            <v>0</v>
          </cell>
          <cell r="G319" t="str">
            <v>C</v>
          </cell>
          <cell r="H319" t="str">
            <v>C</v>
          </cell>
          <cell r="I319">
            <v>0</v>
          </cell>
          <cell r="J319">
            <v>0</v>
          </cell>
          <cell r="K319">
            <v>0</v>
          </cell>
          <cell r="L319">
            <v>0</v>
          </cell>
          <cell r="M319">
            <v>0</v>
          </cell>
          <cell r="N319">
            <v>0</v>
          </cell>
          <cell r="O319">
            <v>0</v>
          </cell>
          <cell r="P319">
            <v>0</v>
          </cell>
          <cell r="Q319">
            <v>0</v>
          </cell>
          <cell r="R319">
            <v>0</v>
          </cell>
          <cell r="S319">
            <v>0</v>
          </cell>
          <cell r="T319">
            <v>0</v>
          </cell>
          <cell r="U319">
            <v>0</v>
          </cell>
          <cell r="V319" t="str">
            <v>Chöa coù</v>
          </cell>
          <cell r="W319">
            <v>3026732</v>
          </cell>
          <cell r="X319">
            <v>3623128</v>
          </cell>
        </row>
        <row r="320">
          <cell r="B320" t="str">
            <v>KA.2610</v>
          </cell>
          <cell r="C320" t="str">
            <v>VK töôøng cong nghieân voõ ñoå daøy &lt;45cm</v>
          </cell>
          <cell r="D320" t="str">
            <v>100m2</v>
          </cell>
          <cell r="E320">
            <v>586722</v>
          </cell>
          <cell r="F320">
            <v>0</v>
          </cell>
          <cell r="G320">
            <v>2872722</v>
          </cell>
          <cell r="H320">
            <v>2872722</v>
          </cell>
          <cell r="I320">
            <v>0</v>
          </cell>
          <cell r="J320">
            <v>0</v>
          </cell>
          <cell r="K320">
            <v>0</v>
          </cell>
          <cell r="L320">
            <v>0</v>
          </cell>
          <cell r="M320">
            <v>0</v>
          </cell>
          <cell r="N320">
            <v>0</v>
          </cell>
          <cell r="O320">
            <v>0</v>
          </cell>
          <cell r="P320">
            <v>0</v>
          </cell>
          <cell r="Q320">
            <v>0</v>
          </cell>
          <cell r="R320">
            <v>0</v>
          </cell>
          <cell r="S320">
            <v>0</v>
          </cell>
          <cell r="T320">
            <v>0</v>
          </cell>
          <cell r="U320">
            <v>0</v>
          </cell>
          <cell r="V320">
            <v>2872722</v>
          </cell>
          <cell r="W320">
            <v>3425608</v>
          </cell>
          <cell r="X320">
            <v>4071357</v>
          </cell>
        </row>
        <row r="321">
          <cell r="B321" t="str">
            <v>KA.7110</v>
          </cell>
          <cell r="C321" t="str">
            <v>VK maùi bôø keânh möông</v>
          </cell>
          <cell r="D321" t="str">
            <v>100m2</v>
          </cell>
          <cell r="E321">
            <v>163694</v>
          </cell>
          <cell r="G321">
            <v>2334551</v>
          </cell>
          <cell r="H321">
            <v>2334551</v>
          </cell>
          <cell r="I321">
            <v>0</v>
          </cell>
          <cell r="J321">
            <v>0</v>
          </cell>
          <cell r="K321">
            <v>0</v>
          </cell>
          <cell r="L321">
            <v>0</v>
          </cell>
          <cell r="M321">
            <v>0</v>
          </cell>
          <cell r="N321">
            <v>0</v>
          </cell>
          <cell r="O321">
            <v>0</v>
          </cell>
          <cell r="P321">
            <v>0</v>
          </cell>
          <cell r="Q321">
            <v>0</v>
          </cell>
          <cell r="R321">
            <v>0</v>
          </cell>
          <cell r="S321">
            <v>0</v>
          </cell>
          <cell r="T321">
            <v>0</v>
          </cell>
          <cell r="U321">
            <v>0</v>
          </cell>
          <cell r="V321" t="str">
            <v>Chöa coù</v>
          </cell>
          <cell r="W321">
            <v>2687490</v>
          </cell>
          <cell r="X321">
            <v>3016914</v>
          </cell>
        </row>
        <row r="322">
          <cell r="B322" t="str">
            <v>KP.2210</v>
          </cell>
          <cell r="C322" t="str">
            <v>VK BT daàm ñuùc saün</v>
          </cell>
          <cell r="D322" t="str">
            <v>100m2</v>
          </cell>
          <cell r="E322">
            <v>411959</v>
          </cell>
          <cell r="F322">
            <v>0</v>
          </cell>
          <cell r="G322">
            <v>249415</v>
          </cell>
          <cell r="H322">
            <v>249415</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204304</v>
          </cell>
          <cell r="W322">
            <v>694461</v>
          </cell>
          <cell r="X322">
            <v>742004</v>
          </cell>
        </row>
        <row r="323">
          <cell r="B323" t="str">
            <v>KP.2310</v>
          </cell>
          <cell r="C323" t="str">
            <v>VK BT taám ñan ñuùc saün</v>
          </cell>
          <cell r="D323" t="str">
            <v>100m2</v>
          </cell>
          <cell r="E323">
            <v>318021</v>
          </cell>
          <cell r="F323">
            <v>0</v>
          </cell>
          <cell r="G323">
            <v>249415</v>
          </cell>
          <cell r="H323">
            <v>249415</v>
          </cell>
          <cell r="I323">
            <v>305873</v>
          </cell>
          <cell r="J323">
            <v>176118</v>
          </cell>
          <cell r="K323">
            <v>294136</v>
          </cell>
          <cell r="L323">
            <v>226761</v>
          </cell>
          <cell r="M323">
            <v>328470</v>
          </cell>
          <cell r="N323">
            <v>204691</v>
          </cell>
          <cell r="O323">
            <v>311539</v>
          </cell>
          <cell r="P323">
            <v>204691</v>
          </cell>
          <cell r="Q323">
            <v>193526</v>
          </cell>
          <cell r="R323">
            <v>193526</v>
          </cell>
          <cell r="S323">
            <v>257920</v>
          </cell>
          <cell r="T323">
            <v>261770</v>
          </cell>
          <cell r="U323">
            <v>260562</v>
          </cell>
          <cell r="V323">
            <v>204304</v>
          </cell>
          <cell r="W323">
            <v>261770</v>
          </cell>
          <cell r="X323">
            <v>294516</v>
          </cell>
        </row>
        <row r="324">
          <cell r="B324" t="str">
            <v>LA.2110</v>
          </cell>
          <cell r="C324" t="str">
            <v>LÑ CKBTÑS coät &lt;=2,5T</v>
          </cell>
          <cell r="D324" t="str">
            <v>coät</v>
          </cell>
          <cell r="E324">
            <v>14070</v>
          </cell>
          <cell r="F324">
            <v>42377</v>
          </cell>
          <cell r="G324">
            <v>169696</v>
          </cell>
          <cell r="H324">
            <v>169696</v>
          </cell>
          <cell r="I324" t="str">
            <v>Chöa coø</v>
          </cell>
          <cell r="J324">
            <v>72377</v>
          </cell>
          <cell r="K324">
            <v>85849</v>
          </cell>
          <cell r="L324">
            <v>72377</v>
          </cell>
          <cell r="M324">
            <v>92539</v>
          </cell>
          <cell r="N324" t="str">
            <v>Chöa coø</v>
          </cell>
          <cell r="O324" t="str">
            <v>Chöa coø</v>
          </cell>
          <cell r="P324" t="str">
            <v>Chöa coø</v>
          </cell>
          <cell r="Q324" t="str">
            <v>Chöa coø</v>
          </cell>
          <cell r="R324" t="str">
            <v>Chöa coø</v>
          </cell>
          <cell r="S324" t="str">
            <v>Chöa coø</v>
          </cell>
          <cell r="T324">
            <v>64447</v>
          </cell>
          <cell r="U324" t="str">
            <v>Chöa coø</v>
          </cell>
          <cell r="V324" t="str">
            <v>Chöa coø</v>
          </cell>
          <cell r="W324">
            <v>64447</v>
          </cell>
          <cell r="X324">
            <v>81593</v>
          </cell>
        </row>
        <row r="325">
          <cell r="B325" t="str">
            <v>LA.3110</v>
          </cell>
          <cell r="C325" t="str">
            <v>LÑ CKBTÑS daàm &lt;=1T</v>
          </cell>
          <cell r="D325" t="str">
            <v>caùi</v>
          </cell>
          <cell r="E325">
            <v>6629</v>
          </cell>
          <cell r="F325">
            <v>52399</v>
          </cell>
          <cell r="G325">
            <v>463590</v>
          </cell>
          <cell r="H325">
            <v>371280</v>
          </cell>
          <cell r="I325">
            <v>463590</v>
          </cell>
          <cell r="J325">
            <v>72377</v>
          </cell>
          <cell r="K325">
            <v>84139</v>
          </cell>
          <cell r="L325">
            <v>72377</v>
          </cell>
          <cell r="M325">
            <v>101160</v>
          </cell>
          <cell r="N325" t="str">
            <v>Chöa coø</v>
          </cell>
          <cell r="O325" t="str">
            <v>Chöa coø</v>
          </cell>
          <cell r="P325" t="str">
            <v>Chöa coø</v>
          </cell>
          <cell r="Q325" t="str">
            <v>Chöa coø</v>
          </cell>
          <cell r="R325" t="str">
            <v>Chöa coø</v>
          </cell>
          <cell r="S325" t="str">
            <v>Chöa coø</v>
          </cell>
          <cell r="T325">
            <v>62608</v>
          </cell>
          <cell r="U325" t="str">
            <v>Chöa coø</v>
          </cell>
          <cell r="V325" t="str">
            <v>Chöa coø</v>
          </cell>
          <cell r="W325">
            <v>62608</v>
          </cell>
          <cell r="X325">
            <v>92914</v>
          </cell>
        </row>
        <row r="326">
          <cell r="B326" t="str">
            <v>LA.3110SR</v>
          </cell>
          <cell r="C326" t="str">
            <v>LÑ CKBTÑS daàm &lt;=0,5T</v>
          </cell>
          <cell r="D326" t="str">
            <v>caùi</v>
          </cell>
          <cell r="E326">
            <v>6629</v>
          </cell>
          <cell r="F326">
            <v>52399</v>
          </cell>
          <cell r="G326">
            <v>1105500</v>
          </cell>
          <cell r="H326">
            <v>73365</v>
          </cell>
          <cell r="I326">
            <v>1105500</v>
          </cell>
          <cell r="J326">
            <v>72377</v>
          </cell>
          <cell r="K326">
            <v>84139</v>
          </cell>
          <cell r="L326">
            <v>72377</v>
          </cell>
          <cell r="M326">
            <v>101160</v>
          </cell>
          <cell r="N326" t="str">
            <v>Chöa coø</v>
          </cell>
          <cell r="O326" t="str">
            <v>Chöa coø</v>
          </cell>
          <cell r="P326" t="str">
            <v>Chöa coø</v>
          </cell>
          <cell r="Q326" t="str">
            <v>Chöa coø</v>
          </cell>
          <cell r="R326" t="str">
            <v>Chöa coø</v>
          </cell>
          <cell r="S326" t="str">
            <v>Chöa coø</v>
          </cell>
          <cell r="T326">
            <v>62608</v>
          </cell>
          <cell r="U326" t="str">
            <v>Chöa coø</v>
          </cell>
          <cell r="V326" t="str">
            <v>Chöa coø</v>
          </cell>
          <cell r="X326">
            <v>92914</v>
          </cell>
        </row>
        <row r="327">
          <cell r="B327" t="str">
            <v>LA.4330</v>
          </cell>
          <cell r="C327" t="str">
            <v>LÑ CKBTÑS maùng nöôùc</v>
          </cell>
          <cell r="D327" t="str">
            <v>caùi</v>
          </cell>
          <cell r="E327">
            <v>2029</v>
          </cell>
          <cell r="F327">
            <v>24353</v>
          </cell>
          <cell r="G327">
            <v>126082</v>
          </cell>
          <cell r="H327">
            <v>126082</v>
          </cell>
          <cell r="I327" t="str">
            <v>Chöa coø</v>
          </cell>
          <cell r="J327" t="str">
            <v>Chöa coø</v>
          </cell>
          <cell r="K327" t="str">
            <v>Chöa coø</v>
          </cell>
          <cell r="L327">
            <v>126082</v>
          </cell>
          <cell r="M327">
            <v>126082</v>
          </cell>
          <cell r="N327">
            <v>126082</v>
          </cell>
          <cell r="O327" t="str">
            <v>Chöa coù</v>
          </cell>
          <cell r="P327" t="str">
            <v>Chöa coù</v>
          </cell>
          <cell r="Q327" t="str">
            <v>Chöa coù</v>
          </cell>
          <cell r="R327" t="str">
            <v>Chöa coù</v>
          </cell>
          <cell r="S327">
            <v>126082</v>
          </cell>
          <cell r="T327">
            <v>126082</v>
          </cell>
          <cell r="U327">
            <v>126082</v>
          </cell>
          <cell r="V327">
            <v>0</v>
          </cell>
          <cell r="W327">
            <v>16531</v>
          </cell>
          <cell r="X327">
            <v>21219</v>
          </cell>
        </row>
        <row r="328">
          <cell r="B328" t="str">
            <v>LA.5110</v>
          </cell>
          <cell r="C328" t="str">
            <v xml:space="preserve">LÑ CKBT &lt;50kg </v>
          </cell>
          <cell r="D328" t="str">
            <v>caùi</v>
          </cell>
          <cell r="E328">
            <v>2029</v>
          </cell>
          <cell r="F328">
            <v>0</v>
          </cell>
          <cell r="G328">
            <v>14013</v>
          </cell>
          <cell r="H328">
            <v>11010</v>
          </cell>
          <cell r="I328">
            <v>14013</v>
          </cell>
          <cell r="J328">
            <v>14013</v>
          </cell>
          <cell r="K328">
            <v>1032</v>
          </cell>
          <cell r="L328">
            <v>14013</v>
          </cell>
          <cell r="M328">
            <v>956</v>
          </cell>
          <cell r="N328">
            <v>1054</v>
          </cell>
          <cell r="O328">
            <v>14013</v>
          </cell>
          <cell r="P328">
            <v>14013</v>
          </cell>
          <cell r="Q328">
            <v>14013</v>
          </cell>
          <cell r="R328">
            <v>14013</v>
          </cell>
          <cell r="S328">
            <v>13012</v>
          </cell>
          <cell r="T328">
            <v>1055</v>
          </cell>
          <cell r="U328">
            <v>14013</v>
          </cell>
          <cell r="X328">
            <v>878</v>
          </cell>
        </row>
        <row r="329">
          <cell r="B329" t="str">
            <v>LA.5120</v>
          </cell>
          <cell r="C329" t="str">
            <v xml:space="preserve">LÑ CKBT &lt;100kg </v>
          </cell>
          <cell r="D329" t="str">
            <v>caùi</v>
          </cell>
          <cell r="E329">
            <v>3382</v>
          </cell>
          <cell r="F329">
            <v>0</v>
          </cell>
          <cell r="G329">
            <v>22003</v>
          </cell>
          <cell r="H329">
            <v>45505</v>
          </cell>
          <cell r="I329">
            <v>22003</v>
          </cell>
          <cell r="J329">
            <v>22003</v>
          </cell>
          <cell r="K329">
            <v>1720</v>
          </cell>
          <cell r="L329">
            <v>22003</v>
          </cell>
          <cell r="M329">
            <v>1593</v>
          </cell>
          <cell r="N329">
            <v>1054</v>
          </cell>
          <cell r="O329">
            <v>22003</v>
          </cell>
          <cell r="P329">
            <v>22003</v>
          </cell>
          <cell r="Q329">
            <v>22003</v>
          </cell>
          <cell r="R329">
            <v>22003</v>
          </cell>
          <cell r="S329">
            <v>20002</v>
          </cell>
          <cell r="T329">
            <v>1758</v>
          </cell>
          <cell r="U329">
            <v>22003</v>
          </cell>
          <cell r="X329">
            <v>1463</v>
          </cell>
        </row>
        <row r="330">
          <cell r="B330" t="str">
            <v>LA.5130</v>
          </cell>
          <cell r="C330" t="str">
            <v>LÑ CKBT &lt;250kg (coáng BTCT D200)</v>
          </cell>
          <cell r="D330" t="str">
            <v>caùi</v>
          </cell>
          <cell r="E330">
            <v>6088</v>
          </cell>
          <cell r="F330">
            <v>0</v>
          </cell>
          <cell r="G330">
            <v>2051</v>
          </cell>
          <cell r="H330">
            <v>2051</v>
          </cell>
          <cell r="I330">
            <v>2051</v>
          </cell>
          <cell r="J330">
            <v>2460</v>
          </cell>
          <cell r="K330">
            <v>2409</v>
          </cell>
          <cell r="L330">
            <v>2460</v>
          </cell>
          <cell r="M330">
            <v>2230</v>
          </cell>
          <cell r="N330">
            <v>2460</v>
          </cell>
          <cell r="O330">
            <v>2460</v>
          </cell>
          <cell r="P330">
            <v>2460</v>
          </cell>
          <cell r="Q330">
            <v>2051</v>
          </cell>
          <cell r="R330">
            <v>2051</v>
          </cell>
          <cell r="S330">
            <v>2327</v>
          </cell>
          <cell r="T330">
            <v>2461</v>
          </cell>
          <cell r="U330">
            <v>2460</v>
          </cell>
          <cell r="V330">
            <v>2460</v>
          </cell>
          <cell r="W330">
            <v>2461</v>
          </cell>
          <cell r="X330">
            <v>2047</v>
          </cell>
        </row>
        <row r="331">
          <cell r="B331" t="str">
            <v>LA.5140</v>
          </cell>
          <cell r="C331" t="str">
            <v>LÑ CKBT &gt;250kg (coáng BTCT D200)</v>
          </cell>
          <cell r="D331" t="str">
            <v>caùi</v>
          </cell>
          <cell r="E331">
            <v>11500</v>
          </cell>
          <cell r="F331">
            <v>0</v>
          </cell>
          <cell r="G331">
            <v>3512</v>
          </cell>
          <cell r="H331">
            <v>3512</v>
          </cell>
          <cell r="I331">
            <v>3512</v>
          </cell>
          <cell r="J331">
            <v>3601</v>
          </cell>
          <cell r="K331">
            <v>3441</v>
          </cell>
          <cell r="L331">
            <v>3601</v>
          </cell>
          <cell r="M331">
            <v>3185</v>
          </cell>
          <cell r="N331">
            <v>3512</v>
          </cell>
          <cell r="O331">
            <v>3512</v>
          </cell>
          <cell r="P331">
            <v>3512</v>
          </cell>
          <cell r="Q331">
            <v>3512</v>
          </cell>
          <cell r="R331">
            <v>3512</v>
          </cell>
          <cell r="S331">
            <v>3512</v>
          </cell>
          <cell r="T331">
            <v>3515</v>
          </cell>
          <cell r="U331">
            <v>3512</v>
          </cell>
          <cell r="V331">
            <v>3512</v>
          </cell>
          <cell r="W331">
            <v>3515</v>
          </cell>
          <cell r="X331">
            <v>2924</v>
          </cell>
        </row>
        <row r="332">
          <cell r="B332" t="str">
            <v>LD.1112</v>
          </cell>
          <cell r="C332" t="str">
            <v>LÑ coáng BTCT D200</v>
          </cell>
          <cell r="D332" t="str">
            <v>m</v>
          </cell>
          <cell r="E332">
            <v>7744</v>
          </cell>
          <cell r="F332">
            <v>0</v>
          </cell>
          <cell r="G332" t="str">
            <v>chua co</v>
          </cell>
          <cell r="H332" t="str">
            <v>chua co</v>
          </cell>
          <cell r="I332" t="str">
            <v>chua co</v>
          </cell>
          <cell r="J332" t="str">
            <v>chua co</v>
          </cell>
          <cell r="K332">
            <v>1646213</v>
          </cell>
          <cell r="L332" t="str">
            <v>chua co</v>
          </cell>
          <cell r="M332" t="str">
            <v>chua co</v>
          </cell>
          <cell r="N332" t="str">
            <v>chua co</v>
          </cell>
          <cell r="O332" t="str">
            <v>chua co</v>
          </cell>
          <cell r="P332" t="str">
            <v>chua co</v>
          </cell>
          <cell r="Q332" t="str">
            <v>chua co</v>
          </cell>
          <cell r="R332" t="str">
            <v>chua co</v>
          </cell>
          <cell r="S332" t="str">
            <v>chua co</v>
          </cell>
          <cell r="T332" t="str">
            <v>chua co</v>
          </cell>
          <cell r="U332" t="str">
            <v>chua co</v>
          </cell>
        </row>
        <row r="333">
          <cell r="B333" t="str">
            <v>MA.3111</v>
          </cell>
          <cell r="C333" t="str">
            <v>Saûn xuaát laép döïng daàm goå</v>
          </cell>
          <cell r="D333" t="str">
            <v>m3</v>
          </cell>
          <cell r="E333">
            <v>27499</v>
          </cell>
          <cell r="F333">
            <v>27860</v>
          </cell>
          <cell r="G333">
            <v>2369708</v>
          </cell>
          <cell r="H333">
            <v>2259722</v>
          </cell>
          <cell r="I333">
            <v>2118410</v>
          </cell>
          <cell r="J333">
            <v>2634514</v>
          </cell>
          <cell r="K333">
            <v>3969633</v>
          </cell>
          <cell r="L333">
            <v>2369708</v>
          </cell>
          <cell r="M333">
            <v>5804163</v>
          </cell>
          <cell r="N333">
            <v>2479882</v>
          </cell>
          <cell r="O333">
            <v>2470427</v>
          </cell>
          <cell r="P333">
            <v>2369708</v>
          </cell>
          <cell r="Q333">
            <v>2369708</v>
          </cell>
          <cell r="R333">
            <v>2369708</v>
          </cell>
          <cell r="S333">
            <v>2479882</v>
          </cell>
          <cell r="T333">
            <v>4248718</v>
          </cell>
          <cell r="U333">
            <v>2369708</v>
          </cell>
          <cell r="W333">
            <v>4248718</v>
          </cell>
          <cell r="X333">
            <v>4982393</v>
          </cell>
        </row>
        <row r="334">
          <cell r="B334" t="str">
            <v>MA.3111LA</v>
          </cell>
          <cell r="C334" t="str">
            <v>Saûn xuaát laép döïng daàm goå</v>
          </cell>
          <cell r="D334" t="str">
            <v>m3</v>
          </cell>
          <cell r="E334">
            <v>27499</v>
          </cell>
          <cell r="F334">
            <v>27860</v>
          </cell>
          <cell r="G334" t="str">
            <v>chua co</v>
          </cell>
          <cell r="H334" t="str">
            <v>chua co</v>
          </cell>
          <cell r="I334">
            <v>2790395</v>
          </cell>
          <cell r="J334">
            <v>2634514</v>
          </cell>
          <cell r="K334">
            <v>2863746</v>
          </cell>
          <cell r="L334" t="str">
            <v>chua co</v>
          </cell>
          <cell r="M334">
            <v>5804163</v>
          </cell>
          <cell r="N334" t="str">
            <v>chua co</v>
          </cell>
          <cell r="O334" t="str">
            <v>chua co</v>
          </cell>
          <cell r="P334">
            <v>2803758</v>
          </cell>
          <cell r="Q334" t="str">
            <v>chua co</v>
          </cell>
          <cell r="R334" t="str">
            <v>chua co</v>
          </cell>
          <cell r="S334" t="str">
            <v>chua co</v>
          </cell>
          <cell r="T334">
            <v>4248718</v>
          </cell>
          <cell r="U334" t="str">
            <v>chua co</v>
          </cell>
          <cell r="W334">
            <v>4248718</v>
          </cell>
          <cell r="X334">
            <v>4248718</v>
          </cell>
        </row>
        <row r="335">
          <cell r="B335" t="str">
            <v>NA.1211</v>
          </cell>
          <cell r="C335" t="str">
            <v xml:space="preserve"> GC saét hình vì keøo maùi B&lt;=9m</v>
          </cell>
          <cell r="D335" t="str">
            <v>Taán</v>
          </cell>
          <cell r="E335">
            <v>862442</v>
          </cell>
          <cell r="F335">
            <v>725106</v>
          </cell>
          <cell r="G335">
            <v>5121806</v>
          </cell>
          <cell r="H335">
            <v>5121806</v>
          </cell>
          <cell r="I335">
            <v>5121806</v>
          </cell>
          <cell r="J335" t="str">
            <v>Chöa coø</v>
          </cell>
          <cell r="K335">
            <v>5970629</v>
          </cell>
          <cell r="L335" t="str">
            <v>Chöa coø</v>
          </cell>
          <cell r="M335">
            <v>5751909</v>
          </cell>
          <cell r="N335" t="str">
            <v>Chöa coø</v>
          </cell>
          <cell r="O335" t="str">
            <v>Chöa coù</v>
          </cell>
          <cell r="P335" t="str">
            <v>Chöa coù</v>
          </cell>
          <cell r="Q335">
            <v>5121806</v>
          </cell>
          <cell r="R335">
            <v>5121806</v>
          </cell>
          <cell r="S335" t="str">
            <v>Chöa coù</v>
          </cell>
          <cell r="T335">
            <v>5516258</v>
          </cell>
          <cell r="U335" t="str">
            <v>Chöa coù</v>
          </cell>
          <cell r="V335" t="str">
            <v>Chöa coù</v>
          </cell>
          <cell r="W335">
            <v>5516258</v>
          </cell>
          <cell r="X335">
            <v>5240025</v>
          </cell>
        </row>
        <row r="336">
          <cell r="B336" t="str">
            <v>NA.1310</v>
          </cell>
          <cell r="C336" t="str">
            <v xml:space="preserve"> GC saét hình giaêng maùi</v>
          </cell>
          <cell r="D336" t="str">
            <v>Taán</v>
          </cell>
          <cell r="E336">
            <v>491990</v>
          </cell>
          <cell r="F336">
            <v>77338</v>
          </cell>
          <cell r="G336">
            <v>5121806</v>
          </cell>
          <cell r="H336">
            <v>5121806</v>
          </cell>
          <cell r="I336">
            <v>5121806</v>
          </cell>
          <cell r="J336" t="str">
            <v>Chöa coø</v>
          </cell>
          <cell r="K336">
            <v>5213889</v>
          </cell>
          <cell r="L336" t="str">
            <v>Chöa coø</v>
          </cell>
          <cell r="M336">
            <v>5045968</v>
          </cell>
          <cell r="N336" t="str">
            <v>Chöa coø</v>
          </cell>
          <cell r="O336" t="str">
            <v>Chöa coù</v>
          </cell>
          <cell r="P336" t="str">
            <v>Chöa coù</v>
          </cell>
          <cell r="Q336">
            <v>5121806</v>
          </cell>
          <cell r="R336">
            <v>5121806</v>
          </cell>
          <cell r="S336" t="str">
            <v>Chöa coù</v>
          </cell>
          <cell r="T336">
            <v>4936566</v>
          </cell>
          <cell r="U336" t="str">
            <v>Chöa coù</v>
          </cell>
          <cell r="V336" t="str">
            <v>Chöa coù</v>
          </cell>
          <cell r="W336">
            <v>4936566</v>
          </cell>
          <cell r="X336">
            <v>4646543</v>
          </cell>
        </row>
        <row r="337">
          <cell r="B337" t="str">
            <v>NA.1320</v>
          </cell>
          <cell r="C337" t="str">
            <v xml:space="preserve"> GC saét hình xaø goà maùi</v>
          </cell>
          <cell r="D337" t="str">
            <v>Taán</v>
          </cell>
          <cell r="E337">
            <v>91056</v>
          </cell>
          <cell r="G337">
            <v>5121806</v>
          </cell>
          <cell r="H337">
            <v>5121806</v>
          </cell>
          <cell r="I337">
            <v>5121806</v>
          </cell>
          <cell r="J337" t="str">
            <v>Chöa coø</v>
          </cell>
          <cell r="K337">
            <v>4914720</v>
          </cell>
          <cell r="L337" t="str">
            <v>Chöa coø</v>
          </cell>
          <cell r="M337">
            <v>4759585</v>
          </cell>
          <cell r="N337" t="str">
            <v>Chöa coø</v>
          </cell>
          <cell r="O337" t="str">
            <v>Chöa coù</v>
          </cell>
          <cell r="P337" t="str">
            <v>Chöa coù</v>
          </cell>
          <cell r="Q337">
            <v>5121806</v>
          </cell>
          <cell r="R337">
            <v>5121806</v>
          </cell>
          <cell r="S337" t="str">
            <v>Chöa coù</v>
          </cell>
          <cell r="T337">
            <v>4685667</v>
          </cell>
          <cell r="U337" t="str">
            <v>Chöa coù</v>
          </cell>
          <cell r="V337" t="str">
            <v>Chöa coù</v>
          </cell>
          <cell r="W337">
            <v>4865667</v>
          </cell>
          <cell r="X337">
            <v>4394148</v>
          </cell>
        </row>
        <row r="338">
          <cell r="B338" t="str">
            <v>NA.1410</v>
          </cell>
          <cell r="C338" t="str">
            <v xml:space="preserve"> GC saét hình daàm ñôõ</v>
          </cell>
          <cell r="D338" t="str">
            <v>Taán</v>
          </cell>
          <cell r="E338">
            <v>483053</v>
          </cell>
          <cell r="F338">
            <v>488825</v>
          </cell>
          <cell r="G338">
            <v>7003500</v>
          </cell>
          <cell r="H338">
            <v>7180651</v>
          </cell>
          <cell r="I338">
            <v>7522847</v>
          </cell>
          <cell r="J338">
            <v>7522847</v>
          </cell>
          <cell r="K338">
            <v>7003500</v>
          </cell>
          <cell r="L338">
            <v>11443860</v>
          </cell>
          <cell r="M338">
            <v>12343305</v>
          </cell>
          <cell r="N338">
            <v>12343305</v>
          </cell>
          <cell r="O338">
            <v>7315352</v>
          </cell>
          <cell r="P338">
            <v>7003500</v>
          </cell>
          <cell r="Q338">
            <v>7003500</v>
          </cell>
          <cell r="R338">
            <v>7180651</v>
          </cell>
          <cell r="S338">
            <v>12343305</v>
          </cell>
          <cell r="T338">
            <v>12343305</v>
          </cell>
          <cell r="U338">
            <v>12343305</v>
          </cell>
          <cell r="V338" t="str">
            <v>Chöa coù</v>
          </cell>
          <cell r="W338">
            <v>5121806</v>
          </cell>
          <cell r="X338">
            <v>4591698</v>
          </cell>
        </row>
        <row r="339">
          <cell r="B339" t="str">
            <v>NA.1510</v>
          </cell>
          <cell r="C339" t="str">
            <v xml:space="preserve"> GC saét hình cho thang saét</v>
          </cell>
          <cell r="D339" t="str">
            <v>Taán</v>
          </cell>
          <cell r="E339">
            <v>397607</v>
          </cell>
          <cell r="F339">
            <v>230922</v>
          </cell>
          <cell r="G339" t="str">
            <v>Chöa coù</v>
          </cell>
          <cell r="H339" t="str">
            <v>Chöa coù</v>
          </cell>
          <cell r="I339" t="str">
            <v>Chöa coù</v>
          </cell>
          <cell r="J339" t="str">
            <v>Chöa coù</v>
          </cell>
          <cell r="K339" t="str">
            <v>Chöa coù</v>
          </cell>
          <cell r="L339" t="str">
            <v>Chöa coù</v>
          </cell>
          <cell r="M339" t="str">
            <v>Chöa coù</v>
          </cell>
          <cell r="N339" t="str">
            <v>Chöa coù</v>
          </cell>
          <cell r="O339" t="str">
            <v>Chöa coù</v>
          </cell>
          <cell r="P339">
            <v>18478118</v>
          </cell>
          <cell r="Q339" t="str">
            <v>Chöa coù</v>
          </cell>
          <cell r="R339" t="str">
            <v>Chöa coù</v>
          </cell>
          <cell r="S339" t="str">
            <v>Chöa coù</v>
          </cell>
          <cell r="T339" t="str">
            <v>Chöa coù</v>
          </cell>
          <cell r="U339" t="str">
            <v>Chöa coù</v>
          </cell>
          <cell r="V339">
            <v>4680759</v>
          </cell>
          <cell r="W339">
            <v>4693185</v>
          </cell>
          <cell r="X339">
            <v>4529572</v>
          </cell>
        </row>
        <row r="340">
          <cell r="B340" t="str">
            <v>NA.1520</v>
          </cell>
          <cell r="C340" t="str">
            <v xml:space="preserve"> GC saét hình lan can</v>
          </cell>
          <cell r="D340" t="str">
            <v>Taán</v>
          </cell>
          <cell r="E340">
            <v>477125</v>
          </cell>
          <cell r="F340">
            <v>281510</v>
          </cell>
          <cell r="G340">
            <v>7658347</v>
          </cell>
          <cell r="H340">
            <v>7658347</v>
          </cell>
          <cell r="I340">
            <v>5586890</v>
          </cell>
          <cell r="J340">
            <v>4771928</v>
          </cell>
          <cell r="K340">
            <v>4954672</v>
          </cell>
          <cell r="L340">
            <v>4999410</v>
          </cell>
          <cell r="M340">
            <v>4670783</v>
          </cell>
          <cell r="N340">
            <v>4929639</v>
          </cell>
          <cell r="O340">
            <v>4946606</v>
          </cell>
          <cell r="P340">
            <v>7658347</v>
          </cell>
          <cell r="Q340">
            <v>4766685</v>
          </cell>
          <cell r="R340">
            <v>4766685</v>
          </cell>
          <cell r="S340">
            <v>4625143</v>
          </cell>
          <cell r="T340">
            <v>4491783</v>
          </cell>
          <cell r="U340">
            <v>4349242</v>
          </cell>
          <cell r="V340">
            <v>4680759</v>
          </cell>
          <cell r="W340">
            <v>4693185</v>
          </cell>
          <cell r="X340">
            <v>4320534</v>
          </cell>
        </row>
        <row r="341">
          <cell r="B341" t="str">
            <v>NA.1530</v>
          </cell>
          <cell r="C341" t="str">
            <v xml:space="preserve"> GC LÑ saét hình cho cöûa soå trôøi</v>
          </cell>
          <cell r="D341" t="str">
            <v>Taán</v>
          </cell>
          <cell r="E341">
            <v>1172060</v>
          </cell>
          <cell r="F341">
            <v>1277772</v>
          </cell>
          <cell r="G341">
            <v>5652102</v>
          </cell>
          <cell r="H341">
            <v>5652102</v>
          </cell>
          <cell r="I341">
            <v>5881342</v>
          </cell>
          <cell r="J341">
            <v>5026602</v>
          </cell>
          <cell r="K341">
            <v>4950197</v>
          </cell>
          <cell r="L341">
            <v>5026602</v>
          </cell>
          <cell r="M341">
            <v>4781276</v>
          </cell>
          <cell r="N341">
            <v>5013089</v>
          </cell>
          <cell r="O341">
            <v>4965824</v>
          </cell>
          <cell r="P341">
            <v>5652102</v>
          </cell>
          <cell r="Q341">
            <v>4950583</v>
          </cell>
          <cell r="R341">
            <v>4950583</v>
          </cell>
          <cell r="S341">
            <v>5652102</v>
          </cell>
          <cell r="T341">
            <v>4719899</v>
          </cell>
          <cell r="U341">
            <v>4144639</v>
          </cell>
          <cell r="V341">
            <v>5652102</v>
          </cell>
          <cell r="W341">
            <v>4950583</v>
          </cell>
          <cell r="X341">
            <v>4443799</v>
          </cell>
        </row>
        <row r="342">
          <cell r="B342" t="str">
            <v>NA.1530SR</v>
          </cell>
          <cell r="C342" t="str">
            <v xml:space="preserve"> GC khung saét hình cho haøng raøo löôùi theùp</v>
          </cell>
          <cell r="D342" t="str">
            <v>Taán</v>
          </cell>
          <cell r="E342">
            <v>1172060</v>
          </cell>
          <cell r="F342">
            <v>1277772</v>
          </cell>
          <cell r="G342">
            <v>5652102</v>
          </cell>
          <cell r="H342">
            <v>5652102</v>
          </cell>
          <cell r="I342">
            <v>5881342</v>
          </cell>
          <cell r="J342">
            <v>5652102</v>
          </cell>
          <cell r="K342">
            <v>4950197</v>
          </cell>
          <cell r="L342">
            <v>5652102</v>
          </cell>
          <cell r="M342">
            <v>4781276</v>
          </cell>
          <cell r="N342">
            <v>5013089</v>
          </cell>
          <cell r="O342">
            <v>5652102</v>
          </cell>
          <cell r="P342">
            <v>5652102</v>
          </cell>
          <cell r="Q342">
            <v>4950583</v>
          </cell>
          <cell r="R342">
            <v>4950583</v>
          </cell>
          <cell r="S342">
            <v>5652102</v>
          </cell>
          <cell r="T342">
            <v>4719899</v>
          </cell>
          <cell r="U342">
            <v>4144639</v>
          </cell>
          <cell r="V342">
            <v>5652102</v>
          </cell>
          <cell r="W342">
            <v>4443799</v>
          </cell>
          <cell r="X342">
            <v>4443799</v>
          </cell>
        </row>
        <row r="343">
          <cell r="B343" t="str">
            <v>NA.1610</v>
          </cell>
          <cell r="C343" t="str">
            <v>GC haøng raøo  löôùi theùp</v>
          </cell>
          <cell r="D343" t="str">
            <v>m2</v>
          </cell>
          <cell r="E343">
            <v>15176</v>
          </cell>
          <cell r="F343">
            <v>7734</v>
          </cell>
          <cell r="G343">
            <v>80515</v>
          </cell>
          <cell r="H343">
            <v>80515</v>
          </cell>
          <cell r="I343">
            <v>80515</v>
          </cell>
          <cell r="J343">
            <v>82590</v>
          </cell>
          <cell r="K343">
            <v>84506</v>
          </cell>
          <cell r="L343">
            <v>82590</v>
          </cell>
          <cell r="M343">
            <v>81293</v>
          </cell>
          <cell r="N343">
            <v>83957</v>
          </cell>
          <cell r="O343">
            <v>93260</v>
          </cell>
          <cell r="P343">
            <v>93260</v>
          </cell>
          <cell r="Q343">
            <v>80515</v>
          </cell>
          <cell r="R343">
            <v>80515</v>
          </cell>
          <cell r="S343">
            <v>93260</v>
          </cell>
          <cell r="T343">
            <v>89298</v>
          </cell>
          <cell r="U343">
            <v>73174</v>
          </cell>
          <cell r="V343">
            <v>93260</v>
          </cell>
          <cell r="W343">
            <v>80515</v>
          </cell>
          <cell r="X343">
            <v>87292</v>
          </cell>
        </row>
        <row r="344">
          <cell r="B344" t="str">
            <v>NA.1630</v>
          </cell>
          <cell r="C344" t="str">
            <v>GC haøng raøo song saét</v>
          </cell>
          <cell r="D344" t="str">
            <v>m2</v>
          </cell>
          <cell r="E344">
            <v>19456</v>
          </cell>
          <cell r="F344">
            <v>11601</v>
          </cell>
          <cell r="G344">
            <v>80515</v>
          </cell>
          <cell r="H344">
            <v>80515</v>
          </cell>
          <cell r="I344">
            <v>80515</v>
          </cell>
          <cell r="J344">
            <v>82590</v>
          </cell>
          <cell r="K344">
            <v>96966</v>
          </cell>
          <cell r="L344">
            <v>82590</v>
          </cell>
          <cell r="M344">
            <v>91823</v>
          </cell>
          <cell r="N344">
            <v>89003</v>
          </cell>
          <cell r="O344">
            <v>93260</v>
          </cell>
          <cell r="P344">
            <v>93260</v>
          </cell>
          <cell r="Q344">
            <v>80515</v>
          </cell>
          <cell r="R344">
            <v>80515</v>
          </cell>
          <cell r="S344">
            <v>93260</v>
          </cell>
          <cell r="T344">
            <v>91353</v>
          </cell>
          <cell r="U344">
            <v>73174</v>
          </cell>
          <cell r="V344">
            <v>93260</v>
          </cell>
          <cell r="W344">
            <v>80515</v>
          </cell>
          <cell r="X344">
            <v>77244</v>
          </cell>
        </row>
        <row r="345">
          <cell r="B345" t="str">
            <v>NA.1640</v>
          </cell>
          <cell r="C345" t="str">
            <v>GC cöûa song saét</v>
          </cell>
          <cell r="D345" t="str">
            <v>m2</v>
          </cell>
          <cell r="E345">
            <v>22051</v>
          </cell>
          <cell r="F345">
            <v>11601</v>
          </cell>
          <cell r="G345">
            <v>80515</v>
          </cell>
          <cell r="H345">
            <v>80515</v>
          </cell>
          <cell r="I345">
            <v>80515</v>
          </cell>
          <cell r="J345">
            <v>82590</v>
          </cell>
          <cell r="K345">
            <v>110736</v>
          </cell>
          <cell r="L345">
            <v>82590</v>
          </cell>
          <cell r="M345">
            <v>107877</v>
          </cell>
          <cell r="N345">
            <v>106644</v>
          </cell>
          <cell r="O345">
            <v>93260</v>
          </cell>
          <cell r="P345">
            <v>93260</v>
          </cell>
          <cell r="Q345">
            <v>80515</v>
          </cell>
          <cell r="R345">
            <v>80515</v>
          </cell>
          <cell r="S345">
            <v>93260</v>
          </cell>
          <cell r="T345">
            <v>113071</v>
          </cell>
          <cell r="U345">
            <v>73174</v>
          </cell>
          <cell r="V345">
            <v>93260</v>
          </cell>
          <cell r="W345">
            <v>80515</v>
          </cell>
          <cell r="X345">
            <v>101376</v>
          </cell>
        </row>
        <row r="346">
          <cell r="B346" t="str">
            <v>NA.1610SR</v>
          </cell>
          <cell r="C346" t="str">
            <v>GC haøng raøo  löôùi theùp</v>
          </cell>
          <cell r="D346" t="str">
            <v>m2</v>
          </cell>
          <cell r="E346">
            <v>15176</v>
          </cell>
          <cell r="F346">
            <v>7734</v>
          </cell>
          <cell r="G346">
            <v>20000</v>
          </cell>
          <cell r="H346">
            <v>20000</v>
          </cell>
          <cell r="I346">
            <v>20000</v>
          </cell>
          <cell r="J346">
            <v>20000</v>
          </cell>
          <cell r="K346">
            <v>20000</v>
          </cell>
          <cell r="L346">
            <v>20000</v>
          </cell>
          <cell r="M346">
            <v>21000</v>
          </cell>
          <cell r="N346">
            <v>20000</v>
          </cell>
          <cell r="O346">
            <v>20000</v>
          </cell>
          <cell r="P346">
            <v>20000</v>
          </cell>
          <cell r="Q346">
            <v>20000</v>
          </cell>
          <cell r="R346">
            <v>20000</v>
          </cell>
          <cell r="S346">
            <v>20000</v>
          </cell>
          <cell r="T346">
            <v>20000</v>
          </cell>
          <cell r="U346">
            <v>20000</v>
          </cell>
          <cell r="V346">
            <v>20000</v>
          </cell>
          <cell r="W346">
            <v>20000</v>
          </cell>
          <cell r="X346">
            <v>20000</v>
          </cell>
        </row>
        <row r="347">
          <cell r="B347" t="str">
            <v>NA.2110</v>
          </cell>
          <cell r="C347" t="str">
            <v>Saûn xuaát heä khung daøn</v>
          </cell>
          <cell r="D347" t="str">
            <v>Taán</v>
          </cell>
          <cell r="E347">
            <v>497597</v>
          </cell>
          <cell r="F347">
            <v>600435</v>
          </cell>
          <cell r="G347">
            <v>7485890</v>
          </cell>
          <cell r="H347">
            <v>7485890</v>
          </cell>
          <cell r="I347" t="str">
            <v>Chöa coø</v>
          </cell>
          <cell r="J347" t="str">
            <v>Chöa coø</v>
          </cell>
          <cell r="K347">
            <v>4936443</v>
          </cell>
          <cell r="L347" t="str">
            <v>Chöa coù</v>
          </cell>
          <cell r="M347">
            <v>4670783</v>
          </cell>
          <cell r="N347">
            <v>7485890</v>
          </cell>
          <cell r="O347" t="str">
            <v>Chöa coù</v>
          </cell>
          <cell r="P347" t="str">
            <v>Chöa coù</v>
          </cell>
          <cell r="Q347" t="str">
            <v>Chöa coù</v>
          </cell>
          <cell r="R347" t="str">
            <v>Chöa coù</v>
          </cell>
          <cell r="S347">
            <v>7485890</v>
          </cell>
          <cell r="T347">
            <v>4491783</v>
          </cell>
          <cell r="U347">
            <v>7485890</v>
          </cell>
          <cell r="X347">
            <v>4320534</v>
          </cell>
        </row>
        <row r="348">
          <cell r="B348" t="str">
            <v>NB.1110</v>
          </cell>
          <cell r="C348" t="str">
            <v xml:space="preserve">LÑ coät theùp </v>
          </cell>
          <cell r="D348" t="str">
            <v>Taán</v>
          </cell>
          <cell r="E348">
            <v>125974</v>
          </cell>
          <cell r="F348">
            <v>418197</v>
          </cell>
          <cell r="G348">
            <v>758293</v>
          </cell>
          <cell r="H348">
            <v>314767</v>
          </cell>
          <cell r="I348">
            <v>419580</v>
          </cell>
          <cell r="J348">
            <v>747180</v>
          </cell>
          <cell r="K348">
            <v>195392</v>
          </cell>
          <cell r="L348">
            <v>756000</v>
          </cell>
          <cell r="M348">
            <v>191229</v>
          </cell>
          <cell r="N348">
            <v>684180</v>
          </cell>
          <cell r="O348">
            <v>773766</v>
          </cell>
          <cell r="P348">
            <v>758293</v>
          </cell>
          <cell r="Q348">
            <v>690480</v>
          </cell>
          <cell r="R348">
            <v>690480</v>
          </cell>
          <cell r="S348">
            <v>699300</v>
          </cell>
          <cell r="T348">
            <v>153581</v>
          </cell>
          <cell r="U348">
            <v>758293</v>
          </cell>
          <cell r="V348">
            <v>112000</v>
          </cell>
          <cell r="W348">
            <v>690480</v>
          </cell>
          <cell r="X348">
            <v>193720</v>
          </cell>
        </row>
        <row r="349">
          <cell r="B349" t="str">
            <v>NB.1210</v>
          </cell>
          <cell r="C349" t="str">
            <v xml:space="preserve">LÑ vì keøo theùp </v>
          </cell>
          <cell r="D349" t="str">
            <v>Taán</v>
          </cell>
          <cell r="E349">
            <v>78293</v>
          </cell>
          <cell r="F349">
            <v>274365</v>
          </cell>
          <cell r="G349">
            <v>758293</v>
          </cell>
          <cell r="H349">
            <v>314767</v>
          </cell>
          <cell r="I349">
            <v>419580</v>
          </cell>
          <cell r="J349">
            <v>747180</v>
          </cell>
          <cell r="K349">
            <v>241630</v>
          </cell>
          <cell r="L349">
            <v>756000</v>
          </cell>
          <cell r="M349">
            <v>237868</v>
          </cell>
          <cell r="N349">
            <v>684180</v>
          </cell>
          <cell r="O349">
            <v>773766</v>
          </cell>
          <cell r="P349">
            <v>758293</v>
          </cell>
          <cell r="Q349">
            <v>690480</v>
          </cell>
          <cell r="R349">
            <v>690480</v>
          </cell>
          <cell r="S349">
            <v>699300</v>
          </cell>
          <cell r="T349">
            <v>179708</v>
          </cell>
          <cell r="U349">
            <v>758293</v>
          </cell>
          <cell r="V349">
            <v>112000</v>
          </cell>
          <cell r="W349">
            <v>690480</v>
          </cell>
          <cell r="X349">
            <v>239155</v>
          </cell>
        </row>
        <row r="350">
          <cell r="B350" t="str">
            <v>NB.1310</v>
          </cell>
          <cell r="C350" t="str">
            <v xml:space="preserve">LÑ xaø goà theùp </v>
          </cell>
          <cell r="D350" t="str">
            <v>Taán</v>
          </cell>
          <cell r="E350">
            <v>35411</v>
          </cell>
          <cell r="F350">
            <v>362719</v>
          </cell>
          <cell r="G350">
            <v>758293</v>
          </cell>
          <cell r="H350">
            <v>314767</v>
          </cell>
          <cell r="I350">
            <v>419580</v>
          </cell>
          <cell r="J350">
            <v>747180</v>
          </cell>
          <cell r="K350">
            <v>311963</v>
          </cell>
          <cell r="L350">
            <v>756000</v>
          </cell>
          <cell r="M350">
            <v>281379</v>
          </cell>
          <cell r="N350">
            <v>684180</v>
          </cell>
          <cell r="O350">
            <v>773766</v>
          </cell>
          <cell r="P350">
            <v>758293</v>
          </cell>
          <cell r="Q350">
            <v>690480</v>
          </cell>
          <cell r="R350">
            <v>690480</v>
          </cell>
          <cell r="S350">
            <v>699300</v>
          </cell>
          <cell r="T350">
            <v>214910</v>
          </cell>
          <cell r="U350">
            <v>758293</v>
          </cell>
          <cell r="V350">
            <v>112000</v>
          </cell>
          <cell r="W350">
            <v>690480</v>
          </cell>
          <cell r="X350">
            <v>292778</v>
          </cell>
        </row>
        <row r="351">
          <cell r="B351" t="str">
            <v>NB.1420</v>
          </cell>
          <cell r="C351" t="str">
            <v xml:space="preserve">LÑ giaêng theùp </v>
          </cell>
          <cell r="D351" t="str">
            <v>Taán</v>
          </cell>
          <cell r="E351">
            <v>31001</v>
          </cell>
          <cell r="F351">
            <v>401388</v>
          </cell>
          <cell r="G351">
            <v>758293</v>
          </cell>
          <cell r="H351">
            <v>314767</v>
          </cell>
          <cell r="I351">
            <v>419580</v>
          </cell>
          <cell r="J351">
            <v>747180</v>
          </cell>
          <cell r="K351">
            <v>957293</v>
          </cell>
          <cell r="L351">
            <v>756000</v>
          </cell>
          <cell r="M351">
            <v>868000</v>
          </cell>
          <cell r="N351">
            <v>684180</v>
          </cell>
          <cell r="O351">
            <v>773766</v>
          </cell>
          <cell r="P351">
            <v>758293</v>
          </cell>
          <cell r="Q351">
            <v>690480</v>
          </cell>
          <cell r="R351">
            <v>690480</v>
          </cell>
          <cell r="S351">
            <v>699300</v>
          </cell>
          <cell r="T351">
            <v>636170</v>
          </cell>
          <cell r="U351">
            <v>758293</v>
          </cell>
          <cell r="V351">
            <v>112000</v>
          </cell>
          <cell r="W351">
            <v>690480</v>
          </cell>
          <cell r="X351">
            <v>885126</v>
          </cell>
        </row>
        <row r="352">
          <cell r="B352" t="str">
            <v>NB.1510</v>
          </cell>
          <cell r="C352" t="str">
            <v xml:space="preserve">LÑ daàmà theùp </v>
          </cell>
          <cell r="D352" t="str">
            <v>Taán</v>
          </cell>
          <cell r="E352">
            <v>91834</v>
          </cell>
          <cell r="F352">
            <v>354130</v>
          </cell>
          <cell r="G352">
            <v>758293</v>
          </cell>
          <cell r="H352">
            <v>314767</v>
          </cell>
          <cell r="I352">
            <v>419580</v>
          </cell>
          <cell r="J352">
            <v>747180</v>
          </cell>
          <cell r="K352">
            <v>435814</v>
          </cell>
          <cell r="L352">
            <v>756000</v>
          </cell>
          <cell r="M352">
            <v>393997</v>
          </cell>
          <cell r="N352">
            <v>684180</v>
          </cell>
          <cell r="O352">
            <v>773766</v>
          </cell>
          <cell r="P352">
            <v>758293</v>
          </cell>
          <cell r="Q352">
            <v>690480</v>
          </cell>
          <cell r="R352">
            <v>690480</v>
          </cell>
          <cell r="S352">
            <v>699300</v>
          </cell>
          <cell r="T352">
            <v>298322</v>
          </cell>
          <cell r="U352">
            <v>758293</v>
          </cell>
          <cell r="V352">
            <v>112000</v>
          </cell>
          <cell r="W352">
            <v>690480</v>
          </cell>
          <cell r="X352">
            <v>407139</v>
          </cell>
        </row>
        <row r="353">
          <cell r="B353" t="str">
            <v>NB.1710</v>
          </cell>
          <cell r="C353" t="str">
            <v>LÑ caáu kieän theùp saøn thao taùc</v>
          </cell>
          <cell r="D353" t="str">
            <v>Taán</v>
          </cell>
          <cell r="E353">
            <v>169177</v>
          </cell>
          <cell r="F353">
            <v>485912</v>
          </cell>
          <cell r="G353">
            <v>383805</v>
          </cell>
          <cell r="H353">
            <v>383805</v>
          </cell>
          <cell r="I353" t="str">
            <v>Chöa coø</v>
          </cell>
          <cell r="J353" t="str">
            <v>Chöa coø</v>
          </cell>
          <cell r="K353" t="str">
            <v>Chöa coø</v>
          </cell>
          <cell r="L353">
            <v>383805</v>
          </cell>
          <cell r="M353">
            <v>383805</v>
          </cell>
          <cell r="N353">
            <v>383805</v>
          </cell>
          <cell r="O353" t="str">
            <v>Chöa coù</v>
          </cell>
          <cell r="P353" t="str">
            <v>Chöa coù</v>
          </cell>
          <cell r="Q353" t="str">
            <v>Chöa coù</v>
          </cell>
          <cell r="R353" t="str">
            <v>Chöa coù</v>
          </cell>
          <cell r="S353">
            <v>383805</v>
          </cell>
          <cell r="T353">
            <v>383805</v>
          </cell>
          <cell r="U353">
            <v>383805</v>
          </cell>
          <cell r="V353">
            <v>112000</v>
          </cell>
          <cell r="W353">
            <v>690480</v>
          </cell>
          <cell r="X353">
            <v>705940</v>
          </cell>
        </row>
        <row r="354">
          <cell r="B354" t="str">
            <v>NB.1710</v>
          </cell>
          <cell r="C354" t="str">
            <v>LÑ caáu kieän saét hình möông caùp</v>
          </cell>
          <cell r="D354" t="str">
            <v>Taán</v>
          </cell>
          <cell r="E354">
            <v>169177</v>
          </cell>
          <cell r="F354">
            <v>485912</v>
          </cell>
          <cell r="G354">
            <v>383805</v>
          </cell>
          <cell r="H354">
            <v>383805</v>
          </cell>
          <cell r="I354" t="str">
            <v>Chöa coø</v>
          </cell>
          <cell r="J354" t="str">
            <v>Chöa coø</v>
          </cell>
          <cell r="K354" t="str">
            <v>Chöa coø</v>
          </cell>
          <cell r="L354">
            <v>383805</v>
          </cell>
          <cell r="M354">
            <v>383805</v>
          </cell>
          <cell r="N354">
            <v>383805</v>
          </cell>
          <cell r="O354" t="str">
            <v>Chöa coù</v>
          </cell>
          <cell r="P354" t="str">
            <v>Chöa coù</v>
          </cell>
          <cell r="Q354" t="str">
            <v>Chöa coù</v>
          </cell>
          <cell r="R354" t="str">
            <v>Chöa coù</v>
          </cell>
          <cell r="S354">
            <v>383805</v>
          </cell>
          <cell r="T354">
            <v>383805</v>
          </cell>
          <cell r="U354">
            <v>383805</v>
          </cell>
          <cell r="V354">
            <v>112000</v>
          </cell>
          <cell r="W354">
            <v>690480</v>
          </cell>
          <cell r="X354">
            <v>705940</v>
          </cell>
        </row>
        <row r="355">
          <cell r="B355" t="str">
            <v>NB.2110</v>
          </cell>
          <cell r="C355" t="str">
            <v>Laép döïng  cöûa cuoán</v>
          </cell>
          <cell r="D355" t="str">
            <v>m2</v>
          </cell>
          <cell r="E355">
            <v>6467</v>
          </cell>
          <cell r="F355">
            <v>7734</v>
          </cell>
          <cell r="G355">
            <v>383805</v>
          </cell>
          <cell r="H355">
            <v>383805</v>
          </cell>
          <cell r="I355" t="str">
            <v>Chöa coø</v>
          </cell>
          <cell r="J355" t="str">
            <v>Chöa coø</v>
          </cell>
          <cell r="K355" t="str">
            <v>Chöa coø</v>
          </cell>
          <cell r="L355">
            <v>383805</v>
          </cell>
          <cell r="M355">
            <v>383805</v>
          </cell>
          <cell r="N355">
            <v>383805</v>
          </cell>
          <cell r="O355" t="str">
            <v>Chöa coù</v>
          </cell>
          <cell r="P355" t="str">
            <v>Chöa coù</v>
          </cell>
          <cell r="Q355" t="str">
            <v>Chöa coù</v>
          </cell>
          <cell r="R355" t="str">
            <v>Chöa coù</v>
          </cell>
          <cell r="S355">
            <v>383805</v>
          </cell>
          <cell r="T355">
            <v>383805</v>
          </cell>
          <cell r="U355">
            <v>383805</v>
          </cell>
          <cell r="V355">
            <v>5637</v>
          </cell>
          <cell r="W355">
            <v>4438</v>
          </cell>
          <cell r="X355">
            <v>4841</v>
          </cell>
        </row>
        <row r="356">
          <cell r="B356" t="str">
            <v>NB.2120</v>
          </cell>
          <cell r="C356" t="str">
            <v>Laép döïng  cöûa khung nhoâm</v>
          </cell>
          <cell r="D356" t="str">
            <v>m2</v>
          </cell>
          <cell r="E356">
            <v>4059</v>
          </cell>
          <cell r="F356">
            <v>0</v>
          </cell>
          <cell r="G356">
            <v>1083099</v>
          </cell>
          <cell r="H356">
            <v>979777</v>
          </cell>
          <cell r="I356">
            <v>1059534</v>
          </cell>
          <cell r="J356">
            <v>1083099</v>
          </cell>
          <cell r="K356">
            <v>1083099</v>
          </cell>
          <cell r="L356">
            <v>1083099</v>
          </cell>
          <cell r="M356">
            <v>887734</v>
          </cell>
          <cell r="N356">
            <v>887734</v>
          </cell>
          <cell r="O356">
            <v>933534</v>
          </cell>
          <cell r="P356">
            <v>1083099</v>
          </cell>
          <cell r="Q356">
            <v>1083099</v>
          </cell>
          <cell r="R356">
            <v>1083099</v>
          </cell>
          <cell r="S356">
            <v>1075494</v>
          </cell>
          <cell r="T356">
            <v>887734</v>
          </cell>
          <cell r="U356">
            <v>1083099</v>
          </cell>
          <cell r="V356">
            <v>5637</v>
          </cell>
          <cell r="W356">
            <v>4438</v>
          </cell>
          <cell r="X356">
            <v>5396</v>
          </cell>
        </row>
        <row r="357">
          <cell r="B357" t="str">
            <v>NB.2210</v>
          </cell>
          <cell r="C357" t="str">
            <v>Laép döïng  lan can</v>
          </cell>
          <cell r="D357" t="str">
            <v>m2</v>
          </cell>
          <cell r="E357">
            <v>5412</v>
          </cell>
          <cell r="F357">
            <v>7734</v>
          </cell>
          <cell r="G357">
            <v>5200</v>
          </cell>
          <cell r="H357">
            <v>5200</v>
          </cell>
          <cell r="I357">
            <v>788265</v>
          </cell>
          <cell r="J357">
            <v>788265</v>
          </cell>
          <cell r="K357">
            <v>4908</v>
          </cell>
          <cell r="L357">
            <v>3655</v>
          </cell>
          <cell r="M357">
            <v>2000</v>
          </cell>
          <cell r="N357">
            <v>5637</v>
          </cell>
          <cell r="O357">
            <v>5637</v>
          </cell>
          <cell r="P357">
            <v>5637</v>
          </cell>
          <cell r="Q357">
            <v>5200</v>
          </cell>
          <cell r="R357">
            <v>5200</v>
          </cell>
          <cell r="S357">
            <v>5559</v>
          </cell>
          <cell r="T357">
            <v>2267</v>
          </cell>
          <cell r="U357">
            <v>5637</v>
          </cell>
          <cell r="V357">
            <v>5637</v>
          </cell>
          <cell r="W357">
            <v>4438</v>
          </cell>
          <cell r="X357">
            <v>2319</v>
          </cell>
        </row>
        <row r="358">
          <cell r="B358" t="str">
            <v>NB.2231</v>
          </cell>
          <cell r="C358" t="str">
            <v>Laép döïng vaùch kính trong nhaø</v>
          </cell>
          <cell r="D358" t="str">
            <v>m2</v>
          </cell>
          <cell r="E358">
            <v>4059</v>
          </cell>
          <cell r="G358">
            <v>671</v>
          </cell>
          <cell r="H358">
            <v>671</v>
          </cell>
          <cell r="I358">
            <v>671</v>
          </cell>
          <cell r="J358">
            <v>671</v>
          </cell>
          <cell r="K358">
            <v>671</v>
          </cell>
          <cell r="L358">
            <v>671</v>
          </cell>
          <cell r="M358">
            <v>671</v>
          </cell>
          <cell r="N358">
            <v>671</v>
          </cell>
          <cell r="O358">
            <v>671</v>
          </cell>
          <cell r="P358">
            <v>671</v>
          </cell>
          <cell r="Q358">
            <v>671</v>
          </cell>
          <cell r="R358">
            <v>671</v>
          </cell>
          <cell r="S358">
            <v>671</v>
          </cell>
          <cell r="T358">
            <v>671</v>
          </cell>
          <cell r="U358">
            <v>671</v>
          </cell>
          <cell r="V358">
            <v>671</v>
          </cell>
          <cell r="W358">
            <v>671</v>
          </cell>
          <cell r="X358">
            <v>558</v>
          </cell>
        </row>
        <row r="359">
          <cell r="B359" t="str">
            <v>NB.2310</v>
          </cell>
          <cell r="C359" t="str">
            <v>Laép döïng vaø thaùo dôõ keát caáu theùp heä khung daøn</v>
          </cell>
          <cell r="D359" t="str">
            <v>Taán</v>
          </cell>
          <cell r="E359">
            <v>192788</v>
          </cell>
          <cell r="F359">
            <v>543278</v>
          </cell>
          <cell r="G359">
            <v>1083099</v>
          </cell>
          <cell r="H359">
            <v>979777</v>
          </cell>
          <cell r="I359">
            <v>1083099</v>
          </cell>
          <cell r="J359">
            <v>1083099</v>
          </cell>
          <cell r="K359">
            <v>172331</v>
          </cell>
          <cell r="L359">
            <v>1083099</v>
          </cell>
          <cell r="M359">
            <v>157939</v>
          </cell>
          <cell r="N359">
            <v>887734</v>
          </cell>
          <cell r="O359">
            <v>933534</v>
          </cell>
          <cell r="P359">
            <v>1083099</v>
          </cell>
          <cell r="Q359">
            <v>1083099</v>
          </cell>
          <cell r="R359">
            <v>1083099</v>
          </cell>
          <cell r="S359">
            <v>1075494</v>
          </cell>
          <cell r="T359">
            <v>173490</v>
          </cell>
          <cell r="U359">
            <v>1083099</v>
          </cell>
          <cell r="X359">
            <v>192137</v>
          </cell>
        </row>
        <row r="360">
          <cell r="B360" t="str">
            <v>NB.3110</v>
          </cell>
          <cell r="C360" t="str">
            <v>LÑ caáu kieân saét hình &lt;50kg baèng TC</v>
          </cell>
          <cell r="D360" t="str">
            <v>Taán</v>
          </cell>
          <cell r="E360">
            <v>151242</v>
          </cell>
          <cell r="F360">
            <v>280350</v>
          </cell>
          <cell r="G360">
            <v>1083099</v>
          </cell>
          <cell r="H360">
            <v>979777</v>
          </cell>
          <cell r="I360">
            <v>1083099</v>
          </cell>
          <cell r="J360">
            <v>1083099</v>
          </cell>
          <cell r="K360">
            <v>1083099</v>
          </cell>
          <cell r="L360">
            <v>1083099</v>
          </cell>
          <cell r="M360">
            <v>887734</v>
          </cell>
          <cell r="N360">
            <v>887734</v>
          </cell>
          <cell r="O360">
            <v>933534</v>
          </cell>
          <cell r="P360">
            <v>1083099</v>
          </cell>
          <cell r="Q360">
            <v>1083099</v>
          </cell>
          <cell r="R360">
            <v>1083099</v>
          </cell>
          <cell r="S360">
            <v>1075494</v>
          </cell>
          <cell r="T360">
            <v>887734</v>
          </cell>
          <cell r="U360">
            <v>1083099</v>
          </cell>
          <cell r="V360">
            <v>608622</v>
          </cell>
          <cell r="W360">
            <v>428400</v>
          </cell>
          <cell r="X360">
            <v>567987</v>
          </cell>
        </row>
        <row r="361">
          <cell r="B361" t="str">
            <v>02.1451/67.BCN</v>
          </cell>
          <cell r="C361" t="str">
            <v>VC caáu kieän BT ñuùc saün cöï ly 100m</v>
          </cell>
          <cell r="D361" t="str">
            <v>Taán</v>
          </cell>
          <cell r="E361">
            <v>9020.7000000000007</v>
          </cell>
          <cell r="I361">
            <v>4481445</v>
          </cell>
          <cell r="J361">
            <v>4481445</v>
          </cell>
        </row>
        <row r="362">
          <cell r="B362" t="str">
            <v>02.1452/67.BCN</v>
          </cell>
          <cell r="C362" t="str">
            <v>VC caáu kieän BT ñuùc saün cöï ly 300m</v>
          </cell>
          <cell r="D362" t="str">
            <v>Taán</v>
          </cell>
          <cell r="E362">
            <v>25384.5</v>
          </cell>
          <cell r="G362">
            <v>1083099</v>
          </cell>
          <cell r="H362">
            <v>979777</v>
          </cell>
          <cell r="I362">
            <v>1083099</v>
          </cell>
          <cell r="J362">
            <v>1083099</v>
          </cell>
          <cell r="K362">
            <v>1083099</v>
          </cell>
          <cell r="L362">
            <v>1083099</v>
          </cell>
          <cell r="M362">
            <v>887734</v>
          </cell>
          <cell r="N362">
            <v>887734</v>
          </cell>
          <cell r="O362">
            <v>933534</v>
          </cell>
          <cell r="P362">
            <v>1083099</v>
          </cell>
          <cell r="Q362">
            <v>1083099</v>
          </cell>
          <cell r="R362">
            <v>1083099</v>
          </cell>
          <cell r="S362">
            <v>1075494</v>
          </cell>
          <cell r="T362">
            <v>887734</v>
          </cell>
          <cell r="U362">
            <v>1083099</v>
          </cell>
        </row>
        <row r="363">
          <cell r="B363" t="str">
            <v>02.2501/67.BCN</v>
          </cell>
          <cell r="C363" t="str">
            <v>VC  coät BT cöï ly 100m</v>
          </cell>
          <cell r="D363" t="str">
            <v>Taán</v>
          </cell>
          <cell r="E363">
            <v>2133.8000000000002</v>
          </cell>
          <cell r="F363">
            <v>12048.300000000001</v>
          </cell>
          <cell r="G363">
            <v>1083099</v>
          </cell>
          <cell r="H363">
            <v>979777</v>
          </cell>
          <cell r="I363">
            <v>1083099</v>
          </cell>
          <cell r="J363">
            <v>1083099</v>
          </cell>
          <cell r="K363">
            <v>1083099</v>
          </cell>
          <cell r="L363">
            <v>1083099</v>
          </cell>
          <cell r="M363">
            <v>887734</v>
          </cell>
          <cell r="N363">
            <v>887734</v>
          </cell>
          <cell r="O363">
            <v>933534</v>
          </cell>
          <cell r="P363">
            <v>14851524</v>
          </cell>
          <cell r="Q363">
            <v>1083099</v>
          </cell>
          <cell r="R363">
            <v>1083099</v>
          </cell>
          <cell r="S363">
            <v>1075494</v>
          </cell>
          <cell r="T363">
            <v>887734</v>
          </cell>
          <cell r="U363">
            <v>1083099</v>
          </cell>
        </row>
        <row r="364">
          <cell r="B364" t="str">
            <v>04.3801/67.BCN</v>
          </cell>
          <cell r="C364" t="str">
            <v>LÑ moùng neùo ñaø caûn &lt;0,25T</v>
          </cell>
          <cell r="D364" t="str">
            <v>Caùi</v>
          </cell>
          <cell r="E364">
            <v>11051</v>
          </cell>
          <cell r="F364">
            <v>1438</v>
          </cell>
          <cell r="G364">
            <v>4695</v>
          </cell>
          <cell r="H364">
            <v>4695</v>
          </cell>
          <cell r="I364" t="str">
            <v>Chöa coø</v>
          </cell>
          <cell r="J364" t="str">
            <v>Chöa coø</v>
          </cell>
          <cell r="K364" t="str">
            <v>Chöa coø</v>
          </cell>
          <cell r="L364" t="str">
            <v>Chöa coù</v>
          </cell>
          <cell r="M364">
            <v>4695</v>
          </cell>
          <cell r="N364">
            <v>4695</v>
          </cell>
          <cell r="O364" t="str">
            <v>Chöa coù</v>
          </cell>
          <cell r="P364" t="str">
            <v>Chöa coù</v>
          </cell>
          <cell r="Q364" t="str">
            <v>Chöa coù</v>
          </cell>
          <cell r="R364" t="str">
            <v>Chöa coù</v>
          </cell>
          <cell r="S364">
            <v>4695</v>
          </cell>
          <cell r="T364">
            <v>4695</v>
          </cell>
          <cell r="U364">
            <v>4695</v>
          </cell>
        </row>
        <row r="365">
          <cell r="B365" t="str">
            <v>04.3802/67.BCN</v>
          </cell>
          <cell r="C365" t="str">
            <v>LÑ moùng neùo ñaø caûn &lt;0,5T</v>
          </cell>
          <cell r="D365" t="str">
            <v>Caùi</v>
          </cell>
          <cell r="E365">
            <v>24214</v>
          </cell>
          <cell r="F365">
            <v>1701</v>
          </cell>
          <cell r="G365">
            <v>10266</v>
          </cell>
          <cell r="H365">
            <v>10266</v>
          </cell>
          <cell r="I365" t="str">
            <v>Chöa coø</v>
          </cell>
          <cell r="J365" t="str">
            <v>Chöa coø</v>
          </cell>
          <cell r="K365" t="str">
            <v>Chöa coø</v>
          </cell>
          <cell r="L365" t="str">
            <v>Chöa coù</v>
          </cell>
          <cell r="M365">
            <v>10266</v>
          </cell>
          <cell r="N365">
            <v>10266</v>
          </cell>
          <cell r="O365" t="str">
            <v>Chöa coù</v>
          </cell>
          <cell r="P365" t="str">
            <v>Chöa coù</v>
          </cell>
          <cell r="Q365" t="str">
            <v>Chöa coù</v>
          </cell>
          <cell r="R365" t="str">
            <v>Chöa coù</v>
          </cell>
          <cell r="S365">
            <v>10266</v>
          </cell>
          <cell r="T365">
            <v>10266</v>
          </cell>
          <cell r="U365">
            <v>10266</v>
          </cell>
        </row>
        <row r="366">
          <cell r="B366" t="str">
            <v>04.3803/67.BCN</v>
          </cell>
          <cell r="C366" t="str">
            <v>LÑ moùng neùo ñaø caûn &gt;0,5T</v>
          </cell>
          <cell r="D366" t="str">
            <v>Caùi</v>
          </cell>
          <cell r="E366">
            <v>42252</v>
          </cell>
          <cell r="F366">
            <v>2096</v>
          </cell>
          <cell r="G366">
            <v>18454</v>
          </cell>
          <cell r="H366">
            <v>18454</v>
          </cell>
          <cell r="I366" t="str">
            <v>Chöa coø</v>
          </cell>
          <cell r="J366" t="str">
            <v>Chöa coø</v>
          </cell>
          <cell r="K366" t="str">
            <v>Chöa coø</v>
          </cell>
          <cell r="L366" t="str">
            <v>Chöa coù</v>
          </cell>
          <cell r="M366">
            <v>18454</v>
          </cell>
          <cell r="N366">
            <v>18454</v>
          </cell>
          <cell r="O366" t="str">
            <v>Chöa coù</v>
          </cell>
          <cell r="P366" t="str">
            <v>Chöa coù</v>
          </cell>
          <cell r="Q366" t="str">
            <v>Chöa coù</v>
          </cell>
          <cell r="R366" t="str">
            <v>Chöa coù</v>
          </cell>
          <cell r="S366">
            <v>18454</v>
          </cell>
          <cell r="T366">
            <v>18454</v>
          </cell>
          <cell r="U366">
            <v>18454</v>
          </cell>
        </row>
        <row r="367">
          <cell r="B367" t="str">
            <v>09.05.02</v>
          </cell>
          <cell r="C367" t="str">
            <v>Thaùo dôõ xaø theùp &lt;50kg</v>
          </cell>
          <cell r="D367" t="str">
            <v>Boä</v>
          </cell>
          <cell r="E367">
            <v>26545</v>
          </cell>
          <cell r="F367">
            <v>2498</v>
          </cell>
          <cell r="G367">
            <v>23176</v>
          </cell>
          <cell r="H367">
            <v>23176</v>
          </cell>
          <cell r="I367" t="str">
            <v>Chöa coø</v>
          </cell>
          <cell r="J367" t="str">
            <v>Chöa coø</v>
          </cell>
          <cell r="K367" t="str">
            <v>Chöa coø</v>
          </cell>
          <cell r="L367" t="str">
            <v>Chöa coù</v>
          </cell>
          <cell r="M367">
            <v>23176</v>
          </cell>
          <cell r="N367">
            <v>23176</v>
          </cell>
          <cell r="O367" t="str">
            <v>Chöa coù</v>
          </cell>
          <cell r="P367" t="str">
            <v>Chöa coù</v>
          </cell>
          <cell r="Q367" t="str">
            <v>Chöa coù</v>
          </cell>
          <cell r="R367" t="str">
            <v>Chöa coù</v>
          </cell>
          <cell r="S367">
            <v>23176</v>
          </cell>
          <cell r="T367">
            <v>23176</v>
          </cell>
          <cell r="U367">
            <v>23176</v>
          </cell>
        </row>
        <row r="368">
          <cell r="B368" t="str">
            <v>04.9101T/66.BCN</v>
          </cell>
          <cell r="C368" t="str">
            <v>Thaùo dôõ xaø beâ toâng</v>
          </cell>
          <cell r="D368" t="str">
            <v>Boä</v>
          </cell>
          <cell r="E368">
            <v>69695</v>
          </cell>
          <cell r="F368">
            <v>139049</v>
          </cell>
          <cell r="G368">
            <v>27250</v>
          </cell>
          <cell r="H368">
            <v>27250</v>
          </cell>
          <cell r="I368" t="str">
            <v>Chöa coø</v>
          </cell>
          <cell r="J368" t="str">
            <v>Chöa coø</v>
          </cell>
          <cell r="K368" t="str">
            <v>Chöa coø</v>
          </cell>
          <cell r="L368" t="str">
            <v>Chöa coù</v>
          </cell>
          <cell r="M368">
            <v>27250</v>
          </cell>
          <cell r="N368">
            <v>27250</v>
          </cell>
          <cell r="O368" t="str">
            <v>Chöa coù</v>
          </cell>
          <cell r="P368" t="str">
            <v>Chöa coù</v>
          </cell>
          <cell r="Q368" t="str">
            <v>Chöa coù</v>
          </cell>
          <cell r="R368" t="str">
            <v>Chöa coù</v>
          </cell>
          <cell r="S368">
            <v>27250</v>
          </cell>
          <cell r="T368">
            <v>27250</v>
          </cell>
          <cell r="U368">
            <v>27250</v>
          </cell>
        </row>
        <row r="369">
          <cell r="B369" t="str">
            <v>04.9101/66.BCN</v>
          </cell>
          <cell r="C369" t="str">
            <v>LÑ  xaø beâ toâng</v>
          </cell>
          <cell r="D369" t="str">
            <v>Boä</v>
          </cell>
          <cell r="E369">
            <v>69695</v>
          </cell>
          <cell r="F369">
            <v>139049</v>
          </cell>
          <cell r="G369">
            <v>15892</v>
          </cell>
          <cell r="H369">
            <v>15892</v>
          </cell>
          <cell r="I369">
            <v>15892</v>
          </cell>
          <cell r="J369">
            <v>15892</v>
          </cell>
          <cell r="K369">
            <v>15892</v>
          </cell>
          <cell r="L369">
            <v>15892</v>
          </cell>
          <cell r="M369">
            <v>15892</v>
          </cell>
          <cell r="N369">
            <v>15892</v>
          </cell>
          <cell r="O369">
            <v>15892</v>
          </cell>
          <cell r="P369">
            <v>15892</v>
          </cell>
          <cell r="Q369">
            <v>15892</v>
          </cell>
          <cell r="R369">
            <v>15892</v>
          </cell>
          <cell r="S369">
            <v>15892</v>
          </cell>
          <cell r="T369">
            <v>15892</v>
          </cell>
          <cell r="U369">
            <v>15892</v>
          </cell>
          <cell r="V369">
            <v>15892</v>
          </cell>
          <cell r="W369">
            <v>15892</v>
          </cell>
          <cell r="X369">
            <v>15892</v>
          </cell>
        </row>
        <row r="370">
          <cell r="B370" t="str">
            <v>04.9102/66.BCN</v>
          </cell>
          <cell r="C370" t="str">
            <v>LÑ xaø theùp</v>
          </cell>
          <cell r="D370" t="str">
            <v>Taán</v>
          </cell>
          <cell r="E370">
            <v>161163.41030195385</v>
          </cell>
          <cell r="F370">
            <v>5800</v>
          </cell>
          <cell r="G370">
            <v>9965</v>
          </cell>
          <cell r="H370">
            <v>9965</v>
          </cell>
          <cell r="I370">
            <v>9965</v>
          </cell>
          <cell r="J370">
            <v>9965</v>
          </cell>
          <cell r="K370">
            <v>9965</v>
          </cell>
          <cell r="L370">
            <v>9965</v>
          </cell>
          <cell r="M370">
            <v>9965</v>
          </cell>
          <cell r="N370">
            <v>9965</v>
          </cell>
          <cell r="O370">
            <v>9965</v>
          </cell>
          <cell r="P370">
            <v>9965</v>
          </cell>
          <cell r="Q370">
            <v>9965</v>
          </cell>
          <cell r="R370">
            <v>9965</v>
          </cell>
          <cell r="S370">
            <v>9965</v>
          </cell>
          <cell r="T370">
            <v>9965</v>
          </cell>
          <cell r="U370">
            <v>9965</v>
          </cell>
          <cell r="V370">
            <v>9965</v>
          </cell>
          <cell r="W370">
            <v>9965</v>
          </cell>
          <cell r="X370">
            <v>9965</v>
          </cell>
        </row>
        <row r="371">
          <cell r="B371" t="str">
            <v>04.9203/66.BCN</v>
          </cell>
          <cell r="C371" t="str">
            <v>LÑ  coät beùton  nho hôn 20m</v>
          </cell>
          <cell r="D371" t="str">
            <v>coät</v>
          </cell>
          <cell r="E371">
            <v>49516.873889875671</v>
          </cell>
          <cell r="F371">
            <v>87845.115452930739</v>
          </cell>
          <cell r="G371">
            <v>6936</v>
          </cell>
          <cell r="H371">
            <v>6936</v>
          </cell>
          <cell r="I371">
            <v>6936</v>
          </cell>
          <cell r="J371">
            <v>6936</v>
          </cell>
          <cell r="K371">
            <v>6936</v>
          </cell>
          <cell r="L371">
            <v>6936</v>
          </cell>
          <cell r="M371">
            <v>6936</v>
          </cell>
          <cell r="N371">
            <v>6936</v>
          </cell>
          <cell r="O371">
            <v>6936</v>
          </cell>
          <cell r="P371">
            <v>6936</v>
          </cell>
          <cell r="Q371">
            <v>6936</v>
          </cell>
          <cell r="R371">
            <v>6936</v>
          </cell>
          <cell r="S371">
            <v>6936</v>
          </cell>
          <cell r="T371">
            <v>6936</v>
          </cell>
          <cell r="U371">
            <v>6936</v>
          </cell>
          <cell r="V371">
            <v>6936</v>
          </cell>
          <cell r="W371">
            <v>6936</v>
          </cell>
          <cell r="X371">
            <v>6936</v>
          </cell>
        </row>
        <row r="372">
          <cell r="B372" t="str">
            <v>04.9203.2/66.BCN</v>
          </cell>
          <cell r="C372" t="str">
            <v>LÑ  coät beùton  lôùn hôn 20m</v>
          </cell>
          <cell r="D372" t="str">
            <v>coät</v>
          </cell>
          <cell r="E372">
            <v>61896.092362344585</v>
          </cell>
          <cell r="F372">
            <v>109806.39431616342</v>
          </cell>
          <cell r="G372">
            <v>8670</v>
          </cell>
          <cell r="H372">
            <v>8670</v>
          </cell>
          <cell r="I372">
            <v>8670</v>
          </cell>
          <cell r="J372">
            <v>8670</v>
          </cell>
          <cell r="K372">
            <v>8670</v>
          </cell>
          <cell r="L372">
            <v>8670</v>
          </cell>
          <cell r="M372">
            <v>8670</v>
          </cell>
          <cell r="N372">
            <v>8670</v>
          </cell>
          <cell r="O372">
            <v>8670</v>
          </cell>
          <cell r="P372">
            <v>8670</v>
          </cell>
          <cell r="Q372">
            <v>8670</v>
          </cell>
          <cell r="R372">
            <v>8670</v>
          </cell>
          <cell r="S372">
            <v>8670</v>
          </cell>
          <cell r="T372">
            <v>8670</v>
          </cell>
          <cell r="U372">
            <v>8670</v>
          </cell>
          <cell r="V372">
            <v>8670</v>
          </cell>
          <cell r="W372">
            <v>8670</v>
          </cell>
          <cell r="X372">
            <v>8670</v>
          </cell>
        </row>
        <row r="373">
          <cell r="B373" t="str">
            <v>05.5101/67.BCN</v>
          </cell>
          <cell r="C373" t="str">
            <v xml:space="preserve">Noái  coät beùton  lôùn hôn 20m </v>
          </cell>
          <cell r="D373" t="str">
            <v>moái</v>
          </cell>
          <cell r="E373">
            <v>48753</v>
          </cell>
          <cell r="F373">
            <v>1307.2727272727273</v>
          </cell>
          <cell r="G373">
            <v>12573</v>
          </cell>
          <cell r="H373">
            <v>12573</v>
          </cell>
          <cell r="I373">
            <v>12573</v>
          </cell>
          <cell r="J373">
            <v>12573</v>
          </cell>
          <cell r="K373">
            <v>12573</v>
          </cell>
          <cell r="L373">
            <v>12573</v>
          </cell>
          <cell r="M373">
            <v>12573</v>
          </cell>
          <cell r="N373">
            <v>12573</v>
          </cell>
          <cell r="O373">
            <v>12573</v>
          </cell>
          <cell r="P373">
            <v>12573</v>
          </cell>
          <cell r="Q373">
            <v>12573</v>
          </cell>
          <cell r="R373">
            <v>12573</v>
          </cell>
          <cell r="S373">
            <v>12573</v>
          </cell>
          <cell r="T373">
            <v>12573</v>
          </cell>
          <cell r="U373">
            <v>12573</v>
          </cell>
          <cell r="V373">
            <v>12573</v>
          </cell>
          <cell r="W373">
            <v>12573</v>
          </cell>
          <cell r="X373">
            <v>12573</v>
          </cell>
        </row>
        <row r="374">
          <cell r="B374" t="str">
            <v>04.9202.2/66.BCN</v>
          </cell>
          <cell r="C374" t="str">
            <v>LÑ  coät theùp &gt;=20m</v>
          </cell>
          <cell r="D374" t="str">
            <v>Taán</v>
          </cell>
          <cell r="E374">
            <v>161163.41030195385</v>
          </cell>
          <cell r="F374">
            <v>1438</v>
          </cell>
          <cell r="G374">
            <v>9965</v>
          </cell>
          <cell r="H374">
            <v>9965</v>
          </cell>
          <cell r="I374">
            <v>9965</v>
          </cell>
          <cell r="J374">
            <v>9965</v>
          </cell>
          <cell r="K374">
            <v>9965</v>
          </cell>
          <cell r="L374">
            <v>9965</v>
          </cell>
          <cell r="M374">
            <v>9965</v>
          </cell>
          <cell r="N374">
            <v>9965</v>
          </cell>
          <cell r="O374">
            <v>9965</v>
          </cell>
          <cell r="P374">
            <v>9965</v>
          </cell>
          <cell r="Q374">
            <v>9965</v>
          </cell>
          <cell r="R374">
            <v>9965</v>
          </cell>
          <cell r="S374">
            <v>9965</v>
          </cell>
          <cell r="T374">
            <v>9965</v>
          </cell>
          <cell r="U374">
            <v>9965</v>
          </cell>
          <cell r="V374">
            <v>9965</v>
          </cell>
          <cell r="W374">
            <v>9965</v>
          </cell>
          <cell r="X374">
            <v>9965</v>
          </cell>
        </row>
        <row r="375">
          <cell r="B375" t="str">
            <v>04.9202/66.BCN</v>
          </cell>
          <cell r="C375" t="str">
            <v>LÑ  coät theùp nho hôn 20m</v>
          </cell>
          <cell r="D375" t="str">
            <v>Taán</v>
          </cell>
          <cell r="E375">
            <v>128930.72824156308</v>
          </cell>
          <cell r="F375">
            <v>1701</v>
          </cell>
          <cell r="G375">
            <v>7972</v>
          </cell>
          <cell r="H375">
            <v>7972</v>
          </cell>
          <cell r="I375">
            <v>7972</v>
          </cell>
          <cell r="J375">
            <v>7972</v>
          </cell>
          <cell r="K375">
            <v>7972</v>
          </cell>
          <cell r="L375">
            <v>7972</v>
          </cell>
          <cell r="M375">
            <v>7972</v>
          </cell>
          <cell r="N375">
            <v>7972</v>
          </cell>
          <cell r="O375">
            <v>7972</v>
          </cell>
          <cell r="P375">
            <v>7972</v>
          </cell>
          <cell r="Q375">
            <v>7972</v>
          </cell>
          <cell r="R375">
            <v>7972</v>
          </cell>
          <cell r="S375">
            <v>7972</v>
          </cell>
          <cell r="T375">
            <v>7972</v>
          </cell>
          <cell r="U375">
            <v>7972</v>
          </cell>
          <cell r="V375">
            <v>7972</v>
          </cell>
          <cell r="W375">
            <v>7972</v>
          </cell>
          <cell r="X375">
            <v>7972</v>
          </cell>
        </row>
        <row r="376">
          <cell r="B376" t="str">
            <v>04.9302/66.BCN</v>
          </cell>
          <cell r="C376" t="str">
            <v>LÑ  truï ñôõ theùp</v>
          </cell>
          <cell r="D376" t="str">
            <v>Taán</v>
          </cell>
          <cell r="E376">
            <v>146500</v>
          </cell>
          <cell r="F376">
            <v>2096</v>
          </cell>
          <cell r="G376">
            <v>7391</v>
          </cell>
          <cell r="H376">
            <v>7391</v>
          </cell>
          <cell r="I376">
            <v>7391</v>
          </cell>
          <cell r="J376">
            <v>7391</v>
          </cell>
          <cell r="K376">
            <v>7391</v>
          </cell>
          <cell r="L376">
            <v>7391</v>
          </cell>
          <cell r="M376">
            <v>7391</v>
          </cell>
          <cell r="N376">
            <v>7391</v>
          </cell>
          <cell r="O376">
            <v>7391</v>
          </cell>
          <cell r="P376">
            <v>7391</v>
          </cell>
          <cell r="Q376">
            <v>7391</v>
          </cell>
          <cell r="R376">
            <v>7391</v>
          </cell>
          <cell r="S376">
            <v>7391</v>
          </cell>
          <cell r="T376">
            <v>7391</v>
          </cell>
          <cell r="U376">
            <v>7391</v>
          </cell>
          <cell r="V376">
            <v>7391</v>
          </cell>
          <cell r="W376">
            <v>7391</v>
          </cell>
          <cell r="X376">
            <v>7391</v>
          </cell>
        </row>
        <row r="377">
          <cell r="B377" t="str">
            <v>66/QÑ-BCN</v>
          </cell>
          <cell r="C377" t="str">
            <v>LÑ daøn tru coångï vaø giaù ñôû 110kV</v>
          </cell>
          <cell r="D377" t="str">
            <v>Taán</v>
          </cell>
          <cell r="E377">
            <v>191434</v>
          </cell>
          <cell r="F377">
            <v>2498</v>
          </cell>
          <cell r="G377">
            <v>25167</v>
          </cell>
          <cell r="H377">
            <v>25167</v>
          </cell>
          <cell r="I377" t="str">
            <v>Chöa coø</v>
          </cell>
          <cell r="J377" t="str">
            <v>Chöa coø</v>
          </cell>
          <cell r="K377" t="str">
            <v>Chöa coø</v>
          </cell>
          <cell r="L377" t="str">
            <v>Chöa coù</v>
          </cell>
          <cell r="M377">
            <v>25167</v>
          </cell>
          <cell r="N377">
            <v>25167</v>
          </cell>
          <cell r="O377" t="str">
            <v>Chöa coù</v>
          </cell>
          <cell r="P377" t="str">
            <v>Chöa coù</v>
          </cell>
          <cell r="Q377">
            <v>0</v>
          </cell>
          <cell r="R377">
            <v>0</v>
          </cell>
          <cell r="S377">
            <v>25167</v>
          </cell>
          <cell r="T377">
            <v>25167</v>
          </cell>
          <cell r="U377">
            <v>25167</v>
          </cell>
          <cell r="X377">
            <v>0</v>
          </cell>
        </row>
        <row r="378">
          <cell r="B378" t="str">
            <v>67/QÑ-BCN</v>
          </cell>
          <cell r="C378" t="str">
            <v>GC maï keõm caáu kieän saét hình</v>
          </cell>
          <cell r="D378" t="str">
            <v>Taán</v>
          </cell>
          <cell r="E378">
            <v>0</v>
          </cell>
          <cell r="F378">
            <v>0</v>
          </cell>
          <cell r="G378">
            <v>9726000</v>
          </cell>
          <cell r="H378">
            <v>9726000</v>
          </cell>
          <cell r="I378">
            <v>9726000</v>
          </cell>
          <cell r="J378">
            <v>9726000</v>
          </cell>
          <cell r="K378">
            <v>9726000</v>
          </cell>
          <cell r="L378">
            <v>9726000</v>
          </cell>
          <cell r="M378">
            <v>9726000</v>
          </cell>
          <cell r="N378">
            <v>9726000</v>
          </cell>
          <cell r="O378">
            <v>9726000</v>
          </cell>
          <cell r="P378">
            <v>9726000</v>
          </cell>
          <cell r="Q378">
            <v>9726000</v>
          </cell>
          <cell r="R378">
            <v>9726000</v>
          </cell>
          <cell r="S378">
            <v>9726000</v>
          </cell>
          <cell r="T378">
            <v>9726000</v>
          </cell>
          <cell r="U378">
            <v>9726000</v>
          </cell>
          <cell r="V378">
            <v>9726000</v>
          </cell>
          <cell r="W378">
            <v>9726000</v>
          </cell>
          <cell r="X378">
            <v>9726000</v>
          </cell>
        </row>
        <row r="379">
          <cell r="B379" t="str">
            <v>67/SON-BCN</v>
          </cell>
          <cell r="C379" t="str">
            <v>Caáu kieän saét hình, son</v>
          </cell>
          <cell r="D379" t="str">
            <v>Taán</v>
          </cell>
          <cell r="E379">
            <v>0</v>
          </cell>
          <cell r="F379">
            <v>0</v>
          </cell>
          <cell r="G379">
            <v>8500000</v>
          </cell>
          <cell r="H379">
            <v>8500000</v>
          </cell>
          <cell r="I379">
            <v>8500000</v>
          </cell>
          <cell r="J379">
            <v>8500000</v>
          </cell>
          <cell r="K379">
            <v>8500000</v>
          </cell>
          <cell r="L379">
            <v>8500000</v>
          </cell>
          <cell r="M379">
            <v>8500000</v>
          </cell>
          <cell r="N379">
            <v>8500000</v>
          </cell>
          <cell r="O379">
            <v>8500000</v>
          </cell>
          <cell r="P379">
            <v>8500000</v>
          </cell>
          <cell r="Q379">
            <v>8500000</v>
          </cell>
          <cell r="R379">
            <v>8500000</v>
          </cell>
          <cell r="S379">
            <v>8500000</v>
          </cell>
          <cell r="T379">
            <v>8500000</v>
          </cell>
          <cell r="U379">
            <v>8500000</v>
          </cell>
          <cell r="V379">
            <v>8500000</v>
          </cell>
          <cell r="W379">
            <v>8500000</v>
          </cell>
          <cell r="X379">
            <v>8500000</v>
          </cell>
        </row>
        <row r="380">
          <cell r="B380" t="str">
            <v>67/MK-BCN</v>
          </cell>
          <cell r="C380" t="str">
            <v>GC maï keõm caáu kieän saét hình</v>
          </cell>
          <cell r="D380" t="str">
            <v>Taán</v>
          </cell>
          <cell r="E380">
            <v>0</v>
          </cell>
          <cell r="F380">
            <v>0</v>
          </cell>
          <cell r="G380">
            <v>9726000</v>
          </cell>
          <cell r="H380">
            <v>9726000</v>
          </cell>
          <cell r="I380">
            <v>9726000</v>
          </cell>
          <cell r="J380">
            <v>9726000</v>
          </cell>
          <cell r="K380">
            <v>9726000</v>
          </cell>
          <cell r="L380">
            <v>9726000</v>
          </cell>
          <cell r="M380">
            <v>9726000</v>
          </cell>
          <cell r="N380">
            <v>9726000</v>
          </cell>
          <cell r="O380">
            <v>9726000</v>
          </cell>
          <cell r="P380">
            <v>9726000</v>
          </cell>
          <cell r="Q380">
            <v>9726000</v>
          </cell>
          <cell r="R380">
            <v>9726000</v>
          </cell>
          <cell r="S380">
            <v>9726000</v>
          </cell>
          <cell r="T380">
            <v>9726000</v>
          </cell>
          <cell r="U380">
            <v>9726000</v>
          </cell>
          <cell r="V380">
            <v>9726000</v>
          </cell>
          <cell r="W380">
            <v>9726000</v>
          </cell>
          <cell r="X380">
            <v>9726000</v>
          </cell>
        </row>
        <row r="381">
          <cell r="B381" t="str">
            <v>67/BLMK-BCN</v>
          </cell>
          <cell r="C381" t="str">
            <v xml:space="preserve">CC bu loâng maï keõm </v>
          </cell>
          <cell r="D381" t="str">
            <v>kg</v>
          </cell>
          <cell r="E381">
            <v>0</v>
          </cell>
          <cell r="F381">
            <v>0</v>
          </cell>
          <cell r="G381">
            <v>9726</v>
          </cell>
          <cell r="H381">
            <v>9726</v>
          </cell>
          <cell r="I381">
            <v>9726</v>
          </cell>
          <cell r="J381">
            <v>9726</v>
          </cell>
          <cell r="K381">
            <v>9726</v>
          </cell>
          <cell r="L381">
            <v>9726</v>
          </cell>
          <cell r="M381">
            <v>9726</v>
          </cell>
          <cell r="N381">
            <v>9726</v>
          </cell>
          <cell r="O381">
            <v>9726</v>
          </cell>
          <cell r="P381">
            <v>9726</v>
          </cell>
          <cell r="Q381">
            <v>9726</v>
          </cell>
          <cell r="R381">
            <v>9726</v>
          </cell>
          <cell r="S381">
            <v>9726</v>
          </cell>
          <cell r="T381">
            <v>9726</v>
          </cell>
          <cell r="U381">
            <v>9726</v>
          </cell>
          <cell r="V381">
            <v>9726</v>
          </cell>
          <cell r="W381">
            <v>9726</v>
          </cell>
          <cell r="X381">
            <v>9726</v>
          </cell>
        </row>
        <row r="382">
          <cell r="B382" t="str">
            <v>67/BL-BCN</v>
          </cell>
          <cell r="C382" t="str">
            <v>GC ñònh vò bulon caùc loaïi</v>
          </cell>
          <cell r="D382" t="str">
            <v>kg</v>
          </cell>
          <cell r="E382">
            <v>500</v>
          </cell>
          <cell r="F382">
            <v>0</v>
          </cell>
          <cell r="G382">
            <v>8700</v>
          </cell>
          <cell r="H382">
            <v>8700</v>
          </cell>
          <cell r="I382">
            <v>8700</v>
          </cell>
          <cell r="J382">
            <v>8700</v>
          </cell>
          <cell r="K382">
            <v>8700</v>
          </cell>
          <cell r="L382">
            <v>8700</v>
          </cell>
          <cell r="M382">
            <v>8700</v>
          </cell>
          <cell r="N382">
            <v>8700</v>
          </cell>
          <cell r="O382">
            <v>8700</v>
          </cell>
          <cell r="P382">
            <v>8700</v>
          </cell>
          <cell r="Q382">
            <v>8700</v>
          </cell>
          <cell r="R382">
            <v>8700</v>
          </cell>
          <cell r="S382">
            <v>8700</v>
          </cell>
          <cell r="T382">
            <v>8700</v>
          </cell>
          <cell r="U382">
            <v>8700</v>
          </cell>
          <cell r="V382">
            <v>8700</v>
          </cell>
          <cell r="W382">
            <v>8700</v>
          </cell>
          <cell r="X382">
            <v>8700</v>
          </cell>
        </row>
        <row r="383">
          <cell r="B383" t="str">
            <v>05.4301/67</v>
          </cell>
          <cell r="C383" t="str">
            <v>Laép döïng coät theùp &lt;=40m</v>
          </cell>
          <cell r="D383" t="str">
            <v>Taán</v>
          </cell>
          <cell r="E383">
            <v>232064</v>
          </cell>
          <cell r="F383">
            <v>0</v>
          </cell>
          <cell r="G383">
            <v>12860</v>
          </cell>
          <cell r="H383">
            <v>12860</v>
          </cell>
          <cell r="I383">
            <v>12860</v>
          </cell>
          <cell r="J383">
            <v>12860</v>
          </cell>
          <cell r="K383">
            <v>12860</v>
          </cell>
          <cell r="L383">
            <v>12860</v>
          </cell>
          <cell r="M383">
            <v>12860</v>
          </cell>
          <cell r="N383">
            <v>12860</v>
          </cell>
          <cell r="O383">
            <v>12860</v>
          </cell>
          <cell r="P383">
            <v>12860</v>
          </cell>
          <cell r="Q383">
            <v>12860</v>
          </cell>
          <cell r="R383">
            <v>12860</v>
          </cell>
          <cell r="S383">
            <v>12860</v>
          </cell>
          <cell r="T383">
            <v>12860</v>
          </cell>
          <cell r="U383">
            <v>12860</v>
          </cell>
          <cell r="V383">
            <v>12860</v>
          </cell>
          <cell r="W383">
            <v>12860</v>
          </cell>
          <cell r="X383">
            <v>12860</v>
          </cell>
        </row>
        <row r="384">
          <cell r="B384" t="str">
            <v>OB.1220</v>
          </cell>
          <cell r="C384" t="str">
            <v>Lôïp maùi toân muùi</v>
          </cell>
          <cell r="D384" t="str">
            <v>100m2</v>
          </cell>
          <cell r="E384">
            <v>58370</v>
          </cell>
          <cell r="F384">
            <v>14659</v>
          </cell>
          <cell r="G384">
            <v>4192206</v>
          </cell>
          <cell r="H384">
            <v>4596441</v>
          </cell>
          <cell r="I384">
            <v>4192206</v>
          </cell>
          <cell r="J384">
            <v>4192206</v>
          </cell>
          <cell r="K384">
            <v>4450088</v>
          </cell>
          <cell r="L384">
            <v>4192206</v>
          </cell>
          <cell r="M384">
            <v>4192206</v>
          </cell>
          <cell r="N384">
            <v>4192206</v>
          </cell>
          <cell r="O384">
            <v>4192206</v>
          </cell>
          <cell r="P384">
            <v>4192206</v>
          </cell>
          <cell r="Q384">
            <v>4192206</v>
          </cell>
          <cell r="R384">
            <v>4192206</v>
          </cell>
          <cell r="S384">
            <v>4192206</v>
          </cell>
          <cell r="T384">
            <v>3502626</v>
          </cell>
          <cell r="U384">
            <v>4192206</v>
          </cell>
          <cell r="V384">
            <v>4192206</v>
          </cell>
          <cell r="W384">
            <v>4192206</v>
          </cell>
          <cell r="X384">
            <v>4384249</v>
          </cell>
        </row>
        <row r="385">
          <cell r="B385" t="str">
            <v>PA.1114</v>
          </cell>
          <cell r="C385" t="str">
            <v>Traùt töôøng daøy 1cm cao&lt;4m vuõa M75</v>
          </cell>
          <cell r="D385" t="str">
            <v>m2</v>
          </cell>
          <cell r="E385">
            <v>1808</v>
          </cell>
          <cell r="F385">
            <v>136</v>
          </cell>
          <cell r="G385">
            <v>3968</v>
          </cell>
          <cell r="H385">
            <v>3968</v>
          </cell>
          <cell r="I385">
            <v>3968</v>
          </cell>
          <cell r="J385">
            <v>3968</v>
          </cell>
          <cell r="K385">
            <v>3754</v>
          </cell>
          <cell r="L385">
            <v>3968</v>
          </cell>
          <cell r="M385">
            <v>3474</v>
          </cell>
          <cell r="N385">
            <v>3968</v>
          </cell>
          <cell r="O385">
            <v>3968</v>
          </cell>
          <cell r="P385">
            <v>3968</v>
          </cell>
          <cell r="Q385">
            <v>3968</v>
          </cell>
          <cell r="R385">
            <v>3968</v>
          </cell>
          <cell r="S385">
            <v>3968</v>
          </cell>
          <cell r="T385">
            <v>3835</v>
          </cell>
          <cell r="U385">
            <v>3968</v>
          </cell>
          <cell r="V385">
            <v>3968</v>
          </cell>
          <cell r="W385">
            <v>3835</v>
          </cell>
          <cell r="X385">
            <v>3191</v>
          </cell>
        </row>
        <row r="386">
          <cell r="B386" t="str">
            <v>PA.1214</v>
          </cell>
          <cell r="C386" t="str">
            <v>Traùt töôøng daøy 1,5cm cao&lt;4m vuõa M75</v>
          </cell>
          <cell r="D386" t="str">
            <v>m2</v>
          </cell>
          <cell r="E386">
            <v>1808</v>
          </cell>
          <cell r="F386">
            <v>136</v>
          </cell>
          <cell r="G386">
            <v>5623</v>
          </cell>
          <cell r="H386">
            <v>4970</v>
          </cell>
          <cell r="I386">
            <v>5181</v>
          </cell>
          <cell r="J386">
            <v>5002</v>
          </cell>
          <cell r="K386">
            <v>5318</v>
          </cell>
          <cell r="L386">
            <v>5566</v>
          </cell>
          <cell r="M386">
            <v>4922</v>
          </cell>
          <cell r="N386">
            <v>5429</v>
          </cell>
          <cell r="O386">
            <v>5623</v>
          </cell>
          <cell r="P386">
            <v>5623</v>
          </cell>
          <cell r="Q386">
            <v>4530</v>
          </cell>
          <cell r="R386">
            <v>4530</v>
          </cell>
          <cell r="S386">
            <v>5137</v>
          </cell>
          <cell r="T386">
            <v>5433</v>
          </cell>
          <cell r="U386">
            <v>5623</v>
          </cell>
          <cell r="V386">
            <v>5623</v>
          </cell>
          <cell r="W386">
            <v>5433</v>
          </cell>
          <cell r="X386">
            <v>4520</v>
          </cell>
        </row>
        <row r="387">
          <cell r="B387" t="str">
            <v>PA.2114</v>
          </cell>
          <cell r="C387" t="str">
            <v>Traùt truï, coät, caàu thang daøy 1cm  vuõa M75</v>
          </cell>
          <cell r="D387" t="str">
            <v>m2</v>
          </cell>
          <cell r="E387">
            <v>6571</v>
          </cell>
          <cell r="F387">
            <v>190</v>
          </cell>
          <cell r="G387">
            <v>4320</v>
          </cell>
          <cell r="H387">
            <v>4320</v>
          </cell>
          <cell r="I387">
            <v>4320</v>
          </cell>
          <cell r="J387">
            <v>4278</v>
          </cell>
          <cell r="K387">
            <v>4087</v>
          </cell>
          <cell r="L387">
            <v>4278</v>
          </cell>
          <cell r="M387">
            <v>3783</v>
          </cell>
          <cell r="N387">
            <v>4320</v>
          </cell>
          <cell r="O387">
            <v>4320</v>
          </cell>
          <cell r="P387">
            <v>4320</v>
          </cell>
          <cell r="Q387">
            <v>4320</v>
          </cell>
          <cell r="R387">
            <v>4320</v>
          </cell>
          <cell r="S387">
            <v>4320</v>
          </cell>
          <cell r="T387">
            <v>4176</v>
          </cell>
          <cell r="U387">
            <v>4320</v>
          </cell>
          <cell r="V387">
            <v>4320</v>
          </cell>
          <cell r="W387">
            <v>4176</v>
          </cell>
          <cell r="X387">
            <v>3473</v>
          </cell>
        </row>
        <row r="388">
          <cell r="B388" t="str">
            <v>PA.2214</v>
          </cell>
          <cell r="C388" t="str">
            <v>Traùt truï, coät, caàu thang daøy 1,5cm  vuõa M75</v>
          </cell>
          <cell r="D388" t="str">
            <v>m2</v>
          </cell>
          <cell r="E388">
            <v>6571</v>
          </cell>
          <cell r="F388">
            <v>190</v>
          </cell>
          <cell r="G388">
            <v>5983</v>
          </cell>
          <cell r="H388">
            <v>5287</v>
          </cell>
          <cell r="I388">
            <v>5983</v>
          </cell>
          <cell r="J388">
            <v>5922</v>
          </cell>
          <cell r="K388">
            <v>5658</v>
          </cell>
          <cell r="L388">
            <v>5922</v>
          </cell>
          <cell r="M388">
            <v>5237</v>
          </cell>
          <cell r="N388">
            <v>5983</v>
          </cell>
          <cell r="O388">
            <v>5983</v>
          </cell>
          <cell r="P388">
            <v>5983</v>
          </cell>
          <cell r="Q388">
            <v>5983</v>
          </cell>
          <cell r="R388">
            <v>5983</v>
          </cell>
          <cell r="S388">
            <v>5983</v>
          </cell>
          <cell r="T388">
            <v>5782</v>
          </cell>
          <cell r="U388">
            <v>5983</v>
          </cell>
          <cell r="V388">
            <v>5983</v>
          </cell>
          <cell r="W388">
            <v>5782</v>
          </cell>
          <cell r="X388">
            <v>4809</v>
          </cell>
        </row>
        <row r="389">
          <cell r="B389" t="str">
            <v>PA.3114</v>
          </cell>
          <cell r="C389" t="str">
            <v xml:space="preserve">Traùt ñaø VM75 </v>
          </cell>
          <cell r="D389" t="str">
            <v>m2</v>
          </cell>
          <cell r="E389">
            <v>4354</v>
          </cell>
          <cell r="F389">
            <v>190</v>
          </cell>
          <cell r="G389">
            <v>144664</v>
          </cell>
          <cell r="H389">
            <v>144664</v>
          </cell>
          <cell r="I389" t="str">
            <v>Chöa coø</v>
          </cell>
          <cell r="J389" t="str">
            <v>Chöa coø</v>
          </cell>
          <cell r="K389" t="str">
            <v>Chöa coø</v>
          </cell>
          <cell r="L389" t="str">
            <v>Chöa coù</v>
          </cell>
          <cell r="M389">
            <v>144664</v>
          </cell>
          <cell r="N389">
            <v>144664</v>
          </cell>
          <cell r="O389" t="str">
            <v>Chöa coù</v>
          </cell>
          <cell r="P389" t="str">
            <v>Chöa coù</v>
          </cell>
          <cell r="Q389" t="str">
            <v>Chöa coù</v>
          </cell>
          <cell r="R389" t="str">
            <v>Chöa coù</v>
          </cell>
          <cell r="S389">
            <v>144664</v>
          </cell>
          <cell r="T389">
            <v>144664</v>
          </cell>
          <cell r="U389">
            <v>144664</v>
          </cell>
          <cell r="V389">
            <v>5953</v>
          </cell>
          <cell r="W389">
            <v>5753</v>
          </cell>
          <cell r="X389">
            <v>4785</v>
          </cell>
        </row>
        <row r="390">
          <cell r="B390" t="str">
            <v>PA.3114B</v>
          </cell>
          <cell r="C390" t="str">
            <v>Traùt ñaø VM75 daøy 1cm keå caû lôùp baùm dính (VLx1,25, NCx1,1)</v>
          </cell>
          <cell r="D390" t="str">
            <v>m2</v>
          </cell>
          <cell r="E390">
            <v>4789.4000000000005</v>
          </cell>
          <cell r="F390">
            <v>190</v>
          </cell>
          <cell r="G390">
            <v>81625</v>
          </cell>
          <cell r="H390">
            <v>81625</v>
          </cell>
          <cell r="I390" t="str">
            <v>Chöa coø</v>
          </cell>
          <cell r="J390" t="str">
            <v>Chöa coø</v>
          </cell>
          <cell r="K390" t="str">
            <v>Chöa coø</v>
          </cell>
          <cell r="L390" t="str">
            <v>Chöa coù</v>
          </cell>
          <cell r="M390">
            <v>81625</v>
          </cell>
          <cell r="N390">
            <v>81625</v>
          </cell>
          <cell r="O390" t="str">
            <v>Chöa coù</v>
          </cell>
          <cell r="P390" t="str">
            <v>Chöa coù</v>
          </cell>
          <cell r="Q390" t="str">
            <v>Chöa coù</v>
          </cell>
          <cell r="R390" t="str">
            <v>Chöa coù</v>
          </cell>
          <cell r="S390">
            <v>81625</v>
          </cell>
          <cell r="T390">
            <v>81625</v>
          </cell>
          <cell r="U390">
            <v>181625</v>
          </cell>
          <cell r="V390">
            <v>7441.25</v>
          </cell>
          <cell r="W390">
            <v>7191.25</v>
          </cell>
          <cell r="X390">
            <v>5981.25</v>
          </cell>
        </row>
        <row r="391">
          <cell r="B391" t="str">
            <v>PA.3214</v>
          </cell>
          <cell r="C391" t="str">
            <v>Traùt traàn VM75</v>
          </cell>
          <cell r="D391" t="str">
            <v>m2</v>
          </cell>
          <cell r="E391">
            <v>3958</v>
          </cell>
          <cell r="F391">
            <v>190</v>
          </cell>
          <cell r="G391">
            <v>5953</v>
          </cell>
          <cell r="H391">
            <v>5953</v>
          </cell>
          <cell r="I391">
            <v>5953</v>
          </cell>
          <cell r="J391">
            <v>5953</v>
          </cell>
          <cell r="K391">
            <v>5630</v>
          </cell>
          <cell r="L391">
            <v>5953</v>
          </cell>
          <cell r="M391">
            <v>5211</v>
          </cell>
          <cell r="N391">
            <v>5953</v>
          </cell>
          <cell r="O391">
            <v>5953</v>
          </cell>
          <cell r="P391">
            <v>5953</v>
          </cell>
          <cell r="Q391">
            <v>5953</v>
          </cell>
          <cell r="R391">
            <v>5953</v>
          </cell>
          <cell r="S391">
            <v>5953</v>
          </cell>
          <cell r="T391">
            <v>5753</v>
          </cell>
          <cell r="U391">
            <v>5953</v>
          </cell>
          <cell r="V391">
            <v>5953</v>
          </cell>
          <cell r="W391">
            <v>5953</v>
          </cell>
          <cell r="X391">
            <v>5953</v>
          </cell>
        </row>
        <row r="392">
          <cell r="B392" t="str">
            <v>PA.3214B</v>
          </cell>
          <cell r="C392" t="str">
            <v>Traùt traàn VM75 daøy 1cm keå caû lôùp baùm dính (VLx1,25, NCx1,1)</v>
          </cell>
          <cell r="D392" t="str">
            <v>m2</v>
          </cell>
          <cell r="E392">
            <v>5268.3400000000011</v>
          </cell>
          <cell r="F392">
            <v>118</v>
          </cell>
          <cell r="G392">
            <v>488811</v>
          </cell>
          <cell r="H392">
            <v>488811</v>
          </cell>
          <cell r="I392" t="str">
            <v>Chöa coø</v>
          </cell>
          <cell r="J392" t="str">
            <v>Chöa coø</v>
          </cell>
          <cell r="K392" t="str">
            <v>Chöa coø</v>
          </cell>
          <cell r="L392" t="str">
            <v>Chöa coù</v>
          </cell>
          <cell r="M392">
            <v>488811</v>
          </cell>
          <cell r="N392">
            <v>488811</v>
          </cell>
          <cell r="O392" t="str">
            <v>Chöa coù</v>
          </cell>
          <cell r="P392" t="str">
            <v>Chöa coù</v>
          </cell>
          <cell r="Q392" t="str">
            <v>Chöa coù</v>
          </cell>
          <cell r="R392" t="str">
            <v>Chöa coù</v>
          </cell>
          <cell r="S392">
            <v>488811</v>
          </cell>
          <cell r="T392">
            <v>488811</v>
          </cell>
          <cell r="U392" t="str">
            <v>Chöa coù</v>
          </cell>
          <cell r="V392">
            <v>9301.5625</v>
          </cell>
          <cell r="W392">
            <v>7191.25</v>
          </cell>
          <cell r="X392">
            <v>4785</v>
          </cell>
        </row>
        <row r="393">
          <cell r="B393" t="str">
            <v>PA.4114</v>
          </cell>
          <cell r="C393" t="str">
            <v>Traùt phaøovuûa M75</v>
          </cell>
          <cell r="D393" t="str">
            <v>m</v>
          </cell>
          <cell r="E393">
            <v>2985</v>
          </cell>
          <cell r="G393">
            <v>827</v>
          </cell>
          <cell r="H393">
            <v>827</v>
          </cell>
          <cell r="I393">
            <v>762</v>
          </cell>
          <cell r="J393">
            <v>818</v>
          </cell>
          <cell r="K393">
            <v>3432</v>
          </cell>
          <cell r="L393">
            <v>818</v>
          </cell>
          <cell r="M393">
            <v>723</v>
          </cell>
          <cell r="N393">
            <v>798</v>
          </cell>
          <cell r="O393">
            <v>827</v>
          </cell>
          <cell r="P393">
            <v>827</v>
          </cell>
          <cell r="Q393">
            <v>666</v>
          </cell>
          <cell r="R393">
            <v>666</v>
          </cell>
          <cell r="S393">
            <v>755</v>
          </cell>
          <cell r="T393">
            <v>352</v>
          </cell>
          <cell r="U393">
            <v>827</v>
          </cell>
          <cell r="V393">
            <v>827</v>
          </cell>
          <cell r="W393">
            <v>799</v>
          </cell>
          <cell r="X393">
            <v>664</v>
          </cell>
        </row>
        <row r="394">
          <cell r="B394" t="str">
            <v>PA.4214</v>
          </cell>
          <cell r="C394" t="str">
            <v>Traùt gôø chæ vuûa M75</v>
          </cell>
          <cell r="D394" t="str">
            <v>m</v>
          </cell>
          <cell r="E394">
            <v>1821</v>
          </cell>
          <cell r="F394">
            <v>0</v>
          </cell>
          <cell r="G394">
            <v>827</v>
          </cell>
          <cell r="H394">
            <v>827</v>
          </cell>
          <cell r="I394">
            <v>762</v>
          </cell>
          <cell r="J394">
            <v>818</v>
          </cell>
          <cell r="K394">
            <v>782</v>
          </cell>
          <cell r="L394">
            <v>818</v>
          </cell>
          <cell r="M394">
            <v>723</v>
          </cell>
          <cell r="N394">
            <v>798</v>
          </cell>
          <cell r="O394">
            <v>827</v>
          </cell>
          <cell r="P394">
            <v>827</v>
          </cell>
          <cell r="Q394">
            <v>666</v>
          </cell>
          <cell r="R394">
            <v>666</v>
          </cell>
          <cell r="S394">
            <v>755</v>
          </cell>
          <cell r="T394">
            <v>799</v>
          </cell>
          <cell r="U394">
            <v>827</v>
          </cell>
          <cell r="V394">
            <v>827</v>
          </cell>
          <cell r="W394">
            <v>799</v>
          </cell>
          <cell r="X394">
            <v>664</v>
          </cell>
        </row>
        <row r="395">
          <cell r="B395" t="str">
            <v>PA.5114</v>
          </cell>
          <cell r="C395" t="str">
            <v>Traùt seânoâ, maùi haét, lam ngang, traùt daøy 1cm, vöõa maùc 75</v>
          </cell>
          <cell r="D395" t="str">
            <v>m2</v>
          </cell>
          <cell r="E395">
            <v>3167</v>
          </cell>
          <cell r="G395">
            <v>3965</v>
          </cell>
          <cell r="H395">
            <v>3965</v>
          </cell>
          <cell r="I395">
            <v>3965</v>
          </cell>
          <cell r="J395" t="str">
            <v>Chöa coø</v>
          </cell>
          <cell r="K395">
            <v>3754</v>
          </cell>
          <cell r="L395" t="str">
            <v>Chöa coø</v>
          </cell>
          <cell r="M395">
            <v>3474</v>
          </cell>
          <cell r="N395" t="str">
            <v>Chöa coø</v>
          </cell>
          <cell r="O395">
            <v>3965</v>
          </cell>
          <cell r="P395">
            <v>3965</v>
          </cell>
          <cell r="Q395">
            <v>3965</v>
          </cell>
          <cell r="R395">
            <v>3965</v>
          </cell>
          <cell r="S395" t="str">
            <v>Chöa coù</v>
          </cell>
          <cell r="T395">
            <v>3835</v>
          </cell>
          <cell r="U395" t="str">
            <v>Chöa coù</v>
          </cell>
          <cell r="V395" t="str">
            <v>Chöa coù</v>
          </cell>
          <cell r="W395">
            <v>0</v>
          </cell>
          <cell r="X395">
            <v>3191</v>
          </cell>
        </row>
        <row r="396">
          <cell r="B396" t="str">
            <v>P.01.04</v>
          </cell>
          <cell r="C396" t="str">
            <v>Phaù dôõ moùng BT khong coù coát theùp</v>
          </cell>
          <cell r="D396" t="str">
            <v>m3</v>
          </cell>
          <cell r="E396">
            <v>34503</v>
          </cell>
          <cell r="G396">
            <v>438669</v>
          </cell>
          <cell r="H396">
            <v>438669</v>
          </cell>
          <cell r="I396" t="str">
            <v>Chöa coø</v>
          </cell>
          <cell r="J396" t="str">
            <v>Chöa coø</v>
          </cell>
          <cell r="K396" t="str">
            <v>Chöa coø</v>
          </cell>
          <cell r="L396" t="str">
            <v>Chöa coù</v>
          </cell>
          <cell r="M396">
            <v>438669</v>
          </cell>
          <cell r="N396">
            <v>438669</v>
          </cell>
          <cell r="O396" t="str">
            <v>Chöa coù</v>
          </cell>
          <cell r="P396" t="str">
            <v>Chöa coù</v>
          </cell>
          <cell r="Q396" t="str">
            <v>Chöa coù</v>
          </cell>
          <cell r="R396" t="str">
            <v>Chöa coù</v>
          </cell>
          <cell r="S396">
            <v>438669</v>
          </cell>
          <cell r="T396">
            <v>438669</v>
          </cell>
          <cell r="U396">
            <v>438669</v>
          </cell>
        </row>
        <row r="397">
          <cell r="B397" t="str">
            <v>P.01.05</v>
          </cell>
          <cell r="C397" t="str">
            <v>Phaù dôõ moùng BT coù coát theùp</v>
          </cell>
          <cell r="D397" t="str">
            <v>m3</v>
          </cell>
          <cell r="E397">
            <v>78630</v>
          </cell>
          <cell r="F397">
            <v>0</v>
          </cell>
          <cell r="G397">
            <v>679625</v>
          </cell>
          <cell r="H397">
            <v>679625</v>
          </cell>
          <cell r="I397" t="str">
            <v>Chöa coø</v>
          </cell>
          <cell r="J397" t="str">
            <v>Chöa coø</v>
          </cell>
          <cell r="K397" t="str">
            <v>Chöa coø</v>
          </cell>
          <cell r="L397" t="str">
            <v>Chöa coù</v>
          </cell>
          <cell r="M397">
            <v>679625</v>
          </cell>
          <cell r="N397">
            <v>679625</v>
          </cell>
          <cell r="O397" t="str">
            <v>Chöa coù</v>
          </cell>
          <cell r="P397" t="str">
            <v>Chöa coù</v>
          </cell>
          <cell r="Q397" t="str">
            <v>Chöa coù</v>
          </cell>
          <cell r="R397" t="str">
            <v>Chöa coù</v>
          </cell>
          <cell r="S397">
            <v>679625</v>
          </cell>
          <cell r="T397">
            <v>679625</v>
          </cell>
          <cell r="U397">
            <v>679625</v>
          </cell>
        </row>
        <row r="398">
          <cell r="B398" t="str">
            <v>P.01.06</v>
          </cell>
          <cell r="C398" t="str">
            <v>Phaù dô BT loùt moùng</v>
          </cell>
          <cell r="D398" t="str">
            <v>m3</v>
          </cell>
          <cell r="E398">
            <v>27109</v>
          </cell>
          <cell r="G398">
            <v>766162</v>
          </cell>
          <cell r="H398">
            <v>766162</v>
          </cell>
          <cell r="I398" t="str">
            <v>Chöa coø</v>
          </cell>
          <cell r="J398" t="str">
            <v>Chöa coø</v>
          </cell>
          <cell r="K398" t="str">
            <v>Chöa coø</v>
          </cell>
          <cell r="L398" t="str">
            <v>Chöa coù</v>
          </cell>
          <cell r="M398">
            <v>766162</v>
          </cell>
          <cell r="N398">
            <v>766162</v>
          </cell>
          <cell r="O398" t="str">
            <v>Chöa coù</v>
          </cell>
          <cell r="P398" t="str">
            <v>Chöa coù</v>
          </cell>
          <cell r="Q398">
            <v>0</v>
          </cell>
          <cell r="R398">
            <v>0</v>
          </cell>
          <cell r="S398">
            <v>766162</v>
          </cell>
          <cell r="T398">
            <v>766162</v>
          </cell>
          <cell r="U398">
            <v>766162</v>
          </cell>
        </row>
        <row r="399">
          <cell r="B399" t="str">
            <v>P.02.02</v>
          </cell>
          <cell r="C399" t="str">
            <v>Phaù neàn laùt gaïch XM</v>
          </cell>
          <cell r="D399" t="str">
            <v>m2</v>
          </cell>
          <cell r="E399">
            <v>1815</v>
          </cell>
          <cell r="G399">
            <v>766162</v>
          </cell>
          <cell r="H399">
            <v>766162</v>
          </cell>
          <cell r="I399" t="str">
            <v>Chöa coø</v>
          </cell>
          <cell r="J399" t="str">
            <v>Chöa coø</v>
          </cell>
          <cell r="K399" t="str">
            <v>Chöa coø</v>
          </cell>
          <cell r="L399" t="str">
            <v>Chöa coù</v>
          </cell>
          <cell r="M399">
            <v>766162</v>
          </cell>
          <cell r="N399">
            <v>766162</v>
          </cell>
          <cell r="O399" t="str">
            <v>Chöa coù</v>
          </cell>
          <cell r="P399">
            <v>60227</v>
          </cell>
          <cell r="Q399" t="str">
            <v>Chöa coù</v>
          </cell>
          <cell r="R399" t="str">
            <v>Chöa coù</v>
          </cell>
          <cell r="S399">
            <v>766162</v>
          </cell>
          <cell r="T399">
            <v>766162</v>
          </cell>
          <cell r="U399">
            <v>766162</v>
          </cell>
        </row>
        <row r="400">
          <cell r="B400" t="str">
            <v>P.02.05</v>
          </cell>
          <cell r="C400" t="str">
            <v>Phaù neàn laùt gaïch ñaát nung</v>
          </cell>
          <cell r="D400" t="str">
            <v>m2</v>
          </cell>
          <cell r="E400">
            <v>907</v>
          </cell>
          <cell r="G400">
            <v>766162</v>
          </cell>
          <cell r="H400">
            <v>766162</v>
          </cell>
          <cell r="I400" t="str">
            <v>Chöa coø</v>
          </cell>
          <cell r="J400" t="str">
            <v>Chöa coø</v>
          </cell>
          <cell r="K400" t="str">
            <v>Chöa coø</v>
          </cell>
          <cell r="L400" t="str">
            <v>Chöa coù</v>
          </cell>
          <cell r="M400">
            <v>766162</v>
          </cell>
          <cell r="N400">
            <v>766162</v>
          </cell>
          <cell r="O400" t="str">
            <v>Chöa coù</v>
          </cell>
          <cell r="P400">
            <v>210232</v>
          </cell>
          <cell r="Q400" t="str">
            <v>Chöa coù</v>
          </cell>
          <cell r="R400" t="str">
            <v>Chöa coù</v>
          </cell>
          <cell r="S400">
            <v>766162</v>
          </cell>
          <cell r="T400">
            <v>766162</v>
          </cell>
          <cell r="U400">
            <v>766162</v>
          </cell>
        </row>
        <row r="401">
          <cell r="B401" t="str">
            <v>P.02.14</v>
          </cell>
          <cell r="C401" t="str">
            <v>Phaù neàn beùton khoâng coát theùp</v>
          </cell>
          <cell r="D401" t="str">
            <v>m3</v>
          </cell>
          <cell r="E401">
            <v>28525</v>
          </cell>
          <cell r="G401">
            <v>1001</v>
          </cell>
          <cell r="H401">
            <v>1001</v>
          </cell>
          <cell r="I401" t="str">
            <v>Chöa coø</v>
          </cell>
          <cell r="J401" t="str">
            <v>Chöa coø</v>
          </cell>
          <cell r="K401" t="str">
            <v>Chöa coø</v>
          </cell>
          <cell r="L401">
            <v>0</v>
          </cell>
          <cell r="M401">
            <v>1001</v>
          </cell>
          <cell r="N401">
            <v>1001</v>
          </cell>
          <cell r="O401" t="str">
            <v>Chöa coù</v>
          </cell>
          <cell r="P401" t="str">
            <v>Chöa coù</v>
          </cell>
          <cell r="Q401" t="str">
            <v>Chöa coù</v>
          </cell>
          <cell r="R401" t="str">
            <v>Chöa coù</v>
          </cell>
          <cell r="S401">
            <v>1001</v>
          </cell>
          <cell r="T401">
            <v>1001</v>
          </cell>
          <cell r="U401">
            <v>1001</v>
          </cell>
        </row>
        <row r="402">
          <cell r="B402" t="str">
            <v>P.03.01</v>
          </cell>
          <cell r="C402" t="str">
            <v>Phaù dôõ daàm BT &lt;4m</v>
          </cell>
          <cell r="D402" t="str">
            <v>m3</v>
          </cell>
          <cell r="E402">
            <v>79091</v>
          </cell>
          <cell r="G402">
            <v>1301</v>
          </cell>
          <cell r="H402">
            <v>1301</v>
          </cell>
          <cell r="I402" t="str">
            <v>Chöa coø</v>
          </cell>
          <cell r="J402" t="str">
            <v>Chöa coø</v>
          </cell>
          <cell r="K402" t="str">
            <v>Chöa coø</v>
          </cell>
          <cell r="L402" t="str">
            <v>Chöa coù</v>
          </cell>
          <cell r="M402">
            <v>1301</v>
          </cell>
          <cell r="N402">
            <v>1301</v>
          </cell>
          <cell r="O402" t="str">
            <v>Chöa coù</v>
          </cell>
          <cell r="P402" t="str">
            <v>Chöa coù</v>
          </cell>
          <cell r="Q402">
            <v>0</v>
          </cell>
          <cell r="R402">
            <v>0</v>
          </cell>
          <cell r="S402">
            <v>1301</v>
          </cell>
          <cell r="T402">
            <v>1301</v>
          </cell>
          <cell r="U402">
            <v>1301</v>
          </cell>
        </row>
        <row r="403">
          <cell r="B403" t="str">
            <v>P.03.02</v>
          </cell>
          <cell r="C403" t="str">
            <v>Phaù dôõ daàm BT &gt;4m</v>
          </cell>
          <cell r="D403" t="str">
            <v>m3</v>
          </cell>
          <cell r="E403">
            <v>105413</v>
          </cell>
          <cell r="G403">
            <v>1601</v>
          </cell>
          <cell r="H403">
            <v>1601</v>
          </cell>
          <cell r="I403" t="str">
            <v>Chöa coø</v>
          </cell>
          <cell r="J403" t="str">
            <v>Chöa coø</v>
          </cell>
          <cell r="K403" t="str">
            <v>Chöa coø</v>
          </cell>
          <cell r="L403" t="str">
            <v>Chöa coù</v>
          </cell>
          <cell r="M403">
            <v>1601</v>
          </cell>
          <cell r="N403">
            <v>1601</v>
          </cell>
          <cell r="O403" t="str">
            <v>Chöa coù</v>
          </cell>
          <cell r="P403" t="str">
            <v>Chöa coù</v>
          </cell>
          <cell r="Q403">
            <v>0</v>
          </cell>
          <cell r="R403">
            <v>0</v>
          </cell>
          <cell r="S403">
            <v>1601</v>
          </cell>
          <cell r="T403">
            <v>1601</v>
          </cell>
          <cell r="U403">
            <v>1601</v>
          </cell>
        </row>
        <row r="404">
          <cell r="B404" t="str">
            <v>P.03.03</v>
          </cell>
          <cell r="C404" t="str">
            <v>Phaù dôõ coät BT &lt;4m</v>
          </cell>
          <cell r="D404" t="str">
            <v>m3</v>
          </cell>
          <cell r="E404">
            <v>68718</v>
          </cell>
          <cell r="G404">
            <v>2101</v>
          </cell>
          <cell r="H404">
            <v>2101</v>
          </cell>
          <cell r="I404" t="str">
            <v>Chöa coø</v>
          </cell>
          <cell r="J404" t="str">
            <v>Chöa coø</v>
          </cell>
          <cell r="K404" t="str">
            <v>Chöa coø</v>
          </cell>
          <cell r="L404" t="str">
            <v>Chöa coù</v>
          </cell>
          <cell r="M404">
            <v>2101</v>
          </cell>
          <cell r="N404">
            <v>2101</v>
          </cell>
          <cell r="O404" t="str">
            <v>Chöa coù</v>
          </cell>
          <cell r="P404" t="str">
            <v>Chöa coù</v>
          </cell>
          <cell r="Q404">
            <v>0</v>
          </cell>
          <cell r="R404">
            <v>0</v>
          </cell>
          <cell r="S404">
            <v>2101</v>
          </cell>
          <cell r="T404">
            <v>2101</v>
          </cell>
          <cell r="U404">
            <v>2101</v>
          </cell>
        </row>
        <row r="405">
          <cell r="B405" t="str">
            <v>P.04.01</v>
          </cell>
          <cell r="C405" t="str">
            <v>Phaù töôøng BT &lt;=22</v>
          </cell>
          <cell r="D405" t="str">
            <v>m3</v>
          </cell>
          <cell r="E405">
            <v>60291</v>
          </cell>
          <cell r="G405">
            <v>4202</v>
          </cell>
          <cell r="H405">
            <v>4202</v>
          </cell>
          <cell r="I405" t="str">
            <v>Chöa coø</v>
          </cell>
          <cell r="J405" t="str">
            <v>Chöa coø</v>
          </cell>
          <cell r="K405" t="str">
            <v>Chöa coø</v>
          </cell>
          <cell r="L405" t="str">
            <v>Chöa coù</v>
          </cell>
          <cell r="M405">
            <v>4202</v>
          </cell>
          <cell r="N405">
            <v>4202</v>
          </cell>
          <cell r="O405" t="str">
            <v>Chöa coù</v>
          </cell>
          <cell r="P405" t="str">
            <v>Chöa coù</v>
          </cell>
          <cell r="Q405" t="str">
            <v>Chöa coù</v>
          </cell>
          <cell r="R405" t="str">
            <v>Chöa coù</v>
          </cell>
          <cell r="S405">
            <v>4202</v>
          </cell>
          <cell r="T405">
            <v>4202</v>
          </cell>
          <cell r="U405">
            <v>4202</v>
          </cell>
        </row>
        <row r="406">
          <cell r="B406" t="str">
            <v>P.04.08</v>
          </cell>
          <cell r="C406" t="str">
            <v>Phaù töôøng BTCT &lt;=22</v>
          </cell>
          <cell r="D406" t="str">
            <v>m3</v>
          </cell>
          <cell r="E406">
            <v>136272</v>
          </cell>
          <cell r="G406">
            <v>8404</v>
          </cell>
          <cell r="H406">
            <v>8404</v>
          </cell>
          <cell r="I406" t="str">
            <v>Chöa coø</v>
          </cell>
          <cell r="J406" t="str">
            <v>Chöa coø</v>
          </cell>
          <cell r="K406" t="str">
            <v>Chöa coø</v>
          </cell>
          <cell r="L406" t="str">
            <v>Chöa coù</v>
          </cell>
          <cell r="M406">
            <v>8404</v>
          </cell>
          <cell r="N406">
            <v>8404</v>
          </cell>
          <cell r="O406" t="str">
            <v>Chöa coù</v>
          </cell>
          <cell r="P406" t="str">
            <v>Chöa coù</v>
          </cell>
          <cell r="Q406" t="str">
            <v>Chöa coù</v>
          </cell>
          <cell r="R406" t="str">
            <v>Chöa coù</v>
          </cell>
          <cell r="S406">
            <v>8404</v>
          </cell>
          <cell r="T406">
            <v>8404</v>
          </cell>
          <cell r="U406">
            <v>8404</v>
          </cell>
        </row>
        <row r="407">
          <cell r="B407" t="str">
            <v>P.04.14</v>
          </cell>
          <cell r="C407" t="str">
            <v>Phaù töôøng gaïch theû &lt;=22</v>
          </cell>
          <cell r="D407" t="str">
            <v>m3</v>
          </cell>
          <cell r="E407">
            <v>15796</v>
          </cell>
          <cell r="G407">
            <v>10505</v>
          </cell>
          <cell r="H407">
            <v>10505</v>
          </cell>
          <cell r="I407" t="str">
            <v>Chöa coø</v>
          </cell>
          <cell r="J407" t="str">
            <v>Chöa coø</v>
          </cell>
          <cell r="K407" t="str">
            <v>Chöa coø</v>
          </cell>
          <cell r="L407" t="str">
            <v>Chöa coù</v>
          </cell>
          <cell r="M407">
            <v>10505</v>
          </cell>
          <cell r="N407">
            <v>10505</v>
          </cell>
          <cell r="O407" t="str">
            <v>Chöa coù</v>
          </cell>
          <cell r="P407" t="str">
            <v>Chöa coù</v>
          </cell>
          <cell r="Q407" t="str">
            <v>Chöa coù</v>
          </cell>
          <cell r="R407" t="str">
            <v>Chöa coù</v>
          </cell>
          <cell r="S407">
            <v>10505</v>
          </cell>
          <cell r="T407">
            <v>10505</v>
          </cell>
          <cell r="U407">
            <v>10505</v>
          </cell>
        </row>
        <row r="408">
          <cell r="B408" t="str">
            <v>P.04.16</v>
          </cell>
          <cell r="C408" t="str">
            <v>Phaù töôøng gaïch theû &gt;33</v>
          </cell>
          <cell r="D408" t="str">
            <v>m3</v>
          </cell>
          <cell r="E408">
            <v>25282</v>
          </cell>
          <cell r="G408">
            <v>31515</v>
          </cell>
          <cell r="H408">
            <v>100647</v>
          </cell>
          <cell r="I408">
            <v>120489</v>
          </cell>
          <cell r="J408">
            <v>120489</v>
          </cell>
          <cell r="K408">
            <v>120489</v>
          </cell>
          <cell r="L408">
            <v>120489</v>
          </cell>
          <cell r="M408">
            <v>31515</v>
          </cell>
          <cell r="N408">
            <v>31515</v>
          </cell>
          <cell r="O408">
            <v>123324</v>
          </cell>
          <cell r="P408">
            <v>120489</v>
          </cell>
          <cell r="Q408">
            <v>120489</v>
          </cell>
          <cell r="R408">
            <v>80326</v>
          </cell>
          <cell r="S408">
            <v>31515</v>
          </cell>
          <cell r="T408">
            <v>31515</v>
          </cell>
          <cell r="U408">
            <v>31515</v>
          </cell>
        </row>
        <row r="409">
          <cell r="B409" t="str">
            <v>P.04.21</v>
          </cell>
          <cell r="C409" t="str">
            <v>Phaù töôøng gaïch oáng &lt;=11</v>
          </cell>
          <cell r="D409" t="str">
            <v>m2</v>
          </cell>
          <cell r="E409">
            <v>1038</v>
          </cell>
          <cell r="G409" t="str">
            <v>Chöa coù</v>
          </cell>
          <cell r="H409" t="str">
            <v>Chöa coù</v>
          </cell>
          <cell r="I409" t="str">
            <v>Chöa coù</v>
          </cell>
          <cell r="J409" t="str">
            <v>Chöa coù</v>
          </cell>
          <cell r="K409" t="str">
            <v>Chöa coù</v>
          </cell>
          <cell r="L409" t="str">
            <v>Chöa coù</v>
          </cell>
          <cell r="M409" t="str">
            <v>Chöa coù</v>
          </cell>
          <cell r="N409" t="str">
            <v>Chöa coù</v>
          </cell>
          <cell r="O409" t="str">
            <v>Chöa coù</v>
          </cell>
          <cell r="P409">
            <v>120489</v>
          </cell>
          <cell r="Q409" t="str">
            <v>Chöa coù</v>
          </cell>
          <cell r="R409" t="str">
            <v>Chöa coù</v>
          </cell>
          <cell r="S409" t="str">
            <v>Chöa coù</v>
          </cell>
          <cell r="T409" t="str">
            <v>Chöa coù</v>
          </cell>
          <cell r="U409" t="str">
            <v>Chöa coù</v>
          </cell>
        </row>
        <row r="410">
          <cell r="B410" t="str">
            <v>P.04.22</v>
          </cell>
          <cell r="C410" t="str">
            <v>Phaù töôøng gaïch oáng &lt;=22</v>
          </cell>
          <cell r="D410" t="str">
            <v>m3</v>
          </cell>
          <cell r="E410">
            <v>13096</v>
          </cell>
          <cell r="F410">
            <v>0</v>
          </cell>
          <cell r="G410">
            <v>2495</v>
          </cell>
          <cell r="H410">
            <v>2495</v>
          </cell>
          <cell r="I410" t="str">
            <v>Chöa coø</v>
          </cell>
          <cell r="J410" t="str">
            <v>Chöa coø</v>
          </cell>
          <cell r="K410" t="str">
            <v>Chöa coø</v>
          </cell>
          <cell r="L410">
            <v>2495</v>
          </cell>
          <cell r="M410">
            <v>2495</v>
          </cell>
          <cell r="N410">
            <v>2495</v>
          </cell>
          <cell r="O410" t="str">
            <v>Chöa coù</v>
          </cell>
          <cell r="P410" t="str">
            <v>Chöa coù</v>
          </cell>
          <cell r="Q410" t="str">
            <v>Chöa coù</v>
          </cell>
          <cell r="R410" t="str">
            <v>Chöa coù</v>
          </cell>
          <cell r="S410">
            <v>2495</v>
          </cell>
          <cell r="T410">
            <v>2495</v>
          </cell>
          <cell r="U410">
            <v>2495</v>
          </cell>
        </row>
        <row r="411">
          <cell r="B411" t="str">
            <v>P.05.25</v>
          </cell>
          <cell r="C411" t="str">
            <v>Ñuïc loå töôøng Bt daøy 30cm, ÑK loå 15cm</v>
          </cell>
          <cell r="D411" t="str">
            <v>loå</v>
          </cell>
          <cell r="E411">
            <v>14262</v>
          </cell>
          <cell r="G411">
            <v>40163</v>
          </cell>
          <cell r="H411">
            <v>40163</v>
          </cell>
          <cell r="I411">
            <v>40163</v>
          </cell>
          <cell r="J411">
            <v>40163</v>
          </cell>
          <cell r="K411">
            <v>40163</v>
          </cell>
          <cell r="L411">
            <v>40163</v>
          </cell>
          <cell r="M411">
            <v>40163</v>
          </cell>
          <cell r="N411">
            <v>40163</v>
          </cell>
          <cell r="O411">
            <v>40163</v>
          </cell>
          <cell r="P411">
            <v>40163</v>
          </cell>
          <cell r="Q411">
            <v>40163</v>
          </cell>
          <cell r="R411">
            <v>40163</v>
          </cell>
          <cell r="S411">
            <v>40163</v>
          </cell>
          <cell r="T411">
            <v>40163</v>
          </cell>
          <cell r="U411">
            <v>40163</v>
          </cell>
        </row>
        <row r="412">
          <cell r="B412" t="str">
            <v>P.05.28</v>
          </cell>
          <cell r="C412" t="str">
            <v>Ñuïc loå töôøng Bt daøy 30cm, ÑK loå 20cm</v>
          </cell>
          <cell r="D412" t="str">
            <v>loå</v>
          </cell>
          <cell r="E412">
            <v>18539</v>
          </cell>
          <cell r="F412">
            <v>0</v>
          </cell>
          <cell r="G412">
            <v>2495</v>
          </cell>
          <cell r="H412">
            <v>2495</v>
          </cell>
          <cell r="I412" t="str">
            <v>Chöa coø</v>
          </cell>
          <cell r="J412" t="str">
            <v>Chöa coø</v>
          </cell>
          <cell r="K412" t="str">
            <v>Chöa coø</v>
          </cell>
          <cell r="L412">
            <v>2495</v>
          </cell>
          <cell r="M412">
            <v>2495</v>
          </cell>
          <cell r="N412">
            <v>2495</v>
          </cell>
          <cell r="O412" t="str">
            <v>Chöa coù</v>
          </cell>
          <cell r="P412" t="str">
            <v>Chöa coù</v>
          </cell>
          <cell r="Q412" t="str">
            <v>Chöa coù</v>
          </cell>
          <cell r="R412" t="str">
            <v>Chöa coù</v>
          </cell>
          <cell r="S412">
            <v>2495</v>
          </cell>
          <cell r="T412">
            <v>2495</v>
          </cell>
          <cell r="U412">
            <v>2495</v>
          </cell>
        </row>
        <row r="413">
          <cell r="B413" t="str">
            <v>P.05.31</v>
          </cell>
          <cell r="C413" t="str">
            <v>Ñuïc loå töôøng Bt daøy 30cm, ÑK loå 25cm</v>
          </cell>
          <cell r="D413" t="str">
            <v>loå</v>
          </cell>
          <cell r="E413">
            <v>23986</v>
          </cell>
          <cell r="G413">
            <v>40163</v>
          </cell>
          <cell r="H413">
            <v>40163</v>
          </cell>
          <cell r="I413">
            <v>40163</v>
          </cell>
          <cell r="J413">
            <v>40163</v>
          </cell>
          <cell r="K413">
            <v>40163</v>
          </cell>
          <cell r="L413">
            <v>40163</v>
          </cell>
          <cell r="M413">
            <v>40163</v>
          </cell>
          <cell r="N413">
            <v>40163</v>
          </cell>
          <cell r="O413">
            <v>40163</v>
          </cell>
          <cell r="P413">
            <v>40163</v>
          </cell>
          <cell r="Q413">
            <v>40163</v>
          </cell>
          <cell r="R413">
            <v>40163</v>
          </cell>
          <cell r="S413">
            <v>40163</v>
          </cell>
          <cell r="T413">
            <v>40163</v>
          </cell>
          <cell r="U413">
            <v>40163</v>
          </cell>
        </row>
        <row r="414">
          <cell r="B414" t="str">
            <v>P.06.05</v>
          </cell>
          <cell r="C414" t="str">
            <v>Dôõ gaïch vòa nghieân treän maùi</v>
          </cell>
          <cell r="D414" t="str">
            <v>m2</v>
          </cell>
          <cell r="E414">
            <v>3241</v>
          </cell>
          <cell r="F414">
            <v>0</v>
          </cell>
          <cell r="G414">
            <v>2495</v>
          </cell>
          <cell r="H414">
            <v>2495</v>
          </cell>
          <cell r="I414" t="str">
            <v>Chöa coø</v>
          </cell>
          <cell r="J414" t="str">
            <v>Chöa coø</v>
          </cell>
          <cell r="K414" t="str">
            <v>Chöa coø</v>
          </cell>
          <cell r="L414">
            <v>2495</v>
          </cell>
          <cell r="M414">
            <v>2495</v>
          </cell>
          <cell r="N414">
            <v>2495</v>
          </cell>
          <cell r="O414" t="str">
            <v>Chöa coù</v>
          </cell>
          <cell r="P414" t="str">
            <v>Chöa coù</v>
          </cell>
          <cell r="Q414" t="str">
            <v>Chöa coù</v>
          </cell>
          <cell r="R414" t="str">
            <v>Chöa coù</v>
          </cell>
          <cell r="S414">
            <v>2495</v>
          </cell>
          <cell r="T414">
            <v>2495</v>
          </cell>
          <cell r="U414">
            <v>2495</v>
          </cell>
        </row>
        <row r="415">
          <cell r="B415" t="str">
            <v>P.06.06</v>
          </cell>
          <cell r="C415" t="str">
            <v>Ñuïc lôùp cement laùng maùi</v>
          </cell>
          <cell r="D415" t="str">
            <v>m2</v>
          </cell>
          <cell r="E415">
            <v>2439</v>
          </cell>
          <cell r="F415">
            <v>0</v>
          </cell>
          <cell r="G415">
            <v>3160</v>
          </cell>
          <cell r="H415">
            <v>3160</v>
          </cell>
          <cell r="I415" t="str">
            <v>Chöa coø</v>
          </cell>
          <cell r="J415" t="str">
            <v>Chöa coø</v>
          </cell>
          <cell r="K415" t="str">
            <v>Chöa coø</v>
          </cell>
          <cell r="L415">
            <v>3160</v>
          </cell>
          <cell r="M415">
            <v>3160</v>
          </cell>
          <cell r="N415">
            <v>3160</v>
          </cell>
          <cell r="O415" t="str">
            <v>Chöa coù</v>
          </cell>
          <cell r="P415" t="str">
            <v>Chöa coù</v>
          </cell>
          <cell r="Q415" t="str">
            <v>Chöa coù</v>
          </cell>
          <cell r="R415" t="str">
            <v>Chöa coù</v>
          </cell>
          <cell r="S415">
            <v>3160</v>
          </cell>
          <cell r="T415">
            <v>3160</v>
          </cell>
          <cell r="U415">
            <v>3160</v>
          </cell>
        </row>
        <row r="416">
          <cell r="B416" t="str">
            <v>P.06.21</v>
          </cell>
          <cell r="C416" t="str">
            <v>Thaùo dôõ maùi toân cuõ &gt;4m</v>
          </cell>
          <cell r="D416" t="str">
            <v>m2</v>
          </cell>
          <cell r="E416">
            <v>855</v>
          </cell>
          <cell r="F416">
            <v>0</v>
          </cell>
          <cell r="G416">
            <v>7439</v>
          </cell>
          <cell r="H416">
            <v>6086</v>
          </cell>
          <cell r="I416">
            <v>7439</v>
          </cell>
          <cell r="J416">
            <v>7439</v>
          </cell>
          <cell r="K416">
            <v>7439</v>
          </cell>
          <cell r="L416">
            <v>7439</v>
          </cell>
          <cell r="M416">
            <v>6823</v>
          </cell>
          <cell r="N416">
            <v>6823</v>
          </cell>
          <cell r="O416">
            <v>7439</v>
          </cell>
          <cell r="P416">
            <v>7439</v>
          </cell>
          <cell r="Q416">
            <v>7439</v>
          </cell>
          <cell r="R416">
            <v>7439</v>
          </cell>
          <cell r="S416">
            <v>10394</v>
          </cell>
          <cell r="T416">
            <v>10394</v>
          </cell>
          <cell r="U416">
            <v>7439</v>
          </cell>
        </row>
        <row r="417">
          <cell r="B417" t="str">
            <v>P.06.35</v>
          </cell>
          <cell r="C417" t="str">
            <v>Thaùo dôõ keát caáu theùp &lt;4m</v>
          </cell>
          <cell r="D417" t="str">
            <v>Taán</v>
          </cell>
          <cell r="E417">
            <v>88169</v>
          </cell>
          <cell r="F417">
            <v>0</v>
          </cell>
          <cell r="G417">
            <v>14878</v>
          </cell>
          <cell r="H417">
            <v>12172</v>
          </cell>
          <cell r="I417">
            <v>14878</v>
          </cell>
          <cell r="J417">
            <v>14878</v>
          </cell>
          <cell r="K417">
            <v>14878</v>
          </cell>
          <cell r="L417">
            <v>14878</v>
          </cell>
          <cell r="M417">
            <v>13646</v>
          </cell>
          <cell r="N417">
            <v>13646</v>
          </cell>
          <cell r="O417">
            <v>20446</v>
          </cell>
          <cell r="P417">
            <v>14878</v>
          </cell>
          <cell r="Q417">
            <v>14878</v>
          </cell>
          <cell r="R417">
            <v>14878</v>
          </cell>
          <cell r="S417">
            <v>20788</v>
          </cell>
          <cell r="T417">
            <v>20788</v>
          </cell>
          <cell r="U417">
            <v>14878</v>
          </cell>
        </row>
        <row r="418">
          <cell r="B418" t="str">
            <v>P.07.12</v>
          </cell>
          <cell r="C418" t="str">
            <v>Thaùo dôû cöûa saét</v>
          </cell>
          <cell r="D418" t="str">
            <v>Taán</v>
          </cell>
          <cell r="E418">
            <v>70016</v>
          </cell>
          <cell r="F418">
            <v>0</v>
          </cell>
          <cell r="G418">
            <v>2645</v>
          </cell>
          <cell r="H418">
            <v>2270</v>
          </cell>
          <cell r="I418">
            <v>1796</v>
          </cell>
          <cell r="J418">
            <v>1796</v>
          </cell>
          <cell r="K418">
            <v>2645</v>
          </cell>
          <cell r="L418">
            <v>2645</v>
          </cell>
          <cell r="M418">
            <v>2234</v>
          </cell>
          <cell r="N418">
            <v>2234</v>
          </cell>
          <cell r="O418">
            <v>2645</v>
          </cell>
          <cell r="P418">
            <v>2645</v>
          </cell>
          <cell r="Q418">
            <v>0</v>
          </cell>
          <cell r="R418">
            <v>0</v>
          </cell>
          <cell r="S418">
            <v>2234</v>
          </cell>
          <cell r="T418">
            <v>2234</v>
          </cell>
          <cell r="U418">
            <v>2645</v>
          </cell>
        </row>
        <row r="419">
          <cell r="B419" t="str">
            <v>P.07.15</v>
          </cell>
          <cell r="C419" t="str">
            <v>Thaùo dôû cöûa goã</v>
          </cell>
          <cell r="D419" t="str">
            <v>m2</v>
          </cell>
          <cell r="E419">
            <v>610</v>
          </cell>
          <cell r="F419">
            <v>0</v>
          </cell>
          <cell r="G419">
            <v>2645</v>
          </cell>
          <cell r="H419">
            <v>2270</v>
          </cell>
          <cell r="I419">
            <v>2645</v>
          </cell>
          <cell r="J419">
            <v>2645</v>
          </cell>
          <cell r="K419">
            <v>2645</v>
          </cell>
          <cell r="L419">
            <v>2645</v>
          </cell>
          <cell r="M419">
            <v>2234</v>
          </cell>
          <cell r="N419">
            <v>2234</v>
          </cell>
          <cell r="O419">
            <v>2645</v>
          </cell>
          <cell r="P419">
            <v>2645</v>
          </cell>
          <cell r="Q419">
            <v>0</v>
          </cell>
          <cell r="R419">
            <v>0</v>
          </cell>
          <cell r="S419">
            <v>2234</v>
          </cell>
          <cell r="T419">
            <v>2234</v>
          </cell>
          <cell r="U419">
            <v>2645</v>
          </cell>
        </row>
        <row r="420">
          <cell r="B420" t="str">
            <v>P.08.01</v>
          </cell>
          <cell r="C420" t="str">
            <v>Thaùo dô khung löôùi B40</v>
          </cell>
          <cell r="D420" t="str">
            <v>m2</v>
          </cell>
          <cell r="E420">
            <v>1297</v>
          </cell>
          <cell r="F420">
            <v>0</v>
          </cell>
          <cell r="G420">
            <v>3342</v>
          </cell>
          <cell r="H420">
            <v>3342</v>
          </cell>
          <cell r="I420" t="str">
            <v>Chöa coø</v>
          </cell>
          <cell r="J420" t="str">
            <v>Chöa coø</v>
          </cell>
          <cell r="K420" t="str">
            <v>Chöa coø</v>
          </cell>
          <cell r="L420">
            <v>3342</v>
          </cell>
          <cell r="M420">
            <v>3342</v>
          </cell>
          <cell r="N420">
            <v>3342</v>
          </cell>
          <cell r="O420" t="str">
            <v>Chöa coù</v>
          </cell>
          <cell r="P420" t="str">
            <v>Chöa coù</v>
          </cell>
          <cell r="Q420">
            <v>0</v>
          </cell>
          <cell r="R420">
            <v>0</v>
          </cell>
          <cell r="S420">
            <v>3342</v>
          </cell>
          <cell r="T420">
            <v>3342</v>
          </cell>
          <cell r="U420">
            <v>3342</v>
          </cell>
        </row>
        <row r="421">
          <cell r="B421" t="str">
            <v>P.10.03</v>
          </cell>
          <cell r="C421" t="str">
            <v>Caïo voâi töôøg</v>
          </cell>
          <cell r="D421" t="str">
            <v>m2</v>
          </cell>
          <cell r="E421">
            <v>699</v>
          </cell>
          <cell r="F421">
            <v>0</v>
          </cell>
          <cell r="G421">
            <v>3342</v>
          </cell>
          <cell r="H421">
            <v>3342</v>
          </cell>
          <cell r="I421" t="str">
            <v>Chöa coø</v>
          </cell>
          <cell r="J421" t="str">
            <v>Chöa coø</v>
          </cell>
          <cell r="K421" t="str">
            <v>Chöa coø</v>
          </cell>
          <cell r="L421">
            <v>3342</v>
          </cell>
          <cell r="M421">
            <v>3342</v>
          </cell>
          <cell r="N421">
            <v>3342</v>
          </cell>
          <cell r="O421" t="str">
            <v>Chöa coù</v>
          </cell>
          <cell r="P421" t="str">
            <v>Chöa coù</v>
          </cell>
          <cell r="Q421" t="str">
            <v>Chöa coù</v>
          </cell>
          <cell r="R421" t="str">
            <v>Chöa coù</v>
          </cell>
          <cell r="S421">
            <v>3342</v>
          </cell>
          <cell r="T421">
            <v>3342</v>
          </cell>
          <cell r="U421">
            <v>3342</v>
          </cell>
        </row>
        <row r="422">
          <cell r="B422" t="str">
            <v>P.12.17</v>
          </cell>
          <cell r="C422" t="str">
            <v>Thaùo löôùi B40</v>
          </cell>
          <cell r="D422" t="str">
            <v>m2</v>
          </cell>
          <cell r="E422">
            <v>1297</v>
          </cell>
          <cell r="F422">
            <v>0</v>
          </cell>
          <cell r="G422">
            <v>3342</v>
          </cell>
          <cell r="H422">
            <v>3342</v>
          </cell>
          <cell r="I422" t="str">
            <v>Chöa coø</v>
          </cell>
          <cell r="J422" t="str">
            <v>Chöa coø</v>
          </cell>
          <cell r="K422" t="str">
            <v>Chöa coø</v>
          </cell>
          <cell r="L422">
            <v>3342</v>
          </cell>
          <cell r="M422">
            <v>3342</v>
          </cell>
          <cell r="N422">
            <v>3342</v>
          </cell>
          <cell r="O422" t="str">
            <v>Chöa coù</v>
          </cell>
          <cell r="P422" t="str">
            <v>Chöa coù</v>
          </cell>
          <cell r="Q422" t="str">
            <v>Chöa coù</v>
          </cell>
          <cell r="R422" t="str">
            <v>Chöa coù</v>
          </cell>
          <cell r="S422">
            <v>3342</v>
          </cell>
          <cell r="T422">
            <v>3342</v>
          </cell>
          <cell r="U422">
            <v>3342</v>
          </cell>
        </row>
        <row r="423">
          <cell r="B423" t="str">
            <v>P.12.06</v>
          </cell>
          <cell r="C423" t="str">
            <v>Ñaùnh sôøm beton maët naèm</v>
          </cell>
          <cell r="D423" t="str">
            <v>m2</v>
          </cell>
          <cell r="E423">
            <v>3241</v>
          </cell>
          <cell r="F423">
            <v>0</v>
          </cell>
          <cell r="G423">
            <v>9689</v>
          </cell>
          <cell r="H423">
            <v>8486</v>
          </cell>
          <cell r="I423">
            <v>9689</v>
          </cell>
          <cell r="J423">
            <v>9689</v>
          </cell>
          <cell r="K423">
            <v>9689</v>
          </cell>
          <cell r="L423">
            <v>9689</v>
          </cell>
          <cell r="M423">
            <v>9423</v>
          </cell>
          <cell r="N423">
            <v>9423</v>
          </cell>
          <cell r="O423">
            <v>9689</v>
          </cell>
          <cell r="P423">
            <v>9689</v>
          </cell>
          <cell r="Q423">
            <v>9689</v>
          </cell>
          <cell r="R423">
            <v>9689</v>
          </cell>
          <cell r="S423">
            <v>9423</v>
          </cell>
          <cell r="T423">
            <v>9423</v>
          </cell>
          <cell r="U423">
            <v>9689</v>
          </cell>
        </row>
        <row r="424">
          <cell r="B424" t="str">
            <v>PD.4124</v>
          </cell>
          <cell r="C424" t="str">
            <v>Laùng ñaù maøi töôøng</v>
          </cell>
          <cell r="D424" t="str">
            <v>m2</v>
          </cell>
          <cell r="E424">
            <v>13854</v>
          </cell>
          <cell r="F424">
            <v>0</v>
          </cell>
          <cell r="G424">
            <v>80355</v>
          </cell>
          <cell r="H424">
            <v>80355</v>
          </cell>
          <cell r="I424">
            <v>86864</v>
          </cell>
          <cell r="J424">
            <v>80355</v>
          </cell>
          <cell r="K424">
            <v>63357</v>
          </cell>
          <cell r="L424">
            <v>80355</v>
          </cell>
          <cell r="M424">
            <v>62931</v>
          </cell>
          <cell r="N424">
            <v>63475</v>
          </cell>
          <cell r="O424">
            <v>80355</v>
          </cell>
          <cell r="P424">
            <v>80355</v>
          </cell>
          <cell r="Q424">
            <v>79469</v>
          </cell>
          <cell r="R424">
            <v>79469</v>
          </cell>
          <cell r="S424">
            <v>80355</v>
          </cell>
          <cell r="T424">
            <v>41637</v>
          </cell>
          <cell r="U424">
            <v>58096</v>
          </cell>
          <cell r="V424">
            <v>80355</v>
          </cell>
          <cell r="W424">
            <v>65046</v>
          </cell>
          <cell r="X424">
            <v>46077</v>
          </cell>
        </row>
        <row r="425">
          <cell r="B425" t="str">
            <v>PE.1114</v>
          </cell>
          <cell r="C425" t="str">
            <v>Traùt ñaù röûa töôøng vöõa M75</v>
          </cell>
          <cell r="D425" t="str">
            <v>m2</v>
          </cell>
          <cell r="E425">
            <v>6333</v>
          </cell>
          <cell r="F425">
            <v>136</v>
          </cell>
          <cell r="G425">
            <v>80355</v>
          </cell>
          <cell r="H425">
            <v>80355</v>
          </cell>
          <cell r="I425">
            <v>86864</v>
          </cell>
          <cell r="J425">
            <v>80355</v>
          </cell>
          <cell r="K425">
            <v>63357</v>
          </cell>
          <cell r="L425">
            <v>80355</v>
          </cell>
          <cell r="M425">
            <v>62931</v>
          </cell>
          <cell r="N425">
            <v>63475</v>
          </cell>
          <cell r="O425">
            <v>80355</v>
          </cell>
          <cell r="P425">
            <v>80355</v>
          </cell>
          <cell r="Q425">
            <v>79469</v>
          </cell>
          <cell r="R425">
            <v>79469</v>
          </cell>
          <cell r="S425">
            <v>80355</v>
          </cell>
          <cell r="T425">
            <v>41637</v>
          </cell>
          <cell r="U425">
            <v>58096</v>
          </cell>
          <cell r="V425">
            <v>80355</v>
          </cell>
          <cell r="W425">
            <v>40616</v>
          </cell>
          <cell r="X425">
            <v>46077</v>
          </cell>
        </row>
        <row r="426">
          <cell r="B426" t="str">
            <v>QA.1310</v>
          </cell>
          <cell r="C426" t="str">
            <v>Oáp gaïch men 10x30 VM75 chaân töôøng</v>
          </cell>
          <cell r="D426" t="str">
            <v>m2</v>
          </cell>
          <cell r="E426">
            <v>14205</v>
          </cell>
          <cell r="F426">
            <v>0</v>
          </cell>
          <cell r="G426">
            <v>80355</v>
          </cell>
          <cell r="H426">
            <v>80355</v>
          </cell>
          <cell r="I426">
            <v>86864</v>
          </cell>
          <cell r="J426">
            <v>80355</v>
          </cell>
          <cell r="K426">
            <v>63357</v>
          </cell>
          <cell r="L426">
            <v>80355</v>
          </cell>
          <cell r="M426">
            <v>62931</v>
          </cell>
          <cell r="N426">
            <v>63475</v>
          </cell>
          <cell r="O426">
            <v>80355</v>
          </cell>
          <cell r="P426">
            <v>80355</v>
          </cell>
          <cell r="Q426">
            <v>79469</v>
          </cell>
          <cell r="R426">
            <v>79469</v>
          </cell>
          <cell r="S426">
            <v>80355</v>
          </cell>
          <cell r="T426">
            <v>63538</v>
          </cell>
          <cell r="U426">
            <v>58096</v>
          </cell>
          <cell r="V426">
            <v>80355</v>
          </cell>
          <cell r="W426">
            <v>65046</v>
          </cell>
          <cell r="X426">
            <v>62621</v>
          </cell>
        </row>
        <row r="427">
          <cell r="B427" t="str">
            <v>QB.1110</v>
          </cell>
          <cell r="C427" t="str">
            <v>Oáp gaïch men 15x15 VM75 töôøng &lt;4m</v>
          </cell>
          <cell r="D427" t="str">
            <v>m2</v>
          </cell>
          <cell r="E427">
            <v>9064</v>
          </cell>
          <cell r="F427">
            <v>0</v>
          </cell>
          <cell r="G427">
            <v>80355</v>
          </cell>
          <cell r="H427">
            <v>80355</v>
          </cell>
          <cell r="I427">
            <v>86864</v>
          </cell>
          <cell r="J427">
            <v>80355</v>
          </cell>
          <cell r="K427">
            <v>67433</v>
          </cell>
          <cell r="L427">
            <v>80355</v>
          </cell>
          <cell r="M427">
            <v>51256</v>
          </cell>
          <cell r="N427">
            <v>80355</v>
          </cell>
          <cell r="O427">
            <v>80355</v>
          </cell>
          <cell r="P427">
            <v>80355</v>
          </cell>
          <cell r="Q427">
            <v>79469</v>
          </cell>
          <cell r="R427">
            <v>79469</v>
          </cell>
          <cell r="S427">
            <v>80355</v>
          </cell>
          <cell r="T427">
            <v>91754</v>
          </cell>
          <cell r="U427">
            <v>80355</v>
          </cell>
          <cell r="V427">
            <v>80355</v>
          </cell>
          <cell r="W427">
            <v>65046</v>
          </cell>
          <cell r="X427">
            <v>65046</v>
          </cell>
        </row>
        <row r="428">
          <cell r="B428" t="str">
            <v>QB.1210</v>
          </cell>
          <cell r="C428" t="str">
            <v>Oáp gaïch men 11x11 VM75 töôøng &lt;4m</v>
          </cell>
          <cell r="D428" t="str">
            <v>m2</v>
          </cell>
          <cell r="E428">
            <v>9606</v>
          </cell>
          <cell r="F428">
            <v>0</v>
          </cell>
          <cell r="G428">
            <v>80355</v>
          </cell>
          <cell r="H428">
            <v>80355</v>
          </cell>
          <cell r="I428">
            <v>145813</v>
          </cell>
          <cell r="J428">
            <v>59338</v>
          </cell>
          <cell r="K428">
            <v>69048</v>
          </cell>
          <cell r="L428">
            <v>59338</v>
          </cell>
          <cell r="M428">
            <v>57316</v>
          </cell>
          <cell r="N428">
            <v>80355</v>
          </cell>
          <cell r="O428">
            <v>80355</v>
          </cell>
          <cell r="P428">
            <v>80355</v>
          </cell>
          <cell r="Q428">
            <v>79469</v>
          </cell>
          <cell r="R428">
            <v>79469</v>
          </cell>
          <cell r="S428">
            <v>80355</v>
          </cell>
          <cell r="T428">
            <v>52475</v>
          </cell>
          <cell r="U428">
            <v>80355</v>
          </cell>
          <cell r="V428">
            <v>80355</v>
          </cell>
          <cell r="W428">
            <v>65046</v>
          </cell>
          <cell r="X428">
            <v>60859</v>
          </cell>
        </row>
        <row r="429">
          <cell r="B429" t="str">
            <v>QB.3110</v>
          </cell>
          <cell r="C429" t="str">
            <v>Oáp gaïch men 15x15 VM75 töôøng &lt;4m</v>
          </cell>
          <cell r="D429" t="str">
            <v>m2</v>
          </cell>
          <cell r="E429">
            <v>7554</v>
          </cell>
          <cell r="F429">
            <v>0</v>
          </cell>
          <cell r="G429">
            <v>117707</v>
          </cell>
          <cell r="H429">
            <v>117707</v>
          </cell>
          <cell r="I429">
            <v>117707</v>
          </cell>
          <cell r="J429">
            <v>117707</v>
          </cell>
          <cell r="K429">
            <v>71517</v>
          </cell>
          <cell r="L429">
            <v>117707</v>
          </cell>
          <cell r="M429">
            <v>51892</v>
          </cell>
          <cell r="N429">
            <v>117707</v>
          </cell>
          <cell r="O429">
            <v>117707</v>
          </cell>
          <cell r="P429">
            <v>117707</v>
          </cell>
          <cell r="Q429">
            <v>117707</v>
          </cell>
          <cell r="R429">
            <v>117707</v>
          </cell>
          <cell r="S429">
            <v>117707</v>
          </cell>
          <cell r="T429">
            <v>93632</v>
          </cell>
          <cell r="U429">
            <v>117707</v>
          </cell>
          <cell r="V429">
            <v>117707</v>
          </cell>
          <cell r="W429">
            <v>117707</v>
          </cell>
          <cell r="X429">
            <v>65750</v>
          </cell>
        </row>
        <row r="430">
          <cell r="B430" t="str">
            <v>QB.4110</v>
          </cell>
          <cell r="C430" t="str">
            <v>Oáp gaïch men 20x20 VM75 töôøng &lt;4m</v>
          </cell>
          <cell r="D430" t="str">
            <v>m2</v>
          </cell>
          <cell r="E430">
            <v>8117</v>
          </cell>
          <cell r="F430">
            <v>0</v>
          </cell>
          <cell r="G430">
            <v>69531</v>
          </cell>
          <cell r="H430">
            <v>69531</v>
          </cell>
          <cell r="I430">
            <v>63417</v>
          </cell>
          <cell r="J430" t="str">
            <v>Chöa coø</v>
          </cell>
          <cell r="K430">
            <v>69724</v>
          </cell>
          <cell r="L430" t="str">
            <v>Chöa coø</v>
          </cell>
          <cell r="M430">
            <v>80332</v>
          </cell>
          <cell r="N430">
            <v>91432</v>
          </cell>
          <cell r="O430">
            <v>69531</v>
          </cell>
          <cell r="P430">
            <v>69531</v>
          </cell>
          <cell r="Q430">
            <v>69531</v>
          </cell>
          <cell r="R430">
            <v>69531</v>
          </cell>
          <cell r="S430" t="str">
            <v>Chöa coù</v>
          </cell>
          <cell r="T430">
            <v>91548</v>
          </cell>
          <cell r="U430" t="str">
            <v>Chöa coù</v>
          </cell>
          <cell r="V430" t="str">
            <v>Chöa coù</v>
          </cell>
          <cell r="W430">
            <v>69531</v>
          </cell>
          <cell r="X430">
            <v>64532</v>
          </cell>
        </row>
        <row r="431">
          <cell r="B431" t="str">
            <v>QB.4110SR</v>
          </cell>
          <cell r="C431" t="str">
            <v>Oáp gaïch men 20x25 VM75 töôøng &lt;4m</v>
          </cell>
          <cell r="D431" t="str">
            <v>m2</v>
          </cell>
          <cell r="E431">
            <v>8117</v>
          </cell>
          <cell r="F431">
            <v>0</v>
          </cell>
          <cell r="G431">
            <v>69531</v>
          </cell>
          <cell r="H431">
            <v>69531</v>
          </cell>
          <cell r="I431">
            <v>63417</v>
          </cell>
          <cell r="J431">
            <v>92745</v>
          </cell>
          <cell r="K431">
            <v>69724</v>
          </cell>
          <cell r="L431">
            <v>92745</v>
          </cell>
          <cell r="M431">
            <v>80332</v>
          </cell>
          <cell r="N431">
            <v>91432</v>
          </cell>
          <cell r="O431">
            <v>69531</v>
          </cell>
          <cell r="P431">
            <v>69531</v>
          </cell>
          <cell r="Q431">
            <v>69531</v>
          </cell>
          <cell r="R431">
            <v>69531</v>
          </cell>
          <cell r="S431">
            <v>69531</v>
          </cell>
          <cell r="T431">
            <v>91548</v>
          </cell>
          <cell r="U431">
            <v>45213</v>
          </cell>
          <cell r="V431" t="str">
            <v>Chöa coù</v>
          </cell>
          <cell r="W431">
            <v>69531</v>
          </cell>
          <cell r="X431">
            <v>64532</v>
          </cell>
        </row>
        <row r="432">
          <cell r="B432" t="str">
            <v>QB.5110</v>
          </cell>
          <cell r="C432" t="str">
            <v>Oáp gaïch men 30x30 VM75 töôøng &lt;4m</v>
          </cell>
          <cell r="D432" t="str">
            <v>m2</v>
          </cell>
          <cell r="E432">
            <v>6764</v>
          </cell>
          <cell r="F432">
            <v>0</v>
          </cell>
          <cell r="G432">
            <v>69531</v>
          </cell>
          <cell r="H432">
            <v>69531</v>
          </cell>
          <cell r="I432">
            <v>63417</v>
          </cell>
          <cell r="J432">
            <v>92745</v>
          </cell>
          <cell r="K432">
            <v>69730</v>
          </cell>
          <cell r="L432">
            <v>92745</v>
          </cell>
          <cell r="M432">
            <v>80332</v>
          </cell>
          <cell r="N432">
            <v>91432</v>
          </cell>
          <cell r="O432">
            <v>69531</v>
          </cell>
          <cell r="P432">
            <v>69531</v>
          </cell>
          <cell r="Q432">
            <v>69531</v>
          </cell>
          <cell r="R432">
            <v>69531</v>
          </cell>
          <cell r="S432">
            <v>69531</v>
          </cell>
          <cell r="T432">
            <v>91548</v>
          </cell>
          <cell r="U432">
            <v>45213</v>
          </cell>
          <cell r="V432" t="str">
            <v>Chöa coù</v>
          </cell>
          <cell r="W432">
            <v>69531</v>
          </cell>
          <cell r="X432">
            <v>65726</v>
          </cell>
        </row>
        <row r="433">
          <cell r="B433" t="str">
            <v>QB.5110/40</v>
          </cell>
          <cell r="C433" t="str">
            <v>Oáp gaïch men 40x40 VM75 töôøng &lt;4m</v>
          </cell>
          <cell r="D433" t="str">
            <v>m2</v>
          </cell>
          <cell r="E433">
            <v>6764</v>
          </cell>
          <cell r="F433">
            <v>0</v>
          </cell>
          <cell r="G433">
            <v>69531</v>
          </cell>
          <cell r="H433">
            <v>69531</v>
          </cell>
          <cell r="I433">
            <v>63417</v>
          </cell>
          <cell r="J433">
            <v>92745</v>
          </cell>
          <cell r="K433">
            <v>92745</v>
          </cell>
          <cell r="L433">
            <v>92745</v>
          </cell>
          <cell r="M433">
            <v>81838</v>
          </cell>
          <cell r="N433">
            <v>91432</v>
          </cell>
          <cell r="O433">
            <v>69531</v>
          </cell>
          <cell r="P433">
            <v>69531</v>
          </cell>
          <cell r="Q433">
            <v>69531</v>
          </cell>
          <cell r="R433">
            <v>69531</v>
          </cell>
          <cell r="S433">
            <v>69531</v>
          </cell>
          <cell r="T433">
            <v>91548</v>
          </cell>
          <cell r="U433">
            <v>45213</v>
          </cell>
          <cell r="V433" t="str">
            <v>Chöa coù</v>
          </cell>
          <cell r="W433">
            <v>69531</v>
          </cell>
          <cell r="X433">
            <v>65726</v>
          </cell>
        </row>
        <row r="434">
          <cell r="B434" t="str">
            <v>QB.8110</v>
          </cell>
          <cell r="C434" t="str">
            <v>Oáp gaïch men 30x30 VM75 coät &lt;4m</v>
          </cell>
          <cell r="D434" t="str">
            <v>m2</v>
          </cell>
          <cell r="E434">
            <v>8388</v>
          </cell>
          <cell r="F434">
            <v>0</v>
          </cell>
          <cell r="G434">
            <v>69531</v>
          </cell>
          <cell r="H434">
            <v>69531</v>
          </cell>
          <cell r="I434">
            <v>63417</v>
          </cell>
          <cell r="J434">
            <v>92745</v>
          </cell>
          <cell r="K434">
            <v>70706</v>
          </cell>
          <cell r="L434">
            <v>92745</v>
          </cell>
          <cell r="M434">
            <v>80332</v>
          </cell>
          <cell r="N434">
            <v>91885</v>
          </cell>
          <cell r="O434">
            <v>69531</v>
          </cell>
          <cell r="P434">
            <v>69531</v>
          </cell>
          <cell r="Q434">
            <v>69531</v>
          </cell>
          <cell r="R434">
            <v>69531</v>
          </cell>
          <cell r="S434">
            <v>69531</v>
          </cell>
          <cell r="T434">
            <v>92002</v>
          </cell>
          <cell r="U434">
            <v>45213</v>
          </cell>
          <cell r="V434" t="str">
            <v>Chöa coù</v>
          </cell>
          <cell r="W434">
            <v>69531</v>
          </cell>
          <cell r="X434">
            <v>66051</v>
          </cell>
        </row>
        <row r="435">
          <cell r="B435" t="str">
            <v>QC.1110</v>
          </cell>
          <cell r="C435" t="str">
            <v>Oáp gaïch ñaát nung VM75 töôøng &lt;4m</v>
          </cell>
          <cell r="D435" t="str">
            <v>m2</v>
          </cell>
          <cell r="E435">
            <v>9741</v>
          </cell>
          <cell r="F435">
            <v>0</v>
          </cell>
          <cell r="G435">
            <v>80355</v>
          </cell>
          <cell r="H435">
            <v>80355</v>
          </cell>
          <cell r="I435">
            <v>86864</v>
          </cell>
          <cell r="J435">
            <v>80355</v>
          </cell>
          <cell r="K435">
            <v>86354</v>
          </cell>
          <cell r="L435">
            <v>80355</v>
          </cell>
          <cell r="M435">
            <v>94552</v>
          </cell>
          <cell r="N435">
            <v>95643</v>
          </cell>
          <cell r="O435">
            <v>80355</v>
          </cell>
          <cell r="P435">
            <v>80355</v>
          </cell>
          <cell r="Q435">
            <v>79469</v>
          </cell>
          <cell r="R435">
            <v>79469</v>
          </cell>
          <cell r="S435">
            <v>80355</v>
          </cell>
          <cell r="T435">
            <v>90657</v>
          </cell>
          <cell r="U435">
            <v>80355</v>
          </cell>
          <cell r="V435">
            <v>80355</v>
          </cell>
          <cell r="W435">
            <v>65046</v>
          </cell>
          <cell r="X435">
            <v>89831</v>
          </cell>
        </row>
        <row r="436">
          <cell r="B436" t="str">
            <v>QP.1110</v>
          </cell>
          <cell r="C436" t="str">
            <v>Oáp ñaù cheû VM75 töôøng &lt;4m</v>
          </cell>
          <cell r="D436" t="str">
            <v>m2</v>
          </cell>
          <cell r="E436">
            <v>18955</v>
          </cell>
          <cell r="F436">
            <v>0</v>
          </cell>
          <cell r="G436">
            <v>80355</v>
          </cell>
          <cell r="H436">
            <v>80355</v>
          </cell>
          <cell r="I436">
            <v>86864</v>
          </cell>
          <cell r="J436">
            <v>80355</v>
          </cell>
          <cell r="K436">
            <v>86354</v>
          </cell>
          <cell r="L436">
            <v>80355</v>
          </cell>
          <cell r="M436">
            <v>94552</v>
          </cell>
          <cell r="N436">
            <v>95643</v>
          </cell>
          <cell r="O436">
            <v>80355</v>
          </cell>
          <cell r="P436">
            <v>80355</v>
          </cell>
          <cell r="Q436">
            <v>79469</v>
          </cell>
          <cell r="R436">
            <v>79469</v>
          </cell>
          <cell r="S436">
            <v>80355</v>
          </cell>
          <cell r="T436">
            <v>72405</v>
          </cell>
          <cell r="U436">
            <v>80355</v>
          </cell>
          <cell r="V436">
            <v>80355</v>
          </cell>
          <cell r="W436">
            <v>65046</v>
          </cell>
          <cell r="X436">
            <v>94194</v>
          </cell>
        </row>
        <row r="437">
          <cell r="B437" t="str">
            <v>RA.1114</v>
          </cell>
          <cell r="C437" t="str">
            <v>Laùng neàn vöõa M75 daày 2cm cao &lt;4m</v>
          </cell>
          <cell r="D437" t="str">
            <v>m2</v>
          </cell>
          <cell r="E437">
            <v>897</v>
          </cell>
          <cell r="F437">
            <v>136</v>
          </cell>
          <cell r="G437">
            <v>14349</v>
          </cell>
          <cell r="H437">
            <v>14349</v>
          </cell>
          <cell r="I437">
            <v>13401</v>
          </cell>
          <cell r="J437">
            <v>13014</v>
          </cell>
          <cell r="K437">
            <v>7821</v>
          </cell>
          <cell r="L437">
            <v>14175</v>
          </cell>
          <cell r="M437">
            <v>7238</v>
          </cell>
          <cell r="N437">
            <v>13869</v>
          </cell>
          <cell r="O437">
            <v>13603</v>
          </cell>
          <cell r="P437">
            <v>14349</v>
          </cell>
          <cell r="Q437">
            <v>11790</v>
          </cell>
          <cell r="R437">
            <v>11790</v>
          </cell>
          <cell r="S437">
            <v>13315</v>
          </cell>
          <cell r="T437">
            <v>13940</v>
          </cell>
          <cell r="U437">
            <v>14349</v>
          </cell>
          <cell r="V437">
            <v>13055</v>
          </cell>
          <cell r="W437">
            <v>13940</v>
          </cell>
          <cell r="X437">
            <v>6647</v>
          </cell>
        </row>
        <row r="438">
          <cell r="B438" t="str">
            <v>RA.1115</v>
          </cell>
          <cell r="C438" t="str">
            <v>Laùng neàn vöõa M100 daày 2cm cao &lt;4m</v>
          </cell>
          <cell r="D438" t="str">
            <v>m2</v>
          </cell>
          <cell r="E438">
            <v>897</v>
          </cell>
          <cell r="F438">
            <v>136</v>
          </cell>
          <cell r="G438">
            <v>14349</v>
          </cell>
          <cell r="H438">
            <v>14349</v>
          </cell>
          <cell r="I438">
            <v>13401</v>
          </cell>
          <cell r="J438">
            <v>13014</v>
          </cell>
          <cell r="K438">
            <v>9768</v>
          </cell>
          <cell r="L438">
            <v>14175</v>
          </cell>
          <cell r="M438">
            <v>9027</v>
          </cell>
          <cell r="N438">
            <v>13869</v>
          </cell>
          <cell r="O438">
            <v>13603</v>
          </cell>
          <cell r="P438">
            <v>14349</v>
          </cell>
          <cell r="Q438">
            <v>11790</v>
          </cell>
          <cell r="R438">
            <v>11790</v>
          </cell>
          <cell r="S438">
            <v>13315</v>
          </cell>
          <cell r="T438">
            <v>9957</v>
          </cell>
          <cell r="U438">
            <v>14349</v>
          </cell>
          <cell r="V438">
            <v>13055</v>
          </cell>
          <cell r="W438">
            <v>13940</v>
          </cell>
          <cell r="X438">
            <v>8350</v>
          </cell>
        </row>
        <row r="439">
          <cell r="B439" t="str">
            <v>RA.1214</v>
          </cell>
          <cell r="C439" t="str">
            <v>Laùng neàn vöõa M75 daày 3cm cao &lt;4m</v>
          </cell>
          <cell r="D439" t="str">
            <v>m2</v>
          </cell>
          <cell r="E439">
            <v>1399</v>
          </cell>
          <cell r="F439">
            <v>181</v>
          </cell>
          <cell r="G439" t="str">
            <v>Chöa coø</v>
          </cell>
          <cell r="H439">
            <v>4995</v>
          </cell>
          <cell r="I439" t="str">
            <v>Chöa coø</v>
          </cell>
          <cell r="J439" t="str">
            <v>Chöa coø</v>
          </cell>
          <cell r="K439">
            <v>10948</v>
          </cell>
          <cell r="L439" t="str">
            <v>Chöa coø</v>
          </cell>
          <cell r="M439">
            <v>10132</v>
          </cell>
          <cell r="N439">
            <v>11175</v>
          </cell>
          <cell r="O439" t="str">
            <v>Chöa coø</v>
          </cell>
          <cell r="P439" t="str">
            <v>Chöa coø</v>
          </cell>
          <cell r="Q439" t="str">
            <v>Chöa coø</v>
          </cell>
          <cell r="R439" t="str">
            <v>Chöa coø</v>
          </cell>
          <cell r="S439" t="str">
            <v>Chöa coø</v>
          </cell>
          <cell r="T439">
            <v>11185</v>
          </cell>
          <cell r="U439" t="str">
            <v>Chöa coø</v>
          </cell>
          <cell r="V439" t="str">
            <v>Chöa coø</v>
          </cell>
          <cell r="W439">
            <v>11185</v>
          </cell>
          <cell r="X439">
            <v>9305</v>
          </cell>
        </row>
        <row r="440">
          <cell r="B440" t="str">
            <v>RA.1215</v>
          </cell>
          <cell r="C440" t="str">
            <v>Laùng neàn vöõa M100 daày 3cm cao &lt;4m</v>
          </cell>
          <cell r="D440" t="str">
            <v>m2</v>
          </cell>
          <cell r="E440">
            <v>1399</v>
          </cell>
          <cell r="F440">
            <v>181</v>
          </cell>
          <cell r="G440">
            <v>14349</v>
          </cell>
          <cell r="H440">
            <v>14349</v>
          </cell>
          <cell r="I440">
            <v>13401</v>
          </cell>
          <cell r="J440">
            <v>13014</v>
          </cell>
          <cell r="K440">
            <v>13675</v>
          </cell>
          <cell r="L440">
            <v>14175</v>
          </cell>
          <cell r="M440">
            <v>12637</v>
          </cell>
          <cell r="N440">
            <v>13869</v>
          </cell>
          <cell r="O440">
            <v>13603</v>
          </cell>
          <cell r="P440">
            <v>14349</v>
          </cell>
          <cell r="Q440">
            <v>11790</v>
          </cell>
          <cell r="R440">
            <v>11790</v>
          </cell>
          <cell r="S440">
            <v>13315</v>
          </cell>
          <cell r="T440">
            <v>13940</v>
          </cell>
          <cell r="U440">
            <v>14349</v>
          </cell>
          <cell r="V440">
            <v>13055</v>
          </cell>
          <cell r="W440">
            <v>13940</v>
          </cell>
          <cell r="X440">
            <v>11690</v>
          </cell>
        </row>
        <row r="441">
          <cell r="B441" t="str">
            <v>RA.1214x2</v>
          </cell>
          <cell r="C441" t="str">
            <v>Laùng neàn vöõa M75 daày 5cm cao &lt;4m</v>
          </cell>
          <cell r="D441" t="str">
            <v>m2</v>
          </cell>
          <cell r="E441">
            <v>1399</v>
          </cell>
          <cell r="F441">
            <v>181</v>
          </cell>
          <cell r="G441" t="e">
            <v>#VALUE!</v>
          </cell>
          <cell r="H441">
            <v>9990</v>
          </cell>
          <cell r="I441" t="e">
            <v>#VALUE!</v>
          </cell>
          <cell r="J441" t="e">
            <v>#VALUE!</v>
          </cell>
          <cell r="K441">
            <v>21896</v>
          </cell>
          <cell r="L441" t="e">
            <v>#VALUE!</v>
          </cell>
          <cell r="M441">
            <v>20264</v>
          </cell>
          <cell r="N441">
            <v>22350</v>
          </cell>
          <cell r="O441" t="e">
            <v>#VALUE!</v>
          </cell>
          <cell r="P441" t="e">
            <v>#VALUE!</v>
          </cell>
          <cell r="Q441" t="e">
            <v>#VALUE!</v>
          </cell>
          <cell r="R441" t="e">
            <v>#VALUE!</v>
          </cell>
          <cell r="S441" t="e">
            <v>#VALUE!</v>
          </cell>
          <cell r="T441">
            <v>22370</v>
          </cell>
          <cell r="U441" t="e">
            <v>#VALUE!</v>
          </cell>
          <cell r="V441" t="e">
            <v>#VALUE!</v>
          </cell>
          <cell r="W441">
            <v>22370</v>
          </cell>
          <cell r="X441">
            <v>18610</v>
          </cell>
        </row>
        <row r="442">
          <cell r="B442" t="str">
            <v>RA.1224</v>
          </cell>
          <cell r="C442" t="str">
            <v>Laùng neàn vöõa M75 daày 3cm cao &gt;4m</v>
          </cell>
          <cell r="D442" t="str">
            <v>m2</v>
          </cell>
          <cell r="E442">
            <v>1517</v>
          </cell>
          <cell r="F442">
            <v>0</v>
          </cell>
          <cell r="G442">
            <v>24768</v>
          </cell>
          <cell r="H442">
            <v>28640</v>
          </cell>
          <cell r="I442">
            <v>24768</v>
          </cell>
          <cell r="J442">
            <v>24768</v>
          </cell>
          <cell r="K442">
            <v>24768</v>
          </cell>
          <cell r="L442">
            <v>24768</v>
          </cell>
          <cell r="M442">
            <v>24768</v>
          </cell>
          <cell r="N442">
            <v>24768</v>
          </cell>
          <cell r="O442">
            <v>24768</v>
          </cell>
          <cell r="P442">
            <v>24768</v>
          </cell>
          <cell r="Q442">
            <v>24768</v>
          </cell>
          <cell r="R442">
            <v>24768</v>
          </cell>
          <cell r="S442">
            <v>24768</v>
          </cell>
          <cell r="T442">
            <v>24768</v>
          </cell>
          <cell r="U442">
            <v>24768</v>
          </cell>
          <cell r="V442" t="str">
            <v>Chöa coø</v>
          </cell>
          <cell r="W442">
            <v>11185</v>
          </cell>
          <cell r="X442">
            <v>9305</v>
          </cell>
        </row>
        <row r="443">
          <cell r="B443" t="str">
            <v>RB.1114</v>
          </cell>
          <cell r="C443" t="str">
            <v>Laùng vöõa M75 daøy 1cm seânoâ, maùi haêt, maùng nöôùc, vöõa maùc 75</v>
          </cell>
          <cell r="D443" t="str">
            <v>m2</v>
          </cell>
          <cell r="E443">
            <v>1201</v>
          </cell>
          <cell r="F443">
            <v>136</v>
          </cell>
          <cell r="G443" t="str">
            <v>Chöa coø</v>
          </cell>
          <cell r="H443">
            <v>7484</v>
          </cell>
          <cell r="I443" t="str">
            <v>Chöa coø</v>
          </cell>
          <cell r="J443" t="str">
            <v>Chöa coø</v>
          </cell>
          <cell r="K443">
            <v>8089</v>
          </cell>
          <cell r="L443" t="str">
            <v>Chöa coø</v>
          </cell>
          <cell r="M443">
            <v>7484</v>
          </cell>
          <cell r="N443">
            <v>8247</v>
          </cell>
          <cell r="O443" t="str">
            <v>Chöa coø</v>
          </cell>
          <cell r="P443" t="str">
            <v>Chöa coø</v>
          </cell>
          <cell r="Q443" t="str">
            <v>Chöa coø</v>
          </cell>
          <cell r="R443" t="str">
            <v>Chöa coø</v>
          </cell>
          <cell r="S443" t="str">
            <v>Chöa coø</v>
          </cell>
          <cell r="T443">
            <v>8261</v>
          </cell>
          <cell r="U443" t="str">
            <v>Chöa coø</v>
          </cell>
          <cell r="V443" t="str">
            <v>Chöa coø</v>
          </cell>
          <cell r="W443">
            <v>8261</v>
          </cell>
          <cell r="X443">
            <v>6881</v>
          </cell>
        </row>
        <row r="444">
          <cell r="B444" t="str">
            <v>RB.1214</v>
          </cell>
          <cell r="C444" t="str">
            <v>Laùng vöõa M75 daøy 3 vöõa maùc 75 &lt;4m</v>
          </cell>
          <cell r="D444" t="str">
            <v>m2</v>
          </cell>
          <cell r="E444">
            <v>1649</v>
          </cell>
          <cell r="F444">
            <v>181</v>
          </cell>
          <cell r="G444" t="str">
            <v>Chöa coø</v>
          </cell>
          <cell r="H444">
            <v>10378</v>
          </cell>
          <cell r="I444" t="str">
            <v>Chöa coø</v>
          </cell>
          <cell r="J444" t="str">
            <v>Chöa coø</v>
          </cell>
          <cell r="K444">
            <v>11216</v>
          </cell>
          <cell r="L444" t="str">
            <v>Chöa coø</v>
          </cell>
          <cell r="M444">
            <v>10378</v>
          </cell>
          <cell r="N444">
            <v>11440</v>
          </cell>
          <cell r="O444" t="str">
            <v>Chöa coø</v>
          </cell>
          <cell r="P444" t="str">
            <v>Chöa coø</v>
          </cell>
          <cell r="Q444" t="str">
            <v>Chöa coø</v>
          </cell>
          <cell r="R444" t="str">
            <v>Chöa coø</v>
          </cell>
          <cell r="S444" t="str">
            <v>Chöa coø</v>
          </cell>
          <cell r="T444">
            <v>11456</v>
          </cell>
          <cell r="U444" t="str">
            <v>Chöa coø</v>
          </cell>
          <cell r="V444" t="str">
            <v>Chöa coø</v>
          </cell>
          <cell r="W444">
            <v>11456</v>
          </cell>
          <cell r="X444">
            <v>9539</v>
          </cell>
        </row>
        <row r="445">
          <cell r="B445" t="str">
            <v>RB.1215</v>
          </cell>
          <cell r="C445" t="str">
            <v>Laùng vöõa M100 daøy 3 vöõa maùc 75 &lt;4m</v>
          </cell>
          <cell r="D445" t="str">
            <v>m2</v>
          </cell>
          <cell r="E445">
            <v>1649</v>
          </cell>
          <cell r="F445">
            <v>181</v>
          </cell>
          <cell r="G445" t="str">
            <v>Chöa coø</v>
          </cell>
          <cell r="H445">
            <v>10378</v>
          </cell>
          <cell r="I445" t="str">
            <v>Chöa coø</v>
          </cell>
          <cell r="J445" t="str">
            <v>Chöa coø</v>
          </cell>
          <cell r="K445">
            <v>13943</v>
          </cell>
          <cell r="L445" t="str">
            <v>Chöa coø</v>
          </cell>
          <cell r="M445">
            <v>10378</v>
          </cell>
          <cell r="N445">
            <v>11440</v>
          </cell>
          <cell r="O445" t="str">
            <v>Chöa coø</v>
          </cell>
          <cell r="P445" t="str">
            <v>Chöa coø</v>
          </cell>
          <cell r="Q445" t="str">
            <v>Chöa coø</v>
          </cell>
          <cell r="R445" t="str">
            <v>Chöa coø</v>
          </cell>
          <cell r="S445" t="str">
            <v>Chöa coø</v>
          </cell>
          <cell r="T445">
            <v>14211</v>
          </cell>
          <cell r="U445" t="str">
            <v>Chöa coø</v>
          </cell>
          <cell r="V445" t="str">
            <v>Chöa coø</v>
          </cell>
          <cell r="W445">
            <v>11456</v>
          </cell>
          <cell r="X445">
            <v>11924</v>
          </cell>
        </row>
        <row r="446">
          <cell r="B446" t="str">
            <v>RB.1224</v>
          </cell>
          <cell r="C446" t="str">
            <v>Laùng vöõa M75 daøy 3 vöõa maùc 75</v>
          </cell>
          <cell r="D446" t="str">
            <v>m2</v>
          </cell>
          <cell r="E446">
            <v>1781</v>
          </cell>
          <cell r="F446">
            <v>290</v>
          </cell>
          <cell r="G446" t="str">
            <v>Chöa coø</v>
          </cell>
          <cell r="H446">
            <v>10378</v>
          </cell>
          <cell r="I446" t="str">
            <v>Chöa coø</v>
          </cell>
          <cell r="J446" t="str">
            <v>Chöa coø</v>
          </cell>
          <cell r="K446">
            <v>11216</v>
          </cell>
          <cell r="L446" t="str">
            <v>Chöa coø</v>
          </cell>
          <cell r="M446">
            <v>10378</v>
          </cell>
          <cell r="N446">
            <v>11440</v>
          </cell>
          <cell r="O446" t="str">
            <v>Chöa coø</v>
          </cell>
          <cell r="P446" t="str">
            <v>Chöa coø</v>
          </cell>
          <cell r="Q446" t="str">
            <v>Chöa coø</v>
          </cell>
          <cell r="R446" t="str">
            <v>Chöa coø</v>
          </cell>
          <cell r="S446" t="str">
            <v>Chöa coø</v>
          </cell>
          <cell r="T446">
            <v>11456</v>
          </cell>
          <cell r="U446" t="str">
            <v>Chöa coø</v>
          </cell>
          <cell r="V446" t="str">
            <v>Chöa coø</v>
          </cell>
          <cell r="W446">
            <v>11456</v>
          </cell>
          <cell r="X446">
            <v>9539</v>
          </cell>
        </row>
        <row r="447">
          <cell r="B447" t="str">
            <v>RB.1225</v>
          </cell>
          <cell r="C447" t="str">
            <v>Laùng vöõa M75 daøy 3 vöõa maùc 100</v>
          </cell>
          <cell r="D447" t="str">
            <v>m2</v>
          </cell>
          <cell r="E447">
            <v>1781</v>
          </cell>
          <cell r="F447">
            <v>290</v>
          </cell>
          <cell r="G447" t="str">
            <v>Chöa coø</v>
          </cell>
          <cell r="H447">
            <v>12883</v>
          </cell>
          <cell r="I447" t="str">
            <v>Chöa coø</v>
          </cell>
          <cell r="J447" t="str">
            <v>Chöa coø</v>
          </cell>
          <cell r="K447">
            <v>13943</v>
          </cell>
          <cell r="L447" t="str">
            <v>Chöa coø</v>
          </cell>
          <cell r="M447">
            <v>12883</v>
          </cell>
          <cell r="N447">
            <v>11440</v>
          </cell>
          <cell r="O447" t="str">
            <v>Chöa coø</v>
          </cell>
          <cell r="P447" t="str">
            <v>Chöa coø</v>
          </cell>
          <cell r="Q447" t="str">
            <v>Chöa coø</v>
          </cell>
          <cell r="R447" t="str">
            <v>Chöa coø</v>
          </cell>
          <cell r="S447" t="str">
            <v>Chöa coø</v>
          </cell>
          <cell r="T447">
            <v>14211</v>
          </cell>
          <cell r="U447" t="str">
            <v>Chöa coø</v>
          </cell>
          <cell r="V447" t="str">
            <v>Chöa coø</v>
          </cell>
          <cell r="W447">
            <v>14211</v>
          </cell>
          <cell r="X447">
            <v>11924</v>
          </cell>
        </row>
        <row r="448">
          <cell r="B448" t="str">
            <v>RB.2114</v>
          </cell>
          <cell r="C448" t="str">
            <v>Laùng vöõa M75 daøy 1cm seânoâ, maùi haêt, maùng nöôùc, vöõa maùc 75</v>
          </cell>
          <cell r="D448" t="str">
            <v>m2</v>
          </cell>
          <cell r="E448">
            <v>1557</v>
          </cell>
          <cell r="F448">
            <v>136</v>
          </cell>
          <cell r="G448">
            <v>4299</v>
          </cell>
          <cell r="H448">
            <v>4299</v>
          </cell>
          <cell r="I448">
            <v>4299</v>
          </cell>
          <cell r="J448">
            <v>4299</v>
          </cell>
          <cell r="K448">
            <v>4067</v>
          </cell>
          <cell r="L448">
            <v>4299</v>
          </cell>
          <cell r="M448">
            <v>3764</v>
          </cell>
          <cell r="N448">
            <v>4151</v>
          </cell>
          <cell r="O448">
            <v>4299</v>
          </cell>
          <cell r="P448">
            <v>4299</v>
          </cell>
          <cell r="Q448">
            <v>4299</v>
          </cell>
          <cell r="R448">
            <v>4299</v>
          </cell>
          <cell r="S448">
            <v>4299</v>
          </cell>
          <cell r="T448">
            <v>4155</v>
          </cell>
          <cell r="U448">
            <v>4299</v>
          </cell>
          <cell r="V448">
            <v>4299</v>
          </cell>
          <cell r="W448">
            <v>4299</v>
          </cell>
          <cell r="X448">
            <v>3456</v>
          </cell>
        </row>
        <row r="449">
          <cell r="B449" t="str">
            <v>RB.2115</v>
          </cell>
          <cell r="C449" t="str">
            <v>Laùng vöõa M100 daøy 1cm seânoâ, maùi haêt, maùng nöôùc, vöõa maùc 100</v>
          </cell>
          <cell r="D449" t="str">
            <v>m2</v>
          </cell>
          <cell r="E449">
            <v>1557</v>
          </cell>
          <cell r="F449">
            <v>136</v>
          </cell>
          <cell r="G449">
            <v>5304</v>
          </cell>
          <cell r="H449">
            <v>5304</v>
          </cell>
          <cell r="I449">
            <v>5304</v>
          </cell>
          <cell r="J449" t="str">
            <v>Chöa coø</v>
          </cell>
          <cell r="K449">
            <v>5080</v>
          </cell>
          <cell r="L449" t="str">
            <v>Chöa coø</v>
          </cell>
          <cell r="M449">
            <v>4695</v>
          </cell>
          <cell r="N449">
            <v>5152</v>
          </cell>
          <cell r="O449">
            <v>5304</v>
          </cell>
          <cell r="P449">
            <v>5304</v>
          </cell>
          <cell r="Q449">
            <v>5304</v>
          </cell>
          <cell r="R449">
            <v>5304</v>
          </cell>
          <cell r="S449" t="str">
            <v>Chöa coù</v>
          </cell>
          <cell r="T449">
            <v>5178</v>
          </cell>
          <cell r="U449" t="str">
            <v>Chöa coù</v>
          </cell>
          <cell r="V449" t="str">
            <v>Chöa coù</v>
          </cell>
          <cell r="W449">
            <v>5178</v>
          </cell>
          <cell r="X449">
            <v>4342</v>
          </cell>
        </row>
        <row r="450">
          <cell r="B450" t="str">
            <v>RB.2125</v>
          </cell>
          <cell r="C450" t="str">
            <v>Laùng vöõa M100 daøy 2cm beå nöôùc, gieáng nöôùc, gieáng caùp</v>
          </cell>
          <cell r="D450" t="str">
            <v>m2</v>
          </cell>
          <cell r="E450">
            <v>1874</v>
          </cell>
          <cell r="F450">
            <v>136</v>
          </cell>
          <cell r="G450">
            <v>10524</v>
          </cell>
          <cell r="H450">
            <v>9443</v>
          </cell>
          <cell r="I450">
            <v>9842</v>
          </cell>
          <cell r="J450">
            <v>9563</v>
          </cell>
          <cell r="K450">
            <v>10038</v>
          </cell>
          <cell r="L450">
            <v>10396</v>
          </cell>
          <cell r="M450">
            <v>9275</v>
          </cell>
          <cell r="N450">
            <v>10173</v>
          </cell>
          <cell r="O450">
            <v>9985</v>
          </cell>
          <cell r="P450">
            <v>10524</v>
          </cell>
          <cell r="Q450">
            <v>8664</v>
          </cell>
          <cell r="R450">
            <v>8664</v>
          </cell>
          <cell r="S450">
            <v>9782</v>
          </cell>
          <cell r="T450">
            <v>10230</v>
          </cell>
          <cell r="U450">
            <v>10524</v>
          </cell>
          <cell r="V450">
            <v>9596</v>
          </cell>
          <cell r="W450">
            <v>10230</v>
          </cell>
          <cell r="X450">
            <v>8585</v>
          </cell>
        </row>
        <row r="451">
          <cell r="B451" t="str">
            <v>RB.2134</v>
          </cell>
          <cell r="C451" t="str">
            <v>Laùng vöõa M75 daøy 1cm möông caùp, möông raõnh</v>
          </cell>
          <cell r="D451" t="str">
            <v>m2</v>
          </cell>
          <cell r="E451">
            <v>1557</v>
          </cell>
          <cell r="F451">
            <v>136</v>
          </cell>
          <cell r="G451">
            <v>5723</v>
          </cell>
          <cell r="H451">
            <v>5723</v>
          </cell>
          <cell r="I451">
            <v>5723</v>
          </cell>
          <cell r="J451">
            <v>4041</v>
          </cell>
          <cell r="K451">
            <v>4067</v>
          </cell>
          <cell r="L451">
            <v>4041</v>
          </cell>
          <cell r="M451">
            <v>3764</v>
          </cell>
          <cell r="N451" t="str">
            <v>Chöa coø</v>
          </cell>
          <cell r="O451">
            <v>5304</v>
          </cell>
          <cell r="P451">
            <v>5304</v>
          </cell>
          <cell r="Q451">
            <v>5723</v>
          </cell>
          <cell r="R451">
            <v>5723</v>
          </cell>
          <cell r="S451" t="str">
            <v>Chöa coù</v>
          </cell>
          <cell r="T451">
            <v>4155</v>
          </cell>
          <cell r="U451" t="str">
            <v>Chöa coù</v>
          </cell>
          <cell r="V451" t="str">
            <v>Chöa coù</v>
          </cell>
          <cell r="W451">
            <v>5723</v>
          </cell>
          <cell r="X451">
            <v>3456</v>
          </cell>
        </row>
        <row r="452">
          <cell r="B452" t="str">
            <v>RB.2135</v>
          </cell>
          <cell r="C452" t="str">
            <v>Laùng vöõa M100 daøy 1cm möông caùp, möông raõnh</v>
          </cell>
          <cell r="D452" t="str">
            <v>m2</v>
          </cell>
          <cell r="E452">
            <v>1557</v>
          </cell>
          <cell r="F452">
            <v>136</v>
          </cell>
          <cell r="G452">
            <v>5723</v>
          </cell>
          <cell r="H452">
            <v>4777</v>
          </cell>
          <cell r="I452">
            <v>5723</v>
          </cell>
          <cell r="J452" t="str">
            <v>Chöa coø</v>
          </cell>
          <cell r="K452">
            <v>5080</v>
          </cell>
          <cell r="L452" t="str">
            <v>Chöa coø</v>
          </cell>
          <cell r="M452">
            <v>4695</v>
          </cell>
          <cell r="N452" t="str">
            <v>Chöa coø</v>
          </cell>
          <cell r="O452">
            <v>5304</v>
          </cell>
          <cell r="P452">
            <v>5304</v>
          </cell>
          <cell r="Q452">
            <v>5723</v>
          </cell>
          <cell r="R452">
            <v>5723</v>
          </cell>
          <cell r="S452" t="str">
            <v>Chöa coù</v>
          </cell>
          <cell r="T452">
            <v>5178</v>
          </cell>
          <cell r="U452" t="str">
            <v>Chöa coù</v>
          </cell>
          <cell r="V452" t="str">
            <v>Chöa coù</v>
          </cell>
          <cell r="W452">
            <v>5723</v>
          </cell>
          <cell r="X452">
            <v>4342</v>
          </cell>
        </row>
        <row r="453">
          <cell r="B453" t="str">
            <v>RB.2144</v>
          </cell>
          <cell r="C453" t="str">
            <v>Laùng vöõa daøy 3cm , vöõa maùc 75</v>
          </cell>
          <cell r="D453" t="str">
            <v>m2</v>
          </cell>
          <cell r="E453">
            <v>1781</v>
          </cell>
          <cell r="F453">
            <v>136</v>
          </cell>
          <cell r="G453">
            <v>4299</v>
          </cell>
          <cell r="H453">
            <v>4299</v>
          </cell>
          <cell r="I453">
            <v>4299</v>
          </cell>
          <cell r="J453">
            <v>4299</v>
          </cell>
          <cell r="K453">
            <v>11216</v>
          </cell>
          <cell r="L453">
            <v>4299</v>
          </cell>
          <cell r="M453">
            <v>10378</v>
          </cell>
          <cell r="N453">
            <v>11440</v>
          </cell>
          <cell r="O453">
            <v>4299</v>
          </cell>
          <cell r="P453">
            <v>4299</v>
          </cell>
          <cell r="Q453">
            <v>4299</v>
          </cell>
          <cell r="R453">
            <v>4299</v>
          </cell>
          <cell r="S453">
            <v>4299</v>
          </cell>
          <cell r="T453">
            <v>11456</v>
          </cell>
          <cell r="U453">
            <v>4299</v>
          </cell>
          <cell r="V453">
            <v>4299</v>
          </cell>
          <cell r="W453">
            <v>4299</v>
          </cell>
          <cell r="X453">
            <v>9539</v>
          </cell>
        </row>
        <row r="454">
          <cell r="B454" t="str">
            <v>RC.1110</v>
          </cell>
          <cell r="C454" t="str">
            <v>Laùng ñaù maøi neàn saøn &lt;4m</v>
          </cell>
          <cell r="D454" t="str">
            <v>m2</v>
          </cell>
          <cell r="E454">
            <v>20055</v>
          </cell>
          <cell r="F454">
            <v>0</v>
          </cell>
          <cell r="G454">
            <v>26801</v>
          </cell>
          <cell r="H454">
            <v>26801</v>
          </cell>
          <cell r="I454">
            <v>18014</v>
          </cell>
          <cell r="J454">
            <v>25588</v>
          </cell>
          <cell r="K454">
            <v>25805</v>
          </cell>
          <cell r="L454">
            <v>25588</v>
          </cell>
          <cell r="M454">
            <v>24961</v>
          </cell>
          <cell r="N454">
            <v>30253</v>
          </cell>
          <cell r="O454">
            <v>26801</v>
          </cell>
          <cell r="P454">
            <v>26801</v>
          </cell>
          <cell r="Q454">
            <v>19912</v>
          </cell>
          <cell r="R454">
            <v>19912</v>
          </cell>
          <cell r="S454">
            <v>26801</v>
          </cell>
          <cell r="T454">
            <v>25477</v>
          </cell>
          <cell r="U454">
            <v>26801</v>
          </cell>
          <cell r="V454">
            <v>26801</v>
          </cell>
          <cell r="W454">
            <v>27717</v>
          </cell>
          <cell r="X454">
            <v>27717</v>
          </cell>
        </row>
        <row r="455">
          <cell r="B455" t="str">
            <v>RC.1130</v>
          </cell>
          <cell r="C455" t="str">
            <v>Laùng ñaù maøi caàu thang</v>
          </cell>
          <cell r="D455" t="str">
            <v>m2</v>
          </cell>
          <cell r="E455">
            <v>36547</v>
          </cell>
          <cell r="F455">
            <v>0</v>
          </cell>
          <cell r="G455">
            <v>40327</v>
          </cell>
          <cell r="H455">
            <v>40327</v>
          </cell>
          <cell r="I455">
            <v>40327</v>
          </cell>
          <cell r="J455">
            <v>40327</v>
          </cell>
          <cell r="K455">
            <v>39596</v>
          </cell>
          <cell r="L455">
            <v>40327</v>
          </cell>
          <cell r="M455">
            <v>38309</v>
          </cell>
          <cell r="N455">
            <v>40327</v>
          </cell>
          <cell r="O455">
            <v>40327</v>
          </cell>
          <cell r="P455">
            <v>40327</v>
          </cell>
          <cell r="Q455">
            <v>40327</v>
          </cell>
          <cell r="R455">
            <v>40327</v>
          </cell>
          <cell r="S455">
            <v>40327</v>
          </cell>
          <cell r="T455">
            <v>39825</v>
          </cell>
          <cell r="U455">
            <v>40327</v>
          </cell>
          <cell r="V455">
            <v>40327</v>
          </cell>
          <cell r="W455">
            <v>40327</v>
          </cell>
          <cell r="X455">
            <v>43389</v>
          </cell>
        </row>
        <row r="456">
          <cell r="B456" t="str">
            <v>SA.4110</v>
          </cell>
          <cell r="C456" t="str">
            <v>Laùt gach cement 30x30 VM75 cao &lt;4m</v>
          </cell>
          <cell r="D456" t="str">
            <v>m2</v>
          </cell>
          <cell r="E456">
            <v>2283</v>
          </cell>
          <cell r="F456">
            <v>0</v>
          </cell>
          <cell r="G456">
            <v>31533</v>
          </cell>
          <cell r="H456">
            <v>31533</v>
          </cell>
          <cell r="I456">
            <v>55150</v>
          </cell>
          <cell r="J456">
            <v>38383</v>
          </cell>
          <cell r="K456">
            <v>50949</v>
          </cell>
          <cell r="L456">
            <v>38383</v>
          </cell>
          <cell r="M456">
            <v>36266</v>
          </cell>
          <cell r="N456">
            <v>31533</v>
          </cell>
          <cell r="O456">
            <v>31533</v>
          </cell>
          <cell r="P456">
            <v>31533</v>
          </cell>
          <cell r="Q456">
            <v>34529</v>
          </cell>
          <cell r="R456">
            <v>34529</v>
          </cell>
          <cell r="S456">
            <v>35437</v>
          </cell>
          <cell r="T456">
            <v>71930</v>
          </cell>
          <cell r="U456">
            <v>31533</v>
          </cell>
          <cell r="V456">
            <v>31533</v>
          </cell>
          <cell r="W456">
            <v>23463</v>
          </cell>
          <cell r="X456">
            <v>23463</v>
          </cell>
        </row>
        <row r="457">
          <cell r="B457" t="str">
            <v>SA.4210</v>
          </cell>
          <cell r="C457" t="str">
            <v>Laùt gach cement 20x20 VM75 cao &lt;4m</v>
          </cell>
          <cell r="D457" t="str">
            <v>m2</v>
          </cell>
          <cell r="E457">
            <v>2243</v>
          </cell>
          <cell r="F457">
            <v>0</v>
          </cell>
          <cell r="G457">
            <v>31533</v>
          </cell>
          <cell r="H457">
            <v>31533</v>
          </cell>
          <cell r="I457">
            <v>55150</v>
          </cell>
          <cell r="J457">
            <v>54748</v>
          </cell>
          <cell r="K457">
            <v>47571</v>
          </cell>
          <cell r="L457">
            <v>54748</v>
          </cell>
          <cell r="M457">
            <v>42541</v>
          </cell>
          <cell r="N457">
            <v>31533</v>
          </cell>
          <cell r="O457">
            <v>31533</v>
          </cell>
          <cell r="P457">
            <v>31533</v>
          </cell>
          <cell r="Q457">
            <v>34529</v>
          </cell>
          <cell r="R457">
            <v>34529</v>
          </cell>
          <cell r="S457">
            <v>71930</v>
          </cell>
          <cell r="T457">
            <v>71930</v>
          </cell>
          <cell r="U457">
            <v>31533</v>
          </cell>
          <cell r="V457">
            <v>31533</v>
          </cell>
          <cell r="W457">
            <v>23463</v>
          </cell>
          <cell r="X457">
            <v>51177</v>
          </cell>
        </row>
        <row r="458">
          <cell r="B458" t="str">
            <v>SA.7111</v>
          </cell>
          <cell r="C458" t="str">
            <v>Laùt gach ceramic 30x30 cao &lt;4m</v>
          </cell>
          <cell r="D458" t="str">
            <v>m2</v>
          </cell>
          <cell r="E458">
            <v>5412</v>
          </cell>
          <cell r="F458">
            <v>0</v>
          </cell>
          <cell r="G458">
            <v>87411</v>
          </cell>
          <cell r="H458">
            <v>87411</v>
          </cell>
          <cell r="I458">
            <v>135423</v>
          </cell>
          <cell r="J458">
            <v>77569</v>
          </cell>
          <cell r="K458">
            <v>82309</v>
          </cell>
          <cell r="L458">
            <v>77569</v>
          </cell>
          <cell r="M458">
            <v>68333</v>
          </cell>
          <cell r="N458">
            <v>87483</v>
          </cell>
          <cell r="O458">
            <v>87411</v>
          </cell>
          <cell r="P458">
            <v>87411</v>
          </cell>
          <cell r="Q458">
            <v>76678</v>
          </cell>
          <cell r="R458">
            <v>76678</v>
          </cell>
          <cell r="S458">
            <v>71564</v>
          </cell>
          <cell r="T458">
            <v>83385</v>
          </cell>
          <cell r="U458">
            <v>87411</v>
          </cell>
          <cell r="V458">
            <v>87411</v>
          </cell>
          <cell r="W458">
            <v>83385</v>
          </cell>
          <cell r="X458">
            <v>37347</v>
          </cell>
        </row>
        <row r="459">
          <cell r="B459" t="str">
            <v>SA.7111SR</v>
          </cell>
          <cell r="C459" t="str">
            <v>Laùt gach ceramic 30x30 cao &lt;4m</v>
          </cell>
          <cell r="D459" t="str">
            <v>m2</v>
          </cell>
          <cell r="E459">
            <v>5412</v>
          </cell>
          <cell r="F459">
            <v>0</v>
          </cell>
          <cell r="G459">
            <v>87411</v>
          </cell>
          <cell r="H459">
            <v>87411</v>
          </cell>
          <cell r="I459">
            <v>135423</v>
          </cell>
          <cell r="J459">
            <v>77569</v>
          </cell>
          <cell r="K459">
            <v>82309</v>
          </cell>
          <cell r="L459">
            <v>77569</v>
          </cell>
          <cell r="M459">
            <v>68333</v>
          </cell>
          <cell r="N459">
            <v>87483</v>
          </cell>
          <cell r="O459">
            <v>87411</v>
          </cell>
          <cell r="P459">
            <v>87411</v>
          </cell>
          <cell r="Q459">
            <v>76678</v>
          </cell>
          <cell r="R459">
            <v>76678</v>
          </cell>
          <cell r="S459">
            <v>71564</v>
          </cell>
          <cell r="T459">
            <v>83385</v>
          </cell>
          <cell r="U459">
            <v>87411</v>
          </cell>
          <cell r="V459">
            <v>87411</v>
          </cell>
          <cell r="W459">
            <v>83385</v>
          </cell>
          <cell r="X459">
            <v>37347</v>
          </cell>
        </row>
        <row r="460">
          <cell r="B460" t="str">
            <v>SA.7211</v>
          </cell>
          <cell r="C460" t="str">
            <v>Laùt gach ceramic 40x40 cao &lt;4m</v>
          </cell>
          <cell r="D460" t="str">
            <v>m2</v>
          </cell>
          <cell r="E460">
            <v>4329</v>
          </cell>
          <cell r="F460">
            <v>0</v>
          </cell>
          <cell r="G460">
            <v>87411</v>
          </cell>
          <cell r="H460">
            <v>87411</v>
          </cell>
          <cell r="I460">
            <v>135423</v>
          </cell>
          <cell r="J460">
            <v>77569</v>
          </cell>
          <cell r="K460">
            <v>97616</v>
          </cell>
          <cell r="L460">
            <v>77569</v>
          </cell>
          <cell r="M460">
            <v>68333</v>
          </cell>
          <cell r="N460">
            <v>119531</v>
          </cell>
          <cell r="O460">
            <v>87411</v>
          </cell>
          <cell r="P460">
            <v>87411</v>
          </cell>
          <cell r="Q460">
            <v>76678</v>
          </cell>
          <cell r="R460">
            <v>76678</v>
          </cell>
          <cell r="S460">
            <v>71564</v>
          </cell>
          <cell r="T460">
            <v>88957</v>
          </cell>
          <cell r="U460">
            <v>87411</v>
          </cell>
          <cell r="V460">
            <v>87411</v>
          </cell>
          <cell r="W460">
            <v>83385</v>
          </cell>
          <cell r="X460">
            <v>74731</v>
          </cell>
        </row>
        <row r="461">
          <cell r="B461" t="str">
            <v>SA.7311</v>
          </cell>
          <cell r="C461" t="str">
            <v>Laùt gach ceramic 50x50 cao &lt;4m</v>
          </cell>
          <cell r="D461" t="str">
            <v>m2</v>
          </cell>
          <cell r="E461">
            <v>3112</v>
          </cell>
          <cell r="F461">
            <v>0</v>
          </cell>
          <cell r="G461">
            <v>87411</v>
          </cell>
          <cell r="H461">
            <v>87411</v>
          </cell>
          <cell r="I461">
            <v>135423</v>
          </cell>
          <cell r="J461">
            <v>77569</v>
          </cell>
          <cell r="K461">
            <v>97616</v>
          </cell>
          <cell r="L461">
            <v>77569</v>
          </cell>
          <cell r="M461">
            <v>68333</v>
          </cell>
          <cell r="N461">
            <v>119531</v>
          </cell>
          <cell r="O461">
            <v>87411</v>
          </cell>
          <cell r="P461">
            <v>87411</v>
          </cell>
          <cell r="Q461">
            <v>76678</v>
          </cell>
          <cell r="R461">
            <v>76678</v>
          </cell>
          <cell r="S461">
            <v>71564</v>
          </cell>
          <cell r="T461">
            <v>85962</v>
          </cell>
          <cell r="U461">
            <v>87411</v>
          </cell>
          <cell r="V461">
            <v>87411</v>
          </cell>
          <cell r="W461">
            <v>83385</v>
          </cell>
          <cell r="X461">
            <v>71901</v>
          </cell>
        </row>
        <row r="462">
          <cell r="B462" t="str">
            <v>SA.7410</v>
          </cell>
          <cell r="C462" t="str">
            <v>Laùt gach ceramic 50x50 cao &lt;4m</v>
          </cell>
          <cell r="D462" t="str">
            <v>m2</v>
          </cell>
          <cell r="E462">
            <v>6494</v>
          </cell>
          <cell r="F462">
            <v>0</v>
          </cell>
          <cell r="G462">
            <v>87411</v>
          </cell>
          <cell r="H462">
            <v>87411</v>
          </cell>
          <cell r="I462">
            <v>135423</v>
          </cell>
          <cell r="J462">
            <v>77569</v>
          </cell>
          <cell r="K462">
            <v>97616</v>
          </cell>
          <cell r="L462">
            <v>77569</v>
          </cell>
          <cell r="M462">
            <v>68333</v>
          </cell>
          <cell r="N462">
            <v>119531</v>
          </cell>
          <cell r="O462">
            <v>87411</v>
          </cell>
          <cell r="P462">
            <v>87411</v>
          </cell>
          <cell r="Q462">
            <v>76678</v>
          </cell>
          <cell r="R462">
            <v>76678</v>
          </cell>
          <cell r="S462">
            <v>71564</v>
          </cell>
          <cell r="T462">
            <v>89358</v>
          </cell>
          <cell r="U462">
            <v>87411</v>
          </cell>
          <cell r="V462">
            <v>87411</v>
          </cell>
          <cell r="W462">
            <v>83385</v>
          </cell>
          <cell r="X462">
            <v>71901</v>
          </cell>
        </row>
        <row r="463">
          <cell r="B463" t="str">
            <v>SA.8120</v>
          </cell>
          <cell r="C463" t="str">
            <v>Laùt gaïch choáng noùng, gaïch 4 loã, chieàu cao &gt;4m</v>
          </cell>
          <cell r="D463" t="str">
            <v>m2</v>
          </cell>
          <cell r="E463">
            <v>2854</v>
          </cell>
          <cell r="F463">
            <v>163</v>
          </cell>
          <cell r="G463">
            <v>95803</v>
          </cell>
          <cell r="H463">
            <v>95803</v>
          </cell>
          <cell r="I463">
            <v>95803</v>
          </cell>
          <cell r="J463" t="str">
            <v>Chöa coø</v>
          </cell>
          <cell r="K463">
            <v>37927</v>
          </cell>
          <cell r="L463" t="str">
            <v>Chöa coø</v>
          </cell>
          <cell r="M463">
            <v>37353</v>
          </cell>
          <cell r="N463">
            <v>38171</v>
          </cell>
          <cell r="O463">
            <v>95803</v>
          </cell>
          <cell r="P463">
            <v>95803</v>
          </cell>
          <cell r="Q463">
            <v>95803</v>
          </cell>
          <cell r="R463">
            <v>95803</v>
          </cell>
          <cell r="S463" t="str">
            <v>Chöa coù</v>
          </cell>
          <cell r="T463">
            <v>38678</v>
          </cell>
          <cell r="U463" t="str">
            <v>Chöa coù</v>
          </cell>
          <cell r="V463" t="str">
            <v>Chöa coù</v>
          </cell>
          <cell r="W463">
            <v>95803</v>
          </cell>
          <cell r="X463">
            <v>36679</v>
          </cell>
        </row>
        <row r="464">
          <cell r="B464" t="str">
            <v>SA.8220</v>
          </cell>
          <cell r="C464" t="str">
            <v>Laùt gaïch chöõ U choáng noùng chieàu cao &gt;4m</v>
          </cell>
          <cell r="D464" t="str">
            <v>m2</v>
          </cell>
          <cell r="E464">
            <v>2854</v>
          </cell>
          <cell r="F464">
            <v>163</v>
          </cell>
          <cell r="G464">
            <v>95803</v>
          </cell>
          <cell r="H464">
            <v>95803</v>
          </cell>
          <cell r="I464">
            <v>95803</v>
          </cell>
          <cell r="J464" t="str">
            <v>Chöa coø</v>
          </cell>
          <cell r="K464">
            <v>30527</v>
          </cell>
          <cell r="L464" t="str">
            <v>Chöa coø</v>
          </cell>
          <cell r="M464">
            <v>37353</v>
          </cell>
          <cell r="N464">
            <v>38171</v>
          </cell>
          <cell r="O464">
            <v>95803</v>
          </cell>
          <cell r="P464">
            <v>95803</v>
          </cell>
          <cell r="Q464">
            <v>95803</v>
          </cell>
          <cell r="R464">
            <v>95803</v>
          </cell>
          <cell r="S464" t="str">
            <v>Chöa coù</v>
          </cell>
          <cell r="T464">
            <v>36879</v>
          </cell>
          <cell r="U464" t="str">
            <v>Chöa coù</v>
          </cell>
          <cell r="V464" t="str">
            <v>Chöa coù</v>
          </cell>
          <cell r="W464">
            <v>95803</v>
          </cell>
          <cell r="X464">
            <v>29374</v>
          </cell>
        </row>
        <row r="465">
          <cell r="B465" t="str">
            <v>SA.8320</v>
          </cell>
          <cell r="C465" t="str">
            <v>Laùt gaïch choáng noùng, gaïch 10 loã, chieàu cao &gt;4m</v>
          </cell>
          <cell r="D465" t="str">
            <v>m2</v>
          </cell>
          <cell r="E465">
            <v>2335</v>
          </cell>
          <cell r="F465">
            <v>163</v>
          </cell>
          <cell r="G465">
            <v>95803</v>
          </cell>
          <cell r="H465">
            <v>95803</v>
          </cell>
          <cell r="I465">
            <v>95803</v>
          </cell>
          <cell r="J465" t="str">
            <v>Chöa coø</v>
          </cell>
          <cell r="K465">
            <v>25297</v>
          </cell>
          <cell r="L465" t="str">
            <v>Chöa coø</v>
          </cell>
          <cell r="M465">
            <v>24127</v>
          </cell>
          <cell r="N465">
            <v>24895</v>
          </cell>
          <cell r="O465">
            <v>95803</v>
          </cell>
          <cell r="P465">
            <v>95803</v>
          </cell>
          <cell r="Q465">
            <v>95803</v>
          </cell>
          <cell r="R465">
            <v>95803</v>
          </cell>
          <cell r="S465" t="str">
            <v>Chöa coù</v>
          </cell>
          <cell r="T465">
            <v>39538</v>
          </cell>
          <cell r="U465" t="str">
            <v>Chöa coù</v>
          </cell>
          <cell r="V465" t="str">
            <v>Chöa coù</v>
          </cell>
          <cell r="W465">
            <v>95803</v>
          </cell>
          <cell r="X465">
            <v>23494</v>
          </cell>
        </row>
        <row r="466">
          <cell r="B466" t="str">
            <v>SA.9320</v>
          </cell>
          <cell r="C466" t="str">
            <v>Laùt gaïch con saâu daøy 5,5cm</v>
          </cell>
          <cell r="D466" t="str">
            <v>m2</v>
          </cell>
          <cell r="E466">
            <v>2165</v>
          </cell>
          <cell r="G466" t="str">
            <v>Chöa coø</v>
          </cell>
          <cell r="H466" t="str">
            <v>Chöa coø</v>
          </cell>
          <cell r="I466" t="str">
            <v>Chöa coø</v>
          </cell>
          <cell r="J466" t="str">
            <v>Chöa coø</v>
          </cell>
          <cell r="K466">
            <v>60600</v>
          </cell>
          <cell r="L466" t="str">
            <v>Chöa coø</v>
          </cell>
          <cell r="M466">
            <v>72720</v>
          </cell>
          <cell r="N466">
            <v>72720</v>
          </cell>
          <cell r="O466" t="str">
            <v>Chöa coø</v>
          </cell>
          <cell r="P466" t="str">
            <v>Chöa coø</v>
          </cell>
          <cell r="Q466" t="str">
            <v>Chöa coø</v>
          </cell>
          <cell r="R466" t="str">
            <v>Chöa coø</v>
          </cell>
          <cell r="S466" t="str">
            <v>Chöa coø</v>
          </cell>
          <cell r="T466">
            <v>72720</v>
          </cell>
          <cell r="U466" t="str">
            <v>Chöa coø</v>
          </cell>
          <cell r="V466" t="str">
            <v>Chöa coø</v>
          </cell>
          <cell r="W466">
            <v>72720</v>
          </cell>
          <cell r="X466">
            <v>72720</v>
          </cell>
        </row>
        <row r="467">
          <cell r="B467" t="str">
            <v>TA.1410</v>
          </cell>
          <cell r="C467" t="str">
            <v>Ñoùng traàn vaùn eùp</v>
          </cell>
          <cell r="D467" t="str">
            <v>m2</v>
          </cell>
          <cell r="E467">
            <v>1816</v>
          </cell>
          <cell r="G467" t="str">
            <v>Chöa coø</v>
          </cell>
          <cell r="H467" t="str">
            <v>Chöa coø</v>
          </cell>
          <cell r="I467" t="str">
            <v>Chöa coø</v>
          </cell>
          <cell r="J467" t="str">
            <v>Chöa coø</v>
          </cell>
          <cell r="K467">
            <v>91294</v>
          </cell>
          <cell r="L467" t="str">
            <v>Chöa coø</v>
          </cell>
          <cell r="M467">
            <v>115136</v>
          </cell>
          <cell r="N467">
            <v>72720</v>
          </cell>
          <cell r="O467" t="str">
            <v>Chöa coø</v>
          </cell>
          <cell r="P467" t="str">
            <v>Chöa coø</v>
          </cell>
          <cell r="Q467" t="str">
            <v>Chöa coø</v>
          </cell>
          <cell r="R467" t="str">
            <v>Chöa coø</v>
          </cell>
          <cell r="S467" t="str">
            <v>Chöa coø</v>
          </cell>
          <cell r="T467">
            <v>95108</v>
          </cell>
          <cell r="U467" t="str">
            <v>Chöa coø</v>
          </cell>
          <cell r="V467" t="str">
            <v>Chöa coø</v>
          </cell>
          <cell r="W467">
            <v>130049</v>
          </cell>
          <cell r="X467">
            <v>104648</v>
          </cell>
        </row>
        <row r="468">
          <cell r="B468" t="str">
            <v>TA.2411</v>
          </cell>
          <cell r="C468" t="str">
            <v>Ñoùng traàn thaïch cao khung nhoâm</v>
          </cell>
          <cell r="D468" t="str">
            <v>m2</v>
          </cell>
          <cell r="E468">
            <v>17588</v>
          </cell>
          <cell r="G468" t="str">
            <v>Chöa coø</v>
          </cell>
          <cell r="H468" t="str">
            <v>Chöa coø</v>
          </cell>
          <cell r="I468" t="str">
            <v>Chöa coø</v>
          </cell>
          <cell r="J468" t="str">
            <v>Chöa coø</v>
          </cell>
          <cell r="K468">
            <v>91294</v>
          </cell>
          <cell r="L468" t="str">
            <v>Chöa coø</v>
          </cell>
          <cell r="M468">
            <v>115136</v>
          </cell>
          <cell r="N468">
            <v>72720</v>
          </cell>
          <cell r="O468" t="str">
            <v>Chöa coø</v>
          </cell>
          <cell r="P468" t="str">
            <v>Chöa coø</v>
          </cell>
          <cell r="Q468" t="str">
            <v>Chöa coø</v>
          </cell>
          <cell r="R468" t="str">
            <v>Chöa coø</v>
          </cell>
          <cell r="S468" t="str">
            <v>Chöa coø</v>
          </cell>
          <cell r="T468">
            <v>117520</v>
          </cell>
          <cell r="U468" t="str">
            <v>Chöa coø</v>
          </cell>
          <cell r="V468" t="str">
            <v>Chöa coø</v>
          </cell>
          <cell r="W468">
            <v>130049</v>
          </cell>
          <cell r="X468">
            <v>104648</v>
          </cell>
        </row>
        <row r="469">
          <cell r="B469" t="str">
            <v>TA.2710</v>
          </cell>
          <cell r="C469" t="str">
            <v>Ñoùng traàn thaïch cao khung nhoâm</v>
          </cell>
          <cell r="D469" t="str">
            <v>m2</v>
          </cell>
          <cell r="E469">
            <v>17588</v>
          </cell>
          <cell r="G469" t="str">
            <v>Chöa coø</v>
          </cell>
          <cell r="H469" t="str">
            <v>Chöa coø</v>
          </cell>
          <cell r="I469" t="str">
            <v>Chöa coø</v>
          </cell>
          <cell r="J469" t="str">
            <v>Chöa coø</v>
          </cell>
          <cell r="K469">
            <v>91294</v>
          </cell>
          <cell r="L469" t="str">
            <v>Chöa coø</v>
          </cell>
          <cell r="M469">
            <v>115136</v>
          </cell>
          <cell r="N469">
            <v>72720</v>
          </cell>
          <cell r="O469" t="str">
            <v>Chöa coø</v>
          </cell>
          <cell r="P469" t="str">
            <v>Chöa coø</v>
          </cell>
          <cell r="Q469" t="str">
            <v>Chöa coø</v>
          </cell>
          <cell r="R469" t="str">
            <v>Chöa coø</v>
          </cell>
          <cell r="S469" t="str">
            <v>Chöa coø</v>
          </cell>
          <cell r="T469">
            <v>117520</v>
          </cell>
          <cell r="U469" t="str">
            <v>Chöa coø</v>
          </cell>
          <cell r="V469" t="str">
            <v>Chöa coø</v>
          </cell>
          <cell r="W469">
            <v>130049</v>
          </cell>
          <cell r="X469">
            <v>104648</v>
          </cell>
        </row>
        <row r="470">
          <cell r="B470" t="str">
            <v>TB.2620SR</v>
          </cell>
          <cell r="C470" t="str">
            <v>Laøm dieàm maùi baèng toân</v>
          </cell>
          <cell r="D470" t="str">
            <v>m2</v>
          </cell>
          <cell r="E470">
            <v>4465</v>
          </cell>
          <cell r="G470" t="str">
            <v>Chöa coø</v>
          </cell>
          <cell r="H470" t="str">
            <v>Chöa coø</v>
          </cell>
          <cell r="I470" t="str">
            <v>Chöa coø</v>
          </cell>
          <cell r="J470" t="str">
            <v>Chöa coø</v>
          </cell>
          <cell r="K470" t="str">
            <v>Chöa coø</v>
          </cell>
          <cell r="L470" t="str">
            <v>Chöa coø</v>
          </cell>
          <cell r="M470">
            <v>115136</v>
          </cell>
          <cell r="N470">
            <v>72720</v>
          </cell>
          <cell r="O470" t="str">
            <v>Chöa coø</v>
          </cell>
          <cell r="P470" t="str">
            <v>Chöa coø</v>
          </cell>
          <cell r="Q470" t="str">
            <v>Chöa coø</v>
          </cell>
          <cell r="R470" t="str">
            <v>Chöa coø</v>
          </cell>
          <cell r="S470" t="str">
            <v>Chöa coø</v>
          </cell>
          <cell r="T470">
            <v>130049</v>
          </cell>
          <cell r="U470" t="str">
            <v>Chöa coø</v>
          </cell>
          <cell r="V470" t="str">
            <v>Chöa coø</v>
          </cell>
          <cell r="W470">
            <v>130049</v>
          </cell>
          <cell r="X470">
            <v>153273</v>
          </cell>
        </row>
        <row r="471">
          <cell r="B471" t="str">
            <v>T1.831</v>
          </cell>
          <cell r="C471" t="str">
            <v>Cheøn vaø Traùt loå vöõa M75</v>
          </cell>
          <cell r="D471" t="str">
            <v>loå</v>
          </cell>
          <cell r="E471">
            <v>640</v>
          </cell>
          <cell r="H471">
            <v>49406</v>
          </cell>
          <cell r="S471">
            <v>44136</v>
          </cell>
          <cell r="W471">
            <v>1000</v>
          </cell>
        </row>
        <row r="472">
          <cell r="B472" t="str">
            <v>T2.211B</v>
          </cell>
          <cell r="C472" t="str">
            <v>Traùt ñaù maøi caàu thang</v>
          </cell>
          <cell r="D472" t="str">
            <v>m2</v>
          </cell>
          <cell r="E472">
            <v>50381</v>
          </cell>
          <cell r="H472">
            <v>49406</v>
          </cell>
          <cell r="S472">
            <v>44136</v>
          </cell>
          <cell r="W472">
            <v>44136</v>
          </cell>
        </row>
        <row r="473">
          <cell r="B473" t="str">
            <v>T3.101B</v>
          </cell>
          <cell r="C473" t="str">
            <v>Laùng neàn daøy 2cm vöõa M75</v>
          </cell>
          <cell r="D473" t="str">
            <v>m2</v>
          </cell>
          <cell r="E473">
            <v>1188</v>
          </cell>
          <cell r="H473">
            <v>7746</v>
          </cell>
          <cell r="S473">
            <v>44136</v>
          </cell>
          <cell r="W473">
            <v>44136</v>
          </cell>
        </row>
        <row r="474">
          <cell r="B474" t="str">
            <v>T3.101C</v>
          </cell>
          <cell r="C474" t="str">
            <v>Laùng neàn daøy 2cm vöõa M100</v>
          </cell>
          <cell r="D474" t="str">
            <v>m2</v>
          </cell>
          <cell r="E474">
            <v>1188</v>
          </cell>
          <cell r="H474">
            <v>9736</v>
          </cell>
          <cell r="S474">
            <v>44136</v>
          </cell>
          <cell r="W474">
            <v>44136</v>
          </cell>
        </row>
        <row r="475">
          <cell r="B475" t="str">
            <v>T3.102E</v>
          </cell>
          <cell r="C475" t="str">
            <v>Laùng neàn daøy 3cm vöõa M75</v>
          </cell>
          <cell r="D475" t="str">
            <v>m2</v>
          </cell>
          <cell r="E475">
            <v>1583</v>
          </cell>
          <cell r="H475">
            <v>10844</v>
          </cell>
          <cell r="S475">
            <v>44136</v>
          </cell>
          <cell r="W475">
            <v>44136</v>
          </cell>
        </row>
        <row r="476">
          <cell r="B476" t="str">
            <v>T3.102G</v>
          </cell>
          <cell r="C476" t="str">
            <v>Laùng neàn daøy 3cm vöõa M100</v>
          </cell>
          <cell r="D476" t="str">
            <v>m2</v>
          </cell>
          <cell r="E476">
            <v>1583</v>
          </cell>
          <cell r="H476">
            <v>13630</v>
          </cell>
          <cell r="S476">
            <v>44136</v>
          </cell>
          <cell r="W476">
            <v>44136</v>
          </cell>
        </row>
        <row r="477">
          <cell r="B477" t="str">
            <v>UA.1110</v>
          </cell>
          <cell r="C477" t="str">
            <v>Queùt voâi 1 nöôùc traéng 2 nöôùc maøu</v>
          </cell>
          <cell r="D477" t="str">
            <v>m2</v>
          </cell>
          <cell r="E477">
            <v>415</v>
          </cell>
          <cell r="F477">
            <v>0</v>
          </cell>
          <cell r="G477">
            <v>624</v>
          </cell>
          <cell r="H477">
            <v>826</v>
          </cell>
          <cell r="I477">
            <v>624</v>
          </cell>
          <cell r="J477">
            <v>624</v>
          </cell>
          <cell r="K477">
            <v>794</v>
          </cell>
          <cell r="L477">
            <v>624</v>
          </cell>
          <cell r="M477">
            <v>624</v>
          </cell>
          <cell r="N477">
            <v>624</v>
          </cell>
          <cell r="O477">
            <v>624</v>
          </cell>
          <cell r="P477">
            <v>624</v>
          </cell>
          <cell r="Q477">
            <v>624</v>
          </cell>
          <cell r="R477">
            <v>624</v>
          </cell>
          <cell r="S477">
            <v>624</v>
          </cell>
          <cell r="T477">
            <v>705</v>
          </cell>
          <cell r="U477">
            <v>624</v>
          </cell>
          <cell r="V477">
            <v>624</v>
          </cell>
          <cell r="W477">
            <v>624</v>
          </cell>
          <cell r="X477">
            <v>536</v>
          </cell>
        </row>
        <row r="478">
          <cell r="B478" t="str">
            <v>UA.1210</v>
          </cell>
          <cell r="C478" t="str">
            <v>Queùt voâi 3 nöôùc traéng</v>
          </cell>
          <cell r="D478" t="str">
            <v>m2</v>
          </cell>
          <cell r="E478">
            <v>415</v>
          </cell>
          <cell r="F478">
            <v>0</v>
          </cell>
          <cell r="G478">
            <v>311</v>
          </cell>
          <cell r="H478">
            <v>276</v>
          </cell>
          <cell r="I478">
            <v>311</v>
          </cell>
          <cell r="J478">
            <v>311</v>
          </cell>
          <cell r="K478">
            <v>306</v>
          </cell>
          <cell r="L478">
            <v>311</v>
          </cell>
          <cell r="M478">
            <v>311</v>
          </cell>
          <cell r="N478">
            <v>276</v>
          </cell>
          <cell r="O478">
            <v>311</v>
          </cell>
          <cell r="P478">
            <v>311</v>
          </cell>
          <cell r="Q478">
            <v>311</v>
          </cell>
          <cell r="R478">
            <v>311</v>
          </cell>
          <cell r="S478">
            <v>311</v>
          </cell>
          <cell r="T478">
            <v>212</v>
          </cell>
          <cell r="U478">
            <v>311</v>
          </cell>
          <cell r="V478">
            <v>311</v>
          </cell>
          <cell r="W478">
            <v>311</v>
          </cell>
          <cell r="X478">
            <v>276</v>
          </cell>
        </row>
        <row r="479">
          <cell r="B479" t="str">
            <v>UB.1110</v>
          </cell>
          <cell r="C479" t="str">
            <v>Baû mactit töôøng</v>
          </cell>
          <cell r="D479" t="str">
            <v>m2</v>
          </cell>
          <cell r="E479">
            <v>4059</v>
          </cell>
          <cell r="F479">
            <v>0</v>
          </cell>
          <cell r="G479">
            <v>2964</v>
          </cell>
          <cell r="H479">
            <v>3010</v>
          </cell>
          <cell r="I479">
            <v>1324</v>
          </cell>
          <cell r="J479">
            <v>3301</v>
          </cell>
          <cell r="K479">
            <v>3010</v>
          </cell>
          <cell r="L479">
            <v>3301</v>
          </cell>
          <cell r="M479">
            <v>3119</v>
          </cell>
          <cell r="N479">
            <v>3010</v>
          </cell>
          <cell r="O479">
            <v>2964</v>
          </cell>
          <cell r="P479">
            <v>2964</v>
          </cell>
          <cell r="Q479">
            <v>3010</v>
          </cell>
          <cell r="R479">
            <v>3010</v>
          </cell>
          <cell r="S479">
            <v>3000</v>
          </cell>
          <cell r="T479">
            <v>5480</v>
          </cell>
          <cell r="U479">
            <v>2964</v>
          </cell>
          <cell r="V479">
            <v>2964</v>
          </cell>
          <cell r="W479">
            <v>5480</v>
          </cell>
          <cell r="X479">
            <v>3119</v>
          </cell>
        </row>
        <row r="480">
          <cell r="B480" t="str">
            <v>UB.1120</v>
          </cell>
          <cell r="C480" t="str">
            <v>Baû mactit coät, daàm, traàn</v>
          </cell>
          <cell r="D480" t="str">
            <v>m2</v>
          </cell>
          <cell r="E480">
            <v>4870</v>
          </cell>
          <cell r="F480">
            <v>0</v>
          </cell>
          <cell r="G480">
            <v>2964</v>
          </cell>
          <cell r="H480">
            <v>2964</v>
          </cell>
          <cell r="I480">
            <v>2964</v>
          </cell>
          <cell r="J480">
            <v>2964</v>
          </cell>
          <cell r="K480">
            <v>3010</v>
          </cell>
          <cell r="L480">
            <v>2964</v>
          </cell>
          <cell r="M480">
            <v>3119</v>
          </cell>
          <cell r="N480">
            <v>3010</v>
          </cell>
          <cell r="O480">
            <v>2964</v>
          </cell>
          <cell r="P480">
            <v>2964</v>
          </cell>
          <cell r="Q480">
            <v>2964</v>
          </cell>
          <cell r="R480">
            <v>2964</v>
          </cell>
          <cell r="S480">
            <v>2964</v>
          </cell>
          <cell r="T480">
            <v>5480</v>
          </cell>
          <cell r="U480">
            <v>2964</v>
          </cell>
          <cell r="V480">
            <v>2964</v>
          </cell>
          <cell r="W480">
            <v>5480</v>
          </cell>
          <cell r="X480">
            <v>3119</v>
          </cell>
        </row>
        <row r="481">
          <cell r="B481" t="str">
            <v>UB.1210</v>
          </cell>
          <cell r="C481" t="str">
            <v>Baû cement traéng vaøo töôøng</v>
          </cell>
          <cell r="D481" t="str">
            <v>m2</v>
          </cell>
          <cell r="E481">
            <v>5412</v>
          </cell>
          <cell r="F481">
            <v>0</v>
          </cell>
          <cell r="G481">
            <v>7965</v>
          </cell>
          <cell r="H481">
            <v>7965</v>
          </cell>
          <cell r="I481">
            <v>7965</v>
          </cell>
          <cell r="J481">
            <v>7965</v>
          </cell>
          <cell r="K481">
            <v>10734</v>
          </cell>
          <cell r="L481">
            <v>7965</v>
          </cell>
          <cell r="M481">
            <v>10873</v>
          </cell>
          <cell r="N481">
            <v>7965</v>
          </cell>
          <cell r="O481">
            <v>7965</v>
          </cell>
          <cell r="P481">
            <v>7965</v>
          </cell>
          <cell r="Q481">
            <v>7965</v>
          </cell>
          <cell r="R481">
            <v>7965</v>
          </cell>
          <cell r="S481">
            <v>7965</v>
          </cell>
          <cell r="T481">
            <v>11312</v>
          </cell>
          <cell r="U481">
            <v>7965</v>
          </cell>
          <cell r="V481">
            <v>7965</v>
          </cell>
          <cell r="W481">
            <v>7965</v>
          </cell>
          <cell r="X481">
            <v>11107</v>
          </cell>
        </row>
        <row r="482">
          <cell r="B482" t="str">
            <v>UB.2210</v>
          </cell>
          <cell r="C482" t="str">
            <v>Baû Ventonit traéng vaøo coät, daàm, traàn</v>
          </cell>
          <cell r="D482" t="str">
            <v>m2</v>
          </cell>
          <cell r="E482">
            <v>6900</v>
          </cell>
          <cell r="F482">
            <v>0</v>
          </cell>
          <cell r="G482">
            <v>1636</v>
          </cell>
          <cell r="H482">
            <v>1636</v>
          </cell>
          <cell r="I482">
            <v>1636</v>
          </cell>
          <cell r="J482">
            <v>1636</v>
          </cell>
          <cell r="K482">
            <v>1805</v>
          </cell>
          <cell r="L482">
            <v>1636</v>
          </cell>
          <cell r="M482">
            <v>1683</v>
          </cell>
          <cell r="N482">
            <v>1636</v>
          </cell>
          <cell r="O482">
            <v>1636</v>
          </cell>
          <cell r="P482">
            <v>1636</v>
          </cell>
          <cell r="Q482">
            <v>1636</v>
          </cell>
          <cell r="R482">
            <v>1636</v>
          </cell>
          <cell r="S482">
            <v>1636</v>
          </cell>
          <cell r="T482">
            <v>4366</v>
          </cell>
          <cell r="U482">
            <v>1636</v>
          </cell>
          <cell r="V482">
            <v>1636</v>
          </cell>
          <cell r="W482">
            <v>1636</v>
          </cell>
          <cell r="X482">
            <v>1683</v>
          </cell>
        </row>
        <row r="483">
          <cell r="B483" t="str">
            <v>UC.1420</v>
          </cell>
          <cell r="C483" t="str">
            <v xml:space="preserve">Sôn goã 3 lôùp </v>
          </cell>
          <cell r="D483" t="str">
            <v>m2</v>
          </cell>
          <cell r="E483">
            <v>2166</v>
          </cell>
          <cell r="G483">
            <v>4836</v>
          </cell>
          <cell r="H483">
            <v>4686</v>
          </cell>
          <cell r="I483">
            <v>5302</v>
          </cell>
          <cell r="J483">
            <v>4489</v>
          </cell>
          <cell r="K483">
            <v>8791</v>
          </cell>
          <cell r="L483">
            <v>4845</v>
          </cell>
          <cell r="M483">
            <v>4802</v>
          </cell>
          <cell r="N483">
            <v>4739</v>
          </cell>
          <cell r="O483">
            <v>4859</v>
          </cell>
          <cell r="P483">
            <v>4836</v>
          </cell>
          <cell r="Q483">
            <v>4243</v>
          </cell>
          <cell r="R483">
            <v>4243</v>
          </cell>
          <cell r="S483">
            <v>4358</v>
          </cell>
          <cell r="T483">
            <v>8080</v>
          </cell>
          <cell r="U483">
            <v>4836</v>
          </cell>
          <cell r="V483">
            <v>4836</v>
          </cell>
          <cell r="W483">
            <v>4725</v>
          </cell>
          <cell r="X483">
            <v>7933</v>
          </cell>
        </row>
        <row r="484">
          <cell r="B484" t="str">
            <v>UC.2230</v>
          </cell>
          <cell r="C484" t="str">
            <v>Sôn 2 lôùp cho saét theùp caùc loaïi</v>
          </cell>
          <cell r="D484" t="str">
            <v>m2</v>
          </cell>
          <cell r="E484">
            <v>1116</v>
          </cell>
          <cell r="G484">
            <v>4836</v>
          </cell>
          <cell r="H484">
            <v>4686</v>
          </cell>
          <cell r="I484">
            <v>5302</v>
          </cell>
          <cell r="J484">
            <v>4489</v>
          </cell>
          <cell r="K484">
            <v>5141</v>
          </cell>
          <cell r="L484">
            <v>4845</v>
          </cell>
          <cell r="M484">
            <v>4802</v>
          </cell>
          <cell r="N484">
            <v>4739</v>
          </cell>
          <cell r="O484">
            <v>4859</v>
          </cell>
          <cell r="P484">
            <v>4836</v>
          </cell>
          <cell r="Q484">
            <v>4243</v>
          </cell>
          <cell r="R484">
            <v>4243</v>
          </cell>
          <cell r="S484">
            <v>4358</v>
          </cell>
          <cell r="T484">
            <v>4725</v>
          </cell>
          <cell r="U484">
            <v>4836</v>
          </cell>
          <cell r="V484">
            <v>4836</v>
          </cell>
          <cell r="W484">
            <v>4725</v>
          </cell>
          <cell r="X484">
            <v>4657</v>
          </cell>
        </row>
        <row r="485">
          <cell r="B485" t="str">
            <v>UC.2230D</v>
          </cell>
          <cell r="C485" t="str">
            <v>Sôn daàu 2 lôùp cho caáu kieän saét hình</v>
          </cell>
          <cell r="D485" t="str">
            <v>m2</v>
          </cell>
          <cell r="E485">
            <v>1116</v>
          </cell>
          <cell r="G485">
            <v>4836</v>
          </cell>
          <cell r="H485">
            <v>4836</v>
          </cell>
          <cell r="I485">
            <v>4836</v>
          </cell>
          <cell r="J485">
            <v>4489</v>
          </cell>
          <cell r="K485">
            <v>5141</v>
          </cell>
          <cell r="L485">
            <v>4836</v>
          </cell>
          <cell r="M485">
            <v>4802</v>
          </cell>
          <cell r="N485">
            <v>4739</v>
          </cell>
          <cell r="O485">
            <v>4859</v>
          </cell>
          <cell r="P485" t="str">
            <v>Chöa coù</v>
          </cell>
          <cell r="Q485">
            <v>4836</v>
          </cell>
          <cell r="R485">
            <v>4836</v>
          </cell>
          <cell r="S485" t="str">
            <v>Chöa coù</v>
          </cell>
          <cell r="T485">
            <v>4725</v>
          </cell>
          <cell r="U485">
            <v>4836</v>
          </cell>
          <cell r="V485">
            <v>4836</v>
          </cell>
          <cell r="W485">
            <v>4725</v>
          </cell>
          <cell r="X485">
            <v>4657</v>
          </cell>
        </row>
        <row r="486">
          <cell r="B486" t="str">
            <v>UC.2230R</v>
          </cell>
          <cell r="C486" t="str">
            <v xml:space="preserve">Sôn choáng ró 2 lôùp cho caáu kieän saét hình </v>
          </cell>
          <cell r="D486" t="str">
            <v>m2</v>
          </cell>
          <cell r="E486">
            <v>1116</v>
          </cell>
          <cell r="G486">
            <v>4836</v>
          </cell>
          <cell r="H486">
            <v>4686</v>
          </cell>
          <cell r="I486">
            <v>4836</v>
          </cell>
          <cell r="J486">
            <v>4489</v>
          </cell>
          <cell r="K486">
            <v>5141</v>
          </cell>
          <cell r="L486">
            <v>4836</v>
          </cell>
          <cell r="M486">
            <v>4802</v>
          </cell>
          <cell r="N486">
            <v>4739</v>
          </cell>
          <cell r="O486">
            <v>4859</v>
          </cell>
          <cell r="P486" t="str">
            <v>Chöa coù</v>
          </cell>
          <cell r="Q486">
            <v>4836</v>
          </cell>
          <cell r="R486">
            <v>4836</v>
          </cell>
          <cell r="S486">
            <v>4358</v>
          </cell>
          <cell r="T486">
            <v>4725</v>
          </cell>
          <cell r="U486">
            <v>4836</v>
          </cell>
          <cell r="V486">
            <v>4836</v>
          </cell>
          <cell r="W486">
            <v>4725</v>
          </cell>
          <cell r="X486">
            <v>4657</v>
          </cell>
        </row>
        <row r="487">
          <cell r="B487" t="str">
            <v>UC.3110</v>
          </cell>
          <cell r="C487" t="str">
            <v>Sôn nöôùc vaøo töôøng ñaõ baû</v>
          </cell>
          <cell r="D487" t="str">
            <v>m2</v>
          </cell>
          <cell r="E487">
            <v>731</v>
          </cell>
          <cell r="G487">
            <v>9368</v>
          </cell>
          <cell r="H487">
            <v>7777</v>
          </cell>
          <cell r="I487">
            <v>6363</v>
          </cell>
          <cell r="J487">
            <v>8484</v>
          </cell>
          <cell r="K487">
            <v>7777</v>
          </cell>
          <cell r="L487">
            <v>8484</v>
          </cell>
          <cell r="M487">
            <v>10605</v>
          </cell>
          <cell r="N487">
            <v>10605</v>
          </cell>
          <cell r="O487">
            <v>9368</v>
          </cell>
          <cell r="P487">
            <v>9368</v>
          </cell>
          <cell r="Q487">
            <v>7070</v>
          </cell>
          <cell r="R487">
            <v>7070</v>
          </cell>
          <cell r="S487">
            <v>6363</v>
          </cell>
          <cell r="T487">
            <v>7070</v>
          </cell>
          <cell r="U487">
            <v>9368</v>
          </cell>
          <cell r="V487">
            <v>9368</v>
          </cell>
          <cell r="W487">
            <v>7070</v>
          </cell>
          <cell r="X487">
            <v>10605</v>
          </cell>
        </row>
        <row r="488">
          <cell r="B488" t="str">
            <v>UC.3120</v>
          </cell>
          <cell r="C488" t="str">
            <v>Sôn nöôùc vaøo daàm, coät traàn daõ baû</v>
          </cell>
          <cell r="D488" t="str">
            <v>m2</v>
          </cell>
          <cell r="E488">
            <v>920</v>
          </cell>
          <cell r="G488">
            <v>9368</v>
          </cell>
          <cell r="H488">
            <v>9368</v>
          </cell>
          <cell r="I488">
            <v>9368</v>
          </cell>
          <cell r="J488">
            <v>9368</v>
          </cell>
          <cell r="K488">
            <v>7777</v>
          </cell>
          <cell r="L488">
            <v>9368</v>
          </cell>
          <cell r="M488">
            <v>10605</v>
          </cell>
          <cell r="N488">
            <v>10605</v>
          </cell>
          <cell r="O488">
            <v>9368</v>
          </cell>
          <cell r="P488">
            <v>9368</v>
          </cell>
          <cell r="Q488">
            <v>9368</v>
          </cell>
          <cell r="R488">
            <v>9368</v>
          </cell>
          <cell r="S488">
            <v>9368</v>
          </cell>
          <cell r="T488">
            <v>7070</v>
          </cell>
          <cell r="U488">
            <v>9368</v>
          </cell>
          <cell r="V488">
            <v>9368</v>
          </cell>
          <cell r="W488">
            <v>9368</v>
          </cell>
          <cell r="X488">
            <v>10605</v>
          </cell>
        </row>
        <row r="489">
          <cell r="B489" t="str">
            <v>UC.3110T</v>
          </cell>
          <cell r="C489" t="str">
            <v>Sôn nöôùc vaøo töôøng ñaõ baû (maët trong)</v>
          </cell>
          <cell r="D489" t="str">
            <v>m2</v>
          </cell>
          <cell r="E489">
            <v>731</v>
          </cell>
          <cell r="G489">
            <v>9368</v>
          </cell>
          <cell r="H489">
            <v>7777</v>
          </cell>
          <cell r="I489">
            <v>6363</v>
          </cell>
          <cell r="J489">
            <v>8484</v>
          </cell>
          <cell r="K489">
            <v>7777</v>
          </cell>
          <cell r="L489">
            <v>8484</v>
          </cell>
          <cell r="M489">
            <v>10605</v>
          </cell>
          <cell r="N489">
            <v>10605</v>
          </cell>
          <cell r="O489">
            <v>9368</v>
          </cell>
          <cell r="P489">
            <v>9368</v>
          </cell>
          <cell r="Q489">
            <v>7070</v>
          </cell>
          <cell r="R489">
            <v>7070</v>
          </cell>
          <cell r="S489">
            <v>6363</v>
          </cell>
          <cell r="T489">
            <v>7070</v>
          </cell>
          <cell r="U489">
            <v>9368</v>
          </cell>
          <cell r="V489">
            <v>9368</v>
          </cell>
          <cell r="W489">
            <v>7070</v>
          </cell>
          <cell r="X489">
            <v>10605</v>
          </cell>
        </row>
        <row r="490">
          <cell r="B490" t="str">
            <v>UC.3120T</v>
          </cell>
          <cell r="C490" t="str">
            <v>Sôn nöôùc vaøo daàm, coät traàn daõ baû (maët trong)</v>
          </cell>
          <cell r="D490" t="str">
            <v>m2</v>
          </cell>
          <cell r="E490">
            <v>920</v>
          </cell>
          <cell r="G490">
            <v>9368</v>
          </cell>
          <cell r="H490">
            <v>9368</v>
          </cell>
          <cell r="I490">
            <v>9368</v>
          </cell>
          <cell r="J490">
            <v>9368</v>
          </cell>
          <cell r="K490">
            <v>7777</v>
          </cell>
          <cell r="L490">
            <v>9368</v>
          </cell>
          <cell r="M490">
            <v>10605</v>
          </cell>
          <cell r="N490">
            <v>10605</v>
          </cell>
          <cell r="O490">
            <v>9368</v>
          </cell>
          <cell r="P490">
            <v>9368</v>
          </cell>
          <cell r="Q490">
            <v>9368</v>
          </cell>
          <cell r="R490">
            <v>9368</v>
          </cell>
          <cell r="S490">
            <v>9368</v>
          </cell>
          <cell r="T490">
            <v>7070</v>
          </cell>
          <cell r="U490">
            <v>9368</v>
          </cell>
          <cell r="V490">
            <v>9368</v>
          </cell>
          <cell r="W490">
            <v>9368</v>
          </cell>
          <cell r="X490">
            <v>10605</v>
          </cell>
        </row>
        <row r="491">
          <cell r="B491" t="str">
            <v>UC.3110N</v>
          </cell>
          <cell r="C491" t="str">
            <v>Sôn nöôùc vaøo töôøng ñaõ baû (maët ngoaøi)</v>
          </cell>
          <cell r="D491" t="str">
            <v>m2</v>
          </cell>
          <cell r="E491">
            <v>731</v>
          </cell>
          <cell r="G491">
            <v>9368</v>
          </cell>
          <cell r="H491">
            <v>7777</v>
          </cell>
          <cell r="I491">
            <v>6363</v>
          </cell>
          <cell r="J491">
            <v>8484</v>
          </cell>
          <cell r="K491">
            <v>7777</v>
          </cell>
          <cell r="L491">
            <v>8484</v>
          </cell>
          <cell r="M491">
            <v>10605</v>
          </cell>
          <cell r="N491">
            <v>10605</v>
          </cell>
          <cell r="O491">
            <v>9368</v>
          </cell>
          <cell r="P491">
            <v>9368</v>
          </cell>
          <cell r="Q491">
            <v>7070</v>
          </cell>
          <cell r="R491">
            <v>7070</v>
          </cell>
          <cell r="S491">
            <v>6363</v>
          </cell>
          <cell r="T491">
            <v>7070</v>
          </cell>
          <cell r="U491">
            <v>9368</v>
          </cell>
          <cell r="V491">
            <v>9368</v>
          </cell>
          <cell r="W491">
            <v>7070</v>
          </cell>
          <cell r="X491">
            <v>10605</v>
          </cell>
        </row>
        <row r="492">
          <cell r="B492" t="str">
            <v>UC.3120N</v>
          </cell>
          <cell r="C492" t="str">
            <v>Sôn nöôùc vaøo daàm, coät traàn daõ baûû (maët ngoaøi)</v>
          </cell>
          <cell r="D492" t="str">
            <v>m2</v>
          </cell>
          <cell r="E492">
            <v>920</v>
          </cell>
          <cell r="G492">
            <v>9368</v>
          </cell>
          <cell r="H492">
            <v>9368</v>
          </cell>
          <cell r="I492">
            <v>9368</v>
          </cell>
          <cell r="J492">
            <v>9368</v>
          </cell>
          <cell r="K492">
            <v>7777</v>
          </cell>
          <cell r="L492">
            <v>9368</v>
          </cell>
          <cell r="M492">
            <v>10605</v>
          </cell>
          <cell r="N492">
            <v>10605</v>
          </cell>
          <cell r="O492">
            <v>9368</v>
          </cell>
          <cell r="P492">
            <v>9368</v>
          </cell>
          <cell r="Q492">
            <v>9368</v>
          </cell>
          <cell r="R492">
            <v>9368</v>
          </cell>
          <cell r="S492">
            <v>9368</v>
          </cell>
          <cell r="T492">
            <v>7070</v>
          </cell>
          <cell r="U492">
            <v>9368</v>
          </cell>
          <cell r="V492">
            <v>9368</v>
          </cell>
          <cell r="W492">
            <v>9368</v>
          </cell>
          <cell r="X492">
            <v>10605</v>
          </cell>
        </row>
        <row r="493">
          <cell r="B493" t="str">
            <v>UC.4210</v>
          </cell>
          <cell r="C493" t="str">
            <v>Queùt Flinkote 3 nöôùc choáng thaám cho seno, oâvaêngâ</v>
          </cell>
          <cell r="D493" t="str">
            <v>m2</v>
          </cell>
          <cell r="E493">
            <v>372</v>
          </cell>
          <cell r="F493">
            <v>0</v>
          </cell>
          <cell r="G493">
            <v>11963</v>
          </cell>
          <cell r="H493">
            <v>11963</v>
          </cell>
          <cell r="I493">
            <v>11963</v>
          </cell>
          <cell r="J493">
            <v>15000</v>
          </cell>
          <cell r="K493">
            <v>7425</v>
          </cell>
          <cell r="L493">
            <v>15000</v>
          </cell>
          <cell r="M493">
            <v>11963</v>
          </cell>
          <cell r="N493">
            <v>11963</v>
          </cell>
          <cell r="O493">
            <v>11963</v>
          </cell>
          <cell r="P493">
            <v>11963</v>
          </cell>
          <cell r="Q493">
            <v>9900</v>
          </cell>
          <cell r="R493">
            <v>9900</v>
          </cell>
          <cell r="S493">
            <v>11963</v>
          </cell>
          <cell r="T493">
            <v>8250</v>
          </cell>
          <cell r="U493">
            <v>11963</v>
          </cell>
          <cell r="V493">
            <v>11963</v>
          </cell>
          <cell r="W493">
            <v>11963</v>
          </cell>
          <cell r="X493">
            <v>11963</v>
          </cell>
        </row>
        <row r="494">
          <cell r="B494" t="str">
            <v>UD.2110</v>
          </cell>
          <cell r="C494" t="str">
            <v>Sôn daàu boùng vaøo beà maët ñaù cheû</v>
          </cell>
          <cell r="D494" t="str">
            <v>m2</v>
          </cell>
          <cell r="E494">
            <v>5074</v>
          </cell>
          <cell r="F494">
            <v>0</v>
          </cell>
          <cell r="G494">
            <v>7140</v>
          </cell>
          <cell r="H494">
            <v>7140</v>
          </cell>
          <cell r="I494">
            <v>7140</v>
          </cell>
          <cell r="J494">
            <v>7289</v>
          </cell>
          <cell r="K494">
            <v>5021</v>
          </cell>
          <cell r="L494">
            <v>7140</v>
          </cell>
          <cell r="M494">
            <v>5630</v>
          </cell>
          <cell r="N494">
            <v>5767</v>
          </cell>
          <cell r="O494">
            <v>7140</v>
          </cell>
          <cell r="P494">
            <v>7140</v>
          </cell>
          <cell r="Q494">
            <v>7140</v>
          </cell>
          <cell r="R494">
            <v>7140</v>
          </cell>
          <cell r="S494">
            <v>7140</v>
          </cell>
          <cell r="T494">
            <v>5547</v>
          </cell>
          <cell r="U494">
            <v>7140</v>
          </cell>
          <cell r="V494">
            <v>7140</v>
          </cell>
          <cell r="W494">
            <v>7140</v>
          </cell>
          <cell r="X494">
            <v>5606</v>
          </cell>
        </row>
        <row r="495">
          <cell r="B495" t="str">
            <v>UD.2210</v>
          </cell>
          <cell r="C495" t="str">
            <v>Ñaùnh vecni cöûa beáp</v>
          </cell>
          <cell r="D495" t="str">
            <v>m2</v>
          </cell>
          <cell r="E495">
            <v>6268</v>
          </cell>
          <cell r="F495">
            <v>0</v>
          </cell>
          <cell r="G495">
            <v>7140</v>
          </cell>
          <cell r="H495">
            <v>7140</v>
          </cell>
          <cell r="I495">
            <v>7140</v>
          </cell>
          <cell r="J495">
            <v>7289</v>
          </cell>
          <cell r="K495">
            <v>3024</v>
          </cell>
          <cell r="L495">
            <v>7140</v>
          </cell>
          <cell r="M495">
            <v>4310</v>
          </cell>
          <cell r="N495">
            <v>7140</v>
          </cell>
          <cell r="O495">
            <v>7140</v>
          </cell>
          <cell r="P495">
            <v>7140</v>
          </cell>
          <cell r="Q495">
            <v>7140</v>
          </cell>
          <cell r="R495">
            <v>7140</v>
          </cell>
          <cell r="S495">
            <v>7140</v>
          </cell>
          <cell r="T495">
            <v>4232</v>
          </cell>
          <cell r="U495">
            <v>7140</v>
          </cell>
          <cell r="V495">
            <v>7140</v>
          </cell>
          <cell r="W495">
            <v>7140</v>
          </cell>
          <cell r="X495">
            <v>4281</v>
          </cell>
        </row>
        <row r="496">
          <cell r="B496" t="str">
            <v>UD.3110</v>
          </cell>
          <cell r="C496" t="str">
            <v>Queùt bitum noùng vaøo töôøng</v>
          </cell>
          <cell r="D496" t="str">
            <v>m2</v>
          </cell>
          <cell r="E496">
            <v>908</v>
          </cell>
          <cell r="F496">
            <v>0</v>
          </cell>
          <cell r="G496">
            <v>7140</v>
          </cell>
          <cell r="H496">
            <v>7140</v>
          </cell>
          <cell r="I496">
            <v>7140</v>
          </cell>
          <cell r="J496">
            <v>7289</v>
          </cell>
          <cell r="K496">
            <v>5318</v>
          </cell>
          <cell r="L496">
            <v>7140</v>
          </cell>
          <cell r="M496">
            <v>6833</v>
          </cell>
          <cell r="N496">
            <v>7314</v>
          </cell>
          <cell r="O496">
            <v>7140</v>
          </cell>
          <cell r="P496">
            <v>7140</v>
          </cell>
          <cell r="Q496">
            <v>7140</v>
          </cell>
          <cell r="R496">
            <v>7140</v>
          </cell>
          <cell r="S496">
            <v>7140</v>
          </cell>
          <cell r="T496">
            <v>6396</v>
          </cell>
          <cell r="U496">
            <v>7140</v>
          </cell>
          <cell r="V496">
            <v>7140</v>
          </cell>
          <cell r="W496">
            <v>7140</v>
          </cell>
          <cell r="X496">
            <v>6778</v>
          </cell>
        </row>
        <row r="497">
          <cell r="B497" t="str">
            <v>UD.3220</v>
          </cell>
          <cell r="C497" t="str">
            <v>Queùt bitum  2 nöôùc+2 lôùp giaáy daàu</v>
          </cell>
          <cell r="D497" t="str">
            <v>m2</v>
          </cell>
          <cell r="E497">
            <v>5188</v>
          </cell>
          <cell r="F497">
            <v>0</v>
          </cell>
          <cell r="G497">
            <v>20921</v>
          </cell>
          <cell r="H497">
            <v>20921</v>
          </cell>
          <cell r="I497">
            <v>20921</v>
          </cell>
          <cell r="J497">
            <v>21625</v>
          </cell>
          <cell r="K497">
            <v>19097</v>
          </cell>
          <cell r="L497">
            <v>21625</v>
          </cell>
          <cell r="M497">
            <v>22304</v>
          </cell>
          <cell r="N497">
            <v>20921</v>
          </cell>
          <cell r="O497">
            <v>20921</v>
          </cell>
          <cell r="P497">
            <v>20921</v>
          </cell>
          <cell r="Q497">
            <v>20921</v>
          </cell>
          <cell r="R497">
            <v>20921</v>
          </cell>
          <cell r="S497">
            <v>20921</v>
          </cell>
          <cell r="T497">
            <v>21651</v>
          </cell>
          <cell r="U497">
            <v>20921</v>
          </cell>
          <cell r="V497">
            <v>20921</v>
          </cell>
          <cell r="W497">
            <v>20921</v>
          </cell>
          <cell r="X497">
            <v>22223</v>
          </cell>
        </row>
        <row r="498">
          <cell r="B498" t="str">
            <v>UD.3220SR</v>
          </cell>
          <cell r="C498" t="str">
            <v>Queùt Flinkote 2 nöôùc+2 lôùp giaáy daàu cho maùi vaø saûnh</v>
          </cell>
          <cell r="D498" t="str">
            <v>m2</v>
          </cell>
          <cell r="E498">
            <v>5188</v>
          </cell>
          <cell r="F498">
            <v>0</v>
          </cell>
          <cell r="G498">
            <v>20921</v>
          </cell>
          <cell r="H498">
            <v>20921</v>
          </cell>
          <cell r="I498">
            <v>20921</v>
          </cell>
          <cell r="J498">
            <v>21625</v>
          </cell>
          <cell r="K498">
            <v>19097</v>
          </cell>
          <cell r="L498">
            <v>21625</v>
          </cell>
          <cell r="M498">
            <v>22304</v>
          </cell>
          <cell r="N498">
            <v>20921</v>
          </cell>
          <cell r="O498">
            <v>20921</v>
          </cell>
          <cell r="P498">
            <v>20921</v>
          </cell>
          <cell r="Q498">
            <v>20921</v>
          </cell>
          <cell r="R498">
            <v>20921</v>
          </cell>
          <cell r="S498">
            <v>20921</v>
          </cell>
          <cell r="T498">
            <v>21651</v>
          </cell>
          <cell r="U498">
            <v>20921</v>
          </cell>
          <cell r="V498">
            <v>20921</v>
          </cell>
          <cell r="W498">
            <v>22223</v>
          </cell>
          <cell r="X498">
            <v>22223</v>
          </cell>
        </row>
        <row r="499">
          <cell r="B499" t="str">
            <v>UD.3220SR1</v>
          </cell>
          <cell r="C499" t="str">
            <v>Queùt Flinkote indemastic vaø vaûi Argo-P</v>
          </cell>
          <cell r="D499" t="str">
            <v>m2</v>
          </cell>
          <cell r="E499">
            <v>5188</v>
          </cell>
          <cell r="F499">
            <v>0</v>
          </cell>
          <cell r="G499">
            <v>20921</v>
          </cell>
          <cell r="H499">
            <v>20921</v>
          </cell>
          <cell r="I499">
            <v>18111</v>
          </cell>
          <cell r="J499">
            <v>21625</v>
          </cell>
          <cell r="K499">
            <v>19097</v>
          </cell>
          <cell r="L499">
            <v>21625</v>
          </cell>
          <cell r="M499">
            <v>22304</v>
          </cell>
          <cell r="N499">
            <v>22712</v>
          </cell>
          <cell r="O499">
            <v>20921</v>
          </cell>
          <cell r="P499">
            <v>20921</v>
          </cell>
          <cell r="Q499">
            <v>20921</v>
          </cell>
          <cell r="R499">
            <v>20921</v>
          </cell>
          <cell r="S499">
            <v>22855</v>
          </cell>
          <cell r="T499">
            <v>21651</v>
          </cell>
          <cell r="U499">
            <v>20921</v>
          </cell>
          <cell r="V499">
            <v>20921</v>
          </cell>
          <cell r="W499">
            <v>21651</v>
          </cell>
          <cell r="X499">
            <v>22223</v>
          </cell>
        </row>
        <row r="500">
          <cell r="B500" t="str">
            <v>UD.3310</v>
          </cell>
          <cell r="C500" t="str">
            <v>Queùt bitum  2 nöôùc+1 lôùp bao taûi</v>
          </cell>
          <cell r="D500" t="str">
            <v>m2</v>
          </cell>
          <cell r="E500">
            <v>6486</v>
          </cell>
          <cell r="F500">
            <v>0</v>
          </cell>
          <cell r="G500">
            <v>25217</v>
          </cell>
          <cell r="H500">
            <v>25217</v>
          </cell>
          <cell r="I500">
            <v>21530</v>
          </cell>
          <cell r="J500">
            <v>25217</v>
          </cell>
          <cell r="K500">
            <v>20977</v>
          </cell>
          <cell r="L500">
            <v>25217</v>
          </cell>
          <cell r="M500">
            <v>22304</v>
          </cell>
          <cell r="N500">
            <v>25217</v>
          </cell>
          <cell r="O500">
            <v>25217</v>
          </cell>
          <cell r="P500">
            <v>25217</v>
          </cell>
          <cell r="Q500">
            <v>25217</v>
          </cell>
          <cell r="R500">
            <v>25217</v>
          </cell>
          <cell r="S500">
            <v>22855</v>
          </cell>
          <cell r="T500">
            <v>14155</v>
          </cell>
          <cell r="U500">
            <v>25217</v>
          </cell>
          <cell r="V500">
            <v>25217</v>
          </cell>
          <cell r="W500">
            <v>25217</v>
          </cell>
          <cell r="X500">
            <v>14727</v>
          </cell>
        </row>
        <row r="501">
          <cell r="B501" t="str">
            <v>UD.3320</v>
          </cell>
          <cell r="C501" t="str">
            <v>Queùt bitum  3 nöôùc+2 lôùp bao taûi</v>
          </cell>
          <cell r="D501" t="str">
            <v>m2</v>
          </cell>
          <cell r="E501">
            <v>9858</v>
          </cell>
          <cell r="F501">
            <v>0</v>
          </cell>
          <cell r="G501">
            <v>25217</v>
          </cell>
          <cell r="H501">
            <v>25217</v>
          </cell>
          <cell r="I501">
            <v>21530</v>
          </cell>
          <cell r="J501">
            <v>25217</v>
          </cell>
          <cell r="K501">
            <v>20977</v>
          </cell>
          <cell r="L501">
            <v>25217</v>
          </cell>
          <cell r="M501">
            <v>22304</v>
          </cell>
          <cell r="N501">
            <v>25217</v>
          </cell>
          <cell r="O501">
            <v>25217</v>
          </cell>
          <cell r="P501">
            <v>25217</v>
          </cell>
          <cell r="Q501">
            <v>25217</v>
          </cell>
          <cell r="R501">
            <v>25217</v>
          </cell>
          <cell r="S501">
            <v>22855</v>
          </cell>
          <cell r="T501">
            <v>23262</v>
          </cell>
          <cell r="U501">
            <v>25217</v>
          </cell>
          <cell r="V501">
            <v>25217</v>
          </cell>
          <cell r="W501">
            <v>25217</v>
          </cell>
          <cell r="X501">
            <v>24172</v>
          </cell>
        </row>
        <row r="502">
          <cell r="B502" t="str">
            <v>UD.3320SR</v>
          </cell>
          <cell r="C502" t="str">
            <v>Cheøn sôïi ñay taûm nhöïa ñöôøng</v>
          </cell>
          <cell r="D502" t="str">
            <v>m2</v>
          </cell>
          <cell r="E502">
            <v>9858</v>
          </cell>
          <cell r="F502">
            <v>0</v>
          </cell>
          <cell r="G502">
            <v>22212</v>
          </cell>
          <cell r="H502">
            <v>22212</v>
          </cell>
          <cell r="I502">
            <v>22212</v>
          </cell>
          <cell r="J502" t="str">
            <v>Chöa coø</v>
          </cell>
          <cell r="K502">
            <v>20977</v>
          </cell>
          <cell r="L502" t="str">
            <v>Chöa coø</v>
          </cell>
          <cell r="M502">
            <v>22304</v>
          </cell>
          <cell r="N502" t="str">
            <v>Chöa coø</v>
          </cell>
          <cell r="O502" t="str">
            <v>Chöa coù</v>
          </cell>
          <cell r="P502" t="str">
            <v>Chöa coù</v>
          </cell>
          <cell r="Q502">
            <v>22212</v>
          </cell>
          <cell r="R502">
            <v>22212</v>
          </cell>
          <cell r="S502" t="str">
            <v>Chöa coù</v>
          </cell>
          <cell r="T502">
            <v>23262</v>
          </cell>
          <cell r="U502" t="str">
            <v>Chöa coù</v>
          </cell>
          <cell r="V502" t="str">
            <v>Chöa coù</v>
          </cell>
          <cell r="W502">
            <v>22212</v>
          </cell>
          <cell r="X502">
            <v>24172</v>
          </cell>
        </row>
        <row r="503">
          <cell r="B503" t="str">
            <v>UD.4110</v>
          </cell>
          <cell r="C503" t="str">
            <v>Cheùt khe noái</v>
          </cell>
          <cell r="D503" t="str">
            <v>m</v>
          </cell>
          <cell r="E503">
            <v>4929</v>
          </cell>
          <cell r="F503">
            <v>0</v>
          </cell>
          <cell r="G503">
            <v>5680</v>
          </cell>
          <cell r="H503">
            <v>5680</v>
          </cell>
          <cell r="I503">
            <v>5680</v>
          </cell>
          <cell r="J503">
            <v>5680</v>
          </cell>
          <cell r="K503">
            <v>4501</v>
          </cell>
          <cell r="L503">
            <v>5680</v>
          </cell>
          <cell r="M503">
            <v>4305</v>
          </cell>
          <cell r="N503">
            <v>5680</v>
          </cell>
          <cell r="O503">
            <v>5680</v>
          </cell>
          <cell r="P503">
            <v>5680</v>
          </cell>
          <cell r="Q503">
            <v>5680</v>
          </cell>
          <cell r="R503">
            <v>5680</v>
          </cell>
          <cell r="S503">
            <v>5680</v>
          </cell>
          <cell r="T503">
            <v>4523</v>
          </cell>
          <cell r="U503">
            <v>5680</v>
          </cell>
          <cell r="V503">
            <v>5680</v>
          </cell>
          <cell r="W503">
            <v>4523</v>
          </cell>
          <cell r="X503">
            <v>4305</v>
          </cell>
        </row>
        <row r="504">
          <cell r="B504" t="str">
            <v>UD.4110SR</v>
          </cell>
          <cell r="C504" t="str">
            <v>Cheøn caùt taåm nhöïa ñöôøng vaøo raõnh</v>
          </cell>
          <cell r="D504" t="str">
            <v>m</v>
          </cell>
          <cell r="E504">
            <v>4929</v>
          </cell>
          <cell r="F504">
            <v>0</v>
          </cell>
          <cell r="G504">
            <v>5680</v>
          </cell>
          <cell r="H504">
            <v>5680</v>
          </cell>
          <cell r="I504">
            <v>5680</v>
          </cell>
          <cell r="J504">
            <v>5680</v>
          </cell>
          <cell r="K504">
            <v>4501</v>
          </cell>
          <cell r="L504">
            <v>5680</v>
          </cell>
          <cell r="M504">
            <v>4305</v>
          </cell>
          <cell r="N504">
            <v>4424</v>
          </cell>
          <cell r="O504">
            <v>5680</v>
          </cell>
          <cell r="P504">
            <v>5680</v>
          </cell>
          <cell r="Q504">
            <v>5680</v>
          </cell>
          <cell r="R504">
            <v>5680</v>
          </cell>
          <cell r="S504">
            <v>5680</v>
          </cell>
          <cell r="T504">
            <v>4523</v>
          </cell>
          <cell r="U504">
            <v>5680</v>
          </cell>
          <cell r="V504">
            <v>5680</v>
          </cell>
          <cell r="W504">
            <v>4523</v>
          </cell>
          <cell r="X504">
            <v>4305</v>
          </cell>
        </row>
        <row r="505">
          <cell r="B505" t="str">
            <v>UD.4110SR1</v>
          </cell>
          <cell r="C505" t="str">
            <v>Cheøn nhöïa ñöôøng loûng vaøo raõnh</v>
          </cell>
          <cell r="D505" t="str">
            <v>m</v>
          </cell>
          <cell r="E505">
            <v>4929</v>
          </cell>
          <cell r="F505">
            <v>0</v>
          </cell>
          <cell r="G505">
            <v>5680</v>
          </cell>
          <cell r="H505">
            <v>5680</v>
          </cell>
          <cell r="I505">
            <v>5680</v>
          </cell>
          <cell r="J505">
            <v>5680</v>
          </cell>
          <cell r="K505">
            <v>5680</v>
          </cell>
          <cell r="L505">
            <v>5680</v>
          </cell>
          <cell r="M505">
            <v>4305</v>
          </cell>
          <cell r="N505">
            <v>4424</v>
          </cell>
          <cell r="O505">
            <v>5680</v>
          </cell>
          <cell r="P505">
            <v>5680</v>
          </cell>
          <cell r="Q505">
            <v>5680</v>
          </cell>
          <cell r="R505">
            <v>5680</v>
          </cell>
          <cell r="S505">
            <v>5680</v>
          </cell>
          <cell r="T505">
            <v>4523</v>
          </cell>
          <cell r="U505">
            <v>5680</v>
          </cell>
          <cell r="V505">
            <v>5680</v>
          </cell>
          <cell r="W505">
            <v>4523</v>
          </cell>
          <cell r="X505">
            <v>4305</v>
          </cell>
        </row>
        <row r="506">
          <cell r="B506" t="str">
            <v>UD.5121</v>
          </cell>
          <cell r="C506" t="str">
            <v>Taàng loïc ñaù daêm loaïi döùng</v>
          </cell>
          <cell r="D506" t="str">
            <v>m3</v>
          </cell>
          <cell r="E506">
            <v>31901</v>
          </cell>
          <cell r="F506">
            <v>0</v>
          </cell>
          <cell r="G506">
            <v>128100</v>
          </cell>
          <cell r="H506">
            <v>128100</v>
          </cell>
          <cell r="I506">
            <v>128100</v>
          </cell>
          <cell r="J506">
            <v>128100</v>
          </cell>
          <cell r="K506">
            <v>153110</v>
          </cell>
          <cell r="L506">
            <v>128100</v>
          </cell>
          <cell r="M506">
            <v>177455</v>
          </cell>
          <cell r="N506">
            <v>128100</v>
          </cell>
          <cell r="O506">
            <v>128100</v>
          </cell>
          <cell r="P506">
            <v>128100</v>
          </cell>
          <cell r="Q506">
            <v>128100</v>
          </cell>
          <cell r="R506">
            <v>128100</v>
          </cell>
          <cell r="S506">
            <v>128100</v>
          </cell>
          <cell r="T506">
            <v>128100</v>
          </cell>
          <cell r="U506">
            <v>128100</v>
          </cell>
          <cell r="V506">
            <v>128100</v>
          </cell>
          <cell r="W506">
            <v>128100</v>
          </cell>
          <cell r="X506">
            <v>192982</v>
          </cell>
        </row>
        <row r="507">
          <cell r="B507" t="str">
            <v>UD.5122</v>
          </cell>
          <cell r="C507" t="str">
            <v>Taàng loïc ñaù daêm loaïi naèm</v>
          </cell>
          <cell r="D507" t="str">
            <v>m3</v>
          </cell>
          <cell r="E507">
            <v>26936</v>
          </cell>
          <cell r="F507">
            <v>0</v>
          </cell>
          <cell r="G507">
            <v>128100</v>
          </cell>
          <cell r="H507">
            <v>128100</v>
          </cell>
          <cell r="I507">
            <v>128100</v>
          </cell>
          <cell r="J507">
            <v>173240</v>
          </cell>
          <cell r="K507">
            <v>153110</v>
          </cell>
          <cell r="L507">
            <v>128100</v>
          </cell>
          <cell r="M507">
            <v>177455</v>
          </cell>
          <cell r="N507">
            <v>128100</v>
          </cell>
          <cell r="O507">
            <v>153110</v>
          </cell>
          <cell r="P507">
            <v>128100</v>
          </cell>
          <cell r="Q507">
            <v>128100</v>
          </cell>
          <cell r="R507">
            <v>128100</v>
          </cell>
          <cell r="S507">
            <v>128100</v>
          </cell>
          <cell r="T507">
            <v>128100</v>
          </cell>
          <cell r="U507">
            <v>128100</v>
          </cell>
          <cell r="V507">
            <v>128100</v>
          </cell>
          <cell r="W507">
            <v>128100</v>
          </cell>
          <cell r="X507">
            <v>192982</v>
          </cell>
        </row>
        <row r="508">
          <cell r="B508" t="str">
            <v>UD.5122CC</v>
          </cell>
          <cell r="C508" t="str">
            <v>Ñaép ñaù 5x7 choáng chaùy MBA</v>
          </cell>
          <cell r="D508" t="str">
            <v>m3</v>
          </cell>
          <cell r="E508">
            <v>26936</v>
          </cell>
          <cell r="F508">
            <v>0</v>
          </cell>
          <cell r="G508">
            <v>128100</v>
          </cell>
          <cell r="H508">
            <v>128100</v>
          </cell>
          <cell r="I508">
            <v>128100</v>
          </cell>
          <cell r="J508">
            <v>173240</v>
          </cell>
          <cell r="K508">
            <v>153110</v>
          </cell>
          <cell r="L508">
            <v>128100</v>
          </cell>
          <cell r="M508">
            <v>177455</v>
          </cell>
          <cell r="N508">
            <v>128100</v>
          </cell>
          <cell r="O508">
            <v>153110</v>
          </cell>
          <cell r="P508">
            <v>128100</v>
          </cell>
          <cell r="Q508">
            <v>128100</v>
          </cell>
          <cell r="R508">
            <v>128100</v>
          </cell>
          <cell r="S508">
            <v>128100</v>
          </cell>
          <cell r="T508">
            <v>128100</v>
          </cell>
          <cell r="U508">
            <v>128100</v>
          </cell>
          <cell r="V508">
            <v>128100</v>
          </cell>
          <cell r="W508">
            <v>128100</v>
          </cell>
          <cell r="X508">
            <v>192982</v>
          </cell>
        </row>
        <row r="509">
          <cell r="B509" t="str">
            <v>UD.5122SR</v>
          </cell>
          <cell r="C509" t="str">
            <v>Traûi ñaù 1x2 saân traïm</v>
          </cell>
          <cell r="D509" t="str">
            <v>m3</v>
          </cell>
          <cell r="E509">
            <v>26936</v>
          </cell>
          <cell r="G509">
            <v>121800</v>
          </cell>
          <cell r="H509">
            <v>121800</v>
          </cell>
          <cell r="I509">
            <v>121800</v>
          </cell>
          <cell r="J509">
            <v>121800</v>
          </cell>
          <cell r="K509">
            <v>153110</v>
          </cell>
          <cell r="L509">
            <v>121800</v>
          </cell>
          <cell r="M509">
            <v>121800</v>
          </cell>
          <cell r="N509">
            <v>121800</v>
          </cell>
          <cell r="O509">
            <v>121800</v>
          </cell>
          <cell r="P509">
            <v>121800</v>
          </cell>
          <cell r="Q509">
            <v>121800</v>
          </cell>
          <cell r="R509">
            <v>121800</v>
          </cell>
          <cell r="S509">
            <v>81800</v>
          </cell>
          <cell r="T509">
            <v>121800</v>
          </cell>
          <cell r="U509">
            <v>121800</v>
          </cell>
          <cell r="V509">
            <v>115000</v>
          </cell>
          <cell r="W509">
            <v>121800</v>
          </cell>
          <cell r="X509">
            <v>192982</v>
          </cell>
        </row>
        <row r="510">
          <cell r="B510" t="str">
            <v>UD.5122SR1</v>
          </cell>
          <cell r="C510" t="str">
            <v>Ñaù vuïn xeáp chaân taluy</v>
          </cell>
          <cell r="D510" t="str">
            <v>m3</v>
          </cell>
          <cell r="E510">
            <v>26936</v>
          </cell>
          <cell r="F510">
            <v>0</v>
          </cell>
          <cell r="G510">
            <v>128100</v>
          </cell>
          <cell r="H510">
            <v>128100</v>
          </cell>
          <cell r="I510">
            <v>128100</v>
          </cell>
          <cell r="J510">
            <v>128100</v>
          </cell>
          <cell r="K510">
            <v>153110</v>
          </cell>
          <cell r="L510">
            <v>128100</v>
          </cell>
          <cell r="M510">
            <v>177455</v>
          </cell>
          <cell r="N510">
            <v>128100</v>
          </cell>
          <cell r="O510" t="e">
            <v>#REF!</v>
          </cell>
          <cell r="P510">
            <v>128100</v>
          </cell>
          <cell r="Q510">
            <v>128100</v>
          </cell>
          <cell r="R510">
            <v>128100</v>
          </cell>
          <cell r="S510">
            <v>128100</v>
          </cell>
          <cell r="T510">
            <v>128100</v>
          </cell>
          <cell r="U510">
            <v>128100</v>
          </cell>
          <cell r="V510">
            <v>128100</v>
          </cell>
          <cell r="W510">
            <v>128100</v>
          </cell>
          <cell r="X510">
            <v>192982</v>
          </cell>
        </row>
        <row r="511">
          <cell r="B511" t="str">
            <v>UD.5122SR2</v>
          </cell>
          <cell r="C511" t="str">
            <v>Traõi caùn ñaù mi 25l/m2</v>
          </cell>
          <cell r="D511" t="str">
            <v>m3</v>
          </cell>
          <cell r="E511">
            <v>26936</v>
          </cell>
          <cell r="F511">
            <v>0</v>
          </cell>
          <cell r="G511">
            <v>128100</v>
          </cell>
          <cell r="H511">
            <v>128100</v>
          </cell>
          <cell r="I511">
            <v>128100</v>
          </cell>
          <cell r="J511">
            <v>128100</v>
          </cell>
          <cell r="K511">
            <v>153110</v>
          </cell>
          <cell r="L511">
            <v>128100</v>
          </cell>
          <cell r="M511">
            <v>177455</v>
          </cell>
          <cell r="N511">
            <v>128100</v>
          </cell>
          <cell r="O511" t="e">
            <v>#REF!</v>
          </cell>
          <cell r="P511">
            <v>128100</v>
          </cell>
          <cell r="Q511">
            <v>128100</v>
          </cell>
          <cell r="R511">
            <v>128100</v>
          </cell>
          <cell r="S511">
            <v>128100</v>
          </cell>
          <cell r="T511">
            <v>128100</v>
          </cell>
          <cell r="U511">
            <v>128100</v>
          </cell>
          <cell r="V511">
            <v>128100</v>
          </cell>
          <cell r="W511">
            <v>128100</v>
          </cell>
          <cell r="X511">
            <v>192982</v>
          </cell>
        </row>
        <row r="512">
          <cell r="B512" t="str">
            <v>VB.1110</v>
          </cell>
          <cell r="C512" t="str">
            <v>Laøm lôùp loùt moùng trong khung vaây baèng ñaù hoäc</v>
          </cell>
          <cell r="D512" t="str">
            <v>m3</v>
          </cell>
          <cell r="E512">
            <v>18656</v>
          </cell>
          <cell r="F512">
            <v>98029</v>
          </cell>
          <cell r="G512">
            <v>72450</v>
          </cell>
          <cell r="H512">
            <v>72450</v>
          </cell>
          <cell r="I512">
            <v>72450</v>
          </cell>
          <cell r="J512" t="str">
            <v>Chöa coø</v>
          </cell>
          <cell r="K512">
            <v>135700</v>
          </cell>
          <cell r="L512" t="str">
            <v>Chöa coø</v>
          </cell>
          <cell r="M512">
            <v>99319</v>
          </cell>
          <cell r="N512" t="str">
            <v>Chöa coø</v>
          </cell>
          <cell r="O512" t="str">
            <v>Chöa coù</v>
          </cell>
          <cell r="P512" t="str">
            <v>Chöa coù</v>
          </cell>
          <cell r="Q512">
            <v>72450</v>
          </cell>
          <cell r="R512">
            <v>72450</v>
          </cell>
          <cell r="S512" t="str">
            <v>Chöa coù</v>
          </cell>
          <cell r="T512">
            <v>103500</v>
          </cell>
          <cell r="U512" t="str">
            <v>Chöa coù</v>
          </cell>
          <cell r="V512" t="str">
            <v>Chöa coù</v>
          </cell>
          <cell r="W512">
            <v>72450</v>
          </cell>
          <cell r="X512">
            <v>110819</v>
          </cell>
        </row>
        <row r="513">
          <cell r="B513" t="str">
            <v>VB.1120</v>
          </cell>
          <cell r="C513" t="str">
            <v>Laøm lôùp loùt moùng trong khung vaây baèng ñaù daêm</v>
          </cell>
          <cell r="D513" t="str">
            <v>m3</v>
          </cell>
          <cell r="E513">
            <v>14701</v>
          </cell>
          <cell r="F513">
            <v>98029</v>
          </cell>
          <cell r="G513">
            <v>86400</v>
          </cell>
          <cell r="H513">
            <v>86400</v>
          </cell>
          <cell r="I513">
            <v>86400</v>
          </cell>
          <cell r="J513" t="str">
            <v>Chöa coø</v>
          </cell>
          <cell r="K513">
            <v>152724</v>
          </cell>
          <cell r="L513" t="str">
            <v>Chöa coø</v>
          </cell>
          <cell r="M513">
            <v>141818</v>
          </cell>
          <cell r="N513" t="str">
            <v>Chöa coø</v>
          </cell>
          <cell r="O513" t="str">
            <v>Chöa coù</v>
          </cell>
          <cell r="P513" t="str">
            <v>Chöa coù</v>
          </cell>
          <cell r="Q513">
            <v>86400</v>
          </cell>
          <cell r="R513">
            <v>86400</v>
          </cell>
          <cell r="S513" t="str">
            <v>Chöa coù</v>
          </cell>
          <cell r="T513">
            <v>130800</v>
          </cell>
          <cell r="U513" t="str">
            <v>Chöa coù</v>
          </cell>
          <cell r="V513" t="str">
            <v>Chöa coù</v>
          </cell>
          <cell r="W513">
            <v>86400</v>
          </cell>
          <cell r="X513">
            <v>132000</v>
          </cell>
        </row>
        <row r="514">
          <cell r="B514" t="str">
            <v>VB.3130</v>
          </cell>
          <cell r="C514" t="str">
            <v>Traûi vaûi ñòa kyõ thuaät laøm moùng coâng trình</v>
          </cell>
          <cell r="D514" t="str">
            <v>100m2</v>
          </cell>
          <cell r="E514">
            <v>14009</v>
          </cell>
          <cell r="G514">
            <v>1322640</v>
          </cell>
          <cell r="H514">
            <v>1322640</v>
          </cell>
          <cell r="I514">
            <v>1322640</v>
          </cell>
          <cell r="J514">
            <v>1322640</v>
          </cell>
          <cell r="K514">
            <v>1432860</v>
          </cell>
          <cell r="L514">
            <v>1322640</v>
          </cell>
          <cell r="M514">
            <v>95523</v>
          </cell>
          <cell r="N514">
            <v>1322640</v>
          </cell>
          <cell r="O514">
            <v>1322640</v>
          </cell>
          <cell r="P514">
            <v>1322640</v>
          </cell>
          <cell r="Q514">
            <v>1322640</v>
          </cell>
          <cell r="R514">
            <v>1322640</v>
          </cell>
          <cell r="S514">
            <v>1322640</v>
          </cell>
          <cell r="T514">
            <v>1763520</v>
          </cell>
          <cell r="U514">
            <v>1322640</v>
          </cell>
          <cell r="V514">
            <v>1322640</v>
          </cell>
          <cell r="W514">
            <v>1322640</v>
          </cell>
          <cell r="X514">
            <v>1322640</v>
          </cell>
        </row>
        <row r="515">
          <cell r="B515" t="str">
            <v>VB.3130SR</v>
          </cell>
          <cell r="C515" t="str">
            <v>Traûi maøng choáng thaám moùng coâng trình</v>
          </cell>
          <cell r="D515" t="str">
            <v>100m2</v>
          </cell>
          <cell r="E515">
            <v>14009</v>
          </cell>
          <cell r="G515">
            <v>1322640</v>
          </cell>
          <cell r="H515">
            <v>1322640</v>
          </cell>
          <cell r="I515">
            <v>1322640</v>
          </cell>
          <cell r="J515" t="str">
            <v>Chöa coø</v>
          </cell>
          <cell r="K515">
            <v>1432860</v>
          </cell>
          <cell r="L515" t="str">
            <v>Chöa coø</v>
          </cell>
          <cell r="M515">
            <v>95523</v>
          </cell>
          <cell r="N515" t="str">
            <v>Chöa coø</v>
          </cell>
          <cell r="O515" t="str">
            <v>Chöa coù</v>
          </cell>
          <cell r="P515" t="str">
            <v>Chöa coù</v>
          </cell>
          <cell r="Q515">
            <v>1322640</v>
          </cell>
          <cell r="R515">
            <v>1322640</v>
          </cell>
          <cell r="S515" t="str">
            <v>Chöa coù</v>
          </cell>
          <cell r="T515">
            <v>1763520</v>
          </cell>
          <cell r="U515" t="str">
            <v>Chöa coù</v>
          </cell>
          <cell r="V515" t="str">
            <v>Chöa coù</v>
          </cell>
          <cell r="W515">
            <v>1322640</v>
          </cell>
          <cell r="X515">
            <v>1322640</v>
          </cell>
        </row>
        <row r="516">
          <cell r="B516" t="str">
            <v>VB.4111</v>
          </cell>
          <cell r="C516" t="str">
            <v>Troàng coû maùi keânh, ñeâ, ñaäp, maùi taluy ñöôøng</v>
          </cell>
          <cell r="D516" t="str">
            <v>100m2</v>
          </cell>
          <cell r="E516">
            <v>107001</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row>
        <row r="517">
          <cell r="B517" t="str">
            <v>VC-01</v>
          </cell>
          <cell r="C517" t="str">
            <v>VC caùt ñen xe cut kít 50m</v>
          </cell>
          <cell r="D517" t="str">
            <v>m3</v>
          </cell>
          <cell r="E517">
            <v>4312</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row>
        <row r="518">
          <cell r="B518" t="str">
            <v>VC-02</v>
          </cell>
          <cell r="C518" t="str">
            <v>VC caùt xe cut kít 50m</v>
          </cell>
          <cell r="D518" t="str">
            <v>m3</v>
          </cell>
          <cell r="E518">
            <v>4576</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row>
        <row r="519">
          <cell r="B519" t="str">
            <v>VC-02/100</v>
          </cell>
          <cell r="C519" t="str">
            <v>VC caùt xe cut kít 100m</v>
          </cell>
          <cell r="D519" t="str">
            <v>m3</v>
          </cell>
          <cell r="E519">
            <v>6136</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row>
        <row r="520">
          <cell r="B520" t="str">
            <v>VC-03</v>
          </cell>
          <cell r="C520" t="str">
            <v>VC ñaát nhoùm 1~3 xe cut kít 50m</v>
          </cell>
          <cell r="D520" t="str">
            <v>m3</v>
          </cell>
          <cell r="E520">
            <v>5112</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row>
        <row r="521">
          <cell r="B521" t="str">
            <v>VC-03/100</v>
          </cell>
          <cell r="C521" t="str">
            <v>VC ñaát nhoùm 1~3 xe cut kít 100m</v>
          </cell>
          <cell r="D521" t="str">
            <v>m3</v>
          </cell>
          <cell r="E521">
            <v>6822</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B522" t="str">
            <v>VC-03/300</v>
          </cell>
          <cell r="C522" t="str">
            <v>VC ñaát nhoùm 1~3 xe ba gaùc 300m</v>
          </cell>
          <cell r="D522" t="str">
            <v>m3</v>
          </cell>
          <cell r="E522">
            <v>9251.9</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row>
        <row r="523">
          <cell r="B523" t="str">
            <v>VC-04</v>
          </cell>
          <cell r="C523" t="str">
            <v>VC ñaát nhoùm 4~6 xe cut kít 50m</v>
          </cell>
          <cell r="D523" t="str">
            <v>m3</v>
          </cell>
          <cell r="E523">
            <v>5769</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row>
        <row r="524">
          <cell r="B524" t="str">
            <v>VC-05</v>
          </cell>
          <cell r="C524" t="str">
            <v>VC soûi, ñaù maït xe cut kít 50m</v>
          </cell>
          <cell r="D524" t="str">
            <v>m3</v>
          </cell>
          <cell r="E524">
            <v>7625</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B525" t="str">
            <v>VC-06</v>
          </cell>
          <cell r="C525" t="str">
            <v>Vc gaïch vuïn  xe cut kít 50m</v>
          </cell>
          <cell r="D525" t="str">
            <v>m3</v>
          </cell>
          <cell r="E525">
            <v>6608</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row>
        <row r="526">
          <cell r="B526" t="str">
            <v>VC-07</v>
          </cell>
          <cell r="C526" t="str">
            <v>VC ñaù daêm xe cut kít 50m</v>
          </cell>
          <cell r="D526" t="str">
            <v>m3</v>
          </cell>
          <cell r="E526">
            <v>7001</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B527" t="str">
            <v>VC-07/100</v>
          </cell>
          <cell r="C527" t="str">
            <v>VC ñaù daêm xe cut kít 100m</v>
          </cell>
          <cell r="D527" t="str">
            <v>m3</v>
          </cell>
          <cell r="E527">
            <v>8861</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row>
        <row r="528">
          <cell r="B528" t="str">
            <v>VC-08</v>
          </cell>
          <cell r="C528" t="str">
            <v>VC ñaù hoäc, ba xe cut kít 50m</v>
          </cell>
          <cell r="D528" t="str">
            <v>m3</v>
          </cell>
          <cell r="E528">
            <v>6879</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B529" t="str">
            <v>VC-11</v>
          </cell>
          <cell r="C529" t="str">
            <v>VC beùton boït xe cut kít 50m</v>
          </cell>
          <cell r="D529" t="str">
            <v>m3</v>
          </cell>
          <cell r="E529">
            <v>10245</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row>
        <row r="530">
          <cell r="B530" t="str">
            <v>VC-12</v>
          </cell>
          <cell r="C530" t="str">
            <v>VC vöûa xe cut kít 50m</v>
          </cell>
          <cell r="D530" t="str">
            <v>m3</v>
          </cell>
          <cell r="E530">
            <v>10245</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row>
        <row r="531">
          <cell r="B531" t="str">
            <v>VC-13</v>
          </cell>
          <cell r="C531" t="str">
            <v>VC goã caùc loaïixe cut kít 50m</v>
          </cell>
          <cell r="D531" t="str">
            <v>m3</v>
          </cell>
          <cell r="E531">
            <v>10245</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row>
        <row r="532">
          <cell r="B532" t="str">
            <v>VC-13/100</v>
          </cell>
          <cell r="C532" t="str">
            <v>VC goã xe caûi tieán 100m</v>
          </cell>
          <cell r="D532" t="str">
            <v>m3</v>
          </cell>
          <cell r="E532">
            <v>17675</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row>
        <row r="533">
          <cell r="B533" t="str">
            <v>VC-16</v>
          </cell>
          <cell r="C533" t="str">
            <v>VC theùp cuoän xe cut kít 50m</v>
          </cell>
          <cell r="D533" t="str">
            <v>taán</v>
          </cell>
          <cell r="E533">
            <v>13667</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row>
        <row r="534">
          <cell r="B534" t="str">
            <v>VC-17</v>
          </cell>
          <cell r="C534" t="str">
            <v>VC theùp xe cut kít 50m</v>
          </cell>
          <cell r="D534" t="str">
            <v>taán</v>
          </cell>
          <cell r="E534">
            <v>17876</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row>
        <row r="535">
          <cell r="B535" t="str">
            <v>VC-17/100</v>
          </cell>
          <cell r="C535" t="str">
            <v>VC theùp xe caûi tieán 100m</v>
          </cell>
          <cell r="D535" t="str">
            <v>taán</v>
          </cell>
          <cell r="E535">
            <v>31455</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row>
        <row r="536">
          <cell r="B536" t="str">
            <v>VC-21</v>
          </cell>
          <cell r="C536" t="str">
            <v>VC gaïch xe cut kít 50m</v>
          </cell>
          <cell r="D536" t="str">
            <v>1000v</v>
          </cell>
          <cell r="E536">
            <v>9273</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row>
        <row r="537">
          <cell r="B537" t="str">
            <v>VC-21/100</v>
          </cell>
          <cell r="C537" t="str">
            <v>VC gaïch xe cut kít 50m</v>
          </cell>
          <cell r="D537" t="str">
            <v>1000v</v>
          </cell>
          <cell r="E537">
            <v>11948</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row>
        <row r="538">
          <cell r="B538" t="str">
            <v>VC-29</v>
          </cell>
          <cell r="C538" t="str">
            <v>VC cement bao xe cut kít 50m</v>
          </cell>
          <cell r="D538" t="str">
            <v>taán</v>
          </cell>
          <cell r="E538">
            <v>4697</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B539" t="str">
            <v>VC-29/100</v>
          </cell>
          <cell r="C539" t="str">
            <v>VC cement bao xe cut kít 100m</v>
          </cell>
          <cell r="D539" t="str">
            <v>taán</v>
          </cell>
          <cell r="E539">
            <v>6407</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row>
        <row r="540">
          <cell r="B540" t="str">
            <v>YG.1010/HCM</v>
          </cell>
          <cell r="C540" t="str">
            <v>LÑ oáng coáng D100</v>
          </cell>
          <cell r="D540" t="str">
            <v>m</v>
          </cell>
          <cell r="E540">
            <v>6045</v>
          </cell>
          <cell r="F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B541" t="str">
            <v>YG.1011/HCM</v>
          </cell>
          <cell r="C541" t="str">
            <v>LÑ oáng coáng D150</v>
          </cell>
          <cell r="D541" t="str">
            <v>m</v>
          </cell>
          <cell r="E541">
            <v>7004</v>
          </cell>
          <cell r="F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row>
        <row r="542">
          <cell r="B542" t="str">
            <v>YG.1012/HCM</v>
          </cell>
          <cell r="C542" t="str">
            <v>LÑ oáng coáng D200</v>
          </cell>
          <cell r="D542" t="str">
            <v>m</v>
          </cell>
          <cell r="E542">
            <v>7744</v>
          </cell>
          <cell r="F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row>
        <row r="543">
          <cell r="B543" t="str">
            <v>YG.1013/HCM</v>
          </cell>
          <cell r="C543" t="str">
            <v>LÑ oáng coáng D250</v>
          </cell>
          <cell r="D543" t="str">
            <v>m</v>
          </cell>
          <cell r="E543">
            <v>8885</v>
          </cell>
          <cell r="F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row>
        <row r="544">
          <cell r="B544" t="str">
            <v>YG.1014/HCM</v>
          </cell>
          <cell r="C544" t="str">
            <v>LÑ oáng coáng D300</v>
          </cell>
          <cell r="D544" t="str">
            <v>m</v>
          </cell>
          <cell r="E544">
            <v>9845</v>
          </cell>
          <cell r="F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row>
        <row r="545">
          <cell r="B545" t="str">
            <v>YG.1015/HCM</v>
          </cell>
          <cell r="C545" t="str">
            <v>LÑ oáng coáng D400</v>
          </cell>
          <cell r="D545" t="str">
            <v>m</v>
          </cell>
          <cell r="E545">
            <v>14787</v>
          </cell>
          <cell r="F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row>
        <row r="546">
          <cell r="B546" t="str">
            <v>YG.1016/HCM</v>
          </cell>
          <cell r="C546" t="str">
            <v>LÑ oáng coáng D500</v>
          </cell>
          <cell r="D546" t="str">
            <v>m</v>
          </cell>
          <cell r="E546">
            <v>17122</v>
          </cell>
          <cell r="F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row>
        <row r="547">
          <cell r="B547" t="str">
            <v>YG.1017/HCM</v>
          </cell>
          <cell r="C547" t="str">
            <v>LÑ oáng coáng D600</v>
          </cell>
          <cell r="D547" t="str">
            <v>m</v>
          </cell>
          <cell r="E547">
            <v>19664</v>
          </cell>
          <cell r="F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row>
        <row r="548">
          <cell r="B548" t="str">
            <v>YG.1019/HCM</v>
          </cell>
          <cell r="C548" t="str">
            <v>LÑ oáng coáng D1000</v>
          </cell>
          <cell r="D548" t="str">
            <v>m</v>
          </cell>
          <cell r="E548">
            <v>2542</v>
          </cell>
          <cell r="F548">
            <v>11482</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row>
        <row r="549">
          <cell r="B549" t="str">
            <v>ZF.1240</v>
          </cell>
          <cell r="C549" t="str">
            <v>LÑ oáng theùp baûo veä daây daãn Þ50 (chìm)</v>
          </cell>
          <cell r="D549" t="str">
            <v>m</v>
          </cell>
          <cell r="E549">
            <v>5900</v>
          </cell>
          <cell r="F549">
            <v>0</v>
          </cell>
          <cell r="G549">
            <v>262652</v>
          </cell>
          <cell r="H549">
            <v>1114</v>
          </cell>
          <cell r="I549">
            <v>1114</v>
          </cell>
          <cell r="J549">
            <v>1114</v>
          </cell>
          <cell r="K549">
            <v>1114</v>
          </cell>
          <cell r="L549">
            <v>1114</v>
          </cell>
          <cell r="M549">
            <v>1114</v>
          </cell>
          <cell r="N549">
            <v>1114</v>
          </cell>
          <cell r="O549">
            <v>1114</v>
          </cell>
          <cell r="P549">
            <v>1114</v>
          </cell>
          <cell r="Q549">
            <v>1114</v>
          </cell>
          <cell r="R549">
            <v>1114</v>
          </cell>
          <cell r="S549">
            <v>1114</v>
          </cell>
          <cell r="T549">
            <v>39703</v>
          </cell>
          <cell r="U549">
            <v>1114</v>
          </cell>
          <cell r="V549">
            <v>1114</v>
          </cell>
          <cell r="W549">
            <v>1114</v>
          </cell>
          <cell r="X549">
            <v>1114</v>
          </cell>
        </row>
        <row r="550">
          <cell r="B550" t="str">
            <v>ZF.1250</v>
          </cell>
          <cell r="C550" t="str">
            <v>LÑ oáng theùp baûo veä daây daãn Þ60 (chìm)</v>
          </cell>
          <cell r="D550" t="str">
            <v>m</v>
          </cell>
          <cell r="E550">
            <v>6687</v>
          </cell>
          <cell r="F550">
            <v>0</v>
          </cell>
          <cell r="G550">
            <v>262652</v>
          </cell>
          <cell r="H550">
            <v>1114</v>
          </cell>
          <cell r="I550">
            <v>1114</v>
          </cell>
          <cell r="J550">
            <v>1114</v>
          </cell>
          <cell r="K550">
            <v>1114</v>
          </cell>
          <cell r="L550">
            <v>1114</v>
          </cell>
          <cell r="M550">
            <v>1114</v>
          </cell>
          <cell r="N550">
            <v>1114</v>
          </cell>
          <cell r="O550">
            <v>1114</v>
          </cell>
          <cell r="P550">
            <v>1114</v>
          </cell>
          <cell r="Q550">
            <v>1114</v>
          </cell>
          <cell r="R550">
            <v>1114</v>
          </cell>
          <cell r="S550">
            <v>1114</v>
          </cell>
          <cell r="T550">
            <v>39703</v>
          </cell>
          <cell r="U550">
            <v>1114</v>
          </cell>
          <cell r="V550">
            <v>1114</v>
          </cell>
          <cell r="W550">
            <v>1114</v>
          </cell>
          <cell r="X550">
            <v>1114</v>
          </cell>
        </row>
        <row r="551">
          <cell r="B551" t="str">
            <v>ZF.2210</v>
          </cell>
          <cell r="C551" t="str">
            <v>LÑ oáng baûo veä daây daãn Þ15 (chìm)</v>
          </cell>
          <cell r="D551" t="str">
            <v>m</v>
          </cell>
          <cell r="E551">
            <v>2622</v>
          </cell>
          <cell r="F551">
            <v>0</v>
          </cell>
          <cell r="G551">
            <v>262652</v>
          </cell>
          <cell r="H551">
            <v>1114</v>
          </cell>
          <cell r="I551">
            <v>1114</v>
          </cell>
          <cell r="J551">
            <v>1114</v>
          </cell>
          <cell r="K551">
            <v>1114</v>
          </cell>
          <cell r="L551">
            <v>1114</v>
          </cell>
          <cell r="M551">
            <v>1114</v>
          </cell>
          <cell r="N551">
            <v>1114</v>
          </cell>
          <cell r="O551">
            <v>1114</v>
          </cell>
          <cell r="P551">
            <v>1114</v>
          </cell>
          <cell r="Q551">
            <v>1114</v>
          </cell>
          <cell r="R551">
            <v>1114</v>
          </cell>
          <cell r="S551">
            <v>1114</v>
          </cell>
          <cell r="T551">
            <v>2815</v>
          </cell>
          <cell r="U551">
            <v>1114</v>
          </cell>
          <cell r="V551">
            <v>1114</v>
          </cell>
          <cell r="W551">
            <v>1114</v>
          </cell>
          <cell r="X551">
            <v>1114</v>
          </cell>
        </row>
        <row r="552">
          <cell r="B552" t="str">
            <v>ZF.2250</v>
          </cell>
          <cell r="C552" t="str">
            <v>LÑ oáng nhöïa  baûo veä daây daãn Þ60 (chìm)</v>
          </cell>
          <cell r="D552" t="str">
            <v>m</v>
          </cell>
          <cell r="E552">
            <v>5376</v>
          </cell>
          <cell r="F552">
            <v>0</v>
          </cell>
          <cell r="G552">
            <v>262652</v>
          </cell>
          <cell r="H552">
            <v>1114</v>
          </cell>
          <cell r="I552">
            <v>1114</v>
          </cell>
          <cell r="J552">
            <v>1114</v>
          </cell>
          <cell r="K552">
            <v>1114</v>
          </cell>
          <cell r="L552">
            <v>1114</v>
          </cell>
          <cell r="M552">
            <v>1114</v>
          </cell>
          <cell r="N552">
            <v>1114</v>
          </cell>
          <cell r="O552">
            <v>1114</v>
          </cell>
          <cell r="P552">
            <v>1114</v>
          </cell>
          <cell r="Q552">
            <v>1114</v>
          </cell>
          <cell r="R552">
            <v>1114</v>
          </cell>
          <cell r="S552">
            <v>1114</v>
          </cell>
          <cell r="T552">
            <v>18651</v>
          </cell>
          <cell r="U552">
            <v>1114</v>
          </cell>
          <cell r="V552">
            <v>1114</v>
          </cell>
          <cell r="W552">
            <v>1114</v>
          </cell>
          <cell r="X552">
            <v>1114</v>
          </cell>
        </row>
        <row r="553">
          <cell r="B553" t="str">
            <v>ZF.5130</v>
          </cell>
          <cell r="C553" t="str">
            <v>Keùo daây ñieän tieát dieän 4x3,5mm2</v>
          </cell>
          <cell r="D553" t="str">
            <v>m</v>
          </cell>
          <cell r="E553">
            <v>262</v>
          </cell>
          <cell r="F553">
            <v>0</v>
          </cell>
          <cell r="G553">
            <v>262652</v>
          </cell>
          <cell r="H553">
            <v>1114</v>
          </cell>
          <cell r="I553">
            <v>1114</v>
          </cell>
          <cell r="J553">
            <v>1114</v>
          </cell>
          <cell r="K553">
            <v>8457</v>
          </cell>
          <cell r="L553">
            <v>1114</v>
          </cell>
          <cell r="M553">
            <v>7163</v>
          </cell>
          <cell r="N553">
            <v>1114</v>
          </cell>
          <cell r="O553">
            <v>1114</v>
          </cell>
          <cell r="P553">
            <v>1114</v>
          </cell>
          <cell r="Q553">
            <v>1114</v>
          </cell>
          <cell r="R553">
            <v>1114</v>
          </cell>
          <cell r="S553">
            <v>1114</v>
          </cell>
          <cell r="T553">
            <v>8825</v>
          </cell>
          <cell r="U553">
            <v>1114</v>
          </cell>
          <cell r="V553">
            <v>1114</v>
          </cell>
          <cell r="W553">
            <v>5017</v>
          </cell>
          <cell r="X553">
            <v>7039</v>
          </cell>
        </row>
        <row r="554">
          <cell r="B554" t="str">
            <v>ZF.5920</v>
          </cell>
          <cell r="C554" t="str">
            <v>Keùo daây ñieän qua oáng baûo veä (chìm)</v>
          </cell>
          <cell r="D554" t="str">
            <v>m</v>
          </cell>
          <cell r="E554">
            <v>420</v>
          </cell>
          <cell r="F554">
            <v>0</v>
          </cell>
          <cell r="G554">
            <v>262652</v>
          </cell>
          <cell r="H554">
            <v>1114</v>
          </cell>
          <cell r="I554">
            <v>1114</v>
          </cell>
          <cell r="J554">
            <v>1114</v>
          </cell>
          <cell r="K554">
            <v>8293</v>
          </cell>
          <cell r="L554">
            <v>1114</v>
          </cell>
          <cell r="M554">
            <v>7024</v>
          </cell>
          <cell r="N554">
            <v>1114</v>
          </cell>
          <cell r="O554">
            <v>1114</v>
          </cell>
          <cell r="P554">
            <v>1114</v>
          </cell>
          <cell r="Q554">
            <v>1114</v>
          </cell>
          <cell r="R554">
            <v>1114</v>
          </cell>
          <cell r="S554">
            <v>1114</v>
          </cell>
          <cell r="T554">
            <v>8654</v>
          </cell>
          <cell r="U554">
            <v>1114</v>
          </cell>
          <cell r="V554">
            <v>1114</v>
          </cell>
          <cell r="W554">
            <v>5017</v>
          </cell>
          <cell r="X554">
            <v>6902</v>
          </cell>
        </row>
        <row r="555">
          <cell r="B555" t="str">
            <v>ZG.3130</v>
          </cell>
          <cell r="C555" t="str">
            <v>Laép ñaët caàu dao 30A</v>
          </cell>
          <cell r="D555" t="str">
            <v>Caùi</v>
          </cell>
          <cell r="E555">
            <v>1967</v>
          </cell>
          <cell r="F555">
            <v>0</v>
          </cell>
          <cell r="G555">
            <v>262652</v>
          </cell>
          <cell r="H555">
            <v>1114</v>
          </cell>
          <cell r="I555">
            <v>1114</v>
          </cell>
          <cell r="J555">
            <v>1114</v>
          </cell>
          <cell r="K555">
            <v>19473</v>
          </cell>
          <cell r="L555" t="str">
            <v>Chöa coø</v>
          </cell>
          <cell r="M555">
            <v>25037</v>
          </cell>
          <cell r="N555">
            <v>1114</v>
          </cell>
          <cell r="O555">
            <v>1114</v>
          </cell>
          <cell r="P555">
            <v>1114</v>
          </cell>
          <cell r="Q555">
            <v>1114</v>
          </cell>
          <cell r="R555">
            <v>1114</v>
          </cell>
          <cell r="S555">
            <v>1114</v>
          </cell>
          <cell r="T555">
            <v>31620</v>
          </cell>
          <cell r="U555">
            <v>1114</v>
          </cell>
          <cell r="V555">
            <v>1114</v>
          </cell>
          <cell r="W555">
            <v>1114</v>
          </cell>
          <cell r="X555">
            <v>25037</v>
          </cell>
        </row>
        <row r="556">
          <cell r="B556" t="str">
            <v>ZG.4330</v>
          </cell>
          <cell r="C556" t="str">
            <v>Laép ñaët caàu dao 3 pha 150A</v>
          </cell>
          <cell r="D556" t="str">
            <v>Caùi</v>
          </cell>
          <cell r="E556">
            <v>7867</v>
          </cell>
          <cell r="F556">
            <v>1740</v>
          </cell>
          <cell r="G556">
            <v>262652</v>
          </cell>
          <cell r="H556">
            <v>1114</v>
          </cell>
          <cell r="I556">
            <v>1114</v>
          </cell>
          <cell r="J556">
            <v>1114</v>
          </cell>
          <cell r="K556">
            <v>181800</v>
          </cell>
          <cell r="L556" t="str">
            <v>Chöa coø</v>
          </cell>
          <cell r="M556">
            <v>146450</v>
          </cell>
          <cell r="N556">
            <v>1114</v>
          </cell>
          <cell r="O556">
            <v>1114</v>
          </cell>
          <cell r="P556">
            <v>1114</v>
          </cell>
          <cell r="Q556">
            <v>1114</v>
          </cell>
          <cell r="R556">
            <v>1114</v>
          </cell>
          <cell r="S556">
            <v>1114</v>
          </cell>
          <cell r="T556">
            <v>146450</v>
          </cell>
          <cell r="U556">
            <v>1114</v>
          </cell>
          <cell r="V556">
            <v>1114</v>
          </cell>
          <cell r="W556">
            <v>5017</v>
          </cell>
          <cell r="X556">
            <v>146450</v>
          </cell>
        </row>
        <row r="557">
          <cell r="B557" t="str">
            <v>ZI.1110</v>
          </cell>
          <cell r="C557" t="str">
            <v>LÑ lavabo, 1 voøi</v>
          </cell>
          <cell r="D557" t="str">
            <v>Boä</v>
          </cell>
          <cell r="E557">
            <v>6904</v>
          </cell>
          <cell r="F557">
            <v>0</v>
          </cell>
          <cell r="G557">
            <v>262652</v>
          </cell>
          <cell r="H557">
            <v>262652</v>
          </cell>
          <cell r="I557">
            <v>216183</v>
          </cell>
          <cell r="J557">
            <v>262652</v>
          </cell>
          <cell r="K557">
            <v>181836</v>
          </cell>
          <cell r="L557">
            <v>262652</v>
          </cell>
          <cell r="M557">
            <v>146939</v>
          </cell>
          <cell r="N557">
            <v>262652</v>
          </cell>
          <cell r="O557">
            <v>262652</v>
          </cell>
          <cell r="P557">
            <v>262652</v>
          </cell>
          <cell r="Q557">
            <v>202040</v>
          </cell>
          <cell r="R557">
            <v>202040</v>
          </cell>
          <cell r="S557">
            <v>262652</v>
          </cell>
          <cell r="T557">
            <v>177795</v>
          </cell>
          <cell r="U557">
            <v>262652</v>
          </cell>
          <cell r="V557">
            <v>262652</v>
          </cell>
          <cell r="W557">
            <v>202040</v>
          </cell>
          <cell r="X557">
            <v>146939</v>
          </cell>
        </row>
        <row r="558">
          <cell r="B558" t="str">
            <v>ZI.1120</v>
          </cell>
          <cell r="C558" t="str">
            <v>LÑ lavabo, 2 voøi</v>
          </cell>
          <cell r="D558" t="str">
            <v>Boä</v>
          </cell>
          <cell r="E558">
            <v>8285</v>
          </cell>
          <cell r="G558">
            <v>169696</v>
          </cell>
          <cell r="H558">
            <v>169696</v>
          </cell>
          <cell r="I558">
            <v>169696</v>
          </cell>
          <cell r="J558" t="str">
            <v>Chöa coø</v>
          </cell>
          <cell r="K558">
            <v>201800</v>
          </cell>
          <cell r="L558" t="str">
            <v>Chöa coø</v>
          </cell>
          <cell r="M558">
            <v>166944</v>
          </cell>
          <cell r="N558" t="str">
            <v>Chöa coø</v>
          </cell>
          <cell r="O558">
            <v>169696</v>
          </cell>
          <cell r="P558">
            <v>169696</v>
          </cell>
          <cell r="Q558">
            <v>169696</v>
          </cell>
          <cell r="R558">
            <v>169696</v>
          </cell>
          <cell r="S558" t="str">
            <v>Chöa coù</v>
          </cell>
          <cell r="T558">
            <v>332970</v>
          </cell>
          <cell r="U558" t="str">
            <v>Chöa coù</v>
          </cell>
          <cell r="V558" t="str">
            <v>Chöa coù</v>
          </cell>
          <cell r="W558">
            <v>169696</v>
          </cell>
          <cell r="X558">
            <v>166944</v>
          </cell>
        </row>
        <row r="559">
          <cell r="B559" t="str">
            <v>ZI.2110</v>
          </cell>
          <cell r="C559" t="str">
            <v>LÑ baøn caàu beät</v>
          </cell>
          <cell r="D559" t="str">
            <v>Boä</v>
          </cell>
          <cell r="E559">
            <v>20714</v>
          </cell>
          <cell r="F559">
            <v>0</v>
          </cell>
          <cell r="G559">
            <v>463590</v>
          </cell>
          <cell r="H559">
            <v>463590</v>
          </cell>
          <cell r="I559">
            <v>371280</v>
          </cell>
          <cell r="J559">
            <v>463590</v>
          </cell>
          <cell r="K559">
            <v>555900</v>
          </cell>
          <cell r="L559">
            <v>463590</v>
          </cell>
          <cell r="M559">
            <v>519273</v>
          </cell>
          <cell r="N559">
            <v>516120</v>
          </cell>
          <cell r="O559">
            <v>463590</v>
          </cell>
          <cell r="P559">
            <v>463590</v>
          </cell>
          <cell r="Q559">
            <v>537846</v>
          </cell>
          <cell r="R559">
            <v>537846</v>
          </cell>
          <cell r="S559">
            <v>463590</v>
          </cell>
          <cell r="T559">
            <v>518160</v>
          </cell>
          <cell r="U559">
            <v>463590</v>
          </cell>
          <cell r="V559">
            <v>463590</v>
          </cell>
          <cell r="W559">
            <v>537846</v>
          </cell>
          <cell r="X559">
            <v>264273</v>
          </cell>
        </row>
        <row r="560">
          <cell r="B560" t="str">
            <v>ZI.2210</v>
          </cell>
          <cell r="C560" t="str">
            <v>LÑ boàn tieåu nam</v>
          </cell>
          <cell r="D560" t="str">
            <v>Boä</v>
          </cell>
          <cell r="E560">
            <v>20714</v>
          </cell>
          <cell r="F560">
            <v>0</v>
          </cell>
          <cell r="G560">
            <v>463590</v>
          </cell>
          <cell r="H560">
            <v>463590</v>
          </cell>
          <cell r="I560">
            <v>371280</v>
          </cell>
          <cell r="J560">
            <v>463590</v>
          </cell>
          <cell r="K560">
            <v>555900</v>
          </cell>
          <cell r="L560">
            <v>463590</v>
          </cell>
          <cell r="M560">
            <v>519273</v>
          </cell>
          <cell r="N560">
            <v>516120</v>
          </cell>
          <cell r="O560">
            <v>463590</v>
          </cell>
          <cell r="P560">
            <v>463590</v>
          </cell>
          <cell r="Q560">
            <v>537846</v>
          </cell>
          <cell r="R560">
            <v>537846</v>
          </cell>
          <cell r="S560">
            <v>463590</v>
          </cell>
          <cell r="T560">
            <v>107100</v>
          </cell>
          <cell r="U560">
            <v>463590</v>
          </cell>
          <cell r="V560">
            <v>463590</v>
          </cell>
          <cell r="W560">
            <v>537846</v>
          </cell>
          <cell r="X560">
            <v>272646</v>
          </cell>
        </row>
        <row r="561">
          <cell r="B561" t="str">
            <v>ZI.3110</v>
          </cell>
          <cell r="C561" t="str">
            <v>Laép voøi (1 voøi) taém höông sen</v>
          </cell>
          <cell r="D561" t="str">
            <v>Boä</v>
          </cell>
          <cell r="E561">
            <v>2762</v>
          </cell>
          <cell r="F561">
            <v>0</v>
          </cell>
          <cell r="G561">
            <v>1105500</v>
          </cell>
          <cell r="H561">
            <v>1105500</v>
          </cell>
          <cell r="I561">
            <v>73365</v>
          </cell>
          <cell r="J561">
            <v>1105500</v>
          </cell>
          <cell r="K561">
            <v>100500</v>
          </cell>
          <cell r="L561">
            <v>1105500</v>
          </cell>
          <cell r="M561">
            <v>1105500</v>
          </cell>
          <cell r="N561">
            <v>1105500</v>
          </cell>
          <cell r="O561">
            <v>1105500</v>
          </cell>
          <cell r="P561">
            <v>1105500</v>
          </cell>
          <cell r="Q561">
            <v>109444</v>
          </cell>
          <cell r="R561">
            <v>109444</v>
          </cell>
          <cell r="S561">
            <v>1105500</v>
          </cell>
          <cell r="T561">
            <v>90450</v>
          </cell>
          <cell r="U561">
            <v>1105500</v>
          </cell>
          <cell r="V561">
            <v>1105500</v>
          </cell>
          <cell r="W561">
            <v>109444</v>
          </cell>
          <cell r="X561">
            <v>1105500</v>
          </cell>
        </row>
        <row r="562">
          <cell r="B562" t="str">
            <v>ZI.3120</v>
          </cell>
          <cell r="C562" t="str">
            <v>Laép voøi (2 voøi) taém höông sen</v>
          </cell>
          <cell r="D562" t="str">
            <v>Boä</v>
          </cell>
          <cell r="E562">
            <v>3452</v>
          </cell>
          <cell r="G562">
            <v>126082</v>
          </cell>
          <cell r="H562">
            <v>126082</v>
          </cell>
          <cell r="I562">
            <v>126082</v>
          </cell>
          <cell r="J562" t="str">
            <v>Chöa coø</v>
          </cell>
          <cell r="K562">
            <v>135675</v>
          </cell>
          <cell r="L562" t="str">
            <v>Chöa coø</v>
          </cell>
          <cell r="M562">
            <v>1356750</v>
          </cell>
          <cell r="N562" t="str">
            <v>Chöa coø</v>
          </cell>
          <cell r="O562">
            <v>126082</v>
          </cell>
          <cell r="P562">
            <v>126082</v>
          </cell>
          <cell r="Q562">
            <v>126082</v>
          </cell>
          <cell r="R562">
            <v>126082</v>
          </cell>
          <cell r="S562" t="str">
            <v>Chöa coù</v>
          </cell>
          <cell r="T562">
            <v>160800</v>
          </cell>
          <cell r="U562" t="str">
            <v>Chöa coù</v>
          </cell>
          <cell r="V562" t="str">
            <v>Chöa coù</v>
          </cell>
          <cell r="W562">
            <v>126082</v>
          </cell>
          <cell r="X562">
            <v>1356750</v>
          </cell>
        </row>
        <row r="563">
          <cell r="B563" t="str">
            <v>ZI.5120</v>
          </cell>
          <cell r="C563" t="str">
            <v>Laép pheåu thu  nöôÙc baèng gang</v>
          </cell>
          <cell r="D563" t="str">
            <v>Caùi</v>
          </cell>
          <cell r="E563">
            <v>2624</v>
          </cell>
          <cell r="F563">
            <v>0</v>
          </cell>
          <cell r="G563">
            <v>14013</v>
          </cell>
          <cell r="H563">
            <v>14013</v>
          </cell>
          <cell r="I563">
            <v>11010</v>
          </cell>
          <cell r="J563">
            <v>14013</v>
          </cell>
          <cell r="K563">
            <v>15014</v>
          </cell>
          <cell r="L563">
            <v>14013</v>
          </cell>
          <cell r="M563">
            <v>12812</v>
          </cell>
          <cell r="N563">
            <v>12812</v>
          </cell>
          <cell r="O563">
            <v>14013</v>
          </cell>
          <cell r="P563">
            <v>14013</v>
          </cell>
          <cell r="Q563">
            <v>13012</v>
          </cell>
          <cell r="R563">
            <v>13012</v>
          </cell>
          <cell r="S563">
            <v>14013</v>
          </cell>
          <cell r="T563">
            <v>15014</v>
          </cell>
          <cell r="U563">
            <v>14013</v>
          </cell>
          <cell r="V563">
            <v>14013</v>
          </cell>
          <cell r="W563">
            <v>13012</v>
          </cell>
          <cell r="X563">
            <v>12812</v>
          </cell>
        </row>
        <row r="564">
          <cell r="B564" t="str">
            <v>ZI.6110</v>
          </cell>
          <cell r="C564" t="str">
            <v xml:space="preserve">LÑ göông soi </v>
          </cell>
          <cell r="D564" t="str">
            <v>boä</v>
          </cell>
          <cell r="E564">
            <v>1795</v>
          </cell>
          <cell r="F564">
            <v>278</v>
          </cell>
          <cell r="G564">
            <v>22003</v>
          </cell>
          <cell r="H564">
            <v>22003</v>
          </cell>
          <cell r="I564">
            <v>45505</v>
          </cell>
          <cell r="J564">
            <v>22003</v>
          </cell>
          <cell r="K564">
            <v>22003</v>
          </cell>
          <cell r="L564">
            <v>22003</v>
          </cell>
          <cell r="M564">
            <v>20002</v>
          </cell>
          <cell r="N564">
            <v>22002</v>
          </cell>
          <cell r="O564">
            <v>22003</v>
          </cell>
          <cell r="P564">
            <v>22003</v>
          </cell>
          <cell r="Q564">
            <v>20002</v>
          </cell>
          <cell r="R564">
            <v>20002</v>
          </cell>
          <cell r="S564">
            <v>22003</v>
          </cell>
          <cell r="T564">
            <v>190023</v>
          </cell>
          <cell r="U564">
            <v>22003</v>
          </cell>
          <cell r="V564">
            <v>22003</v>
          </cell>
          <cell r="W564">
            <v>20002</v>
          </cell>
          <cell r="X564">
            <v>20002</v>
          </cell>
        </row>
        <row r="565">
          <cell r="B565" t="str">
            <v>ZI.6140</v>
          </cell>
          <cell r="C565" t="str">
            <v>Hoäp ñöïng giaáy veä sinh</v>
          </cell>
          <cell r="D565" t="str">
            <v>boä</v>
          </cell>
          <cell r="E565">
            <v>1243</v>
          </cell>
          <cell r="F565">
            <v>139</v>
          </cell>
          <cell r="G565">
            <v>3006</v>
          </cell>
          <cell r="H565">
            <v>3006</v>
          </cell>
          <cell r="I565">
            <v>9119</v>
          </cell>
          <cell r="J565">
            <v>3006</v>
          </cell>
          <cell r="K565">
            <v>2004</v>
          </cell>
          <cell r="L565">
            <v>3006</v>
          </cell>
          <cell r="M565">
            <v>3006</v>
          </cell>
          <cell r="N565">
            <v>3006</v>
          </cell>
          <cell r="O565">
            <v>3006</v>
          </cell>
          <cell r="P565">
            <v>3006</v>
          </cell>
          <cell r="Q565">
            <v>4008</v>
          </cell>
          <cell r="R565">
            <v>4008</v>
          </cell>
          <cell r="S565">
            <v>3006</v>
          </cell>
          <cell r="T565">
            <v>5512</v>
          </cell>
          <cell r="U565">
            <v>3006</v>
          </cell>
          <cell r="V565">
            <v>3006</v>
          </cell>
          <cell r="W565">
            <v>4008</v>
          </cell>
          <cell r="X565">
            <v>3006</v>
          </cell>
        </row>
        <row r="566">
          <cell r="B566" t="str">
            <v>ZI.8110</v>
          </cell>
          <cell r="C566" t="str">
            <v>LÑ boàn nöôùc 1m3</v>
          </cell>
          <cell r="D566" t="str">
            <v>boàn</v>
          </cell>
          <cell r="E566">
            <v>19873</v>
          </cell>
          <cell r="F566">
            <v>0</v>
          </cell>
          <cell r="G566">
            <v>2334500</v>
          </cell>
          <cell r="H566">
            <v>2334500</v>
          </cell>
          <cell r="I566">
            <v>923650</v>
          </cell>
          <cell r="J566">
            <v>2334500</v>
          </cell>
          <cell r="K566">
            <v>2334500</v>
          </cell>
          <cell r="L566">
            <v>2334500</v>
          </cell>
          <cell r="M566">
            <v>1291080</v>
          </cell>
          <cell r="N566">
            <v>1291080</v>
          </cell>
          <cell r="O566">
            <v>2334500</v>
          </cell>
          <cell r="P566">
            <v>2334500</v>
          </cell>
          <cell r="Q566">
            <v>2395400</v>
          </cell>
          <cell r="R566">
            <v>2395400</v>
          </cell>
          <cell r="S566">
            <v>2334500</v>
          </cell>
          <cell r="T566">
            <v>3704750</v>
          </cell>
          <cell r="U566">
            <v>2334500</v>
          </cell>
          <cell r="V566">
            <v>2334500</v>
          </cell>
          <cell r="W566">
            <v>2395400</v>
          </cell>
          <cell r="X566">
            <v>1291080</v>
          </cell>
        </row>
        <row r="567">
          <cell r="B567" t="str">
            <v>ZJ.1120</v>
          </cell>
          <cell r="C567" t="str">
            <v>LÑ oáng STK D34</v>
          </cell>
          <cell r="D567" t="str">
            <v>100m</v>
          </cell>
          <cell r="E567">
            <v>469092</v>
          </cell>
          <cell r="G567" t="str">
            <v>chua co</v>
          </cell>
          <cell r="H567">
            <v>1234967</v>
          </cell>
          <cell r="I567" t="str">
            <v>chua co</v>
          </cell>
          <cell r="J567" t="str">
            <v>chua co</v>
          </cell>
          <cell r="K567">
            <v>1941022</v>
          </cell>
          <cell r="L567" t="str">
            <v>chua co</v>
          </cell>
          <cell r="M567">
            <v>1234967</v>
          </cell>
          <cell r="N567">
            <v>1646213</v>
          </cell>
          <cell r="O567" t="str">
            <v>chua co</v>
          </cell>
          <cell r="P567" t="str">
            <v>chua co</v>
          </cell>
          <cell r="Q567" t="str">
            <v>chua co</v>
          </cell>
          <cell r="R567" t="str">
            <v>chua co</v>
          </cell>
          <cell r="S567" t="str">
            <v>chua co</v>
          </cell>
          <cell r="T567">
            <v>1907154</v>
          </cell>
          <cell r="U567" t="str">
            <v>chua co</v>
          </cell>
          <cell r="V567" t="str">
            <v>chua co</v>
          </cell>
          <cell r="W567">
            <v>1907154</v>
          </cell>
          <cell r="X567">
            <v>1234967</v>
          </cell>
        </row>
        <row r="568">
          <cell r="B568" t="str">
            <v>ZJ.1130</v>
          </cell>
          <cell r="C568" t="str">
            <v>LÑ oáng STK D40</v>
          </cell>
          <cell r="D568" t="str">
            <v>100m</v>
          </cell>
          <cell r="E568">
            <v>546836</v>
          </cell>
          <cell r="G568">
            <v>2369708</v>
          </cell>
          <cell r="H568">
            <v>2369708</v>
          </cell>
          <cell r="I568">
            <v>2259722</v>
          </cell>
          <cell r="J568">
            <v>2118410</v>
          </cell>
          <cell r="K568">
            <v>2562248</v>
          </cell>
          <cell r="L568">
            <v>2369708</v>
          </cell>
          <cell r="M568">
            <v>1428262</v>
          </cell>
          <cell r="N568">
            <v>2369708</v>
          </cell>
          <cell r="O568">
            <v>2369708</v>
          </cell>
          <cell r="P568">
            <v>2369708</v>
          </cell>
          <cell r="Q568">
            <v>2479882</v>
          </cell>
          <cell r="R568">
            <v>2479882</v>
          </cell>
          <cell r="S568">
            <v>2470427</v>
          </cell>
          <cell r="T568">
            <v>2508261</v>
          </cell>
          <cell r="U568">
            <v>2369708</v>
          </cell>
          <cell r="V568">
            <v>2369708</v>
          </cell>
          <cell r="W568">
            <v>2508261</v>
          </cell>
          <cell r="X568">
            <v>1428262</v>
          </cell>
        </row>
        <row r="569">
          <cell r="B569" t="str">
            <v>ZJ.1140</v>
          </cell>
          <cell r="C569" t="str">
            <v>LÑ oáng STK D49</v>
          </cell>
          <cell r="D569" t="str">
            <v>100m</v>
          </cell>
          <cell r="E569">
            <v>629690</v>
          </cell>
          <cell r="G569" t="str">
            <v>chua co</v>
          </cell>
          <cell r="H569">
            <v>5190321</v>
          </cell>
          <cell r="I569" t="str">
            <v>chua co</v>
          </cell>
          <cell r="J569">
            <v>2790395</v>
          </cell>
          <cell r="K569">
            <v>2975838</v>
          </cell>
          <cell r="L569" t="str">
            <v>chua co</v>
          </cell>
          <cell r="M569">
            <v>1721463</v>
          </cell>
          <cell r="N569">
            <v>2863746</v>
          </cell>
          <cell r="O569">
            <v>2864115</v>
          </cell>
          <cell r="P569" t="str">
            <v>chua co</v>
          </cell>
          <cell r="Q569" t="str">
            <v>chua co</v>
          </cell>
          <cell r="R569" t="str">
            <v>chua co</v>
          </cell>
          <cell r="S569" t="str">
            <v>chua co</v>
          </cell>
          <cell r="T569">
            <v>2803758</v>
          </cell>
          <cell r="U569" t="str">
            <v>chua co</v>
          </cell>
          <cell r="V569" t="str">
            <v>chua co</v>
          </cell>
          <cell r="W569">
            <v>2803758</v>
          </cell>
          <cell r="X569">
            <v>1721463</v>
          </cell>
        </row>
        <row r="570">
          <cell r="B570" t="str">
            <v>ZJ.1150</v>
          </cell>
          <cell r="C570" t="str">
            <v>LÑ oáng STK D67</v>
          </cell>
          <cell r="D570" t="str">
            <v>100m</v>
          </cell>
          <cell r="E570">
            <v>755076</v>
          </cell>
          <cell r="F570">
            <v>0</v>
          </cell>
          <cell r="G570">
            <v>3814620</v>
          </cell>
          <cell r="H570">
            <v>3814620</v>
          </cell>
          <cell r="I570">
            <v>3814620</v>
          </cell>
          <cell r="J570">
            <v>3814620</v>
          </cell>
          <cell r="K570">
            <v>4114898</v>
          </cell>
          <cell r="L570">
            <v>3814620</v>
          </cell>
          <cell r="M570">
            <v>3814175</v>
          </cell>
          <cell r="N570">
            <v>3814620</v>
          </cell>
          <cell r="O570">
            <v>3814620</v>
          </cell>
          <cell r="P570">
            <v>3814620</v>
          </cell>
          <cell r="Q570">
            <v>3814620</v>
          </cell>
          <cell r="R570">
            <v>3814620</v>
          </cell>
          <cell r="S570">
            <v>3814620</v>
          </cell>
          <cell r="T570">
            <v>3826421</v>
          </cell>
          <cell r="U570">
            <v>3814620</v>
          </cell>
          <cell r="V570">
            <v>3814620</v>
          </cell>
          <cell r="W570">
            <v>3826421</v>
          </cell>
          <cell r="X570">
            <v>3814175</v>
          </cell>
        </row>
        <row r="571">
          <cell r="B571" t="str">
            <v>ZJ.1170x2</v>
          </cell>
          <cell r="C571" t="str">
            <v>LÑ oáng theùp D168/4mm coät</v>
          </cell>
          <cell r="D571" t="str">
            <v>100m</v>
          </cell>
          <cell r="E571">
            <v>1706792</v>
          </cell>
          <cell r="F571">
            <v>0</v>
          </cell>
          <cell r="G571">
            <v>10260182</v>
          </cell>
          <cell r="H571">
            <v>10260182</v>
          </cell>
          <cell r="I571">
            <v>11621318</v>
          </cell>
          <cell r="J571">
            <v>10260182</v>
          </cell>
          <cell r="K571">
            <v>10260182</v>
          </cell>
          <cell r="L571">
            <v>10260182</v>
          </cell>
          <cell r="M571">
            <v>10260182</v>
          </cell>
          <cell r="N571">
            <v>10260182</v>
          </cell>
          <cell r="O571">
            <v>10260182</v>
          </cell>
          <cell r="P571">
            <v>10260182</v>
          </cell>
          <cell r="Q571">
            <v>10260182</v>
          </cell>
          <cell r="R571">
            <v>10260182</v>
          </cell>
          <cell r="S571">
            <v>8715988.5</v>
          </cell>
          <cell r="T571">
            <v>9752830</v>
          </cell>
          <cell r="U571">
            <v>10260182</v>
          </cell>
          <cell r="V571">
            <v>8715988.5</v>
          </cell>
          <cell r="W571">
            <v>10260182</v>
          </cell>
          <cell r="X571">
            <v>10260182</v>
          </cell>
        </row>
        <row r="572">
          <cell r="B572" t="str">
            <v>ZJ.2108</v>
          </cell>
          <cell r="C572" t="str">
            <v>LÑ oáng STK D100</v>
          </cell>
          <cell r="D572" t="str">
            <v>100m</v>
          </cell>
          <cell r="E572">
            <v>943707</v>
          </cell>
          <cell r="F572">
            <v>40216</v>
          </cell>
          <cell r="G572">
            <v>7003500</v>
          </cell>
          <cell r="H572">
            <v>7003500</v>
          </cell>
          <cell r="I572">
            <v>7180651</v>
          </cell>
          <cell r="J572">
            <v>7522847</v>
          </cell>
          <cell r="K572">
            <v>8262826</v>
          </cell>
          <cell r="L572">
            <v>7522847</v>
          </cell>
          <cell r="M572">
            <v>5277035</v>
          </cell>
          <cell r="N572">
            <v>7502930</v>
          </cell>
          <cell r="O572">
            <v>7530845</v>
          </cell>
          <cell r="P572">
            <v>11443860</v>
          </cell>
          <cell r="Q572">
            <v>12343305</v>
          </cell>
          <cell r="R572">
            <v>12343305</v>
          </cell>
          <cell r="S572">
            <v>7315352</v>
          </cell>
          <cell r="T572">
            <v>8040190</v>
          </cell>
          <cell r="U572">
            <v>7003500</v>
          </cell>
          <cell r="V572">
            <v>7180651</v>
          </cell>
          <cell r="W572">
            <v>12343305</v>
          </cell>
          <cell r="X572">
            <v>5265869</v>
          </cell>
        </row>
        <row r="573">
          <cell r="B573" t="str">
            <v>ZJ.2109</v>
          </cell>
          <cell r="C573" t="str">
            <v>LÑ oáng STK D140</v>
          </cell>
          <cell r="D573" t="str">
            <v>100m</v>
          </cell>
          <cell r="E573">
            <v>1146976</v>
          </cell>
          <cell r="F573">
            <v>60324</v>
          </cell>
          <cell r="G573">
            <v>7003500</v>
          </cell>
          <cell r="H573">
            <v>7003500</v>
          </cell>
          <cell r="I573">
            <v>7180651</v>
          </cell>
          <cell r="J573">
            <v>7522847</v>
          </cell>
          <cell r="K573">
            <v>9590518</v>
          </cell>
          <cell r="L573">
            <v>7522847</v>
          </cell>
          <cell r="M573">
            <v>7523576</v>
          </cell>
          <cell r="N573">
            <v>7502930</v>
          </cell>
          <cell r="O573">
            <v>7530845</v>
          </cell>
          <cell r="P573">
            <v>11443860</v>
          </cell>
          <cell r="Q573">
            <v>12343305</v>
          </cell>
          <cell r="R573">
            <v>12343305</v>
          </cell>
          <cell r="S573">
            <v>7315352</v>
          </cell>
          <cell r="T573">
            <v>12370844</v>
          </cell>
          <cell r="U573">
            <v>7003500</v>
          </cell>
          <cell r="V573">
            <v>7180651</v>
          </cell>
          <cell r="W573">
            <v>12370844</v>
          </cell>
          <cell r="X573">
            <v>7505727</v>
          </cell>
        </row>
        <row r="574">
          <cell r="B574" t="str">
            <v>ZJ.2110</v>
          </cell>
          <cell r="C574" t="str">
            <v>LÑ oáng STK D200</v>
          </cell>
          <cell r="D574" t="str">
            <v>100m</v>
          </cell>
          <cell r="E574">
            <v>1450497</v>
          </cell>
          <cell r="F574">
            <v>70378</v>
          </cell>
          <cell r="G574" t="str">
            <v>Chöa coù</v>
          </cell>
          <cell r="H574">
            <v>10559780</v>
          </cell>
          <cell r="I574" t="str">
            <v>Chöa coù</v>
          </cell>
          <cell r="J574" t="str">
            <v>Chöa coù</v>
          </cell>
          <cell r="K574">
            <v>10580708</v>
          </cell>
          <cell r="L574" t="str">
            <v>Chöa coù</v>
          </cell>
          <cell r="M574">
            <v>10559780</v>
          </cell>
          <cell r="N574" t="str">
            <v>Chöa coù</v>
          </cell>
          <cell r="O574" t="str">
            <v>Chöa coù</v>
          </cell>
          <cell r="P574" t="str">
            <v>Chöa coù</v>
          </cell>
          <cell r="Q574" t="str">
            <v>Chöa coù</v>
          </cell>
          <cell r="R574" t="str">
            <v>Chöa coù</v>
          </cell>
          <cell r="S574" t="str">
            <v>Chöa coù</v>
          </cell>
          <cell r="T574">
            <v>18478118</v>
          </cell>
          <cell r="U574" t="str">
            <v>Chöa coù</v>
          </cell>
          <cell r="V574" t="str">
            <v>Chöa coù</v>
          </cell>
          <cell r="W574">
            <v>18478118</v>
          </cell>
          <cell r="X574">
            <v>10537129</v>
          </cell>
        </row>
        <row r="575">
          <cell r="B575" t="str">
            <v>ZJ.3101</v>
          </cell>
          <cell r="C575" t="str">
            <v xml:space="preserve">LÑ oáng theùp aùp suaát thöôøng baèng phöông phaùp haøn D=25mm                  </v>
          </cell>
          <cell r="D575" t="str">
            <v>100m</v>
          </cell>
          <cell r="E575">
            <v>536342</v>
          </cell>
          <cell r="F575">
            <v>7734</v>
          </cell>
          <cell r="G575">
            <v>1521850</v>
          </cell>
          <cell r="H575">
            <v>1521850</v>
          </cell>
          <cell r="I575">
            <v>1521850</v>
          </cell>
          <cell r="J575" t="str">
            <v>Chöa coø</v>
          </cell>
          <cell r="K575">
            <v>920688</v>
          </cell>
          <cell r="L575" t="str">
            <v>Chöa coø</v>
          </cell>
          <cell r="M575">
            <v>3703994</v>
          </cell>
          <cell r="N575" t="str">
            <v>Chöa coø</v>
          </cell>
          <cell r="O575" t="str">
            <v>Chöa coù</v>
          </cell>
          <cell r="P575" t="str">
            <v>Chöa coù</v>
          </cell>
          <cell r="Q575">
            <v>1521850</v>
          </cell>
          <cell r="R575">
            <v>1521850</v>
          </cell>
          <cell r="S575" t="str">
            <v>Chöa coù</v>
          </cell>
          <cell r="T575">
            <v>2142110</v>
          </cell>
          <cell r="U575" t="str">
            <v>Chöa coù</v>
          </cell>
          <cell r="V575" t="str">
            <v>Chöa coù</v>
          </cell>
          <cell r="W575">
            <v>1521850</v>
          </cell>
          <cell r="X575">
            <v>3703412</v>
          </cell>
        </row>
        <row r="576">
          <cell r="B576" t="str">
            <v>ZJ.3102</v>
          </cell>
          <cell r="C576" t="str">
            <v xml:space="preserve">LÑ oáng theùp aùp suaát thöôøng baèng phöông phaùp haøn D=32mm                  </v>
          </cell>
          <cell r="D576" t="str">
            <v>100m</v>
          </cell>
          <cell r="E576">
            <v>558574</v>
          </cell>
          <cell r="F576">
            <v>9667</v>
          </cell>
          <cell r="G576">
            <v>1886590</v>
          </cell>
          <cell r="H576">
            <v>1886590</v>
          </cell>
          <cell r="I576">
            <v>1886590</v>
          </cell>
          <cell r="J576" t="str">
            <v>Chöa coø</v>
          </cell>
          <cell r="K576">
            <v>1797759</v>
          </cell>
          <cell r="L576" t="str">
            <v>Chöa coø</v>
          </cell>
          <cell r="M576">
            <v>1918164</v>
          </cell>
          <cell r="N576" t="str">
            <v>Chöa coø</v>
          </cell>
          <cell r="O576" t="str">
            <v>Chöa coù</v>
          </cell>
          <cell r="P576" t="str">
            <v>Chöa coù</v>
          </cell>
          <cell r="Q576">
            <v>1886590</v>
          </cell>
          <cell r="R576">
            <v>1886590</v>
          </cell>
          <cell r="S576" t="str">
            <v>Chöa coù</v>
          </cell>
          <cell r="T576">
            <v>2685832</v>
          </cell>
          <cell r="U576" t="str">
            <v>Chöa coù</v>
          </cell>
          <cell r="V576" t="str">
            <v>Chöa coù</v>
          </cell>
          <cell r="W576">
            <v>1886590</v>
          </cell>
          <cell r="X576">
            <v>1917061</v>
          </cell>
        </row>
        <row r="577">
          <cell r="B577" t="str">
            <v>ZJ.3103</v>
          </cell>
          <cell r="C577" t="str">
            <v xml:space="preserve">LÑ oáng theùp aùp suaát thöôøng baèng phöông phaùp haøn D=40mm                  </v>
          </cell>
          <cell r="D577" t="str">
            <v>100m</v>
          </cell>
          <cell r="E577">
            <v>624443</v>
          </cell>
          <cell r="F577">
            <v>12374</v>
          </cell>
          <cell r="G577">
            <v>2250447</v>
          </cell>
          <cell r="H577">
            <v>2250447</v>
          </cell>
          <cell r="I577">
            <v>2250447</v>
          </cell>
          <cell r="J577" t="str">
            <v>Chöa coø</v>
          </cell>
          <cell r="K577">
            <v>2317327</v>
          </cell>
          <cell r="L577" t="str">
            <v>Chöa coø</v>
          </cell>
          <cell r="M577">
            <v>2322233</v>
          </cell>
          <cell r="N577" t="str">
            <v>Chöa coø</v>
          </cell>
          <cell r="O577" t="str">
            <v>Chöa coù</v>
          </cell>
          <cell r="P577" t="str">
            <v>Chöa coù</v>
          </cell>
          <cell r="Q577">
            <v>2250447</v>
          </cell>
          <cell r="R577">
            <v>2250447</v>
          </cell>
          <cell r="S577" t="str">
            <v>Chöa coù</v>
          </cell>
          <cell r="T577">
            <v>3712062</v>
          </cell>
          <cell r="U577" t="str">
            <v>Chöa coù</v>
          </cell>
          <cell r="V577" t="str">
            <v>Chöa coù</v>
          </cell>
          <cell r="W577">
            <v>2250447</v>
          </cell>
          <cell r="X577">
            <v>2321041</v>
          </cell>
        </row>
        <row r="578">
          <cell r="B578" t="str">
            <v>ZJ.3104</v>
          </cell>
          <cell r="C578" t="str">
            <v xml:space="preserve">LÑ oáng theùp aùp suaát thöôøng baèng phöông phaùp haøn D=50mm                  </v>
          </cell>
          <cell r="D578" t="str">
            <v>100m</v>
          </cell>
          <cell r="E578">
            <v>626652</v>
          </cell>
          <cell r="F578">
            <v>17788</v>
          </cell>
          <cell r="G578">
            <v>2635512</v>
          </cell>
          <cell r="H578">
            <v>2635512</v>
          </cell>
          <cell r="I578">
            <v>2635512</v>
          </cell>
          <cell r="J578" t="str">
            <v>Chöa coø</v>
          </cell>
          <cell r="K578">
            <v>2687336</v>
          </cell>
          <cell r="L578" t="str">
            <v>Chöa coø</v>
          </cell>
          <cell r="M578">
            <v>2737357</v>
          </cell>
          <cell r="N578" t="str">
            <v>Chöa coø</v>
          </cell>
          <cell r="O578" t="str">
            <v>Chöa coù</v>
          </cell>
          <cell r="P578" t="str">
            <v>Chöa coù</v>
          </cell>
          <cell r="Q578">
            <v>2635512</v>
          </cell>
          <cell r="R578">
            <v>2635512</v>
          </cell>
          <cell r="S578" t="str">
            <v>Chöa coù</v>
          </cell>
          <cell r="T578">
            <v>4236938</v>
          </cell>
          <cell r="U578" t="str">
            <v>Chöa coù</v>
          </cell>
          <cell r="V578" t="str">
            <v>Chöa coù</v>
          </cell>
          <cell r="W578">
            <v>2635512</v>
          </cell>
          <cell r="X578">
            <v>2736372</v>
          </cell>
        </row>
        <row r="579">
          <cell r="B579" t="str">
            <v>ZJ.3105</v>
          </cell>
          <cell r="C579" t="str">
            <v xml:space="preserve">LÑ oáng theùp aùp suaát thöôøng baèng phöông phaùp haøn D=67mm                  </v>
          </cell>
          <cell r="D579" t="str">
            <v>100m</v>
          </cell>
          <cell r="E579">
            <v>713373</v>
          </cell>
          <cell r="F579">
            <v>21655</v>
          </cell>
          <cell r="G579">
            <v>3495246</v>
          </cell>
          <cell r="H579">
            <v>3495246</v>
          </cell>
          <cell r="I579">
            <v>3495246</v>
          </cell>
          <cell r="J579" t="str">
            <v>Chöa coø</v>
          </cell>
          <cell r="K579">
            <v>3435320</v>
          </cell>
          <cell r="L579" t="str">
            <v>Chöa coø</v>
          </cell>
          <cell r="M579">
            <v>3497715</v>
          </cell>
          <cell r="N579" t="str">
            <v>Chöa coø</v>
          </cell>
          <cell r="O579" t="str">
            <v>Chöa coù</v>
          </cell>
          <cell r="P579" t="str">
            <v>Chöa coù</v>
          </cell>
          <cell r="Q579">
            <v>3495246</v>
          </cell>
          <cell r="R579">
            <v>3495246</v>
          </cell>
          <cell r="S579" t="str">
            <v>Chöa coù</v>
          </cell>
          <cell r="T579">
            <v>5095012</v>
          </cell>
          <cell r="U579" t="str">
            <v>Chöa coù</v>
          </cell>
          <cell r="V579" t="str">
            <v>Chöa coù</v>
          </cell>
          <cell r="W579">
            <v>3495246</v>
          </cell>
          <cell r="X579">
            <v>3495593</v>
          </cell>
        </row>
        <row r="580">
          <cell r="B580" t="str">
            <v>ZJ.3106</v>
          </cell>
          <cell r="C580" t="str">
            <v xml:space="preserve">LÑ oáng theùp aùp suaát thöôøng baèng phöông phaùp haøn D=76mm                  </v>
          </cell>
          <cell r="D580" t="str">
            <v>100m</v>
          </cell>
          <cell r="E580">
            <v>724558</v>
          </cell>
          <cell r="F580">
            <v>26295</v>
          </cell>
          <cell r="G580">
            <v>4153974</v>
          </cell>
          <cell r="H580">
            <v>4153974</v>
          </cell>
          <cell r="I580">
            <v>4153974</v>
          </cell>
          <cell r="J580" t="str">
            <v>Chöa coø</v>
          </cell>
          <cell r="K580">
            <v>4585299</v>
          </cell>
          <cell r="L580" t="str">
            <v>Chöa coø</v>
          </cell>
          <cell r="M580">
            <v>4026918</v>
          </cell>
          <cell r="N580" t="str">
            <v>Chöa coø</v>
          </cell>
          <cell r="O580" t="str">
            <v>Chöa coù</v>
          </cell>
          <cell r="P580" t="str">
            <v>Chöa coù</v>
          </cell>
          <cell r="Q580">
            <v>4153974</v>
          </cell>
          <cell r="R580">
            <v>4153974</v>
          </cell>
          <cell r="S580" t="str">
            <v>Chöa coù</v>
          </cell>
          <cell r="T580">
            <v>5852579</v>
          </cell>
          <cell r="U580" t="str">
            <v>Chöa coù</v>
          </cell>
          <cell r="V580" t="str">
            <v>Chöa coù</v>
          </cell>
          <cell r="W580">
            <v>4153974</v>
          </cell>
          <cell r="X580">
            <v>4023659</v>
          </cell>
        </row>
        <row r="581">
          <cell r="B581" t="str">
            <v>ZJ.3107</v>
          </cell>
          <cell r="C581" t="str">
            <v xml:space="preserve">LÑ oáng theùp aùp suaát thöôøng baèng phöông phaùp haøn D=89mm                  </v>
          </cell>
          <cell r="D581" t="str">
            <v>100m</v>
          </cell>
          <cell r="E581">
            <v>791946</v>
          </cell>
          <cell r="F581">
            <v>33255</v>
          </cell>
          <cell r="G581">
            <v>6020935</v>
          </cell>
          <cell r="H581">
            <v>6020935</v>
          </cell>
          <cell r="I581">
            <v>6020935</v>
          </cell>
          <cell r="J581" t="str">
            <v>Chöa coø</v>
          </cell>
          <cell r="K581">
            <v>6340031</v>
          </cell>
          <cell r="L581" t="str">
            <v>Chöa coø</v>
          </cell>
          <cell r="M581">
            <v>4648389</v>
          </cell>
          <cell r="N581" t="str">
            <v>Chöa coø</v>
          </cell>
          <cell r="O581" t="str">
            <v>Chöa coù</v>
          </cell>
          <cell r="P581" t="str">
            <v>Chöa coù</v>
          </cell>
          <cell r="Q581">
            <v>6020935</v>
          </cell>
          <cell r="R581">
            <v>6020935</v>
          </cell>
          <cell r="S581" t="str">
            <v>Chöa coù</v>
          </cell>
          <cell r="T581">
            <v>6913829</v>
          </cell>
          <cell r="U581" t="str">
            <v>Chöa coù</v>
          </cell>
          <cell r="V581" t="str">
            <v>Chöa coù</v>
          </cell>
          <cell r="W581">
            <v>6020935</v>
          </cell>
          <cell r="X581">
            <v>4644596</v>
          </cell>
        </row>
        <row r="582">
          <cell r="B582" t="str">
            <v>ZJ.3108</v>
          </cell>
          <cell r="C582" t="str">
            <v xml:space="preserve">LÑ oáng theùp aùp suaát thöôøng baèng phöông phaùp haøn D=100mm                  </v>
          </cell>
          <cell r="D582" t="str">
            <v>100m</v>
          </cell>
          <cell r="E582">
            <v>943707</v>
          </cell>
          <cell r="F582">
            <v>40216</v>
          </cell>
          <cell r="G582">
            <v>7485890</v>
          </cell>
          <cell r="H582">
            <v>7485890</v>
          </cell>
          <cell r="I582">
            <v>7485890</v>
          </cell>
          <cell r="J582" t="str">
            <v>Chöa coø</v>
          </cell>
          <cell r="K582">
            <v>8396256</v>
          </cell>
          <cell r="L582" t="str">
            <v>Chöa coø</v>
          </cell>
          <cell r="M582">
            <v>5521103</v>
          </cell>
          <cell r="N582" t="str">
            <v>Chöa coø</v>
          </cell>
          <cell r="O582" t="str">
            <v>Chöa coù</v>
          </cell>
          <cell r="P582" t="str">
            <v>Chöa coù</v>
          </cell>
          <cell r="Q582">
            <v>7485890</v>
          </cell>
          <cell r="R582">
            <v>7485890</v>
          </cell>
          <cell r="S582" t="str">
            <v>Chöa coù</v>
          </cell>
          <cell r="T582">
            <v>8276573</v>
          </cell>
          <cell r="U582" t="str">
            <v>Chöa coù</v>
          </cell>
          <cell r="V582" t="str">
            <v>Chöa coù</v>
          </cell>
          <cell r="W582">
            <v>7485890</v>
          </cell>
          <cell r="X582">
            <v>5516773</v>
          </cell>
        </row>
        <row r="583">
          <cell r="B583" t="str">
            <v>ZJ.3109</v>
          </cell>
          <cell r="C583" t="str">
            <v xml:space="preserve">LÑ oáng theùp aùp suaát thöôøng baèng phöông phaùp haøn D=150mm                  </v>
          </cell>
          <cell r="D583" t="str">
            <v>100m</v>
          </cell>
          <cell r="E583">
            <v>1146837</v>
          </cell>
          <cell r="F583">
            <v>60324</v>
          </cell>
          <cell r="G583">
            <v>12739892</v>
          </cell>
          <cell r="H583">
            <v>12739892</v>
          </cell>
          <cell r="I583">
            <v>12739892</v>
          </cell>
          <cell r="J583" t="str">
            <v>Chöa coø</v>
          </cell>
          <cell r="K583">
            <v>9783759</v>
          </cell>
          <cell r="L583" t="str">
            <v>Chöa coø</v>
          </cell>
          <cell r="M583">
            <v>7883778</v>
          </cell>
          <cell r="N583" t="str">
            <v>Chöa coø</v>
          </cell>
          <cell r="O583" t="str">
            <v>Chöa coù</v>
          </cell>
          <cell r="P583" t="str">
            <v>Chöa coù</v>
          </cell>
          <cell r="Q583">
            <v>12739892</v>
          </cell>
          <cell r="R583">
            <v>12739892</v>
          </cell>
          <cell r="S583" t="str">
            <v>Chöa coù</v>
          </cell>
          <cell r="T583">
            <v>12719586</v>
          </cell>
          <cell r="U583" t="str">
            <v>Chöa coù</v>
          </cell>
          <cell r="V583" t="str">
            <v>Chöa coù</v>
          </cell>
          <cell r="W583">
            <v>12719586</v>
          </cell>
          <cell r="X583">
            <v>7876456</v>
          </cell>
        </row>
        <row r="584">
          <cell r="B584" t="str">
            <v>ZJ.3110</v>
          </cell>
          <cell r="C584" t="str">
            <v xml:space="preserve">LÑ oáng theùp aùp suaát thöôøng baèng phöông phaùp haøn D=200mm                  </v>
          </cell>
          <cell r="D584" t="str">
            <v>100m</v>
          </cell>
          <cell r="E584">
            <v>1450497</v>
          </cell>
          <cell r="F584">
            <v>70378</v>
          </cell>
          <cell r="G584">
            <v>17982752</v>
          </cell>
          <cell r="H584">
            <v>17982752</v>
          </cell>
          <cell r="I584">
            <v>17982752</v>
          </cell>
          <cell r="J584" t="str">
            <v>Chöa coø</v>
          </cell>
          <cell r="K584">
            <v>10858259</v>
          </cell>
          <cell r="L584" t="str">
            <v>Chöa coø</v>
          </cell>
          <cell r="M584">
            <v>11058016</v>
          </cell>
          <cell r="N584">
            <v>11062437</v>
          </cell>
          <cell r="O584" t="str">
            <v>Chöa coù</v>
          </cell>
          <cell r="P584" t="str">
            <v>Chöa coù</v>
          </cell>
          <cell r="Q584">
            <v>17982752</v>
          </cell>
          <cell r="R584">
            <v>17982752</v>
          </cell>
          <cell r="S584" t="str">
            <v>Chöa coù</v>
          </cell>
          <cell r="T584">
            <v>18960803</v>
          </cell>
          <cell r="U584" t="str">
            <v>Chöa coù</v>
          </cell>
          <cell r="V584" t="str">
            <v>Chöa coù</v>
          </cell>
          <cell r="W584">
            <v>18960803</v>
          </cell>
          <cell r="X584">
            <v>11048710</v>
          </cell>
        </row>
        <row r="585">
          <cell r="B585" t="str">
            <v>ZJ.3111</v>
          </cell>
          <cell r="C585" t="str">
            <v xml:space="preserve">LÑ oáng theùp aùp suaát thöôøng baèng phöông phaùp haøn D=250mm                  </v>
          </cell>
          <cell r="D585" t="str">
            <v>100m</v>
          </cell>
          <cell r="E585">
            <v>1700578</v>
          </cell>
          <cell r="F585">
            <v>144622</v>
          </cell>
          <cell r="G585">
            <v>23267555</v>
          </cell>
          <cell r="H585">
            <v>23267555</v>
          </cell>
          <cell r="I585">
            <v>23267555</v>
          </cell>
          <cell r="J585" t="str">
            <v>Chöa coø</v>
          </cell>
          <cell r="K585">
            <v>12475867</v>
          </cell>
          <cell r="L585" t="str">
            <v>Chöa coø</v>
          </cell>
          <cell r="M585">
            <v>12725337</v>
          </cell>
          <cell r="N585" t="str">
            <v>Chöa coø</v>
          </cell>
          <cell r="O585" t="str">
            <v>Chöa coù</v>
          </cell>
          <cell r="P585" t="str">
            <v>Chöa coù</v>
          </cell>
          <cell r="Q585">
            <v>23267555</v>
          </cell>
          <cell r="R585">
            <v>23267555</v>
          </cell>
          <cell r="S585" t="str">
            <v>Chöa coù</v>
          </cell>
          <cell r="T585">
            <v>26249198</v>
          </cell>
          <cell r="U585" t="str">
            <v>Chöa coù</v>
          </cell>
          <cell r="V585" t="str">
            <v>Chöa coù</v>
          </cell>
          <cell r="W585">
            <v>23267555</v>
          </cell>
          <cell r="X585">
            <v>12719885</v>
          </cell>
        </row>
        <row r="586">
          <cell r="B586" t="str">
            <v>ZJ.7170</v>
          </cell>
          <cell r="C586" t="str">
            <v xml:space="preserve">LÑ oáng PVC D125                          </v>
          </cell>
          <cell r="D586" t="str">
            <v>100m</v>
          </cell>
          <cell r="E586">
            <v>221220</v>
          </cell>
          <cell r="G586">
            <v>4500372</v>
          </cell>
          <cell r="H586">
            <v>4500372</v>
          </cell>
          <cell r="I586">
            <v>4500372</v>
          </cell>
          <cell r="J586" t="str">
            <v>Chöa coø</v>
          </cell>
          <cell r="K586">
            <v>4631035</v>
          </cell>
          <cell r="L586" t="str">
            <v>Chöa coø</v>
          </cell>
          <cell r="M586">
            <v>4504492</v>
          </cell>
          <cell r="N586" t="str">
            <v>Chöa coø</v>
          </cell>
          <cell r="O586">
            <v>2133502</v>
          </cell>
          <cell r="P586">
            <v>2133502</v>
          </cell>
          <cell r="Q586">
            <v>4500372</v>
          </cell>
          <cell r="R586">
            <v>4500372</v>
          </cell>
          <cell r="S586" t="str">
            <v>Chöa coù</v>
          </cell>
          <cell r="T586">
            <v>4484427</v>
          </cell>
          <cell r="U586" t="str">
            <v>Chöa coù</v>
          </cell>
          <cell r="V586" t="str">
            <v>Chöa coù</v>
          </cell>
          <cell r="W586">
            <v>4500372</v>
          </cell>
          <cell r="X586">
            <v>4504492</v>
          </cell>
        </row>
        <row r="587">
          <cell r="B587" t="str">
            <v>ZJ.7210</v>
          </cell>
          <cell r="C587" t="str">
            <v>LÑ oáng PVC D15</v>
          </cell>
          <cell r="D587" t="str">
            <v>100m</v>
          </cell>
          <cell r="E587">
            <v>131186</v>
          </cell>
          <cell r="F587">
            <v>0</v>
          </cell>
          <cell r="G587">
            <v>343047</v>
          </cell>
          <cell r="H587">
            <v>343047</v>
          </cell>
          <cell r="I587">
            <v>292201</v>
          </cell>
          <cell r="J587">
            <v>343047</v>
          </cell>
          <cell r="K587">
            <v>103505</v>
          </cell>
          <cell r="L587">
            <v>343047</v>
          </cell>
          <cell r="M587">
            <v>111629</v>
          </cell>
          <cell r="N587">
            <v>343047</v>
          </cell>
          <cell r="O587">
            <v>343047</v>
          </cell>
          <cell r="P587">
            <v>343047</v>
          </cell>
          <cell r="Q587">
            <v>262778</v>
          </cell>
          <cell r="R587">
            <v>262778</v>
          </cell>
          <cell r="S587">
            <v>343047</v>
          </cell>
          <cell r="T587">
            <v>257571</v>
          </cell>
          <cell r="U587">
            <v>343047</v>
          </cell>
          <cell r="V587">
            <v>343047</v>
          </cell>
          <cell r="W587">
            <v>257571</v>
          </cell>
          <cell r="X587">
            <v>111629</v>
          </cell>
        </row>
        <row r="588">
          <cell r="B588" t="str">
            <v>ZJ.7220</v>
          </cell>
          <cell r="C588" t="str">
            <v>LÑ oáng PVC D21</v>
          </cell>
          <cell r="D588" t="str">
            <v>100m</v>
          </cell>
          <cell r="E588">
            <v>133947</v>
          </cell>
          <cell r="F588">
            <v>0</v>
          </cell>
          <cell r="G588">
            <v>343047</v>
          </cell>
          <cell r="H588">
            <v>343047</v>
          </cell>
          <cell r="I588">
            <v>292201</v>
          </cell>
          <cell r="J588">
            <v>231345</v>
          </cell>
          <cell r="K588">
            <v>275383</v>
          </cell>
          <cell r="L588">
            <v>231345</v>
          </cell>
          <cell r="M588">
            <v>263283</v>
          </cell>
          <cell r="N588">
            <v>309183</v>
          </cell>
          <cell r="O588">
            <v>343047</v>
          </cell>
          <cell r="P588">
            <v>343047</v>
          </cell>
          <cell r="Q588">
            <v>262778</v>
          </cell>
          <cell r="R588">
            <v>262778</v>
          </cell>
          <cell r="S588">
            <v>343047</v>
          </cell>
          <cell r="T588">
            <v>260843</v>
          </cell>
          <cell r="U588">
            <v>343047</v>
          </cell>
          <cell r="V588">
            <v>343047</v>
          </cell>
          <cell r="W588">
            <v>260843</v>
          </cell>
          <cell r="X588">
            <v>305919</v>
          </cell>
        </row>
        <row r="589">
          <cell r="B589" t="str">
            <v>ZJ.7230</v>
          </cell>
          <cell r="C589" t="str">
            <v>LÑ oáng PVC D27</v>
          </cell>
          <cell r="D589" t="str">
            <v>100m</v>
          </cell>
          <cell r="E589">
            <v>144304</v>
          </cell>
          <cell r="G589">
            <v>383805</v>
          </cell>
          <cell r="H589">
            <v>383805</v>
          </cell>
          <cell r="I589">
            <v>383805</v>
          </cell>
          <cell r="J589" t="str">
            <v>Chöa coø</v>
          </cell>
          <cell r="K589">
            <v>393646</v>
          </cell>
          <cell r="L589" t="str">
            <v>Chöa coø</v>
          </cell>
          <cell r="M589">
            <v>361365</v>
          </cell>
          <cell r="N589" t="str">
            <v>Chöa coø</v>
          </cell>
          <cell r="O589">
            <v>383805</v>
          </cell>
          <cell r="P589">
            <v>383805</v>
          </cell>
          <cell r="Q589">
            <v>383805</v>
          </cell>
          <cell r="R589">
            <v>383805</v>
          </cell>
          <cell r="S589" t="str">
            <v>Chöa coù</v>
          </cell>
          <cell r="T589">
            <v>366090</v>
          </cell>
          <cell r="U589" t="str">
            <v>Chöa coù</v>
          </cell>
          <cell r="V589" t="str">
            <v>Chöa coù</v>
          </cell>
          <cell r="W589">
            <v>366090</v>
          </cell>
          <cell r="X589">
            <v>402369</v>
          </cell>
        </row>
        <row r="590">
          <cell r="B590" t="str">
            <v>ZJ.7240</v>
          </cell>
          <cell r="C590" t="str">
            <v>LÑ oáng PVC D34</v>
          </cell>
          <cell r="D590" t="str">
            <v>100m</v>
          </cell>
          <cell r="E590">
            <v>141542</v>
          </cell>
          <cell r="G590">
            <v>383805</v>
          </cell>
          <cell r="H590">
            <v>383805</v>
          </cell>
          <cell r="I590">
            <v>383805</v>
          </cell>
          <cell r="J590" t="str">
            <v>Chöa coø</v>
          </cell>
          <cell r="K590">
            <v>565410</v>
          </cell>
          <cell r="L590" t="str">
            <v>Chöa coø</v>
          </cell>
          <cell r="M590">
            <v>525938</v>
          </cell>
          <cell r="N590">
            <v>383805</v>
          </cell>
          <cell r="O590">
            <v>383805</v>
          </cell>
          <cell r="P590">
            <v>383805</v>
          </cell>
          <cell r="Q590">
            <v>383805</v>
          </cell>
          <cell r="R590">
            <v>383805</v>
          </cell>
          <cell r="S590" t="str">
            <v>Chöa coù</v>
          </cell>
          <cell r="T590">
            <v>521359</v>
          </cell>
          <cell r="U590" t="str">
            <v>Chöa coù</v>
          </cell>
          <cell r="V590" t="str">
            <v>Chöa coù</v>
          </cell>
          <cell r="W590">
            <v>521359</v>
          </cell>
          <cell r="X590">
            <v>620492</v>
          </cell>
        </row>
        <row r="591">
          <cell r="B591" t="str">
            <v>ZJ.7250</v>
          </cell>
          <cell r="C591" t="str">
            <v>LÑ oáng PVC D40</v>
          </cell>
          <cell r="D591" t="str">
            <v>100m</v>
          </cell>
          <cell r="E591">
            <v>173993</v>
          </cell>
          <cell r="G591">
            <v>383805</v>
          </cell>
          <cell r="H591">
            <v>383805</v>
          </cell>
          <cell r="I591">
            <v>383805</v>
          </cell>
          <cell r="J591" t="str">
            <v>Chöa coø</v>
          </cell>
          <cell r="K591">
            <v>751265</v>
          </cell>
          <cell r="L591" t="str">
            <v>Chöa coø</v>
          </cell>
          <cell r="M591">
            <v>684020</v>
          </cell>
          <cell r="N591" t="str">
            <v>Chöa coø</v>
          </cell>
          <cell r="O591">
            <v>383805</v>
          </cell>
          <cell r="P591">
            <v>383805</v>
          </cell>
          <cell r="Q591">
            <v>383805</v>
          </cell>
          <cell r="R591">
            <v>383805</v>
          </cell>
          <cell r="S591" t="str">
            <v>Chöa coù</v>
          </cell>
          <cell r="T591">
            <v>678142</v>
          </cell>
          <cell r="U591" t="str">
            <v>Chöa coù</v>
          </cell>
          <cell r="V591" t="str">
            <v>Chöa coù</v>
          </cell>
          <cell r="W591">
            <v>678142</v>
          </cell>
          <cell r="X591">
            <v>802748</v>
          </cell>
        </row>
        <row r="592">
          <cell r="B592" t="str">
            <v>ZJ.7260</v>
          </cell>
          <cell r="C592" t="str">
            <v>LÑ oáng PVC D50</v>
          </cell>
          <cell r="D592" t="str">
            <v>100m</v>
          </cell>
          <cell r="E592">
            <v>220944</v>
          </cell>
          <cell r="G592">
            <v>1083099</v>
          </cell>
          <cell r="H592">
            <v>1083099</v>
          </cell>
          <cell r="I592">
            <v>979777</v>
          </cell>
          <cell r="J592">
            <v>1059534</v>
          </cell>
          <cell r="K592">
            <v>953342</v>
          </cell>
          <cell r="L592">
            <v>1083099</v>
          </cell>
          <cell r="M592">
            <v>889299</v>
          </cell>
          <cell r="N592">
            <v>1083099</v>
          </cell>
          <cell r="O592">
            <v>1083099</v>
          </cell>
          <cell r="P592">
            <v>1083099</v>
          </cell>
          <cell r="Q592">
            <v>887734</v>
          </cell>
          <cell r="R592">
            <v>887734</v>
          </cell>
          <cell r="S592">
            <v>933534</v>
          </cell>
          <cell r="T592">
            <v>1075494</v>
          </cell>
          <cell r="U592">
            <v>1083099</v>
          </cell>
          <cell r="V592">
            <v>1083099</v>
          </cell>
          <cell r="W592">
            <v>1075494</v>
          </cell>
          <cell r="X592">
            <v>990381</v>
          </cell>
        </row>
        <row r="593">
          <cell r="B593" t="str">
            <v>ZJ.7270HCM</v>
          </cell>
          <cell r="C593" t="str">
            <v>LÑ oáng PVC D60</v>
          </cell>
          <cell r="D593" t="str">
            <v>100m</v>
          </cell>
          <cell r="E593">
            <v>246451</v>
          </cell>
          <cell r="J593">
            <v>788265</v>
          </cell>
          <cell r="K593">
            <v>788265</v>
          </cell>
          <cell r="L593">
            <v>788265</v>
          </cell>
        </row>
        <row r="594">
          <cell r="B594" t="str">
            <v>ZJ.7271</v>
          </cell>
          <cell r="C594" t="str">
            <v>LÑ oáng PVC D60</v>
          </cell>
          <cell r="D594" t="str">
            <v>100m</v>
          </cell>
          <cell r="E594">
            <v>246451</v>
          </cell>
          <cell r="G594">
            <v>1717053</v>
          </cell>
          <cell r="H594">
            <v>1717053</v>
          </cell>
          <cell r="I594">
            <v>1717053</v>
          </cell>
          <cell r="J594">
            <v>1717053</v>
          </cell>
          <cell r="K594">
            <v>1717053</v>
          </cell>
          <cell r="L594">
            <v>1717053</v>
          </cell>
          <cell r="M594">
            <v>1065733</v>
          </cell>
          <cell r="N594">
            <v>1717053</v>
          </cell>
          <cell r="O594">
            <v>1717053</v>
          </cell>
          <cell r="P594">
            <v>1717053</v>
          </cell>
          <cell r="Q594">
            <v>1717053</v>
          </cell>
          <cell r="R594">
            <v>1717053</v>
          </cell>
          <cell r="S594">
            <v>1717053</v>
          </cell>
          <cell r="T594">
            <v>1065733</v>
          </cell>
          <cell r="U594">
            <v>1717053</v>
          </cell>
          <cell r="V594">
            <v>1717053</v>
          </cell>
          <cell r="W594">
            <v>1065733</v>
          </cell>
          <cell r="X594">
            <v>1717053</v>
          </cell>
        </row>
        <row r="595">
          <cell r="B595" t="str">
            <v>ZJ.7272</v>
          </cell>
          <cell r="C595" t="str">
            <v>LÑ oáng PVC D73</v>
          </cell>
          <cell r="D595" t="str">
            <v>100m</v>
          </cell>
          <cell r="E595">
            <v>258364</v>
          </cell>
          <cell r="G595">
            <v>1717053</v>
          </cell>
          <cell r="H595">
            <v>1717053</v>
          </cell>
          <cell r="I595">
            <v>1717053</v>
          </cell>
          <cell r="J595">
            <v>1717053</v>
          </cell>
          <cell r="K595">
            <v>1717053</v>
          </cell>
          <cell r="L595">
            <v>1717053</v>
          </cell>
          <cell r="M595">
            <v>1717053</v>
          </cell>
          <cell r="N595">
            <v>1717053</v>
          </cell>
          <cell r="O595">
            <v>1717053</v>
          </cell>
          <cell r="P595">
            <v>1717053</v>
          </cell>
          <cell r="Q595">
            <v>1717053</v>
          </cell>
          <cell r="R595">
            <v>1717053</v>
          </cell>
          <cell r="S595">
            <v>1717053</v>
          </cell>
          <cell r="T595">
            <v>1717053</v>
          </cell>
          <cell r="U595">
            <v>1717053</v>
          </cell>
          <cell r="V595">
            <v>1717053</v>
          </cell>
          <cell r="W595">
            <v>1717053</v>
          </cell>
          <cell r="X595">
            <v>1717053</v>
          </cell>
        </row>
        <row r="596">
          <cell r="B596" t="str">
            <v>ZJ.7273</v>
          </cell>
          <cell r="C596" t="str">
            <v>LÑ oáng PVC D90</v>
          </cell>
          <cell r="D596" t="str">
            <v>100m</v>
          </cell>
          <cell r="E596">
            <v>324277</v>
          </cell>
          <cell r="G596">
            <v>1083099</v>
          </cell>
          <cell r="H596">
            <v>1083099</v>
          </cell>
          <cell r="I596">
            <v>979777</v>
          </cell>
          <cell r="J596">
            <v>1083099</v>
          </cell>
          <cell r="K596">
            <v>1083099</v>
          </cell>
          <cell r="L596">
            <v>1083099</v>
          </cell>
          <cell r="M596">
            <v>1083099</v>
          </cell>
          <cell r="N596">
            <v>1083099</v>
          </cell>
          <cell r="O596">
            <v>1083099</v>
          </cell>
          <cell r="P596">
            <v>1083099</v>
          </cell>
          <cell r="Q596">
            <v>887734</v>
          </cell>
          <cell r="R596">
            <v>887734</v>
          </cell>
          <cell r="S596">
            <v>933534</v>
          </cell>
          <cell r="T596">
            <v>2628104</v>
          </cell>
          <cell r="U596">
            <v>1083099</v>
          </cell>
          <cell r="V596">
            <v>1083099</v>
          </cell>
          <cell r="W596">
            <v>2628104</v>
          </cell>
          <cell r="X596">
            <v>887734</v>
          </cell>
        </row>
        <row r="597">
          <cell r="B597" t="str">
            <v>ZJ.7274</v>
          </cell>
          <cell r="C597" t="str">
            <v>LÑ oáng PVC D114</v>
          </cell>
          <cell r="D597" t="str">
            <v>100m</v>
          </cell>
          <cell r="E597">
            <v>363190</v>
          </cell>
          <cell r="G597">
            <v>1083099</v>
          </cell>
          <cell r="H597">
            <v>1083099</v>
          </cell>
          <cell r="I597">
            <v>979777</v>
          </cell>
          <cell r="J597">
            <v>1083099</v>
          </cell>
          <cell r="K597">
            <v>1083099</v>
          </cell>
          <cell r="L597">
            <v>1083099</v>
          </cell>
          <cell r="M597">
            <v>1083099</v>
          </cell>
          <cell r="N597">
            <v>1083099</v>
          </cell>
          <cell r="O597">
            <v>1083099</v>
          </cell>
          <cell r="P597">
            <v>1083099</v>
          </cell>
          <cell r="Q597">
            <v>887734</v>
          </cell>
          <cell r="R597">
            <v>887734</v>
          </cell>
          <cell r="S597">
            <v>933534</v>
          </cell>
          <cell r="T597">
            <v>4336461</v>
          </cell>
          <cell r="U597">
            <v>1083099</v>
          </cell>
          <cell r="V597">
            <v>1083099</v>
          </cell>
          <cell r="W597">
            <v>4336461</v>
          </cell>
          <cell r="X597">
            <v>887734</v>
          </cell>
        </row>
        <row r="598">
          <cell r="B598" t="str">
            <v>ZJ.7275</v>
          </cell>
          <cell r="C598" t="str">
            <v>LÑ oáng PVC D168</v>
          </cell>
          <cell r="D598" t="str">
            <v>100m</v>
          </cell>
          <cell r="E598">
            <v>402103</v>
          </cell>
          <cell r="G598">
            <v>6093217</v>
          </cell>
          <cell r="H598">
            <v>6093217</v>
          </cell>
          <cell r="I598">
            <v>6093217</v>
          </cell>
          <cell r="J598">
            <v>6093217</v>
          </cell>
          <cell r="K598">
            <v>6093217</v>
          </cell>
          <cell r="L598">
            <v>6093217</v>
          </cell>
          <cell r="M598">
            <v>6093217</v>
          </cell>
          <cell r="N598">
            <v>6093217</v>
          </cell>
          <cell r="O598">
            <v>6093217</v>
          </cell>
          <cell r="P598">
            <v>6093217</v>
          </cell>
          <cell r="Q598">
            <v>6093217</v>
          </cell>
          <cell r="R598">
            <v>6093217</v>
          </cell>
          <cell r="S598">
            <v>6093217</v>
          </cell>
          <cell r="T598">
            <v>6093217</v>
          </cell>
          <cell r="U598">
            <v>6093217</v>
          </cell>
          <cell r="V598">
            <v>6093217</v>
          </cell>
          <cell r="W598">
            <v>6093217</v>
          </cell>
          <cell r="X598">
            <v>6093217</v>
          </cell>
        </row>
        <row r="599">
          <cell r="B599" t="str">
            <v>ZJ.7276</v>
          </cell>
          <cell r="C599" t="str">
            <v>LÑ oáng PVC D220</v>
          </cell>
          <cell r="D599" t="str">
            <v>100m</v>
          </cell>
          <cell r="E599">
            <v>441014</v>
          </cell>
          <cell r="G599">
            <v>1083099</v>
          </cell>
          <cell r="H599">
            <v>1083099</v>
          </cell>
          <cell r="I599">
            <v>979777</v>
          </cell>
          <cell r="J599">
            <v>1083099</v>
          </cell>
          <cell r="K599">
            <v>1083099</v>
          </cell>
          <cell r="L599">
            <v>1083099</v>
          </cell>
          <cell r="M599">
            <v>1083099</v>
          </cell>
          <cell r="N599">
            <v>1083099</v>
          </cell>
          <cell r="O599">
            <v>1083099</v>
          </cell>
          <cell r="P599">
            <v>1083099</v>
          </cell>
          <cell r="Q599">
            <v>887734</v>
          </cell>
          <cell r="R599">
            <v>887734</v>
          </cell>
          <cell r="S599">
            <v>933534</v>
          </cell>
          <cell r="T599">
            <v>14851524</v>
          </cell>
          <cell r="U599">
            <v>1083099</v>
          </cell>
          <cell r="V599">
            <v>1083099</v>
          </cell>
          <cell r="W599">
            <v>14851524</v>
          </cell>
          <cell r="X599">
            <v>887734</v>
          </cell>
        </row>
        <row r="600">
          <cell r="B600" t="str">
            <v>ZK.1110</v>
          </cell>
          <cell r="C600" t="str">
            <v>LÑ coân 900 baèng pp haøn,D=40mm</v>
          </cell>
          <cell r="D600" t="str">
            <v>Caùi</v>
          </cell>
          <cell r="E600">
            <v>3922</v>
          </cell>
          <cell r="F600">
            <v>1438</v>
          </cell>
          <cell r="G600">
            <v>4695</v>
          </cell>
          <cell r="H600">
            <v>4695</v>
          </cell>
          <cell r="I600">
            <v>4695</v>
          </cell>
          <cell r="J600" t="str">
            <v>Chöa coø</v>
          </cell>
          <cell r="K600">
            <v>4976</v>
          </cell>
          <cell r="L600" t="str">
            <v>Chöa coø</v>
          </cell>
          <cell r="M600">
            <v>4780</v>
          </cell>
          <cell r="N600" t="str">
            <v>Chöa coø</v>
          </cell>
          <cell r="O600" t="str">
            <v>Chöa coù</v>
          </cell>
          <cell r="P600" t="str">
            <v>Chöa coù</v>
          </cell>
          <cell r="Q600">
            <v>4695</v>
          </cell>
          <cell r="R600">
            <v>4695</v>
          </cell>
          <cell r="S600" t="str">
            <v>Chöa coù</v>
          </cell>
          <cell r="T600">
            <v>4901</v>
          </cell>
          <cell r="U600" t="str">
            <v>Chöa coù</v>
          </cell>
          <cell r="V600" t="str">
            <v>Chöa coù</v>
          </cell>
          <cell r="W600">
            <v>4901</v>
          </cell>
          <cell r="X600">
            <v>4895</v>
          </cell>
        </row>
        <row r="601">
          <cell r="B601" t="str">
            <v>ZK.1120</v>
          </cell>
          <cell r="C601" t="str">
            <v>LÑ coân 900 baèng pp haøn,D=50mm</v>
          </cell>
          <cell r="D601" t="str">
            <v>Caùi</v>
          </cell>
          <cell r="E601">
            <v>4281</v>
          </cell>
          <cell r="F601">
            <v>1701</v>
          </cell>
          <cell r="G601">
            <v>10266</v>
          </cell>
          <cell r="H601">
            <v>10266</v>
          </cell>
          <cell r="I601">
            <v>10266</v>
          </cell>
          <cell r="J601" t="str">
            <v>Chöa coø</v>
          </cell>
          <cell r="K601">
            <v>6222</v>
          </cell>
          <cell r="L601" t="str">
            <v>Chöa coø</v>
          </cell>
          <cell r="M601">
            <v>10865</v>
          </cell>
          <cell r="N601" t="str">
            <v>Chöa coø</v>
          </cell>
          <cell r="O601" t="str">
            <v>Chöa coù</v>
          </cell>
          <cell r="P601" t="str">
            <v>Chöa coù</v>
          </cell>
          <cell r="Q601">
            <v>10266</v>
          </cell>
          <cell r="R601">
            <v>10266</v>
          </cell>
          <cell r="S601" t="str">
            <v>Chöa coù</v>
          </cell>
          <cell r="T601">
            <v>10885</v>
          </cell>
          <cell r="U601" t="str">
            <v>Chöa coù</v>
          </cell>
          <cell r="V601" t="str">
            <v>Chöa coù</v>
          </cell>
          <cell r="W601">
            <v>10885</v>
          </cell>
          <cell r="X601">
            <v>11000</v>
          </cell>
        </row>
        <row r="602">
          <cell r="B602" t="str">
            <v>ZK.1130</v>
          </cell>
          <cell r="C602" t="str">
            <v>LÑ coân 900 baèng pp haøn,D=67mm</v>
          </cell>
          <cell r="D602" t="str">
            <v>Caùi</v>
          </cell>
          <cell r="E602">
            <v>4736</v>
          </cell>
          <cell r="F602">
            <v>2096</v>
          </cell>
          <cell r="G602">
            <v>18454</v>
          </cell>
          <cell r="H602">
            <v>18454</v>
          </cell>
          <cell r="I602">
            <v>18454</v>
          </cell>
          <cell r="J602" t="str">
            <v>Chöa coø</v>
          </cell>
          <cell r="K602">
            <v>8768</v>
          </cell>
          <cell r="L602" t="str">
            <v>Chöa coø</v>
          </cell>
          <cell r="M602">
            <v>19285</v>
          </cell>
          <cell r="N602" t="str">
            <v>Chöa coø</v>
          </cell>
          <cell r="O602" t="str">
            <v>Chöa coù</v>
          </cell>
          <cell r="P602" t="str">
            <v>Chöa coù</v>
          </cell>
          <cell r="Q602">
            <v>18454</v>
          </cell>
          <cell r="R602">
            <v>18454</v>
          </cell>
          <cell r="S602" t="str">
            <v>Chöa coù</v>
          </cell>
          <cell r="T602">
            <v>19076</v>
          </cell>
          <cell r="U602" t="str">
            <v>Chöa coù</v>
          </cell>
          <cell r="V602" t="str">
            <v>Chöa coù</v>
          </cell>
          <cell r="W602">
            <v>19076</v>
          </cell>
          <cell r="X602">
            <v>19269</v>
          </cell>
        </row>
        <row r="603">
          <cell r="B603" t="str">
            <v>ZK.1140</v>
          </cell>
          <cell r="C603" t="str">
            <v>LÑ coân 900 baèng pp haøn,D=76mm</v>
          </cell>
          <cell r="D603" t="str">
            <v>Caùi</v>
          </cell>
          <cell r="E603">
            <v>4957</v>
          </cell>
          <cell r="F603">
            <v>2498</v>
          </cell>
          <cell r="G603">
            <v>23176</v>
          </cell>
          <cell r="H603">
            <v>23176</v>
          </cell>
          <cell r="I603">
            <v>23176</v>
          </cell>
          <cell r="J603" t="str">
            <v>Chöa coø</v>
          </cell>
          <cell r="K603">
            <v>20430</v>
          </cell>
          <cell r="L603" t="str">
            <v>Chöa coø</v>
          </cell>
          <cell r="M603">
            <v>24060</v>
          </cell>
          <cell r="N603" t="str">
            <v>Chöa coø</v>
          </cell>
          <cell r="O603" t="str">
            <v>Chöa coù</v>
          </cell>
          <cell r="P603" t="str">
            <v>Chöa coù</v>
          </cell>
          <cell r="Q603">
            <v>23176</v>
          </cell>
          <cell r="R603">
            <v>23176</v>
          </cell>
          <cell r="S603" t="str">
            <v>Chöa coù</v>
          </cell>
          <cell r="T603">
            <v>24319</v>
          </cell>
          <cell r="U603" t="str">
            <v>Chöa coù</v>
          </cell>
          <cell r="V603" t="str">
            <v>Chöa coù</v>
          </cell>
          <cell r="W603">
            <v>24319</v>
          </cell>
          <cell r="X603">
            <v>24039</v>
          </cell>
        </row>
        <row r="604">
          <cell r="B604" t="str">
            <v>ZK.1150</v>
          </cell>
          <cell r="C604" t="str">
            <v>LÑ coân 900 baèng pp haøn,D=89mm</v>
          </cell>
          <cell r="D604" t="str">
            <v>Caùi</v>
          </cell>
          <cell r="E604">
            <v>5910</v>
          </cell>
          <cell r="F604">
            <v>3179</v>
          </cell>
          <cell r="G604">
            <v>27250</v>
          </cell>
          <cell r="H604">
            <v>27250</v>
          </cell>
          <cell r="I604">
            <v>27250</v>
          </cell>
          <cell r="J604" t="str">
            <v>Chöa coø</v>
          </cell>
          <cell r="K604">
            <v>28609</v>
          </cell>
          <cell r="L604" t="str">
            <v>Chöa coø</v>
          </cell>
          <cell r="M604">
            <v>27789</v>
          </cell>
          <cell r="N604" t="str">
            <v>Chöa coø</v>
          </cell>
          <cell r="O604" t="str">
            <v>Chöa coù</v>
          </cell>
          <cell r="P604" t="str">
            <v>Chöa coù</v>
          </cell>
          <cell r="Q604">
            <v>27250</v>
          </cell>
          <cell r="R604">
            <v>27250</v>
          </cell>
          <cell r="S604" t="str">
            <v>Chöa coù</v>
          </cell>
          <cell r="T604">
            <v>27459</v>
          </cell>
          <cell r="U604" t="str">
            <v>Chöa coù</v>
          </cell>
          <cell r="V604" t="str">
            <v>Chöa coù</v>
          </cell>
          <cell r="W604">
            <v>27459</v>
          </cell>
          <cell r="X604">
            <v>28046</v>
          </cell>
        </row>
        <row r="605">
          <cell r="B605" t="str">
            <v>ZK.1160</v>
          </cell>
          <cell r="C605" t="str">
            <v>LÑ coân 900 baèng pp haøn,D=100mm</v>
          </cell>
          <cell r="D605" t="str">
            <v>Caùi</v>
          </cell>
          <cell r="E605">
            <v>6932</v>
          </cell>
          <cell r="F605">
            <v>3867</v>
          </cell>
          <cell r="G605">
            <v>30062</v>
          </cell>
          <cell r="H605">
            <v>30062</v>
          </cell>
          <cell r="I605">
            <v>30062</v>
          </cell>
          <cell r="J605" t="str">
            <v>Chöa coø</v>
          </cell>
          <cell r="K605">
            <v>43204</v>
          </cell>
          <cell r="L605" t="str">
            <v>Chöa coø</v>
          </cell>
          <cell r="M605">
            <v>30167</v>
          </cell>
          <cell r="N605" t="str">
            <v>Chöa coø</v>
          </cell>
          <cell r="O605" t="str">
            <v>Chöa coù</v>
          </cell>
          <cell r="P605" t="str">
            <v>Chöa coù</v>
          </cell>
          <cell r="Q605">
            <v>30062</v>
          </cell>
          <cell r="R605">
            <v>30062</v>
          </cell>
          <cell r="S605" t="str">
            <v>Chöa coù</v>
          </cell>
          <cell r="T605">
            <v>30019</v>
          </cell>
          <cell r="U605" t="str">
            <v>Chöa coù</v>
          </cell>
          <cell r="V605" t="str">
            <v>Chöa coù</v>
          </cell>
          <cell r="W605">
            <v>30019</v>
          </cell>
          <cell r="X605">
            <v>30478</v>
          </cell>
        </row>
        <row r="606">
          <cell r="B606" t="str">
            <v>ZK.1170</v>
          </cell>
          <cell r="C606" t="str">
            <v>LÑ coân 900 baèng pp haøn,D=150mm</v>
          </cell>
          <cell r="D606" t="str">
            <v>Caùi</v>
          </cell>
          <cell r="E606">
            <v>8506</v>
          </cell>
          <cell r="F606">
            <v>5800</v>
          </cell>
          <cell r="G606">
            <v>52811</v>
          </cell>
          <cell r="H606">
            <v>52811</v>
          </cell>
          <cell r="I606">
            <v>52811</v>
          </cell>
          <cell r="J606" t="str">
            <v>Chöa coø</v>
          </cell>
          <cell r="K606">
            <v>53489</v>
          </cell>
          <cell r="L606" t="str">
            <v>Chöa coø</v>
          </cell>
          <cell r="M606">
            <v>52979</v>
          </cell>
          <cell r="N606" t="str">
            <v>Chöa coø</v>
          </cell>
          <cell r="O606" t="str">
            <v>Chöa coù</v>
          </cell>
          <cell r="P606" t="str">
            <v>Chöa coù</v>
          </cell>
          <cell r="Q606">
            <v>52811</v>
          </cell>
          <cell r="R606">
            <v>52811</v>
          </cell>
          <cell r="S606" t="str">
            <v>Chöa coù</v>
          </cell>
          <cell r="T606">
            <v>52605</v>
          </cell>
          <cell r="U606" t="str">
            <v>Chöa coù</v>
          </cell>
          <cell r="V606" t="str">
            <v>Chöa coù</v>
          </cell>
          <cell r="W606">
            <v>52605</v>
          </cell>
          <cell r="X606">
            <v>53443</v>
          </cell>
        </row>
        <row r="607">
          <cell r="B607" t="str">
            <v>ZK.1180</v>
          </cell>
          <cell r="C607" t="str">
            <v>LÑ coân 900 baèng pp haøn,D=200mm</v>
          </cell>
          <cell r="D607" t="str">
            <v>Caùi</v>
          </cell>
          <cell r="E607">
            <v>10846</v>
          </cell>
          <cell r="F607">
            <v>7540</v>
          </cell>
          <cell r="G607">
            <v>81387</v>
          </cell>
          <cell r="H607">
            <v>81387</v>
          </cell>
          <cell r="I607">
            <v>81387</v>
          </cell>
          <cell r="J607" t="str">
            <v>Chöa coø</v>
          </cell>
          <cell r="K607">
            <v>88987</v>
          </cell>
          <cell r="L607" t="str">
            <v>Chöa coø</v>
          </cell>
          <cell r="M607">
            <v>88332</v>
          </cell>
          <cell r="N607" t="str">
            <v>Chöa coø</v>
          </cell>
          <cell r="O607" t="str">
            <v>Chöa coù</v>
          </cell>
          <cell r="P607" t="str">
            <v>Chöa coù</v>
          </cell>
          <cell r="Q607">
            <v>81387</v>
          </cell>
          <cell r="R607">
            <v>81387</v>
          </cell>
          <cell r="S607" t="str">
            <v>Chöa coù</v>
          </cell>
          <cell r="T607">
            <v>88887</v>
          </cell>
          <cell r="U607" t="str">
            <v>Chöa coù</v>
          </cell>
          <cell r="V607" t="str">
            <v>Chöa coù</v>
          </cell>
          <cell r="W607">
            <v>88887</v>
          </cell>
          <cell r="X607">
            <v>88939</v>
          </cell>
        </row>
        <row r="608">
          <cell r="B608" t="str">
            <v>ZK.1190</v>
          </cell>
          <cell r="C608" t="str">
            <v>LÑ coân 900 baèng pp haøn,D=250mm</v>
          </cell>
          <cell r="D608" t="str">
            <v>Caùi</v>
          </cell>
          <cell r="E608">
            <v>13850</v>
          </cell>
          <cell r="F608">
            <v>13921</v>
          </cell>
          <cell r="G608">
            <v>213184</v>
          </cell>
          <cell r="H608">
            <v>213184</v>
          </cell>
          <cell r="I608">
            <v>213184</v>
          </cell>
          <cell r="J608" t="str">
            <v>Chöa coø</v>
          </cell>
          <cell r="K608">
            <v>234357</v>
          </cell>
          <cell r="L608" t="str">
            <v>Chöa coø</v>
          </cell>
          <cell r="M608">
            <v>233285</v>
          </cell>
          <cell r="N608" t="str">
            <v>Chöa coø</v>
          </cell>
          <cell r="O608" t="str">
            <v>Chöa coù</v>
          </cell>
          <cell r="P608" t="str">
            <v>Chöa coù</v>
          </cell>
          <cell r="Q608">
            <v>213184</v>
          </cell>
          <cell r="R608">
            <v>213184</v>
          </cell>
          <cell r="S608" t="str">
            <v>Chöa coù</v>
          </cell>
          <cell r="T608">
            <v>228870</v>
          </cell>
          <cell r="U608" t="str">
            <v>Chöa coù</v>
          </cell>
          <cell r="V608" t="str">
            <v>Chöa coù</v>
          </cell>
          <cell r="W608">
            <v>228870</v>
          </cell>
          <cell r="X608">
            <v>234480</v>
          </cell>
        </row>
        <row r="609">
          <cell r="B609" t="str">
            <v>ZK.1210TT</v>
          </cell>
          <cell r="C609" t="str">
            <v>LÑ coude 900 baèng pp haøn,D=25mm</v>
          </cell>
          <cell r="D609" t="str">
            <v>Caùi</v>
          </cell>
          <cell r="E609">
            <v>2451.25</v>
          </cell>
          <cell r="F609">
            <v>1307.2727272727273</v>
          </cell>
          <cell r="G609">
            <v>3809.375</v>
          </cell>
          <cell r="H609">
            <v>3809.375</v>
          </cell>
          <cell r="I609">
            <v>3809.375</v>
          </cell>
          <cell r="J609" t="str">
            <v>Chöa coø</v>
          </cell>
          <cell r="K609">
            <v>4876</v>
          </cell>
          <cell r="L609" t="str">
            <v>Chöa coø</v>
          </cell>
          <cell r="M609">
            <v>6144</v>
          </cell>
          <cell r="N609" t="str">
            <v>Chöa coø</v>
          </cell>
          <cell r="O609" t="str">
            <v>Chöa coù</v>
          </cell>
          <cell r="P609" t="str">
            <v>Chöa coù</v>
          </cell>
          <cell r="Q609">
            <v>3809.375</v>
          </cell>
          <cell r="R609">
            <v>3809.375</v>
          </cell>
          <cell r="S609" t="str">
            <v>Chöa coù</v>
          </cell>
          <cell r="T609">
            <v>6201</v>
          </cell>
          <cell r="U609" t="str">
            <v>Chöa coù</v>
          </cell>
          <cell r="V609" t="str">
            <v>Chöa coù</v>
          </cell>
          <cell r="W609">
            <v>3809.375</v>
          </cell>
          <cell r="X609">
            <v>6529</v>
          </cell>
        </row>
        <row r="610">
          <cell r="B610" t="str">
            <v>ZK.1210</v>
          </cell>
          <cell r="C610" t="str">
            <v>LÑ coude 900 baèng pp haøn,D=40mm</v>
          </cell>
          <cell r="D610" t="str">
            <v>Caùi</v>
          </cell>
          <cell r="E610">
            <v>3922</v>
          </cell>
          <cell r="F610">
            <v>1438</v>
          </cell>
          <cell r="G610">
            <v>6095</v>
          </cell>
          <cell r="H610">
            <v>6095</v>
          </cell>
          <cell r="I610">
            <v>6095</v>
          </cell>
          <cell r="J610" t="str">
            <v>Chöa coø</v>
          </cell>
          <cell r="K610">
            <v>4876</v>
          </cell>
          <cell r="L610" t="str">
            <v>Chöa coø</v>
          </cell>
          <cell r="M610">
            <v>6144</v>
          </cell>
          <cell r="N610" t="str">
            <v>Chöa coø</v>
          </cell>
          <cell r="O610" t="str">
            <v>Chöa coù</v>
          </cell>
          <cell r="P610" t="str">
            <v>Chöa coù</v>
          </cell>
          <cell r="Q610">
            <v>6095</v>
          </cell>
          <cell r="R610">
            <v>6095</v>
          </cell>
          <cell r="S610" t="str">
            <v>Chöa coù</v>
          </cell>
          <cell r="T610">
            <v>6201</v>
          </cell>
          <cell r="U610" t="str">
            <v>Chöa coù</v>
          </cell>
          <cell r="V610" t="str">
            <v>Chöa coù</v>
          </cell>
          <cell r="W610">
            <v>6095</v>
          </cell>
          <cell r="X610">
            <v>6529</v>
          </cell>
        </row>
        <row r="611">
          <cell r="B611" t="str">
            <v>ZK.1220</v>
          </cell>
          <cell r="C611" t="str">
            <v>LÑ coude 900 baèng pp haøn,D=50mm</v>
          </cell>
          <cell r="D611" t="str">
            <v>Caùi</v>
          </cell>
          <cell r="E611">
            <v>4281</v>
          </cell>
          <cell r="F611">
            <v>1701</v>
          </cell>
          <cell r="G611">
            <v>9266</v>
          </cell>
          <cell r="H611">
            <v>9266</v>
          </cell>
          <cell r="I611">
            <v>9266</v>
          </cell>
          <cell r="J611" t="str">
            <v>Chöa coø</v>
          </cell>
          <cell r="K611">
            <v>6172</v>
          </cell>
          <cell r="L611" t="str">
            <v>Chöa coø</v>
          </cell>
          <cell r="M611">
            <v>9502</v>
          </cell>
          <cell r="N611" t="str">
            <v>Chöa coø</v>
          </cell>
          <cell r="O611" t="str">
            <v>Chöa coù</v>
          </cell>
          <cell r="P611" t="str">
            <v>Chöa coù</v>
          </cell>
          <cell r="Q611">
            <v>9266</v>
          </cell>
          <cell r="R611">
            <v>9266</v>
          </cell>
          <cell r="S611" t="str">
            <v>Chöa coù</v>
          </cell>
          <cell r="T611">
            <v>10885</v>
          </cell>
          <cell r="U611" t="str">
            <v>Chöa coù</v>
          </cell>
          <cell r="V611" t="str">
            <v>Chöa coù</v>
          </cell>
          <cell r="W611">
            <v>9266</v>
          </cell>
          <cell r="X611">
            <v>9637</v>
          </cell>
        </row>
        <row r="612">
          <cell r="B612" t="str">
            <v>ZK.1230</v>
          </cell>
          <cell r="C612" t="str">
            <v>LÑ coude 900 baèng pp haøn,D=67mm</v>
          </cell>
          <cell r="D612" t="str">
            <v>Caùi</v>
          </cell>
          <cell r="E612">
            <v>4736</v>
          </cell>
          <cell r="F612">
            <v>2096</v>
          </cell>
          <cell r="G612">
            <v>17954</v>
          </cell>
          <cell r="H612">
            <v>17954</v>
          </cell>
          <cell r="I612">
            <v>17954</v>
          </cell>
          <cell r="J612" t="str">
            <v>Chöa coø</v>
          </cell>
          <cell r="K612">
            <v>8668</v>
          </cell>
          <cell r="L612" t="str">
            <v>Chöa coø</v>
          </cell>
          <cell r="M612">
            <v>18358</v>
          </cell>
          <cell r="N612" t="str">
            <v>Chöa coø</v>
          </cell>
          <cell r="O612" t="str">
            <v>Chöa coù</v>
          </cell>
          <cell r="P612" t="str">
            <v>Chöa coù</v>
          </cell>
          <cell r="Q612">
            <v>17954</v>
          </cell>
          <cell r="R612">
            <v>17954</v>
          </cell>
          <cell r="S612" t="str">
            <v>Chöa coù</v>
          </cell>
          <cell r="T612">
            <v>16076</v>
          </cell>
          <cell r="U612" t="str">
            <v>Chöa coù</v>
          </cell>
          <cell r="V612" t="str">
            <v>Chöa coù</v>
          </cell>
          <cell r="W612">
            <v>17954</v>
          </cell>
          <cell r="X612">
            <v>18342</v>
          </cell>
        </row>
        <row r="613">
          <cell r="B613" t="str">
            <v>ZK.1240</v>
          </cell>
          <cell r="C613" t="str">
            <v>LÑ coude 900 baèng pp haøn,D=76mm</v>
          </cell>
          <cell r="D613" t="str">
            <v>Caùi</v>
          </cell>
          <cell r="E613">
            <v>4957</v>
          </cell>
          <cell r="F613">
            <v>2498</v>
          </cell>
          <cell r="G613">
            <v>25167</v>
          </cell>
          <cell r="H613">
            <v>25167</v>
          </cell>
          <cell r="I613">
            <v>25167</v>
          </cell>
          <cell r="J613" t="str">
            <v>Chöa coø</v>
          </cell>
          <cell r="K613">
            <v>18430</v>
          </cell>
          <cell r="L613" t="str">
            <v>Chöa coø</v>
          </cell>
          <cell r="M613">
            <v>25880</v>
          </cell>
          <cell r="N613" t="str">
            <v>Chöa coø</v>
          </cell>
          <cell r="O613" t="str">
            <v>Chöa coù</v>
          </cell>
          <cell r="P613" t="str">
            <v>Chöa coù</v>
          </cell>
          <cell r="Q613">
            <v>25167</v>
          </cell>
          <cell r="R613">
            <v>25167</v>
          </cell>
          <cell r="S613" t="str">
            <v>Chöa coù</v>
          </cell>
          <cell r="T613">
            <v>26319</v>
          </cell>
          <cell r="U613" t="str">
            <v>Chöa coù</v>
          </cell>
          <cell r="V613" t="str">
            <v>Chöa coù</v>
          </cell>
          <cell r="W613">
            <v>25167</v>
          </cell>
          <cell r="X613">
            <v>25859</v>
          </cell>
        </row>
        <row r="614">
          <cell r="B614" t="str">
            <v>ZK.1250</v>
          </cell>
          <cell r="C614" t="str">
            <v>LÑ coude 900 baèng pp haøn,D=89mm</v>
          </cell>
          <cell r="D614" t="str">
            <v>Caùi</v>
          </cell>
          <cell r="E614">
            <v>5910</v>
          </cell>
          <cell r="F614">
            <v>3179</v>
          </cell>
          <cell r="G614">
            <v>33250</v>
          </cell>
          <cell r="H614">
            <v>33250</v>
          </cell>
          <cell r="I614">
            <v>33250</v>
          </cell>
          <cell r="J614" t="str">
            <v>Chöa coø</v>
          </cell>
          <cell r="K614">
            <v>27609</v>
          </cell>
          <cell r="L614" t="str">
            <v>Chöa coø</v>
          </cell>
          <cell r="M614">
            <v>34154</v>
          </cell>
          <cell r="N614" t="str">
            <v>Chöa coø</v>
          </cell>
          <cell r="O614" t="str">
            <v>Chöa coù</v>
          </cell>
          <cell r="P614" t="str">
            <v>Chöa coù</v>
          </cell>
          <cell r="Q614">
            <v>33250</v>
          </cell>
          <cell r="R614">
            <v>33250</v>
          </cell>
          <cell r="S614" t="str">
            <v>Chöa coù</v>
          </cell>
          <cell r="T614">
            <v>32459</v>
          </cell>
          <cell r="U614" t="str">
            <v>Chöa coù</v>
          </cell>
          <cell r="V614" t="str">
            <v>Chöa coù</v>
          </cell>
          <cell r="W614">
            <v>33250</v>
          </cell>
          <cell r="X614">
            <v>24411</v>
          </cell>
        </row>
        <row r="615">
          <cell r="B615" t="str">
            <v>ZK.1260</v>
          </cell>
          <cell r="C615" t="str">
            <v>LÑ coude 900 baèng pp haøn,D=100mm</v>
          </cell>
          <cell r="D615" t="str">
            <v>Caùi</v>
          </cell>
          <cell r="E615">
            <v>6932</v>
          </cell>
          <cell r="F615">
            <v>3867</v>
          </cell>
          <cell r="G615">
            <v>40762</v>
          </cell>
          <cell r="H615">
            <v>40762</v>
          </cell>
          <cell r="I615">
            <v>40762</v>
          </cell>
          <cell r="J615" t="str">
            <v>Chöa coø</v>
          </cell>
          <cell r="K615">
            <v>42204</v>
          </cell>
          <cell r="L615" t="str">
            <v>Chöa coø</v>
          </cell>
          <cell r="M615">
            <v>41049</v>
          </cell>
          <cell r="N615" t="str">
            <v>Chöa coø</v>
          </cell>
          <cell r="O615" t="str">
            <v>Chöa coù</v>
          </cell>
          <cell r="P615" t="str">
            <v>Chöa coù</v>
          </cell>
          <cell r="Q615">
            <v>40762</v>
          </cell>
          <cell r="R615">
            <v>40762</v>
          </cell>
          <cell r="S615" t="str">
            <v>Chöa coù</v>
          </cell>
          <cell r="T615">
            <v>48019</v>
          </cell>
          <cell r="U615" t="str">
            <v>Chöa coù</v>
          </cell>
          <cell r="V615" t="str">
            <v>Chöa coù</v>
          </cell>
          <cell r="W615">
            <v>40762</v>
          </cell>
          <cell r="X615">
            <v>41360</v>
          </cell>
        </row>
        <row r="616">
          <cell r="B616" t="str">
            <v>ZK.1270</v>
          </cell>
          <cell r="C616" t="str">
            <v>LÑ coude 900 baèng pp haøn,D=150mm</v>
          </cell>
          <cell r="D616" t="str">
            <v>Caùi</v>
          </cell>
          <cell r="E616">
            <v>8506</v>
          </cell>
          <cell r="F616">
            <v>5800</v>
          </cell>
          <cell r="G616">
            <v>59211</v>
          </cell>
          <cell r="H616">
            <v>59211</v>
          </cell>
          <cell r="I616">
            <v>59211</v>
          </cell>
          <cell r="J616" t="str">
            <v>Chöa coø</v>
          </cell>
          <cell r="K616">
            <v>60089</v>
          </cell>
          <cell r="L616" t="str">
            <v>Chöa coø</v>
          </cell>
          <cell r="M616">
            <v>59579</v>
          </cell>
          <cell r="N616">
            <v>52911</v>
          </cell>
          <cell r="O616" t="str">
            <v>Chöa coù</v>
          </cell>
          <cell r="P616" t="str">
            <v>Chöa coù</v>
          </cell>
          <cell r="Q616">
            <v>59211</v>
          </cell>
          <cell r="R616">
            <v>59211</v>
          </cell>
          <cell r="S616" t="str">
            <v>Chöa coù</v>
          </cell>
          <cell r="T616">
            <v>59605</v>
          </cell>
          <cell r="U616" t="str">
            <v>Chöa coù</v>
          </cell>
          <cell r="V616" t="str">
            <v>Chöa coù</v>
          </cell>
          <cell r="W616">
            <v>59211</v>
          </cell>
          <cell r="X616">
            <v>60043</v>
          </cell>
        </row>
        <row r="617">
          <cell r="B617" t="str">
            <v>ZK.1280</v>
          </cell>
          <cell r="C617" t="str">
            <v>LÑ coude 900 baèng pp haøn,D=200mm</v>
          </cell>
          <cell r="D617" t="str">
            <v>Caùi</v>
          </cell>
          <cell r="E617">
            <v>10846</v>
          </cell>
          <cell r="F617">
            <v>7540</v>
          </cell>
          <cell r="G617">
            <v>97387</v>
          </cell>
          <cell r="H617">
            <v>97387</v>
          </cell>
          <cell r="I617">
            <v>97387</v>
          </cell>
          <cell r="J617" t="str">
            <v>Chöa coø</v>
          </cell>
          <cell r="K617">
            <v>98947</v>
          </cell>
          <cell r="L617" t="str">
            <v>Chöa coø</v>
          </cell>
          <cell r="M617">
            <v>98292</v>
          </cell>
          <cell r="N617" t="str">
            <v>Chöa coø</v>
          </cell>
          <cell r="O617" t="str">
            <v>Chöa coù</v>
          </cell>
          <cell r="P617" t="str">
            <v>Chöa coù</v>
          </cell>
          <cell r="Q617">
            <v>97387</v>
          </cell>
          <cell r="R617">
            <v>97387</v>
          </cell>
          <cell r="S617" t="str">
            <v>Chöa coù</v>
          </cell>
          <cell r="T617">
            <v>98887</v>
          </cell>
          <cell r="U617" t="str">
            <v>Chöa coù</v>
          </cell>
          <cell r="V617" t="str">
            <v>Chöa coù</v>
          </cell>
          <cell r="W617">
            <v>97387</v>
          </cell>
          <cell r="X617">
            <v>98899</v>
          </cell>
        </row>
        <row r="618">
          <cell r="B618" t="str">
            <v>ZK.1290</v>
          </cell>
          <cell r="C618" t="str">
            <v>LÑ coude 900 baèng pp haøn,D=250mm</v>
          </cell>
          <cell r="D618" t="str">
            <v>Caùi</v>
          </cell>
          <cell r="E618">
            <v>13850</v>
          </cell>
          <cell r="F618">
            <v>13921</v>
          </cell>
          <cell r="G618">
            <v>244184</v>
          </cell>
          <cell r="H618">
            <v>244184</v>
          </cell>
          <cell r="I618">
            <v>244184</v>
          </cell>
          <cell r="J618" t="str">
            <v>Chöa coø</v>
          </cell>
          <cell r="K618">
            <v>245357</v>
          </cell>
          <cell r="L618" t="str">
            <v>Chöa coø</v>
          </cell>
          <cell r="M618">
            <v>244285</v>
          </cell>
          <cell r="N618" t="str">
            <v>Chöa coø</v>
          </cell>
          <cell r="O618" t="str">
            <v>Chöa coù</v>
          </cell>
          <cell r="P618" t="str">
            <v>Chöa coù</v>
          </cell>
          <cell r="Q618">
            <v>244184</v>
          </cell>
          <cell r="R618">
            <v>244184</v>
          </cell>
          <cell r="S618" t="str">
            <v>Chöa coù</v>
          </cell>
          <cell r="T618">
            <v>244870</v>
          </cell>
          <cell r="U618" t="str">
            <v>Chöa coù</v>
          </cell>
          <cell r="V618" t="str">
            <v>Chöa coù</v>
          </cell>
          <cell r="W618">
            <v>244184</v>
          </cell>
          <cell r="X618">
            <v>245480</v>
          </cell>
        </row>
        <row r="619">
          <cell r="B619" t="str">
            <v>ZK.4150</v>
          </cell>
          <cell r="C619" t="str">
            <v>SX LÑ coân oáng pp manchon STK D40</v>
          </cell>
          <cell r="D619" t="str">
            <v>Caùi</v>
          </cell>
          <cell r="E619">
            <v>2886</v>
          </cell>
          <cell r="G619">
            <v>40163</v>
          </cell>
          <cell r="H619">
            <v>40163</v>
          </cell>
          <cell r="I619">
            <v>40163</v>
          </cell>
          <cell r="J619">
            <v>40163</v>
          </cell>
          <cell r="K619">
            <v>25136</v>
          </cell>
          <cell r="L619">
            <v>40163</v>
          </cell>
          <cell r="M619">
            <v>40163</v>
          </cell>
          <cell r="N619">
            <v>40163</v>
          </cell>
          <cell r="O619">
            <v>40163</v>
          </cell>
          <cell r="P619">
            <v>40163</v>
          </cell>
          <cell r="Q619">
            <v>40163</v>
          </cell>
          <cell r="R619">
            <v>40163</v>
          </cell>
          <cell r="S619">
            <v>40163</v>
          </cell>
          <cell r="T619">
            <v>40163</v>
          </cell>
          <cell r="U619">
            <v>40163</v>
          </cell>
          <cell r="V619">
            <v>40163</v>
          </cell>
          <cell r="W619">
            <v>40163</v>
          </cell>
          <cell r="X619">
            <v>25092</v>
          </cell>
        </row>
        <row r="620">
          <cell r="B620" t="str">
            <v>ZK.4160</v>
          </cell>
          <cell r="C620" t="str">
            <v>SX LÑ oáng manchon STK D50x15</v>
          </cell>
          <cell r="D620" t="str">
            <v>Caùi</v>
          </cell>
          <cell r="E620">
            <v>3646</v>
          </cell>
          <cell r="G620">
            <v>40163</v>
          </cell>
          <cell r="H620">
            <v>40163</v>
          </cell>
          <cell r="I620">
            <v>40163</v>
          </cell>
          <cell r="J620">
            <v>40163</v>
          </cell>
          <cell r="K620">
            <v>40162</v>
          </cell>
          <cell r="L620">
            <v>40163</v>
          </cell>
          <cell r="M620">
            <v>40163</v>
          </cell>
          <cell r="N620">
            <v>40163</v>
          </cell>
          <cell r="O620">
            <v>40163</v>
          </cell>
          <cell r="P620">
            <v>40163</v>
          </cell>
          <cell r="Q620">
            <v>40163</v>
          </cell>
          <cell r="R620">
            <v>40163</v>
          </cell>
          <cell r="S620">
            <v>40163</v>
          </cell>
          <cell r="T620">
            <v>40163</v>
          </cell>
          <cell r="U620">
            <v>40163</v>
          </cell>
          <cell r="V620">
            <v>40163</v>
          </cell>
          <cell r="W620">
            <v>40163</v>
          </cell>
          <cell r="X620">
            <v>40109</v>
          </cell>
        </row>
        <row r="621">
          <cell r="B621" t="str">
            <v>ZK.5110</v>
          </cell>
          <cell r="C621" t="str">
            <v>LÑ T kieåu maët bích D50mm</v>
          </cell>
          <cell r="D621" t="str">
            <v>Caùi</v>
          </cell>
          <cell r="E621">
            <v>11461</v>
          </cell>
          <cell r="G621">
            <v>84270</v>
          </cell>
          <cell r="H621">
            <v>84270</v>
          </cell>
          <cell r="I621">
            <v>84270</v>
          </cell>
          <cell r="J621" t="str">
            <v>Chöa coø</v>
          </cell>
          <cell r="K621">
            <v>84140</v>
          </cell>
          <cell r="L621" t="str">
            <v>Chöa coø</v>
          </cell>
          <cell r="M621">
            <v>72653</v>
          </cell>
          <cell r="N621" t="str">
            <v>Chöa coø</v>
          </cell>
          <cell r="O621" t="str">
            <v>Chöa coù</v>
          </cell>
          <cell r="P621" t="str">
            <v>Chöa coù</v>
          </cell>
          <cell r="Q621">
            <v>84270</v>
          </cell>
          <cell r="R621">
            <v>84270</v>
          </cell>
          <cell r="S621" t="str">
            <v>Chöa coù</v>
          </cell>
          <cell r="T621">
            <v>165301</v>
          </cell>
          <cell r="U621" t="str">
            <v>Chöa coù</v>
          </cell>
          <cell r="V621" t="str">
            <v>Chöa coù</v>
          </cell>
          <cell r="W621">
            <v>84270</v>
          </cell>
          <cell r="X621">
            <v>72660</v>
          </cell>
        </row>
        <row r="622">
          <cell r="B622" t="str">
            <v>ZK.5120</v>
          </cell>
          <cell r="C622" t="str">
            <v>LÑ T kieåu maët bích D75mm</v>
          </cell>
          <cell r="D622" t="str">
            <v>Caùi</v>
          </cell>
          <cell r="E622">
            <v>15010</v>
          </cell>
          <cell r="F622">
            <v>0</v>
          </cell>
          <cell r="G622">
            <v>96366</v>
          </cell>
          <cell r="H622">
            <v>96366</v>
          </cell>
          <cell r="I622">
            <v>96366</v>
          </cell>
          <cell r="J622" t="str">
            <v>Chöa coø</v>
          </cell>
          <cell r="K622">
            <v>101295</v>
          </cell>
          <cell r="L622" t="str">
            <v>Chöa coø</v>
          </cell>
          <cell r="M622">
            <v>90176</v>
          </cell>
          <cell r="N622" t="str">
            <v>Chöa coø</v>
          </cell>
          <cell r="O622" t="str">
            <v>Chöa coù</v>
          </cell>
          <cell r="P622" t="str">
            <v>Chöa coù</v>
          </cell>
          <cell r="Q622">
            <v>96366</v>
          </cell>
          <cell r="R622">
            <v>96366</v>
          </cell>
          <cell r="S622" t="str">
            <v>Chöa coù</v>
          </cell>
          <cell r="T622">
            <v>296834</v>
          </cell>
          <cell r="U622" t="str">
            <v>Chöa coù</v>
          </cell>
          <cell r="V622" t="str">
            <v>Chöa coù</v>
          </cell>
          <cell r="W622">
            <v>96366</v>
          </cell>
          <cell r="X622">
            <v>90186</v>
          </cell>
        </row>
        <row r="623">
          <cell r="B623" t="str">
            <v>ZK.5130</v>
          </cell>
          <cell r="C623" t="str">
            <v>LÑ T kieåu maët bích D100mm</v>
          </cell>
          <cell r="D623" t="str">
            <v>Caùi</v>
          </cell>
          <cell r="E623">
            <v>18518</v>
          </cell>
          <cell r="G623">
            <v>253753</v>
          </cell>
          <cell r="H623">
            <v>253753</v>
          </cell>
          <cell r="I623">
            <v>253753</v>
          </cell>
          <cell r="J623" t="str">
            <v>Chöa coø</v>
          </cell>
          <cell r="K623">
            <v>282342</v>
          </cell>
          <cell r="L623" t="str">
            <v>Chöa coø</v>
          </cell>
          <cell r="M623">
            <v>265469</v>
          </cell>
          <cell r="N623" t="str">
            <v>Chöa coø</v>
          </cell>
          <cell r="O623" t="str">
            <v>Chöa coù</v>
          </cell>
          <cell r="P623" t="str">
            <v>Chöa coù</v>
          </cell>
          <cell r="Q623">
            <v>253753</v>
          </cell>
          <cell r="R623">
            <v>253753</v>
          </cell>
          <cell r="S623" t="str">
            <v>Chöa coù</v>
          </cell>
          <cell r="T623">
            <v>644477</v>
          </cell>
          <cell r="U623" t="str">
            <v>Chöa coù</v>
          </cell>
          <cell r="V623" t="str">
            <v>Chöa coù</v>
          </cell>
          <cell r="W623">
            <v>253753</v>
          </cell>
          <cell r="X623">
            <v>265483</v>
          </cell>
        </row>
        <row r="624">
          <cell r="B624" t="str">
            <v>ZK.5140</v>
          </cell>
          <cell r="C624" t="str">
            <v>LÑ T kieåu maët bích D150mm</v>
          </cell>
          <cell r="D624" t="str">
            <v>Caùi</v>
          </cell>
          <cell r="E624">
            <v>23821</v>
          </cell>
          <cell r="G624">
            <v>438669</v>
          </cell>
          <cell r="H624">
            <v>438669</v>
          </cell>
          <cell r="I624">
            <v>438669</v>
          </cell>
          <cell r="J624" t="str">
            <v>Chöa coø</v>
          </cell>
          <cell r="K624">
            <v>457645</v>
          </cell>
          <cell r="L624" t="str">
            <v>Chöa coø</v>
          </cell>
          <cell r="M624">
            <v>441488</v>
          </cell>
          <cell r="N624" t="str">
            <v>Chöa coø</v>
          </cell>
          <cell r="O624" t="str">
            <v>Chöa coù</v>
          </cell>
          <cell r="P624" t="str">
            <v>Chöa coù</v>
          </cell>
          <cell r="Q624">
            <v>438669</v>
          </cell>
          <cell r="R624">
            <v>438669</v>
          </cell>
          <cell r="S624" t="str">
            <v>Chöa coù</v>
          </cell>
          <cell r="T624">
            <v>907491</v>
          </cell>
          <cell r="U624" t="str">
            <v>Chöa coù</v>
          </cell>
          <cell r="V624" t="str">
            <v>Chöa coù</v>
          </cell>
          <cell r="W624">
            <v>438669</v>
          </cell>
          <cell r="X624">
            <v>441508</v>
          </cell>
        </row>
        <row r="625">
          <cell r="B625" t="str">
            <v>ZK.5150</v>
          </cell>
          <cell r="C625" t="str">
            <v>LÑ T kieåu maët bích D200mm</v>
          </cell>
          <cell r="D625" t="str">
            <v>Caùi</v>
          </cell>
          <cell r="E625">
            <v>26762</v>
          </cell>
          <cell r="F625">
            <v>0</v>
          </cell>
          <cell r="G625">
            <v>679625</v>
          </cell>
          <cell r="H625">
            <v>679625</v>
          </cell>
          <cell r="I625">
            <v>679625</v>
          </cell>
          <cell r="J625" t="str">
            <v>Chöa coø</v>
          </cell>
          <cell r="K625">
            <v>707456</v>
          </cell>
          <cell r="L625" t="str">
            <v>Chöa coø</v>
          </cell>
          <cell r="M625">
            <v>685953</v>
          </cell>
          <cell r="N625" t="str">
            <v>Chöa coø</v>
          </cell>
          <cell r="O625" t="str">
            <v>Chöa coù</v>
          </cell>
          <cell r="P625" t="str">
            <v>Chöa coù</v>
          </cell>
          <cell r="Q625">
            <v>679625</v>
          </cell>
          <cell r="R625">
            <v>679625</v>
          </cell>
          <cell r="S625" t="str">
            <v>Chöa coù</v>
          </cell>
          <cell r="T625">
            <v>1821833</v>
          </cell>
          <cell r="U625" t="str">
            <v>Chöa coù</v>
          </cell>
          <cell r="V625" t="str">
            <v>Chöa coù</v>
          </cell>
          <cell r="W625">
            <v>679625</v>
          </cell>
          <cell r="X625">
            <v>685980</v>
          </cell>
        </row>
        <row r="626">
          <cell r="B626" t="str">
            <v>ZK.5160</v>
          </cell>
          <cell r="C626" t="str">
            <v>LÑ T kieåu maët bích D250mm</v>
          </cell>
          <cell r="D626" t="str">
            <v>Caùi</v>
          </cell>
          <cell r="E626">
            <v>32451</v>
          </cell>
          <cell r="G626">
            <v>766162</v>
          </cell>
          <cell r="H626">
            <v>766162</v>
          </cell>
          <cell r="I626">
            <v>766162</v>
          </cell>
          <cell r="J626" t="str">
            <v>Chöa coø</v>
          </cell>
          <cell r="K626">
            <v>942870</v>
          </cell>
          <cell r="L626" t="str">
            <v>Chöa coø</v>
          </cell>
          <cell r="M626">
            <v>922166</v>
          </cell>
          <cell r="N626" t="str">
            <v>Chöa coø</v>
          </cell>
          <cell r="O626" t="str">
            <v>Chöa coù</v>
          </cell>
          <cell r="P626" t="str">
            <v>Chöa coù</v>
          </cell>
          <cell r="Q626">
            <v>766162</v>
          </cell>
          <cell r="R626">
            <v>766162</v>
          </cell>
          <cell r="S626" t="str">
            <v>Chöa coù</v>
          </cell>
          <cell r="T626">
            <v>2040155</v>
          </cell>
          <cell r="U626" t="str">
            <v>Chöa coù</v>
          </cell>
          <cell r="V626" t="str">
            <v>Chöa coù</v>
          </cell>
          <cell r="W626">
            <v>766162</v>
          </cell>
          <cell r="X626">
            <v>922199</v>
          </cell>
        </row>
        <row r="627">
          <cell r="B627" t="str">
            <v>ZK.4260</v>
          </cell>
          <cell r="C627" t="str">
            <v>LÑ T cuùt  gang  D50mm</v>
          </cell>
          <cell r="D627" t="str">
            <v>Caùi</v>
          </cell>
          <cell r="E627">
            <v>3646</v>
          </cell>
          <cell r="G627">
            <v>766162</v>
          </cell>
          <cell r="H627">
            <v>766162</v>
          </cell>
          <cell r="I627">
            <v>766162</v>
          </cell>
          <cell r="J627">
            <v>766162</v>
          </cell>
          <cell r="K627">
            <v>38562</v>
          </cell>
          <cell r="L627" t="str">
            <v>Chöa coø</v>
          </cell>
          <cell r="M627">
            <v>38509</v>
          </cell>
          <cell r="N627">
            <v>38509</v>
          </cell>
          <cell r="O627">
            <v>38562</v>
          </cell>
          <cell r="P627" t="str">
            <v>Chöa coù</v>
          </cell>
          <cell r="Q627">
            <v>766162</v>
          </cell>
          <cell r="R627">
            <v>766162</v>
          </cell>
          <cell r="S627" t="str">
            <v>Chöa coù</v>
          </cell>
          <cell r="T627">
            <v>60227</v>
          </cell>
          <cell r="U627" t="str">
            <v>Chöa coù</v>
          </cell>
          <cell r="V627" t="str">
            <v>Chöa coù</v>
          </cell>
          <cell r="W627">
            <v>766162</v>
          </cell>
          <cell r="X627">
            <v>38509</v>
          </cell>
        </row>
        <row r="628">
          <cell r="B628" t="str">
            <v>ZK.6150</v>
          </cell>
          <cell r="C628" t="str">
            <v>LÑ T mang soâng gang  D40mm</v>
          </cell>
          <cell r="D628" t="str">
            <v>Caùi</v>
          </cell>
          <cell r="E628">
            <v>26762</v>
          </cell>
          <cell r="G628">
            <v>766162</v>
          </cell>
          <cell r="H628">
            <v>766162</v>
          </cell>
          <cell r="I628">
            <v>766162</v>
          </cell>
          <cell r="J628">
            <v>766162</v>
          </cell>
          <cell r="K628">
            <v>137012</v>
          </cell>
          <cell r="L628" t="str">
            <v>Chöa coø</v>
          </cell>
          <cell r="M628">
            <v>104757</v>
          </cell>
          <cell r="N628">
            <v>103035</v>
          </cell>
          <cell r="O628">
            <v>129421</v>
          </cell>
          <cell r="P628" t="str">
            <v>Chöa coù</v>
          </cell>
          <cell r="Q628">
            <v>766162</v>
          </cell>
          <cell r="R628">
            <v>766162</v>
          </cell>
          <cell r="S628" t="str">
            <v>Chöa coù</v>
          </cell>
          <cell r="T628">
            <v>84998</v>
          </cell>
          <cell r="U628" t="str">
            <v>Chöa coù</v>
          </cell>
          <cell r="V628" t="str">
            <v>Chöa coù</v>
          </cell>
          <cell r="W628">
            <v>766162</v>
          </cell>
          <cell r="X628">
            <v>104797</v>
          </cell>
        </row>
        <row r="629">
          <cell r="B629" t="str">
            <v>ZK.6160</v>
          </cell>
          <cell r="C629" t="str">
            <v>LÑ T mang soâng gang  D50mm</v>
          </cell>
          <cell r="D629" t="str">
            <v>Caùi</v>
          </cell>
          <cell r="E629">
            <v>32451</v>
          </cell>
          <cell r="G629">
            <v>766162</v>
          </cell>
          <cell r="H629">
            <v>766162</v>
          </cell>
          <cell r="I629">
            <v>766162</v>
          </cell>
          <cell r="J629">
            <v>766162</v>
          </cell>
          <cell r="K629">
            <v>174903</v>
          </cell>
          <cell r="L629" t="str">
            <v>Chöa coø</v>
          </cell>
          <cell r="M629">
            <v>143847</v>
          </cell>
          <cell r="N629">
            <v>129421</v>
          </cell>
          <cell r="O629">
            <v>129421</v>
          </cell>
          <cell r="P629" t="str">
            <v>Chöa coù</v>
          </cell>
          <cell r="Q629">
            <v>766162</v>
          </cell>
          <cell r="R629">
            <v>766162</v>
          </cell>
          <cell r="S629" t="str">
            <v>Chöa coù</v>
          </cell>
          <cell r="T629">
            <v>210232</v>
          </cell>
          <cell r="U629" t="str">
            <v>Chöa coù</v>
          </cell>
          <cell r="V629" t="str">
            <v>Chöa coù</v>
          </cell>
          <cell r="W629">
            <v>766162</v>
          </cell>
          <cell r="X629">
            <v>143896</v>
          </cell>
        </row>
        <row r="630">
          <cell r="B630" t="str">
            <v>ZK.7110TT</v>
          </cell>
          <cell r="C630" t="str">
            <v>LÑ van kieåu maët bích D25mm</v>
          </cell>
          <cell r="D630" t="str">
            <v>Caùi</v>
          </cell>
          <cell r="E630">
            <v>4798.75</v>
          </cell>
          <cell r="F630">
            <v>0</v>
          </cell>
          <cell r="G630">
            <v>51856.25</v>
          </cell>
          <cell r="H630">
            <v>51856.25</v>
          </cell>
          <cell r="I630">
            <v>51856.25</v>
          </cell>
          <cell r="J630" t="str">
            <v>Chöa coø</v>
          </cell>
          <cell r="K630">
            <v>77300</v>
          </cell>
          <cell r="L630" t="str">
            <v>Chöa coø</v>
          </cell>
          <cell r="M630">
            <v>69163</v>
          </cell>
          <cell r="N630" t="str">
            <v>Chöa coø</v>
          </cell>
          <cell r="O630" t="str">
            <v>Chöa coù</v>
          </cell>
          <cell r="P630" t="str">
            <v>Chöa coù</v>
          </cell>
          <cell r="Q630">
            <v>51856.25</v>
          </cell>
          <cell r="R630">
            <v>51856.25</v>
          </cell>
          <cell r="S630" t="str">
            <v>Chöa coù</v>
          </cell>
          <cell r="T630">
            <v>76093</v>
          </cell>
          <cell r="U630" t="str">
            <v>Chöa coù</v>
          </cell>
          <cell r="V630" t="str">
            <v>Chöa coù</v>
          </cell>
          <cell r="W630">
            <v>51856.25</v>
          </cell>
          <cell r="X630">
            <v>69135</v>
          </cell>
        </row>
        <row r="631">
          <cell r="B631" t="str">
            <v>ZK.7110</v>
          </cell>
          <cell r="C631" t="str">
            <v>LÑ van kieåu maët bích D50mm</v>
          </cell>
          <cell r="D631" t="str">
            <v>Caùi</v>
          </cell>
          <cell r="E631">
            <v>7678</v>
          </cell>
          <cell r="F631">
            <v>0</v>
          </cell>
          <cell r="G631">
            <v>82970</v>
          </cell>
          <cell r="H631">
            <v>82970</v>
          </cell>
          <cell r="I631">
            <v>82970</v>
          </cell>
          <cell r="J631" t="str">
            <v>Chöa coø</v>
          </cell>
          <cell r="K631">
            <v>77300</v>
          </cell>
          <cell r="L631" t="str">
            <v>Chöa coø</v>
          </cell>
          <cell r="M631">
            <v>69163</v>
          </cell>
          <cell r="N631" t="str">
            <v>Chöa coø</v>
          </cell>
          <cell r="O631" t="str">
            <v>Chöa coù</v>
          </cell>
          <cell r="P631" t="str">
            <v>Chöa coù</v>
          </cell>
          <cell r="Q631">
            <v>82970</v>
          </cell>
          <cell r="R631">
            <v>82970</v>
          </cell>
          <cell r="S631" t="str">
            <v>Chöa coù</v>
          </cell>
          <cell r="T631">
            <v>76093</v>
          </cell>
          <cell r="U631" t="str">
            <v>Chöa coù</v>
          </cell>
          <cell r="V631" t="str">
            <v>Chöa coù</v>
          </cell>
          <cell r="W631">
            <v>82970</v>
          </cell>
          <cell r="X631">
            <v>69135</v>
          </cell>
        </row>
        <row r="632">
          <cell r="B632" t="str">
            <v>ZK.7120</v>
          </cell>
          <cell r="C632" t="str">
            <v>LÑ van kieåu maët bích D75mm</v>
          </cell>
          <cell r="D632" t="str">
            <v>Caùi</v>
          </cell>
          <cell r="E632">
            <v>9183</v>
          </cell>
          <cell r="G632">
            <v>144664</v>
          </cell>
          <cell r="H632">
            <v>144664</v>
          </cell>
          <cell r="I632">
            <v>144664</v>
          </cell>
          <cell r="J632" t="str">
            <v>Chöa coø</v>
          </cell>
          <cell r="K632">
            <v>92155</v>
          </cell>
          <cell r="L632" t="str">
            <v>Chöa coø</v>
          </cell>
          <cell r="M632">
            <v>83975</v>
          </cell>
          <cell r="N632" t="str">
            <v>Chöa coø</v>
          </cell>
          <cell r="O632" t="str">
            <v>Chöa coù</v>
          </cell>
          <cell r="P632" t="str">
            <v>Chöa coù</v>
          </cell>
          <cell r="Q632">
            <v>144664</v>
          </cell>
          <cell r="R632">
            <v>144664</v>
          </cell>
          <cell r="S632" t="str">
            <v>Chöa coù</v>
          </cell>
          <cell r="T632">
            <v>87519</v>
          </cell>
          <cell r="U632" t="str">
            <v>Chöa coù</v>
          </cell>
          <cell r="V632" t="str">
            <v>Chöa coù</v>
          </cell>
          <cell r="W632">
            <v>144664</v>
          </cell>
          <cell r="X632">
            <v>83938</v>
          </cell>
        </row>
        <row r="633">
          <cell r="B633" t="str">
            <v>ZK.7130</v>
          </cell>
          <cell r="C633" t="str">
            <v>LÑ van kieåu maët bích D100mm</v>
          </cell>
          <cell r="D633" t="str">
            <v>Caùi</v>
          </cell>
          <cell r="E633">
            <v>11406</v>
          </cell>
          <cell r="G633">
            <v>81625</v>
          </cell>
          <cell r="H633">
            <v>81625</v>
          </cell>
          <cell r="I633">
            <v>81625</v>
          </cell>
          <cell r="J633" t="str">
            <v>Chöa coø</v>
          </cell>
          <cell r="K633">
            <v>153346</v>
          </cell>
          <cell r="L633" t="str">
            <v>Chöa coø</v>
          </cell>
          <cell r="M633">
            <v>140122</v>
          </cell>
          <cell r="N633" t="str">
            <v>Chöa coø</v>
          </cell>
          <cell r="O633" t="str">
            <v>Chöa coù</v>
          </cell>
          <cell r="P633" t="str">
            <v>Chöa coù</v>
          </cell>
          <cell r="Q633">
            <v>81625</v>
          </cell>
          <cell r="R633">
            <v>81625</v>
          </cell>
          <cell r="S633" t="str">
            <v>Chöa coù</v>
          </cell>
          <cell r="T633">
            <v>130014</v>
          </cell>
          <cell r="U633" t="str">
            <v>Chöa coù</v>
          </cell>
          <cell r="V633" t="str">
            <v>Chöa coù</v>
          </cell>
          <cell r="W633">
            <v>81625</v>
          </cell>
          <cell r="X633">
            <v>140076</v>
          </cell>
        </row>
        <row r="634">
          <cell r="B634" t="str">
            <v>ZK.7140</v>
          </cell>
          <cell r="C634" t="str">
            <v>LÑ van kieåu maët bích D150mm</v>
          </cell>
          <cell r="D634" t="str">
            <v>Caùi</v>
          </cell>
          <cell r="E634">
            <v>14665</v>
          </cell>
          <cell r="F634">
            <v>0</v>
          </cell>
          <cell r="G634">
            <v>184248</v>
          </cell>
          <cell r="H634">
            <v>184248</v>
          </cell>
          <cell r="I634">
            <v>184248</v>
          </cell>
          <cell r="J634" t="str">
            <v>Chöa coø</v>
          </cell>
          <cell r="K634">
            <v>185444</v>
          </cell>
          <cell r="L634" t="str">
            <v>Chöa coø</v>
          </cell>
          <cell r="M634">
            <v>177133</v>
          </cell>
          <cell r="N634" t="str">
            <v>Chöa coø</v>
          </cell>
          <cell r="O634" t="str">
            <v>Chöa coù</v>
          </cell>
          <cell r="P634" t="str">
            <v>Chöa coù</v>
          </cell>
          <cell r="Q634">
            <v>184248</v>
          </cell>
          <cell r="R634">
            <v>184248</v>
          </cell>
          <cell r="S634" t="str">
            <v>Chöa coù</v>
          </cell>
          <cell r="T634">
            <v>160867</v>
          </cell>
          <cell r="U634" t="str">
            <v>Chöa coù</v>
          </cell>
          <cell r="V634" t="str">
            <v>Chöa coù</v>
          </cell>
          <cell r="W634">
            <v>184248</v>
          </cell>
          <cell r="X634">
            <v>177079</v>
          </cell>
        </row>
        <row r="635">
          <cell r="B635" t="str">
            <v>ZK.7150</v>
          </cell>
          <cell r="C635" t="str">
            <v>LÑ van kieåu maët bích D200mm</v>
          </cell>
          <cell r="D635" t="str">
            <v>Caùi</v>
          </cell>
          <cell r="E635">
            <v>18311</v>
          </cell>
          <cell r="G635">
            <v>488811</v>
          </cell>
          <cell r="H635">
            <v>488811</v>
          </cell>
          <cell r="I635">
            <v>488811</v>
          </cell>
          <cell r="J635" t="str">
            <v>Chöa coø</v>
          </cell>
          <cell r="K635">
            <v>490476</v>
          </cell>
          <cell r="L635" t="str">
            <v>Chöa coø</v>
          </cell>
          <cell r="M635">
            <v>482038</v>
          </cell>
          <cell r="N635" t="str">
            <v>Chöa coø</v>
          </cell>
          <cell r="O635" t="str">
            <v>Chöa coù</v>
          </cell>
          <cell r="P635" t="str">
            <v>Chöa coù</v>
          </cell>
          <cell r="Q635">
            <v>488811</v>
          </cell>
          <cell r="R635">
            <v>488811</v>
          </cell>
          <cell r="S635" t="str">
            <v>Chöa coù</v>
          </cell>
          <cell r="T635">
            <v>462281</v>
          </cell>
          <cell r="U635" t="str">
            <v>Chöa coù</v>
          </cell>
          <cell r="V635" t="str">
            <v>Chöa coù</v>
          </cell>
          <cell r="W635">
            <v>488811</v>
          </cell>
          <cell r="X635">
            <v>481945</v>
          </cell>
        </row>
        <row r="636">
          <cell r="B636" t="str">
            <v>ZK.8120</v>
          </cell>
          <cell r="C636" t="str">
            <v>LÑ  ñoàng hoá do Q Þ &lt;=50 loaïi caùnh quaït</v>
          </cell>
          <cell r="D636" t="str">
            <v>Caùi</v>
          </cell>
          <cell r="E636">
            <v>18278</v>
          </cell>
          <cell r="G636">
            <v>488811</v>
          </cell>
          <cell r="H636">
            <v>488811</v>
          </cell>
          <cell r="I636">
            <v>488811</v>
          </cell>
          <cell r="J636" t="str">
            <v>Chöa coø</v>
          </cell>
          <cell r="K636">
            <v>283500</v>
          </cell>
          <cell r="L636" t="str">
            <v>Chöa coø</v>
          </cell>
          <cell r="M636">
            <v>304500</v>
          </cell>
          <cell r="N636">
            <v>304500</v>
          </cell>
          <cell r="O636">
            <v>304500</v>
          </cell>
          <cell r="P636" t="str">
            <v>Chöa coù</v>
          </cell>
          <cell r="Q636">
            <v>488811</v>
          </cell>
          <cell r="R636">
            <v>488811</v>
          </cell>
          <cell r="S636" t="str">
            <v>Chöa coù</v>
          </cell>
          <cell r="T636">
            <v>307650</v>
          </cell>
          <cell r="U636" t="str">
            <v>Chöa coù</v>
          </cell>
          <cell r="V636" t="str">
            <v>Chöa coù</v>
          </cell>
          <cell r="W636">
            <v>488811</v>
          </cell>
          <cell r="X636">
            <v>304500</v>
          </cell>
        </row>
        <row r="637">
          <cell r="B637" t="str">
            <v>ZK.9130</v>
          </cell>
          <cell r="C637" t="str">
            <v>LÑ nuùt bòt ñaàu oáng D25m</v>
          </cell>
          <cell r="D637" t="str">
            <v>Caùi</v>
          </cell>
          <cell r="E637">
            <v>1049</v>
          </cell>
          <cell r="G637">
            <v>1001</v>
          </cell>
          <cell r="H637">
            <v>1001</v>
          </cell>
          <cell r="I637">
            <v>1001</v>
          </cell>
          <cell r="J637" t="str">
            <v>Chöa coø</v>
          </cell>
          <cell r="K637">
            <v>500</v>
          </cell>
          <cell r="L637" t="str">
            <v>Chöa coø</v>
          </cell>
          <cell r="M637">
            <v>1001</v>
          </cell>
          <cell r="N637" t="str">
            <v>Chöa coø</v>
          </cell>
          <cell r="O637">
            <v>0</v>
          </cell>
          <cell r="P637">
            <v>0</v>
          </cell>
          <cell r="Q637">
            <v>1001</v>
          </cell>
          <cell r="R637">
            <v>1001</v>
          </cell>
          <cell r="S637" t="str">
            <v>Chöa coù</v>
          </cell>
          <cell r="T637">
            <v>2000</v>
          </cell>
          <cell r="U637" t="str">
            <v>Chöa coù</v>
          </cell>
          <cell r="V637" t="str">
            <v>Chöa coù</v>
          </cell>
          <cell r="W637">
            <v>1001</v>
          </cell>
          <cell r="X637">
            <v>1001</v>
          </cell>
        </row>
        <row r="638">
          <cell r="B638" t="str">
            <v>ZK.9140</v>
          </cell>
          <cell r="C638" t="str">
            <v>LÑ T kieåu maët bích D32mm</v>
          </cell>
          <cell r="D638" t="str">
            <v>Caùi</v>
          </cell>
          <cell r="E638">
            <v>1180</v>
          </cell>
          <cell r="G638">
            <v>1301</v>
          </cell>
          <cell r="H638">
            <v>1301</v>
          </cell>
          <cell r="I638">
            <v>1301</v>
          </cell>
          <cell r="J638" t="str">
            <v>Chöa coø</v>
          </cell>
          <cell r="K638">
            <v>801</v>
          </cell>
          <cell r="L638" t="str">
            <v>Chöa coø</v>
          </cell>
          <cell r="M638">
            <v>1301</v>
          </cell>
          <cell r="N638" t="str">
            <v>Chöa coø</v>
          </cell>
          <cell r="O638" t="str">
            <v>Chöa coù</v>
          </cell>
          <cell r="P638" t="str">
            <v>Chöa coù</v>
          </cell>
          <cell r="Q638">
            <v>1301</v>
          </cell>
          <cell r="R638">
            <v>1301</v>
          </cell>
          <cell r="S638" t="str">
            <v>Chöa coù</v>
          </cell>
          <cell r="T638">
            <v>2500</v>
          </cell>
          <cell r="U638" t="str">
            <v>Chöa coù</v>
          </cell>
          <cell r="V638" t="str">
            <v>Chöa coù</v>
          </cell>
          <cell r="W638">
            <v>1301</v>
          </cell>
          <cell r="X638">
            <v>1301</v>
          </cell>
        </row>
        <row r="639">
          <cell r="B639" t="str">
            <v>ZK.9150</v>
          </cell>
          <cell r="C639" t="str">
            <v>LÑ T kieåu maët bích D40mm</v>
          </cell>
          <cell r="D639" t="str">
            <v>Caùi</v>
          </cell>
          <cell r="E639">
            <v>1442</v>
          </cell>
          <cell r="G639">
            <v>1601</v>
          </cell>
          <cell r="H639">
            <v>1601</v>
          </cell>
          <cell r="I639">
            <v>1601</v>
          </cell>
          <cell r="J639" t="str">
            <v>Chöa coø</v>
          </cell>
          <cell r="K639">
            <v>1301</v>
          </cell>
          <cell r="L639" t="str">
            <v>Chöa coø</v>
          </cell>
          <cell r="M639">
            <v>1601</v>
          </cell>
          <cell r="N639" t="str">
            <v>Chöa coø</v>
          </cell>
          <cell r="O639" t="str">
            <v>Chöa coù</v>
          </cell>
          <cell r="P639" t="str">
            <v>Chöa coù</v>
          </cell>
          <cell r="Q639">
            <v>1601</v>
          </cell>
          <cell r="R639">
            <v>1601</v>
          </cell>
          <cell r="S639" t="str">
            <v>Chöa coù</v>
          </cell>
          <cell r="T639">
            <v>4000</v>
          </cell>
          <cell r="U639" t="str">
            <v>Chöa coù</v>
          </cell>
          <cell r="V639" t="str">
            <v>Chöa coù</v>
          </cell>
          <cell r="W639">
            <v>1601</v>
          </cell>
          <cell r="X639">
            <v>1601</v>
          </cell>
        </row>
        <row r="640">
          <cell r="B640" t="str">
            <v>ZK.9160</v>
          </cell>
          <cell r="C640" t="str">
            <v>LÑ T kieåu maët bích D50mm</v>
          </cell>
          <cell r="D640" t="str">
            <v>Caùi</v>
          </cell>
          <cell r="E640">
            <v>1573</v>
          </cell>
          <cell r="G640">
            <v>2101</v>
          </cell>
          <cell r="H640">
            <v>2101</v>
          </cell>
          <cell r="I640">
            <v>2101</v>
          </cell>
          <cell r="J640" t="str">
            <v>Chöa coø</v>
          </cell>
          <cell r="K640">
            <v>1401</v>
          </cell>
          <cell r="L640" t="str">
            <v>Chöa coø</v>
          </cell>
          <cell r="M640">
            <v>2101</v>
          </cell>
          <cell r="N640" t="str">
            <v>Chöa coø</v>
          </cell>
          <cell r="O640" t="str">
            <v>Chöa coù</v>
          </cell>
          <cell r="P640" t="str">
            <v>Chöa coù</v>
          </cell>
          <cell r="Q640">
            <v>2101</v>
          </cell>
          <cell r="R640">
            <v>2101</v>
          </cell>
          <cell r="S640" t="str">
            <v>Chöa coù</v>
          </cell>
          <cell r="T640">
            <v>6000</v>
          </cell>
          <cell r="U640" t="str">
            <v>Chöa coù</v>
          </cell>
          <cell r="V640" t="str">
            <v>Chöa coù</v>
          </cell>
          <cell r="W640">
            <v>2101</v>
          </cell>
          <cell r="X640">
            <v>2101</v>
          </cell>
        </row>
        <row r="641">
          <cell r="B641" t="str">
            <v>ZK.9160x2</v>
          </cell>
          <cell r="C641" t="str">
            <v>LÑ T kieåu maët bích D100mm</v>
          </cell>
          <cell r="D641" t="str">
            <v>Caùi</v>
          </cell>
          <cell r="E641">
            <v>3146</v>
          </cell>
          <cell r="G641">
            <v>4202</v>
          </cell>
          <cell r="H641">
            <v>4202</v>
          </cell>
          <cell r="I641">
            <v>4202</v>
          </cell>
          <cell r="J641" t="str">
            <v>Chöa coø</v>
          </cell>
          <cell r="K641" t="str">
            <v>Chöa coø</v>
          </cell>
          <cell r="L641" t="str">
            <v>Chöa coø</v>
          </cell>
          <cell r="M641" t="str">
            <v>Chöa coø</v>
          </cell>
          <cell r="N641" t="str">
            <v>Chöa coø</v>
          </cell>
          <cell r="O641" t="str">
            <v>Chöa coù</v>
          </cell>
          <cell r="P641" t="str">
            <v>Chöa coù</v>
          </cell>
          <cell r="Q641">
            <v>4202</v>
          </cell>
          <cell r="R641">
            <v>4202</v>
          </cell>
          <cell r="S641" t="str">
            <v>Chöa coù</v>
          </cell>
          <cell r="T641">
            <v>12000</v>
          </cell>
          <cell r="U641" t="str">
            <v>Chöa coù</v>
          </cell>
          <cell r="V641" t="str">
            <v>Chöa coù</v>
          </cell>
          <cell r="W641">
            <v>4202</v>
          </cell>
          <cell r="X641">
            <v>4202</v>
          </cell>
        </row>
        <row r="642">
          <cell r="B642" t="str">
            <v>ZK.9160x4</v>
          </cell>
          <cell r="C642" t="str">
            <v>LÑ T kieåu maët bích D200mm</v>
          </cell>
          <cell r="D642" t="str">
            <v>Caùi</v>
          </cell>
          <cell r="E642">
            <v>6292</v>
          </cell>
          <cell r="G642">
            <v>8404</v>
          </cell>
          <cell r="H642">
            <v>8404</v>
          </cell>
          <cell r="I642">
            <v>8404</v>
          </cell>
          <cell r="J642" t="str">
            <v>Chöa coø</v>
          </cell>
          <cell r="K642" t="str">
            <v>Chöa coø</v>
          </cell>
          <cell r="L642" t="str">
            <v>Chöa coø</v>
          </cell>
          <cell r="M642" t="str">
            <v>Chöa coø</v>
          </cell>
          <cell r="N642" t="str">
            <v>Chöa coø</v>
          </cell>
          <cell r="O642" t="str">
            <v>Chöa coù</v>
          </cell>
          <cell r="P642" t="str">
            <v>Chöa coù</v>
          </cell>
          <cell r="Q642">
            <v>8404</v>
          </cell>
          <cell r="R642">
            <v>8404</v>
          </cell>
          <cell r="S642" t="str">
            <v>Chöa coù</v>
          </cell>
          <cell r="T642">
            <v>24000</v>
          </cell>
          <cell r="U642" t="str">
            <v>Chöa coù</v>
          </cell>
          <cell r="V642" t="str">
            <v>Chöa coù</v>
          </cell>
          <cell r="W642">
            <v>8404</v>
          </cell>
          <cell r="X642">
            <v>8404</v>
          </cell>
        </row>
        <row r="643">
          <cell r="B643" t="str">
            <v>ZK.9160x5</v>
          </cell>
          <cell r="C643" t="str">
            <v>LÑ T kieåu maët bích D250mm</v>
          </cell>
          <cell r="D643" t="str">
            <v>Caùi</v>
          </cell>
          <cell r="E643">
            <v>7865</v>
          </cell>
          <cell r="G643">
            <v>10505</v>
          </cell>
          <cell r="H643">
            <v>10505</v>
          </cell>
          <cell r="I643">
            <v>10505</v>
          </cell>
          <cell r="J643" t="str">
            <v>Chöa coø</v>
          </cell>
          <cell r="K643" t="str">
            <v>Chöa coø</v>
          </cell>
          <cell r="L643" t="str">
            <v>Chöa coø</v>
          </cell>
          <cell r="M643" t="str">
            <v>Chöa coø</v>
          </cell>
          <cell r="N643" t="str">
            <v>Chöa coø</v>
          </cell>
          <cell r="O643" t="str">
            <v>Chöa coù</v>
          </cell>
          <cell r="P643" t="str">
            <v>Chöa coù</v>
          </cell>
          <cell r="Q643">
            <v>10505</v>
          </cell>
          <cell r="R643">
            <v>10505</v>
          </cell>
          <cell r="S643" t="str">
            <v>Chöa coù</v>
          </cell>
          <cell r="T643">
            <v>30000</v>
          </cell>
          <cell r="U643" t="str">
            <v>Chöa coù</v>
          </cell>
          <cell r="V643" t="str">
            <v>Chöa coù</v>
          </cell>
          <cell r="W643">
            <v>10505</v>
          </cell>
          <cell r="X643">
            <v>10505</v>
          </cell>
        </row>
        <row r="644">
          <cell r="B644" t="str">
            <v>ZK.4160x3</v>
          </cell>
          <cell r="C644" t="str">
            <v xml:space="preserve">SX LÑ oáng manchon STK D140 </v>
          </cell>
          <cell r="D644" t="str">
            <v>Caùi</v>
          </cell>
          <cell r="E644">
            <v>10938</v>
          </cell>
          <cell r="G644">
            <v>31515</v>
          </cell>
          <cell r="H644">
            <v>31515</v>
          </cell>
          <cell r="I644">
            <v>100647</v>
          </cell>
          <cell r="J644">
            <v>120489</v>
          </cell>
          <cell r="K644">
            <v>120489</v>
          </cell>
          <cell r="L644">
            <v>120489</v>
          </cell>
          <cell r="M644">
            <v>120327</v>
          </cell>
          <cell r="N644">
            <v>120327</v>
          </cell>
          <cell r="O644">
            <v>120486</v>
          </cell>
          <cell r="P644">
            <v>120489</v>
          </cell>
          <cell r="Q644">
            <v>31515</v>
          </cell>
          <cell r="R644">
            <v>31515</v>
          </cell>
          <cell r="S644">
            <v>123324</v>
          </cell>
          <cell r="T644">
            <v>180681</v>
          </cell>
          <cell r="U644">
            <v>120489</v>
          </cell>
          <cell r="V644">
            <v>80326</v>
          </cell>
          <cell r="W644">
            <v>31515</v>
          </cell>
          <cell r="X644">
            <v>31515</v>
          </cell>
        </row>
        <row r="645">
          <cell r="B645" t="str">
            <v>ZK.4160x4</v>
          </cell>
          <cell r="C645" t="str">
            <v xml:space="preserve">SX LÑ oáng manchon STK D200 </v>
          </cell>
          <cell r="D645" t="str">
            <v>Caùi</v>
          </cell>
          <cell r="E645">
            <v>32814</v>
          </cell>
          <cell r="G645" t="str">
            <v>Chöa coù</v>
          </cell>
          <cell r="H645">
            <v>120489</v>
          </cell>
          <cell r="I645" t="str">
            <v>Chöa coù</v>
          </cell>
          <cell r="J645" t="str">
            <v>Chöa coù</v>
          </cell>
          <cell r="K645">
            <v>160648</v>
          </cell>
          <cell r="L645" t="str">
            <v>Chöa coù</v>
          </cell>
          <cell r="M645" t="str">
            <v>Chöa coù</v>
          </cell>
          <cell r="N645" t="str">
            <v>Chöa coù</v>
          </cell>
          <cell r="O645" t="str">
            <v>Chöa coù</v>
          </cell>
          <cell r="P645" t="str">
            <v>Chöa coù</v>
          </cell>
          <cell r="Q645" t="str">
            <v>Chöa coù</v>
          </cell>
          <cell r="R645" t="str">
            <v>Chöa coù</v>
          </cell>
          <cell r="S645" t="str">
            <v>Chöa coù</v>
          </cell>
          <cell r="T645">
            <v>240908</v>
          </cell>
          <cell r="U645" t="str">
            <v>Chöa coù</v>
          </cell>
          <cell r="V645" t="str">
            <v>Chöa coù</v>
          </cell>
          <cell r="W645" t="str">
            <v>Chöa coù</v>
          </cell>
          <cell r="X645">
            <v>160436</v>
          </cell>
        </row>
        <row r="646">
          <cell r="B646" t="str">
            <v>ZM.1120</v>
          </cell>
          <cell r="C646" t="str">
            <v>LÑ manchon PVC D20</v>
          </cell>
          <cell r="D646" t="str">
            <v>Caùi</v>
          </cell>
          <cell r="E646">
            <v>884</v>
          </cell>
          <cell r="F646">
            <v>0</v>
          </cell>
          <cell r="G646">
            <v>2495</v>
          </cell>
          <cell r="H646">
            <v>2495</v>
          </cell>
          <cell r="I646">
            <v>2495</v>
          </cell>
          <cell r="J646" t="str">
            <v>Chöa coø</v>
          </cell>
          <cell r="K646">
            <v>1369</v>
          </cell>
          <cell r="L646" t="str">
            <v>Chöa coø</v>
          </cell>
          <cell r="M646">
            <v>2059</v>
          </cell>
          <cell r="N646" t="str">
            <v>Chöa coø</v>
          </cell>
          <cell r="O646">
            <v>2495</v>
          </cell>
          <cell r="P646">
            <v>2495</v>
          </cell>
          <cell r="Q646">
            <v>2495</v>
          </cell>
          <cell r="R646">
            <v>2495</v>
          </cell>
          <cell r="S646" t="str">
            <v>Chöa coù</v>
          </cell>
          <cell r="T646">
            <v>1700</v>
          </cell>
          <cell r="U646" t="str">
            <v>Chöa coù</v>
          </cell>
          <cell r="V646" t="str">
            <v>Chöa coù</v>
          </cell>
          <cell r="W646">
            <v>1700</v>
          </cell>
          <cell r="X646">
            <v>2059</v>
          </cell>
        </row>
        <row r="647">
          <cell r="B647" t="str">
            <v>ZM.1130</v>
          </cell>
          <cell r="C647" t="str">
            <v>LÑ manchon PVC D27</v>
          </cell>
          <cell r="D647" t="str">
            <v>Caùi</v>
          </cell>
          <cell r="E647">
            <v>994</v>
          </cell>
          <cell r="F647">
            <v>0</v>
          </cell>
          <cell r="G647">
            <v>3160</v>
          </cell>
          <cell r="H647">
            <v>3160</v>
          </cell>
          <cell r="I647">
            <v>3160</v>
          </cell>
          <cell r="J647" t="str">
            <v>Chöa coø</v>
          </cell>
          <cell r="K647">
            <v>2156</v>
          </cell>
          <cell r="L647" t="str">
            <v>Chöa coø</v>
          </cell>
          <cell r="M647" t="str">
            <v>Chöa coø</v>
          </cell>
          <cell r="N647" t="str">
            <v>Chöa coø</v>
          </cell>
          <cell r="O647">
            <v>3160</v>
          </cell>
          <cell r="P647">
            <v>3160</v>
          </cell>
          <cell r="Q647">
            <v>3160</v>
          </cell>
          <cell r="R647">
            <v>3160</v>
          </cell>
          <cell r="S647" t="str">
            <v>Chöa coù</v>
          </cell>
          <cell r="T647">
            <v>2200</v>
          </cell>
          <cell r="U647" t="str">
            <v>Chöa coù</v>
          </cell>
          <cell r="V647" t="str">
            <v>Chöa coù</v>
          </cell>
          <cell r="W647">
            <v>2200</v>
          </cell>
          <cell r="X647">
            <v>2614</v>
          </cell>
        </row>
        <row r="648">
          <cell r="B648" t="str">
            <v>ZM.1160</v>
          </cell>
          <cell r="C648" t="str">
            <v>LÑ manchon PVC D50</v>
          </cell>
          <cell r="D648" t="str">
            <v>Caùi</v>
          </cell>
          <cell r="E648">
            <v>1519</v>
          </cell>
          <cell r="F648">
            <v>0</v>
          </cell>
          <cell r="G648">
            <v>7439</v>
          </cell>
          <cell r="H648">
            <v>7439</v>
          </cell>
          <cell r="I648">
            <v>6086</v>
          </cell>
          <cell r="J648">
            <v>7439</v>
          </cell>
          <cell r="K648">
            <v>7366</v>
          </cell>
          <cell r="L648">
            <v>7439</v>
          </cell>
          <cell r="M648">
            <v>6939</v>
          </cell>
          <cell r="N648">
            <v>6939</v>
          </cell>
          <cell r="O648">
            <v>7439</v>
          </cell>
          <cell r="P648">
            <v>7439</v>
          </cell>
          <cell r="Q648">
            <v>6823</v>
          </cell>
          <cell r="R648">
            <v>6823</v>
          </cell>
          <cell r="S648">
            <v>7439</v>
          </cell>
          <cell r="T648">
            <v>6275</v>
          </cell>
          <cell r="U648">
            <v>7439</v>
          </cell>
          <cell r="V648">
            <v>7439</v>
          </cell>
          <cell r="W648">
            <v>6275</v>
          </cell>
          <cell r="X648">
            <v>10394</v>
          </cell>
        </row>
        <row r="649">
          <cell r="B649" t="str">
            <v>ZM.1170</v>
          </cell>
          <cell r="C649" t="str">
            <v>LÑ manchon PVC D60</v>
          </cell>
          <cell r="D649" t="str">
            <v>Caùi</v>
          </cell>
          <cell r="E649">
            <v>1557</v>
          </cell>
          <cell r="F649">
            <v>0</v>
          </cell>
          <cell r="G649">
            <v>7439</v>
          </cell>
          <cell r="H649">
            <v>7439</v>
          </cell>
          <cell r="I649">
            <v>6086</v>
          </cell>
          <cell r="J649">
            <v>7439</v>
          </cell>
          <cell r="K649">
            <v>7366</v>
          </cell>
          <cell r="L649">
            <v>7439</v>
          </cell>
          <cell r="M649">
            <v>6939</v>
          </cell>
          <cell r="N649">
            <v>6939</v>
          </cell>
          <cell r="O649">
            <v>7439</v>
          </cell>
          <cell r="P649">
            <v>7439</v>
          </cell>
          <cell r="Q649">
            <v>6823</v>
          </cell>
          <cell r="R649">
            <v>6823</v>
          </cell>
          <cell r="S649">
            <v>7439</v>
          </cell>
          <cell r="T649">
            <v>2547</v>
          </cell>
          <cell r="U649">
            <v>7439</v>
          </cell>
          <cell r="V649">
            <v>7439</v>
          </cell>
          <cell r="W649">
            <v>6275</v>
          </cell>
          <cell r="X649">
            <v>10394</v>
          </cell>
        </row>
        <row r="650">
          <cell r="B650" t="str">
            <v>ZM.1174</v>
          </cell>
          <cell r="C650" t="str">
            <v>LÑ manchon PVC D114</v>
          </cell>
          <cell r="D650" t="str">
            <v>Caùi</v>
          </cell>
          <cell r="E650">
            <v>2594</v>
          </cell>
          <cell r="F650">
            <v>0</v>
          </cell>
          <cell r="G650">
            <v>14878</v>
          </cell>
          <cell r="H650">
            <v>14878</v>
          </cell>
          <cell r="I650">
            <v>12172</v>
          </cell>
          <cell r="J650">
            <v>14878</v>
          </cell>
          <cell r="K650">
            <v>14878</v>
          </cell>
          <cell r="L650">
            <v>14878</v>
          </cell>
          <cell r="M650">
            <v>13878</v>
          </cell>
          <cell r="N650">
            <v>14878</v>
          </cell>
          <cell r="O650">
            <v>14878</v>
          </cell>
          <cell r="P650">
            <v>14878</v>
          </cell>
          <cell r="Q650">
            <v>13646</v>
          </cell>
          <cell r="R650">
            <v>13646</v>
          </cell>
          <cell r="S650">
            <v>20446</v>
          </cell>
          <cell r="T650">
            <v>8464</v>
          </cell>
          <cell r="U650">
            <v>14878</v>
          </cell>
          <cell r="V650">
            <v>14878</v>
          </cell>
          <cell r="W650">
            <v>20788</v>
          </cell>
          <cell r="X650">
            <v>20788</v>
          </cell>
        </row>
        <row r="651">
          <cell r="B651" t="str">
            <v>ZM.1276SR</v>
          </cell>
          <cell r="C651" t="str">
            <v>LÑ manchon HDPE250</v>
          </cell>
          <cell r="D651" t="str">
            <v>Caùi</v>
          </cell>
          <cell r="E651">
            <v>3243</v>
          </cell>
          <cell r="F651">
            <v>0</v>
          </cell>
          <cell r="G651">
            <v>9689</v>
          </cell>
          <cell r="H651">
            <v>9689</v>
          </cell>
          <cell r="I651">
            <v>8486</v>
          </cell>
          <cell r="J651">
            <v>9689</v>
          </cell>
          <cell r="K651">
            <v>9689</v>
          </cell>
          <cell r="L651">
            <v>9689</v>
          </cell>
          <cell r="M651">
            <v>81150</v>
          </cell>
          <cell r="N651">
            <v>9689</v>
          </cell>
          <cell r="O651">
            <v>9689</v>
          </cell>
          <cell r="P651">
            <v>9689</v>
          </cell>
          <cell r="Q651">
            <v>9423</v>
          </cell>
          <cell r="R651">
            <v>9423</v>
          </cell>
          <cell r="S651">
            <v>9689</v>
          </cell>
          <cell r="T651">
            <v>81150</v>
          </cell>
          <cell r="U651">
            <v>9689</v>
          </cell>
          <cell r="V651">
            <v>9689</v>
          </cell>
          <cell r="W651">
            <v>9423</v>
          </cell>
          <cell r="X651">
            <v>9423</v>
          </cell>
        </row>
        <row r="652">
          <cell r="B652" t="str">
            <v>ZM.1210</v>
          </cell>
          <cell r="C652" t="str">
            <v>LÑ co PVC D15</v>
          </cell>
          <cell r="D652" t="str">
            <v>Caùi</v>
          </cell>
          <cell r="E652">
            <v>829</v>
          </cell>
          <cell r="F652">
            <v>0</v>
          </cell>
          <cell r="G652">
            <v>2645</v>
          </cell>
          <cell r="H652">
            <v>2645</v>
          </cell>
          <cell r="I652">
            <v>2270</v>
          </cell>
          <cell r="J652">
            <v>1796</v>
          </cell>
          <cell r="K652">
            <v>1128</v>
          </cell>
          <cell r="L652">
            <v>1796</v>
          </cell>
          <cell r="M652">
            <v>1796</v>
          </cell>
          <cell r="N652">
            <v>1796</v>
          </cell>
          <cell r="O652">
            <v>2645</v>
          </cell>
          <cell r="P652">
            <v>2645</v>
          </cell>
          <cell r="Q652">
            <v>2234</v>
          </cell>
          <cell r="R652">
            <v>2234</v>
          </cell>
          <cell r="S652">
            <v>2645</v>
          </cell>
          <cell r="T652">
            <v>1700</v>
          </cell>
          <cell r="U652">
            <v>2645</v>
          </cell>
          <cell r="V652">
            <v>2645</v>
          </cell>
          <cell r="W652">
            <v>1700</v>
          </cell>
          <cell r="X652">
            <v>1796</v>
          </cell>
        </row>
        <row r="653">
          <cell r="B653" t="str">
            <v>ZM.1220</v>
          </cell>
          <cell r="C653" t="str">
            <v>LÑ co PVC D21</v>
          </cell>
          <cell r="D653" t="str">
            <v>Caùi</v>
          </cell>
          <cell r="E653">
            <v>884</v>
          </cell>
          <cell r="F653">
            <v>0</v>
          </cell>
          <cell r="G653">
            <v>2645</v>
          </cell>
          <cell r="H653">
            <v>2645</v>
          </cell>
          <cell r="I653">
            <v>2270</v>
          </cell>
          <cell r="J653">
            <v>2645</v>
          </cell>
          <cell r="K653">
            <v>1705</v>
          </cell>
          <cell r="L653">
            <v>2645</v>
          </cell>
          <cell r="M653">
            <v>2645</v>
          </cell>
          <cell r="N653">
            <v>2645</v>
          </cell>
          <cell r="O653">
            <v>2645</v>
          </cell>
          <cell r="P653">
            <v>2645</v>
          </cell>
          <cell r="Q653">
            <v>2234</v>
          </cell>
          <cell r="R653">
            <v>2234</v>
          </cell>
          <cell r="S653">
            <v>2645</v>
          </cell>
          <cell r="T653">
            <v>2400</v>
          </cell>
          <cell r="U653">
            <v>2645</v>
          </cell>
          <cell r="V653">
            <v>2645</v>
          </cell>
          <cell r="W653">
            <v>2400</v>
          </cell>
          <cell r="X653">
            <v>3059</v>
          </cell>
        </row>
        <row r="654">
          <cell r="B654" t="str">
            <v>ZM.1230</v>
          </cell>
          <cell r="C654" t="str">
            <v>LÑ co PVC D27</v>
          </cell>
          <cell r="D654" t="str">
            <v>Caùi</v>
          </cell>
          <cell r="E654">
            <v>994</v>
          </cell>
          <cell r="F654">
            <v>0</v>
          </cell>
          <cell r="G654">
            <v>3342</v>
          </cell>
          <cell r="H654">
            <v>3342</v>
          </cell>
          <cell r="I654">
            <v>3342</v>
          </cell>
          <cell r="J654" t="str">
            <v>Chöa coø</v>
          </cell>
          <cell r="K654">
            <v>2656</v>
          </cell>
          <cell r="L654" t="str">
            <v>Chöa coø</v>
          </cell>
          <cell r="M654">
            <v>3494</v>
          </cell>
          <cell r="N654" t="str">
            <v>Chöa coø</v>
          </cell>
          <cell r="O654">
            <v>3342</v>
          </cell>
          <cell r="P654">
            <v>3342</v>
          </cell>
          <cell r="Q654">
            <v>3342</v>
          </cell>
          <cell r="R654">
            <v>3342</v>
          </cell>
          <cell r="S654" t="str">
            <v>Chöa coù</v>
          </cell>
          <cell r="T654">
            <v>2700</v>
          </cell>
          <cell r="U654" t="str">
            <v>Chöa coù</v>
          </cell>
          <cell r="V654" t="str">
            <v>Chöa coù</v>
          </cell>
          <cell r="W654">
            <v>2700</v>
          </cell>
          <cell r="X654">
            <v>3705</v>
          </cell>
        </row>
        <row r="655">
          <cell r="B655" t="str">
            <v>ZM.1240</v>
          </cell>
          <cell r="C655" t="str">
            <v>LÑ co PVC D34</v>
          </cell>
          <cell r="D655" t="str">
            <v>Caùi</v>
          </cell>
          <cell r="E655">
            <v>1091</v>
          </cell>
          <cell r="F655">
            <v>0</v>
          </cell>
          <cell r="G655">
            <v>3342</v>
          </cell>
          <cell r="H655">
            <v>3342</v>
          </cell>
          <cell r="I655">
            <v>3342</v>
          </cell>
          <cell r="J655" t="str">
            <v>Chöa coø</v>
          </cell>
          <cell r="K655">
            <v>3961</v>
          </cell>
          <cell r="L655" t="str">
            <v>Chöa coø</v>
          </cell>
          <cell r="M655">
            <v>5194</v>
          </cell>
          <cell r="N655">
            <v>3342</v>
          </cell>
          <cell r="O655">
            <v>3342</v>
          </cell>
          <cell r="P655">
            <v>3342</v>
          </cell>
          <cell r="Q655">
            <v>3342</v>
          </cell>
          <cell r="R655">
            <v>3342</v>
          </cell>
          <cell r="S655" t="str">
            <v>Chöa coù</v>
          </cell>
          <cell r="T655">
            <v>4237</v>
          </cell>
          <cell r="U655" t="str">
            <v>Chöa coù</v>
          </cell>
          <cell r="V655" t="str">
            <v>Chöa coù</v>
          </cell>
          <cell r="W655">
            <v>4237</v>
          </cell>
          <cell r="X655">
            <v>5377</v>
          </cell>
        </row>
        <row r="656">
          <cell r="B656" t="str">
            <v>ZM.1250</v>
          </cell>
          <cell r="C656" t="str">
            <v>LÑ co PVC D40</v>
          </cell>
          <cell r="D656" t="str">
            <v>Caùi</v>
          </cell>
          <cell r="E656">
            <v>1381</v>
          </cell>
          <cell r="F656">
            <v>0</v>
          </cell>
          <cell r="G656">
            <v>3342</v>
          </cell>
          <cell r="H656">
            <v>3342</v>
          </cell>
          <cell r="I656">
            <v>3342</v>
          </cell>
          <cell r="J656" t="str">
            <v>Chöa coø</v>
          </cell>
          <cell r="K656">
            <v>6214</v>
          </cell>
          <cell r="L656" t="str">
            <v>Chöa coø</v>
          </cell>
          <cell r="M656">
            <v>7491</v>
          </cell>
          <cell r="N656" t="str">
            <v>Chöa coø</v>
          </cell>
          <cell r="O656">
            <v>3342</v>
          </cell>
          <cell r="P656">
            <v>3342</v>
          </cell>
          <cell r="Q656">
            <v>3342</v>
          </cell>
          <cell r="R656">
            <v>3342</v>
          </cell>
          <cell r="S656" t="str">
            <v>Chöa coù</v>
          </cell>
          <cell r="T656">
            <v>6675</v>
          </cell>
          <cell r="U656" t="str">
            <v>Chöa coù</v>
          </cell>
          <cell r="V656" t="str">
            <v>Chöa coù</v>
          </cell>
          <cell r="W656">
            <v>6675</v>
          </cell>
          <cell r="X656">
            <v>7802</v>
          </cell>
        </row>
        <row r="657">
          <cell r="B657" t="str">
            <v>ZM.1260</v>
          </cell>
          <cell r="C657" t="str">
            <v>LÑ co PVC D50</v>
          </cell>
          <cell r="D657" t="str">
            <v>Caùi</v>
          </cell>
          <cell r="E657">
            <v>1519</v>
          </cell>
          <cell r="F657">
            <v>0</v>
          </cell>
          <cell r="G657">
            <v>9689</v>
          </cell>
          <cell r="H657">
            <v>9689</v>
          </cell>
          <cell r="I657">
            <v>8486</v>
          </cell>
          <cell r="J657">
            <v>9689</v>
          </cell>
          <cell r="K657">
            <v>8866</v>
          </cell>
          <cell r="L657">
            <v>9689</v>
          </cell>
          <cell r="M657">
            <v>9689</v>
          </cell>
          <cell r="N657">
            <v>9689</v>
          </cell>
          <cell r="O657">
            <v>9689</v>
          </cell>
          <cell r="P657">
            <v>9689</v>
          </cell>
          <cell r="Q657">
            <v>9423</v>
          </cell>
          <cell r="R657">
            <v>9423</v>
          </cell>
          <cell r="S657">
            <v>9689</v>
          </cell>
          <cell r="T657">
            <v>8475</v>
          </cell>
          <cell r="U657">
            <v>9689</v>
          </cell>
          <cell r="V657">
            <v>9689</v>
          </cell>
          <cell r="W657">
            <v>8475</v>
          </cell>
          <cell r="X657">
            <v>10394</v>
          </cell>
        </row>
        <row r="658">
          <cell r="B658" t="str">
            <v>ZM.1270</v>
          </cell>
          <cell r="C658" t="str">
            <v xml:space="preserve">LÑ co PVC D60  </v>
          </cell>
          <cell r="D658" t="str">
            <v>Caùi</v>
          </cell>
          <cell r="E658">
            <v>1557</v>
          </cell>
          <cell r="F658">
            <v>0</v>
          </cell>
          <cell r="G658">
            <v>9689</v>
          </cell>
          <cell r="H658">
            <v>9689</v>
          </cell>
          <cell r="I658">
            <v>8486</v>
          </cell>
          <cell r="J658">
            <v>9689</v>
          </cell>
          <cell r="K658">
            <v>9689</v>
          </cell>
          <cell r="L658">
            <v>9689</v>
          </cell>
          <cell r="M658">
            <v>9689</v>
          </cell>
          <cell r="N658">
            <v>9689</v>
          </cell>
          <cell r="O658">
            <v>9689</v>
          </cell>
          <cell r="P658">
            <v>9689</v>
          </cell>
          <cell r="Q658">
            <v>9423</v>
          </cell>
          <cell r="R658">
            <v>9423</v>
          </cell>
          <cell r="S658">
            <v>9689</v>
          </cell>
          <cell r="T658">
            <v>6047</v>
          </cell>
          <cell r="U658">
            <v>9689</v>
          </cell>
          <cell r="V658">
            <v>9689</v>
          </cell>
          <cell r="W658">
            <v>6047</v>
          </cell>
          <cell r="X658">
            <v>9423</v>
          </cell>
        </row>
        <row r="659">
          <cell r="B659" t="str">
            <v>ZM.1272</v>
          </cell>
          <cell r="C659" t="str">
            <v>LÑ co PVC D73</v>
          </cell>
          <cell r="D659" t="str">
            <v>Caùi</v>
          </cell>
          <cell r="E659">
            <v>1816</v>
          </cell>
          <cell r="F659">
            <v>0</v>
          </cell>
          <cell r="G659">
            <v>9689</v>
          </cell>
          <cell r="H659">
            <v>9689</v>
          </cell>
          <cell r="I659">
            <v>8486</v>
          </cell>
          <cell r="J659">
            <v>9689</v>
          </cell>
          <cell r="K659">
            <v>9689</v>
          </cell>
          <cell r="L659">
            <v>9689</v>
          </cell>
          <cell r="M659">
            <v>12124</v>
          </cell>
          <cell r="N659">
            <v>12124</v>
          </cell>
          <cell r="O659">
            <v>9689</v>
          </cell>
          <cell r="P659">
            <v>9689</v>
          </cell>
          <cell r="Q659">
            <v>9423</v>
          </cell>
          <cell r="R659">
            <v>9423</v>
          </cell>
          <cell r="S659">
            <v>9689</v>
          </cell>
          <cell r="T659">
            <v>12124</v>
          </cell>
          <cell r="U659">
            <v>9689</v>
          </cell>
          <cell r="V659">
            <v>9689</v>
          </cell>
          <cell r="W659">
            <v>12124</v>
          </cell>
          <cell r="X659">
            <v>9423</v>
          </cell>
        </row>
        <row r="660">
          <cell r="B660" t="str">
            <v>ZM.1273</v>
          </cell>
          <cell r="C660" t="str">
            <v>LÑ co PVC D90</v>
          </cell>
          <cell r="D660" t="str">
            <v>Caùi</v>
          </cell>
          <cell r="E660">
            <v>2205</v>
          </cell>
          <cell r="F660">
            <v>0</v>
          </cell>
          <cell r="G660">
            <v>9689</v>
          </cell>
          <cell r="H660">
            <v>9689</v>
          </cell>
          <cell r="I660">
            <v>8486</v>
          </cell>
          <cell r="J660">
            <v>9689</v>
          </cell>
          <cell r="K660">
            <v>9689</v>
          </cell>
          <cell r="L660">
            <v>9689</v>
          </cell>
          <cell r="M660">
            <v>18740</v>
          </cell>
          <cell r="N660">
            <v>9689</v>
          </cell>
          <cell r="O660">
            <v>9689</v>
          </cell>
          <cell r="P660">
            <v>9689</v>
          </cell>
          <cell r="Q660">
            <v>9423</v>
          </cell>
          <cell r="R660">
            <v>9423</v>
          </cell>
          <cell r="S660">
            <v>9689</v>
          </cell>
          <cell r="T660">
            <v>18740</v>
          </cell>
          <cell r="U660">
            <v>9689</v>
          </cell>
          <cell r="V660">
            <v>9689</v>
          </cell>
          <cell r="W660">
            <v>18740</v>
          </cell>
          <cell r="X660">
            <v>9423</v>
          </cell>
        </row>
        <row r="661">
          <cell r="B661" t="str">
            <v>ZM.1274</v>
          </cell>
          <cell r="C661" t="str">
            <v>LÑ co PVC D114</v>
          </cell>
          <cell r="D661" t="str">
            <v>Caùi</v>
          </cell>
          <cell r="E661">
            <v>2594</v>
          </cell>
          <cell r="F661">
            <v>0</v>
          </cell>
          <cell r="G661">
            <v>9689</v>
          </cell>
          <cell r="H661">
            <v>9689</v>
          </cell>
          <cell r="I661">
            <v>8486</v>
          </cell>
          <cell r="J661">
            <v>9689</v>
          </cell>
          <cell r="K661">
            <v>9689</v>
          </cell>
          <cell r="L661">
            <v>9689</v>
          </cell>
          <cell r="M661">
            <v>45664</v>
          </cell>
          <cell r="N661">
            <v>9689</v>
          </cell>
          <cell r="O661">
            <v>9689</v>
          </cell>
          <cell r="P661">
            <v>9689</v>
          </cell>
          <cell r="Q661">
            <v>9423</v>
          </cell>
          <cell r="R661">
            <v>9423</v>
          </cell>
          <cell r="S661">
            <v>9689</v>
          </cell>
          <cell r="T661">
            <v>45664</v>
          </cell>
          <cell r="U661">
            <v>9689</v>
          </cell>
          <cell r="V661">
            <v>9689</v>
          </cell>
          <cell r="W661">
            <v>45664</v>
          </cell>
          <cell r="X661">
            <v>9423</v>
          </cell>
        </row>
        <row r="662">
          <cell r="B662" t="str">
            <v>ZM.1275</v>
          </cell>
          <cell r="C662" t="str">
            <v>LÑ co PVC D168</v>
          </cell>
          <cell r="D662" t="str">
            <v>Caùi</v>
          </cell>
          <cell r="E662">
            <v>2854</v>
          </cell>
          <cell r="F662">
            <v>0</v>
          </cell>
          <cell r="G662">
            <v>9689</v>
          </cell>
          <cell r="H662">
            <v>9689</v>
          </cell>
          <cell r="I662">
            <v>8486</v>
          </cell>
          <cell r="J662">
            <v>9689</v>
          </cell>
          <cell r="K662">
            <v>9689</v>
          </cell>
          <cell r="L662">
            <v>9689</v>
          </cell>
          <cell r="M662">
            <v>61003</v>
          </cell>
          <cell r="N662">
            <v>61003</v>
          </cell>
          <cell r="O662">
            <v>9689</v>
          </cell>
          <cell r="P662">
            <v>9689</v>
          </cell>
          <cell r="Q662">
            <v>9423</v>
          </cell>
          <cell r="R662">
            <v>9423</v>
          </cell>
          <cell r="S662">
            <v>9689</v>
          </cell>
          <cell r="T662">
            <v>61003</v>
          </cell>
          <cell r="U662">
            <v>9689</v>
          </cell>
          <cell r="V662">
            <v>9689</v>
          </cell>
          <cell r="W662">
            <v>61003</v>
          </cell>
          <cell r="X662">
            <v>9423</v>
          </cell>
        </row>
        <row r="663">
          <cell r="B663" t="str">
            <v>ZM.1276</v>
          </cell>
          <cell r="C663" t="str">
            <v>LÑ co PVC D220</v>
          </cell>
          <cell r="D663" t="str">
            <v>Caùi</v>
          </cell>
          <cell r="E663">
            <v>3243</v>
          </cell>
          <cell r="F663">
            <v>0</v>
          </cell>
          <cell r="G663">
            <v>9689</v>
          </cell>
          <cell r="H663">
            <v>9689</v>
          </cell>
          <cell r="I663">
            <v>8486</v>
          </cell>
          <cell r="J663">
            <v>9689</v>
          </cell>
          <cell r="K663">
            <v>9689</v>
          </cell>
          <cell r="L663">
            <v>9689</v>
          </cell>
          <cell r="M663">
            <v>81150</v>
          </cell>
          <cell r="N663">
            <v>9689</v>
          </cell>
          <cell r="O663">
            <v>9689</v>
          </cell>
          <cell r="P663">
            <v>9689</v>
          </cell>
          <cell r="Q663">
            <v>9423</v>
          </cell>
          <cell r="R663">
            <v>9423</v>
          </cell>
          <cell r="S663">
            <v>9689</v>
          </cell>
          <cell r="T663">
            <v>81150</v>
          </cell>
          <cell r="U663">
            <v>9689</v>
          </cell>
          <cell r="V663">
            <v>9689</v>
          </cell>
          <cell r="W663">
            <v>81150</v>
          </cell>
          <cell r="X663">
            <v>9423</v>
          </cell>
        </row>
        <row r="664">
          <cell r="B664" t="str">
            <v>ZM.2110</v>
          </cell>
          <cell r="C664" t="str">
            <v>LÑ Teâ PVC D15</v>
          </cell>
          <cell r="D664" t="str">
            <v>Caùi</v>
          </cell>
          <cell r="E664">
            <v>1243</v>
          </cell>
          <cell r="F664">
            <v>0</v>
          </cell>
          <cell r="G664">
            <v>3742</v>
          </cell>
          <cell r="H664">
            <v>3742</v>
          </cell>
          <cell r="I664">
            <v>3395</v>
          </cell>
          <cell r="J664">
            <v>3742</v>
          </cell>
          <cell r="K664">
            <v>1659</v>
          </cell>
          <cell r="L664">
            <v>3742</v>
          </cell>
          <cell r="M664">
            <v>2056</v>
          </cell>
          <cell r="N664">
            <v>2056</v>
          </cell>
          <cell r="O664">
            <v>3742</v>
          </cell>
          <cell r="P664">
            <v>3742</v>
          </cell>
          <cell r="Q664">
            <v>3451</v>
          </cell>
          <cell r="R664">
            <v>3451</v>
          </cell>
          <cell r="S664">
            <v>3742</v>
          </cell>
          <cell r="T664">
            <v>2637</v>
          </cell>
          <cell r="U664">
            <v>3742</v>
          </cell>
          <cell r="V664">
            <v>3742</v>
          </cell>
          <cell r="W664">
            <v>2637</v>
          </cell>
          <cell r="X664">
            <v>2056</v>
          </cell>
        </row>
        <row r="665">
          <cell r="B665" t="str">
            <v>ZM.2120</v>
          </cell>
          <cell r="C665" t="str">
            <v>LÑ Teâ PVC D21</v>
          </cell>
          <cell r="D665" t="str">
            <v>Caùi</v>
          </cell>
          <cell r="E665">
            <v>1312</v>
          </cell>
          <cell r="F665">
            <v>0</v>
          </cell>
          <cell r="G665">
            <v>3742</v>
          </cell>
          <cell r="H665">
            <v>3742</v>
          </cell>
          <cell r="I665">
            <v>3395</v>
          </cell>
          <cell r="J665">
            <v>3742</v>
          </cell>
          <cell r="K665">
            <v>2608</v>
          </cell>
          <cell r="L665">
            <v>3742</v>
          </cell>
          <cell r="M665">
            <v>3342</v>
          </cell>
          <cell r="N665">
            <v>3342</v>
          </cell>
          <cell r="O665">
            <v>3742</v>
          </cell>
          <cell r="P665">
            <v>3742</v>
          </cell>
          <cell r="Q665">
            <v>3451</v>
          </cell>
          <cell r="R665">
            <v>3451</v>
          </cell>
          <cell r="S665">
            <v>3742</v>
          </cell>
          <cell r="T665">
            <v>3100</v>
          </cell>
          <cell r="U665">
            <v>3742</v>
          </cell>
          <cell r="V665">
            <v>3742</v>
          </cell>
          <cell r="W665">
            <v>3100</v>
          </cell>
          <cell r="X665">
            <v>4178</v>
          </cell>
        </row>
        <row r="666">
          <cell r="B666" t="str">
            <v>ZM.2130</v>
          </cell>
          <cell r="C666" t="str">
            <v>LÑ Teâ PVC D27</v>
          </cell>
          <cell r="D666" t="str">
            <v>Caùi</v>
          </cell>
          <cell r="E666">
            <v>1491</v>
          </cell>
          <cell r="F666">
            <v>0</v>
          </cell>
          <cell r="G666">
            <v>4260</v>
          </cell>
          <cell r="H666">
            <v>4260</v>
          </cell>
          <cell r="I666">
            <v>4260</v>
          </cell>
          <cell r="J666" t="str">
            <v>Chöa coø</v>
          </cell>
          <cell r="K666">
            <v>3512</v>
          </cell>
          <cell r="L666" t="str">
            <v>Chöa coø</v>
          </cell>
          <cell r="M666">
            <v>4478</v>
          </cell>
          <cell r="N666" t="str">
            <v>Chöa coø</v>
          </cell>
          <cell r="O666">
            <v>4260</v>
          </cell>
          <cell r="P666">
            <v>4260</v>
          </cell>
          <cell r="Q666">
            <v>4260</v>
          </cell>
          <cell r="R666">
            <v>4260</v>
          </cell>
          <cell r="S666" t="str">
            <v>Chöa coù</v>
          </cell>
          <cell r="T666">
            <v>3637</v>
          </cell>
          <cell r="U666" t="str">
            <v>Chöa coù</v>
          </cell>
          <cell r="V666" t="str">
            <v>Chöa coù</v>
          </cell>
          <cell r="W666">
            <v>3637</v>
          </cell>
          <cell r="X666">
            <v>4896</v>
          </cell>
        </row>
        <row r="667">
          <cell r="B667" t="str">
            <v>ZM.2140</v>
          </cell>
          <cell r="C667" t="str">
            <v>LÑ Teâ PVC D34</v>
          </cell>
          <cell r="D667" t="str">
            <v>Caùi</v>
          </cell>
          <cell r="E667">
            <v>1629</v>
          </cell>
          <cell r="F667">
            <v>0</v>
          </cell>
          <cell r="G667">
            <v>4260</v>
          </cell>
          <cell r="H667">
            <v>4260</v>
          </cell>
          <cell r="I667">
            <v>4260</v>
          </cell>
          <cell r="J667" t="str">
            <v>Chöa coø</v>
          </cell>
          <cell r="K667">
            <v>5215</v>
          </cell>
          <cell r="L667" t="str">
            <v>Chöa coø</v>
          </cell>
          <cell r="M667">
            <v>7225</v>
          </cell>
          <cell r="N667">
            <v>4260</v>
          </cell>
          <cell r="O667">
            <v>4260</v>
          </cell>
          <cell r="P667">
            <v>4260</v>
          </cell>
          <cell r="Q667">
            <v>4260</v>
          </cell>
          <cell r="R667">
            <v>4260</v>
          </cell>
          <cell r="S667" t="str">
            <v>Chöa coù</v>
          </cell>
          <cell r="T667">
            <v>6837</v>
          </cell>
          <cell r="U667" t="str">
            <v>Chöa coù</v>
          </cell>
          <cell r="V667" t="str">
            <v>Chöa coù</v>
          </cell>
          <cell r="W667">
            <v>6837</v>
          </cell>
          <cell r="X667">
            <v>7352</v>
          </cell>
        </row>
        <row r="668">
          <cell r="B668" t="str">
            <v>ZM.2150</v>
          </cell>
          <cell r="C668" t="str">
            <v>LÑ Teâ PVC D40</v>
          </cell>
          <cell r="D668" t="str">
            <v>Caùi</v>
          </cell>
          <cell r="E668">
            <v>2071</v>
          </cell>
          <cell r="F668">
            <v>0</v>
          </cell>
          <cell r="G668">
            <v>4260</v>
          </cell>
          <cell r="H668">
            <v>4260</v>
          </cell>
          <cell r="I668">
            <v>4260</v>
          </cell>
          <cell r="J668" t="str">
            <v>Chöa coø</v>
          </cell>
          <cell r="K668">
            <v>8913</v>
          </cell>
          <cell r="L668" t="str">
            <v>Chöa coø</v>
          </cell>
          <cell r="M668">
            <v>9037</v>
          </cell>
          <cell r="N668" t="str">
            <v>Chöa coø</v>
          </cell>
          <cell r="O668">
            <v>4260</v>
          </cell>
          <cell r="P668">
            <v>4260</v>
          </cell>
          <cell r="Q668">
            <v>4260</v>
          </cell>
          <cell r="R668">
            <v>4260</v>
          </cell>
          <cell r="S668" t="str">
            <v>Chöa coù</v>
          </cell>
          <cell r="T668">
            <v>9500</v>
          </cell>
          <cell r="U668" t="str">
            <v>Chöa coù</v>
          </cell>
          <cell r="V668" t="str">
            <v>Chöa coù</v>
          </cell>
          <cell r="W668">
            <v>9500</v>
          </cell>
          <cell r="X668">
            <v>11237</v>
          </cell>
        </row>
        <row r="669">
          <cell r="B669" t="str">
            <v>ZM.2160</v>
          </cell>
          <cell r="C669" t="str">
            <v>LÑ Teâ PVC D50</v>
          </cell>
          <cell r="D669" t="str">
            <v>Caùi</v>
          </cell>
          <cell r="E669">
            <v>2278</v>
          </cell>
          <cell r="F669">
            <v>0</v>
          </cell>
          <cell r="G669">
            <v>10584</v>
          </cell>
          <cell r="H669">
            <v>10584</v>
          </cell>
          <cell r="I669">
            <v>10584</v>
          </cell>
          <cell r="J669">
            <v>10584</v>
          </cell>
          <cell r="K669">
            <v>13125</v>
          </cell>
          <cell r="L669">
            <v>10584</v>
          </cell>
          <cell r="M669">
            <v>10584</v>
          </cell>
          <cell r="N669">
            <v>12384</v>
          </cell>
          <cell r="O669">
            <v>12384</v>
          </cell>
          <cell r="P669">
            <v>12384</v>
          </cell>
          <cell r="Q669">
            <v>12384</v>
          </cell>
          <cell r="R669">
            <v>12384</v>
          </cell>
          <cell r="S669">
            <v>12384</v>
          </cell>
          <cell r="T669">
            <v>12549</v>
          </cell>
          <cell r="U669">
            <v>12384</v>
          </cell>
          <cell r="V669">
            <v>12384</v>
          </cell>
          <cell r="W669">
            <v>12549</v>
          </cell>
          <cell r="X669">
            <v>15566</v>
          </cell>
        </row>
        <row r="670">
          <cell r="B670" t="str">
            <v>ZM.2210</v>
          </cell>
          <cell r="C670" t="str">
            <v>LÑ Teâ PVC D60</v>
          </cell>
          <cell r="D670" t="str">
            <v>Caùi</v>
          </cell>
          <cell r="E670">
            <v>2335</v>
          </cell>
          <cell r="F670">
            <v>0</v>
          </cell>
          <cell r="G670">
            <v>11125</v>
          </cell>
          <cell r="H670">
            <v>11125</v>
          </cell>
          <cell r="I670">
            <v>11125</v>
          </cell>
          <cell r="J670">
            <v>11125</v>
          </cell>
          <cell r="K670">
            <v>11125</v>
          </cell>
          <cell r="L670">
            <v>11125</v>
          </cell>
          <cell r="M670">
            <v>11125</v>
          </cell>
          <cell r="N670">
            <v>11125</v>
          </cell>
          <cell r="O670">
            <v>11125</v>
          </cell>
          <cell r="P670">
            <v>11125</v>
          </cell>
          <cell r="Q670">
            <v>11125</v>
          </cell>
          <cell r="R670">
            <v>11125</v>
          </cell>
          <cell r="S670">
            <v>11125</v>
          </cell>
          <cell r="T670">
            <v>11125</v>
          </cell>
          <cell r="U670">
            <v>11125</v>
          </cell>
          <cell r="V670">
            <v>11125</v>
          </cell>
          <cell r="W670">
            <v>11125</v>
          </cell>
          <cell r="X670">
            <v>11125</v>
          </cell>
        </row>
        <row r="671">
          <cell r="B671" t="str">
            <v>ZM.2220</v>
          </cell>
          <cell r="C671" t="str">
            <v>LÑ Teâ PVC D73</v>
          </cell>
          <cell r="D671" t="str">
            <v>Caùi</v>
          </cell>
          <cell r="E671">
            <v>2724</v>
          </cell>
          <cell r="F671">
            <v>0</v>
          </cell>
          <cell r="G671">
            <v>15640</v>
          </cell>
          <cell r="H671">
            <v>15640</v>
          </cell>
          <cell r="I671">
            <v>15640</v>
          </cell>
          <cell r="J671">
            <v>15640</v>
          </cell>
          <cell r="K671">
            <v>15640</v>
          </cell>
          <cell r="L671">
            <v>15640</v>
          </cell>
          <cell r="M671">
            <v>15640</v>
          </cell>
          <cell r="N671">
            <v>15640</v>
          </cell>
          <cell r="O671">
            <v>15640</v>
          </cell>
          <cell r="P671">
            <v>15640</v>
          </cell>
          <cell r="Q671">
            <v>15640</v>
          </cell>
          <cell r="R671">
            <v>15640</v>
          </cell>
          <cell r="S671">
            <v>15640</v>
          </cell>
          <cell r="T671">
            <v>15640</v>
          </cell>
          <cell r="U671">
            <v>15640</v>
          </cell>
          <cell r="V671">
            <v>15640</v>
          </cell>
          <cell r="W671">
            <v>15640</v>
          </cell>
          <cell r="X671">
            <v>15640</v>
          </cell>
        </row>
        <row r="672">
          <cell r="B672" t="str">
            <v>ZM.2230</v>
          </cell>
          <cell r="C672" t="str">
            <v>LÑ Teâ PVC D90</v>
          </cell>
          <cell r="D672" t="str">
            <v>Caùi</v>
          </cell>
          <cell r="E672">
            <v>3243</v>
          </cell>
          <cell r="F672">
            <v>0</v>
          </cell>
          <cell r="G672">
            <v>21318</v>
          </cell>
          <cell r="H672">
            <v>21318</v>
          </cell>
          <cell r="I672">
            <v>21318</v>
          </cell>
          <cell r="J672">
            <v>21318</v>
          </cell>
          <cell r="K672">
            <v>21318</v>
          </cell>
          <cell r="L672">
            <v>21318</v>
          </cell>
          <cell r="M672">
            <v>21318</v>
          </cell>
          <cell r="N672">
            <v>21318</v>
          </cell>
          <cell r="O672">
            <v>21318</v>
          </cell>
          <cell r="P672">
            <v>21318</v>
          </cell>
          <cell r="Q672">
            <v>21318</v>
          </cell>
          <cell r="R672">
            <v>21318</v>
          </cell>
          <cell r="S672">
            <v>21318</v>
          </cell>
          <cell r="T672">
            <v>21318</v>
          </cell>
          <cell r="U672">
            <v>21318</v>
          </cell>
          <cell r="V672">
            <v>21318</v>
          </cell>
          <cell r="W672">
            <v>21318</v>
          </cell>
          <cell r="X672">
            <v>21318</v>
          </cell>
        </row>
        <row r="673">
          <cell r="B673" t="str">
            <v>ZM.2240</v>
          </cell>
          <cell r="C673" t="str">
            <v>LÑ Teâ PVC D114</v>
          </cell>
          <cell r="D673" t="str">
            <v>Caùi</v>
          </cell>
          <cell r="E673">
            <v>3891</v>
          </cell>
          <cell r="F673">
            <v>0</v>
          </cell>
          <cell r="G673">
            <v>35703</v>
          </cell>
          <cell r="H673">
            <v>35703</v>
          </cell>
          <cell r="I673">
            <v>35703</v>
          </cell>
          <cell r="J673">
            <v>35703</v>
          </cell>
          <cell r="K673">
            <v>35703</v>
          </cell>
          <cell r="L673">
            <v>35703</v>
          </cell>
          <cell r="M673">
            <v>35703</v>
          </cell>
          <cell r="N673">
            <v>35703</v>
          </cell>
          <cell r="O673">
            <v>35703</v>
          </cell>
          <cell r="P673">
            <v>35703</v>
          </cell>
          <cell r="Q673">
            <v>35703</v>
          </cell>
          <cell r="R673">
            <v>35703</v>
          </cell>
          <cell r="S673">
            <v>35703</v>
          </cell>
          <cell r="T673">
            <v>35703</v>
          </cell>
          <cell r="U673">
            <v>35703</v>
          </cell>
          <cell r="V673">
            <v>35703</v>
          </cell>
          <cell r="W673">
            <v>35703</v>
          </cell>
          <cell r="X673">
            <v>35703</v>
          </cell>
        </row>
        <row r="674">
          <cell r="B674" t="str">
            <v>ZM.2250</v>
          </cell>
          <cell r="C674" t="str">
            <v>LÑ Teâ PVC D168</v>
          </cell>
          <cell r="D674" t="str">
            <v>Caùi</v>
          </cell>
          <cell r="E674">
            <v>4280</v>
          </cell>
          <cell r="F674">
            <v>0</v>
          </cell>
          <cell r="G674">
            <v>46512</v>
          </cell>
          <cell r="H674">
            <v>46512</v>
          </cell>
          <cell r="I674">
            <v>46512</v>
          </cell>
          <cell r="J674">
            <v>46512</v>
          </cell>
          <cell r="K674">
            <v>46512</v>
          </cell>
          <cell r="L674">
            <v>46512</v>
          </cell>
          <cell r="M674">
            <v>46512</v>
          </cell>
          <cell r="N674">
            <v>46512</v>
          </cell>
          <cell r="O674">
            <v>46512</v>
          </cell>
          <cell r="P674">
            <v>46512</v>
          </cell>
          <cell r="Q674">
            <v>46512</v>
          </cell>
          <cell r="R674">
            <v>46512</v>
          </cell>
          <cell r="S674">
            <v>46512</v>
          </cell>
          <cell r="T674">
            <v>46512</v>
          </cell>
          <cell r="U674">
            <v>46512</v>
          </cell>
          <cell r="V674">
            <v>46512</v>
          </cell>
          <cell r="W674">
            <v>46512</v>
          </cell>
          <cell r="X674">
            <v>46512</v>
          </cell>
        </row>
        <row r="675">
          <cell r="B675" t="str">
            <v>ZM.2260</v>
          </cell>
          <cell r="C675" t="str">
            <v>LÑ Teâ PVC D220</v>
          </cell>
          <cell r="D675" t="str">
            <v>Caùi</v>
          </cell>
          <cell r="E675">
            <v>4799</v>
          </cell>
          <cell r="F675">
            <v>0</v>
          </cell>
          <cell r="G675">
            <v>61736</v>
          </cell>
          <cell r="H675">
            <v>61736</v>
          </cell>
          <cell r="I675">
            <v>61736</v>
          </cell>
          <cell r="J675">
            <v>61736</v>
          </cell>
          <cell r="K675">
            <v>61736</v>
          </cell>
          <cell r="L675">
            <v>61736</v>
          </cell>
          <cell r="M675">
            <v>61736</v>
          </cell>
          <cell r="N675">
            <v>61736</v>
          </cell>
          <cell r="O675">
            <v>61736</v>
          </cell>
          <cell r="P675">
            <v>61736</v>
          </cell>
          <cell r="Q675">
            <v>61736</v>
          </cell>
          <cell r="R675">
            <v>61736</v>
          </cell>
          <cell r="S675">
            <v>61736</v>
          </cell>
          <cell r="T675">
            <v>61736</v>
          </cell>
          <cell r="U675">
            <v>61736</v>
          </cell>
          <cell r="V675">
            <v>61736</v>
          </cell>
          <cell r="W675">
            <v>61736</v>
          </cell>
          <cell r="X675">
            <v>61736</v>
          </cell>
        </row>
        <row r="676">
          <cell r="B676" t="str">
            <v>ZM.2160x2</v>
          </cell>
          <cell r="C676" t="str">
            <v>LÑ Teâ PVC D100</v>
          </cell>
          <cell r="D676" t="str">
            <v>Caùi</v>
          </cell>
          <cell r="F676">
            <v>0</v>
          </cell>
          <cell r="G676">
            <v>8520</v>
          </cell>
          <cell r="H676">
            <v>8520</v>
          </cell>
          <cell r="I676">
            <v>8520</v>
          </cell>
          <cell r="K676">
            <v>25393</v>
          </cell>
          <cell r="L676">
            <v>25393</v>
          </cell>
          <cell r="M676">
            <v>18074</v>
          </cell>
          <cell r="N676" t="e">
            <v>#VALUE!</v>
          </cell>
          <cell r="O676">
            <v>8520</v>
          </cell>
          <cell r="P676">
            <v>8520</v>
          </cell>
          <cell r="Q676">
            <v>8520</v>
          </cell>
          <cell r="R676">
            <v>8520</v>
          </cell>
          <cell r="S676" t="e">
            <v>#VALUE!</v>
          </cell>
          <cell r="T676">
            <v>19000</v>
          </cell>
          <cell r="U676" t="e">
            <v>#VALUE!</v>
          </cell>
          <cell r="V676" t="e">
            <v>#VALUE!</v>
          </cell>
          <cell r="W676">
            <v>19000</v>
          </cell>
          <cell r="X676">
            <v>22474</v>
          </cell>
        </row>
        <row r="677">
          <cell r="B677" t="str">
            <v>ZM.7140/HCM</v>
          </cell>
          <cell r="C677" t="str">
            <v>LÑ van PVC D34</v>
          </cell>
          <cell r="D677" t="str">
            <v>Caùi</v>
          </cell>
          <cell r="E677">
            <v>1025</v>
          </cell>
          <cell r="F677">
            <v>0</v>
          </cell>
          <cell r="G677">
            <v>8520</v>
          </cell>
          <cell r="H677">
            <v>8520</v>
          </cell>
          <cell r="I677">
            <v>8520</v>
          </cell>
          <cell r="K677">
            <v>25393</v>
          </cell>
          <cell r="L677">
            <v>25393</v>
          </cell>
          <cell r="M677">
            <v>25393</v>
          </cell>
          <cell r="N677">
            <v>25393</v>
          </cell>
          <cell r="O677">
            <v>25393</v>
          </cell>
          <cell r="P677">
            <v>25393</v>
          </cell>
          <cell r="Q677">
            <v>25393</v>
          </cell>
          <cell r="R677">
            <v>25393</v>
          </cell>
          <cell r="S677">
            <v>25393</v>
          </cell>
          <cell r="T677">
            <v>25393</v>
          </cell>
          <cell r="U677">
            <v>25393</v>
          </cell>
          <cell r="V677">
            <v>25393</v>
          </cell>
          <cell r="W677">
            <v>25393</v>
          </cell>
          <cell r="X677">
            <v>25393</v>
          </cell>
        </row>
        <row r="678">
          <cell r="B678" t="str">
            <v>ZM.8140</v>
          </cell>
          <cell r="C678" t="str">
            <v>LÑ nuùt bòt PVC D50</v>
          </cell>
          <cell r="D678" t="str">
            <v>Caùi</v>
          </cell>
          <cell r="E678">
            <v>778</v>
          </cell>
          <cell r="F678">
            <v>0</v>
          </cell>
          <cell r="G678">
            <v>8520</v>
          </cell>
          <cell r="H678">
            <v>8520</v>
          </cell>
          <cell r="I678">
            <v>8520</v>
          </cell>
          <cell r="K678">
            <v>25393</v>
          </cell>
          <cell r="L678">
            <v>25393</v>
          </cell>
          <cell r="M678">
            <v>25393</v>
          </cell>
          <cell r="N678">
            <v>25393</v>
          </cell>
          <cell r="O678">
            <v>25393</v>
          </cell>
          <cell r="P678">
            <v>25393</v>
          </cell>
          <cell r="Q678">
            <v>25393</v>
          </cell>
          <cell r="R678">
            <v>25393</v>
          </cell>
          <cell r="S678">
            <v>25393</v>
          </cell>
          <cell r="T678">
            <v>2081</v>
          </cell>
          <cell r="U678">
            <v>25393</v>
          </cell>
          <cell r="V678">
            <v>25393</v>
          </cell>
          <cell r="W678">
            <v>2081</v>
          </cell>
          <cell r="X678">
            <v>25393</v>
          </cell>
        </row>
        <row r="679">
          <cell r="B679" t="str">
            <v>ZM.8160</v>
          </cell>
          <cell r="C679" t="str">
            <v>LÑ nuùt bòt PVC D250</v>
          </cell>
          <cell r="D679" t="str">
            <v>Caùi</v>
          </cell>
          <cell r="E679">
            <v>1500</v>
          </cell>
          <cell r="F679">
            <v>0</v>
          </cell>
          <cell r="G679">
            <v>21168</v>
          </cell>
          <cell r="H679">
            <v>21168</v>
          </cell>
          <cell r="I679">
            <v>21168</v>
          </cell>
          <cell r="J679">
            <v>21168</v>
          </cell>
          <cell r="K679">
            <v>25393</v>
          </cell>
          <cell r="L679">
            <v>25393</v>
          </cell>
          <cell r="M679">
            <v>25393</v>
          </cell>
          <cell r="N679">
            <v>25393</v>
          </cell>
          <cell r="O679">
            <v>25393</v>
          </cell>
          <cell r="P679">
            <v>25393</v>
          </cell>
          <cell r="Q679">
            <v>25393</v>
          </cell>
          <cell r="R679">
            <v>25393</v>
          </cell>
          <cell r="S679">
            <v>25393</v>
          </cell>
          <cell r="T679">
            <v>10908</v>
          </cell>
          <cell r="U679">
            <v>25393</v>
          </cell>
          <cell r="V679">
            <v>25393</v>
          </cell>
          <cell r="W679">
            <v>20000</v>
          </cell>
          <cell r="X679">
            <v>25393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THDT mong cot"/>
      <sheetName val="VL-NC-M mong cot"/>
      <sheetName val="TL mong cot"/>
      <sheetName val="Chenh lech mong cot"/>
      <sheetName val="THDT muong cap"/>
      <sheetName val="VL-NV- M muong cap"/>
      <sheetName val="TL muong cap"/>
      <sheetName val="Chenh lech Muong cap"/>
      <sheetName val="Sheet1"/>
      <sheetName val="dg tphcm"/>
      <sheetName val="dgkv "/>
      <sheetName val="00000000"/>
      <sheetName val="10000000"/>
      <sheetName val="DGIA"/>
      <sheetName val="GiaVT"/>
      <sheetName val="dnc4"/>
      <sheetName val="DGiaDZ"/>
      <sheetName val="TT"/>
      <sheetName val="So lieu"/>
      <sheetName val="V.c noi bo"/>
      <sheetName val="DG"/>
      <sheetName val="40000000"/>
      <sheetName val="50000000"/>
      <sheetName val="So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E25">
            <v>12341</v>
          </cell>
        </row>
        <row r="26">
          <cell r="A26" t="str">
            <v>BA.1364</v>
          </cell>
          <cell r="B26" t="str">
            <v>Ñaøo ñaát moùng baêng roäng &gt; 3m, saâu £ 2 m ñaát C4</v>
          </cell>
          <cell r="C26" t="str">
            <v>m3</v>
          </cell>
          <cell r="E26">
            <v>18390</v>
          </cell>
        </row>
        <row r="27">
          <cell r="A27" t="str">
            <v>BA.1372</v>
          </cell>
          <cell r="B27" t="str">
            <v>Ñaøo ñaát moùng baêng roäng &gt; 3m, saâu £ 3 m ñaát C2</v>
          </cell>
          <cell r="C27" t="str">
            <v>m3</v>
          </cell>
          <cell r="E27">
            <v>8832</v>
          </cell>
        </row>
        <row r="28">
          <cell r="A28" t="str">
            <v>BA.1373</v>
          </cell>
          <cell r="B28" t="str">
            <v>Ñaøo ñaát moùng baêng roäng &gt; 3m, saâu £ 3 m ñaát C3</v>
          </cell>
          <cell r="C28" t="str">
            <v>m3</v>
          </cell>
          <cell r="E28">
            <v>13188</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E30">
            <v>9679</v>
          </cell>
        </row>
        <row r="31">
          <cell r="A31" t="str">
            <v>BA.1383</v>
          </cell>
          <cell r="B31" t="str">
            <v>Ñaøo ñaát moùng baêng roäng &gt; 3m, saâu &gt; 3 m ñaát C3</v>
          </cell>
          <cell r="C31" t="str">
            <v>m3</v>
          </cell>
          <cell r="E31">
            <v>14035</v>
          </cell>
        </row>
        <row r="32">
          <cell r="A32" t="str">
            <v>BA.1384</v>
          </cell>
          <cell r="B32" t="str">
            <v>Ñaøo ñaát moùng baêng roäng &gt; 3m, saâu &gt; 3 m ñaát C4</v>
          </cell>
          <cell r="C32" t="str">
            <v>m3</v>
          </cell>
          <cell r="E32">
            <v>20568</v>
          </cell>
        </row>
        <row r="33">
          <cell r="A33" t="str">
            <v>BA.1412</v>
          </cell>
          <cell r="B33" t="str">
            <v>Ñaøo ñaát moùng coät roäng £ 1m, saâu £ 1 m ñaát C2</v>
          </cell>
          <cell r="C33" t="str">
            <v>m3</v>
          </cell>
          <cell r="E33">
            <v>14398</v>
          </cell>
        </row>
        <row r="34">
          <cell r="A34" t="str">
            <v>BA.1413</v>
          </cell>
          <cell r="B34" t="str">
            <v>Ñaøo ñaát moùng coät roäng £ 1m, saâu £ 1 m ñaát C3</v>
          </cell>
          <cell r="C34" t="str">
            <v>m3</v>
          </cell>
          <cell r="E34">
            <v>22988</v>
          </cell>
        </row>
        <row r="35">
          <cell r="A35" t="str">
            <v>BA.1414</v>
          </cell>
          <cell r="B35" t="str">
            <v>Ñaøo ñaát moùng coät roäng £ 1m, saâu £ 1 m ñaát C4</v>
          </cell>
          <cell r="C35" t="str">
            <v>m3</v>
          </cell>
          <cell r="E35">
            <v>37507</v>
          </cell>
        </row>
        <row r="36">
          <cell r="A36" t="str">
            <v>BA.1422</v>
          </cell>
          <cell r="B36" t="str">
            <v>Ñaøo ñaát moùng coät roäng £ 1m, saâu &gt; 1 m ñaát C2</v>
          </cell>
          <cell r="C36" t="str">
            <v>m3</v>
          </cell>
          <cell r="E36">
            <v>19116</v>
          </cell>
        </row>
        <row r="37">
          <cell r="A37" t="str">
            <v>BA.1423</v>
          </cell>
          <cell r="B37" t="str">
            <v>Ñaøo ñaát moùng coät roäng £ 1m, saâu &gt; 1 m ñaát C3</v>
          </cell>
          <cell r="C37" t="str">
            <v>m3</v>
          </cell>
          <cell r="E37">
            <v>28312</v>
          </cell>
        </row>
        <row r="38">
          <cell r="A38" t="str">
            <v>BA.1424</v>
          </cell>
          <cell r="B38" t="str">
            <v>Ñaøo ñaát moùng coät roäng £ 1m, saâu &gt; 1 m ñaát C4</v>
          </cell>
          <cell r="C38" t="str">
            <v>m3</v>
          </cell>
          <cell r="E38">
            <v>43556</v>
          </cell>
        </row>
        <row r="39">
          <cell r="A39" t="str">
            <v>BA.1432</v>
          </cell>
          <cell r="B39" t="str">
            <v>Ñaøo ñaát moùng coät roäng &gt; 1m, saâu £ 1 m ñaát C2</v>
          </cell>
          <cell r="C39" t="str">
            <v>m3</v>
          </cell>
          <cell r="E39">
            <v>9316</v>
          </cell>
        </row>
        <row r="40">
          <cell r="A40" t="str">
            <v>BA.1433</v>
          </cell>
          <cell r="B40" t="str">
            <v>Ñaøo ñaát moùng coät roäng &gt; 1m, saâu £ 1 m ñaát C3</v>
          </cell>
          <cell r="C40" t="str">
            <v>m3</v>
          </cell>
          <cell r="E40">
            <v>15124</v>
          </cell>
        </row>
        <row r="41">
          <cell r="A41" t="str">
            <v>BA.1434</v>
          </cell>
          <cell r="B41" t="str">
            <v>Ñaøo ñaát moùng coät roäng &gt; 1m, saâu £ 1 m ñaát C4</v>
          </cell>
          <cell r="C41" t="str">
            <v>m3</v>
          </cell>
          <cell r="E41">
            <v>24198</v>
          </cell>
        </row>
        <row r="42">
          <cell r="A42" t="str">
            <v>BA.1442</v>
          </cell>
          <cell r="B42" t="str">
            <v>Ñaøo ñaát moùng coät roäng &gt; 1m, saâu &gt; 1 m ñaát C2</v>
          </cell>
          <cell r="C42" t="str">
            <v>m3</v>
          </cell>
          <cell r="E42">
            <v>12583</v>
          </cell>
        </row>
        <row r="43">
          <cell r="A43" t="str">
            <v>BA.1443</v>
          </cell>
          <cell r="B43" t="str">
            <v>Ñaøo ñaát moùng coät roäng &gt; 1m, saâu &gt; 1 m ñaát C3</v>
          </cell>
          <cell r="C43" t="str">
            <v>m3</v>
          </cell>
          <cell r="E43">
            <v>18269</v>
          </cell>
        </row>
        <row r="44">
          <cell r="A44" t="str">
            <v>BA.1444</v>
          </cell>
          <cell r="B44" t="str">
            <v>Ñaøo ñaát moùng coät roäng &gt; 1m, saâu &gt; 1 m ñaát C4</v>
          </cell>
          <cell r="C44" t="str">
            <v>m3</v>
          </cell>
          <cell r="E44">
            <v>28312</v>
          </cell>
        </row>
        <row r="45">
          <cell r="A45" t="str">
            <v>BA.1512</v>
          </cell>
          <cell r="B45" t="str">
            <v>Ñaøo keânh möông, raõnh thoaùt nöôùc roäng £ 3m, roäng £ 1 m ñaát loaïi 2</v>
          </cell>
          <cell r="C45" t="str">
            <v>m3</v>
          </cell>
          <cell r="E45">
            <v>11010</v>
          </cell>
        </row>
        <row r="46">
          <cell r="A46" t="str">
            <v>BA.1513</v>
          </cell>
          <cell r="B46" t="str">
            <v>Ñaøo keânh möông, raõnh thoaùt nöôùc roäng £ 3m, roäng £ 1 m ñaát loaïi 3</v>
          </cell>
          <cell r="C46" t="str">
            <v>m3</v>
          </cell>
          <cell r="E46">
            <v>16334</v>
          </cell>
        </row>
        <row r="47">
          <cell r="A47" t="str">
            <v>BA.1514</v>
          </cell>
          <cell r="B47" t="str">
            <v>Ñaøo keânh möông, raõnh thoaùt nöôùc roäng £ 3m, roäng £ 1 m ñaát loaïi 4</v>
          </cell>
          <cell r="C47" t="str">
            <v>m3</v>
          </cell>
          <cell r="E47">
            <v>24924</v>
          </cell>
        </row>
        <row r="48">
          <cell r="A48" t="str">
            <v>BA.1522</v>
          </cell>
          <cell r="B48" t="str">
            <v>Ñaøo keânh möông, raõnh thoaùt nöôùc roäng £ 3m, roäng £ 2 m ñaát loaïi 2</v>
          </cell>
          <cell r="C48" t="str">
            <v>m3</v>
          </cell>
          <cell r="E48">
            <v>11373</v>
          </cell>
        </row>
        <row r="49">
          <cell r="A49" t="str">
            <v>BA.1523</v>
          </cell>
          <cell r="B49" t="str">
            <v>Ñaøo keânh möông, raõnh thoaùt nöôùc roäng £ 3m, roäng £ 2 m ñaát loaïi 3</v>
          </cell>
          <cell r="C49" t="str">
            <v>m3</v>
          </cell>
          <cell r="E49">
            <v>16576</v>
          </cell>
        </row>
        <row r="50">
          <cell r="A50" t="str">
            <v>BA.1524</v>
          </cell>
          <cell r="B50" t="str">
            <v>Ñaøo keânh möông, raõnh thoaùt nöôùc roäng £ 3m, roäng £ 2 m ñaát loaïi 4</v>
          </cell>
          <cell r="C50" t="str">
            <v>m3</v>
          </cell>
          <cell r="E50">
            <v>25166</v>
          </cell>
        </row>
        <row r="51">
          <cell r="A51" t="str">
            <v>BA.1532</v>
          </cell>
          <cell r="B51" t="str">
            <v>Ñaøo keânh möông, raõnh thoaùt nöôùc roäng £ 3m, roäng £ 3 m ñaát loaïi 2</v>
          </cell>
          <cell r="C51" t="str">
            <v>m3</v>
          </cell>
          <cell r="E51">
            <v>12099</v>
          </cell>
        </row>
        <row r="52">
          <cell r="A52" t="str">
            <v>BA.1533</v>
          </cell>
          <cell r="B52" t="str">
            <v>Ñaøo keânh möông, raõnh thoaùt nöôùc roäng £ 3m, roäng £ 3 m ñaát loaïi 3</v>
          </cell>
          <cell r="C52" t="str">
            <v>m3</v>
          </cell>
          <cell r="E52">
            <v>17423</v>
          </cell>
        </row>
        <row r="53">
          <cell r="A53" t="str">
            <v>BA.1534</v>
          </cell>
          <cell r="B53" t="str">
            <v>Ñaøo keânh möông, raõnh thoaùt nöôùc roäng £ 3m, roäng £ 3 m ñaát loaïi 4</v>
          </cell>
          <cell r="C53" t="str">
            <v>m3</v>
          </cell>
          <cell r="E53">
            <v>26255</v>
          </cell>
        </row>
        <row r="54">
          <cell r="A54" t="str">
            <v>BA.1542</v>
          </cell>
          <cell r="B54" t="str">
            <v>Ñaøo keânh möông, raõnh thoaùt nöôùc roäng £ 3m, roäng &gt; 3 m ñaát loaïi 2</v>
          </cell>
          <cell r="C54" t="str">
            <v>m3</v>
          </cell>
          <cell r="E54">
            <v>13188</v>
          </cell>
        </row>
        <row r="55">
          <cell r="A55" t="str">
            <v>BA.1543</v>
          </cell>
          <cell r="B55" t="str">
            <v>Ñaøo keânh möông, raõnh thoaùt nöôùc roäng £ 3m, roäng &gt; 3 m ñaát loaïi 3</v>
          </cell>
          <cell r="C55" t="str">
            <v>m3</v>
          </cell>
          <cell r="E55">
            <v>22262</v>
          </cell>
        </row>
        <row r="56">
          <cell r="A56" t="str">
            <v>BA.1544</v>
          </cell>
          <cell r="B56" t="str">
            <v>Ñaøo keânh möông, raõnh thoaùt nöôùc roäng £ 3m, roäng &gt; 3 m ñaát loaïi 4</v>
          </cell>
          <cell r="C56" t="str">
            <v>m3</v>
          </cell>
          <cell r="E56">
            <v>28796</v>
          </cell>
        </row>
        <row r="57">
          <cell r="A57" t="str">
            <v>BA.1552</v>
          </cell>
          <cell r="B57" t="str">
            <v>Ñaøo keânh möông, raõnh thoaùt nöôùc roäng &gt; 3m, roäng £ 1 m ñaát loaïi 2</v>
          </cell>
          <cell r="C57" t="str">
            <v>m3</v>
          </cell>
          <cell r="E57">
            <v>8469</v>
          </cell>
        </row>
        <row r="58">
          <cell r="A58" t="str">
            <v>BA.1553</v>
          </cell>
          <cell r="B58" t="str">
            <v>Ñaøo keânh möông, raõnh thoaùt nöôùc roäng &gt; 3m, roäng £ 1 m ñaát loaïi 3</v>
          </cell>
          <cell r="C58" t="str">
            <v>m3</v>
          </cell>
          <cell r="E58">
            <v>12704</v>
          </cell>
        </row>
        <row r="59">
          <cell r="A59" t="str">
            <v>BA.1554</v>
          </cell>
          <cell r="B59" t="str">
            <v>Ñaøo keânh möông, raõnh thoaùt nöôùc roäng &gt; 3m, roäng £ 1 m ñaát loaïi 4</v>
          </cell>
          <cell r="C59" t="str">
            <v>m3</v>
          </cell>
          <cell r="E59">
            <v>18995</v>
          </cell>
        </row>
        <row r="60">
          <cell r="A60" t="str">
            <v>BA.1562</v>
          </cell>
          <cell r="B60" t="str">
            <v>Ñaøo keânh möông, raõnh thoaùt nöôùc roäng &gt; 3m, roäng £ 2 m ñaát loaïi 2</v>
          </cell>
          <cell r="C60" t="str">
            <v>m3</v>
          </cell>
          <cell r="E60">
            <v>8832</v>
          </cell>
        </row>
        <row r="61">
          <cell r="A61" t="str">
            <v>BA.1563</v>
          </cell>
          <cell r="B61" t="str">
            <v>Ñaøo keânh möông, raõnh thoaùt nöôùc roäng &gt; 3m, roäng £ 2 m ñaát loaïi 3</v>
          </cell>
          <cell r="C61" t="str">
            <v>m3</v>
          </cell>
          <cell r="E61">
            <v>13067</v>
          </cell>
        </row>
        <row r="62">
          <cell r="A62" t="str">
            <v>BA.1564</v>
          </cell>
          <cell r="B62" t="str">
            <v>Ñaøo keânh möông, raõnh thoaùt nöôùc roäng &gt; 3m, roäng £ 2 m ñaát loaïi 4</v>
          </cell>
          <cell r="C62" t="str">
            <v>m3</v>
          </cell>
          <cell r="E62">
            <v>19327</v>
          </cell>
        </row>
        <row r="63">
          <cell r="A63" t="str">
            <v>BA.1572</v>
          </cell>
          <cell r="B63" t="str">
            <v>Ñaøo keânh möông, raõnh thoaùt nöôùc roäng &gt; 3m, roäng £ 3 m ñaát loaïi 3</v>
          </cell>
          <cell r="C63" t="str">
            <v>m3</v>
          </cell>
          <cell r="E63">
            <v>10042</v>
          </cell>
        </row>
        <row r="64">
          <cell r="A64" t="str">
            <v>BA.1573</v>
          </cell>
          <cell r="B64" t="str">
            <v>Ñaøo keânh möông, raõnh thoaùt nöôùc roäng &gt; 3m, roäng £ 3 m ñaát loaïi 3</v>
          </cell>
          <cell r="C64" t="str">
            <v>m3</v>
          </cell>
          <cell r="E64">
            <v>13672</v>
          </cell>
        </row>
        <row r="65">
          <cell r="A65" t="str">
            <v>BA.1574</v>
          </cell>
          <cell r="B65" t="str">
            <v>Ñaøo keânh möông, raõnh thoaùt nöôùc roäng &gt; 3m, roäng £ 3 m ñaát loaïi 4</v>
          </cell>
          <cell r="C65" t="str">
            <v>m3</v>
          </cell>
          <cell r="E65">
            <v>19963</v>
          </cell>
        </row>
        <row r="66">
          <cell r="A66" t="str">
            <v>BA.1582</v>
          </cell>
          <cell r="B66" t="str">
            <v>Ñaøo keânh möông, raõnh thoaùt nöôùc roäng &gt; 3m, roäng &gt; 3 m ñaát loaïi 2</v>
          </cell>
          <cell r="C66" t="str">
            <v>m3</v>
          </cell>
          <cell r="E66">
            <v>10889</v>
          </cell>
        </row>
        <row r="67">
          <cell r="A67" t="str">
            <v>BA.1583</v>
          </cell>
          <cell r="B67" t="str">
            <v>Ñaøo keânh möông, raõnh thoaùt nöôùc roäng &gt; 3m, roäng &gt; 3 m ñaát loaïi 3</v>
          </cell>
          <cell r="C67" t="str">
            <v>m3</v>
          </cell>
          <cell r="E67">
            <v>14277</v>
          </cell>
        </row>
        <row r="68">
          <cell r="A68" t="str">
            <v>BA.1584</v>
          </cell>
          <cell r="B68" t="str">
            <v>Ñaøo keânh möông, raõnh thoaùt nöôùc roäng &gt; 3m, roäng &gt; 3 m ñaát loaïi 4</v>
          </cell>
          <cell r="C68" t="str">
            <v>m3</v>
          </cell>
          <cell r="E68">
            <v>20931</v>
          </cell>
        </row>
        <row r="69">
          <cell r="A69" t="str">
            <v>BA.1612</v>
          </cell>
          <cell r="B69" t="str">
            <v>Ñaøo neàn ñöôøng môû roäng baèng TC ñaát C2</v>
          </cell>
          <cell r="C69" t="str">
            <v>m3</v>
          </cell>
          <cell r="E69">
            <v>8953</v>
          </cell>
        </row>
        <row r="70">
          <cell r="A70" t="str">
            <v>BA.1613</v>
          </cell>
          <cell r="B70" t="str">
            <v>Ñaøo neàn ñöôøng môû roäng baèng TC ñaát C3</v>
          </cell>
          <cell r="C70" t="str">
            <v>m3</v>
          </cell>
          <cell r="E70">
            <v>12946</v>
          </cell>
        </row>
        <row r="71">
          <cell r="A71" t="str">
            <v>BA.1614</v>
          </cell>
          <cell r="B71" t="str">
            <v>Ñaøo neàn ñöôøng môû roäng baèng TC ñaát C4</v>
          </cell>
          <cell r="C71" t="str">
            <v>m3</v>
          </cell>
          <cell r="E71">
            <v>19116</v>
          </cell>
        </row>
        <row r="72">
          <cell r="A72" t="str">
            <v>BA.1622</v>
          </cell>
          <cell r="B72" t="str">
            <v>Ñaøo neàn ñöôøng môû laøm môùi baèng TC ñaát C2</v>
          </cell>
          <cell r="C72" t="str">
            <v>m3</v>
          </cell>
          <cell r="E72">
            <v>6533</v>
          </cell>
        </row>
        <row r="73">
          <cell r="A73" t="str">
            <v>BA.1623</v>
          </cell>
          <cell r="B73" t="str">
            <v>Ñaøo neàn ñöôøng môû laøm môùi baèng TC ñaát C3</v>
          </cell>
          <cell r="C73" t="str">
            <v>m3</v>
          </cell>
          <cell r="E73">
            <v>10526</v>
          </cell>
        </row>
        <row r="74">
          <cell r="A74" t="str">
            <v>BA.1624</v>
          </cell>
          <cell r="B74" t="str">
            <v>Ñaøo neàn ñöôøng môû laøm môùi baèng TC ñaát C4</v>
          </cell>
          <cell r="C74" t="str">
            <v>m3</v>
          </cell>
          <cell r="E74">
            <v>16697</v>
          </cell>
        </row>
        <row r="75">
          <cell r="A75" t="str">
            <v>BA.1712</v>
          </cell>
          <cell r="B75" t="str">
            <v>Ñaøo khuoân ñöôøng baèng TC saâu £ 15 cm ñaát C2</v>
          </cell>
          <cell r="C75" t="str">
            <v>m3</v>
          </cell>
          <cell r="E75">
            <v>11615</v>
          </cell>
        </row>
        <row r="76">
          <cell r="A76" t="str">
            <v>BA.1713</v>
          </cell>
          <cell r="B76" t="str">
            <v>Ñaøo khuoân ñöôøng baèng TC saâu £ 15 cm ñaát C3</v>
          </cell>
          <cell r="C76" t="str">
            <v>m3</v>
          </cell>
          <cell r="E76">
            <v>16818</v>
          </cell>
        </row>
        <row r="77">
          <cell r="A77" t="str">
            <v>BA.1714</v>
          </cell>
          <cell r="B77" t="str">
            <v>Ñaøo khuoân ñöôøng baèng TC saâu £ 15 cm ñaát C4</v>
          </cell>
          <cell r="C77" t="str">
            <v>m3</v>
          </cell>
          <cell r="E77">
            <v>25650</v>
          </cell>
        </row>
        <row r="78">
          <cell r="A78" t="str">
            <v>BA.1722</v>
          </cell>
          <cell r="B78" t="str">
            <v>Ñaøo khuoân ñöôøng baèng TC saâu £ 30 cm ñaát C2</v>
          </cell>
          <cell r="C78" t="str">
            <v>m3</v>
          </cell>
          <cell r="E78">
            <v>10526</v>
          </cell>
        </row>
        <row r="79">
          <cell r="A79" t="str">
            <v>BA.1723</v>
          </cell>
          <cell r="B79" t="str">
            <v>Ñaøo khuoân ñöôøng baèng TC saâu £ 30 cm ñaát C3</v>
          </cell>
          <cell r="C79" t="str">
            <v>m3</v>
          </cell>
          <cell r="E79">
            <v>15366</v>
          </cell>
        </row>
        <row r="80">
          <cell r="A80" t="str">
            <v>BA.1724</v>
          </cell>
          <cell r="B80" t="str">
            <v>Ñaøo khuoân ñöôøng baèng TC saâu £ 30 cm ñaát C4</v>
          </cell>
          <cell r="C80" t="str">
            <v>m3</v>
          </cell>
          <cell r="E80">
            <v>23593</v>
          </cell>
        </row>
        <row r="81">
          <cell r="A81" t="str">
            <v>BA.1732</v>
          </cell>
          <cell r="B81" t="str">
            <v>Ñaøo khuoân ñöôøng baèng TC saâu &gt; 30 cm ñaát C2</v>
          </cell>
          <cell r="C81" t="str">
            <v>m3</v>
          </cell>
          <cell r="E81">
            <v>9679</v>
          </cell>
        </row>
        <row r="82">
          <cell r="A82" t="str">
            <v>BA.1733</v>
          </cell>
          <cell r="B82" t="str">
            <v>Ñaøo khuoân ñöôøng baèng TC saâu &gt; 30 cm ñaát C3</v>
          </cell>
          <cell r="C82" t="str">
            <v>m3</v>
          </cell>
          <cell r="E82">
            <v>14156</v>
          </cell>
        </row>
        <row r="83">
          <cell r="A83" t="str">
            <v>BA.1734</v>
          </cell>
          <cell r="B83" t="str">
            <v>Ñaøo khuoân ñöôøng baèng TC saâu &gt; 30 cm ñaát C4</v>
          </cell>
          <cell r="C83" t="str">
            <v>m3</v>
          </cell>
          <cell r="E83">
            <v>22020</v>
          </cell>
        </row>
        <row r="84">
          <cell r="A84" t="str">
            <v>BB.1112</v>
          </cell>
          <cell r="B84" t="str">
            <v>Laáp ñaát neàn moùng ñaát C2</v>
          </cell>
          <cell r="C84" t="str">
            <v>m3</v>
          </cell>
          <cell r="E84">
            <v>7448</v>
          </cell>
        </row>
        <row r="85">
          <cell r="A85" t="str">
            <v>BB.1113</v>
          </cell>
          <cell r="B85" t="str">
            <v>Laáp ñaát neàn moùng ñaát C3</v>
          </cell>
          <cell r="C85" t="str">
            <v>m3</v>
          </cell>
          <cell r="E85">
            <v>8317</v>
          </cell>
        </row>
        <row r="86">
          <cell r="A86" t="str">
            <v>BB.1114</v>
          </cell>
          <cell r="B86" t="str">
            <v>Laáp ñaát neàn moùng ñaát C4</v>
          </cell>
          <cell r="C86" t="str">
            <v>m3</v>
          </cell>
          <cell r="E86">
            <v>8317</v>
          </cell>
        </row>
        <row r="87">
          <cell r="A87" t="str">
            <v>BB.1122</v>
          </cell>
          <cell r="B87" t="str">
            <v>Laáp ñaát neàn moùng ñöôøng oáng ñaát C2</v>
          </cell>
          <cell r="C87" t="str">
            <v>m3</v>
          </cell>
          <cell r="E87">
            <v>6703</v>
          </cell>
        </row>
        <row r="88">
          <cell r="A88" t="str">
            <v>BB.1123</v>
          </cell>
          <cell r="B88" t="str">
            <v>Laáp ñaát neàn moùng ñöôøng oáng ñaát C3</v>
          </cell>
          <cell r="C88" t="str">
            <v>m3</v>
          </cell>
          <cell r="E88">
            <v>7696</v>
          </cell>
        </row>
        <row r="89">
          <cell r="A89" t="str">
            <v>BB.1124</v>
          </cell>
          <cell r="B89" t="str">
            <v>Laáp ñaát neàn moùng ñöôøng oáng ñaát C4</v>
          </cell>
          <cell r="C89" t="str">
            <v>m3</v>
          </cell>
          <cell r="E89">
            <v>7696</v>
          </cell>
        </row>
        <row r="90">
          <cell r="A90" t="str">
            <v>BB.1212</v>
          </cell>
          <cell r="B90" t="str">
            <v>Ñaép bôø keânh möông, ñeâ ñaäp roäng &lt;=2m, dung troïng &lt;=1,45T/m3 ñaát caáp 2</v>
          </cell>
          <cell r="C90" t="str">
            <v>m3</v>
          </cell>
          <cell r="E90">
            <v>4345</v>
          </cell>
        </row>
        <row r="91">
          <cell r="A91" t="str">
            <v>BB.1213</v>
          </cell>
          <cell r="B91" t="str">
            <v>Ñaép bôø keânh möông, ñeâ ñaäp roäng &lt;=2m, dung troïng &lt;=1,45T/m3 ñaát caáp 3</v>
          </cell>
          <cell r="C91" t="str">
            <v>m3</v>
          </cell>
          <cell r="E91">
            <v>3352</v>
          </cell>
        </row>
        <row r="92">
          <cell r="A92" t="str">
            <v>BB.1222</v>
          </cell>
          <cell r="B92" t="str">
            <v>Ñaép bôø keânh möông, ñeâ ñaäp roäng &lt;=2m, dung troïng &gt;1,45T/m3 ñaát caáp 2</v>
          </cell>
          <cell r="C92" t="str">
            <v>m3</v>
          </cell>
          <cell r="E92">
            <v>4345</v>
          </cell>
        </row>
        <row r="93">
          <cell r="A93" t="str">
            <v>BB.1223</v>
          </cell>
          <cell r="B93" t="str">
            <v>Ñaép bôø keânh möông, ñeâ ñaäp roäng &lt;=2m, dung troïng &gt;1,45T/m3 ñaát caáp 3</v>
          </cell>
          <cell r="C93" t="str">
            <v>m3</v>
          </cell>
          <cell r="E93">
            <v>3352</v>
          </cell>
        </row>
        <row r="94">
          <cell r="A94" t="str">
            <v>BB.1232</v>
          </cell>
          <cell r="B94" t="str">
            <v>Ñaép bôø keânh möông, ñeâ ñaäp roäng &gt;2m, dung troïng &lt;=1,45T/m3 ñaát caáp 2</v>
          </cell>
          <cell r="C94" t="str">
            <v>m3</v>
          </cell>
          <cell r="E94">
            <v>3972</v>
          </cell>
        </row>
        <row r="95">
          <cell r="A95" t="str">
            <v>BB.1233</v>
          </cell>
          <cell r="B95" t="str">
            <v>Ñaép bôø keânh möông, ñeâ ñaäp roäng &gt;2m, dung troïng &lt;=1,45T/m3 ñaát caáp 3</v>
          </cell>
          <cell r="C95" t="str">
            <v>m3</v>
          </cell>
          <cell r="E95">
            <v>2855</v>
          </cell>
        </row>
        <row r="96">
          <cell r="A96" t="str">
            <v>BB.1242</v>
          </cell>
          <cell r="B96" t="str">
            <v>Ñaép bôø keânh möông, ñeâ ñaäp roäng &gt;2m, dung troïng &lt;=1,5T/m3 ñaát caáp 2</v>
          </cell>
          <cell r="C96" t="str">
            <v>m3</v>
          </cell>
          <cell r="E96">
            <v>4469</v>
          </cell>
        </row>
        <row r="97">
          <cell r="A97" t="str">
            <v>BB.1243</v>
          </cell>
          <cell r="B97" t="str">
            <v>Ñaép bôø keânh möông, ñeâ ñaäp roäng &gt;2m, dung troïng &lt;=1,5T/m3 ñaát caáp 3</v>
          </cell>
          <cell r="C97" t="str">
            <v>m3</v>
          </cell>
          <cell r="E97">
            <v>3227</v>
          </cell>
        </row>
        <row r="98">
          <cell r="A98" t="str">
            <v>BB.1252</v>
          </cell>
          <cell r="B98" t="str">
            <v>Ñaép bôø keânh möông, ñeâ ñaäp roäng &gt;2m, dung troïng &lt;=1,55T/m3 ñaát caáp 2</v>
          </cell>
          <cell r="C98" t="str">
            <v>m3</v>
          </cell>
          <cell r="E98">
            <v>5710</v>
          </cell>
        </row>
        <row r="99">
          <cell r="A99" t="str">
            <v>BB.1253</v>
          </cell>
          <cell r="B99" t="str">
            <v>Ñaép bôø keânh möông, ñeâ ñaäp roäng &gt;2m, dung troïng &lt;=1,55T/m3 ñaát caáp 3</v>
          </cell>
          <cell r="C99" t="str">
            <v>m3</v>
          </cell>
          <cell r="E99">
            <v>3600</v>
          </cell>
        </row>
        <row r="100">
          <cell r="A100" t="str">
            <v>BB.1262</v>
          </cell>
          <cell r="B100" t="str">
            <v>Ñaép bôø keânh möông, ñeâ ñaäp roäng &gt;2m, dung troïng &lt;=1,6T/m3 ñaát caáp 2</v>
          </cell>
          <cell r="C100" t="str">
            <v>m3</v>
          </cell>
          <cell r="E100">
            <v>15765</v>
          </cell>
        </row>
        <row r="101">
          <cell r="A101" t="str">
            <v>BB.1263</v>
          </cell>
          <cell r="B101" t="str">
            <v>Ñaép bôø keânh möông, ñeâ ñaäp roäng &gt;2m, dung troïng &lt;=1,6T/m3 ñaát caáp 3</v>
          </cell>
          <cell r="C101" t="str">
            <v>m3</v>
          </cell>
          <cell r="E101">
            <v>8937</v>
          </cell>
        </row>
        <row r="102">
          <cell r="A102" t="str">
            <v>BB.1272</v>
          </cell>
          <cell r="B102" t="str">
            <v>Ñaép bôø keânh möông, ñeâ ñaäp roäng &gt;2m, dung troïng &lt;=1,65T/m3 ñaát caáp 2</v>
          </cell>
          <cell r="C102" t="str">
            <v>m3</v>
          </cell>
          <cell r="E102">
            <v>22840</v>
          </cell>
        </row>
        <row r="103">
          <cell r="A103" t="str">
            <v>BB.1273</v>
          </cell>
          <cell r="B103" t="str">
            <v>Ñaép bôø keânh möông, ñeâ ñaäp roäng &gt;2m, dung troïng &lt;=1,65T/m3 ñaát caáp 3</v>
          </cell>
          <cell r="C103" t="str">
            <v>m3</v>
          </cell>
          <cell r="E103">
            <v>12041</v>
          </cell>
        </row>
        <row r="104">
          <cell r="A104" t="str">
            <v>BB.1272</v>
          </cell>
          <cell r="B104" t="str">
            <v>Ñaép bôø keânh möông, ñeâ ñaäp roäng &gt;2m, dung troïng &gt;1,65T/m3 ñaát caáp 2</v>
          </cell>
          <cell r="C104" t="str">
            <v>m3</v>
          </cell>
          <cell r="E104">
            <v>32150</v>
          </cell>
        </row>
        <row r="105">
          <cell r="A105" t="str">
            <v>BB.1273</v>
          </cell>
          <cell r="B105" t="str">
            <v>Ñaép bôø keânh möông, ñeâ ñaäp roäng &gt;2m, dung troïng &gt;1,65T/m3 ñaát caáp 3</v>
          </cell>
          <cell r="C105" t="str">
            <v>m3</v>
          </cell>
          <cell r="E105">
            <v>17006</v>
          </cell>
        </row>
        <row r="106">
          <cell r="A106" t="str">
            <v>BB.1322</v>
          </cell>
          <cell r="B106" t="str">
            <v>Ñaép neàn ñöôøngmôû roäng K=0,9 ñaát caáp 2</v>
          </cell>
          <cell r="C106" t="str">
            <v>m3</v>
          </cell>
          <cell r="E106">
            <v>11010</v>
          </cell>
        </row>
        <row r="107">
          <cell r="A107" t="str">
            <v>BB.1323</v>
          </cell>
          <cell r="B107" t="str">
            <v>Ñaép neàn ñöôøngmôû roäng K=0,9 ñaát caáp 3</v>
          </cell>
          <cell r="C107" t="str">
            <v>m3</v>
          </cell>
          <cell r="E107">
            <v>13067</v>
          </cell>
        </row>
        <row r="108">
          <cell r="A108" t="str">
            <v>BB.1332</v>
          </cell>
          <cell r="B108" t="str">
            <v>Ñaép neàn ñöôøngmôû roäng K=0,95 ñaát caáp 2</v>
          </cell>
          <cell r="C108" t="str">
            <v>m3</v>
          </cell>
          <cell r="E108">
            <v>16334</v>
          </cell>
        </row>
        <row r="109">
          <cell r="A109" t="str">
            <v>BB.1333</v>
          </cell>
          <cell r="B109" t="str">
            <v>Ñaép neàn ñöôøngmôû roäng K=0,95 ñaát caáp 3</v>
          </cell>
          <cell r="C109" t="str">
            <v>m3</v>
          </cell>
          <cell r="E109">
            <v>21536</v>
          </cell>
        </row>
        <row r="110">
          <cell r="A110" t="str">
            <v>BB.1352</v>
          </cell>
          <cell r="B110" t="str">
            <v>Ñaép neàn ñöôøng laøm môùi K=0,9 ñaát caáp 2</v>
          </cell>
          <cell r="C110" t="str">
            <v>m3</v>
          </cell>
          <cell r="E110">
            <v>10405</v>
          </cell>
        </row>
        <row r="111">
          <cell r="A111" t="str">
            <v>BB.1353</v>
          </cell>
          <cell r="B111" t="str">
            <v>Ñaép neàn ñöôøng laøm môùi K=0,9 ñaát caáp 3</v>
          </cell>
          <cell r="C111" t="str">
            <v>m3</v>
          </cell>
          <cell r="E111">
            <v>12583</v>
          </cell>
        </row>
        <row r="112">
          <cell r="A112" t="str">
            <v>BB.1362</v>
          </cell>
          <cell r="B112" t="str">
            <v>Ñaép neàn ñöôøng laøm môùi K=0,95 ñaát caáp 2</v>
          </cell>
          <cell r="C112" t="str">
            <v>m3</v>
          </cell>
          <cell r="E112">
            <v>15608</v>
          </cell>
        </row>
        <row r="113">
          <cell r="A113" t="str">
            <v>BB.1363</v>
          </cell>
          <cell r="B113" t="str">
            <v>Ñaép neàn ñöôøng laøm môùi K=0,95 ñaát caáp 3</v>
          </cell>
          <cell r="C113" t="str">
            <v>m3</v>
          </cell>
          <cell r="E113">
            <v>21052</v>
          </cell>
        </row>
        <row r="114">
          <cell r="A114" t="str">
            <v>BB.1411</v>
          </cell>
          <cell r="B114" t="str">
            <v xml:space="preserve">Ñaép caùt coâng trình baèng thuû coâng </v>
          </cell>
          <cell r="C114" t="str">
            <v>m3</v>
          </cell>
          <cell r="D114">
            <v>49776</v>
          </cell>
          <cell r="E114">
            <v>6775</v>
          </cell>
        </row>
        <row r="115">
          <cell r="B115" t="str">
            <v xml:space="preserve"> Cöï ly  300m</v>
          </cell>
        </row>
        <row r="116">
          <cell r="A116" t="str">
            <v>BC.1112</v>
          </cell>
          <cell r="B116" t="str">
            <v>Ñaøo san ñaát baèng maùy ñaøo £ 0,4m3. OÂtoâ 5T, maùy uûi £ 110 CV phaïm vi 300m ñaát C2</v>
          </cell>
          <cell r="C116" t="str">
            <v>m3</v>
          </cell>
          <cell r="E116">
            <v>80.680000000000007</v>
          </cell>
          <cell r="F116">
            <v>4939.6499999999996</v>
          </cell>
        </row>
        <row r="117">
          <cell r="A117" t="str">
            <v>BC.1113</v>
          </cell>
          <cell r="B117" t="str">
            <v>Ñaøo san ñaát baèng maùy ñaøo £ 0,4m3. OÂtoâ 5T, maùy uûi £ 110 CV phaïm vi 300m ñaát C3</v>
          </cell>
          <cell r="C117" t="str">
            <v>m3</v>
          </cell>
          <cell r="E117">
            <v>100.55</v>
          </cell>
          <cell r="F117">
            <v>6280.8</v>
          </cell>
        </row>
        <row r="118">
          <cell r="A118" t="str">
            <v>BC.1122</v>
          </cell>
          <cell r="B118" t="str">
            <v>Ñaøo san ñaát baèng maùy ñaøo £ 0,8m3. OÂtoâ 5T, maùy uûi £ 110 CV phaïm vi 300m ñaát C2</v>
          </cell>
          <cell r="C118" t="str">
            <v>m3</v>
          </cell>
          <cell r="E118">
            <v>80.680000000000007</v>
          </cell>
          <cell r="F118">
            <v>4917.2299999999996</v>
          </cell>
        </row>
        <row r="119">
          <cell r="A119" t="str">
            <v>BC.1123</v>
          </cell>
          <cell r="B119" t="str">
            <v>Ñaøo san ñaát baèng maùy ñaøo £ 0,8m3. OÂtoâ 5T, maùy uûi £ 110 CV phaïm vi 300m ñaát C3</v>
          </cell>
          <cell r="C119" t="str">
            <v>m3</v>
          </cell>
          <cell r="E119">
            <v>100.55</v>
          </cell>
          <cell r="F119">
            <v>6031.34</v>
          </cell>
        </row>
        <row r="120">
          <cell r="A120" t="str">
            <v>BC.1124</v>
          </cell>
          <cell r="B120" t="str">
            <v>Ñaøo san ñaát baèng maùy ñaøo £ 0,8m3. OÂtoâ 5T, maùy uûi £ 110 CV phaïm vi 300m ñaát C4</v>
          </cell>
          <cell r="C120" t="str">
            <v>m3</v>
          </cell>
          <cell r="E120">
            <v>142.75</v>
          </cell>
          <cell r="F120">
            <v>6655.89</v>
          </cell>
        </row>
        <row r="121">
          <cell r="A121" t="str">
            <v>BC.1132</v>
          </cell>
          <cell r="B121" t="str">
            <v>Ñaøo san ñaát baèng maùy ñaøo £ 0,8m3. OÂtoâ 7T, maùy uûi £ 110 CV phaïm vi 300m ñaát C2</v>
          </cell>
          <cell r="C121" t="str">
            <v>m3</v>
          </cell>
          <cell r="E121">
            <v>80.680000000000007</v>
          </cell>
          <cell r="F121">
            <v>4950.21</v>
          </cell>
        </row>
        <row r="122">
          <cell r="A122" t="str">
            <v>BC.1133</v>
          </cell>
          <cell r="B122" t="str">
            <v>Ñaøo san ñaát baèng maùy ñaøo £ 0,8m3. OÂtoâ 7T, maùy uûi £ 110 CV phaïm vi 300m ñaát C3</v>
          </cell>
          <cell r="C122" t="str">
            <v>m3</v>
          </cell>
          <cell r="E122">
            <v>100.55</v>
          </cell>
          <cell r="F122">
            <v>6222.61</v>
          </cell>
        </row>
        <row r="123">
          <cell r="A123" t="str">
            <v>BC.1134</v>
          </cell>
          <cell r="B123" t="str">
            <v>Ñaøo san ñaát baèng maùy ñaøo £ 0,8m3. OÂtoâ 7T, maùy uûi £ 110 CV phaïm vi 300m ñaát C4</v>
          </cell>
          <cell r="C123" t="str">
            <v>m3</v>
          </cell>
          <cell r="E123">
            <v>142.75</v>
          </cell>
          <cell r="F123">
            <v>6848.5</v>
          </cell>
        </row>
        <row r="124">
          <cell r="A124" t="str">
            <v>BC.1142</v>
          </cell>
          <cell r="B124" t="str">
            <v>Ñaøo san ñaát baèng maùy ñaøo £ 0,8m3. OÂtoâ 10T, maùy uûi £ 110 CV phaïm vi 300m ñaát C2</v>
          </cell>
          <cell r="C124" t="str">
            <v>m3</v>
          </cell>
          <cell r="E124">
            <v>80.680000000000007</v>
          </cell>
          <cell r="F124">
            <v>5254.11</v>
          </cell>
        </row>
        <row r="125">
          <cell r="A125" t="str">
            <v>BC.1143</v>
          </cell>
          <cell r="B125" t="str">
            <v>Ñaøo san ñaát baèng maùy ñaøo £ 0,8m3. OÂtoâ 10T, maùy uûi £ 110 CV phaïm vi 300m ñaát C3</v>
          </cell>
          <cell r="C125" t="str">
            <v>m3</v>
          </cell>
          <cell r="E125">
            <v>100.55</v>
          </cell>
          <cell r="F125">
            <v>608737</v>
          </cell>
        </row>
        <row r="126">
          <cell r="A126" t="str">
            <v>BC.1144</v>
          </cell>
          <cell r="B126" t="str">
            <v>Ñaøo san ñaát baèng maùy ñaøo £ 0,8m3. OÂtoâ 10T, maùy uûi £ 110 CV phaïm vi 300m ñaát C4</v>
          </cell>
          <cell r="C126" t="str">
            <v>m3</v>
          </cell>
          <cell r="E126">
            <v>142.75</v>
          </cell>
          <cell r="F126">
            <v>671752</v>
          </cell>
        </row>
        <row r="127">
          <cell r="A127" t="str">
            <v>BC.1152</v>
          </cell>
          <cell r="B127" t="str">
            <v>Ñaøo san ñaát baèng maùy ñaøo £ 0,8m3. OÂtoâ 12T, maùy uûi £ 110 CV phaïm vi 300m ñaát C2</v>
          </cell>
          <cell r="C127" t="str">
            <v>m3</v>
          </cell>
          <cell r="E127">
            <v>80.680000000000007</v>
          </cell>
          <cell r="F127">
            <v>5018.78</v>
          </cell>
        </row>
        <row r="128">
          <cell r="A128" t="str">
            <v>BC.1153</v>
          </cell>
          <cell r="B128" t="str">
            <v>Ñaøo san ñaát baèng maùy ñaøo £ 0,8m3. OÂtoâ 12T, maùy uûi £ 110 CV phaïm vi 300m ñaát C3</v>
          </cell>
          <cell r="C128" t="str">
            <v>m3</v>
          </cell>
          <cell r="E128">
            <v>100.55</v>
          </cell>
          <cell r="F128">
            <v>6048.13</v>
          </cell>
        </row>
        <row r="129">
          <cell r="A129" t="str">
            <v>BC.1154</v>
          </cell>
          <cell r="B129" t="str">
            <v>Ñaøo san ñaát baèng maùy ñaøo £ 0,8m3. OÂtoâ 12T, maùy uûi £ 110 CV phaïm vi 300m ñaát C4</v>
          </cell>
          <cell r="C129" t="str">
            <v>m3</v>
          </cell>
          <cell r="E129">
            <v>142.75</v>
          </cell>
          <cell r="F129">
            <v>6593.59</v>
          </cell>
        </row>
        <row r="130">
          <cell r="A130" t="str">
            <v>BC.1162</v>
          </cell>
          <cell r="B130" t="str">
            <v>Ñaøo san ñaát baèng maùy ñaøo £ 1,25m3. OÂtoâ 7T, maùy uûi £ 110 CV phaïm vi 300m ñaát C2</v>
          </cell>
          <cell r="C130" t="str">
            <v>m3</v>
          </cell>
          <cell r="E130">
            <v>80.680000000000007</v>
          </cell>
          <cell r="F130">
            <v>5575.88</v>
          </cell>
        </row>
        <row r="131">
          <cell r="A131" t="str">
            <v>BC.1163</v>
          </cell>
          <cell r="B131" t="str">
            <v>Ñaøo san ñaát baèng maùy ñaøo £ 1,25m3. OÂtoâ 7T, maùy uûi £ 110 CV phaïm vi 300m ñaát C3</v>
          </cell>
          <cell r="C131" t="str">
            <v>m3</v>
          </cell>
          <cell r="E131">
            <v>100.55</v>
          </cell>
          <cell r="F131">
            <v>6757.85</v>
          </cell>
        </row>
        <row r="132">
          <cell r="A132" t="str">
            <v>BC.1164</v>
          </cell>
          <cell r="B132" t="str">
            <v>Ñaøo san ñaát baèng maùy ñaøo £ 1,25m3. OÂtoâ 7T, maùy uûi £ 110 CV phaïm vi 300m ñaát C4</v>
          </cell>
          <cell r="C132" t="str">
            <v>m3</v>
          </cell>
          <cell r="E132">
            <v>142.75</v>
          </cell>
          <cell r="F132">
            <v>8274.7800000000007</v>
          </cell>
        </row>
        <row r="133">
          <cell r="A133" t="str">
            <v>BC.1172</v>
          </cell>
          <cell r="B133" t="str">
            <v>Ñaøo san ñaát baèng maùy ñaøo £ 1,25m3. OÂtoâ 10T, maùy uûi £ 110 CV phaïm vi 300m ñaát C2</v>
          </cell>
          <cell r="C133" t="str">
            <v>m3</v>
          </cell>
          <cell r="E133">
            <v>80.680000000000007</v>
          </cell>
          <cell r="F133">
            <v>5879.78</v>
          </cell>
        </row>
        <row r="134">
          <cell r="A134" t="str">
            <v>BC.1173</v>
          </cell>
          <cell r="B134" t="str">
            <v>Ñaøo san ñaát baèng maùy ñaøo £ 1,25m3. OÂtoâ 10T, maùy uûi £ 110 CV phaïm vi 300m ñaát C3</v>
          </cell>
          <cell r="C134" t="str">
            <v>m3</v>
          </cell>
          <cell r="E134">
            <v>100.55</v>
          </cell>
          <cell r="F134">
            <v>6570.04</v>
          </cell>
        </row>
        <row r="135">
          <cell r="A135" t="str">
            <v>BC.1174</v>
          </cell>
          <cell r="B135" t="str">
            <v>Ñaøo san ñaát baèng maùy ñaøo £ 1,25m3. OÂtoâ 10T, maùy uûi £ 110 CV phaïm vi 300m ñaát C4</v>
          </cell>
          <cell r="C135" t="str">
            <v>m3</v>
          </cell>
          <cell r="E135">
            <v>142.75</v>
          </cell>
          <cell r="F135">
            <v>8091.23</v>
          </cell>
        </row>
        <row r="136">
          <cell r="A136" t="str">
            <v>BC.1182</v>
          </cell>
          <cell r="B136" t="str">
            <v>Ñaøo san ñaát baèng maùy ñaøo £ 1,25m3. OÂtoâ 12T, maùy uûi £ 110 CV phaïm vi 300m ñaát C2</v>
          </cell>
          <cell r="C136" t="str">
            <v>m3</v>
          </cell>
          <cell r="E136">
            <v>80.680000000000007</v>
          </cell>
          <cell r="F136">
            <v>5644.45</v>
          </cell>
        </row>
        <row r="137">
          <cell r="A137" t="str">
            <v>BC.1183</v>
          </cell>
          <cell r="B137" t="str">
            <v>Ñaøo san ñaát baèng maùy ñaøo £ 1,25m3. OÂtoâ 12T, maùy uûi £ 110 CV phaïm vi 300m ñaát C3</v>
          </cell>
          <cell r="C137" t="str">
            <v>m3</v>
          </cell>
          <cell r="E137">
            <v>100.55</v>
          </cell>
          <cell r="F137">
            <v>6583.37</v>
          </cell>
        </row>
        <row r="138">
          <cell r="A138" t="str">
            <v>BC.1184</v>
          </cell>
          <cell r="B138" t="str">
            <v>Ñaøo san ñaát baèng maùy ñaøo £ 1,25m3. OÂtoâ 12T, maùy uûi £ 110 CV phaïm vi 300m ñaát C4</v>
          </cell>
          <cell r="C138" t="str">
            <v>m3</v>
          </cell>
          <cell r="E138">
            <v>142.75</v>
          </cell>
          <cell r="F138">
            <v>8019.87</v>
          </cell>
        </row>
        <row r="139">
          <cell r="A139" t="str">
            <v>BC.1192</v>
          </cell>
          <cell r="B139" t="str">
            <v>Ñaøo san ñaát baèng maùy ñaøo £ 1,6m3. OÂtoâ 10T, maùy uûi £ 110 CV phaïm vi 300m ñaát C2</v>
          </cell>
          <cell r="C139" t="str">
            <v>m3</v>
          </cell>
          <cell r="E139">
            <v>80.680000000000007</v>
          </cell>
          <cell r="F139">
            <v>5770.13</v>
          </cell>
        </row>
        <row r="140">
          <cell r="A140" t="str">
            <v>BC.1193</v>
          </cell>
          <cell r="B140" t="str">
            <v>Ñaøo san ñaát baèng maùy ñaøo £ 1,6m3. OÂtoâ 10T, maùy uûi £ 110 CV phaïm vi 300m ñaát C3</v>
          </cell>
          <cell r="C140" t="str">
            <v>m3</v>
          </cell>
          <cell r="E140">
            <v>100.55</v>
          </cell>
          <cell r="F140">
            <v>6483</v>
          </cell>
        </row>
        <row r="141">
          <cell r="A141" t="str">
            <v>BC.1194</v>
          </cell>
          <cell r="B141" t="str">
            <v>Ñaøo san ñaát baèng maùy ñaøo £ 1,6m3. OÂtoâ 10T, maùy uûi £ 110 CV phaïm vi 300m ñaát C4</v>
          </cell>
          <cell r="C141" t="str">
            <v>m3</v>
          </cell>
          <cell r="E141">
            <v>142.75</v>
          </cell>
          <cell r="F141">
            <v>8244.07</v>
          </cell>
        </row>
        <row r="142">
          <cell r="A142" t="str">
            <v>BC.1202</v>
          </cell>
          <cell r="B142" t="str">
            <v>Ñaøo san ñaát baèng maùy ñaøo £ 1,6m3. OÂtoâ 12T, maùy uûi £ 110 CV phaïm vi 300m ñaát C2</v>
          </cell>
          <cell r="C142" t="str">
            <v>m3</v>
          </cell>
          <cell r="E142">
            <v>80.680000000000007</v>
          </cell>
          <cell r="F142">
            <v>5534.8</v>
          </cell>
        </row>
        <row r="143">
          <cell r="A143" t="str">
            <v>BC.1203</v>
          </cell>
          <cell r="B143" t="str">
            <v>Ñaøo san ñaát baèng maùy ñaøo £ 1,6m3. OÂtoâ 12T, maùy uûi £ 110 CV phaïm vi 300m ñaát C3</v>
          </cell>
          <cell r="C143" t="str">
            <v>m3</v>
          </cell>
          <cell r="E143">
            <v>100.55</v>
          </cell>
          <cell r="F143">
            <v>6496.33</v>
          </cell>
        </row>
        <row r="144">
          <cell r="A144" t="str">
            <v>BC.1204</v>
          </cell>
          <cell r="B144" t="str">
            <v>Ñaøo san ñaát baèng maùy ñaøo £ 1,6m3. OÂtoâ 12T, maùy uûi £ 110 CV phaïm vi 300m ñaát C4</v>
          </cell>
          <cell r="C144" t="str">
            <v>m3</v>
          </cell>
          <cell r="E144">
            <v>142.75</v>
          </cell>
          <cell r="F144">
            <v>8172.71</v>
          </cell>
        </row>
        <row r="145">
          <cell r="A145" t="str">
            <v>BC.1212</v>
          </cell>
          <cell r="B145" t="str">
            <v>Ñaøo san ñaát baèng maùy ñaøo £ 2,3m3. OÂtoâ 12T, maùy uûi £ 110 CV phaïm vi 300m ñaát C2</v>
          </cell>
          <cell r="C145" t="str">
            <v>m3</v>
          </cell>
          <cell r="E145">
            <v>80.680000000000007</v>
          </cell>
          <cell r="F145">
            <v>5599.41</v>
          </cell>
        </row>
        <row r="146">
          <cell r="A146" t="str">
            <v>BC.1213</v>
          </cell>
          <cell r="B146" t="str">
            <v>Ñaøo san ñaát baèng maùy ñaøo £ 1,6m3. OÂtoâ 10T, maùy uûi £ 110 CV phaïm vi 300m ñaát C3</v>
          </cell>
          <cell r="C146" t="str">
            <v>m3</v>
          </cell>
          <cell r="E146">
            <v>100.55</v>
          </cell>
          <cell r="F146">
            <v>6785.15</v>
          </cell>
        </row>
        <row r="147">
          <cell r="A147" t="str">
            <v>BC.1214</v>
          </cell>
          <cell r="B147" t="str">
            <v>Ñaøo san ñaát baèng maùy ñaøo £ 1,6m3. OÂtoâ 10T, maùy uûi £ 110 CV phaïm vi 300m ñaát C4</v>
          </cell>
          <cell r="C147" t="str">
            <v>m3</v>
          </cell>
          <cell r="E147">
            <v>142.75</v>
          </cell>
          <cell r="F147">
            <v>8488.08</v>
          </cell>
        </row>
        <row r="148">
          <cell r="B148" t="str">
            <v xml:space="preserve"> Cöï ly  500m</v>
          </cell>
        </row>
        <row r="149">
          <cell r="A149" t="str">
            <v>BC.1312</v>
          </cell>
          <cell r="B149" t="str">
            <v>Ñaøo san ñaát baèng maùy ñaøo £ 0,4m3. OÂtoâ 5T, maùy uûi £ 110 CV phaïm vi 500m ñaát C2</v>
          </cell>
          <cell r="C149" t="str">
            <v>m3</v>
          </cell>
          <cell r="E149">
            <v>80.680000000000007</v>
          </cell>
          <cell r="F149">
            <v>5311.45</v>
          </cell>
        </row>
        <row r="150">
          <cell r="A150" t="str">
            <v>BC.1313</v>
          </cell>
          <cell r="B150" t="str">
            <v>Ñaøo san ñaát baèng maùy ñaøo £ 0,4m3. OÂtoâ 5T, maùy uûi £ 110 CV phaïm vi 500m ñaát C3</v>
          </cell>
          <cell r="C150" t="str">
            <v>m3</v>
          </cell>
          <cell r="E150">
            <v>100.55</v>
          </cell>
          <cell r="F150">
            <v>6993.43</v>
          </cell>
        </row>
        <row r="151">
          <cell r="A151" t="str">
            <v>BC.1322</v>
          </cell>
          <cell r="B151" t="str">
            <v>Ñaøo san ñaát baèng maùy ñaøo £ 0,8m3. OÂtoâ 5T, maùy uûi £ 110 CV phaïm vi 500m ñaát C2</v>
          </cell>
          <cell r="C151" t="str">
            <v>m3</v>
          </cell>
          <cell r="E151">
            <v>80.680000000000007</v>
          </cell>
          <cell r="F151">
            <v>5285.94</v>
          </cell>
        </row>
        <row r="152">
          <cell r="A152" t="str">
            <v>BC.1323</v>
          </cell>
          <cell r="B152" t="str">
            <v>Ñaøo san ñaát baèng maùy ñaøo £ 0,8m3. OÂtoâ 5T, maùy uûi £ 110 CV phaïm vi 500m ñaát C3</v>
          </cell>
          <cell r="C152" t="str">
            <v>m3</v>
          </cell>
          <cell r="E152">
            <v>100.55</v>
          </cell>
          <cell r="F152">
            <v>6743.97</v>
          </cell>
        </row>
        <row r="153">
          <cell r="A153" t="str">
            <v>BC.1324</v>
          </cell>
          <cell r="B153" t="str">
            <v>Ñaøo san ñaát baèng maùy ñaøo £ 0,8m3. OÂtoâ 5T, maùy uûi £ 110 CV phaïm vi 500m ñaát C4</v>
          </cell>
          <cell r="C153" t="str">
            <v>m3</v>
          </cell>
          <cell r="E153">
            <v>142.75</v>
          </cell>
          <cell r="F153">
            <v>7151.64</v>
          </cell>
        </row>
        <row r="154">
          <cell r="A154" t="str">
            <v>BC.1332</v>
          </cell>
          <cell r="B154" t="str">
            <v>Ñaøo san ñaát baèng maùy ñaøo £ 0,8m3. OÂtoâ 7T, maùy uûi £ 110 CV phaïm vi 500m ñaát C2</v>
          </cell>
          <cell r="C154" t="str">
            <v>m3</v>
          </cell>
          <cell r="E154">
            <v>80.680000000000007</v>
          </cell>
          <cell r="F154">
            <v>5754.85</v>
          </cell>
        </row>
        <row r="155">
          <cell r="A155" t="str">
            <v>BC.1333</v>
          </cell>
          <cell r="B155" t="str">
            <v>Ñaøo san ñaát baèng maùy ñaøo £ 0,8m3. OÂtoâ 7T, maùy uûi £ 110 CV phaïm vi 500m ñaát C3</v>
          </cell>
          <cell r="C155" t="str">
            <v>m3</v>
          </cell>
          <cell r="E155">
            <v>100.55</v>
          </cell>
          <cell r="F155">
            <v>6756.07</v>
          </cell>
        </row>
        <row r="156">
          <cell r="A156" t="str">
            <v>BC.1334</v>
          </cell>
          <cell r="B156" t="str">
            <v>Ñaøo san ñaát baèng maùy ñaøo £ 0,8m3. OÂtoâ 7T, maùy uûi £ 110 CV phaïm vi 500m ñaát C4</v>
          </cell>
          <cell r="C156" t="str">
            <v>m3</v>
          </cell>
          <cell r="E156">
            <v>142.75</v>
          </cell>
          <cell r="F156">
            <v>7381.96</v>
          </cell>
        </row>
        <row r="157">
          <cell r="A157" t="str">
            <v>BC.1342</v>
          </cell>
          <cell r="B157" t="str">
            <v>Ñaøo san ñaát baèng maùy ñaøo £ 0,8m3. OÂtoâ 10T, maùy uûi £ 110 CV phaïm vi 500m ñaát C2</v>
          </cell>
          <cell r="C157" t="str">
            <v>m3</v>
          </cell>
          <cell r="E157">
            <v>80.680000000000007</v>
          </cell>
          <cell r="F157">
            <v>5516.98</v>
          </cell>
        </row>
        <row r="158">
          <cell r="A158" t="str">
            <v>BC.1343</v>
          </cell>
          <cell r="B158" t="str">
            <v>Ñaøo san ñaát baèng maùy ñaøo £ 0,8m3. OÂtoâ 10T, maùy uûi £ 110 CV phaïm vi 500m ñaát C3</v>
          </cell>
          <cell r="C158" t="str">
            <v>m3</v>
          </cell>
          <cell r="E158">
            <v>100.55</v>
          </cell>
          <cell r="F158">
            <v>6402.81</v>
          </cell>
        </row>
        <row r="159">
          <cell r="A159" t="str">
            <v>BC.1344</v>
          </cell>
          <cell r="B159" t="str">
            <v>Ñaøo san ñaát baèng maùy ñaøo £ 0,8m3. OÂtoâ 10T, maùy uûi £ 110 CV phaïm vi 500m ñaát C4</v>
          </cell>
          <cell r="C159" t="str">
            <v>m3</v>
          </cell>
          <cell r="E159">
            <v>142.75</v>
          </cell>
          <cell r="F159">
            <v>7032.97</v>
          </cell>
        </row>
        <row r="160">
          <cell r="A160" t="str">
            <v>BC.1352</v>
          </cell>
          <cell r="B160" t="str">
            <v>Ñaøo san ñaát baèng maùy ñaøo £ 0,8m3. OÂtoâ 12T, maùy uûi £ 110 CV phaïm vi 500m ñaát C2</v>
          </cell>
          <cell r="C160" t="str">
            <v>m3</v>
          </cell>
          <cell r="E160">
            <v>80.680000000000007</v>
          </cell>
          <cell r="F160">
            <v>5416.83</v>
          </cell>
        </row>
        <row r="161">
          <cell r="A161" t="str">
            <v>BC.1353</v>
          </cell>
          <cell r="B161" t="str">
            <v>Ñaøo san ñaát baèng maùy ñaøo £ 0,8m3. OÂtoâ 12T, maùy uûi £ 110 CV phaïm vi 500m ñaát C3</v>
          </cell>
          <cell r="C161" t="str">
            <v>m3</v>
          </cell>
          <cell r="E161">
            <v>100.55</v>
          </cell>
          <cell r="F161">
            <v>6394.26</v>
          </cell>
        </row>
        <row r="162">
          <cell r="A162" t="str">
            <v>BC.1354</v>
          </cell>
          <cell r="B162" t="str">
            <v>Ñaøo san ñaát baèng maùy ñaøo £ 0,8m3. OÂtoâ 12T, maùy uûi £ 110 CV phaïm vi 500m ñaát C4</v>
          </cell>
          <cell r="C162" t="str">
            <v>m3</v>
          </cell>
          <cell r="E162">
            <v>142.75</v>
          </cell>
          <cell r="F162">
            <v>6997.41</v>
          </cell>
        </row>
        <row r="163">
          <cell r="A163" t="str">
            <v>BC.1362</v>
          </cell>
          <cell r="B163" t="str">
            <v>Ñaøo san ñaát baèng maùy ñaøo £ 1,25m3. OÂtoâ 7T, maùy uûi £ 110 CV phaïm vi 500m ñaát C2</v>
          </cell>
          <cell r="C163" t="str">
            <v>m3</v>
          </cell>
          <cell r="E163">
            <v>80.680000000000007</v>
          </cell>
          <cell r="F163">
            <v>6380.52</v>
          </cell>
        </row>
        <row r="164">
          <cell r="A164" t="str">
            <v>BC.1363</v>
          </cell>
          <cell r="B164" t="str">
            <v>Ñaøo san ñaát baèng maùy ñaøo £ 1,25m3. OÂtoâ 7T, maùy uûi £ 110 CV phaïm vi 500m ñaát C3</v>
          </cell>
          <cell r="C164" t="str">
            <v>m3</v>
          </cell>
          <cell r="E164">
            <v>100.55</v>
          </cell>
          <cell r="F164">
            <v>7291.31</v>
          </cell>
        </row>
        <row r="165">
          <cell r="A165" t="str">
            <v>BC.1364</v>
          </cell>
          <cell r="B165" t="str">
            <v>Ñaøo san ñaát baèng maùy ñaøo £ 1,25m3. OÂtoâ 7T, maùy uûi £ 110 CV phaïm vi 500m ñaát C4</v>
          </cell>
          <cell r="C165" t="str">
            <v>m3</v>
          </cell>
          <cell r="E165">
            <v>142.75</v>
          </cell>
          <cell r="F165">
            <v>8808.24</v>
          </cell>
        </row>
        <row r="166">
          <cell r="A166" t="str">
            <v>BC.1372</v>
          </cell>
          <cell r="B166" t="str">
            <v>Ñaøo san ñaát baèng maùy ñaøo £ 1,25m3. OÂtoâ 10T, maùy uûi £ 110 CV phaïm vi 500m ñaát C2</v>
          </cell>
          <cell r="C166" t="str">
            <v>m3</v>
          </cell>
          <cell r="E166">
            <v>80.680000000000007</v>
          </cell>
          <cell r="F166">
            <v>6142.65</v>
          </cell>
        </row>
        <row r="167">
          <cell r="A167" t="str">
            <v>BC.1373</v>
          </cell>
          <cell r="B167" t="str">
            <v>Ñaøo san ñaát baèng maùy ñaøo £ 1,25m3. OÂtoâ 10T, maùy uûi £ 110 CV phaïm vi 500m ñaát C3</v>
          </cell>
          <cell r="C167" t="str">
            <v>m3</v>
          </cell>
          <cell r="E167">
            <v>100.55</v>
          </cell>
          <cell r="F167">
            <v>6938.05</v>
          </cell>
        </row>
        <row r="168">
          <cell r="A168" t="str">
            <v>BC.1374</v>
          </cell>
          <cell r="B168" t="str">
            <v>Ñaøo san ñaát baèng maùy ñaøo £ 1,25m3. OÂtoâ 10T, maùy uûi £ 110 CV phaïm vi 500m ñaát C4</v>
          </cell>
          <cell r="C168" t="str">
            <v>m3</v>
          </cell>
          <cell r="E168">
            <v>142.75</v>
          </cell>
          <cell r="F168">
            <v>8459.25</v>
          </cell>
        </row>
        <row r="169">
          <cell r="A169" t="str">
            <v>BC.1382</v>
          </cell>
          <cell r="B169" t="str">
            <v>Ñaøo san ñaát baèng maùy ñaøo £ 1,25m3. OÂtoâ 12T, maùy uûi £ 110 CV phaïm vi 500m ñaát C2</v>
          </cell>
          <cell r="C169" t="str">
            <v>m3</v>
          </cell>
          <cell r="E169">
            <v>80.680000000000007</v>
          </cell>
          <cell r="F169">
            <v>6042.5</v>
          </cell>
        </row>
        <row r="170">
          <cell r="A170" t="str">
            <v>BC.1383</v>
          </cell>
          <cell r="B170" t="str">
            <v>Ñaøo san ñaát baèng maùy ñaøo £ 1,25m3. OÂtoâ 12T, maùy uûi £ 110 CV phaïm vi 500m ñaát C3</v>
          </cell>
          <cell r="C170" t="str">
            <v>m3</v>
          </cell>
          <cell r="E170">
            <v>100.55</v>
          </cell>
          <cell r="F170">
            <v>6929.5</v>
          </cell>
        </row>
        <row r="171">
          <cell r="A171" t="str">
            <v>BC.1384</v>
          </cell>
          <cell r="B171" t="str">
            <v>Ñaøo san ñaát baèng maùy ñaøo £ 1,25m3. OÂtoâ 12T, maùy uûi £ 110 CV phaïm vi 500m ñaát C4</v>
          </cell>
          <cell r="C171" t="str">
            <v>m3</v>
          </cell>
          <cell r="E171">
            <v>142.75</v>
          </cell>
          <cell r="F171">
            <v>8423.69</v>
          </cell>
        </row>
        <row r="172">
          <cell r="A172" t="str">
            <v>BC.1392</v>
          </cell>
          <cell r="B172" t="str">
            <v>Ñaøo san ñaát baèng maùy ñaøo £ 1,6m3. OÂtoâ 10T, maùy uûi £ 110 CV phaïm vi 500m ñaát C2</v>
          </cell>
          <cell r="C172" t="str">
            <v>m3</v>
          </cell>
          <cell r="E172">
            <v>80.680000000000007</v>
          </cell>
          <cell r="F172">
            <v>6033</v>
          </cell>
        </row>
        <row r="173">
          <cell r="A173" t="str">
            <v>BC.1393</v>
          </cell>
          <cell r="B173" t="str">
            <v>Ñaøo san ñaát baèng maùy ñaøo £ 1,6m3. OÂtoâ 10T, maùy uûi £ 110 CV phaïm vi 500m ñaát C3</v>
          </cell>
          <cell r="C173" t="str">
            <v>m3</v>
          </cell>
          <cell r="E173">
            <v>100.55</v>
          </cell>
          <cell r="F173">
            <v>6851.01</v>
          </cell>
        </row>
        <row r="174">
          <cell r="A174" t="str">
            <v>BC.1394</v>
          </cell>
          <cell r="B174" t="str">
            <v>Ñaøo san ñaát baèng maùy ñaøo £ 1,6m3. OÂtoâ 10T, maùy uûi £ 110 CV phaïm vi 500m ñaát C4</v>
          </cell>
          <cell r="C174" t="str">
            <v>m3</v>
          </cell>
          <cell r="E174">
            <v>142.75</v>
          </cell>
          <cell r="F174">
            <v>8612.09</v>
          </cell>
        </row>
        <row r="175">
          <cell r="A175" t="str">
            <v>BC.1402</v>
          </cell>
          <cell r="B175" t="str">
            <v>Ñaøo san ñaát baèng maùy ñaøo £ 1,6m3. OÂtoâ 12T, maùy uûi £ 110 CV phaïm vi 500m ñaát C2</v>
          </cell>
          <cell r="C175" t="str">
            <v>m3</v>
          </cell>
          <cell r="E175">
            <v>80.680000000000007</v>
          </cell>
          <cell r="F175">
            <v>5932.85</v>
          </cell>
        </row>
        <row r="176">
          <cell r="A176" t="str">
            <v>BC.1403</v>
          </cell>
          <cell r="B176" t="str">
            <v>Ñaøo san ñaát baèng maùy ñaøo £ 1,6m3. OÂtoâ 12T, maùy uûi £ 110 CV phaïm vi 500m ñaát C3</v>
          </cell>
          <cell r="C176" t="str">
            <v>m3</v>
          </cell>
          <cell r="E176">
            <v>100.55</v>
          </cell>
          <cell r="F176">
            <v>6842.46</v>
          </cell>
        </row>
        <row r="177">
          <cell r="A177" t="str">
            <v>BC.1404</v>
          </cell>
          <cell r="B177" t="str">
            <v>Ñaøo san ñaát baèng maùy ñaøo £ 1,6m3. OÂtoâ 12T, maùy uûi £ 110 CV phaïm vi 500m ñaát C4</v>
          </cell>
          <cell r="C177" t="str">
            <v>m3</v>
          </cell>
          <cell r="E177">
            <v>142.75</v>
          </cell>
          <cell r="F177">
            <v>8576.5300000000007</v>
          </cell>
        </row>
        <row r="178">
          <cell r="A178" t="str">
            <v>BC.1412</v>
          </cell>
          <cell r="B178" t="str">
            <v>Ñaøo san ñaát baèng maùy ñaøo £ 2,3m3. OÂtoâ 12T, maùy uûi £ 110 CV phaïm vi 500m ñaát C2</v>
          </cell>
          <cell r="C178" t="str">
            <v>m3</v>
          </cell>
          <cell r="E178">
            <v>80.680000000000007</v>
          </cell>
          <cell r="F178">
            <v>5997.46</v>
          </cell>
        </row>
        <row r="179">
          <cell r="A179" t="str">
            <v>BC.1413</v>
          </cell>
          <cell r="B179" t="str">
            <v>Ñaøo san ñaát baèng maùy ñaøo £ 2,3m3. OÂtoâ 12T, maùy uûi £ 110 CV phaïm vi 500m ñaát C3</v>
          </cell>
          <cell r="C179" t="str">
            <v>m3</v>
          </cell>
          <cell r="E179">
            <v>100.55</v>
          </cell>
          <cell r="F179">
            <v>7131.28</v>
          </cell>
        </row>
        <row r="180">
          <cell r="A180" t="str">
            <v>BC.1414</v>
          </cell>
          <cell r="B180" t="str">
            <v>Ñaøo san ñaát baèng maùy ñaøo £ 2,3m3. OÂtoâ 12T, maùy uûi £ 110 CV phaïm vi 500m ñaát C4</v>
          </cell>
          <cell r="C180" t="str">
            <v>m3</v>
          </cell>
          <cell r="E180">
            <v>142.75</v>
          </cell>
          <cell r="F180">
            <v>8891.9</v>
          </cell>
        </row>
        <row r="181">
          <cell r="B181" t="str">
            <v xml:space="preserve"> Cöï ly  700m</v>
          </cell>
        </row>
        <row r="182">
          <cell r="A182" t="str">
            <v>BC.1512</v>
          </cell>
          <cell r="B182" t="str">
            <v>Ñaøo san ñaát baèng maùy ñaøo £ 0,4m3. OÂtoâ 5T, maùy uûi £ 110 CV phaïm vi 700m ñaát C2</v>
          </cell>
          <cell r="C182" t="str">
            <v>m3</v>
          </cell>
          <cell r="E182">
            <v>80.680000000000007</v>
          </cell>
          <cell r="F182">
            <v>5801</v>
          </cell>
        </row>
        <row r="183">
          <cell r="A183" t="str">
            <v>BC.1513</v>
          </cell>
          <cell r="B183" t="str">
            <v>Ñaøo san ñaát baèng maùy ñaøo £ 0,4m3. OÂtoâ 5T, maùy uûi £ 110 CV phaïm vi 700m ñaát C3</v>
          </cell>
          <cell r="C183" t="str">
            <v>m3</v>
          </cell>
          <cell r="E183">
            <v>100.55</v>
          </cell>
          <cell r="F183">
            <v>7458.2</v>
          </cell>
        </row>
        <row r="184">
          <cell r="A184" t="str">
            <v>BC.1522</v>
          </cell>
          <cell r="B184" t="str">
            <v>Ñaøo san ñaát baèng maùy ñaøo £ 0,4m3. OÂtoâ 5T, maùy uûi £ 110 CV phaïm vi 700m ñaát C2</v>
          </cell>
          <cell r="C184" t="str">
            <v>m3</v>
          </cell>
          <cell r="E184">
            <v>80.680000000000007</v>
          </cell>
          <cell r="F184">
            <v>5778.58</v>
          </cell>
        </row>
        <row r="185">
          <cell r="A185" t="str">
            <v>BC.1523</v>
          </cell>
          <cell r="B185" t="str">
            <v>Ñaøo san ñaát baèng maùy ñaøo £ 0,4m3. OÂtoâ 5T, maùy uûi £ 110 CV phaïm vi 700m ñaát C3</v>
          </cell>
          <cell r="C185" t="str">
            <v>m3</v>
          </cell>
          <cell r="E185">
            <v>100.55</v>
          </cell>
          <cell r="F185">
            <v>7208.74</v>
          </cell>
        </row>
        <row r="186">
          <cell r="A186" t="str">
            <v>BC.1524</v>
          </cell>
          <cell r="B186" t="str">
            <v>Ñaøo san ñaát baèng maùy ñaøo £ 0,4m3. OÂtoâ 5T, maùy uûi £ 110 CV phaïm vi 700m ñaát C4</v>
          </cell>
          <cell r="C186" t="str">
            <v>m3</v>
          </cell>
          <cell r="E186">
            <v>142.75</v>
          </cell>
          <cell r="F186">
            <v>7672.17</v>
          </cell>
        </row>
        <row r="187">
          <cell r="B187" t="str">
            <v xml:space="preserve"> Cöï ly  1000m</v>
          </cell>
        </row>
        <row r="188">
          <cell r="A188" t="str">
            <v>BC.1742</v>
          </cell>
          <cell r="B188" t="str">
            <v>Ñaøo san ñaát baèng maùy ñaøo £ 0,8m3. OÂtoâ 7T,maùy uûi £ 110 CV phaïm vi 1000m ñaát C2</v>
          </cell>
          <cell r="C188" t="str">
            <v>m3</v>
          </cell>
          <cell r="E188">
            <v>80.680000000000007</v>
          </cell>
          <cell r="F188">
            <v>6781.76</v>
          </cell>
        </row>
        <row r="189">
          <cell r="A189" t="str">
            <v>BC.1743</v>
          </cell>
          <cell r="B189" t="str">
            <v>Ñaøo san ñaát baèng maùy ñaøo £ 0,8m3. OÂtoâ 7T,maùy uûi £ 110 CV phaïm vi 1000m ñaát C3</v>
          </cell>
          <cell r="C189" t="str">
            <v>m3</v>
          </cell>
          <cell r="E189">
            <v>100.55</v>
          </cell>
          <cell r="F189">
            <v>8267.5400000000009</v>
          </cell>
        </row>
        <row r="190">
          <cell r="A190" t="str">
            <v>BC.1744</v>
          </cell>
          <cell r="B190" t="str">
            <v>Ñaøo san ñaát baèng maùy ñaøo £ 0,8m3. OÂtoâ 7T,maùy uûi £ 110 CV phaïm vi 1000m ñaát C4</v>
          </cell>
          <cell r="C190" t="str">
            <v>m3</v>
          </cell>
          <cell r="E190">
            <v>142.75</v>
          </cell>
          <cell r="F190">
            <v>8937.89</v>
          </cell>
        </row>
        <row r="191">
          <cell r="A191" t="str">
            <v>BC.1752</v>
          </cell>
          <cell r="B191" t="str">
            <v>Ñaøo san ñaát baèng maùy ñaøo £ 0,8m3. OÂtoâ 10T,maùy uûi £ 110 CV phaïm vi 1000m ñaát C2</v>
          </cell>
          <cell r="C191" t="str">
            <v>m3</v>
          </cell>
          <cell r="E191">
            <v>80.680000000000007</v>
          </cell>
          <cell r="F191">
            <v>5837.68</v>
          </cell>
        </row>
        <row r="192">
          <cell r="A192" t="str">
            <v>BC.1753</v>
          </cell>
          <cell r="B192" t="str">
            <v>Ñaøo san ñaát baèng maùy ñaøo £ 0,8m3. OÂtoâ 10T,maùy uûi £ 110 CV phaïm vi 1000m ñaát C3</v>
          </cell>
          <cell r="C192" t="str">
            <v>m3</v>
          </cell>
          <cell r="E192">
            <v>100.55</v>
          </cell>
          <cell r="F192">
            <v>7349.15</v>
          </cell>
        </row>
        <row r="193">
          <cell r="A193" t="str">
            <v>BC.1754</v>
          </cell>
          <cell r="B193" t="str">
            <v>Ñaøo san ñaát baèng maùy ñaøo £ 0,8m3. OÂtoâ 10T,maùy uûi £ 110 CV phaïm vi 1000m ñaát C4</v>
          </cell>
          <cell r="C193" t="str">
            <v>m3</v>
          </cell>
          <cell r="E193">
            <v>142.75</v>
          </cell>
          <cell r="F193">
            <v>8084.45</v>
          </cell>
        </row>
        <row r="194">
          <cell r="A194" t="str">
            <v>BC.1762</v>
          </cell>
          <cell r="B194" t="str">
            <v>Ñaøo san ñaát baèng maùy ñaøo £ 0,8m3. OÂtoâ 12T,maùy uûi £ 110 CV phaïm vi 1000m ñaát C2</v>
          </cell>
          <cell r="C194" t="str">
            <v>m3</v>
          </cell>
          <cell r="E194">
            <v>80.680000000000007</v>
          </cell>
          <cell r="F194">
            <v>6316.78</v>
          </cell>
        </row>
        <row r="195">
          <cell r="A195" t="str">
            <v>BC.1763</v>
          </cell>
          <cell r="B195" t="str">
            <v>Ñaøo san ñaát baèng maùy ñaøo £ 0,8m3. OÂtoâ 12T,maùy uûi £ 110 CV phaïm vi 1000m ñaát C3</v>
          </cell>
          <cell r="C195" t="str">
            <v>m3</v>
          </cell>
          <cell r="E195">
            <v>100.55</v>
          </cell>
          <cell r="F195">
            <v>7374.97</v>
          </cell>
        </row>
        <row r="196">
          <cell r="A196" t="str">
            <v>BC.1764</v>
          </cell>
          <cell r="B196" t="str">
            <v>Ñaøo san ñaát baèng maùy ñaøo £ 0,8m3. OÂtoâ 12T,maùy uûi £ 110 CV phaïm vi 1000m ñaát C4</v>
          </cell>
          <cell r="C196" t="str">
            <v>m3</v>
          </cell>
          <cell r="E196">
            <v>142.75</v>
          </cell>
          <cell r="F196">
            <v>8093.5</v>
          </cell>
        </row>
        <row r="197">
          <cell r="A197" t="str">
            <v>BC.1772</v>
          </cell>
          <cell r="B197" t="str">
            <v>Ñaøo san ñaát baèng maùy ñaøo £ 1,25m3. OÂtoâ 7T,maùy uûi £ 110 CV phaïm vi 1000m ñaát C2</v>
          </cell>
          <cell r="C197" t="str">
            <v>m3</v>
          </cell>
          <cell r="E197">
            <v>80.680000000000007</v>
          </cell>
          <cell r="F197">
            <v>7407.43</v>
          </cell>
        </row>
        <row r="198">
          <cell r="A198" t="str">
            <v>BC.1773</v>
          </cell>
          <cell r="B198" t="str">
            <v>Ñaøo san ñaát baèng maùy ñaøo £ 1,25m3. OÂtoâ 7T,maùy uûi £ 110 CV phaïm vi 1000m ñaát C3</v>
          </cell>
          <cell r="C198" t="str">
            <v>m3</v>
          </cell>
          <cell r="E198">
            <v>100.55</v>
          </cell>
          <cell r="F198">
            <v>8802.7800000000007</v>
          </cell>
        </row>
        <row r="199">
          <cell r="A199" t="str">
            <v>BC.1774</v>
          </cell>
          <cell r="B199" t="str">
            <v>Ñaøo san ñaát baèng maùy ñaøo £ 1,25m3. OÂtoâ 7T,maùy uûi £ 110 CV phaïm vi 1000m ñaát C4</v>
          </cell>
          <cell r="C199" t="str">
            <v>m3</v>
          </cell>
          <cell r="E199">
            <v>142.75</v>
          </cell>
          <cell r="F199">
            <v>10364.17</v>
          </cell>
        </row>
        <row r="200">
          <cell r="A200" t="str">
            <v>BC.1782</v>
          </cell>
          <cell r="B200" t="str">
            <v>Ñaøo san ñaát baèng maùy ñaøo £ 1,25m3. OÂtoâ 10T,maùy uûi £ 110 CV phaïm vi 1000m ñaát C2</v>
          </cell>
          <cell r="C200" t="str">
            <v>m3</v>
          </cell>
          <cell r="E200">
            <v>80.680000000000007</v>
          </cell>
          <cell r="F200">
            <v>6989.09</v>
          </cell>
        </row>
        <row r="201">
          <cell r="A201" t="str">
            <v>BC.1783</v>
          </cell>
          <cell r="B201" t="str">
            <v>Ñaøo san ñaát baèng maùy ñaøo £ 1,25m3. OÂtoâ 10T,maùy uûi £ 110 CV phaïm vi 1000m ñaát C3</v>
          </cell>
          <cell r="C201" t="str">
            <v>m3</v>
          </cell>
          <cell r="E201">
            <v>100.55</v>
          </cell>
          <cell r="F201">
            <v>7884.39</v>
          </cell>
        </row>
        <row r="202">
          <cell r="A202" t="str">
            <v>BC.1784</v>
          </cell>
          <cell r="B202" t="str">
            <v>Ñaøo san ñaát baèng maùy ñaøo £ 1,25m3. OÂtoâ 10T,maùy uûi £ 110 CV phaïm vi 1000m ñaát C4</v>
          </cell>
          <cell r="C202" t="str">
            <v>m3</v>
          </cell>
          <cell r="E202">
            <v>142.75</v>
          </cell>
          <cell r="F202">
            <v>9510.73</v>
          </cell>
        </row>
        <row r="203">
          <cell r="A203" t="str">
            <v>BC.1792</v>
          </cell>
          <cell r="B203" t="str">
            <v>Ñaøo san ñaát baèng maùy ñaøo £ 1,25m3. OÂtoâ 12T,maùy uûi £ 110 CV phaïm vi 1000m ñaát C2</v>
          </cell>
          <cell r="C203" t="str">
            <v>m3</v>
          </cell>
          <cell r="E203">
            <v>80.680000000000007</v>
          </cell>
          <cell r="F203">
            <v>6942.45</v>
          </cell>
        </row>
        <row r="204">
          <cell r="A204" t="str">
            <v>BC.1793</v>
          </cell>
          <cell r="B204" t="str">
            <v>Ñaøo san ñaát baèng maùy ñaøo £ 1,25m3. OÂtoâ 12T,maùy uûi £ 110 CV phaïm vi 1000m ñaát C3</v>
          </cell>
          <cell r="C204" t="str">
            <v>m3</v>
          </cell>
          <cell r="E204">
            <v>100.55</v>
          </cell>
          <cell r="F204">
            <v>7910.21</v>
          </cell>
        </row>
        <row r="205">
          <cell r="A205" t="str">
            <v>BC.1794</v>
          </cell>
          <cell r="B205" t="str">
            <v>Ñaøo san ñaát baèng maùy ñaøo £ 1,25m3. OÂtoâ 12T,maùy uûi £ 110 CV phaïm vi 1000m ñaát C4</v>
          </cell>
          <cell r="C205" t="str">
            <v>m3</v>
          </cell>
          <cell r="E205">
            <v>142.75</v>
          </cell>
          <cell r="F205">
            <v>9519.7800000000007</v>
          </cell>
        </row>
        <row r="206">
          <cell r="A206" t="str">
            <v>BC.1802</v>
          </cell>
          <cell r="B206" t="str">
            <v>Ñaøo san ñaát baèng maùy ñaøo £ 1,6m3. OÂtoâ 10T,maùy uûi £ 110 CV phaïm vi 1000m ñaát C2</v>
          </cell>
          <cell r="C206" t="str">
            <v>m3</v>
          </cell>
          <cell r="E206">
            <v>80.680000000000007</v>
          </cell>
          <cell r="F206">
            <v>6879.44</v>
          </cell>
        </row>
        <row r="207">
          <cell r="A207" t="str">
            <v>BC.1803</v>
          </cell>
          <cell r="B207" t="str">
            <v>Ñaøo san ñaát baèng maùy ñaøo £ 1,6m3. OÂtoâ 10T,maùy uûi £ 110 CV phaïm vi 1000m ñaát C3</v>
          </cell>
          <cell r="C207" t="str">
            <v>m3</v>
          </cell>
          <cell r="E207">
            <v>100.55</v>
          </cell>
          <cell r="F207">
            <v>7797.35</v>
          </cell>
        </row>
        <row r="208">
          <cell r="A208" t="str">
            <v>BC.1804</v>
          </cell>
          <cell r="B208" t="str">
            <v>Ñaøo san ñaát baèng maùy ñaøo £ 1,6m3. OÂtoâ 10T,maùy uûi £ 110 CV phaïm vi 1000m ñaát C4</v>
          </cell>
          <cell r="C208" t="str">
            <v>m3</v>
          </cell>
          <cell r="E208">
            <v>142.75</v>
          </cell>
          <cell r="F208">
            <v>9663.57</v>
          </cell>
        </row>
        <row r="209">
          <cell r="A209" t="str">
            <v>BC.1812</v>
          </cell>
          <cell r="B209" t="str">
            <v>Ñaøo san ñaát baèng maùy ñaøo £ 1,6m3. OÂtoâ 12T,maùy uûi £ 110 CV phaïm vi 1000m ñaát C2</v>
          </cell>
          <cell r="C209" t="str">
            <v>m3</v>
          </cell>
          <cell r="E209">
            <v>80.680000000000007</v>
          </cell>
          <cell r="F209">
            <v>6832.8</v>
          </cell>
        </row>
        <row r="210">
          <cell r="A210" t="str">
            <v>BC.1813</v>
          </cell>
          <cell r="B210" t="str">
            <v>Ñaøo san ñaát baèng maùy ñaøo £ 1,6m3. OÂtoâ 12T,maùy uûi £ 110 CV phaïm vi 1000m ñaát C3</v>
          </cell>
          <cell r="C210" t="str">
            <v>m3</v>
          </cell>
          <cell r="E210">
            <v>100.55</v>
          </cell>
          <cell r="F210">
            <v>7823.17</v>
          </cell>
        </row>
        <row r="211">
          <cell r="A211" t="str">
            <v>BC.1814</v>
          </cell>
          <cell r="B211" t="str">
            <v>Ñaøo san ñaát baèng maùy ñaøo £ 1,6m3. OÂtoâ 12T,maùy uûi £ 110 CV phaïm vi 1000m ñaát C4</v>
          </cell>
          <cell r="C211" t="str">
            <v>m3</v>
          </cell>
          <cell r="E211">
            <v>142.75</v>
          </cell>
          <cell r="F211">
            <v>9672.6200000000008</v>
          </cell>
        </row>
        <row r="212">
          <cell r="A212" t="str">
            <v>BC.1822</v>
          </cell>
          <cell r="B212" t="str">
            <v>Ñaøo san ñaát baèng maùy ñaøo £ 2,3m3. OÂtoâ 12T,maùy uûi £ 110 CV phaïm vi 1000m ñaát C2</v>
          </cell>
          <cell r="C212" t="str">
            <v>m3</v>
          </cell>
          <cell r="E212">
            <v>80.680000000000007</v>
          </cell>
          <cell r="F212">
            <v>6897.41</v>
          </cell>
        </row>
        <row r="213">
          <cell r="A213" t="str">
            <v>BC.1823</v>
          </cell>
          <cell r="B213" t="str">
            <v>Ñaøo san ñaát baèng maùy ñaøo £ 2,3m3. OÂtoâ 12T,maùy uûi £ 110 CV phaïm vi 1000m ñaát C3</v>
          </cell>
          <cell r="C213" t="str">
            <v>m3</v>
          </cell>
          <cell r="E213">
            <v>100.55</v>
          </cell>
          <cell r="F213">
            <v>8111.99</v>
          </cell>
        </row>
        <row r="214">
          <cell r="A214" t="str">
            <v>BC.1824</v>
          </cell>
          <cell r="B214" t="str">
            <v>Ñaøo san ñaát baèng maùy ñaøo £ 2,3m3. OÂtoâ 12T,maùy uûi £ 110 CV phaïm vi 1000m ñaát C4</v>
          </cell>
          <cell r="C214" t="str">
            <v>m3</v>
          </cell>
          <cell r="E214">
            <v>142.75</v>
          </cell>
          <cell r="F214">
            <v>9987.99</v>
          </cell>
        </row>
        <row r="215">
          <cell r="B215" t="str">
            <v>ÑAØO XUÙC ÑAÁT ÑEÅ ÑAÉP HOAËC ÑOÅI ÑI</v>
          </cell>
        </row>
        <row r="216">
          <cell r="B216" t="str">
            <v>Phaïm vi 300m</v>
          </cell>
        </row>
        <row r="217">
          <cell r="A217" t="str">
            <v>BD.1112</v>
          </cell>
          <cell r="B217" t="str">
            <v>Ñaøo xuùc ñaát phaïm vi £ 300m (baèng oâtoâ 5T, maùy uûi £110CV, maùy ñaøo £ 0,4 m3) ñaát C2</v>
          </cell>
          <cell r="C217" t="str">
            <v>m3</v>
          </cell>
          <cell r="E217">
            <v>80.680000000000007</v>
          </cell>
          <cell r="F217">
            <v>4710.99</v>
          </cell>
        </row>
        <row r="218">
          <cell r="A218" t="str">
            <v>BD.1113</v>
          </cell>
          <cell r="B218" t="str">
            <v>Ñaøo xuùc ñaát phaïm vi £ 300m (baèng oâtoâ 5T, maùy uûi £110CV, maùy ñaøo £ 0,4 m3) ñaát C3</v>
          </cell>
          <cell r="C218" t="str">
            <v>m3</v>
          </cell>
          <cell r="E218">
            <v>100.55</v>
          </cell>
          <cell r="F218">
            <v>5977.37</v>
          </cell>
        </row>
        <row r="219">
          <cell r="A219" t="str">
            <v>BD.1122</v>
          </cell>
          <cell r="B219" t="str">
            <v>Ñaøo xuùc ñaát phaïm vi £ 300m (baèng oâtoâ 5T, maùy uûi £110CV, maùy ñaøo £ 0,8 m3) ñaát C2</v>
          </cell>
          <cell r="C219" t="str">
            <v>m3</v>
          </cell>
          <cell r="E219">
            <v>100.55</v>
          </cell>
          <cell r="F219">
            <v>4706.57</v>
          </cell>
        </row>
        <row r="220">
          <cell r="A220" t="str">
            <v>BD.1123</v>
          </cell>
          <cell r="B220" t="str">
            <v>Ñaøo xuùc ñaát phaïm vi £ 300m (baèng oâtoâ 5T, maùy uûi £110CV, maùy ñaøo £ 0,8 m3) ñaát C3</v>
          </cell>
          <cell r="C220" t="str">
            <v>m3</v>
          </cell>
          <cell r="E220">
            <v>100.55</v>
          </cell>
          <cell r="F220">
            <v>5771.27</v>
          </cell>
        </row>
        <row r="221">
          <cell r="A221" t="str">
            <v>BD.1124</v>
          </cell>
          <cell r="B221" t="str">
            <v>Ñaøo xuùc ñaát phaïm vi £ 300m (baèng oâtoâ 5T, maùy uûi £110CV, maùy ñaøo £ 0,8 m3) ñaát C4</v>
          </cell>
          <cell r="C221" t="str">
            <v>m3</v>
          </cell>
          <cell r="E221">
            <v>100.55</v>
          </cell>
          <cell r="F221">
            <v>6353.11</v>
          </cell>
        </row>
        <row r="222">
          <cell r="B222" t="str">
            <v>Phaïm vi 500m</v>
          </cell>
        </row>
        <row r="223">
          <cell r="A223" t="str">
            <v>BD.1313</v>
          </cell>
          <cell r="B223" t="str">
            <v xml:space="preserve">Ñaøo xuùc ñaát phaïm vi £ 500m ñaát loaïi 3 (baèng oâtoâ 5T, maùy uûi £110CV, maùy ñaøo £ 0,4 m3) </v>
          </cell>
          <cell r="C223" t="str">
            <v>m3</v>
          </cell>
          <cell r="E223">
            <v>100.55</v>
          </cell>
          <cell r="F223">
            <v>6690</v>
          </cell>
        </row>
        <row r="224">
          <cell r="A224" t="str">
            <v>BD.1323</v>
          </cell>
          <cell r="B224" t="str">
            <v xml:space="preserve">Ñaøo xuùc ñaát phaïm vi £ 500m ñaát loaïi 3 (baèng oâtoâ 5T, maùy uûi £110CV, maùy ñaøo £ 0,8 m3) </v>
          </cell>
          <cell r="C224" t="str">
            <v>m3</v>
          </cell>
          <cell r="E224">
            <v>100.55</v>
          </cell>
          <cell r="F224">
            <v>6483.9</v>
          </cell>
        </row>
        <row r="225">
          <cell r="B225" t="str">
            <v>Phaïm vi 700m</v>
          </cell>
        </row>
        <row r="226">
          <cell r="A226" t="str">
            <v>BD.1513</v>
          </cell>
          <cell r="B226" t="str">
            <v xml:space="preserve">Ñaøo xuùc ñaát phaïm vi £ 700m ñaát loaïi 3 (baèng oâtoâ 5T, maùy uûi £110CV, maùy ñaøo £ 0,4 m3) </v>
          </cell>
          <cell r="C226" t="str">
            <v>m3</v>
          </cell>
          <cell r="E226">
            <v>100.55</v>
          </cell>
          <cell r="F226">
            <v>7154.77</v>
          </cell>
        </row>
        <row r="227">
          <cell r="A227" t="str">
            <v>BD.1523</v>
          </cell>
          <cell r="B227" t="str">
            <v xml:space="preserve">Ñaøo xuùc ñaát phaïm vi £ 700m ñaát loaïi 3 (baèng oâtoâ 5T, maùy uûi £110CV, maùy ñaøo £ 0,8 m3) </v>
          </cell>
          <cell r="C227" t="str">
            <v>m3</v>
          </cell>
          <cell r="E227">
            <v>100.55</v>
          </cell>
          <cell r="F227">
            <v>6855.71</v>
          </cell>
        </row>
        <row r="228">
          <cell r="B228" t="str">
            <v>Phaïm vi 1000m</v>
          </cell>
        </row>
        <row r="229">
          <cell r="A229" t="str">
            <v>BD.1712</v>
          </cell>
          <cell r="B229" t="str">
            <v>Ñaøo xuùc ñaát phaïm vi £ 1000m (baèng oâtoâ 5T, maùy uûi £110CV, maùy ñaøo £ 0,4 m3) ñaát C2</v>
          </cell>
          <cell r="C229" t="str">
            <v>m3</v>
          </cell>
          <cell r="E229">
            <v>80.680000000000007</v>
          </cell>
          <cell r="F229">
            <v>6244.7</v>
          </cell>
        </row>
        <row r="230">
          <cell r="A230" t="str">
            <v>BD.1713</v>
          </cell>
          <cell r="B230" t="str">
            <v>Ñaøo xuùc ñaát phaïm vi £ 1000m (baèng oâtoâ 5T, maùy uûi £110CV, maùy ñaøo £ 0,4 m3) ñaát C3</v>
          </cell>
          <cell r="C230" t="str">
            <v>m3</v>
          </cell>
          <cell r="E230">
            <v>100.55</v>
          </cell>
          <cell r="F230">
            <v>7836.42</v>
          </cell>
        </row>
        <row r="231">
          <cell r="A231" t="str">
            <v>BD.1722</v>
          </cell>
          <cell r="B231" t="str">
            <v>Ñaøo xuùc ñaát phaïm vi £ 1000m (baèng oâtoâ 7T, maùy uûi £110CV, maùy ñaøo £ 0,4 m3) ñaát C2</v>
          </cell>
          <cell r="C231" t="str">
            <v>m3</v>
          </cell>
          <cell r="E231">
            <v>80.680000000000007</v>
          </cell>
          <cell r="F231">
            <v>6755.52</v>
          </cell>
        </row>
        <row r="232">
          <cell r="A232" t="str">
            <v>BD.1723</v>
          </cell>
          <cell r="B232" t="str">
            <v>Ñaøo xuùc ñaát phaïm vi £ 1000m (baèng oâtoâ 7T, maùy uûi £110CV, maùy ñaøo £ 0,4 m3) ñaát C3</v>
          </cell>
          <cell r="C232" t="str">
            <v>m3</v>
          </cell>
          <cell r="E232">
            <v>100.55</v>
          </cell>
          <cell r="F232">
            <v>8213.57</v>
          </cell>
        </row>
        <row r="233">
          <cell r="A233" t="str">
            <v>BD.1732</v>
          </cell>
          <cell r="B233" t="str">
            <v>Ñaøo xuùc ñaát phaïm vi £ 1000m (baèng oâtoâ 5T, maùy uûi £110CV, maùy ñaøo £ 0,8 m3) ñaát C2</v>
          </cell>
          <cell r="C233" t="str">
            <v>m3</v>
          </cell>
          <cell r="E233">
            <v>80.680000000000007</v>
          </cell>
          <cell r="F233">
            <v>6240.28</v>
          </cell>
        </row>
        <row r="234">
          <cell r="A234" t="str">
            <v>BD.1733</v>
          </cell>
          <cell r="B234" t="str">
            <v>Ñaøo xuùc ñaát phaïm vi £ 1000m (baèng oâtoâ 5T, maùy uûi £110CV, maùy ñaøo £ 0,8 m3) ñaát C3</v>
          </cell>
          <cell r="C234" t="str">
            <v>m3</v>
          </cell>
          <cell r="E234">
            <v>100.55</v>
          </cell>
          <cell r="F234">
            <v>7630.32</v>
          </cell>
        </row>
        <row r="235">
          <cell r="A235" t="str">
            <v>BD.1734</v>
          </cell>
          <cell r="B235" t="str">
            <v>Ñaøo xuùc ñaát phaïm vi £ 1000m (baèng oâtoâ 5T, maùy uûi £110CV, maùy ñaøo £ 0,8 m3) ñaát C4</v>
          </cell>
          <cell r="C235" t="str">
            <v>m3</v>
          </cell>
          <cell r="E235">
            <v>142.75</v>
          </cell>
          <cell r="F235">
            <v>8212.16</v>
          </cell>
        </row>
        <row r="236">
          <cell r="A236" t="str">
            <v>BD.1742</v>
          </cell>
          <cell r="B236" t="str">
            <v>Ñaøo xuùc ñaát phaïm vi £ 1000m (baèng oâtoâ 7T, maùy uûi £110CV, maùy ñaøo £ 0,8 m3) ñaát C2</v>
          </cell>
          <cell r="C236" t="str">
            <v>m3</v>
          </cell>
          <cell r="E236">
            <v>80.680000000000007</v>
          </cell>
          <cell r="F236">
            <v>6571.1</v>
          </cell>
        </row>
        <row r="237">
          <cell r="A237" t="str">
            <v>BD.1743</v>
          </cell>
          <cell r="B237" t="str">
            <v>Ñaøo xuùc ñaát phaïm vi £ 1000m (baèng oâtoâ 7T, maùy uûi £110CV, maùy ñaøo £ 0,8 m3) ñaát C3</v>
          </cell>
          <cell r="C237" t="str">
            <v>m3</v>
          </cell>
          <cell r="E237">
            <v>100.55</v>
          </cell>
          <cell r="F237">
            <v>8007.47</v>
          </cell>
        </row>
        <row r="238">
          <cell r="A238" t="str">
            <v>BD.1744</v>
          </cell>
          <cell r="B238" t="str">
            <v>Ñaøo xuùc ñaát phaïm vi £ 1000m (baèng oâtoâ 7T, maùy uûi £110CV, maùy ñaøo £ 0,8 m3) ñaát C4</v>
          </cell>
          <cell r="C238" t="str">
            <v>m3</v>
          </cell>
          <cell r="E238">
            <v>142.75</v>
          </cell>
          <cell r="F238">
            <v>8635.11</v>
          </cell>
        </row>
        <row r="239">
          <cell r="A239" t="str">
            <v>BD.1752</v>
          </cell>
          <cell r="B239" t="str">
            <v>Ñaøo xuùc ñaát phaïm vi £ 1000m (baèng oâtoâ 10T, maùy uûi £110CV, maùy ñaøo £ 0,8 m3) ñaát C2</v>
          </cell>
          <cell r="C239" t="str">
            <v>m3</v>
          </cell>
          <cell r="E239">
            <v>80.680000000000007</v>
          </cell>
          <cell r="F239">
            <v>6152.76</v>
          </cell>
        </row>
        <row r="240">
          <cell r="A240" t="str">
            <v>BD.1753</v>
          </cell>
          <cell r="B240" t="str">
            <v>Ñaøo xuùc ñaát phaïm vi £ 1000m (baèng oâtoâ 10T, maùy uûi £110CV, maùy ñaøo £ 0,8 m3) ñaát C3</v>
          </cell>
          <cell r="C240" t="str">
            <v>m3</v>
          </cell>
          <cell r="E240">
            <v>100.55</v>
          </cell>
          <cell r="F240">
            <v>7089.08</v>
          </cell>
        </row>
        <row r="241">
          <cell r="A241" t="str">
            <v>BD.1754</v>
          </cell>
          <cell r="B241" t="str">
            <v>Ñaøo xuùc ñaát phaïm vi £ 1000m (baèng oâtoâ 10T, maùy uûi £110CV, maùy ñaøo £ 0,8 m3) ñaát C4</v>
          </cell>
          <cell r="C241" t="str">
            <v>m3</v>
          </cell>
          <cell r="E241">
            <v>142.75</v>
          </cell>
          <cell r="F241">
            <v>7781.67</v>
          </cell>
        </row>
        <row r="242">
          <cell r="A242" t="str">
            <v>BD.1762</v>
          </cell>
          <cell r="B242" t="str">
            <v>Ñaøo xuùc ñaát phaïm vi £ 1000m (baèng oâtoâ 12T, maùy uûi £110CV, maùy ñaøo £ 0,8 m3) ñaát C2</v>
          </cell>
          <cell r="C242" t="str">
            <v>m3</v>
          </cell>
          <cell r="E242">
            <v>80.680000000000007</v>
          </cell>
          <cell r="F242">
            <v>6106.12</v>
          </cell>
        </row>
        <row r="243">
          <cell r="A243" t="str">
            <v>BD.1763</v>
          </cell>
          <cell r="B243" t="str">
            <v>Ñaøo xuùc ñaát phaïm vi £ 1000m (baèng oâtoâ 12T, maùy uûi £110CV, maùy ñaøo £ 0,8 m3) ñaát C3</v>
          </cell>
          <cell r="C243" t="str">
            <v>m3</v>
          </cell>
          <cell r="E243">
            <v>100.55</v>
          </cell>
          <cell r="F243">
            <v>7114.9</v>
          </cell>
        </row>
        <row r="244">
          <cell r="A244" t="str">
            <v>BD.1764</v>
          </cell>
          <cell r="B244" t="str">
            <v>Ñaøo xuùc ñaát phaïm vi £ 1000m (baèng oâtoâ 12T, maùy uûi £110CV, maùy ñaøo £ 0,8 m3) ñaát C4</v>
          </cell>
          <cell r="C244" t="str">
            <v>m3</v>
          </cell>
          <cell r="E244">
            <v>142.75</v>
          </cell>
          <cell r="F244">
            <v>7790.72</v>
          </cell>
        </row>
        <row r="245">
          <cell r="A245" t="str">
            <v>BD.1772</v>
          </cell>
          <cell r="B245" t="str">
            <v>Ñaøo xuùc ñaát phaïm vi £ 1000m (baèng oâtoâ 7T, maùy uûi £110CV, maùy ñaøo £ 1,25 m3) ñaát C2</v>
          </cell>
          <cell r="C245" t="str">
            <v>m3</v>
          </cell>
          <cell r="E245">
            <v>80.680000000000007</v>
          </cell>
          <cell r="F245">
            <v>7139.56</v>
          </cell>
        </row>
        <row r="246">
          <cell r="A246" t="str">
            <v>BD.1773</v>
          </cell>
          <cell r="B246" t="str">
            <v>Ñaøo xuùc ñaát phaïm vi £ 1000m (baèng oâtoâ 7T, maùy uûi £110CV, maùy ñaøo £ 1,25 m3) ñaát C3</v>
          </cell>
          <cell r="C246" t="str">
            <v>m3</v>
          </cell>
          <cell r="E246">
            <v>100.55</v>
          </cell>
          <cell r="F246">
            <v>8472.9699999999993</v>
          </cell>
        </row>
        <row r="247">
          <cell r="A247" t="str">
            <v>BD.1774</v>
          </cell>
          <cell r="B247" t="str">
            <v>Ñaøo xuùc ñaát phaïm vi £ 1000m (baèng oâtoâ 7T, maùy uûi £110CV, maùy ñaøo £ 1,25 m3) ñaát C4</v>
          </cell>
          <cell r="C247" t="str">
            <v>m3</v>
          </cell>
          <cell r="E247">
            <v>142.75</v>
          </cell>
          <cell r="F247">
            <v>9954.33</v>
          </cell>
        </row>
        <row r="248">
          <cell r="A248" t="str">
            <v>BD.1782</v>
          </cell>
          <cell r="B248" t="str">
            <v>Ñaøo xuùc ñaát phaïm vi £ 1000m (baèng oâtoâ 10T, maùy uûi £110CV, maùy ñaøo £ 1,25 m3) ñaát C2</v>
          </cell>
          <cell r="C248" t="str">
            <v>m3</v>
          </cell>
          <cell r="E248">
            <v>80.680000000000007</v>
          </cell>
          <cell r="F248">
            <v>6721.22</v>
          </cell>
        </row>
        <row r="249">
          <cell r="A249" t="str">
            <v>BD.1783</v>
          </cell>
          <cell r="B249" t="str">
            <v>Ñaøo xuùc ñaát phaïm vi £ 1000m (baèng oâtoâ 10T, maùy uûi £110CV, maùy ñaøo £ 1,25 m3) ñaát C3</v>
          </cell>
          <cell r="C249" t="str">
            <v>m3</v>
          </cell>
          <cell r="E249">
            <v>100.55</v>
          </cell>
          <cell r="F249">
            <v>7554.58</v>
          </cell>
        </row>
        <row r="250">
          <cell r="A250" t="str">
            <v>BD.1784</v>
          </cell>
          <cell r="B250" t="str">
            <v>Ñaøo xuùc ñaát phaïm vi £ 1000m (baèng oâtoâ 10T, maùy uûi £110CV, maùy ñaøo £ 1,25 m3) ñaát C4</v>
          </cell>
          <cell r="C250" t="str">
            <v>m3</v>
          </cell>
          <cell r="E250">
            <v>142.75</v>
          </cell>
          <cell r="F250">
            <v>9100.89</v>
          </cell>
        </row>
        <row r="251">
          <cell r="A251" t="str">
            <v>BD.1792</v>
          </cell>
          <cell r="B251" t="str">
            <v>Ñaøo xuùc ñaát phaïm vi £ 1000m (baèng oâtoâ 12T, maùy uûi £110CV, maùy ñaøo £ 1,25 m3) ñaát C2</v>
          </cell>
          <cell r="C251" t="str">
            <v>m3</v>
          </cell>
          <cell r="E251">
            <v>80.680000000000007</v>
          </cell>
          <cell r="F251">
            <v>6674.58</v>
          </cell>
        </row>
        <row r="252">
          <cell r="A252" t="str">
            <v>BD.1793</v>
          </cell>
          <cell r="B252" t="str">
            <v>Ñaøo xuùc ñaát phaïm vi £ 1000m (baèng oâtoâ 12T, maùy uûi £110CV, maùy ñaøo £ 1,25 m3) ñaát C3</v>
          </cell>
          <cell r="C252" t="str">
            <v>m3</v>
          </cell>
          <cell r="E252">
            <v>100.55</v>
          </cell>
          <cell r="F252">
            <v>7580.4</v>
          </cell>
        </row>
        <row r="253">
          <cell r="A253" t="str">
            <v>BD.1794</v>
          </cell>
          <cell r="B253" t="str">
            <v>Ñaøo xuùc ñaát phaïm vi £ 1000m (baèng oâtoâ 12T, maùy uûi £110CV, maùy ñaøo £ 1,25 m3) ñaát C4</v>
          </cell>
          <cell r="C253" t="str">
            <v>m3</v>
          </cell>
          <cell r="E253">
            <v>142.75</v>
          </cell>
          <cell r="F253">
            <v>9109.94</v>
          </cell>
        </row>
        <row r="254">
          <cell r="A254" t="str">
            <v>BD.1802</v>
          </cell>
          <cell r="B254" t="str">
            <v>Ñaøo xuùc ñaát phaïm vi £ 1000m (baèng oâtoâ 10T, maùy uûi £110CV, maùy ñaøo £ 1,6 m3) ñaát C2</v>
          </cell>
          <cell r="C254" t="str">
            <v>m3</v>
          </cell>
          <cell r="E254">
            <v>80.680000000000007</v>
          </cell>
          <cell r="F254">
            <v>6625.04</v>
          </cell>
        </row>
        <row r="255">
          <cell r="A255" t="str">
            <v>BD.1803</v>
          </cell>
          <cell r="B255" t="str">
            <v>Ñaøo xuùc ñaát phaïm vi £ 1000m (baèng oâtoâ 10T, maùy uûi £110CV, maùy ñaøo £ 1,6 m3) ñaát C3</v>
          </cell>
          <cell r="C255" t="str">
            <v>m3</v>
          </cell>
          <cell r="E255">
            <v>100.55</v>
          </cell>
          <cell r="F255">
            <v>7501.61</v>
          </cell>
        </row>
        <row r="256">
          <cell r="A256" t="str">
            <v>BD.1804</v>
          </cell>
          <cell r="B256" t="str">
            <v>Ñaøo xuùc ñaát phaïm vi £ 1000m (baèng oâtoâ 10T, maùy uûi £110CV, maùy ñaøo £ 1,6 m3) ñaát C4</v>
          </cell>
          <cell r="C256" t="str">
            <v>m3</v>
          </cell>
          <cell r="E256">
            <v>142.75</v>
          </cell>
          <cell r="F256">
            <v>9209.1299999999992</v>
          </cell>
        </row>
        <row r="257">
          <cell r="A257" t="str">
            <v>BD.1812</v>
          </cell>
          <cell r="B257" t="str">
            <v>Ñaøo xuùc ñaát phaïm vi £ 1000m (baèng oâtoâ 12T, maùy uûi £110CV, maùy ñaøo £ 1,6 m3) ñaát C2</v>
          </cell>
          <cell r="C257" t="str">
            <v>m3</v>
          </cell>
          <cell r="E257">
            <v>80.680000000000007</v>
          </cell>
          <cell r="F257">
            <v>6578.4</v>
          </cell>
        </row>
        <row r="258">
          <cell r="A258" t="str">
            <v>BD.1813</v>
          </cell>
          <cell r="B258" t="str">
            <v>Ñaøo xuùc ñaát phaïm vi £ 1000m (baèng oâtoâ 12T, maùy uûi £110CV, maùy ñaøo £ 1,6 m3) ñaát C3</v>
          </cell>
          <cell r="C258" t="str">
            <v>m3</v>
          </cell>
          <cell r="E258">
            <v>100.55</v>
          </cell>
          <cell r="F258">
            <v>7527.43</v>
          </cell>
        </row>
        <row r="259">
          <cell r="A259" t="str">
            <v>BD.1814</v>
          </cell>
          <cell r="B259" t="str">
            <v>Ñaøo xuùc ñaát phaïm vi £ 1000m (baèng oâtoâ 12T, maùy uûi £110CV, maùy ñaøo £ 1,6 m3) ñaát C4</v>
          </cell>
          <cell r="C259" t="str">
            <v>m3</v>
          </cell>
          <cell r="E259">
            <v>142.75</v>
          </cell>
          <cell r="F259">
            <v>9218.18</v>
          </cell>
        </row>
        <row r="260">
          <cell r="A260" t="str">
            <v>BD.1822</v>
          </cell>
          <cell r="B260" t="str">
            <v>Ñaøo xuùc ñaát phaïm vi £ 1000m (baèng oâtoâ 12T, maùy uûi £110CV, maùy ñaøo £ 2,3 m3) ñaát C2</v>
          </cell>
          <cell r="C260" t="str">
            <v>m3</v>
          </cell>
          <cell r="E260">
            <v>80.680000000000007</v>
          </cell>
          <cell r="F260">
            <v>6530.92</v>
          </cell>
        </row>
        <row r="261">
          <cell r="A261" t="str">
            <v>BD.1823</v>
          </cell>
          <cell r="B261" t="str">
            <v>Ñaøo xuùc ñaát phaïm vi £ 1000m (baèng oâtoâ 12T, maùy uûi £110CV, maùy ñaøo £ 2,3 m3) ñaát C3</v>
          </cell>
          <cell r="C261" t="str">
            <v>m3</v>
          </cell>
          <cell r="E261">
            <v>100.55</v>
          </cell>
          <cell r="F261">
            <v>7712.5</v>
          </cell>
        </row>
        <row r="262">
          <cell r="A262" t="str">
            <v>BD.1824</v>
          </cell>
          <cell r="B262" t="str">
            <v>Ñaøo xuùc ñaát phaïm vi £ 1000m (baèng oâtoâ 12T, maùy uûi £110CV, maùy ñaøo £ 2,3 m3) ñaát C4</v>
          </cell>
          <cell r="C262" t="str">
            <v>m3</v>
          </cell>
          <cell r="E262">
            <v>142.75</v>
          </cell>
          <cell r="F262">
            <v>9496.23</v>
          </cell>
        </row>
        <row r="263">
          <cell r="B263" t="str">
            <v>ÑAØO MOÙNG COÂNG TRÌNH</v>
          </cell>
        </row>
        <row r="264">
          <cell r="B264" t="str">
            <v>Ñaøo moùng beø treân caïn</v>
          </cell>
        </row>
        <row r="265">
          <cell r="A265" t="str">
            <v>BE.1112</v>
          </cell>
          <cell r="B265" t="str">
            <v>Ñaøo moùng beø treân caïn baèng maùy ñaøo £ 0,8 m3, maùy uûi £ 110Cv ñaát C2</v>
          </cell>
          <cell r="C265" t="str">
            <v>m3</v>
          </cell>
          <cell r="E265">
            <v>320.26</v>
          </cell>
          <cell r="F265">
            <v>2725.56</v>
          </cell>
        </row>
        <row r="266">
          <cell r="A266" t="str">
            <v>BE.1113</v>
          </cell>
          <cell r="B266" t="str">
            <v>Ñaøo moùng beø treân caïn baèng maùy ñaøo £ 0,8 m3, maùy uûi £ 110Cv ñaát C3</v>
          </cell>
          <cell r="C266" t="str">
            <v>m3</v>
          </cell>
          <cell r="E266">
            <v>394.73</v>
          </cell>
          <cell r="F266">
            <v>3435.18</v>
          </cell>
        </row>
        <row r="267">
          <cell r="A267" t="str">
            <v>BE.1114</v>
          </cell>
          <cell r="B267" t="str">
            <v>Ñaøo moùng beø treân caïn baèng maùy ñaøo £ 0,8 m3, maùy uûi £ 110Cv ñaát C4</v>
          </cell>
          <cell r="C267" t="str">
            <v>m3</v>
          </cell>
          <cell r="E267">
            <v>629.34</v>
          </cell>
          <cell r="F267">
            <v>4391.8500000000004</v>
          </cell>
        </row>
        <row r="268">
          <cell r="A268" t="str">
            <v>BE.1122</v>
          </cell>
          <cell r="B268" t="str">
            <v>Ñaøo moùng beø treân caïn baèng maùy ñaøo £ 1,25 m3, maùy uûi £ 110Cv ñaát C2</v>
          </cell>
          <cell r="C268" t="str">
            <v>m3</v>
          </cell>
          <cell r="E268">
            <v>320.26</v>
          </cell>
          <cell r="F268">
            <v>3474.58</v>
          </cell>
        </row>
        <row r="269">
          <cell r="A269" t="str">
            <v>BE.1123</v>
          </cell>
          <cell r="B269" t="str">
            <v>Ñaøo moùng beø treân caïn baèng maùy ñaøo £ 1,25 m3, maùy uûi £ 110Cv ñaát C3</v>
          </cell>
          <cell r="C269" t="str">
            <v>m3</v>
          </cell>
          <cell r="E269">
            <v>394.73</v>
          </cell>
          <cell r="F269">
            <v>4079.95</v>
          </cell>
        </row>
        <row r="270">
          <cell r="A270" t="str">
            <v>BE.1124</v>
          </cell>
          <cell r="B270" t="str">
            <v>Ñaøo moùng beø treân caïn baèng maùy ñaøo £ 1,25 m3, maùy uûi £ 110Cv ñaát C4</v>
          </cell>
          <cell r="C270" t="str">
            <v>m3</v>
          </cell>
          <cell r="E270">
            <v>629.34</v>
          </cell>
          <cell r="F270">
            <v>5515.4</v>
          </cell>
        </row>
        <row r="271">
          <cell r="A271" t="str">
            <v>BE.1132</v>
          </cell>
          <cell r="B271" t="str">
            <v>Ñaøo moùng beø treân caïn baèng maùy ñaøo £ 1,6 m3, maùy uûi £ 110Cv ñaát C2</v>
          </cell>
          <cell r="C271" t="str">
            <v>m3</v>
          </cell>
          <cell r="E271">
            <v>320.26</v>
          </cell>
          <cell r="F271">
            <v>3342.16</v>
          </cell>
        </row>
        <row r="272">
          <cell r="A272" t="str">
            <v>BE.1133</v>
          </cell>
          <cell r="B272" t="str">
            <v>Ñaøo moùng beø treân caïn baèng maùy ñaøo £ 1,6 m3, maùy uûi £ 110Cv ñaát C3</v>
          </cell>
          <cell r="C272" t="str">
            <v>m3</v>
          </cell>
          <cell r="E272">
            <v>394.73</v>
          </cell>
          <cell r="F272">
            <v>3967.51</v>
          </cell>
        </row>
        <row r="273">
          <cell r="A273" t="str">
            <v>BE.1134</v>
          </cell>
          <cell r="B273" t="str">
            <v>Ñaøo moùng beø treân caïn baèng maùy ñaøo £ 1,6 m3, maùy uûi £ 110Cv ñaát C4</v>
          </cell>
          <cell r="C273" t="str">
            <v>m3</v>
          </cell>
          <cell r="E273">
            <v>629.34</v>
          </cell>
          <cell r="F273">
            <v>5695.5</v>
          </cell>
        </row>
        <row r="274">
          <cell r="A274" t="str">
            <v>BE.1142</v>
          </cell>
          <cell r="B274" t="str">
            <v>Ñaøo moùng beø treân caïn baèng maùy ñaøo £ 2,3 m3, maùy uûi £ 110Cv ñaát C2</v>
          </cell>
          <cell r="C274" t="str">
            <v>m3</v>
          </cell>
          <cell r="E274">
            <v>320.26</v>
          </cell>
          <cell r="F274">
            <v>3424.67</v>
          </cell>
        </row>
        <row r="275">
          <cell r="A275" t="str">
            <v>BE.1143</v>
          </cell>
          <cell r="B275" t="str">
            <v>Ñaøo moùng beø treân caïn baèng maùy ñaøo £ 2,3 m3, maùy uûi £ 110Cv ñaát C3</v>
          </cell>
          <cell r="C275" t="str">
            <v>m3</v>
          </cell>
          <cell r="E275">
            <v>394.73</v>
          </cell>
          <cell r="F275">
            <v>4309.7</v>
          </cell>
        </row>
        <row r="276">
          <cell r="A276" t="str">
            <v>BE.1144</v>
          </cell>
          <cell r="B276" t="str">
            <v>Ñaøo moùng beø treân caïn baèng maùy ñaøo £ 2,3 m3, maùy uûi £ 110Cv ñaát C4</v>
          </cell>
          <cell r="C276" t="str">
            <v>m3</v>
          </cell>
          <cell r="E276">
            <v>629.34</v>
          </cell>
          <cell r="F276">
            <v>6085.51</v>
          </cell>
        </row>
        <row r="277">
          <cell r="B277" t="str">
            <v>Ñaøo moùng beø döôùi nöôùc</v>
          </cell>
        </row>
        <row r="278">
          <cell r="A278" t="str">
            <v>BE.1211</v>
          </cell>
          <cell r="B278" t="str">
            <v>Ñaøo moùng beø döôùi nöôùc baèng maùy gaàu ngoaëm 1,5m3 saâu &lt;=2 ñaát C1</v>
          </cell>
          <cell r="C278" t="str">
            <v>m3</v>
          </cell>
          <cell r="E278">
            <v>286.74</v>
          </cell>
          <cell r="F278">
            <v>4713.8</v>
          </cell>
        </row>
        <row r="279">
          <cell r="A279" t="str">
            <v>BE.1212</v>
          </cell>
          <cell r="B279" t="str">
            <v>Ñaøo moùng beø döôùi nöôùc baèng maùy gaàu ngoaëm 1,5m3 saâu &lt;=2 ñaát C2</v>
          </cell>
          <cell r="C279" t="str">
            <v>m3</v>
          </cell>
          <cell r="E279">
            <v>417.08</v>
          </cell>
          <cell r="F279">
            <v>4713.8</v>
          </cell>
        </row>
        <row r="280">
          <cell r="A280" t="str">
            <v>BE.1221</v>
          </cell>
          <cell r="B280" t="str">
            <v>Ñaøo moùng beø döôùi nöôùc baèng maùy gaàu ngoaëm 1,5m3 saâu &lt;=5 ñaát C1</v>
          </cell>
          <cell r="C280" t="str">
            <v>m3</v>
          </cell>
          <cell r="E280">
            <v>343.84</v>
          </cell>
          <cell r="F280">
            <v>13217.94</v>
          </cell>
        </row>
        <row r="281">
          <cell r="A281" t="str">
            <v>BE.1222</v>
          </cell>
          <cell r="B281" t="str">
            <v>Ñaøo moùng beø döôùi nöôùc baèng maùy gaàu ngoaëm 1,5m3 saâu &lt;=5 ñaát C2</v>
          </cell>
          <cell r="C281" t="str">
            <v>m3</v>
          </cell>
          <cell r="E281">
            <v>500.24</v>
          </cell>
          <cell r="F281">
            <v>13217.94</v>
          </cell>
        </row>
        <row r="282">
          <cell r="A282" t="str">
            <v>BE.1231</v>
          </cell>
          <cell r="B282" t="str">
            <v>Ñaøo moùng beø döôùi nöôùc baèng maùy gaàu ngoaëm 1,5m3 saâu &gt;5 ñaát C1</v>
          </cell>
          <cell r="C282" t="str">
            <v>m3</v>
          </cell>
          <cell r="E282">
            <v>372.39</v>
          </cell>
          <cell r="F282">
            <v>14044.65</v>
          </cell>
        </row>
        <row r="283">
          <cell r="A283" t="str">
            <v>BE.1232</v>
          </cell>
          <cell r="B283" t="str">
            <v>Ñaøo moùng beø döôùi nöôùc baèng maùy gaàu ngoaëm 1,5m3 saâu &gt;5 ñaát C2</v>
          </cell>
          <cell r="C283" t="str">
            <v>m3</v>
          </cell>
          <cell r="E283">
            <v>556.1</v>
          </cell>
          <cell r="F283">
            <v>14044.65</v>
          </cell>
        </row>
        <row r="284">
          <cell r="B284" t="str">
            <v xml:space="preserve">Ñaøo moùng coät </v>
          </cell>
        </row>
        <row r="285">
          <cell r="A285" t="str">
            <v>BE.1312</v>
          </cell>
          <cell r="B285" t="str">
            <v>Ñaøo moùng coät baèng maùy ñaøo &lt;=0,4 ñaát C2</v>
          </cell>
          <cell r="C285" t="str">
            <v>m3</v>
          </cell>
          <cell r="E285">
            <v>480.38</v>
          </cell>
          <cell r="F285">
            <v>2475.42</v>
          </cell>
        </row>
        <row r="286">
          <cell r="A286" t="str">
            <v>BE.1313</v>
          </cell>
          <cell r="B286" t="str">
            <v>Ñaøo moùng coät baèng maùy ñaøo &lt;=0,4 ñaát C3</v>
          </cell>
          <cell r="C286" t="str">
            <v>m3</v>
          </cell>
          <cell r="E286">
            <v>592.1</v>
          </cell>
          <cell r="F286">
            <v>3085.42</v>
          </cell>
        </row>
        <row r="287">
          <cell r="A287" t="str">
            <v>BE.1314</v>
          </cell>
          <cell r="B287" t="str">
            <v>Ñaøo moùng coät baèng maùy ñaøo &lt;=0,4 ñaát C4</v>
          </cell>
          <cell r="C287" t="str">
            <v>m3</v>
          </cell>
          <cell r="E287">
            <v>969.46</v>
          </cell>
          <cell r="F287">
            <v>4329.04</v>
          </cell>
        </row>
        <row r="288">
          <cell r="B288" t="str">
            <v>ÑAØO NEÀN ÑÖÔØNG LAØM MÔÙI</v>
          </cell>
        </row>
        <row r="289">
          <cell r="B289" t="str">
            <v>Phaïm vi 300m</v>
          </cell>
        </row>
        <row r="290">
          <cell r="A290" t="str">
            <v>BG.1112</v>
          </cell>
          <cell r="B290" t="str">
            <v>Ñaøo neàn ñöôøng laøm môùi phaïm vi £ 300m (baèng oâtoâ 5T, maùy uûi £110CV, maùy ñaøo £ 0,4 m3) ñaát C2</v>
          </cell>
          <cell r="C290" t="str">
            <v>m3</v>
          </cell>
          <cell r="E290">
            <v>2025.8</v>
          </cell>
          <cell r="F290">
            <v>5388.36</v>
          </cell>
        </row>
        <row r="291">
          <cell r="A291" t="str">
            <v>BG.1113</v>
          </cell>
          <cell r="B291" t="str">
            <v xml:space="preserve">Ñaøo neàn ñöôøng laøm môùi phaïm vi £ 300m (baèng oâtoâ 5T, maùy uûi £110CV, maùy ñaøo £ 0,4 m3) ñaát C3 </v>
          </cell>
          <cell r="C291" t="str">
            <v>m3</v>
          </cell>
          <cell r="E291">
            <v>2420.54</v>
          </cell>
          <cell r="F291">
            <v>6843.64</v>
          </cell>
        </row>
        <row r="292">
          <cell r="A292" t="str">
            <v>BG.1122</v>
          </cell>
          <cell r="B292" t="str">
            <v>Ñaøo neàn ñöôøng laøm môùi phaïm vi £ 300m (baèng oâtoâ 5T, maùy uûi £110CV, maùy ñaøo £ 0,8 m3) ñaát C2</v>
          </cell>
          <cell r="C292" t="str">
            <v>m3</v>
          </cell>
          <cell r="E292">
            <v>2025.8</v>
          </cell>
          <cell r="F292">
            <v>5361.67</v>
          </cell>
        </row>
        <row r="293">
          <cell r="A293" t="str">
            <v>BG.1123</v>
          </cell>
          <cell r="B293" t="str">
            <v>Ñaøo neàn ñöôøng laøm môùi phaïm vi £ 300m (baèng oâtoâ 5T, maùy uûi £110CV, maùy ñaøo £ 0,8 m3) ñaát C3</v>
          </cell>
          <cell r="C293" t="str">
            <v>m3</v>
          </cell>
          <cell r="E293">
            <v>2420.54</v>
          </cell>
          <cell r="F293">
            <v>6553.43</v>
          </cell>
        </row>
        <row r="294">
          <cell r="A294" t="str">
            <v>BG.1124</v>
          </cell>
          <cell r="B294" t="str">
            <v>Ñaøo neàn ñöôøng laøm môùi phaïm vi £ 300m (baèng oâtoâ 5T, maùy uûi £110CV, maùy ñaøo £ 0,8 m3) ñaát C4</v>
          </cell>
          <cell r="C294" t="str">
            <v>m3</v>
          </cell>
          <cell r="E294">
            <v>2805.34</v>
          </cell>
          <cell r="F294">
            <v>7220.32</v>
          </cell>
        </row>
        <row r="295">
          <cell r="A295" t="str">
            <v>BG.1132</v>
          </cell>
          <cell r="B295" t="str">
            <v>Ñaøo neàn ñöôøng laøm môùi phaïm vi £ 300m (baèng oâtoâ 7T, maùy uûi £110CV, maùy ñaøo £ 0,8 m3) ñaát C2</v>
          </cell>
          <cell r="C295" t="str">
            <v>m3</v>
          </cell>
          <cell r="E295">
            <v>2025.8</v>
          </cell>
          <cell r="F295">
            <v>5394.65</v>
          </cell>
        </row>
        <row r="296">
          <cell r="A296" t="str">
            <v>BG.1133</v>
          </cell>
          <cell r="B296" t="str">
            <v>Ñaøo neàn ñöôøng laøm môùi phaïm vi £ 300m (baèng oâtoâ 7T, maùy uûi £110CV, maùy ñaøo £ 0,8 m3) ñaát C3</v>
          </cell>
          <cell r="C296" t="str">
            <v>m3</v>
          </cell>
          <cell r="E296">
            <v>2420.54</v>
          </cell>
          <cell r="F296">
            <v>6744.7</v>
          </cell>
        </row>
        <row r="297">
          <cell r="A297" t="str">
            <v>BG.1134</v>
          </cell>
          <cell r="B297" t="str">
            <v>Ñaøo neàn ñöôøng laøm môùi phaïm vi £ 300m (baèng oâtoâ 7T, maùy uûi £110CV, maùy ñaøo £ 0,8 m3) ñaát C4</v>
          </cell>
          <cell r="C297" t="str">
            <v>m3</v>
          </cell>
          <cell r="E297">
            <v>2805.34</v>
          </cell>
          <cell r="F297">
            <v>7412.93</v>
          </cell>
        </row>
        <row r="298">
          <cell r="A298" t="str">
            <v>BG.1142</v>
          </cell>
          <cell r="B298" t="str">
            <v>Ñaøo neàn ñöôøng laøm môùi phaïm vi £ 300m (baèng oâtoâ 10T, maùy uûi £110CV, maùy ñaøo £ 0,8 m3) ñaát C2</v>
          </cell>
          <cell r="C298" t="str">
            <v>m3</v>
          </cell>
          <cell r="E298">
            <v>2025.8</v>
          </cell>
          <cell r="F298">
            <v>5698.55</v>
          </cell>
        </row>
        <row r="299">
          <cell r="A299" t="str">
            <v>BG.1143</v>
          </cell>
          <cell r="B299" t="str">
            <v>Ñaøo neàn ñöôøng laøm môùi phaïm vi £ 300m (baèng oâtoâ 10T, maùy uûi £110CV, maùy ñaøo £ 0,8 m3) ñaát C3</v>
          </cell>
          <cell r="C299" t="str">
            <v>m3</v>
          </cell>
          <cell r="E299">
            <v>2420.54</v>
          </cell>
          <cell r="F299">
            <v>6556.89</v>
          </cell>
        </row>
        <row r="300">
          <cell r="A300" t="str">
            <v>BG.1144</v>
          </cell>
          <cell r="B300" t="str">
            <v>Ñaøo neàn ñöôøng laøm môùi phaïm vi £ 300m (baèng oâtoâ 10T, maùy uûi £110CV, maùy ñaøo £ 0,8 m3) ñaát C4</v>
          </cell>
          <cell r="C300" t="str">
            <v>m3</v>
          </cell>
          <cell r="E300">
            <v>2805.34</v>
          </cell>
          <cell r="F300">
            <v>7229.38</v>
          </cell>
        </row>
        <row r="301">
          <cell r="A301" t="str">
            <v>BG.1152</v>
          </cell>
          <cell r="B301" t="str">
            <v>Ñaøo neàn ñöôøng laøm môùi phaïm vi £ 300m (baèng oâtoâ 12T, maùy uûi £110CV, maùy ñaøo £ 0,8 m3) ñaát C2</v>
          </cell>
          <cell r="C301" t="str">
            <v>m3</v>
          </cell>
          <cell r="E301">
            <v>2025.8</v>
          </cell>
          <cell r="F301">
            <v>5463.22</v>
          </cell>
        </row>
        <row r="302">
          <cell r="A302" t="str">
            <v>BG.1153</v>
          </cell>
          <cell r="B302" t="str">
            <v>Ñaøo neàn ñöôøng laøm môùi phaïm vi £ 300m (baèng oâtoâ 12T, maùy uûi £110CV, maùy ñaøo £ 0,8 m3) ñaát C3</v>
          </cell>
          <cell r="C302" t="str">
            <v>m3</v>
          </cell>
          <cell r="E302">
            <v>2420.54</v>
          </cell>
          <cell r="F302">
            <v>6570.22</v>
          </cell>
        </row>
        <row r="303">
          <cell r="A303" t="str">
            <v>BG.1154</v>
          </cell>
          <cell r="B303" t="str">
            <v>Ñaøo neàn ñöôøng laøm môùi phaïm vi £ 300m (baèng oâtoâ 12T, maùy uûi £110CV, maùy ñaøo £ 0,8 m3) ñaát C4</v>
          </cell>
          <cell r="C303" t="str">
            <v>m3</v>
          </cell>
          <cell r="E303">
            <v>2805.34</v>
          </cell>
          <cell r="F303">
            <v>7158.02</v>
          </cell>
        </row>
        <row r="304">
          <cell r="A304" t="str">
            <v>BG.1162</v>
          </cell>
          <cell r="B304" t="str">
            <v>Ñaøo neàn ñöôøng laøm môùi phaïm vi £ 300m (baèng oâtoâ 7T, maùy uûi £110CV, maùy ñaøo £ 1,25 m3) ñaát C2</v>
          </cell>
          <cell r="C304" t="str">
            <v>m3</v>
          </cell>
          <cell r="E304">
            <v>2025.8</v>
          </cell>
          <cell r="F304">
            <v>6118.59</v>
          </cell>
        </row>
        <row r="305">
          <cell r="A305" t="str">
            <v>BG.1163</v>
          </cell>
          <cell r="B305" t="str">
            <v>Ñaøo neàn ñöôøng laøm môùi phaïm vi £ 300m (baèng oâtoâ 7T, maùy uûi £110CV, maùy ñaøo £ 1,25 m3) ñaát C3</v>
          </cell>
          <cell r="C305" t="str">
            <v>m3</v>
          </cell>
          <cell r="E305">
            <v>2420.54</v>
          </cell>
          <cell r="F305">
            <v>7362.52</v>
          </cell>
        </row>
        <row r="306">
          <cell r="A306" t="str">
            <v>BG.1164</v>
          </cell>
          <cell r="B306" t="str">
            <v>Ñaøo neàn ñöôøng laøm môùi phaïm vi £ 300m (baèng oâtoâ 7T, maùy uûi £110CV, maùy ñaøo £ 1,25 m3) ñaát C4</v>
          </cell>
          <cell r="C306" t="str">
            <v>m3</v>
          </cell>
          <cell r="E306">
            <v>2805.34</v>
          </cell>
          <cell r="F306">
            <v>9052.89</v>
          </cell>
        </row>
        <row r="307">
          <cell r="A307" t="str">
            <v>BG.1172</v>
          </cell>
          <cell r="B307" t="str">
            <v>Ñaøo neàn ñöôøng laøm môùi phaïm vi £ 300m (baèng oâtoâ 10T, maùy uûi £110CV, maùy ñaøo £ 1,25 m3) ñaát C2</v>
          </cell>
          <cell r="C307" t="str">
            <v>m3</v>
          </cell>
          <cell r="E307">
            <v>2025.8</v>
          </cell>
          <cell r="F307">
            <v>6422.49</v>
          </cell>
        </row>
        <row r="308">
          <cell r="A308" t="str">
            <v>BG.1173</v>
          </cell>
          <cell r="B308" t="str">
            <v>Ñaøo neàn ñöôøng laøm môùi phaïm vi £ 300m (baèng oâtoâ 10T, maùy uûi £110CV, maùy ñaøo £ 1,25 m3) ñaát C3</v>
          </cell>
          <cell r="C308" t="str">
            <v>m3</v>
          </cell>
          <cell r="E308">
            <v>2420.54</v>
          </cell>
          <cell r="F308">
            <v>7174.71</v>
          </cell>
        </row>
        <row r="309">
          <cell r="A309" t="str">
            <v>BG.1174</v>
          </cell>
          <cell r="B309" t="str">
            <v>Ñaøo neàn ñöôøng laøm môùi phaïm vi £ 300m (baèng oâtoâ 10T, maùy uûi £110CV, maùy ñaøo £ 1,25 m3) ñaát C4</v>
          </cell>
          <cell r="C309" t="str">
            <v>m3</v>
          </cell>
          <cell r="E309">
            <v>2805.34</v>
          </cell>
          <cell r="F309">
            <v>8869.34</v>
          </cell>
        </row>
        <row r="310">
          <cell r="A310" t="str">
            <v>BG.1182</v>
          </cell>
          <cell r="B310" t="str">
            <v>Ñaøo neàn ñöôøng laøm môùi phaïm vi £ 300m (baèng oâtoâ 12T, maùy uûi £110CV, maùy ñaøo £ 1,25 m3) ñaát C2</v>
          </cell>
          <cell r="C310" t="str">
            <v>m3</v>
          </cell>
          <cell r="E310">
            <v>2025.8</v>
          </cell>
          <cell r="F310">
            <v>6187.16</v>
          </cell>
        </row>
        <row r="311">
          <cell r="A311" t="str">
            <v>BG.1183</v>
          </cell>
          <cell r="B311" t="str">
            <v>Ñaøo neàn ñöôøng laøm môùi phaïm vi £ 300m (baèng oâtoâ 12T, maùy uûi £110CV, maùy ñaøo £ 1,25 m3) ñaát C3</v>
          </cell>
          <cell r="C311" t="str">
            <v>m3</v>
          </cell>
          <cell r="E311">
            <v>2420.54</v>
          </cell>
          <cell r="F311">
            <v>7188.04</v>
          </cell>
        </row>
        <row r="312">
          <cell r="A312" t="str">
            <v>BG.1184</v>
          </cell>
          <cell r="B312" t="str">
            <v>Ñaøo neàn ñöôøng laøm môùi phaïm vi £ 300m (baèng oâtoâ 12T, maùy uûi £110CV, maùy ñaøo £ 1,25 m3) ñaát C4</v>
          </cell>
          <cell r="C312" t="str">
            <v>m3</v>
          </cell>
          <cell r="E312">
            <v>2805.34</v>
          </cell>
          <cell r="F312">
            <v>8797.98</v>
          </cell>
        </row>
        <row r="313">
          <cell r="A313" t="str">
            <v>BG.1192</v>
          </cell>
          <cell r="B313" t="str">
            <v>Ñaøo neàn ñöôøng laøm môùi phaïm vi £ 300m (baèng oâtoâ 10T, maùy uûi £110CV, maùy ñaøo £ 1,6 m3) ñaát C2</v>
          </cell>
          <cell r="C313" t="str">
            <v>m3</v>
          </cell>
          <cell r="E313">
            <v>2025.8</v>
          </cell>
          <cell r="F313">
            <v>6289.92</v>
          </cell>
        </row>
        <row r="314">
          <cell r="A314" t="str">
            <v>BG.1193</v>
          </cell>
          <cell r="B314" t="str">
            <v>Ñaøo neàn ñöôøng laøm môùi phaïm vi £ 300m (baèng oâtoâ 10T, maùy uûi £110CV, maùy ñaøo £ 1,6 m3) ñaát C3</v>
          </cell>
          <cell r="C314" t="str">
            <v>m3</v>
          </cell>
          <cell r="E314">
            <v>2420.54</v>
          </cell>
          <cell r="F314">
            <v>7071.71</v>
          </cell>
        </row>
        <row r="315">
          <cell r="A315" t="str">
            <v>BG.1194</v>
          </cell>
          <cell r="B315" t="str">
            <v>Ñaøo neàn ñöôøng laøm môùi phaïm vi £ 300m (baèng oâtoâ 10T, maùy uûi £110CV, maùy ñaøo £ 1,6 m3) ñaát C4</v>
          </cell>
          <cell r="C315" t="str">
            <v>m3</v>
          </cell>
          <cell r="E315">
            <v>2805.34</v>
          </cell>
          <cell r="F315">
            <v>9039.5300000000007</v>
          </cell>
        </row>
        <row r="316">
          <cell r="A316" t="str">
            <v>BG.1202</v>
          </cell>
          <cell r="B316" t="str">
            <v>Ñaøo neàn ñöôøng laøm môùi phaïm vi £ 300m (baèng oâtoâ 12T, maùy uûi £110CV, maùy ñaøo £ 1,6 m3) ñaát C2</v>
          </cell>
          <cell r="C316" t="str">
            <v>m3</v>
          </cell>
          <cell r="E316">
            <v>2025.8</v>
          </cell>
          <cell r="F316">
            <v>6054.59</v>
          </cell>
        </row>
        <row r="317">
          <cell r="A317" t="str">
            <v>BG.1203</v>
          </cell>
          <cell r="B317" t="str">
            <v>Ñaøo neàn ñöôøng laøm môùi phaïm vi £ 300m (baèng oâtoâ 12T, maùy uûi £110CV, maùy ñaøo £ 1,6 m3) ñaát C3</v>
          </cell>
          <cell r="C317" t="str">
            <v>m3</v>
          </cell>
          <cell r="E317">
            <v>2420.54</v>
          </cell>
          <cell r="F317">
            <v>7085.04</v>
          </cell>
        </row>
        <row r="318">
          <cell r="A318" t="str">
            <v>BG.1204</v>
          </cell>
          <cell r="B318" t="str">
            <v>Ñaøo neàn ñöôøng laøm môùi phaïm vi £ 300m (baèng oâtoâ 12T, maùy uûi £110CV, maùy ñaøo £ 1,6 m3) ñaát C4</v>
          </cell>
          <cell r="C318" t="str">
            <v>m3</v>
          </cell>
          <cell r="E318">
            <v>2805.34</v>
          </cell>
          <cell r="F318">
            <v>8968.17</v>
          </cell>
        </row>
        <row r="319">
          <cell r="A319" t="str">
            <v>BG.1212</v>
          </cell>
          <cell r="B319" t="str">
            <v>Ñaøo neàn ñöôøng laøm môùi phaïm vi £ 300m (baèng oâtoâ 12T, maùy uûi £110CV, maùy ñaøo £ 2,3 m3) ñaát C2</v>
          </cell>
          <cell r="C319" t="str">
            <v>m3</v>
          </cell>
          <cell r="E319">
            <v>2025.8</v>
          </cell>
          <cell r="F319">
            <v>6129.18</v>
          </cell>
        </row>
        <row r="320">
          <cell r="A320" t="str">
            <v>BG.1213</v>
          </cell>
          <cell r="B320" t="str">
            <v>Ñaøo neàn ñöôøng laøm môùi phaïm vi £ 300m (baèng oâtoâ 12T, maùy uûi £110CV, maùy ñaøo £ 2,3 m3) ñaát C3</v>
          </cell>
          <cell r="C320" t="str">
            <v>m3</v>
          </cell>
          <cell r="E320">
            <v>2420.54</v>
          </cell>
          <cell r="F320">
            <v>7413.89</v>
          </cell>
        </row>
        <row r="321">
          <cell r="A321" t="str">
            <v>BG.1214</v>
          </cell>
          <cell r="B321" t="str">
            <v>Ñaøo neàn ñöôøng laøm môùi phaïm vi £ 300m (baèng oâtoâ 12T, maùy uûi £110CV, maùy ñaøo £ 2,3 m3) ñaát C4</v>
          </cell>
          <cell r="C321" t="str">
            <v>m3</v>
          </cell>
          <cell r="E321">
            <v>2805.34</v>
          </cell>
          <cell r="F321">
            <v>9331.27</v>
          </cell>
        </row>
        <row r="322">
          <cell r="B322" t="str">
            <v>Phaïm vi 500m</v>
          </cell>
        </row>
        <row r="323">
          <cell r="A323" t="str">
            <v>BG.1312</v>
          </cell>
          <cell r="B323" t="str">
            <v>Ñaøo neàn ñöôøng laøm môùi phaïm vi £ 500m (baèng oâtoâ 5T, maùy uûi £110CV, maùy ñaøo £ 0,4 m3) ñaát C2</v>
          </cell>
          <cell r="C323" t="str">
            <v>m3</v>
          </cell>
          <cell r="E323">
            <v>2025.8</v>
          </cell>
          <cell r="F323">
            <v>5757.07</v>
          </cell>
        </row>
        <row r="324">
          <cell r="A324" t="str">
            <v>BG.1313</v>
          </cell>
          <cell r="B324" t="str">
            <v xml:space="preserve">Ñaøo neàn ñöôøng laøm môùi phaïm vi £ 500m (baèng oâtoâ 5T, maùy uûi £110CV, maùy ñaøo £ 0,4 m3) ñaát C3 </v>
          </cell>
          <cell r="C324" t="str">
            <v>m3</v>
          </cell>
          <cell r="E324">
            <v>2420.54</v>
          </cell>
          <cell r="F324">
            <v>7556.27</v>
          </cell>
        </row>
        <row r="325">
          <cell r="A325" t="str">
            <v>BG.1322</v>
          </cell>
          <cell r="B325" t="str">
            <v>Ñaøo neàn ñöôøng laøm môùi phaïm vi £ 500m (baèng oâtoâ 5T, maùy uûi £110CV, maùy ñaøo £ 0,8 m3) ñaát C2</v>
          </cell>
          <cell r="C325" t="str">
            <v>m3</v>
          </cell>
          <cell r="E325">
            <v>2025.8</v>
          </cell>
          <cell r="F325">
            <v>5730.38</v>
          </cell>
        </row>
        <row r="326">
          <cell r="A326" t="str">
            <v>BG.1323</v>
          </cell>
          <cell r="B326" t="str">
            <v>Ñaøo neàn ñöôøng laøm môùi phaïm vi £ 500m (baèng oâtoâ 5T, maùy uûi £110CV, maùy ñaøo £ 0,8 m3) ñaát C3</v>
          </cell>
          <cell r="C326" t="str">
            <v>m3</v>
          </cell>
          <cell r="E326">
            <v>2420.54</v>
          </cell>
          <cell r="F326">
            <v>7266.06</v>
          </cell>
        </row>
        <row r="327">
          <cell r="A327" t="str">
            <v>BG.1324</v>
          </cell>
          <cell r="B327" t="str">
            <v>Ñaøo neàn ñöôøng laøm môùi phaïm vi £ 500m (baèng oâtoâ 5T, maùy uûi £110CV, maùy ñaøo £ 0,8 m3) ñaát C4</v>
          </cell>
          <cell r="C327" t="str">
            <v>m3</v>
          </cell>
          <cell r="E327">
            <v>2805.34</v>
          </cell>
          <cell r="F327">
            <v>7716.07</v>
          </cell>
        </row>
        <row r="328">
          <cell r="A328" t="str">
            <v>BG.1332</v>
          </cell>
          <cell r="B328" t="str">
            <v>Ñaøo neàn ñöôøng laøm môùi phaïm vi £ 500m (baèng oâtoâ 7T, maùy uûi £110CV, maùy ñaøo £ 0,8 m3) ñaát C2</v>
          </cell>
          <cell r="C328" t="str">
            <v>m3</v>
          </cell>
          <cell r="E328">
            <v>2025.8</v>
          </cell>
          <cell r="F328">
            <v>6199.29</v>
          </cell>
        </row>
        <row r="329">
          <cell r="A329" t="str">
            <v>BG.1333</v>
          </cell>
          <cell r="B329" t="str">
            <v>Ñaøo neàn ñöôøng laøm môùi phaïm vi £ 500m (baèng oâtoâ 7T, maùy uûi £110CV, maùy ñaøo £ 0,8 m3) ñaát C3</v>
          </cell>
          <cell r="C329" t="str">
            <v>m3</v>
          </cell>
          <cell r="E329">
            <v>2420.54</v>
          </cell>
          <cell r="F329">
            <v>7278.16</v>
          </cell>
        </row>
        <row r="330">
          <cell r="A330" t="str">
            <v>BG.1334</v>
          </cell>
          <cell r="B330" t="str">
            <v>Ñaøo neàn ñöôøng laøm môùi phaïm vi £ 500m (baèng oâtoâ 7T, maùy uûi £110CV, maùy ñaøo £ 0,8 m3) ñaát C4</v>
          </cell>
          <cell r="C330" t="str">
            <v>m3</v>
          </cell>
          <cell r="E330">
            <v>2805.34</v>
          </cell>
          <cell r="F330">
            <v>7946.39</v>
          </cell>
        </row>
        <row r="331">
          <cell r="A331" t="str">
            <v>BG.1342</v>
          </cell>
          <cell r="B331" t="str">
            <v>Ñaøo neàn ñöôøng laøm môùi phaïm vi £ 500m (baèng oâtoâ 10T, maùy uûi £110CV, maùy ñaøo £ 0,8 m3) ñaát C2</v>
          </cell>
          <cell r="C331" t="str">
            <v>m3</v>
          </cell>
          <cell r="E331">
            <v>2025.8</v>
          </cell>
          <cell r="F331">
            <v>5961.42</v>
          </cell>
        </row>
        <row r="332">
          <cell r="A332" t="str">
            <v>BG.1343</v>
          </cell>
          <cell r="B332" t="str">
            <v>Ñaøo neàn ñöôøng laøm môùi phaïm vi £ 500m (baèng oâtoâ 10T, maùy uûi £110CV, maùy ñaøo £ 0,8 m3) ñaát C3</v>
          </cell>
          <cell r="C332" t="str">
            <v>m3</v>
          </cell>
          <cell r="E332">
            <v>2420.54</v>
          </cell>
          <cell r="F332">
            <v>6924.9</v>
          </cell>
        </row>
        <row r="333">
          <cell r="A333" t="str">
            <v>BG.1344</v>
          </cell>
          <cell r="B333" t="str">
            <v>Ñaøo neàn ñöôøng laøm môùi phaïm vi £ 500m (baèng oâtoâ 10T, maùy uûi £110CV, maùy ñaøo £ 0,8 m3) ñaát C4</v>
          </cell>
          <cell r="C333" t="str">
            <v>m3</v>
          </cell>
          <cell r="E333">
            <v>2805.34</v>
          </cell>
          <cell r="F333">
            <v>7597.4</v>
          </cell>
        </row>
        <row r="334">
          <cell r="A334" t="str">
            <v>BG.1352</v>
          </cell>
          <cell r="B334" t="str">
            <v>Ñaøo neàn ñöôøng laøm môùi phaïm vi £ 500m (baèng oâtoâ 12T, maùy uûi £110CV, maùy ñaøo £ 0,8 m3) ñaát C2</v>
          </cell>
          <cell r="C334" t="str">
            <v>m3</v>
          </cell>
          <cell r="E334">
            <v>2025.8</v>
          </cell>
          <cell r="F334">
            <v>5861.27</v>
          </cell>
        </row>
        <row r="335">
          <cell r="A335" t="str">
            <v>BG.1353</v>
          </cell>
          <cell r="B335" t="str">
            <v>Ñaøo neàn ñöôøng laøm môùi phaïm vi £ 500m (baèng oâtoâ 12T, maùy uûi £110CV, maùy ñaøo £ 0,8 m3) ñaát C3</v>
          </cell>
          <cell r="C335" t="str">
            <v>m3</v>
          </cell>
          <cell r="E335">
            <v>2420.54</v>
          </cell>
          <cell r="F335">
            <v>6916.35</v>
          </cell>
        </row>
        <row r="336">
          <cell r="A336" t="str">
            <v>BG.1354</v>
          </cell>
          <cell r="B336" t="str">
            <v>Ñaøo neàn ñöôøng laøm môùi phaïm vi £ 500m (baèng oâtoâ 12T, maùy uûi £110CV, maùy ñaøo £ 0,8 m3) ñaát C4</v>
          </cell>
          <cell r="C336" t="str">
            <v>m3</v>
          </cell>
          <cell r="E336">
            <v>2805.34</v>
          </cell>
          <cell r="F336">
            <v>7561.84</v>
          </cell>
        </row>
        <row r="337">
          <cell r="A337" t="str">
            <v>BG.1362</v>
          </cell>
          <cell r="B337" t="str">
            <v>Ñaøo neàn ñöôøng laøm môùi phaïm vi £ 500m (baèng oâtoâ 7T, maùy uûi £110CV, maùy ñaøo £ 1,25 m3) ñaát C2</v>
          </cell>
          <cell r="C337" t="str">
            <v>m3</v>
          </cell>
          <cell r="E337">
            <v>2025.8</v>
          </cell>
          <cell r="F337">
            <v>6923.23</v>
          </cell>
        </row>
        <row r="338">
          <cell r="A338" t="str">
            <v>BG.1363</v>
          </cell>
          <cell r="B338" t="str">
            <v>Ñaøo neàn ñöôøng laøm môùi phaïm vi £ 500m (baèng oâtoâ 7T, maùy uûi £110CV, maùy ñaøo £ 1,25 m3) ñaát C3</v>
          </cell>
          <cell r="C338" t="str">
            <v>m3</v>
          </cell>
          <cell r="E338">
            <v>2420.54</v>
          </cell>
          <cell r="F338">
            <v>7895.98</v>
          </cell>
        </row>
        <row r="339">
          <cell r="A339" t="str">
            <v>BG.1364</v>
          </cell>
          <cell r="B339" t="str">
            <v>Ñaøo neàn ñöôøng laøm môùi phaïm vi £ 500m (baèng oâtoâ 7T, maùy uûi £110CV, maùy ñaøo £ 1,25 m3) ñaát C4</v>
          </cell>
          <cell r="C339" t="str">
            <v>m3</v>
          </cell>
          <cell r="E339">
            <v>2805.34</v>
          </cell>
          <cell r="F339">
            <v>9586.35</v>
          </cell>
        </row>
        <row r="340">
          <cell r="A340" t="str">
            <v>BG.1372</v>
          </cell>
          <cell r="B340" t="str">
            <v>Ñaøo neàn ñöôøng laøm môùi phaïm vi £ 500m (baèng oâtoâ 10T, maùy uûi £110CV, maùy ñaøo £ 1,25 m3) ñaát C2</v>
          </cell>
          <cell r="C340" t="str">
            <v>m3</v>
          </cell>
          <cell r="E340">
            <v>2025.8</v>
          </cell>
          <cell r="F340">
            <v>6685.36</v>
          </cell>
        </row>
        <row r="341">
          <cell r="A341" t="str">
            <v>BG.1373</v>
          </cell>
          <cell r="B341" t="str">
            <v>Ñaøo neàn ñöôøng laøm môùi phaïm vi £ 500m (baèng oâtoâ 10T, maùy uûi £110CV, maùy ñaøo £ 1,25 m3) ñaát C3</v>
          </cell>
          <cell r="C341" t="str">
            <v>m3</v>
          </cell>
          <cell r="E341">
            <v>2420.54</v>
          </cell>
          <cell r="F341">
            <v>7542.72</v>
          </cell>
        </row>
        <row r="342">
          <cell r="A342" t="str">
            <v>BG.1374</v>
          </cell>
          <cell r="B342" t="str">
            <v>Ñaøo neàn ñöôøng laøm môùi phaïm vi £ 500m (baèng oâtoâ 10T, maùy uûi £110CV, maùy ñaøo £ 1,25 m3) ñaát C4</v>
          </cell>
          <cell r="C342" t="str">
            <v>m3</v>
          </cell>
          <cell r="E342">
            <v>2805.34</v>
          </cell>
          <cell r="F342">
            <v>9237.36</v>
          </cell>
        </row>
        <row r="343">
          <cell r="A343" t="str">
            <v>BG.1382</v>
          </cell>
          <cell r="B343" t="str">
            <v>Ñaøo neàn ñöôøng laøm môùi phaïm vi £ 500m (baèng oâtoâ 12T, maùy uûi £110CV, maùy ñaøo £ 1,25 m3) ñaát C2</v>
          </cell>
          <cell r="C343" t="str">
            <v>m3</v>
          </cell>
          <cell r="E343">
            <v>2025.8</v>
          </cell>
          <cell r="F343">
            <v>6585.21</v>
          </cell>
        </row>
        <row r="344">
          <cell r="A344" t="str">
            <v>BG.1383</v>
          </cell>
          <cell r="B344" t="str">
            <v>Ñaøo neàn ñöôøng laøm môùi phaïm vi £ 500m (baèng oâtoâ 12T, maùy uûi £110CV, maùy ñaøo £ 1,25 m3) ñaát C3</v>
          </cell>
          <cell r="C344" t="str">
            <v>m3</v>
          </cell>
          <cell r="E344">
            <v>2420.54</v>
          </cell>
          <cell r="F344">
            <v>7534.17</v>
          </cell>
        </row>
        <row r="345">
          <cell r="A345" t="str">
            <v>BG.1384</v>
          </cell>
          <cell r="B345" t="str">
            <v>Ñaøo neàn ñöôøng laøm môùi phaïm vi £ 500m (baèng oâtoâ 12T, maùy uûi £110CV, maùy ñaøo £ 1,25 m3) ñaát C4</v>
          </cell>
          <cell r="C345" t="str">
            <v>m3</v>
          </cell>
          <cell r="E345">
            <v>2805.34</v>
          </cell>
          <cell r="F345">
            <v>9201.7999999999993</v>
          </cell>
        </row>
        <row r="346">
          <cell r="A346" t="str">
            <v>BG.1392</v>
          </cell>
          <cell r="B346" t="str">
            <v>Ñaøo neàn ñöôøng laøm môùi phaïm vi £ 500m (baèng oâtoâ 10T, maùy uûi £110CV, maùy ñaøo £ 1,6 m3) ñaát C2</v>
          </cell>
          <cell r="C346" t="str">
            <v>m3</v>
          </cell>
          <cell r="E346">
            <v>2025.8</v>
          </cell>
          <cell r="F346">
            <v>6552.79</v>
          </cell>
        </row>
        <row r="347">
          <cell r="A347" t="str">
            <v>BG.1393</v>
          </cell>
          <cell r="B347" t="str">
            <v>Ñaøo neàn ñöôøng laøm môùi phaïm vi £ 500m (baèng oâtoâ 10T, maùy uûi £110CV, maùy ñaøo £ 1,6 m3) ñaát C3</v>
          </cell>
          <cell r="C347" t="str">
            <v>m3</v>
          </cell>
          <cell r="E347">
            <v>2420.54</v>
          </cell>
          <cell r="F347">
            <v>7439.72</v>
          </cell>
        </row>
        <row r="348">
          <cell r="A348" t="str">
            <v>BG.1394</v>
          </cell>
          <cell r="B348" t="str">
            <v>Ñaøo neàn ñöôøng laøm môùi phaïm vi £ 500m (baèng oâtoâ 10T, maùy uûi £110CV, maùy ñaøo £ 1,6 m3) ñaát C4</v>
          </cell>
          <cell r="C348" t="str">
            <v>m3</v>
          </cell>
          <cell r="E348">
            <v>2805.34</v>
          </cell>
          <cell r="F348">
            <v>9407.5499999999993</v>
          </cell>
        </row>
        <row r="349">
          <cell r="A349" t="str">
            <v>BG.1402</v>
          </cell>
          <cell r="B349" t="str">
            <v>Ñaøo neàn ñöôøng laøm môùi phaïm vi £ 500m (baèng oâtoâ 12T, maùy uûi £110CV, maùy ñaøo £ 1,6 m3) ñaát C2</v>
          </cell>
          <cell r="C349" t="str">
            <v>m3</v>
          </cell>
          <cell r="E349">
            <v>2025.8</v>
          </cell>
          <cell r="F349">
            <v>6452.64</v>
          </cell>
        </row>
        <row r="350">
          <cell r="A350" t="str">
            <v>BG.1403</v>
          </cell>
          <cell r="B350" t="str">
            <v>Ñaøo neàn ñöôøng laøm môùi phaïm vi £ 500m (baèng oâtoâ 12T, maùy uûi £110CV, maùy ñaøo £ 1,6 m3) ñaát C3</v>
          </cell>
          <cell r="C350" t="str">
            <v>m3</v>
          </cell>
          <cell r="E350">
            <v>2420.54</v>
          </cell>
          <cell r="F350">
            <v>7431.17</v>
          </cell>
        </row>
        <row r="351">
          <cell r="A351" t="str">
            <v>BG.1404</v>
          </cell>
          <cell r="B351" t="str">
            <v>Ñaøo neàn ñöôøng laøm môùi phaïm vi £ 500m (baèng oâtoâ 12T, maùy uûi £110CV, maùy ñaøo £ 1,6 m3) ñaát C4</v>
          </cell>
          <cell r="C351" t="str">
            <v>m3</v>
          </cell>
          <cell r="E351">
            <v>2805.34</v>
          </cell>
          <cell r="F351">
            <v>9371.99</v>
          </cell>
        </row>
        <row r="352">
          <cell r="A352" t="str">
            <v>BG.1412</v>
          </cell>
          <cell r="B352" t="str">
            <v>Ñaøo neàn ñöôøng laøm môùi phaïm vi £ 500m (baèng oâtoâ 12T, maùy uûi £110CV, maùy ñaøo £ 2,3 m3) ñaát C2</v>
          </cell>
          <cell r="C352" t="str">
            <v>m3</v>
          </cell>
          <cell r="E352">
            <v>2025.8</v>
          </cell>
          <cell r="F352">
            <v>6527.23</v>
          </cell>
        </row>
        <row r="353">
          <cell r="A353" t="str">
            <v>BG.1413</v>
          </cell>
          <cell r="B353" t="str">
            <v>Ñaøo neàn ñöôøng laøm môùi phaïm vi £ 500m (baèng oâtoâ 12T, maùy uûi £110CV, maùy ñaøo £ 2,3 m3) ñaát C3</v>
          </cell>
          <cell r="C353" t="str">
            <v>m3</v>
          </cell>
          <cell r="E353">
            <v>2420.54</v>
          </cell>
          <cell r="F353">
            <v>7760.02</v>
          </cell>
        </row>
        <row r="354">
          <cell r="A354" t="str">
            <v>BG.1414</v>
          </cell>
          <cell r="B354" t="str">
            <v>Ñaøo neàn ñöôøng laøm môùi phaïm vi £ 500m (baèng oâtoâ 12T, maùy uûi £110CV, maùy ñaøo £ 2,3 m3) ñaát C4</v>
          </cell>
          <cell r="C354" t="str">
            <v>m3</v>
          </cell>
          <cell r="E354">
            <v>2805.34</v>
          </cell>
          <cell r="F354">
            <v>9735.09</v>
          </cell>
        </row>
        <row r="355">
          <cell r="B355" t="str">
            <v>Phaïm vi 700m</v>
          </cell>
        </row>
        <row r="356">
          <cell r="A356" t="str">
            <v>BG.1512</v>
          </cell>
          <cell r="B356" t="str">
            <v>Ñaøo neàn ñöôøng laøm môùi phaïm vi £ 700m (baèng oâtoâ 5T, maùy uûi £110CV, maùy ñaøo £ 0,4 m3) ñaát C2</v>
          </cell>
          <cell r="C356" t="str">
            <v>m3</v>
          </cell>
          <cell r="E356">
            <v>2025.8</v>
          </cell>
        </row>
        <row r="357">
          <cell r="A357" t="str">
            <v>BG.1513</v>
          </cell>
          <cell r="B357" t="str">
            <v xml:space="preserve">Ñaøo neàn ñöôøng laøm môùi phaïm vi £ 700m (baèng oâtoâ 5T, maùy uûi £110CV, maùy ñaøo £ 0,4 m3) ñaát C3 </v>
          </cell>
          <cell r="C357" t="str">
            <v>m3</v>
          </cell>
          <cell r="E357">
            <v>2420.54</v>
          </cell>
        </row>
        <row r="358">
          <cell r="A358" t="str">
            <v>BG.1522</v>
          </cell>
          <cell r="B358" t="str">
            <v>Ñaøo neàn ñöôøng laøm môùi phaïm vi £ 700m (baèng oâtoâ 5T, maùy uûi £110CV, maùy ñaøo £ 0,8 m3) ñaát C2</v>
          </cell>
          <cell r="C358" t="str">
            <v>m3</v>
          </cell>
          <cell r="E358">
            <v>2025.8</v>
          </cell>
        </row>
        <row r="359">
          <cell r="A359" t="str">
            <v>BG.1523</v>
          </cell>
          <cell r="B359" t="str">
            <v>Ñaøo neàn ñöôøng laøm môùi phaïm vi £ 700m (baèng oâtoâ 5T, maùy uûi £110CV, maùy ñaøo £ 0,8 m3) ñaát C3</v>
          </cell>
          <cell r="C359" t="str">
            <v>m3</v>
          </cell>
          <cell r="E359">
            <v>2420.54</v>
          </cell>
        </row>
        <row r="360">
          <cell r="A360" t="str">
            <v>BG.1524</v>
          </cell>
          <cell r="B360" t="str">
            <v>Ñaøo neàn ñöôøng laøm môùi phaïm vi £ 700m (baèng oâtoâ 5T, maùy uûi £110CV, maùy ñaøo £ 0,8 m3) ñaát C4</v>
          </cell>
          <cell r="C360" t="str">
            <v>m3</v>
          </cell>
          <cell r="E360">
            <v>2805.34</v>
          </cell>
        </row>
        <row r="361">
          <cell r="A361" t="str">
            <v>BG.1532</v>
          </cell>
          <cell r="B361" t="str">
            <v>Ñaøo neàn ñöôøng laøm môùi phaïm vi £ 700m (baèng oâtoâ 7T, maùy uûi £110CV, maùy ñaøo £ 0,8 m3) ñaát C2</v>
          </cell>
          <cell r="C361" t="str">
            <v>m3</v>
          </cell>
          <cell r="E361">
            <v>2025.8</v>
          </cell>
        </row>
        <row r="362">
          <cell r="A362" t="str">
            <v>BG.1533</v>
          </cell>
          <cell r="B362" t="str">
            <v>Ñaøo neàn ñöôøng laøm môùi phaïm vi £ 700m (baèng oâtoâ 7T, maùy uûi £110CV, maùy ñaøo £ 0,8 m3) ñaát C3</v>
          </cell>
          <cell r="C362" t="str">
            <v>m3</v>
          </cell>
          <cell r="E362">
            <v>2420.54</v>
          </cell>
        </row>
        <row r="363">
          <cell r="A363" t="str">
            <v>BG.1534</v>
          </cell>
          <cell r="B363" t="str">
            <v>Ñaøo neàn ñöôøng laøm môùi phaïm vi £ 700m (baèng oâtoâ 7T, maùy uûi £110CV, maùy ñaøo £ 0,8 m3) ñaát C4</v>
          </cell>
          <cell r="C363" t="str">
            <v>m3</v>
          </cell>
          <cell r="E363">
            <v>2805.34</v>
          </cell>
        </row>
        <row r="364">
          <cell r="A364" t="str">
            <v>BG.1542</v>
          </cell>
          <cell r="B364" t="str">
            <v>Ñaøo neàn ñöôøng laøm môùi phaïm vi £ 700m (baèng oâtoâ 10T, maùy uûi £110CV, maùy ñaøo £ 0,8 m3) ñaát C2</v>
          </cell>
          <cell r="C364" t="str">
            <v>m3</v>
          </cell>
          <cell r="E364">
            <v>2025.8</v>
          </cell>
        </row>
        <row r="365">
          <cell r="A365" t="str">
            <v>BG.1543</v>
          </cell>
          <cell r="B365" t="str">
            <v>Ñaøo neàn ñöôøng laøm môùi phaïm vi £ 700m (baèng oâtoâ 10T, maùy uûi £110CV, maùy ñaøo £ 0,8 m3) ñaát C3</v>
          </cell>
          <cell r="C365" t="str">
            <v>m3</v>
          </cell>
          <cell r="E365">
            <v>2420.54</v>
          </cell>
        </row>
        <row r="366">
          <cell r="A366" t="str">
            <v>BG.1544</v>
          </cell>
          <cell r="B366" t="str">
            <v>Ñaøo neàn ñöôøng laøm môùi phaïm vi £ 700m (baèng oâtoâ 10T, maùy uûi £110CV, maùy ñaøo £ 0,8 m3) ñaát C4</v>
          </cell>
          <cell r="C366" t="str">
            <v>m3</v>
          </cell>
          <cell r="E366">
            <v>2805.34</v>
          </cell>
        </row>
        <row r="367">
          <cell r="A367" t="str">
            <v>BG.1552</v>
          </cell>
          <cell r="B367" t="str">
            <v>Ñaøo neàn ñöôøng laøm môùi phaïm vi £ 700m (baèng oâtoâ 12T, maùy uûi £110CV, maùy ñaøo £ 0,8 m3) ñaát C2</v>
          </cell>
          <cell r="C367" t="str">
            <v>m3</v>
          </cell>
          <cell r="E367">
            <v>2025.8</v>
          </cell>
        </row>
        <row r="368">
          <cell r="A368" t="str">
            <v>BG.1553</v>
          </cell>
          <cell r="B368" t="str">
            <v>Ñaøo neàn ñöôøng laøm môùi phaïm vi £ 700m (baèng oâtoâ 12T, maùy uûi £110CV, maùy ñaøo £ 0,8 m3) ñaát C3</v>
          </cell>
          <cell r="C368" t="str">
            <v>m3</v>
          </cell>
          <cell r="E368">
            <v>2420.54</v>
          </cell>
        </row>
        <row r="369">
          <cell r="A369" t="str">
            <v>BG.1554</v>
          </cell>
          <cell r="B369" t="str">
            <v>Ñaøo neàn ñöôøng laøm môùi phaïm vi £ 700m (baèng oâtoâ 12T, maùy uûi £110CV, maùy ñaøo £ 0,8 m3) ñaát C4</v>
          </cell>
          <cell r="C369" t="str">
            <v>m3</v>
          </cell>
          <cell r="E369">
            <v>2805.34</v>
          </cell>
        </row>
        <row r="370">
          <cell r="A370" t="str">
            <v>BG.1562</v>
          </cell>
          <cell r="B370" t="str">
            <v>Ñaøo neàn ñöôøng laøm môùi phaïm vi £ 700m (baèng oâtoâ 7T, maùy uûi £110CV, maùy ñaøo £ 1,25 m3) ñaát C2</v>
          </cell>
          <cell r="C370" t="str">
            <v>m3</v>
          </cell>
          <cell r="E370">
            <v>2025.8</v>
          </cell>
        </row>
        <row r="371">
          <cell r="A371" t="str">
            <v>BG.1563</v>
          </cell>
          <cell r="B371" t="str">
            <v>Ñaøo neàn ñöôøng laøm môùi phaïm vi £ 700m (baèng oâtoâ 7T, maùy uûi £110CV, maùy ñaøo £ 1,25 m3) ñaát C3</v>
          </cell>
          <cell r="C371" t="str">
            <v>m3</v>
          </cell>
          <cell r="E371">
            <v>2420.54</v>
          </cell>
        </row>
        <row r="372">
          <cell r="A372" t="str">
            <v>BG.1564</v>
          </cell>
          <cell r="B372" t="str">
            <v>Ñaøo neàn ñöôøng laøm môùi phaïm vi £ 700m (baèng oâtoâ 7T, maùy uûi £110CV, maùy ñaøo £ 1,25 m3) ñaát C4</v>
          </cell>
          <cell r="C372" t="str">
            <v>m3</v>
          </cell>
          <cell r="E372">
            <v>2805.34</v>
          </cell>
        </row>
        <row r="373">
          <cell r="A373" t="str">
            <v>BG.1572</v>
          </cell>
          <cell r="B373" t="str">
            <v>Ñaøo neàn ñöôøng laøm môùi phaïm vi £ 700m (baèng oâtoâ 10T, maùy uûi £110CV, maùy ñaøo £ 1,25 m3) ñaát C2</v>
          </cell>
          <cell r="C373" t="str">
            <v>m3</v>
          </cell>
          <cell r="E373">
            <v>2025.8</v>
          </cell>
        </row>
        <row r="374">
          <cell r="A374" t="str">
            <v>BG.1573</v>
          </cell>
          <cell r="B374" t="str">
            <v>Ñaøo neàn ñöôøng laøm môùi phaïm vi £ 700m (baèng oâtoâ 10T, maùy uûi £110CV, maùy ñaøo £ 1,25 m3) ñaát C3</v>
          </cell>
          <cell r="C374" t="str">
            <v>m3</v>
          </cell>
          <cell r="E374">
            <v>2420.54</v>
          </cell>
        </row>
        <row r="375">
          <cell r="A375" t="str">
            <v>BG.1574</v>
          </cell>
          <cell r="B375" t="str">
            <v>Ñaøo neàn ñöôøng laøm môùi phaïm vi £ 700m (baèng oâtoâ 10T, maùy uûi £110CV, maùy ñaøo £ 1,25 m3) ñaát C4</v>
          </cell>
          <cell r="C375" t="str">
            <v>m3</v>
          </cell>
          <cell r="E375">
            <v>2805.34</v>
          </cell>
        </row>
        <row r="376">
          <cell r="A376" t="str">
            <v>BG.1582</v>
          </cell>
          <cell r="B376" t="str">
            <v>Ñaøo neàn ñöôøng laøm môùi phaïm vi £ 700m (baèng oâtoâ 12T, maùy uûi £110CV, maùy ñaøo £ 1,25 m3) ñaát C2</v>
          </cell>
          <cell r="C376" t="str">
            <v>m3</v>
          </cell>
          <cell r="E376">
            <v>2025.8</v>
          </cell>
        </row>
        <row r="377">
          <cell r="A377" t="str">
            <v>BG.1583</v>
          </cell>
          <cell r="B377" t="str">
            <v>Ñaøo neàn ñöôøng laøm môùi phaïm vi £ 700m (baèng oâtoâ 12T, maùy uûi £110CV, maùy ñaøo £ 1,25 m3) ñaát C3</v>
          </cell>
          <cell r="C377" t="str">
            <v>m3</v>
          </cell>
          <cell r="E377">
            <v>2420.54</v>
          </cell>
        </row>
        <row r="378">
          <cell r="A378" t="str">
            <v>BG.1584</v>
          </cell>
          <cell r="B378" t="str">
            <v>Ñaøo neàn ñöôøng laøm môùi phaïm vi £ 700m (baèng oâtoâ 12T, maùy uûi £110CV, maùy ñaøo £ 1,25 m3) ñaát C4</v>
          </cell>
          <cell r="C378" t="str">
            <v>m3</v>
          </cell>
          <cell r="E378">
            <v>2805.34</v>
          </cell>
        </row>
        <row r="379">
          <cell r="A379" t="str">
            <v>BG.1592</v>
          </cell>
          <cell r="B379" t="str">
            <v>Ñaøo neàn ñöôøng laøm môùi phaïm vi £ 700m (baèng oâtoâ 10T, maùy uûi £110CV, maùy ñaøo £ 1,6 m3) ñaát C2</v>
          </cell>
          <cell r="C379" t="str">
            <v>m3</v>
          </cell>
          <cell r="E379">
            <v>2025.8</v>
          </cell>
        </row>
        <row r="380">
          <cell r="A380" t="str">
            <v>BG.1593</v>
          </cell>
          <cell r="B380" t="str">
            <v>Ñaøo neàn ñöôøng laøm môùi phaïm vi £ 700m (baèng oâtoâ 10T, maùy uûi £110CV, maùy ñaøo £ 1,6 m3) ñaát C3</v>
          </cell>
          <cell r="C380" t="str">
            <v>m3</v>
          </cell>
          <cell r="E380">
            <v>2420.54</v>
          </cell>
        </row>
        <row r="381">
          <cell r="A381" t="str">
            <v>BG.1594</v>
          </cell>
          <cell r="B381" t="str">
            <v>Ñaøo neàn ñöôøng laøm môùi phaïm vi £ 700m (baèng oâtoâ 10T, maùy uûi £110CV, maùy ñaøo £ 1,6 m3) ñaát C4</v>
          </cell>
          <cell r="C381" t="str">
            <v>m3</v>
          </cell>
          <cell r="E381">
            <v>2805.34</v>
          </cell>
        </row>
        <row r="382">
          <cell r="A382" t="str">
            <v>BG.1602</v>
          </cell>
          <cell r="B382" t="str">
            <v>Ñaøo neàn ñöôøng laøm môùi phaïm vi £ 700m (baèng oâtoâ 12T, maùy uûi £110CV, maùy ñaøo £ 1,6 m3) ñaát C2</v>
          </cell>
          <cell r="C382" t="str">
            <v>m3</v>
          </cell>
          <cell r="E382">
            <v>2025.8</v>
          </cell>
        </row>
        <row r="383">
          <cell r="A383" t="str">
            <v>BG.1603</v>
          </cell>
          <cell r="B383" t="str">
            <v>Ñaøo neàn ñöôøng laøm môùi phaïm vi £ 700m (baèng oâtoâ 12T, maùy uûi £110CV, maùy ñaøo £ 1,6 m3) ñaát C3</v>
          </cell>
          <cell r="C383" t="str">
            <v>m3</v>
          </cell>
          <cell r="E383">
            <v>2420.54</v>
          </cell>
        </row>
        <row r="384">
          <cell r="A384" t="str">
            <v>BG.1604</v>
          </cell>
          <cell r="B384" t="str">
            <v>Ñaøo neàn ñöôøng laøm môùi phaïm vi £ 700m (baèng oâtoâ 12T, maùy uûi £110CV, maùy ñaøo £ 1,6 m3) ñaát C4</v>
          </cell>
          <cell r="C384" t="str">
            <v>m3</v>
          </cell>
          <cell r="E384">
            <v>2805.34</v>
          </cell>
        </row>
        <row r="385">
          <cell r="A385" t="str">
            <v>BG.1612</v>
          </cell>
          <cell r="B385" t="str">
            <v>Ñaøo neàn ñöôøng laøm môùi phaïm vi £ 700m (baèng oâtoâ 12T, maùy uûi £110CV, maùy ñaøo £ 2,3 m3) ñaát C2</v>
          </cell>
          <cell r="C385" t="str">
            <v>m3</v>
          </cell>
          <cell r="E385">
            <v>2025.8</v>
          </cell>
        </row>
        <row r="386">
          <cell r="A386" t="str">
            <v>BG.1613</v>
          </cell>
          <cell r="B386" t="str">
            <v>Ñaøo neàn ñöôøng laøm môùi phaïm vi £ 700m (baèng oâtoâ 12T, maùy uûi £110CV, maùy ñaøo £ 2,3 m3) ñaát C3</v>
          </cell>
          <cell r="C386" t="str">
            <v>m3</v>
          </cell>
          <cell r="E386">
            <v>2420.54</v>
          </cell>
        </row>
        <row r="387">
          <cell r="A387" t="str">
            <v>BG.1614</v>
          </cell>
          <cell r="B387" t="str">
            <v>Ñaøo neàn ñöôøng laøm môùi phaïm vi £ 700m (baèng oâtoâ 12T, maùy uûi £110CV, maùy ñaøo £ 2,3 m3) ñaát C4</v>
          </cell>
          <cell r="C387" t="str">
            <v>m3</v>
          </cell>
          <cell r="E387">
            <v>2805.34</v>
          </cell>
        </row>
        <row r="388">
          <cell r="B388" t="str">
            <v>Phaïm vi 1000m</v>
          </cell>
        </row>
        <row r="389">
          <cell r="A389" t="str">
            <v>BG.1712</v>
          </cell>
          <cell r="B389" t="str">
            <v>Ñaøo neàn ñöôøng laøm môùi phaïm vi £ 1000m (baèng oâtoâ 5T, maùy uûi £110CV, maùy ñaøo £ 0,4 m3) ñaát C2</v>
          </cell>
          <cell r="C389" t="str">
            <v>m3</v>
          </cell>
          <cell r="E389">
            <v>2025.8</v>
          </cell>
          <cell r="F389">
            <v>6922.07</v>
          </cell>
        </row>
        <row r="390">
          <cell r="A390" t="str">
            <v>BG.1713</v>
          </cell>
          <cell r="B390" t="str">
            <v xml:space="preserve">Ñaøo neàn ñöôøng laøm môùi phaïm vi £ 1000m (baèng oâtoâ 5T, maùy uûi £110CV, maùy ñaøo £ 0,4 m3) ñaát C3 </v>
          </cell>
          <cell r="C390" t="str">
            <v>m3</v>
          </cell>
          <cell r="E390">
            <v>2420.54</v>
          </cell>
          <cell r="F390">
            <v>8702.69</v>
          </cell>
        </row>
        <row r="391">
          <cell r="A391" t="str">
            <v>BG.1721</v>
          </cell>
          <cell r="B391" t="str">
            <v>Ñaøo neàn ñöôøng laøm môùi phaïm vi £ 1000m (baèng oâtoâ 5T, maùy uûi £110CV, maùy ñaøo £ 0,4 m3) ñaát C1</v>
          </cell>
          <cell r="E391">
            <v>1624.86</v>
          </cell>
          <cell r="F391">
            <v>6211.99</v>
          </cell>
        </row>
        <row r="392">
          <cell r="A392" t="str">
            <v>BG.1722</v>
          </cell>
          <cell r="B392" t="str">
            <v>Ñaøo neàn ñöôøng laøm môùi phaïm vi £ 1000m (baèng oâtoâ 5T, maùy uûi £110CV, maùy ñaøo £ 0,4 m3) ñaát C2</v>
          </cell>
          <cell r="E392">
            <v>2025.8</v>
          </cell>
          <cell r="F392">
            <v>7252.89</v>
          </cell>
        </row>
        <row r="393">
          <cell r="A393" t="str">
            <v>BG.1723</v>
          </cell>
          <cell r="B393" t="str">
            <v xml:space="preserve">Ñaøo neàn ñöôøng laøm môùi phaïm vi £ 1000m (baèng oâtoâ 5T, maùy uûi £110CV, maùy ñaøo £ 0,4 m3) ñaát C3 </v>
          </cell>
          <cell r="E393">
            <v>2420.54</v>
          </cell>
          <cell r="F393">
            <v>9079.84</v>
          </cell>
        </row>
        <row r="394">
          <cell r="A394" t="str">
            <v>BG.1732</v>
          </cell>
          <cell r="B394" t="str">
            <v>Ñaøo neàn ñöôøng laøm môùi phaïm vi £ 1000m (baèng oâtoâ 5T, maùy uûi £110CV, maùy ñaøo £ 0,8 m3) ñaát C2</v>
          </cell>
          <cell r="C394" t="str">
            <v>m3</v>
          </cell>
          <cell r="E394">
            <v>2025.8</v>
          </cell>
          <cell r="F394">
            <v>6895.38</v>
          </cell>
        </row>
        <row r="395">
          <cell r="A395" t="str">
            <v>BG.1733</v>
          </cell>
          <cell r="B395" t="str">
            <v>Ñaøo neàn ñöôøng laøm môùi phaïm vi £ 1000m (baèng oâtoâ 5T, maùy uûi £110CV, maùy ñaøo £ 0,8 m3) ñaát C3</v>
          </cell>
          <cell r="C395" t="str">
            <v>m3</v>
          </cell>
          <cell r="E395">
            <v>2420.54</v>
          </cell>
          <cell r="F395">
            <v>8412.48</v>
          </cell>
        </row>
        <row r="396">
          <cell r="A396" t="str">
            <v>BG.1734</v>
          </cell>
          <cell r="B396" t="str">
            <v>Ñaøo neàn ñöôøng laøm môùi phaïm vi £ 1000m (baèng oâtoâ 5T, maùy uûi £110CV, maùy ñaøo £ 0,8 m3) ñaát C4</v>
          </cell>
          <cell r="C396" t="str">
            <v>m3</v>
          </cell>
          <cell r="E396">
            <v>2805.34</v>
          </cell>
          <cell r="F396">
            <v>9079.3700000000008</v>
          </cell>
        </row>
        <row r="397">
          <cell r="A397" t="str">
            <v>BG.1742</v>
          </cell>
          <cell r="B397" t="str">
            <v>Ñaøo neàn ñöôøng laøm môùi phaïm vi £ 1000m (baèng oâtoâ 7T, maùy uûi £110CV, maùy ñaøo £ 0,8 m3) ñaát C2</v>
          </cell>
          <cell r="C397" t="str">
            <v>m3</v>
          </cell>
          <cell r="E397">
            <v>2025.8</v>
          </cell>
          <cell r="F397">
            <v>7226.2</v>
          </cell>
        </row>
        <row r="398">
          <cell r="A398" t="str">
            <v>BG.1743</v>
          </cell>
          <cell r="B398" t="str">
            <v>Ñaøo neàn ñöôøng laøm môùi phaïm vi £ 1000m (baèng oâtoâ 7T, maùy uûi £110CV, maùy ñaøo £ 0,8 m3) ñaát C3</v>
          </cell>
          <cell r="C398" t="str">
            <v>m3</v>
          </cell>
          <cell r="E398">
            <v>2420.54</v>
          </cell>
          <cell r="F398">
            <v>8789.6299999999992</v>
          </cell>
        </row>
        <row r="399">
          <cell r="A399" t="str">
            <v>BG.1744</v>
          </cell>
          <cell r="B399" t="str">
            <v>Ñaøo neàn ñöôøng laøm môùi phaïm vi £ 1000m (baèng oâtoâ 7T, maùy uûi £110CV, maùy ñaøo £ 0,8 m3) ñaát C4</v>
          </cell>
          <cell r="C399" t="str">
            <v>m3</v>
          </cell>
          <cell r="E399">
            <v>2805.34</v>
          </cell>
          <cell r="F399">
            <v>9502.32</v>
          </cell>
        </row>
        <row r="400">
          <cell r="A400" t="str">
            <v>BG.1752</v>
          </cell>
          <cell r="B400" t="str">
            <v>Ñaøo neàn ñöôøng laøm môùi phaïm vi £ 1000m (baèng oâtoâ 10T, maùy uûi £110CV, maùy ñaøo £ 0,8 m3) ñaát C2</v>
          </cell>
          <cell r="C400" t="str">
            <v>m3</v>
          </cell>
          <cell r="E400">
            <v>2025.8</v>
          </cell>
          <cell r="F400">
            <v>6282.12</v>
          </cell>
        </row>
        <row r="401">
          <cell r="A401" t="str">
            <v>BG.1753</v>
          </cell>
          <cell r="B401" t="str">
            <v>Ñaøo neàn ñöôøng laøm môùi phaïm vi £ 1000m (baèng oâtoâ 10T, maùy uûi £110CV, maùy ñaøo £ 0,8 m3) ñaát C3</v>
          </cell>
          <cell r="C401" t="str">
            <v>m3</v>
          </cell>
          <cell r="E401">
            <v>2420.54</v>
          </cell>
          <cell r="F401">
            <v>7871.24</v>
          </cell>
        </row>
        <row r="402">
          <cell r="A402" t="str">
            <v>BG.1754</v>
          </cell>
          <cell r="B402" t="str">
            <v>Ñaøo neàn ñöôøng laøm môùi phaïm vi £ 1000m (baèng oâtoâ 10T, maùy uûi £110CV, maùy ñaøo £ 0,8 m3) ñaát C4</v>
          </cell>
          <cell r="C402" t="str">
            <v>m3</v>
          </cell>
          <cell r="E402">
            <v>2805.34</v>
          </cell>
          <cell r="F402">
            <v>8648.8799999999992</v>
          </cell>
        </row>
        <row r="403">
          <cell r="A403" t="str">
            <v>BG.1762</v>
          </cell>
          <cell r="B403" t="str">
            <v>Ñaøo neàn ñöôøng laøm môùi phaïm vi £ 1000m (baèng oâtoâ 12T, maùy uûi £110CV, maùy ñaøo £ 0,8 m3) ñaát C2</v>
          </cell>
          <cell r="C403" t="str">
            <v>m3</v>
          </cell>
          <cell r="E403">
            <v>2025.8</v>
          </cell>
          <cell r="F403">
            <v>6761.22</v>
          </cell>
        </row>
        <row r="404">
          <cell r="A404" t="str">
            <v>BG.1763</v>
          </cell>
          <cell r="B404" t="str">
            <v>Ñaøo neàn ñöôøng laøm môùi phaïm vi £ 1000m (baèng oâtoâ 12T, maùy uûi £110CV, maùy ñaøo £ 0,8 m3) ñaát C3</v>
          </cell>
          <cell r="C404" t="str">
            <v>m3</v>
          </cell>
          <cell r="E404">
            <v>2420.54</v>
          </cell>
          <cell r="F404">
            <v>7897.06</v>
          </cell>
        </row>
        <row r="405">
          <cell r="A405" t="str">
            <v>BG.1764</v>
          </cell>
          <cell r="B405" t="str">
            <v>Ñaøo neàn ñöôøng laøm môùi phaïm vi £ 1000m (baèng oâtoâ 12T, maùy uûi £110CV, maùy ñaøo £ 0,8 m3) ñaát C4</v>
          </cell>
          <cell r="C405" t="str">
            <v>m3</v>
          </cell>
          <cell r="E405">
            <v>2805.34</v>
          </cell>
          <cell r="F405">
            <v>8657.93</v>
          </cell>
        </row>
        <row r="406">
          <cell r="A406" t="str">
            <v>BG.1772</v>
          </cell>
          <cell r="B406" t="str">
            <v>Ñaøo neàn ñöôøng laøm môùi phaïm vi £ 1000m (baèng oâtoâ 7T, maùy uûi £110CV, maùy ñaøo £ 1,25 m3) ñaát C2</v>
          </cell>
          <cell r="C406" t="str">
            <v>m3</v>
          </cell>
          <cell r="E406">
            <v>2025.8</v>
          </cell>
          <cell r="F406">
            <v>7950.14</v>
          </cell>
        </row>
        <row r="407">
          <cell r="A407" t="str">
            <v>BG.1773</v>
          </cell>
          <cell r="B407" t="str">
            <v>Ñaøo neàn ñöôøng laøm môùi phaïm vi £ 1000m (baèng oâtoâ 7T, maùy uûi £110CV, maùy ñaøo £ 1,25 m3) ñaát C3</v>
          </cell>
          <cell r="C407" t="str">
            <v>m3</v>
          </cell>
          <cell r="E407">
            <v>2420.54</v>
          </cell>
          <cell r="F407">
            <v>9407.4500000000007</v>
          </cell>
        </row>
        <row r="408">
          <cell r="A408" t="str">
            <v>BG.1774</v>
          </cell>
          <cell r="B408" t="str">
            <v>Ñaøo neàn ñöôøng laøm môùi phaïm vi £ 1000m (baèng oâtoâ 7T, maùy uûi £110CV, maùy ñaøo £ 1,25 m3) ñaát C4</v>
          </cell>
          <cell r="C408" t="str">
            <v>m3</v>
          </cell>
          <cell r="E408">
            <v>2805.34</v>
          </cell>
          <cell r="F408">
            <v>11142.28</v>
          </cell>
        </row>
        <row r="409">
          <cell r="A409" t="str">
            <v>BG.1782</v>
          </cell>
          <cell r="B409" t="str">
            <v>Ñaøo neàn ñöôøng laøm môùi phaïm vi £ 1000m (baèng oâtoâ 10T, maùy uûi £110CV, maùy ñaøo £ 1,25 m3) ñaát C2</v>
          </cell>
          <cell r="C409" t="str">
            <v>m3</v>
          </cell>
          <cell r="E409">
            <v>2025.8</v>
          </cell>
          <cell r="F409">
            <v>7531.8</v>
          </cell>
        </row>
        <row r="410">
          <cell r="A410" t="str">
            <v>BG.1783</v>
          </cell>
          <cell r="B410" t="str">
            <v>Ñaøo neàn ñöôøng laøm môùi phaïm vi £ 1000m (baèng oâtoâ 10T, maùy uûi £110CV, maùy ñaøo £ 1,25 m3) ñaát C3</v>
          </cell>
          <cell r="C410" t="str">
            <v>m3</v>
          </cell>
          <cell r="E410">
            <v>2420.54</v>
          </cell>
          <cell r="F410">
            <v>8489.06</v>
          </cell>
        </row>
        <row r="411">
          <cell r="A411" t="str">
            <v>BG.1784</v>
          </cell>
          <cell r="B411" t="str">
            <v>Ñaøo neàn ñöôøng laøm môùi phaïm vi £ 1000m (baèng oâtoâ 10T, maùy uûi £110CV, maùy ñaøo £ 1,25 m3) ñaát C4</v>
          </cell>
          <cell r="C411" t="str">
            <v>m3</v>
          </cell>
          <cell r="E411">
            <v>2805.34</v>
          </cell>
          <cell r="F411">
            <v>10288.84</v>
          </cell>
        </row>
        <row r="412">
          <cell r="A412" t="str">
            <v>BG.1792</v>
          </cell>
          <cell r="B412" t="str">
            <v>Ñaøo neàn ñöôøng laøm môùi phaïm vi £ 1000m (baèng oâtoâ 12T, maùy uûi £110CV, maùy ñaøo £ 1,25 m3) ñaát C2</v>
          </cell>
          <cell r="C412" t="str">
            <v>m3</v>
          </cell>
          <cell r="E412">
            <v>2025.8</v>
          </cell>
          <cell r="F412">
            <v>7485.16</v>
          </cell>
        </row>
        <row r="413">
          <cell r="A413" t="str">
            <v>BG.1793</v>
          </cell>
          <cell r="B413" t="str">
            <v>Ñaøo neàn ñöôøng laøm môùi phaïm vi £ 1000m (baèng oâtoâ 12T, maùy uûi £110CV, maùy ñaøo £ 1,25 m3) ñaát C3</v>
          </cell>
          <cell r="C413" t="str">
            <v>m3</v>
          </cell>
          <cell r="E413">
            <v>2420.54</v>
          </cell>
          <cell r="F413">
            <v>8514.8799999999992</v>
          </cell>
        </row>
        <row r="414">
          <cell r="A414" t="str">
            <v>BG.1794</v>
          </cell>
          <cell r="B414" t="str">
            <v>Ñaøo neàn ñöôøng laøm môùi phaïm vi £ 1000m (baèng oâtoâ 12T, maùy uûi £110CV, maùy ñaøo £ 1,25 m3) ñaát C4</v>
          </cell>
          <cell r="C414" t="str">
            <v>m3</v>
          </cell>
          <cell r="E414">
            <v>2805.34</v>
          </cell>
          <cell r="F414">
            <v>10297.89</v>
          </cell>
        </row>
        <row r="415">
          <cell r="A415" t="str">
            <v>BG.1802</v>
          </cell>
          <cell r="B415" t="str">
            <v>Ñaøo neàn ñöôøng laøm môùi phaïm vi £ 1000m (baèng oâtoâ 10T, maùy uûi £110CV, maùy ñaøo £ 1,6 m3) ñaát C2</v>
          </cell>
          <cell r="C415" t="str">
            <v>m3</v>
          </cell>
          <cell r="E415">
            <v>2025.8</v>
          </cell>
          <cell r="F415">
            <v>7399.23</v>
          </cell>
        </row>
        <row r="416">
          <cell r="A416" t="str">
            <v>BG.1803</v>
          </cell>
          <cell r="B416" t="str">
            <v>Ñaøo neàn ñöôøng laøm môùi phaïm vi £ 1000m (baèng oâtoâ 10T, maùy uûi £110CV, maùy ñaøo £ 1,6 m3) ñaát C3</v>
          </cell>
          <cell r="C416" t="str">
            <v>m3</v>
          </cell>
          <cell r="E416">
            <v>2420.54</v>
          </cell>
          <cell r="F416">
            <v>8386.06</v>
          </cell>
        </row>
        <row r="417">
          <cell r="A417" t="str">
            <v>BG.1804</v>
          </cell>
          <cell r="B417" t="str">
            <v>Ñaøo neàn ñöôøng laøm môùi phaïm vi £ 1000m (baèng oâtoâ 10T, maùy uûi £110CV, maùy ñaøo £ 1,6 m3) ñaát C4</v>
          </cell>
          <cell r="C417" t="str">
            <v>m3</v>
          </cell>
          <cell r="E417">
            <v>2805.34</v>
          </cell>
          <cell r="F417">
            <v>10459.030000000001</v>
          </cell>
        </row>
        <row r="418">
          <cell r="A418" t="str">
            <v>BG.1812</v>
          </cell>
          <cell r="B418" t="str">
            <v>Ñaøo neàn ñöôøng laøm môùi phaïm vi £ 1000m (baèng oâtoâ 12T, maùy uûi £110CV, maùy ñaøo £ 1,6 m3) ñaát C2</v>
          </cell>
          <cell r="C418" t="str">
            <v>m3</v>
          </cell>
          <cell r="E418">
            <v>2025.8</v>
          </cell>
          <cell r="F418">
            <v>7352.59</v>
          </cell>
        </row>
        <row r="419">
          <cell r="A419" t="str">
            <v>BG.1813</v>
          </cell>
          <cell r="B419" t="str">
            <v>Ñaøo neàn ñöôøng laøm môùi phaïm vi £ 1000m (baèng oâtoâ 12T, maùy uûi £110CV, maùy ñaøo £ 1,6 m3) ñaát C3</v>
          </cell>
          <cell r="C419" t="str">
            <v>m3</v>
          </cell>
          <cell r="E419">
            <v>2420.54</v>
          </cell>
          <cell r="F419">
            <v>8411.8799999999992</v>
          </cell>
        </row>
        <row r="420">
          <cell r="A420" t="str">
            <v>BG.1814</v>
          </cell>
          <cell r="B420" t="str">
            <v>Ñaøo neàn ñöôøng laøm môùi phaïm vi £ 1000m (baèng oâtoâ 12T, maùy uûi £110CV, maùy ñaøo £ 1,6 m3) ñaát C4</v>
          </cell>
          <cell r="C420" t="str">
            <v>m3</v>
          </cell>
          <cell r="E420">
            <v>2805.34</v>
          </cell>
          <cell r="F420">
            <v>10468.08</v>
          </cell>
        </row>
        <row r="421">
          <cell r="A421" t="str">
            <v>BG.1812</v>
          </cell>
          <cell r="B421" t="str">
            <v>Ñaøo neàn ñöôøng laøm môùi phaïm vi £ 1000m (baèng oâtoâ 12T, maùy uûi £110CV, maùy ñaøo £ 2,3 m3) ñaát C2</v>
          </cell>
          <cell r="C421" t="str">
            <v>m3</v>
          </cell>
          <cell r="E421">
            <v>2025.8</v>
          </cell>
          <cell r="F421">
            <v>7427.18</v>
          </cell>
        </row>
        <row r="422">
          <cell r="A422" t="str">
            <v>BG.1813</v>
          </cell>
          <cell r="B422" t="str">
            <v>Ñaøo neàn ñöôøng laøm môùi phaïm vi £ 1000m (baèng oâtoâ 12T, maùy uûi £110CV, maùy ñaøo £ 2,3 m3) ñaát C3</v>
          </cell>
          <cell r="C422" t="str">
            <v>m3</v>
          </cell>
          <cell r="E422">
            <v>2420.54</v>
          </cell>
          <cell r="F422">
            <v>8740.73</v>
          </cell>
        </row>
        <row r="423">
          <cell r="A423" t="str">
            <v>BG.1814</v>
          </cell>
          <cell r="B423" t="str">
            <v>Ñaøo neàn ñöôøng laøm môùi phaïm vi £ 1000m (baèng oâtoâ 12T, maùy uûi £110CV, maùy ñaøo £ 2,3 m3) ñaát C4</v>
          </cell>
          <cell r="C423" t="str">
            <v>m3</v>
          </cell>
          <cell r="E423">
            <v>2805.34</v>
          </cell>
          <cell r="F423">
            <v>10831.18</v>
          </cell>
        </row>
        <row r="424">
          <cell r="B424" t="str">
            <v>VAÄN CHUYEÅN BAÈNG XE OÂTOÂ TÖÏ ÑOÅ</v>
          </cell>
        </row>
        <row r="425">
          <cell r="A425" t="str">
            <v>BJ.1111</v>
          </cell>
          <cell r="B425" t="str">
            <v>Vaän chuyeån ñaát thöøa xa 1000m baèng oâtoâ 5T ñaát C1</v>
          </cell>
          <cell r="C425" t="str">
            <v>m3</v>
          </cell>
          <cell r="F425">
            <v>2049.0500000000002</v>
          </cell>
        </row>
        <row r="426">
          <cell r="A426" t="str">
            <v>BJ.1112</v>
          </cell>
          <cell r="B426" t="str">
            <v>Vaän chuyeån ñaát thöøa xa 1000m baèng oâtoâ 5T ñaát C2</v>
          </cell>
          <cell r="C426" t="str">
            <v>m3</v>
          </cell>
          <cell r="F426">
            <v>2230.86</v>
          </cell>
        </row>
        <row r="427">
          <cell r="A427" t="str">
            <v>BJ.1113</v>
          </cell>
          <cell r="B427" t="str">
            <v>Vaän chuyeån ñaát thöøa xa 1000m baèng oâtoâ 5T ñaát C3</v>
          </cell>
          <cell r="C427" t="str">
            <v>m3</v>
          </cell>
          <cell r="F427">
            <v>2664.63</v>
          </cell>
        </row>
        <row r="428">
          <cell r="A428" t="str">
            <v>BJ.1114</v>
          </cell>
          <cell r="B428" t="str">
            <v>Vaän chuyeån ñaát thöøa xa 1000m baèng oâtoâ 5T ñaát C4</v>
          </cell>
          <cell r="C428" t="str">
            <v>m3</v>
          </cell>
          <cell r="F428">
            <v>2726.6</v>
          </cell>
        </row>
        <row r="429">
          <cell r="A429" t="str">
            <v>BJ.1121</v>
          </cell>
          <cell r="B429" t="str">
            <v>Vaän chuyeån ñaát thöøa xa 1000m baèng oâtoâ 7T ñaát C1</v>
          </cell>
          <cell r="C429" t="str">
            <v>m3</v>
          </cell>
          <cell r="F429">
            <v>1911.57</v>
          </cell>
        </row>
        <row r="430">
          <cell r="A430" t="str">
            <v>BJ.1122</v>
          </cell>
          <cell r="B430" t="str">
            <v>Vaän chuyeån ñaát thöøa xa 1000m baèng oâtoâ 7T ñaát C2</v>
          </cell>
          <cell r="C430" t="str">
            <v>m3</v>
          </cell>
          <cell r="F430">
            <v>2000.48</v>
          </cell>
        </row>
        <row r="431">
          <cell r="A431" t="str">
            <v>BJ.1123</v>
          </cell>
          <cell r="B431" t="str">
            <v>Vaän chuyeån ñaát thöøa xa 1000m baèng oâtoâ 7T ñaát C3</v>
          </cell>
          <cell r="C431" t="str">
            <v>m3</v>
          </cell>
          <cell r="F431">
            <v>2133.84</v>
          </cell>
        </row>
        <row r="432">
          <cell r="A432" t="str">
            <v>BJ.1124</v>
          </cell>
          <cell r="B432" t="str">
            <v>Vaän chuyeån ñaát thöøa xa 1000m baèng oâtoâ 7T ñaát C4</v>
          </cell>
          <cell r="C432" t="str">
            <v>m3</v>
          </cell>
          <cell r="F432">
            <v>2222.7600000000002</v>
          </cell>
        </row>
        <row r="433">
          <cell r="A433" t="str">
            <v>BJ.1131</v>
          </cell>
          <cell r="B433" t="str">
            <v>Vaän chuyeån ñaát thöøa xa 1000m baèng oâtoâ 10T ñaát C1</v>
          </cell>
          <cell r="C433" t="str">
            <v>m3</v>
          </cell>
          <cell r="F433">
            <v>1577.22</v>
          </cell>
        </row>
        <row r="434">
          <cell r="A434" t="str">
            <v>BJ.1132</v>
          </cell>
          <cell r="B434" t="str">
            <v>Vaän chuyeån ñaát thöøa xa 1000m baèng oâtoâ 10T ñaát C2</v>
          </cell>
          <cell r="C434" t="str">
            <v>m3</v>
          </cell>
          <cell r="F434">
            <v>1787.52</v>
          </cell>
        </row>
        <row r="435">
          <cell r="A435" t="str">
            <v>BJ.1133</v>
          </cell>
          <cell r="B435" t="str">
            <v>Vaän chuyeån ñaát thöøa xa 1000m baèng oâtoâ 10T ñaát C3</v>
          </cell>
          <cell r="C435" t="str">
            <v>m3</v>
          </cell>
          <cell r="F435">
            <v>1997.81</v>
          </cell>
        </row>
        <row r="436">
          <cell r="A436" t="str">
            <v>BJ.1134</v>
          </cell>
          <cell r="B436" t="str">
            <v>Vaän chuyeån ñaát thöøa xa 1000m baèng oâtoâ 10T ñaát C4</v>
          </cell>
          <cell r="C436" t="str">
            <v>m3</v>
          </cell>
          <cell r="F436">
            <v>2208.11</v>
          </cell>
        </row>
        <row r="437">
          <cell r="A437" t="str">
            <v>BJ.1141</v>
          </cell>
          <cell r="B437" t="str">
            <v>Vaän chuyeån ñaát thöøa xa 1000m baèng oâtoâ 12T ñaát C1</v>
          </cell>
          <cell r="C437" t="str">
            <v>m3</v>
          </cell>
          <cell r="F437">
            <v>1615.29</v>
          </cell>
        </row>
        <row r="438">
          <cell r="A438" t="str">
            <v>BJ.1142</v>
          </cell>
          <cell r="B438" t="str">
            <v>Vaän chuyeån ñaát thöøa xa 1000m baèng oâtoâ 12T ñaát C2</v>
          </cell>
          <cell r="C438" t="str">
            <v>m3</v>
          </cell>
          <cell r="F438">
            <v>1846.04</v>
          </cell>
        </row>
        <row r="439">
          <cell r="A439" t="str">
            <v>BJ.1143</v>
          </cell>
          <cell r="B439" t="str">
            <v>Vaän chuyeån ñaát thöøa xa 1000m baèng oâtoâ 12T ñaát C3</v>
          </cell>
          <cell r="C439" t="str">
            <v>m3</v>
          </cell>
          <cell r="F439">
            <v>2076.8000000000002</v>
          </cell>
        </row>
        <row r="440">
          <cell r="A440" t="str">
            <v>BJ.1144</v>
          </cell>
          <cell r="B440" t="str">
            <v>Vaän chuyeån ñaát thöøa xa 1000m baèng oâtoâ 12T ñaát C4</v>
          </cell>
          <cell r="C440" t="str">
            <v>m3</v>
          </cell>
          <cell r="F440">
            <v>2365.2399999999998</v>
          </cell>
        </row>
        <row r="441">
          <cell r="B441" t="str">
            <v>SAN ÑAÀM ÑAÁT MAËT BAÈNG</v>
          </cell>
        </row>
        <row r="442">
          <cell r="A442" t="str">
            <v>BK.2102</v>
          </cell>
          <cell r="B442" t="str">
            <v>San ñaàm ñaát maët baèng baèng maùy ñaàm 9T, maùy uûi 110 CV ñaát caáp 2</v>
          </cell>
          <cell r="C442" t="str">
            <v>m3</v>
          </cell>
          <cell r="F442">
            <v>1743.88</v>
          </cell>
        </row>
        <row r="443">
          <cell r="A443" t="str">
            <v>BK.2103</v>
          </cell>
          <cell r="B443" t="str">
            <v>San ñaàm ñaát maët baèng baèng maùy ñaàm 9T, maùy uûi 110 CV ñaát caáp 3</v>
          </cell>
          <cell r="C443" t="str">
            <v>m3</v>
          </cell>
          <cell r="F443">
            <v>2133.14</v>
          </cell>
        </row>
        <row r="444">
          <cell r="A444" t="str">
            <v>BK.2104</v>
          </cell>
          <cell r="B444" t="str">
            <v>San ñaàm ñaát maët baèng baèng maùy ñaàm 9T, maùy uûi 110 CV ñaát caáp 4</v>
          </cell>
          <cell r="C444" t="str">
            <v>m3</v>
          </cell>
          <cell r="F444">
            <v>2528.52</v>
          </cell>
        </row>
        <row r="445">
          <cell r="A445" t="str">
            <v>BK.2202</v>
          </cell>
          <cell r="B445" t="str">
            <v>San ñaàm ñaát maët baèng  baèng maùy ñaàm 16T, maùy uûi 110 CV ñaát caáp 2</v>
          </cell>
          <cell r="C445" t="str">
            <v>m3</v>
          </cell>
          <cell r="F445">
            <v>1504.57</v>
          </cell>
        </row>
        <row r="446">
          <cell r="A446" t="str">
            <v>BK.2203</v>
          </cell>
          <cell r="B446" t="str">
            <v>San ñaàm ñaát maët baèng  baèng maùy ñaàm 16T, maùy uûi 110 CV ñaát caáp 3</v>
          </cell>
          <cell r="C446" t="str">
            <v>m3</v>
          </cell>
          <cell r="F446">
            <v>1840.04</v>
          </cell>
        </row>
        <row r="447">
          <cell r="A447" t="str">
            <v>BK.2204</v>
          </cell>
          <cell r="B447" t="str">
            <v>San ñaàm ñaát maët baèng  baèng maùy ñaàm 16T, maùy uûi 110 CV ñaát caáp 4</v>
          </cell>
          <cell r="C447" t="str">
            <v>m3</v>
          </cell>
          <cell r="F447">
            <v>2343.25</v>
          </cell>
        </row>
        <row r="448">
          <cell r="A448" t="str">
            <v>BK.2302</v>
          </cell>
          <cell r="B448" t="str">
            <v>San ñaàm ñaát maët baèng baèng maùy ñaàm 25T, maùy uûi 110 CV ñaát caáp 2</v>
          </cell>
          <cell r="C448" t="str">
            <v>m3</v>
          </cell>
          <cell r="F448">
            <v>1426.89</v>
          </cell>
        </row>
        <row r="449">
          <cell r="A449" t="str">
            <v>BK.2303</v>
          </cell>
          <cell r="B449" t="str">
            <v>San ñaàm ñaát maët baèng baèng maùy ñaàm 25T, maùy uûi 110 CV ñaát caáp 3</v>
          </cell>
          <cell r="C449" t="str">
            <v>m3</v>
          </cell>
          <cell r="F449">
            <v>1756.17</v>
          </cell>
        </row>
        <row r="450">
          <cell r="A450" t="str">
            <v>BK.2304</v>
          </cell>
          <cell r="B450" t="str">
            <v>San ñaàm ñaát maët baèng baèng maùy ñaàm 25T, maùy uûi 110 CV ñaát caáp 4</v>
          </cell>
          <cell r="C450" t="str">
            <v>m3</v>
          </cell>
          <cell r="F450">
            <v>2231.8000000000002</v>
          </cell>
        </row>
        <row r="451">
          <cell r="B451" t="str">
            <v>ÑAÉP NEÀN ÑÖÔØNG</v>
          </cell>
        </row>
        <row r="452">
          <cell r="A452" t="str">
            <v>BK.4112</v>
          </cell>
          <cell r="B452" t="str">
            <v>Ñaép ñaát neàn ñöôøng maùy ñaàm 9T, maùy uûi 110 CV (K=0,9) ñaát caáp 2</v>
          </cell>
          <cell r="C452" t="str">
            <v>m3</v>
          </cell>
          <cell r="E452">
            <v>392.25</v>
          </cell>
          <cell r="F452">
            <v>2195.42</v>
          </cell>
        </row>
        <row r="453">
          <cell r="A453" t="str">
            <v>BK.4113</v>
          </cell>
          <cell r="B453" t="str">
            <v>Ñaép ñaát neàn ñöôøng maùy ñaàm 9T, maùy uûi 110 CV (K=0,9) ñaát caáp 3</v>
          </cell>
          <cell r="C453" t="str">
            <v>m3</v>
          </cell>
          <cell r="E453">
            <v>392.25</v>
          </cell>
          <cell r="F453">
            <v>2486.8200000000002</v>
          </cell>
        </row>
        <row r="454">
          <cell r="A454" t="str">
            <v>BK.4114</v>
          </cell>
          <cell r="B454" t="str">
            <v>Ñaép ñaát neàn ñöôøng maùy ñaàm 9T, maùy uûi 110 CV (K=0,9) ñaát caáp 4</v>
          </cell>
          <cell r="C454" t="str">
            <v>m3</v>
          </cell>
          <cell r="E454">
            <v>392.25</v>
          </cell>
          <cell r="F454">
            <v>2533.5300000000002</v>
          </cell>
        </row>
        <row r="455">
          <cell r="A455" t="str">
            <v>BK.4122</v>
          </cell>
          <cell r="B455" t="str">
            <v>Ñaép ñaát neàn ñöôøng maùy ñaàm 9T, maùy uûi 110 CV (K=0,95) ñaát caáp 2</v>
          </cell>
          <cell r="C455" t="str">
            <v>m3</v>
          </cell>
          <cell r="E455">
            <v>392.25</v>
          </cell>
          <cell r="F455">
            <v>2938.36</v>
          </cell>
        </row>
        <row r="456">
          <cell r="A456" t="str">
            <v>BK.4123</v>
          </cell>
          <cell r="B456" t="str">
            <v>Ñaép ñaát neàn ñöôøng maùy ñaàm 9T, maùy uûi 110 CV (K=0,95) ñaát caáp 3</v>
          </cell>
          <cell r="C456" t="str">
            <v>m3</v>
          </cell>
          <cell r="E456">
            <v>392.25</v>
          </cell>
          <cell r="F456">
            <v>3607.89</v>
          </cell>
        </row>
        <row r="457">
          <cell r="A457" t="str">
            <v>BK.4124</v>
          </cell>
          <cell r="B457" t="str">
            <v>Ñaép ñaát neàn ñöôøng maùy ñaàm 9T, maùy uûi 110 CV (K=0,95) ñaát caáp 4</v>
          </cell>
          <cell r="C457" t="str">
            <v>m3</v>
          </cell>
          <cell r="E457">
            <v>392.25</v>
          </cell>
          <cell r="F457">
            <v>3674.6</v>
          </cell>
        </row>
        <row r="458">
          <cell r="A458" t="str">
            <v>BK.4212</v>
          </cell>
          <cell r="B458" t="str">
            <v>Ñaép ñaát neàn ñöôøng maùy ñaàm 16T, maùy uûi 110 CV (K=0,90) ñaát caáp 2</v>
          </cell>
          <cell r="C458" t="str">
            <v>m3</v>
          </cell>
          <cell r="E458">
            <v>392.25</v>
          </cell>
          <cell r="F458">
            <v>1895.4</v>
          </cell>
        </row>
        <row r="459">
          <cell r="A459" t="str">
            <v>BK.4213</v>
          </cell>
          <cell r="B459" t="str">
            <v>Ñaép ñaát neàn ñöôøng maùy ñaàm 16T, maùy uûi 110 CV (K=0,90) ñaát caáp 3</v>
          </cell>
          <cell r="C459" t="str">
            <v>m3</v>
          </cell>
          <cell r="E459">
            <v>392.25</v>
          </cell>
          <cell r="F459">
            <v>2147.0100000000002</v>
          </cell>
        </row>
        <row r="460">
          <cell r="A460" t="str">
            <v>BK.4214</v>
          </cell>
          <cell r="B460" t="str">
            <v>Ñaép ñaát neàn ñöôøng maùy ñaàm 16T, maùy uûi 110 CV (K=0,90) ñaát caáp 4</v>
          </cell>
          <cell r="C460" t="str">
            <v>m3</v>
          </cell>
          <cell r="E460">
            <v>392.25</v>
          </cell>
          <cell r="F460">
            <v>2192.29</v>
          </cell>
        </row>
        <row r="461">
          <cell r="A461" t="str">
            <v>BK.4222</v>
          </cell>
          <cell r="B461" t="str">
            <v xml:space="preserve">Ñaép ñaát neàn ñöôøng maùy ñaàm 16T, maùy uûi 110 CV (K=0,95) ñaát caáp 2 </v>
          </cell>
          <cell r="C461" t="str">
            <v>m3</v>
          </cell>
          <cell r="E461">
            <v>392.25</v>
          </cell>
          <cell r="F461">
            <v>2534.4499999999998</v>
          </cell>
        </row>
        <row r="462">
          <cell r="A462" t="str">
            <v>BK.4223</v>
          </cell>
          <cell r="B462" t="str">
            <v>Ñaép ñaát neàn ñöôøng maùy ñaàm 16T, maùy uûi 110 CV (K=0,95) ñaát caáp 3</v>
          </cell>
          <cell r="C462" t="str">
            <v>m3</v>
          </cell>
          <cell r="E462">
            <v>392.25</v>
          </cell>
          <cell r="F462">
            <v>3103.09</v>
          </cell>
        </row>
        <row r="463">
          <cell r="A463" t="str">
            <v>BK.4224</v>
          </cell>
          <cell r="B463" t="str">
            <v>Ñaép ñaát neàn ñöôøng maùy ñaàm 16T, maùy uûi 110 CV (K=0,95) ñaát caáp 4</v>
          </cell>
          <cell r="C463" t="str">
            <v>m3</v>
          </cell>
          <cell r="E463">
            <v>392.25</v>
          </cell>
          <cell r="F463">
            <v>3165.15</v>
          </cell>
        </row>
        <row r="464">
          <cell r="A464" t="str">
            <v>BK.4312</v>
          </cell>
          <cell r="B464" t="str">
            <v xml:space="preserve">Ñaép ñaát neàn ñöôøng maùy ñaàm 25T, maùy uûi 110 CV (K=0,90) ñaát caáp 2 </v>
          </cell>
          <cell r="C464" t="str">
            <v>m3</v>
          </cell>
          <cell r="E464">
            <v>392.25</v>
          </cell>
          <cell r="F464">
            <v>1811.05</v>
          </cell>
        </row>
        <row r="465">
          <cell r="A465" t="str">
            <v>BK.4313</v>
          </cell>
          <cell r="B465" t="str">
            <v>Ñaép ñaát neàn ñöôøng maùy ñaàm 25T, maùy uûi 110 CV (K=0,90) ñaát caáp 3</v>
          </cell>
          <cell r="C465" t="str">
            <v>m3</v>
          </cell>
          <cell r="E465">
            <v>392.25</v>
          </cell>
          <cell r="F465">
            <v>2048.87</v>
          </cell>
        </row>
        <row r="466">
          <cell r="A466" t="str">
            <v>BK.4314</v>
          </cell>
          <cell r="B466" t="str">
            <v>Ñaép ñaát neàn ñöôøng maùy ñaàm 25T, maùy uûi 110 CV (K=0,90) ñaát caáp 4</v>
          </cell>
          <cell r="C466" t="str">
            <v>m3</v>
          </cell>
          <cell r="E466">
            <v>392.25</v>
          </cell>
          <cell r="F466">
            <v>2085.46</v>
          </cell>
        </row>
        <row r="467">
          <cell r="A467" t="str">
            <v>BK.4322</v>
          </cell>
          <cell r="B467" t="str">
            <v xml:space="preserve">Ñaép ñaát neàn ñöôøng maùy ñaàm 25T, maùy uûi 110 CV (K=0,95) ñaát caáp 2 </v>
          </cell>
          <cell r="C467" t="str">
            <v>m3</v>
          </cell>
          <cell r="E467">
            <v>392.25</v>
          </cell>
          <cell r="F467">
            <v>2414.7399999999998</v>
          </cell>
        </row>
        <row r="468">
          <cell r="A468" t="str">
            <v>BK.4323</v>
          </cell>
          <cell r="B468" t="str">
            <v>Ñaép ñaát neàn ñöôøng maùy ñaàm 25T, maùy uûi 110 CV (K=0,95) ñaát caáp 3</v>
          </cell>
          <cell r="C468" t="str">
            <v>m3</v>
          </cell>
          <cell r="E468">
            <v>392.25</v>
          </cell>
          <cell r="F468">
            <v>2963.54</v>
          </cell>
        </row>
        <row r="469">
          <cell r="A469" t="str">
            <v>BK.4324</v>
          </cell>
          <cell r="B469" t="str">
            <v>Ñaép ñaát neàn ñöôøng maùy ñaàm 25T, maùy uûi 110 CV (K=0,95) ñaát caáp 4</v>
          </cell>
          <cell r="C469" t="str">
            <v>m3</v>
          </cell>
          <cell r="E469">
            <v>392.25</v>
          </cell>
          <cell r="F469">
            <v>3018.42</v>
          </cell>
        </row>
        <row r="470">
          <cell r="A470" t="str">
            <v>BK.4333</v>
          </cell>
          <cell r="B470" t="str">
            <v>Ñaép ñaát neàn ñöôøng maùy ñaàm 25T, maùy uûi 110 CV (K=0,98)</v>
          </cell>
          <cell r="C470" t="str">
            <v>m3</v>
          </cell>
          <cell r="E470">
            <v>392.25</v>
          </cell>
          <cell r="F470">
            <v>5126.47</v>
          </cell>
        </row>
        <row r="471">
          <cell r="B471" t="str">
            <v>ÑAÉP CAÙT</v>
          </cell>
        </row>
        <row r="472">
          <cell r="A472" t="str">
            <v>BK.5111</v>
          </cell>
          <cell r="B472" t="str">
            <v xml:space="preserve">Ñaép caùt hoá moùng </v>
          </cell>
          <cell r="C472" t="str">
            <v>m3</v>
          </cell>
          <cell r="D472">
            <v>48800</v>
          </cell>
          <cell r="E472">
            <v>1880.8</v>
          </cell>
          <cell r="F472">
            <v>2388.54</v>
          </cell>
        </row>
        <row r="473">
          <cell r="A473" t="str">
            <v>BK.5112</v>
          </cell>
          <cell r="B473" t="str">
            <v>Ñaép caùt maët baèng</v>
          </cell>
          <cell r="C473" t="str">
            <v>m3</v>
          </cell>
          <cell r="D473">
            <v>48800</v>
          </cell>
          <cell r="E473">
            <v>194.56</v>
          </cell>
          <cell r="F473">
            <v>2207.56</v>
          </cell>
        </row>
        <row r="474">
          <cell r="A474" t="str">
            <v>BK.5113</v>
          </cell>
          <cell r="B474" t="str">
            <v>Ñaép caùt neàn ñöôøng K=0,95</v>
          </cell>
          <cell r="C474" t="str">
            <v>m3</v>
          </cell>
          <cell r="D474">
            <v>48800</v>
          </cell>
          <cell r="E474">
            <v>259.42</v>
          </cell>
          <cell r="F474">
            <v>3212.14</v>
          </cell>
        </row>
        <row r="475">
          <cell r="A475" t="str">
            <v>BK.5114</v>
          </cell>
          <cell r="B475" t="str">
            <v>Ñaép caùt neàn ñöôøng K=0,98</v>
          </cell>
          <cell r="C475" t="str">
            <v>m3</v>
          </cell>
          <cell r="D475">
            <v>48800</v>
          </cell>
          <cell r="E475">
            <v>259.42</v>
          </cell>
          <cell r="F475">
            <v>3729.73</v>
          </cell>
        </row>
        <row r="476">
          <cell r="B476" t="str">
            <v>ÑOÙNG COÏC CÖØ TRAØM</v>
          </cell>
        </row>
        <row r="477">
          <cell r="A477" t="str">
            <v>CA.2111</v>
          </cell>
          <cell r="B477" t="str">
            <v>Ñoùng cöø traøm F 8-10cm ngaäp ñaát &lt;=2,5m buøn</v>
          </cell>
          <cell r="C477" t="str">
            <v>m</v>
          </cell>
          <cell r="D477">
            <v>3652.11</v>
          </cell>
          <cell r="E477">
            <v>216.62</v>
          </cell>
        </row>
        <row r="478">
          <cell r="A478" t="str">
            <v>CA.2112</v>
          </cell>
          <cell r="B478" t="str">
            <v>Ñoùng cöø traøm F 8-10cm ngaäp ñaát &lt;=2,5m ñaát C1</v>
          </cell>
          <cell r="C478" t="str">
            <v>m</v>
          </cell>
          <cell r="D478">
            <v>3662.19</v>
          </cell>
          <cell r="E478">
            <v>281.47000000000003</v>
          </cell>
        </row>
        <row r="479">
          <cell r="A479" t="str">
            <v>CA.2113</v>
          </cell>
          <cell r="B479" t="str">
            <v>Ñoùng cöø traøm F 8-10cm ngaäp ñaát &lt;=2,5m ñaát C2</v>
          </cell>
          <cell r="C479" t="str">
            <v>m</v>
          </cell>
          <cell r="D479">
            <v>3662.19</v>
          </cell>
          <cell r="E479">
            <v>298.33</v>
          </cell>
        </row>
        <row r="480">
          <cell r="A480" t="str">
            <v>CA.2211</v>
          </cell>
          <cell r="B480" t="str">
            <v>Ñoùng cöø traøm F 8-10cm ngaäp ñaát &gt;2,5m buøn</v>
          </cell>
          <cell r="C480" t="str">
            <v>m</v>
          </cell>
          <cell r="D480">
            <v>3630.13</v>
          </cell>
          <cell r="E480">
            <v>374.86</v>
          </cell>
        </row>
        <row r="481">
          <cell r="A481" t="str">
            <v>CA.2212</v>
          </cell>
          <cell r="B481" t="str">
            <v>Ñoùng cöø traøm F 8-10cm ngaäp ñaát &gt;2,5m ñaát C1</v>
          </cell>
          <cell r="C481" t="str">
            <v>m</v>
          </cell>
          <cell r="D481">
            <v>3641.26</v>
          </cell>
          <cell r="E481">
            <v>424.15</v>
          </cell>
        </row>
        <row r="482">
          <cell r="A482" t="str">
            <v>CA.2213</v>
          </cell>
          <cell r="B482" t="str">
            <v>Ñoùng cöø traøm F 8-10cm ngaäp ñaát &gt;2,5m ñaát C2</v>
          </cell>
          <cell r="C482" t="str">
            <v>m</v>
          </cell>
          <cell r="D482">
            <v>3641.26</v>
          </cell>
          <cell r="E482">
            <v>469.55</v>
          </cell>
        </row>
        <row r="483">
          <cell r="B483" t="str">
            <v>COÂNG TAÙC LAØM ÑÖÔØNG</v>
          </cell>
        </row>
        <row r="484">
          <cell r="B484" t="str">
            <v>Laøm moùng ñaù hoäc</v>
          </cell>
        </row>
        <row r="485">
          <cell r="A485" t="str">
            <v>EB.1110</v>
          </cell>
          <cell r="B485" t="str">
            <v>Laøm moùng ñöôøng baèng ñaù hoäc chieàu daøy ñaõ leøn eùp £ 20cm</v>
          </cell>
          <cell r="C485" t="str">
            <v>m3</v>
          </cell>
          <cell r="D485">
            <v>108000</v>
          </cell>
          <cell r="E485">
            <v>7944</v>
          </cell>
          <cell r="F485">
            <v>2528</v>
          </cell>
        </row>
        <row r="486">
          <cell r="A486" t="str">
            <v>EB.1120</v>
          </cell>
          <cell r="B486" t="str">
            <v>Laøm moùng ñöôøng baèng ñaù ba, ñaù hoäc chieàu daøy ñaõ leøn eùp &gt; 20cm</v>
          </cell>
          <cell r="C486" t="str">
            <v>m3</v>
          </cell>
          <cell r="D486">
            <v>108000</v>
          </cell>
          <cell r="E486">
            <v>6976</v>
          </cell>
          <cell r="F486">
            <v>2275</v>
          </cell>
        </row>
        <row r="487">
          <cell r="B487" t="str">
            <v>Laøm moùng baèng caáp phoái ñaù daêm</v>
          </cell>
        </row>
        <row r="488">
          <cell r="A488" t="str">
            <v>EB.2110</v>
          </cell>
          <cell r="B488" t="str">
            <v xml:space="preserve">Laøm moùng caáp phoái ñaù daêm lôùp döôùi ñöôøng môû roäng </v>
          </cell>
          <cell r="C488" t="str">
            <v>m3</v>
          </cell>
          <cell r="D488">
            <v>207000</v>
          </cell>
          <cell r="E488">
            <v>568.22</v>
          </cell>
          <cell r="F488">
            <v>9787.65</v>
          </cell>
        </row>
        <row r="489">
          <cell r="A489" t="str">
            <v>EB.2120</v>
          </cell>
          <cell r="B489" t="str">
            <v>Laøm moùng caáp phoái ñaù daêm lôùp döôùi ñöôøng laøm môùi</v>
          </cell>
          <cell r="C489" t="str">
            <v>m3</v>
          </cell>
          <cell r="D489">
            <v>207000</v>
          </cell>
          <cell r="E489">
            <v>527.63</v>
          </cell>
          <cell r="F489">
            <v>8300.2800000000007</v>
          </cell>
        </row>
        <row r="490">
          <cell r="A490" t="str">
            <v>EB.2210</v>
          </cell>
          <cell r="B490" t="str">
            <v xml:space="preserve">Laøm moùng caáp phoái ñaù daêm lôùp treân ñöôøng môû roäng </v>
          </cell>
          <cell r="C490" t="str">
            <v>m3</v>
          </cell>
          <cell r="D490">
            <v>207000</v>
          </cell>
          <cell r="E490">
            <v>622.33000000000004</v>
          </cell>
          <cell r="F490">
            <v>7988.27</v>
          </cell>
        </row>
        <row r="491">
          <cell r="A491" t="str">
            <v>EB.2220</v>
          </cell>
          <cell r="B491" t="str">
            <v>Laøm moùng caáp phoái ñaù daêm lôùp treân ñöôøng</v>
          </cell>
          <cell r="C491" t="str">
            <v>m3</v>
          </cell>
          <cell r="D491">
            <v>207000</v>
          </cell>
          <cell r="E491">
            <v>595.28</v>
          </cell>
          <cell r="F491">
            <v>6710.16</v>
          </cell>
        </row>
        <row r="492">
          <cell r="B492" t="str">
            <v>Lu leøn laïi maët ñöôøng cuõ</v>
          </cell>
        </row>
        <row r="493">
          <cell r="A493" t="str">
            <v>EB.5010</v>
          </cell>
          <cell r="B493" t="str">
            <v>Lu leøn laïi maët ñöôøng cuõ ñaõ caøy phaù ñeå laøm laïi neàn haï</v>
          </cell>
          <cell r="C493" t="str">
            <v>m2</v>
          </cell>
          <cell r="E493">
            <v>143.97999999999999</v>
          </cell>
          <cell r="F493">
            <v>1680.78</v>
          </cell>
        </row>
        <row r="494">
          <cell r="A494" t="str">
            <v>EB.6010</v>
          </cell>
          <cell r="B494" t="str">
            <v>Baït leà ñöôøng cuõ</v>
          </cell>
          <cell r="C494" t="str">
            <v>m2</v>
          </cell>
          <cell r="E494">
            <v>211.73</v>
          </cell>
        </row>
        <row r="495">
          <cell r="A495" t="str">
            <v>EB.6010</v>
          </cell>
          <cell r="B495" t="str">
            <v>Söûa voã maùi ñöôøng cuõ</v>
          </cell>
          <cell r="C495" t="str">
            <v>m2</v>
          </cell>
          <cell r="E495">
            <v>544.41</v>
          </cell>
        </row>
        <row r="496">
          <cell r="B496" t="str">
            <v>Laøm maët ñöôøng ñaù daêm nöôùc</v>
          </cell>
        </row>
        <row r="497">
          <cell r="A497" t="str">
            <v>EC.1111</v>
          </cell>
          <cell r="B497" t="str">
            <v>Laøm maët ñöôøng ñaù daêm nöôùc lôùp treân chieàu daøy ñaõ leøn eùp 8 cm</v>
          </cell>
          <cell r="C497" t="str">
            <v>m3</v>
          </cell>
          <cell r="D497">
            <v>13940.8</v>
          </cell>
          <cell r="E497">
            <v>1355.09</v>
          </cell>
          <cell r="F497">
            <v>3159.02</v>
          </cell>
        </row>
        <row r="498">
          <cell r="A498" t="str">
            <v>EC.1112</v>
          </cell>
          <cell r="B498" t="str">
            <v>Laøm maët ñöôøng ñaù daêm nöôùc lôùp treân chieàu daøy ñaõ leøn eùp 10 cm</v>
          </cell>
          <cell r="C498" t="str">
            <v>m3</v>
          </cell>
          <cell r="D498">
            <v>17204.3</v>
          </cell>
          <cell r="E498">
            <v>1451.88</v>
          </cell>
          <cell r="F498">
            <v>3902.32</v>
          </cell>
        </row>
        <row r="499">
          <cell r="A499" t="str">
            <v>EC.1113</v>
          </cell>
          <cell r="B499" t="str">
            <v>Laøm maët ñöôøng ñaù daêm nöôùc lôùp treân chieàu daøy ñaõ leøn eùp 12 cm</v>
          </cell>
          <cell r="C499" t="str">
            <v>m3</v>
          </cell>
          <cell r="D499">
            <v>20312.2</v>
          </cell>
          <cell r="E499">
            <v>1520.84</v>
          </cell>
          <cell r="F499">
            <v>4672.16</v>
          </cell>
        </row>
        <row r="500">
          <cell r="A500" t="str">
            <v>EC.1114</v>
          </cell>
          <cell r="B500" t="str">
            <v>Laøm maët ñöôøng ñaù daêm nöôùc lôùp treân chieàu daøy ñaõ leøn eùp 14 cm</v>
          </cell>
          <cell r="C500" t="str">
            <v>m3</v>
          </cell>
          <cell r="D500">
            <v>23715.3</v>
          </cell>
          <cell r="E500">
            <v>1586.18</v>
          </cell>
          <cell r="F500">
            <v>5442.01</v>
          </cell>
        </row>
        <row r="501">
          <cell r="A501" t="str">
            <v>EC.1115</v>
          </cell>
          <cell r="B501" t="str">
            <v>Laøm maët ñöôøng ñaù daêm nöôùc lôùp treân chieàu daøy ñaõ leøn eùp 15 cm</v>
          </cell>
          <cell r="C501" t="str">
            <v>m3</v>
          </cell>
          <cell r="D501">
            <v>25327</v>
          </cell>
          <cell r="E501">
            <v>1624.9</v>
          </cell>
          <cell r="F501">
            <v>5813.66</v>
          </cell>
        </row>
        <row r="502">
          <cell r="A502" t="str">
            <v>EC.1211</v>
          </cell>
          <cell r="B502" t="str">
            <v>Laøm maët ñöôøng ñaù daêm nöôùc lôùp döôùi chieàu daøy ñaõ leøn eùp 8 cm</v>
          </cell>
          <cell r="C502" t="str">
            <v>m3</v>
          </cell>
          <cell r="D502">
            <v>11510.4</v>
          </cell>
          <cell r="E502">
            <v>661.82</v>
          </cell>
          <cell r="F502">
            <v>2654.64</v>
          </cell>
        </row>
        <row r="503">
          <cell r="A503" t="str">
            <v>EC.1212</v>
          </cell>
          <cell r="B503" t="str">
            <v>Laøm maët ñöôøng ñaù daêm nöôùc lôùp döôùi chieàu daøy ñaõ leøn eùp 10 cm</v>
          </cell>
          <cell r="C503" t="str">
            <v>m3</v>
          </cell>
          <cell r="D503">
            <v>14377.1</v>
          </cell>
          <cell r="E503">
            <v>741.67</v>
          </cell>
          <cell r="F503">
            <v>3185.57</v>
          </cell>
        </row>
        <row r="504">
          <cell r="A504" t="str">
            <v>EC.1213</v>
          </cell>
          <cell r="B504" t="str">
            <v>Laøm maët ñöôøng ñaù daêm nöôùc lôùp döôùi chieàu daøy ñaõ leøn eùp 12 cm</v>
          </cell>
          <cell r="C504" t="str">
            <v>m3</v>
          </cell>
          <cell r="D504">
            <v>17254.7</v>
          </cell>
          <cell r="E504">
            <v>793.69</v>
          </cell>
          <cell r="F504">
            <v>4167.79</v>
          </cell>
        </row>
        <row r="505">
          <cell r="A505" t="str">
            <v>EC.1214</v>
          </cell>
          <cell r="B505" t="str">
            <v>Laøm maët ñöôøng ñaù daêm nöôùc lôùp döôùi chieàu daøy ñaõ leøn eùp 14 cm</v>
          </cell>
          <cell r="C505" t="str">
            <v>m3</v>
          </cell>
          <cell r="D505">
            <v>20132.3</v>
          </cell>
          <cell r="E505">
            <v>846.93</v>
          </cell>
          <cell r="F505">
            <v>4619.08</v>
          </cell>
        </row>
        <row r="506">
          <cell r="A506" t="str">
            <v>EC.1215</v>
          </cell>
          <cell r="B506" t="str">
            <v>Laøm maët ñöôøng ñaù daêm nöôùc lôùp döôùi chieàu daøy ñaõ leøn eùp 15 cm</v>
          </cell>
          <cell r="C506" t="str">
            <v>m3</v>
          </cell>
          <cell r="D506">
            <v>21571.1</v>
          </cell>
          <cell r="E506">
            <v>873.55</v>
          </cell>
          <cell r="F506">
            <v>4937.6400000000003</v>
          </cell>
        </row>
        <row r="507">
          <cell r="B507" t="str">
            <v>Laøm maët ñöôøng caáp phoái</v>
          </cell>
        </row>
        <row r="508">
          <cell r="A508" t="str">
            <v>EC.2111</v>
          </cell>
          <cell r="B508" t="str">
            <v>Laøm maët ñöôøng caáp phoái lôùp treân chieàu daøy ñaõ leøn eùp 6 cm</v>
          </cell>
          <cell r="C508" t="str">
            <v>m3</v>
          </cell>
          <cell r="D508">
            <v>5610</v>
          </cell>
          <cell r="E508">
            <v>398.28</v>
          </cell>
          <cell r="F508">
            <v>1884.79</v>
          </cell>
        </row>
        <row r="509">
          <cell r="A509" t="str">
            <v>EC.2112</v>
          </cell>
          <cell r="B509" t="str">
            <v>Laøm maët ñöôøng caáp phoái lôùp treân chieàu daøy ñaõ leøn eùp 8 cm</v>
          </cell>
          <cell r="C509" t="str">
            <v>m3</v>
          </cell>
          <cell r="D509">
            <v>7263</v>
          </cell>
          <cell r="E509">
            <v>423.25</v>
          </cell>
          <cell r="F509">
            <v>2601.5500000000002</v>
          </cell>
        </row>
        <row r="510">
          <cell r="A510" t="str">
            <v>EC.2113</v>
          </cell>
          <cell r="B510" t="str">
            <v>Laøm maët ñöôøng caáp phoái lôùp treân chieàu daøy ñaõ leøn eùp 10 cm</v>
          </cell>
          <cell r="C510" t="str">
            <v>m3</v>
          </cell>
          <cell r="D510">
            <v>8921.7999999999993</v>
          </cell>
          <cell r="E510">
            <v>449.4</v>
          </cell>
          <cell r="F510">
            <v>3185.57</v>
          </cell>
        </row>
        <row r="511">
          <cell r="A511" t="str">
            <v>EC.2114</v>
          </cell>
          <cell r="B511" t="str">
            <v>Laøm maët ñöôøng caáp phoái lôùp treân chieàu daøy ñaõ leøn eùp 12 cm</v>
          </cell>
          <cell r="C511" t="str">
            <v>m3</v>
          </cell>
          <cell r="D511">
            <v>10580.6</v>
          </cell>
          <cell r="E511">
            <v>475.56</v>
          </cell>
          <cell r="F511">
            <v>3875.78</v>
          </cell>
        </row>
        <row r="512">
          <cell r="A512" t="str">
            <v>EC.2115</v>
          </cell>
          <cell r="B512" t="str">
            <v>Laøm maët ñöôøng caáp phoái lôùp treân chieàu daøy ñaõ leøn eùp 14 cm</v>
          </cell>
          <cell r="C512" t="str">
            <v>m3</v>
          </cell>
          <cell r="D512">
            <v>12233.6</v>
          </cell>
          <cell r="E512">
            <v>501.72</v>
          </cell>
          <cell r="F512">
            <v>4512.8900000000003</v>
          </cell>
        </row>
        <row r="513">
          <cell r="A513" t="str">
            <v>EC.2116</v>
          </cell>
          <cell r="B513" t="str">
            <v>Laøm maët ñöôøng caáp phoái lôùp treân chieàu daøy ñaõ leøn eùp 16 cm</v>
          </cell>
          <cell r="C513" t="str">
            <v>m3</v>
          </cell>
          <cell r="D513">
            <v>13892.4</v>
          </cell>
          <cell r="E513">
            <v>527.87</v>
          </cell>
          <cell r="F513">
            <v>5070.37</v>
          </cell>
        </row>
        <row r="514">
          <cell r="A514" t="str">
            <v>EC.2117</v>
          </cell>
          <cell r="B514" t="str">
            <v>Laøm maët ñöôøng caáp phoái lôùp treân chieàu daøy ñaõ leøn eùp 18 cm</v>
          </cell>
          <cell r="C514" t="str">
            <v>m3</v>
          </cell>
          <cell r="D514">
            <v>15545.4</v>
          </cell>
          <cell r="E514">
            <v>552.84</v>
          </cell>
          <cell r="F514">
            <v>5760.57</v>
          </cell>
        </row>
        <row r="515">
          <cell r="A515" t="str">
            <v>EC.2118</v>
          </cell>
          <cell r="B515" t="str">
            <v>Laøm maët ñöôøng caáp phoái lôùp treân chieàu daøy ñaõ leøn eùp 20 cm</v>
          </cell>
          <cell r="C515" t="str">
            <v>m3</v>
          </cell>
          <cell r="D515">
            <v>17204.2</v>
          </cell>
          <cell r="E515">
            <v>578.99</v>
          </cell>
          <cell r="F515">
            <v>6397.68</v>
          </cell>
        </row>
        <row r="516">
          <cell r="A516" t="str">
            <v>EC.2211</v>
          </cell>
          <cell r="B516" t="str">
            <v>Laøm maët ñöôøng caáp phoái lôùp döôùi chieàu daøy ñaõ leøn eùp 8 cm</v>
          </cell>
          <cell r="C516" t="str">
            <v>m3</v>
          </cell>
          <cell r="D516">
            <v>4970.6000000000004</v>
          </cell>
          <cell r="E516">
            <v>235.4</v>
          </cell>
          <cell r="F516">
            <v>1353.87</v>
          </cell>
        </row>
        <row r="517">
          <cell r="A517" t="str">
            <v>EC.2212</v>
          </cell>
          <cell r="B517" t="str">
            <v>Laøm maët ñöôøng caáp phoái lôùp döôùi chieàu daøy ñaõ leøn eùp 8 cm</v>
          </cell>
          <cell r="C517" t="str">
            <v>m3</v>
          </cell>
          <cell r="D517">
            <v>6623.6</v>
          </cell>
          <cell r="E517">
            <v>261.56</v>
          </cell>
          <cell r="F517">
            <v>1858.25</v>
          </cell>
        </row>
        <row r="518">
          <cell r="A518" t="str">
            <v>EC.2213</v>
          </cell>
          <cell r="B518" t="str">
            <v>Laøm maët ñöôøng caáp phoái lôùp döôùi chieàu daøy ñaõ leøn eùp 10 cm</v>
          </cell>
          <cell r="C518" t="str">
            <v>m3</v>
          </cell>
          <cell r="D518">
            <v>8282.4</v>
          </cell>
          <cell r="E518">
            <v>287.70999999999998</v>
          </cell>
          <cell r="F518">
            <v>2256.4499999999998</v>
          </cell>
        </row>
        <row r="519">
          <cell r="A519" t="str">
            <v>EC.2214</v>
          </cell>
          <cell r="B519" t="str">
            <v>Laøm maët ñöôøng caáp phoái lôùp döôùi chieàu daøy ñaõ leøn eùp 12 cm</v>
          </cell>
          <cell r="C519" t="str">
            <v>m3</v>
          </cell>
          <cell r="D519">
            <v>9941.2000000000007</v>
          </cell>
          <cell r="E519">
            <v>313.87</v>
          </cell>
          <cell r="F519">
            <v>2760.83</v>
          </cell>
        </row>
        <row r="520">
          <cell r="A520" t="str">
            <v>EC.2215</v>
          </cell>
          <cell r="B520" t="str">
            <v>Laøm maët ñöôøng caáp phoái lôùp döôùi chieàu daøy ñaõ leøn eùp 14 cm</v>
          </cell>
          <cell r="C520" t="str">
            <v>m3</v>
          </cell>
          <cell r="D520">
            <v>11594.2</v>
          </cell>
          <cell r="E520">
            <v>340.03</v>
          </cell>
          <cell r="F520">
            <v>3212.12</v>
          </cell>
        </row>
        <row r="521">
          <cell r="A521" t="str">
            <v>EC.2216</v>
          </cell>
          <cell r="B521" t="str">
            <v>Laøm maët ñöôøng caáp phoái lôùp döôùi chieàu daøy ñaõ leøn eùp 16 cm</v>
          </cell>
          <cell r="C521" t="str">
            <v>m3</v>
          </cell>
          <cell r="D521">
            <v>13253</v>
          </cell>
          <cell r="E521">
            <v>364.99</v>
          </cell>
          <cell r="F521">
            <v>3610.31</v>
          </cell>
        </row>
        <row r="522">
          <cell r="A522" t="str">
            <v>EC.2217</v>
          </cell>
          <cell r="B522" t="str">
            <v>Laøm maët ñöôøng caáp phoái lôùp döôùi chieàu daøy ñaõ leøn eùp 18 cm</v>
          </cell>
          <cell r="C522" t="str">
            <v>m3</v>
          </cell>
          <cell r="D522">
            <v>14906</v>
          </cell>
          <cell r="E522">
            <v>391.15</v>
          </cell>
          <cell r="F522">
            <v>4114.7</v>
          </cell>
        </row>
        <row r="523">
          <cell r="A523" t="str">
            <v>EC.2218</v>
          </cell>
          <cell r="B523" t="str">
            <v>Laøm maët ñöôøng caáp phoái lôùp döôùi chieàu daøy ñaõ leøn eùp 20 cm</v>
          </cell>
          <cell r="C523" t="str">
            <v>m3</v>
          </cell>
          <cell r="D523">
            <v>16564.8</v>
          </cell>
          <cell r="E523">
            <v>417.3</v>
          </cell>
          <cell r="F523">
            <v>4725.26</v>
          </cell>
        </row>
        <row r="524">
          <cell r="B524" t="str">
            <v>Laøm maët ñöôøng ñaù daêm laùng nhöïa</v>
          </cell>
        </row>
        <row r="525">
          <cell r="A525" t="str">
            <v>EC.3111</v>
          </cell>
          <cell r="B525" t="str">
            <v>Laøm maët ñöôøng ñaù daêm laùng nhöïa tieâu chuaån 3 kg/m2 chieàu daøy ñaõ leøn eùp 8 cm</v>
          </cell>
          <cell r="C525" t="str">
            <v>m2</v>
          </cell>
          <cell r="D525">
            <v>24401</v>
          </cell>
          <cell r="E525">
            <v>1307.83</v>
          </cell>
          <cell r="F525">
            <v>3539.52</v>
          </cell>
        </row>
        <row r="526">
          <cell r="A526" t="str">
            <v>EC.3112</v>
          </cell>
          <cell r="B526" t="str">
            <v>Laøm maët ñöôøng ñaù daêm laùng nhöïa tieâu chuaån 3 kg/m2 chieàu daøy ñaõ leøn eùp 10 cm</v>
          </cell>
          <cell r="C526" t="str">
            <v>m2</v>
          </cell>
          <cell r="D526">
            <v>27538.5</v>
          </cell>
          <cell r="E526">
            <v>1445.56</v>
          </cell>
          <cell r="F526">
            <v>4677.26</v>
          </cell>
        </row>
        <row r="527">
          <cell r="A527" t="str">
            <v>EC.3113</v>
          </cell>
          <cell r="B527" t="str">
            <v>Laøm maët ñöôøng ñaù daêm laùng nhöïa tieâu chuaån 3 kg/m2 chieàu daøy ñaõ leøn eùp 12 cm</v>
          </cell>
          <cell r="C527" t="str">
            <v>m2</v>
          </cell>
          <cell r="D527">
            <v>30655.1</v>
          </cell>
          <cell r="E527">
            <v>1445.56</v>
          </cell>
          <cell r="F527">
            <v>4677.26</v>
          </cell>
        </row>
        <row r="528">
          <cell r="A528" t="str">
            <v>EC.3114</v>
          </cell>
          <cell r="B528" t="str">
            <v>Laøm maët ñöôøng ñaù daêm laùng nhöïa tieâu chuaån 3 kg/m2 chieàu daøy ñaõ leøn eùp 14 cm</v>
          </cell>
          <cell r="C528" t="str">
            <v>m2</v>
          </cell>
          <cell r="D528">
            <v>33869.800000000003</v>
          </cell>
          <cell r="E528">
            <v>1445.56</v>
          </cell>
          <cell r="F528">
            <v>4677.26</v>
          </cell>
        </row>
        <row r="529">
          <cell r="A529" t="str">
            <v>EC.3115</v>
          </cell>
          <cell r="B529" t="str">
            <v>Laøm maët ñöôøng ñaù daêm laùng nhöïa tieâu chuaån 3 kg/m2 chieàu daøy ñaõ leøn eùp 15 cm</v>
          </cell>
          <cell r="C529" t="str">
            <v>m2</v>
          </cell>
          <cell r="D529">
            <v>35326.400000000001</v>
          </cell>
          <cell r="E529">
            <v>1583.29</v>
          </cell>
          <cell r="F529">
            <v>5840.21</v>
          </cell>
        </row>
        <row r="530">
          <cell r="A530" t="str">
            <v>EC.3211</v>
          </cell>
          <cell r="B530" t="str">
            <v>Laøm maët ñöôøng ñaù daêm laùng nhöïa tieâu chuaån 3,5 kg/m2 chieàu daøy ñaõ leøn eùp 8 cm</v>
          </cell>
          <cell r="C530" t="str">
            <v>m2</v>
          </cell>
          <cell r="D530">
            <v>25864.6</v>
          </cell>
          <cell r="E530">
            <v>1307.83</v>
          </cell>
          <cell r="F530">
            <v>3539.52</v>
          </cell>
        </row>
        <row r="531">
          <cell r="A531" t="str">
            <v>EC.3212</v>
          </cell>
          <cell r="B531" t="str">
            <v>Laøm maët ñöôøng ñaù daêm laùng nhöïa tieâu chuaån 3,5 kg/m2 chieàu daøy ñaõ leøn eùp 10 cm</v>
          </cell>
          <cell r="C531" t="str">
            <v>m2</v>
          </cell>
          <cell r="D531">
            <v>29002.1</v>
          </cell>
          <cell r="E531">
            <v>1445.56</v>
          </cell>
          <cell r="F531">
            <v>4677.26</v>
          </cell>
        </row>
        <row r="532">
          <cell r="A532" t="str">
            <v>EC.3213</v>
          </cell>
          <cell r="B532" t="str">
            <v>Laøm maët ñöôøng ñaù daêm laùng nhöïa tieâu chuaån 3,5 kg/m2 chieàu daøy ñaõ leøn eùp 12 cm</v>
          </cell>
          <cell r="C532" t="str">
            <v>m2</v>
          </cell>
          <cell r="D532">
            <v>32118.7</v>
          </cell>
          <cell r="E532">
            <v>1445.56</v>
          </cell>
          <cell r="F532">
            <v>4677.26</v>
          </cell>
        </row>
        <row r="533">
          <cell r="A533" t="str">
            <v>EC.3214</v>
          </cell>
          <cell r="B533" t="str">
            <v>Laøm maët ñöôøng ñaù daêm laùng nhöïa tieâu chuaån 3,5 kg/m2 chieàu daøy ñaõ leøn eùp 14 cm</v>
          </cell>
          <cell r="C533" t="str">
            <v>m2</v>
          </cell>
          <cell r="D533">
            <v>35333.4</v>
          </cell>
          <cell r="E533">
            <v>1445.56</v>
          </cell>
          <cell r="F533">
            <v>4677.26</v>
          </cell>
        </row>
        <row r="534">
          <cell r="A534" t="str">
            <v>EC.3215</v>
          </cell>
          <cell r="B534" t="str">
            <v>Laøm maët ñöôøng ñaù daêm laùng nhöïa tieâu chuaån 3,5 kg/m2 chieàu daøy ñaõ leøn eùp 15 cm</v>
          </cell>
          <cell r="C534" t="str">
            <v>m2</v>
          </cell>
          <cell r="D534">
            <v>36790</v>
          </cell>
          <cell r="E534">
            <v>1583.29</v>
          </cell>
          <cell r="F534">
            <v>5840.21</v>
          </cell>
        </row>
        <row r="535">
          <cell r="A535" t="str">
            <v>EC.3311</v>
          </cell>
          <cell r="B535" t="str">
            <v>Laøm maët ñöôøng ñaù daêm laùng nhöïa tieâu chuaån 5 kg/m2 chieàu daøy ñaõ leøn eùp 8 cm</v>
          </cell>
          <cell r="C535" t="str">
            <v>m2</v>
          </cell>
          <cell r="D535">
            <v>30258.6</v>
          </cell>
          <cell r="E535">
            <v>1721.02</v>
          </cell>
          <cell r="F535">
            <v>3792.34</v>
          </cell>
        </row>
        <row r="536">
          <cell r="A536" t="str">
            <v>EC.3312</v>
          </cell>
          <cell r="B536" t="str">
            <v>Laøm maët ñöôøng ñaù daêm laùng nhöïa tieâu chuaån 5 kg/m2 chieàu daøy ñaõ leøn eùp 10 cm</v>
          </cell>
          <cell r="C536" t="str">
            <v>m2</v>
          </cell>
          <cell r="D536">
            <v>33396.1</v>
          </cell>
          <cell r="E536">
            <v>1858.76</v>
          </cell>
          <cell r="F536">
            <v>5056.46</v>
          </cell>
        </row>
        <row r="537">
          <cell r="A537" t="str">
            <v>EC.3313</v>
          </cell>
          <cell r="B537" t="str">
            <v>Laøm maët ñöôøng ñaù daêm laùng nhöïa tieâu chuaån 5 kg/m2 chieàu daøy ñaõ leøn eùp 12 cm</v>
          </cell>
          <cell r="C537" t="str">
            <v>m2</v>
          </cell>
          <cell r="D537">
            <v>36512.699999999997</v>
          </cell>
          <cell r="E537">
            <v>1858.76</v>
          </cell>
          <cell r="F537">
            <v>5056.46</v>
          </cell>
        </row>
        <row r="538">
          <cell r="A538" t="str">
            <v>EC.3314</v>
          </cell>
          <cell r="B538" t="str">
            <v>Laøm maët ñöôøng ñaù daêm laùng nhöïa tieâu chuaån 5 kg/m2 chieàu daøy ñaõ leøn eùp 14 cm</v>
          </cell>
          <cell r="C538" t="str">
            <v>m2</v>
          </cell>
          <cell r="D538">
            <v>39727.4</v>
          </cell>
          <cell r="E538">
            <v>1858.76</v>
          </cell>
          <cell r="F538">
            <v>5056.46</v>
          </cell>
        </row>
        <row r="539">
          <cell r="A539" t="str">
            <v>EC.3315</v>
          </cell>
          <cell r="B539" t="str">
            <v>Laøm maët ñöôøng ñaù daêm laùng nhöïa tieâu chuaån 5 kg/m2 chieàu daøy ñaõ leøn eùp 15 cm</v>
          </cell>
          <cell r="C539" t="str">
            <v>m2</v>
          </cell>
          <cell r="D539">
            <v>41184</v>
          </cell>
          <cell r="E539">
            <v>1996.49</v>
          </cell>
          <cell r="F539">
            <v>6320.58</v>
          </cell>
        </row>
        <row r="540">
          <cell r="B540" t="str">
            <v>Laøm maët ñöôøng ñaù daêm thaâm nhaäp</v>
          </cell>
        </row>
        <row r="541">
          <cell r="B541" t="str">
            <v xml:space="preserve">      Ghi chuù</v>
          </cell>
        </row>
        <row r="542">
          <cell r="B542" t="str">
            <v xml:space="preserve">                Thaâm nhaäp nheï duøng TC nhöïa 6-7kg/m2</v>
          </cell>
        </row>
        <row r="543">
          <cell r="B543" t="str">
            <v xml:space="preserve">                Thaâm nhaäp saâu duøng TC nhöïa 7-9kg/m2</v>
          </cell>
        </row>
        <row r="544">
          <cell r="B544" t="str">
            <v xml:space="preserve">                Nöûa thaâm nhaäpï duøng TC nhöïa 5,5-6kg/m2</v>
          </cell>
        </row>
        <row r="545">
          <cell r="B545" t="str">
            <v>5,5 kg/m2</v>
          </cell>
        </row>
        <row r="546">
          <cell r="A546" t="str">
            <v>EC.4112</v>
          </cell>
          <cell r="B546" t="str">
            <v>Laøm maët ñöôøng ñaù daêm nhöïa thaâm nhaäp saâu laùng nhöïa tieâu chuaån 5,5 kg/m2 chieàu daøy ñaõ leøn eùp 6 cm</v>
          </cell>
          <cell r="C546" t="str">
            <v>m2</v>
          </cell>
          <cell r="D546">
            <v>30925.3</v>
          </cell>
          <cell r="E546">
            <v>1893.77</v>
          </cell>
          <cell r="F546">
            <v>3286.7</v>
          </cell>
        </row>
        <row r="547">
          <cell r="A547" t="str">
            <v>EC.4113</v>
          </cell>
          <cell r="B547" t="str">
            <v>Laøm maët ñöôøng ñaù daêm nhöïa thaâm nhaäp saâu laùng nhöïa tieâu chuaån 5,5 kg/m2 chieàu daøy ñaõ leøn eùp 7 cm</v>
          </cell>
          <cell r="C547" t="str">
            <v>m2</v>
          </cell>
          <cell r="D547">
            <v>32667.7</v>
          </cell>
          <cell r="E547">
            <v>1893.77</v>
          </cell>
          <cell r="F547">
            <v>3286.7</v>
          </cell>
        </row>
        <row r="548">
          <cell r="A548" t="str">
            <v>EC.4114</v>
          </cell>
          <cell r="B548" t="str">
            <v>Laøm maët ñöôøng ñaù daêm nhöïa thaâm nhaäp saâu laùng nhöïa tieâu chuaån 5,5 kg/m2 chieàu daøy ñaõ leøn eùp 8 cm</v>
          </cell>
          <cell r="C548" t="str">
            <v>m2</v>
          </cell>
          <cell r="D548">
            <v>34410.1</v>
          </cell>
          <cell r="E548">
            <v>1893.77</v>
          </cell>
          <cell r="F548">
            <v>3286.7</v>
          </cell>
        </row>
        <row r="549">
          <cell r="A549" t="str">
            <v>EC.4115</v>
          </cell>
          <cell r="B549" t="str">
            <v>Laøm maët ñöôøng ñaù daêm nhöïa nöûa thaâm nhaäp laùng nhöïa tieâu chuaån 5,5 kg/m2 chieàu daøy ñaõ leøn eùp 8 cm</v>
          </cell>
          <cell r="C549" t="str">
            <v>m2</v>
          </cell>
          <cell r="D549">
            <v>35137.300000000003</v>
          </cell>
          <cell r="E549">
            <v>1893.77</v>
          </cell>
          <cell r="F549">
            <v>3286.7</v>
          </cell>
        </row>
        <row r="550">
          <cell r="A550" t="str">
            <v>EC.4116</v>
          </cell>
          <cell r="B550" t="str">
            <v>Laøm maët ñöôøng ñaù daêm nhöïa nöûa thaâm nhaäp laùng nhöïa tieâu chuaån 5,5 kg/m2 chieàu daøy ñaõ leøn eùp 10 cm</v>
          </cell>
          <cell r="C550" t="str">
            <v>m2</v>
          </cell>
          <cell r="D550">
            <v>38812.9</v>
          </cell>
          <cell r="E550">
            <v>2070.17</v>
          </cell>
          <cell r="F550">
            <v>4803.6400000000003</v>
          </cell>
        </row>
        <row r="551">
          <cell r="A551" t="str">
            <v>EC.4117</v>
          </cell>
          <cell r="B551" t="str">
            <v>Laøm maët ñöôøng ñaù daêm nhöïa nöûa thaâm nhaäp laùng nhöïa tieâu chuaån 5,5 kg/m2 chieàu daøy ñaõ leøn eùp 12 cm</v>
          </cell>
          <cell r="C551" t="str">
            <v>m2</v>
          </cell>
          <cell r="D551">
            <v>42476.2</v>
          </cell>
          <cell r="E551">
            <v>2070.17</v>
          </cell>
          <cell r="F551">
            <v>4803.6400000000003</v>
          </cell>
        </row>
        <row r="552">
          <cell r="A552" t="str">
            <v>EC.4118</v>
          </cell>
          <cell r="B552" t="str">
            <v>Laøm maët ñöôøng ñaù daêm nhöïa nöûa thaâm nhaäp laùng nhöïa tieâu chuaån 5,5 kg/m2 chieàu daøy ñaõ leøn eùp 14 cm</v>
          </cell>
          <cell r="C552" t="str">
            <v>m2</v>
          </cell>
          <cell r="D552">
            <v>46152.7</v>
          </cell>
          <cell r="E552">
            <v>2070.17</v>
          </cell>
          <cell r="F552">
            <v>4803.6400000000003</v>
          </cell>
        </row>
        <row r="553">
          <cell r="A553" t="str">
            <v>EC.4119</v>
          </cell>
          <cell r="B553" t="str">
            <v>Laøm maët ñöôøng ñaù daêm nhöïa nöûa thaâm nhaäp laùng nhöïa tieâu chuaån 5,5 kg/m2 chieàu daøy ñaõ leøn eùp 15 cm</v>
          </cell>
          <cell r="C553" t="str">
            <v>m2</v>
          </cell>
          <cell r="D553">
            <v>48033.1</v>
          </cell>
          <cell r="E553">
            <v>2181.7199999999998</v>
          </cell>
          <cell r="F553">
            <v>5309.28</v>
          </cell>
        </row>
        <row r="554">
          <cell r="B554" t="str">
            <v>6 kg/m2</v>
          </cell>
        </row>
        <row r="555">
          <cell r="A555" t="str">
            <v>EC.4210</v>
          </cell>
          <cell r="B555" t="str">
            <v>Laøm maët ñöôøng ñaù daêm nhöïa thaâm nhaäp nheï laùng nhöïa tieâu chuaån 6kg/m2 chieàu daøy ñaõ leøn eùp 4 cm</v>
          </cell>
          <cell r="C555" t="str">
            <v>m2</v>
          </cell>
          <cell r="D555">
            <v>28294.9</v>
          </cell>
          <cell r="E555">
            <v>1566.9</v>
          </cell>
          <cell r="F555">
            <v>2856.9</v>
          </cell>
        </row>
        <row r="556">
          <cell r="A556" t="str">
            <v>EC.4211</v>
          </cell>
          <cell r="B556" t="str">
            <v>Laøm maët ñöôøng ñaù daêm nhöïa thaâm nhaäp nheï laùng nhöïa tieâu chuaån 6kg/m2 chieàu daøy ñaõ leøn eùp 5 cm</v>
          </cell>
          <cell r="C556" t="str">
            <v>m2</v>
          </cell>
          <cell r="D556">
            <v>30078.5</v>
          </cell>
          <cell r="E556">
            <v>1566.9</v>
          </cell>
          <cell r="F556">
            <v>2856.9</v>
          </cell>
        </row>
        <row r="557">
          <cell r="A557" t="str">
            <v>EC.4212</v>
          </cell>
          <cell r="B557" t="str">
            <v>Laøm maët ñöôøng ñaù daêm nhöïa thaâm nhaäp saâu laùng nhöïa tieâu chuaån 6kg/m2 chieàu daøy ñaõ leøn eùp 6 cm</v>
          </cell>
          <cell r="C557" t="str">
            <v>m2</v>
          </cell>
          <cell r="D557">
            <v>32427.200000000001</v>
          </cell>
          <cell r="E557">
            <v>1893.77</v>
          </cell>
          <cell r="F557">
            <v>3286.7</v>
          </cell>
        </row>
        <row r="558">
          <cell r="A558" t="str">
            <v>EC.4213</v>
          </cell>
          <cell r="B558" t="str">
            <v>Laøm maët ñöôøng ñaù daêm nhöïa thaâm nhaäp saâu laùng nhöïa tieâu chuaån 6kg/m2 chieàu daøy ñaõ leøn eùp 7 cm</v>
          </cell>
          <cell r="C558" t="str">
            <v>m2</v>
          </cell>
          <cell r="D558">
            <v>34169.599999999999</v>
          </cell>
          <cell r="E558">
            <v>1893.77</v>
          </cell>
          <cell r="F558">
            <v>3286.7</v>
          </cell>
        </row>
        <row r="559">
          <cell r="A559" t="str">
            <v>EC.4214</v>
          </cell>
          <cell r="B559" t="str">
            <v>Laøm maët ñöôøng ñaù daêm nhöïa thaâm nhaäp saâu laùng nhöïa tieâu chuaån 6kg/m2 chieàu daøy ñaõ leøn eùp 8 cm</v>
          </cell>
          <cell r="C559" t="str">
            <v>m2</v>
          </cell>
          <cell r="D559">
            <v>35912</v>
          </cell>
          <cell r="E559">
            <v>1893.77</v>
          </cell>
          <cell r="F559">
            <v>3286.7</v>
          </cell>
        </row>
        <row r="560">
          <cell r="A560" t="str">
            <v>EC.4215</v>
          </cell>
          <cell r="B560" t="str">
            <v>Laøm maët ñöôøng ñaù daêm nhöïa nöûa thaâm nhaäp laùng nhöïa tieâu chuaån 6 kg/m2 chieàu daøy ñaõ leøn eùp 8 cm</v>
          </cell>
          <cell r="C560" t="str">
            <v>m2</v>
          </cell>
          <cell r="D560">
            <v>36639.199999999997</v>
          </cell>
          <cell r="E560">
            <v>1893.77</v>
          </cell>
          <cell r="F560">
            <v>3286.7</v>
          </cell>
        </row>
        <row r="561">
          <cell r="A561" t="str">
            <v>EC.4216</v>
          </cell>
          <cell r="B561" t="str">
            <v>Laøm maët ñöôøng ñaù daêm nhöïa nöûa thaâm nhaäp laùng nhöïa tieâu chuaån 6 kg/m2 chieàu daøy ñaõ leøn eùp 10 cm</v>
          </cell>
          <cell r="C561" t="str">
            <v>m2</v>
          </cell>
          <cell r="D561">
            <v>40314.800000000003</v>
          </cell>
          <cell r="E561">
            <v>2070.17</v>
          </cell>
          <cell r="F561">
            <v>4803.6400000000003</v>
          </cell>
        </row>
        <row r="562">
          <cell r="A562" t="str">
            <v>EC.4217</v>
          </cell>
          <cell r="B562" t="str">
            <v>Laøm maët ñöôøng ñaù daêm nhöïa nöûa thaâm nhaäp laùng nhöïa tieâu chuaån 6 kg/m2 chieàu daøy ñaõ leøn eùp 12 cm</v>
          </cell>
          <cell r="C562" t="str">
            <v>m2</v>
          </cell>
          <cell r="D562">
            <v>43978.1</v>
          </cell>
          <cell r="E562">
            <v>2070.17</v>
          </cell>
          <cell r="F562">
            <v>4803.6400000000003</v>
          </cell>
        </row>
        <row r="563">
          <cell r="A563" t="str">
            <v>EC.4218</v>
          </cell>
          <cell r="B563" t="str">
            <v>Laøm maët ñöôøng ñaù daêm nhöïa nöûa thaâm nhaäp laùng nhöïa tieâu chuaån 6 kg/m2 chieàu daøy ñaõ leøn eùp 14 cm</v>
          </cell>
          <cell r="C563" t="str">
            <v>m2</v>
          </cell>
          <cell r="D563">
            <v>47654.6</v>
          </cell>
          <cell r="E563">
            <v>2070.17</v>
          </cell>
          <cell r="F563">
            <v>4803.6400000000003</v>
          </cell>
        </row>
        <row r="564">
          <cell r="A564" t="str">
            <v>EC.4219</v>
          </cell>
          <cell r="B564" t="str">
            <v>Laøm maët ñöôøng ñaù daêm nhöïa nöûa thaâm nhaäp laùng nhöïa tieâu chuaån 6 kg/m2 chieàu daøy ñaõ leøn eùp 15 cm</v>
          </cell>
          <cell r="C564" t="str">
            <v>m2</v>
          </cell>
          <cell r="D564">
            <v>49535</v>
          </cell>
          <cell r="E564">
            <v>2181.7199999999998</v>
          </cell>
          <cell r="F564">
            <v>5309.28</v>
          </cell>
        </row>
        <row r="565">
          <cell r="B565" t="str">
            <v>7 kg/m2</v>
          </cell>
        </row>
        <row r="566">
          <cell r="A566" t="str">
            <v>EC.4310</v>
          </cell>
          <cell r="B566" t="str">
            <v>Laøm maët ñöôøng ñaù daêm nhöïa thaâm nhaäp nheï laùng nhöïa tieâu chuaån 7kg/m2 chieàu daøy ñaõ leøn eùp 4 cm</v>
          </cell>
          <cell r="C566" t="str">
            <v>m2</v>
          </cell>
          <cell r="D566">
            <v>30496.7</v>
          </cell>
          <cell r="E566">
            <v>1644.72</v>
          </cell>
          <cell r="F566">
            <v>2856.9</v>
          </cell>
        </row>
        <row r="567">
          <cell r="A567" t="str">
            <v>EC.4311</v>
          </cell>
          <cell r="B567" t="str">
            <v>Laøm maët ñöôøng ñaù daêm nhöïa thaâm nhaäp nheï laùng nhöïa tieâu chuaån 7kg/m2 chieàu daøy ñaõ leøn eùp 5 cm</v>
          </cell>
          <cell r="C567" t="str">
            <v>m2</v>
          </cell>
          <cell r="D567">
            <v>32280.3</v>
          </cell>
          <cell r="E567">
            <v>1644.72</v>
          </cell>
          <cell r="F567">
            <v>2856.9</v>
          </cell>
        </row>
        <row r="568">
          <cell r="A568" t="str">
            <v>EC.4312</v>
          </cell>
          <cell r="B568" t="str">
            <v>Laøm maët ñöôøng ñaù daêm nhöïa thaâm nhaäp saâu laùng nhöïa tieâu chuaån 7kg/m2 chieàu daøy ñaõ leøn eùp 6 cm</v>
          </cell>
          <cell r="C568" t="str">
            <v>m2</v>
          </cell>
          <cell r="D568">
            <v>35581</v>
          </cell>
          <cell r="E568">
            <v>1893.77</v>
          </cell>
          <cell r="F568">
            <v>3286.7</v>
          </cell>
        </row>
        <row r="569">
          <cell r="A569" t="str">
            <v>EC.4313</v>
          </cell>
          <cell r="B569" t="str">
            <v>Laøm maët ñöôøng ñaù daêm nhöïa thaâm nhaäp saâu laùng nhöïa tieâu chuaån 7kg/m2 chieàu daøy ñaõ leøn eùp 7 cm</v>
          </cell>
          <cell r="C569" t="str">
            <v>m2</v>
          </cell>
          <cell r="D569">
            <v>37323.4</v>
          </cell>
          <cell r="E569">
            <v>1893.77</v>
          </cell>
          <cell r="F569">
            <v>3286.7</v>
          </cell>
        </row>
        <row r="570">
          <cell r="A570" t="str">
            <v>EC.4314</v>
          </cell>
          <cell r="B570" t="str">
            <v>Laøm maët ñöôøng ñaù daêm nhöïa thaâm nhaäp saâu laùng nhöïa tieâu chuaån 7kg/m2 chieàu daøy ñaõ leøn eùp 8 cm</v>
          </cell>
          <cell r="C570" t="str">
            <v>m2</v>
          </cell>
          <cell r="D570">
            <v>39065.800000000003</v>
          </cell>
          <cell r="E570">
            <v>1893.77</v>
          </cell>
          <cell r="F570">
            <v>3286.7</v>
          </cell>
        </row>
        <row r="571">
          <cell r="B571" t="str">
            <v>8 kg/m2</v>
          </cell>
        </row>
        <row r="572">
          <cell r="A572" t="str">
            <v>EC.4412</v>
          </cell>
          <cell r="B572" t="str">
            <v>Laøm maët ñöôøng ñaù daêm nhöïa thaâm nhaäp saâu laùng nhöïa tieâu chuaån 8kg/m2 chieàu daøy ñaõ leøn eùp 6 cm</v>
          </cell>
          <cell r="C572" t="str">
            <v>m2</v>
          </cell>
          <cell r="D572">
            <v>38131.599999999999</v>
          </cell>
          <cell r="E572">
            <v>1893.77</v>
          </cell>
          <cell r="F572">
            <v>3286.7</v>
          </cell>
        </row>
        <row r="573">
          <cell r="A573" t="str">
            <v>EC.4413</v>
          </cell>
          <cell r="B573" t="str">
            <v>Laøm maët ñöôøng ñaù daêm nhöïa thaâm nhaäp saâu laùng nhöïa tieâu chuaån 8kg/m2 chieàu daøy ñaõ leøn eùp 7 cm</v>
          </cell>
          <cell r="C573" t="str">
            <v>m2</v>
          </cell>
          <cell r="D573">
            <v>39874</v>
          </cell>
          <cell r="E573">
            <v>1893.77</v>
          </cell>
          <cell r="F573">
            <v>3286.7</v>
          </cell>
        </row>
        <row r="574">
          <cell r="A574" t="str">
            <v>EC.4414</v>
          </cell>
          <cell r="B574" t="str">
            <v>Laøm maët ñöôøng ñaù daêm nhöïa thaâm nhaäp saâu laùng nhöïa tieâu chuaån 8kg/m2 chieàu daøy ñaõ leøn eùp 8 cm</v>
          </cell>
          <cell r="C574" t="str">
            <v>m2</v>
          </cell>
          <cell r="D574">
            <v>41616.400000000001</v>
          </cell>
          <cell r="E574">
            <v>1893.77</v>
          </cell>
          <cell r="F574">
            <v>3286.7</v>
          </cell>
        </row>
        <row r="575">
          <cell r="B575" t="str">
            <v>9 kg/m2</v>
          </cell>
        </row>
        <row r="576">
          <cell r="A576" t="str">
            <v>EC.4512</v>
          </cell>
          <cell r="B576" t="str">
            <v>Laøm maët ñöôøng ñaù daêm nhöïa thaâm nhaäp saâu laùng nhöïa tieâu chuaån 9kg/m2 chieàu daøy ñaõ leøn eùp 6 cm</v>
          </cell>
          <cell r="C576" t="str">
            <v>m2</v>
          </cell>
          <cell r="D576">
            <v>40588.6</v>
          </cell>
          <cell r="E576">
            <v>1893.77</v>
          </cell>
          <cell r="F576">
            <v>3286.7</v>
          </cell>
        </row>
        <row r="577">
          <cell r="A577" t="str">
            <v>EC.4513</v>
          </cell>
          <cell r="B577" t="str">
            <v>Laøm maët ñöôøng ñaù daêm nhöïa thaâm nhaäp saâu laùng nhöïa tieâu chuaån 9kg/m2 chieàu daøy ñaõ leøn eùp 7 cm</v>
          </cell>
          <cell r="C577" t="str">
            <v>m2</v>
          </cell>
          <cell r="D577">
            <v>42331</v>
          </cell>
          <cell r="E577">
            <v>1893.77</v>
          </cell>
          <cell r="F577">
            <v>3286.7</v>
          </cell>
        </row>
        <row r="578">
          <cell r="A578" t="str">
            <v>EC.4514</v>
          </cell>
          <cell r="B578" t="str">
            <v>Laøm maët ñöôøng ñaù daêm nhöïa thaâm nhaäp saâu laùng nhöïa tieâu chuaån 9kg/m2 chieàu daøy ñaõ leøn eùp 8 cm</v>
          </cell>
          <cell r="C578" t="str">
            <v>m2</v>
          </cell>
          <cell r="D578">
            <v>44073.4</v>
          </cell>
          <cell r="E578">
            <v>1893.77</v>
          </cell>
          <cell r="F578">
            <v>3286.7</v>
          </cell>
        </row>
        <row r="579">
          <cell r="B579" t="str">
            <v>LAØM MAËT ÑÖÔØNG BEÂ TOÂNG NHÖÏA</v>
          </cell>
        </row>
        <row r="580">
          <cell r="A580" t="str">
            <v>ED.2001</v>
          </cell>
          <cell r="B580" t="str">
            <v>Raûi thaûm maët ñöôøng beâ toâng nhöïa haït thoâ chieàu daøy ñaõ leùn eùp 3cm</v>
          </cell>
          <cell r="C580" t="str">
            <v>m2</v>
          </cell>
          <cell r="D580">
            <v>17912.900000000001</v>
          </cell>
          <cell r="E580">
            <v>144.76</v>
          </cell>
          <cell r="F580">
            <v>845.99</v>
          </cell>
        </row>
        <row r="581">
          <cell r="A581" t="str">
            <v>ED.2002</v>
          </cell>
          <cell r="B581" t="str">
            <v>Raûi thaûm maët ñöôøng beâ toâng nhöïa haït thoâ chieàu daøy ñaõ leùn eùp 4cm</v>
          </cell>
          <cell r="C581" t="str">
            <v>m2</v>
          </cell>
          <cell r="D581">
            <v>23901</v>
          </cell>
          <cell r="E581">
            <v>193.46</v>
          </cell>
          <cell r="F581">
            <v>937.79</v>
          </cell>
        </row>
        <row r="582">
          <cell r="A582" t="str">
            <v>ED.2003</v>
          </cell>
          <cell r="B582" t="str">
            <v>Raûi thaûm maët ñöôøng beâ toâng nhöïa haït thoâ chieàu daøy ñaõ leùn eùp 5cm</v>
          </cell>
          <cell r="C582" t="str">
            <v>m2</v>
          </cell>
          <cell r="D582">
            <v>29863.4</v>
          </cell>
          <cell r="E582">
            <v>240.82</v>
          </cell>
          <cell r="F582">
            <v>1080.9100000000001</v>
          </cell>
        </row>
        <row r="583">
          <cell r="A583" t="str">
            <v>ED.2004</v>
          </cell>
          <cell r="B583" t="str">
            <v>Raûi thaûm maët ñöôøng beâ toâng nhöïa haït thoâ chieàu daøy ñaõ leùn eùp 6cm</v>
          </cell>
          <cell r="C583" t="str">
            <v>m2</v>
          </cell>
          <cell r="D583">
            <v>35825.800000000003</v>
          </cell>
          <cell r="E583">
            <v>289.52</v>
          </cell>
          <cell r="F583">
            <v>1172.71</v>
          </cell>
        </row>
        <row r="584">
          <cell r="A584" t="str">
            <v>ED.2005</v>
          </cell>
          <cell r="B584" t="str">
            <v>Raûi thaûm maët ñöôøng beâ toâng nhöïa haït thoâ chieàu daøy ñaõ leùn eùp 7cm</v>
          </cell>
          <cell r="C584" t="str">
            <v>m2</v>
          </cell>
          <cell r="D584">
            <v>41788.199999999997</v>
          </cell>
          <cell r="E584">
            <v>338.22</v>
          </cell>
          <cell r="F584">
            <v>1269.0999999999999</v>
          </cell>
        </row>
        <row r="585">
          <cell r="A585" t="str">
            <v>ED.3001</v>
          </cell>
          <cell r="B585" t="str">
            <v>Raûi thaûm maët ñöôøng beâ toâng nhöïa haït mòn chieàu daøy ñaõ leùn eùp 3cm</v>
          </cell>
          <cell r="C585" t="str">
            <v>m2</v>
          </cell>
          <cell r="D585">
            <v>19343.52</v>
          </cell>
          <cell r="E585">
            <v>150.16999999999999</v>
          </cell>
          <cell r="F585">
            <v>845.99</v>
          </cell>
        </row>
        <row r="586">
          <cell r="A586" t="str">
            <v>ED.3002</v>
          </cell>
          <cell r="B586" t="str">
            <v>Raûi thaûm maët ñöôøng beâ toâng nhöïa haït mòn chieàu daøy ñaõ leùn eùp 4cm</v>
          </cell>
          <cell r="C586" t="str">
            <v>m2</v>
          </cell>
          <cell r="D586">
            <v>25791.360000000001</v>
          </cell>
          <cell r="E586">
            <v>200.23</v>
          </cell>
          <cell r="F586">
            <v>937.79</v>
          </cell>
        </row>
        <row r="587">
          <cell r="A587" t="str">
            <v>ED.3003</v>
          </cell>
          <cell r="B587" t="str">
            <v>Raûi thaûm maët ñöôøng beâ toâng nhöïa haït mòn chieàu daøy ñaõ leùn eùp 5cm</v>
          </cell>
          <cell r="C587" t="str">
            <v>m2</v>
          </cell>
          <cell r="D587">
            <v>32239.200000000001</v>
          </cell>
          <cell r="E587">
            <v>250.29</v>
          </cell>
          <cell r="F587">
            <v>1080.9100000000001</v>
          </cell>
        </row>
        <row r="588">
          <cell r="A588" t="str">
            <v>ED.3004</v>
          </cell>
          <cell r="B588" t="str">
            <v>Raûi thaûm maët ñöôøng beâ toâng nhöïa haït mòn chieàu daøy ñaõ leùn eùp 6cm</v>
          </cell>
          <cell r="C588" t="str">
            <v>m2</v>
          </cell>
          <cell r="D588">
            <v>38676.400000000001</v>
          </cell>
          <cell r="E588">
            <v>300.33999999999997</v>
          </cell>
          <cell r="F588">
            <v>1172.71</v>
          </cell>
        </row>
        <row r="589">
          <cell r="A589" t="str">
            <v>ED.3005</v>
          </cell>
          <cell r="B589" t="str">
            <v>Raûi thaûm maët ñöôøng beâ toâng nhöïa haït mòn chieàu daøy ñaõ leùn eùp 7cm</v>
          </cell>
          <cell r="C589" t="str">
            <v>m2</v>
          </cell>
          <cell r="D589">
            <v>45140.2</v>
          </cell>
          <cell r="E589">
            <v>350.4</v>
          </cell>
          <cell r="F589">
            <v>1269.0999999999999</v>
          </cell>
        </row>
        <row r="590">
          <cell r="B590" t="str">
            <v>Saûn xuaát beâ toâng nhöïa</v>
          </cell>
        </row>
        <row r="591">
          <cell r="A591" t="str">
            <v>EE.1120</v>
          </cell>
          <cell r="B591" t="str">
            <v>Saûn xuaát beâ toâng nhöïa baèng traïm troän 20-25T/h</v>
          </cell>
          <cell r="C591" t="str">
            <v>taán</v>
          </cell>
          <cell r="F591">
            <v>51882</v>
          </cell>
        </row>
        <row r="592">
          <cell r="A592" t="str">
            <v>EE.1220</v>
          </cell>
          <cell r="B592" t="str">
            <v>Saûn xuaát beâ toâng nhöïa baèng traïm troän 50-60T/h</v>
          </cell>
          <cell r="C592" t="str">
            <v>taán</v>
          </cell>
          <cell r="F592">
            <v>68827</v>
          </cell>
        </row>
        <row r="593">
          <cell r="A593" t="str">
            <v>EE.1320</v>
          </cell>
          <cell r="B593" t="str">
            <v>Saûn xuaát beâ toâng nhöïa baèng traïm troän 80-90T/h</v>
          </cell>
          <cell r="C593" t="str">
            <v>taán</v>
          </cell>
          <cell r="F593">
            <v>54725</v>
          </cell>
        </row>
        <row r="594">
          <cell r="B594" t="str">
            <v>Laøm lôùp baùm dính nhöïa ñöôøng</v>
          </cell>
        </row>
        <row r="595">
          <cell r="A595" t="str">
            <v>EE.2001</v>
          </cell>
          <cell r="B595" t="str">
            <v>Laùng nhöïa 0,5 kg/m2</v>
          </cell>
          <cell r="C595" t="str">
            <v>m2</v>
          </cell>
          <cell r="D595">
            <v>1590.93</v>
          </cell>
          <cell r="E595">
            <v>40.729999999999997</v>
          </cell>
          <cell r="F595">
            <v>730.15</v>
          </cell>
        </row>
        <row r="596">
          <cell r="A596" t="str">
            <v>EE.2002</v>
          </cell>
          <cell r="B596" t="str">
            <v>Laùng nhöïa 0,8 kg/m2</v>
          </cell>
          <cell r="C596" t="str">
            <v>m2</v>
          </cell>
          <cell r="D596">
            <v>2807.59</v>
          </cell>
          <cell r="E596">
            <v>40.729999999999997</v>
          </cell>
          <cell r="F596">
            <v>730.15</v>
          </cell>
        </row>
        <row r="597">
          <cell r="A597" t="str">
            <v>EE.2003</v>
          </cell>
          <cell r="B597" t="str">
            <v>Laùng nhöïa 1 kg/m2</v>
          </cell>
          <cell r="C597" t="str">
            <v>m2</v>
          </cell>
          <cell r="D597">
            <v>3509.61</v>
          </cell>
          <cell r="E597">
            <v>40.729999999999997</v>
          </cell>
          <cell r="F597">
            <v>730.15</v>
          </cell>
        </row>
        <row r="598">
          <cell r="B598" t="str">
            <v>Vaän chuyeån beâ toâng nhöïa</v>
          </cell>
        </row>
        <row r="599">
          <cell r="A599" t="str">
            <v>EE.3211</v>
          </cell>
          <cell r="B599" t="str">
            <v>Vaän chuyeån beâ toâng nhöïa baèng oâtoâ 5T cöï ly 1km</v>
          </cell>
          <cell r="C599" t="str">
            <v>taán</v>
          </cell>
          <cell r="F599">
            <v>5267</v>
          </cell>
        </row>
        <row r="600">
          <cell r="A600" t="str">
            <v>EE.3212</v>
          </cell>
          <cell r="B600" t="str">
            <v>Vaän chuyeån beâ toâng nhöïa baèng oâtoâ 7T cöï ly 1km</v>
          </cell>
          <cell r="C600" t="str">
            <v>taán</v>
          </cell>
          <cell r="F600">
            <v>5690</v>
          </cell>
        </row>
        <row r="601">
          <cell r="A601" t="str">
            <v>EE.3213</v>
          </cell>
          <cell r="B601" t="str">
            <v>Vaän chuyeån beâ toâng nhöïa baèng oâtoâ 10T cöï ly 1km</v>
          </cell>
          <cell r="C601" t="str">
            <v>taán</v>
          </cell>
          <cell r="F601">
            <v>4837</v>
          </cell>
        </row>
        <row r="602">
          <cell r="A602" t="str">
            <v>EE.3221</v>
          </cell>
          <cell r="B602" t="str">
            <v>Vaän chuyeån beâ toâng nhöïa baèng oâtoâ 5T cöï ly 2km</v>
          </cell>
          <cell r="C602" t="str">
            <v>taán</v>
          </cell>
          <cell r="F602">
            <v>6817</v>
          </cell>
        </row>
        <row r="603">
          <cell r="A603" t="str">
            <v>EE.3222</v>
          </cell>
          <cell r="B603" t="str">
            <v>Vaän chuyeån beâ toâng nhöïa baèng oâtoâ 7T cöï ly 2km</v>
          </cell>
          <cell r="C603" t="str">
            <v>taán</v>
          </cell>
          <cell r="F603">
            <v>7113</v>
          </cell>
        </row>
        <row r="604">
          <cell r="A604" t="str">
            <v>EE.3223</v>
          </cell>
          <cell r="B604" t="str">
            <v>Vaän chuyeån beâ toâng nhöïa baèng oâtoâ 10T cöï ly 2km</v>
          </cell>
          <cell r="C604" t="str">
            <v>taán</v>
          </cell>
          <cell r="F604">
            <v>6309</v>
          </cell>
        </row>
        <row r="605">
          <cell r="A605" t="str">
            <v>EE.3231</v>
          </cell>
          <cell r="B605" t="str">
            <v>Vaän chuyeån beâ toâng nhöïa baèng oâtoâ 5T cöï ly 3km</v>
          </cell>
          <cell r="C605" t="str">
            <v>taán</v>
          </cell>
          <cell r="F605">
            <v>8583</v>
          </cell>
        </row>
        <row r="606">
          <cell r="A606" t="str">
            <v>EE.3232</v>
          </cell>
          <cell r="B606" t="str">
            <v>Vaän chuyeån beâ toâng nhöïa baèng oâtoâ 7T cöï ly 3km</v>
          </cell>
          <cell r="C606" t="str">
            <v>taán</v>
          </cell>
          <cell r="F606">
            <v>8358</v>
          </cell>
        </row>
        <row r="607">
          <cell r="A607" t="str">
            <v>EE.3233</v>
          </cell>
          <cell r="B607" t="str">
            <v>Vaän chuyeån beâ toâng nhöïa baèng oâtoâ 10T cöï ly 3km</v>
          </cell>
          <cell r="C607" t="str">
            <v>taán</v>
          </cell>
          <cell r="F607">
            <v>7518</v>
          </cell>
        </row>
        <row r="608">
          <cell r="A608" t="str">
            <v>EE.3241</v>
          </cell>
          <cell r="B608" t="str">
            <v>Vaän chuyeån beâ toâng nhöïa baèng oâtoâ 5T cöï ly 4km</v>
          </cell>
          <cell r="C608" t="str">
            <v>taán</v>
          </cell>
          <cell r="F608">
            <v>10101</v>
          </cell>
        </row>
        <row r="609">
          <cell r="A609" t="str">
            <v>EE.3242</v>
          </cell>
          <cell r="B609" t="str">
            <v>Vaän chuyeån beâ toâng nhöïa baèng oâtoâ 7T cöï ly 4km</v>
          </cell>
          <cell r="C609" t="str">
            <v>taán</v>
          </cell>
          <cell r="F609">
            <v>9602</v>
          </cell>
        </row>
        <row r="610">
          <cell r="A610" t="str">
            <v>EE.3243</v>
          </cell>
          <cell r="B610" t="str">
            <v>Vaän chuyeån beâ toâng nhöïa baèng oâtoâ 10T cöï ly 4km</v>
          </cell>
          <cell r="C610" t="str">
            <v>taán</v>
          </cell>
          <cell r="F610">
            <v>8675</v>
          </cell>
        </row>
        <row r="611">
          <cell r="A611" t="str">
            <v>EE.3251</v>
          </cell>
          <cell r="B611" t="str">
            <v>Vaän chuyeån beâ toâng nhöïa baèng oâtoâ 5T 1km tieáp theo</v>
          </cell>
          <cell r="C611" t="str">
            <v>taán</v>
          </cell>
          <cell r="F611">
            <v>589</v>
          </cell>
        </row>
        <row r="612">
          <cell r="A612" t="str">
            <v>EE.3252</v>
          </cell>
          <cell r="B612" t="str">
            <v>Vaän chuyeån beâ toâng nhöïa baèng oâtoâ 7T 1km tieáp theo</v>
          </cell>
          <cell r="C612" t="str">
            <v>taán</v>
          </cell>
          <cell r="F612">
            <v>622</v>
          </cell>
        </row>
        <row r="613">
          <cell r="A613" t="str">
            <v>EE.3253</v>
          </cell>
          <cell r="B613" t="str">
            <v>Vaän chuyeån beâ toâng nhöïa baèng oâtoâ 10T 1km tieáp theo</v>
          </cell>
          <cell r="C613" t="str">
            <v>taán</v>
          </cell>
          <cell r="F613">
            <v>526</v>
          </cell>
        </row>
        <row r="614">
          <cell r="B614" t="str">
            <v>XAÂY ÑAÙ HOÄC</v>
          </cell>
        </row>
        <row r="615">
          <cell r="B615" t="str">
            <v>Xaây moùng</v>
          </cell>
        </row>
        <row r="616">
          <cell r="A616" t="str">
            <v>GA.1114</v>
          </cell>
          <cell r="B616" t="str">
            <v>Xaây moùng ñaù hoäc chieàu daøy &lt;=60cm vöõa XM#50</v>
          </cell>
          <cell r="C616" t="str">
            <v>m3</v>
          </cell>
          <cell r="D616">
            <v>216001</v>
          </cell>
          <cell r="E616">
            <v>24775</v>
          </cell>
        </row>
        <row r="617">
          <cell r="A617" t="str">
            <v>GA.1115</v>
          </cell>
          <cell r="B617" t="str">
            <v>Xaây moùng ñaù hoäc chieàu daøy &lt;=60cm vöõa XM#75</v>
          </cell>
          <cell r="C617" t="str">
            <v>m3</v>
          </cell>
          <cell r="D617">
            <v>246786</v>
          </cell>
          <cell r="E617">
            <v>24775</v>
          </cell>
        </row>
        <row r="618">
          <cell r="A618" t="str">
            <v>GA.1124</v>
          </cell>
          <cell r="B618" t="str">
            <v>Xaây moùng ñaù hoäc chieàu daøy &gt;60cm vöõa XM#50</v>
          </cell>
          <cell r="C618" t="str">
            <v>m3</v>
          </cell>
          <cell r="D618">
            <v>216001</v>
          </cell>
          <cell r="E618">
            <v>23867</v>
          </cell>
        </row>
        <row r="619">
          <cell r="A619" t="str">
            <v>GA.1125</v>
          </cell>
          <cell r="B619" t="str">
            <v>Xaây moùng ñaù hoäc chieàu daøy &gt;60cm vöõa XM#75</v>
          </cell>
          <cell r="C619" t="str">
            <v>m3</v>
          </cell>
          <cell r="D619">
            <v>246786</v>
          </cell>
          <cell r="E619">
            <v>23867</v>
          </cell>
        </row>
        <row r="620">
          <cell r="B620" t="str">
            <v>Xaây töôøng thaúng</v>
          </cell>
        </row>
        <row r="621">
          <cell r="A621" t="str">
            <v>GA.2113</v>
          </cell>
          <cell r="B621" t="str">
            <v>Xaây töôøng ñaù hoäc daøy &lt;=60cm cao &lt;=2m vöõa XM#50</v>
          </cell>
          <cell r="C621" t="str">
            <v>m3</v>
          </cell>
          <cell r="D621">
            <v>216001</v>
          </cell>
          <cell r="E621">
            <v>28017</v>
          </cell>
        </row>
        <row r="622">
          <cell r="A622" t="str">
            <v>GA.2114</v>
          </cell>
          <cell r="B622" t="str">
            <v>Xaây töôøng ñaù hoäc daøy &lt;=60cm cao &lt;=2m vöõa XM#75</v>
          </cell>
          <cell r="C622" t="str">
            <v>m3</v>
          </cell>
          <cell r="D622">
            <v>246786</v>
          </cell>
          <cell r="E622">
            <v>28017</v>
          </cell>
        </row>
        <row r="623">
          <cell r="A623" t="str">
            <v>GA.2123</v>
          </cell>
          <cell r="B623" t="str">
            <v>Xaây töôøng ñaù hoäc daøy &lt;=60cm cao &gt;2m vöõa XM#50</v>
          </cell>
          <cell r="C623" t="str">
            <v>m3</v>
          </cell>
          <cell r="D623">
            <v>249343</v>
          </cell>
          <cell r="E623">
            <v>32428</v>
          </cell>
        </row>
        <row r="624">
          <cell r="A624" t="str">
            <v>GA.2124</v>
          </cell>
          <cell r="B624" t="str">
            <v>Xaây töôøng ñaù hoäc daøy &lt;=60cm cao &gt;2m vöõa XM#75</v>
          </cell>
          <cell r="C624" t="str">
            <v>m3</v>
          </cell>
          <cell r="D624">
            <v>280128</v>
          </cell>
          <cell r="E624">
            <v>32428</v>
          </cell>
        </row>
        <row r="625">
          <cell r="A625" t="str">
            <v>GA.2133</v>
          </cell>
          <cell r="B625" t="str">
            <v>Xaây töôøng ñaù hoäc daøy &gt;60cm cao &lt;=2m vöõa XM#50</v>
          </cell>
          <cell r="C625" t="str">
            <v>m3</v>
          </cell>
          <cell r="D625">
            <v>216001</v>
          </cell>
          <cell r="E625">
            <v>26980</v>
          </cell>
        </row>
        <row r="626">
          <cell r="A626" t="str">
            <v>GA.2134</v>
          </cell>
          <cell r="B626" t="str">
            <v>Xaây töôøng ñaù hoäc daøy &gt;60cm cao &lt;=2m vöõa XM#75</v>
          </cell>
          <cell r="C626" t="str">
            <v>m3</v>
          </cell>
          <cell r="D626">
            <v>246786</v>
          </cell>
          <cell r="E626">
            <v>26980</v>
          </cell>
        </row>
        <row r="627">
          <cell r="A627" t="str">
            <v>GA.2143</v>
          </cell>
          <cell r="B627" t="str">
            <v>Xaây töôøng ñaù hoäc daøy &gt;60cm cao &gt;2m vöõa XM#50</v>
          </cell>
          <cell r="C627" t="str">
            <v>m3</v>
          </cell>
          <cell r="D627">
            <v>241756</v>
          </cell>
          <cell r="E627">
            <v>30741</v>
          </cell>
        </row>
        <row r="628">
          <cell r="A628" t="str">
            <v>GA.2144</v>
          </cell>
          <cell r="B628" t="str">
            <v>Xaây töôøng ñaù hoäc daøy &gt;60cm cao &gt;2m vöõa XM#75</v>
          </cell>
          <cell r="C628" t="str">
            <v>m3</v>
          </cell>
          <cell r="D628">
            <v>272541</v>
          </cell>
          <cell r="E628">
            <v>30741</v>
          </cell>
        </row>
        <row r="629">
          <cell r="B629" t="str">
            <v>Xaây maët baèng maùi doác</v>
          </cell>
        </row>
        <row r="630">
          <cell r="A630" t="str">
            <v>GA.4113</v>
          </cell>
          <cell r="B630" t="str">
            <v>Xaây maët baèng ñaù hoäc vöõa XM#50</v>
          </cell>
          <cell r="C630" t="str">
            <v>m3</v>
          </cell>
          <cell r="D630">
            <v>216001</v>
          </cell>
          <cell r="E630">
            <v>28406</v>
          </cell>
        </row>
        <row r="631">
          <cell r="A631" t="str">
            <v>GA.4114</v>
          </cell>
          <cell r="B631" t="str">
            <v>Xaây maët baèng ñaù hoäc vöõa XM#70</v>
          </cell>
          <cell r="C631" t="str">
            <v>m3</v>
          </cell>
          <cell r="D631">
            <v>246786</v>
          </cell>
          <cell r="E631">
            <v>28406</v>
          </cell>
        </row>
        <row r="632">
          <cell r="A632" t="str">
            <v>GA.4213</v>
          </cell>
          <cell r="B632" t="str">
            <v>Xaây maùi doác thaúng ñaù hoäc vöõa XM#50</v>
          </cell>
          <cell r="C632" t="str">
            <v>m3</v>
          </cell>
          <cell r="D632">
            <v>216001</v>
          </cell>
          <cell r="E632">
            <v>26980</v>
          </cell>
        </row>
        <row r="633">
          <cell r="A633" t="str">
            <v>GA.4214</v>
          </cell>
          <cell r="B633" t="str">
            <v>Xaây maùi doác thaúng ñaù hoäc vöõa XM#75</v>
          </cell>
          <cell r="C633" t="str">
            <v>m3</v>
          </cell>
          <cell r="D633">
            <v>246786</v>
          </cell>
          <cell r="E633">
            <v>26980</v>
          </cell>
        </row>
        <row r="634">
          <cell r="A634" t="str">
            <v>GA.4313</v>
          </cell>
          <cell r="B634" t="str">
            <v>Xaây maùi doác cong ñaù hoäc vöõa XM#50</v>
          </cell>
          <cell r="C634" t="str">
            <v>m3</v>
          </cell>
          <cell r="D634">
            <v>220708</v>
          </cell>
          <cell r="E634">
            <v>31390</v>
          </cell>
        </row>
        <row r="635">
          <cell r="A635" t="str">
            <v>GA.4314</v>
          </cell>
          <cell r="B635" t="str">
            <v>Xaây maùi doác cong ñaù hoäc vöõa XM#75</v>
          </cell>
          <cell r="C635" t="str">
            <v>m3</v>
          </cell>
          <cell r="D635">
            <v>251493</v>
          </cell>
          <cell r="E635">
            <v>31390</v>
          </cell>
        </row>
        <row r="636">
          <cell r="B636" t="str">
            <v xml:space="preserve">Xeáp ñaù khan </v>
          </cell>
        </row>
        <row r="637">
          <cell r="A637" t="str">
            <v>GA.5213</v>
          </cell>
          <cell r="B637" t="str">
            <v>Xeáp ñaù khan chít maïch maët baèng vöõa XM#50</v>
          </cell>
          <cell r="C637" t="str">
            <v>m3</v>
          </cell>
          <cell r="D637">
            <v>131150</v>
          </cell>
          <cell r="E637">
            <v>20105</v>
          </cell>
        </row>
        <row r="638">
          <cell r="A638" t="str">
            <v>GA.5214</v>
          </cell>
          <cell r="B638" t="str">
            <v>Xeáp ñaù khan chít maïch maët baèng vöõa XM#75</v>
          </cell>
          <cell r="C638" t="str">
            <v>m3</v>
          </cell>
          <cell r="D638">
            <v>136062</v>
          </cell>
          <cell r="E638">
            <v>20105</v>
          </cell>
        </row>
        <row r="639">
          <cell r="A639" t="str">
            <v>GA.5223</v>
          </cell>
          <cell r="B639" t="str">
            <v>Xeáp ñaù khan chít maïch maùi doác thaúng vöõa XM#50</v>
          </cell>
          <cell r="C639" t="str">
            <v>m3</v>
          </cell>
          <cell r="D639">
            <v>131150</v>
          </cell>
          <cell r="E639">
            <v>22699</v>
          </cell>
        </row>
        <row r="640">
          <cell r="A640" t="str">
            <v>GA.5224</v>
          </cell>
          <cell r="B640" t="str">
            <v>Xeáp ñaù khan chít maïch maùi doác thaúng vöõa XM#75</v>
          </cell>
          <cell r="C640" t="str">
            <v>m3</v>
          </cell>
          <cell r="D640">
            <v>136062</v>
          </cell>
          <cell r="E640">
            <v>22699</v>
          </cell>
        </row>
        <row r="641">
          <cell r="A641" t="str">
            <v>GA.5223</v>
          </cell>
          <cell r="B641" t="str">
            <v>Xeáp ñaù khan chít maïch maùi doác cong vöõa XM#50</v>
          </cell>
          <cell r="C641" t="str">
            <v>m3</v>
          </cell>
          <cell r="D641">
            <v>135857</v>
          </cell>
          <cell r="E641">
            <v>26072</v>
          </cell>
        </row>
        <row r="642">
          <cell r="A642" t="str">
            <v>GA.5224</v>
          </cell>
          <cell r="B642" t="str">
            <v>Xeáp ñaù khan chít maïch maùi doác cong vöõa XM#75</v>
          </cell>
          <cell r="C642" t="str">
            <v>m3</v>
          </cell>
          <cell r="D642">
            <v>140769</v>
          </cell>
          <cell r="E642">
            <v>26072</v>
          </cell>
        </row>
        <row r="643">
          <cell r="B643" t="str">
            <v>Xaây gaïch theû 4x8x19</v>
          </cell>
        </row>
        <row r="644">
          <cell r="B644" t="str">
            <v>Xaây moùng</v>
          </cell>
        </row>
        <row r="645">
          <cell r="A645" t="str">
            <v>GG.1113</v>
          </cell>
          <cell r="B645" t="str">
            <v>Xaây moùng gaïch theû 4x8x19 vöõa XM#50 daøy £ 30cm</v>
          </cell>
          <cell r="C645" t="str">
            <v>m3</v>
          </cell>
          <cell r="D645">
            <v>282111</v>
          </cell>
          <cell r="E645">
            <v>30482</v>
          </cell>
        </row>
        <row r="646">
          <cell r="A646" t="str">
            <v>GG.1114</v>
          </cell>
          <cell r="B646" t="str">
            <v>Xaây moùng gaïch theû 4x8x19 vöõa XM#75 daøy £ 30cm</v>
          </cell>
          <cell r="C646" t="str">
            <v>m3</v>
          </cell>
          <cell r="D646">
            <v>307179</v>
          </cell>
          <cell r="E646">
            <v>30482</v>
          </cell>
        </row>
        <row r="647">
          <cell r="A647" t="str">
            <v>GG.1123</v>
          </cell>
          <cell r="B647" t="str">
            <v>Xaây moùng gaïch theû 4x8x19 vöõa XM#50 daøy &gt; 30cm</v>
          </cell>
          <cell r="C647" t="str">
            <v>m3</v>
          </cell>
          <cell r="D647">
            <v>280459</v>
          </cell>
          <cell r="E647">
            <v>26980</v>
          </cell>
        </row>
        <row r="648">
          <cell r="A648" t="str">
            <v>GG.1124</v>
          </cell>
          <cell r="B648" t="str">
            <v>Xaây moùng gaïch theû 4x8x19 vöõa XM#75 daøy &gt; 30cm</v>
          </cell>
          <cell r="C648" t="str">
            <v>m3</v>
          </cell>
          <cell r="D648">
            <v>306553</v>
          </cell>
          <cell r="E648">
            <v>26980</v>
          </cell>
        </row>
        <row r="649">
          <cell r="B649" t="str">
            <v>Xaây töôøng</v>
          </cell>
        </row>
        <row r="650">
          <cell r="A650" t="str">
            <v>GG.2113</v>
          </cell>
          <cell r="B650" t="str">
            <v>Xaây töôøng gaïch theû 4x8x19 vöõa XM#50 daøy £10cm cao £4m</v>
          </cell>
          <cell r="C650" t="str">
            <v>m3</v>
          </cell>
          <cell r="D650">
            <v>283419</v>
          </cell>
          <cell r="E650">
            <v>35022</v>
          </cell>
          <cell r="F650">
            <v>906</v>
          </cell>
        </row>
        <row r="651">
          <cell r="A651" t="str">
            <v>GG.2114</v>
          </cell>
          <cell r="B651" t="str">
            <v>Xaây töôøng gaïch theû 4x8x19 vöõa XM#75 daøy £10cm cao £4m</v>
          </cell>
          <cell r="C651" t="str">
            <v>m3</v>
          </cell>
          <cell r="D651">
            <v>298078</v>
          </cell>
          <cell r="E651">
            <v>35022</v>
          </cell>
          <cell r="F651">
            <v>906</v>
          </cell>
        </row>
        <row r="652">
          <cell r="A652" t="str">
            <v>GG.2123</v>
          </cell>
          <cell r="B652" t="str">
            <v>Xaây töôøng gaïch theû 4x8x19 vöõa XM#50 daøy £10cm cao &gt;4m</v>
          </cell>
          <cell r="C652" t="str">
            <v>m3</v>
          </cell>
          <cell r="D652">
            <v>306150</v>
          </cell>
          <cell r="E652">
            <v>38913</v>
          </cell>
          <cell r="F652">
            <v>5811</v>
          </cell>
        </row>
        <row r="653">
          <cell r="A653" t="str">
            <v>GG.2124</v>
          </cell>
          <cell r="B653" t="str">
            <v>Xaây töôøng gaïch theû 4x8x19 vöõa XM#75 daøy £10cm cao &gt;4m</v>
          </cell>
          <cell r="C653" t="str">
            <v>m3</v>
          </cell>
          <cell r="D653">
            <v>320809</v>
          </cell>
          <cell r="E653">
            <v>38913</v>
          </cell>
          <cell r="F653">
            <v>5811</v>
          </cell>
        </row>
        <row r="654">
          <cell r="A654" t="str">
            <v>GG.2213</v>
          </cell>
          <cell r="B654" t="str">
            <v>Xaây töôøng gaïch theû 4x8x19 vöõa XM#50 daøy £30cm cao £4m</v>
          </cell>
          <cell r="C654" t="str">
            <v>m3</v>
          </cell>
          <cell r="D654">
            <v>279354</v>
          </cell>
          <cell r="E654">
            <v>31130</v>
          </cell>
          <cell r="F654">
            <v>1495</v>
          </cell>
        </row>
        <row r="655">
          <cell r="A655" t="str">
            <v>GG.2214</v>
          </cell>
          <cell r="B655" t="str">
            <v>Xaây töôøng gaïch theû 4x8x19 vöõa XM#75 daøy £30cm cao £4m</v>
          </cell>
          <cell r="C655" t="str">
            <v>m3</v>
          </cell>
          <cell r="D655">
            <v>303177</v>
          </cell>
          <cell r="E655">
            <v>31130</v>
          </cell>
          <cell r="F655">
            <v>1495</v>
          </cell>
        </row>
        <row r="656">
          <cell r="A656" t="str">
            <v>GG.2223</v>
          </cell>
          <cell r="B656" t="str">
            <v>Xaây töôøng gaïch theû 4x8x19 vöõa XM#50 daøy £30cm cao &gt;4m</v>
          </cell>
          <cell r="C656" t="str">
            <v>m3</v>
          </cell>
          <cell r="D656">
            <v>302085</v>
          </cell>
          <cell r="E656">
            <v>33725</v>
          </cell>
          <cell r="F656">
            <v>5855</v>
          </cell>
        </row>
        <row r="657">
          <cell r="A657" t="str">
            <v>GG.2224</v>
          </cell>
          <cell r="B657" t="str">
            <v>Xaây töôøng gaïch theû 4x8x19 vöõa XM#75 daøy £30cm cao &gt;4m</v>
          </cell>
          <cell r="C657" t="str">
            <v>m3</v>
          </cell>
          <cell r="D657">
            <v>325908</v>
          </cell>
          <cell r="E657">
            <v>33725</v>
          </cell>
          <cell r="F657">
            <v>5855</v>
          </cell>
        </row>
        <row r="658">
          <cell r="B658" t="str">
            <v>Xaây truï</v>
          </cell>
        </row>
        <row r="659">
          <cell r="A659" t="str">
            <v>GG.3113</v>
          </cell>
          <cell r="B659" t="str">
            <v>Xaây truï gaïch theû 4x8x19 vöõa XM#50 cao £4m</v>
          </cell>
          <cell r="C659" t="str">
            <v>m3</v>
          </cell>
          <cell r="D659">
            <v>269554</v>
          </cell>
          <cell r="E659">
            <v>60704</v>
          </cell>
          <cell r="F659">
            <v>1359</v>
          </cell>
        </row>
        <row r="660">
          <cell r="A660" t="str">
            <v>GG.3114</v>
          </cell>
          <cell r="B660" t="str">
            <v>Xaây truï gaïch theû 4x8x19 vöõa XM#75 cao £4m</v>
          </cell>
          <cell r="C660" t="str">
            <v>m3</v>
          </cell>
          <cell r="D660">
            <v>293596</v>
          </cell>
          <cell r="E660">
            <v>60704</v>
          </cell>
          <cell r="F660">
            <v>1359</v>
          </cell>
        </row>
        <row r="661">
          <cell r="A661" t="str">
            <v>GG.3123</v>
          </cell>
          <cell r="B661" t="str">
            <v>Xaây truï gaïch theû 4x8x19  vöõa XM#50 cao &gt;4m</v>
          </cell>
          <cell r="C661" t="str">
            <v>m3</v>
          </cell>
          <cell r="D661">
            <v>292285</v>
          </cell>
          <cell r="E661">
            <v>67449</v>
          </cell>
          <cell r="F661">
            <v>5719</v>
          </cell>
        </row>
        <row r="662">
          <cell r="A662" t="str">
            <v>GG.3124</v>
          </cell>
          <cell r="B662" t="str">
            <v>Xaây truï gaïch theû 4x8x19  vöõa XM#75 cao &gt;4m</v>
          </cell>
          <cell r="C662" t="str">
            <v>m3</v>
          </cell>
          <cell r="D662">
            <v>316327</v>
          </cell>
          <cell r="E662">
            <v>67449</v>
          </cell>
          <cell r="F662">
            <v>5719</v>
          </cell>
        </row>
        <row r="663">
          <cell r="A663" t="str">
            <v>GG.4010</v>
          </cell>
          <cell r="B663" t="str">
            <v>Laøm moái noái oáng coáng 5x20cm</v>
          </cell>
          <cell r="C663" t="str">
            <v>m3</v>
          </cell>
          <cell r="D663">
            <v>5230</v>
          </cell>
          <cell r="E663">
            <v>1297</v>
          </cell>
        </row>
        <row r="664">
          <cell r="B664" t="str">
            <v>Xaây gaïch oáng 8x8x19</v>
          </cell>
        </row>
        <row r="665">
          <cell r="A665" t="str">
            <v>GI.1113</v>
          </cell>
          <cell r="B665" t="str">
            <v>Xaây töôøng gaïch oáng 8x8x19 vöõa XM#50 daøy £10cm cao £4m</v>
          </cell>
          <cell r="C665" t="str">
            <v>m3</v>
          </cell>
          <cell r="D665">
            <v>201155</v>
          </cell>
          <cell r="E665">
            <v>25293</v>
          </cell>
          <cell r="F665">
            <v>906</v>
          </cell>
        </row>
        <row r="666">
          <cell r="A666" t="str">
            <v>GI.1114</v>
          </cell>
          <cell r="B666" t="str">
            <v>Xaây töôøng gaïch oáng 8x8x19 vöõa XM#75 daøy £10cm cao £4m</v>
          </cell>
          <cell r="C666" t="str">
            <v>m3</v>
          </cell>
          <cell r="D666">
            <v>213617</v>
          </cell>
          <cell r="E666">
            <v>25293</v>
          </cell>
          <cell r="F666">
            <v>906</v>
          </cell>
        </row>
        <row r="667">
          <cell r="A667" t="str">
            <v>GI.1123</v>
          </cell>
          <cell r="B667" t="str">
            <v>Xaây töôøng gaïch oáng 8x8x19 vöõa XM#50 daøy £10cm cao &gt;4m</v>
          </cell>
          <cell r="C667" t="str">
            <v>m3</v>
          </cell>
          <cell r="D667">
            <v>223886</v>
          </cell>
          <cell r="E667">
            <v>27888</v>
          </cell>
          <cell r="F667">
            <v>4176</v>
          </cell>
        </row>
        <row r="668">
          <cell r="A668" t="str">
            <v>GI.1124</v>
          </cell>
          <cell r="B668" t="str">
            <v>Xaây töôøng gaïch oáng 8x8x19 vöõa XM#75 daøy £10cm cao &gt;4m</v>
          </cell>
          <cell r="C668" t="str">
            <v>m3</v>
          </cell>
          <cell r="D668">
            <v>236348</v>
          </cell>
          <cell r="E668">
            <v>27888</v>
          </cell>
          <cell r="F668">
            <v>4176</v>
          </cell>
        </row>
        <row r="669">
          <cell r="A669" t="str">
            <v>GI.1213</v>
          </cell>
          <cell r="B669" t="str">
            <v>Xaây töôøng gaïch oáng 8x8x19 vöõa XM#50 daøy £30cm cao £4m</v>
          </cell>
          <cell r="C669" t="str">
            <v>m3</v>
          </cell>
          <cell r="D669">
            <v>203813</v>
          </cell>
          <cell r="E669">
            <v>22051</v>
          </cell>
          <cell r="F669">
            <v>1359</v>
          </cell>
        </row>
        <row r="670">
          <cell r="A670" t="str">
            <v>GI.1214</v>
          </cell>
          <cell r="B670" t="str">
            <v>Xaây töôøng gaïch oáng 8x8x19 vöõa XM#75 daøy £30cm cao £4m</v>
          </cell>
          <cell r="C670" t="str">
            <v>m3</v>
          </cell>
          <cell r="D670">
            <v>219206</v>
          </cell>
          <cell r="E670">
            <v>22051</v>
          </cell>
          <cell r="F670">
            <v>1359</v>
          </cell>
        </row>
        <row r="671">
          <cell r="A671" t="str">
            <v>GI.1223</v>
          </cell>
          <cell r="B671" t="str">
            <v>Xaây töôøng gaïch oáng 8x8x19 vöõa XM#50 daøy £30cm cao &gt;4m</v>
          </cell>
          <cell r="C671" t="str">
            <v>m3</v>
          </cell>
          <cell r="D671">
            <v>226544</v>
          </cell>
          <cell r="E671">
            <v>23996</v>
          </cell>
          <cell r="F671">
            <v>4084</v>
          </cell>
        </row>
        <row r="672">
          <cell r="A672" t="str">
            <v>GI.1224</v>
          </cell>
          <cell r="B672" t="str">
            <v>Xaây töôøng gaïch oáng 8x8x19 vöõa XM#75 daøy £30cm cao &gt;4m</v>
          </cell>
          <cell r="C672" t="str">
            <v>m3</v>
          </cell>
          <cell r="D672">
            <v>241937</v>
          </cell>
          <cell r="E672">
            <v>23996</v>
          </cell>
          <cell r="F672">
            <v>4084</v>
          </cell>
        </row>
        <row r="673">
          <cell r="B673" t="str">
            <v xml:space="preserve">BEÂ TOÂNG </v>
          </cell>
        </row>
        <row r="674">
          <cell r="B674" t="str">
            <v>Beâ toâng loùt</v>
          </cell>
        </row>
        <row r="675">
          <cell r="A675" t="str">
            <v>HA.1111</v>
          </cell>
          <cell r="B675" t="str">
            <v>Beâ toâng loùt moùng roäng &lt;= 2,5m ñaù 4x6 M#100</v>
          </cell>
          <cell r="C675" t="str">
            <v>m3</v>
          </cell>
          <cell r="D675">
            <v>306641</v>
          </cell>
          <cell r="E675">
            <v>20481</v>
          </cell>
          <cell r="F675">
            <v>12041</v>
          </cell>
        </row>
        <row r="676">
          <cell r="A676" t="str">
            <v>HA.1112</v>
          </cell>
          <cell r="B676" t="str">
            <v>Beâ toâng loùt moùng roäng &lt;= 2,5m ñaù 4x6 M#150</v>
          </cell>
          <cell r="C676" t="str">
            <v>m3</v>
          </cell>
          <cell r="D676">
            <v>354995</v>
          </cell>
          <cell r="E676">
            <v>20481</v>
          </cell>
          <cell r="F676">
            <v>12041</v>
          </cell>
        </row>
        <row r="677">
          <cell r="A677" t="str">
            <v>HA.1111</v>
          </cell>
          <cell r="B677" t="str">
            <v>Beâ toâng loùt moùng roäng &gt; 2,5m ñaù 4x6 M#100</v>
          </cell>
          <cell r="C677" t="str">
            <v>m3</v>
          </cell>
          <cell r="D677">
            <v>306641</v>
          </cell>
          <cell r="E677">
            <v>14647</v>
          </cell>
          <cell r="F677">
            <v>12041</v>
          </cell>
        </row>
        <row r="678">
          <cell r="A678" t="str">
            <v>HA.1112</v>
          </cell>
          <cell r="B678" t="str">
            <v>Beâ toâng loùt moùng roäng &gt; 2,5m ñaù 4x6 M#150</v>
          </cell>
          <cell r="C678" t="str">
            <v>m3</v>
          </cell>
          <cell r="D678">
            <v>354995</v>
          </cell>
          <cell r="E678">
            <v>14647</v>
          </cell>
          <cell r="F678">
            <v>12041</v>
          </cell>
        </row>
        <row r="679">
          <cell r="B679" t="str">
            <v>Beâ toâng gaïch vôõ</v>
          </cell>
        </row>
        <row r="680">
          <cell r="A680" t="str">
            <v>HA.1131</v>
          </cell>
          <cell r="B680" t="str">
            <v>Beâ toâng gaïch vôõ roäng &lt;= 1m M#50</v>
          </cell>
          <cell r="C680" t="str">
            <v>m3</v>
          </cell>
          <cell r="D680">
            <v>108867</v>
          </cell>
          <cell r="E680">
            <v>14647</v>
          </cell>
          <cell r="F680">
            <v>12041</v>
          </cell>
        </row>
        <row r="681">
          <cell r="A681" t="str">
            <v>HA.1132</v>
          </cell>
          <cell r="B681" t="str">
            <v>Beâ toâng gaïch vôõ roäng &lt;= 1m M#75</v>
          </cell>
          <cell r="C681" t="str">
            <v>m3</v>
          </cell>
          <cell r="D681">
            <v>154828</v>
          </cell>
          <cell r="E681">
            <v>14647</v>
          </cell>
          <cell r="F681">
            <v>12041</v>
          </cell>
        </row>
        <row r="682">
          <cell r="A682" t="str">
            <v>HA.1141</v>
          </cell>
          <cell r="B682" t="str">
            <v>Beâ toâng gaïch vôõ roäng &gt; 1m M#50</v>
          </cell>
          <cell r="C682" t="str">
            <v>m3</v>
          </cell>
          <cell r="D682">
            <v>108867</v>
          </cell>
          <cell r="E682">
            <v>12289</v>
          </cell>
          <cell r="F682">
            <v>12041</v>
          </cell>
        </row>
        <row r="683">
          <cell r="A683" t="str">
            <v>HA.1142</v>
          </cell>
          <cell r="B683" t="str">
            <v>Beâ toâng gaïch vôõ roäng &gt; 1m M#75</v>
          </cell>
          <cell r="C683" t="str">
            <v>m3</v>
          </cell>
          <cell r="D683">
            <v>154828</v>
          </cell>
          <cell r="E683">
            <v>12289</v>
          </cell>
          <cell r="F683">
            <v>12041</v>
          </cell>
        </row>
        <row r="684">
          <cell r="B684" t="str">
            <v>Beâ toâng moùng ñaù 1x2</v>
          </cell>
        </row>
        <row r="685">
          <cell r="A685" t="str">
            <v>HA.1213</v>
          </cell>
          <cell r="B685" t="str">
            <v>Beâ toâng moùng ñaù 1x2 M#200 chieàu roäng £250cm</v>
          </cell>
          <cell r="C685" t="str">
            <v>m3</v>
          </cell>
          <cell r="D685">
            <v>461834</v>
          </cell>
          <cell r="E685">
            <v>20357</v>
          </cell>
          <cell r="F685">
            <v>12480</v>
          </cell>
        </row>
        <row r="686">
          <cell r="A686" t="str">
            <v>HA.1214</v>
          </cell>
          <cell r="B686" t="str">
            <v>Beâ toâng moùng ñaù 1x2 M#250 chieàu roäng £250cm</v>
          </cell>
          <cell r="C686" t="str">
            <v>m3</v>
          </cell>
          <cell r="D686">
            <v>517539</v>
          </cell>
          <cell r="E686">
            <v>20357</v>
          </cell>
          <cell r="F686">
            <v>12480</v>
          </cell>
        </row>
        <row r="687">
          <cell r="A687" t="str">
            <v>HA.1215</v>
          </cell>
          <cell r="B687" t="str">
            <v>Beâ toâng moùng ñaù 1x2 M#300 chieàu roäng £250cm</v>
          </cell>
          <cell r="C687" t="str">
            <v>m3</v>
          </cell>
          <cell r="D687">
            <v>561467</v>
          </cell>
          <cell r="E687">
            <v>20357</v>
          </cell>
          <cell r="F687">
            <v>12480</v>
          </cell>
        </row>
        <row r="688">
          <cell r="A688" t="str">
            <v>HA.1223</v>
          </cell>
          <cell r="B688" t="str">
            <v>Beâ toâng moùng ñaù 1x2 M#200 chieàu roäng &gt;250cm</v>
          </cell>
          <cell r="C688" t="str">
            <v>m3</v>
          </cell>
          <cell r="D688">
            <v>495238</v>
          </cell>
          <cell r="E688">
            <v>29915</v>
          </cell>
          <cell r="F688">
            <v>12480</v>
          </cell>
        </row>
        <row r="689">
          <cell r="A689" t="str">
            <v>HA.1224</v>
          </cell>
          <cell r="B689" t="str">
            <v>Beâ toâng moùng ñaù 1x2 M#250 chieàu roäng &gt;250cm</v>
          </cell>
          <cell r="C689" t="str">
            <v>m3</v>
          </cell>
          <cell r="D689">
            <v>550944</v>
          </cell>
          <cell r="E689">
            <v>29915</v>
          </cell>
          <cell r="F689">
            <v>12480</v>
          </cell>
        </row>
        <row r="690">
          <cell r="A690" t="str">
            <v>HA.1225</v>
          </cell>
          <cell r="B690" t="str">
            <v>Beâ toâng moùng ñaù 1x2 M#300 chieàu roäng &gt;250cm</v>
          </cell>
          <cell r="C690" t="str">
            <v>m3</v>
          </cell>
          <cell r="D690">
            <v>594872</v>
          </cell>
          <cell r="E690">
            <v>29915</v>
          </cell>
          <cell r="F690">
            <v>12480</v>
          </cell>
        </row>
        <row r="691">
          <cell r="B691" t="str">
            <v>Beâ toâng moùng ñaù 2x4</v>
          </cell>
        </row>
        <row r="692">
          <cell r="A692" t="str">
            <v>HA.1233</v>
          </cell>
          <cell r="B692" t="str">
            <v>Beâ toâng moùng ñaù 2x4 M#200 chieàu roäng £250cm</v>
          </cell>
          <cell r="C692" t="str">
            <v>m3</v>
          </cell>
          <cell r="D692">
            <v>436537</v>
          </cell>
          <cell r="E692">
            <v>20357</v>
          </cell>
          <cell r="F692">
            <v>12480</v>
          </cell>
        </row>
        <row r="693">
          <cell r="A693" t="str">
            <v>HA.1234</v>
          </cell>
          <cell r="B693" t="str">
            <v>Beâ toâng moùng ñaù 2x4 M#250 chieàu roäng £250cm</v>
          </cell>
          <cell r="C693" t="str">
            <v>m3</v>
          </cell>
          <cell r="D693">
            <v>490156</v>
          </cell>
          <cell r="E693">
            <v>20357</v>
          </cell>
          <cell r="F693">
            <v>12480</v>
          </cell>
        </row>
        <row r="694">
          <cell r="A694" t="str">
            <v>HA.1243</v>
          </cell>
          <cell r="B694" t="str">
            <v>Beâ toâng moùng ñaù 2x4 M#200 chieàu roäng &gt;250cm</v>
          </cell>
          <cell r="C694" t="str">
            <v>m3</v>
          </cell>
          <cell r="D694">
            <v>469942</v>
          </cell>
          <cell r="E694">
            <v>29915</v>
          </cell>
          <cell r="F694">
            <v>12480</v>
          </cell>
        </row>
        <row r="695">
          <cell r="A695" t="str">
            <v>HA.1244</v>
          </cell>
          <cell r="B695" t="str">
            <v>Beâ toâng moùng ñaù 2x4 M#250 chieàu roäng &gt;250cm</v>
          </cell>
          <cell r="C695" t="str">
            <v>m3</v>
          </cell>
          <cell r="D695">
            <v>523561</v>
          </cell>
          <cell r="E695">
            <v>29915</v>
          </cell>
          <cell r="F695">
            <v>12480</v>
          </cell>
        </row>
        <row r="696">
          <cell r="B696" t="str">
            <v>Beâ toâng neàn ñaù 4x6</v>
          </cell>
        </row>
        <row r="697">
          <cell r="A697" t="str">
            <v>HA.1332</v>
          </cell>
          <cell r="B697" t="str">
            <v>Beâ toâng neàn ñaù 4x6 M#150</v>
          </cell>
          <cell r="C697" t="str">
            <v>m3</v>
          </cell>
          <cell r="D697">
            <v>358545</v>
          </cell>
          <cell r="E697">
            <v>19613</v>
          </cell>
          <cell r="F697">
            <v>12480</v>
          </cell>
        </row>
        <row r="698">
          <cell r="A698" t="str">
            <v>HA.1333</v>
          </cell>
          <cell r="B698" t="str">
            <v>Beâ toâng neàn ñaù 4x6 M#200</v>
          </cell>
          <cell r="C698" t="str">
            <v>m3</v>
          </cell>
          <cell r="D698">
            <v>407478</v>
          </cell>
          <cell r="E698">
            <v>19613</v>
          </cell>
          <cell r="F698">
            <v>12480</v>
          </cell>
        </row>
        <row r="699">
          <cell r="B699" t="str">
            <v>Beâ toâng beä maùy ñaù 1x2</v>
          </cell>
        </row>
        <row r="700">
          <cell r="A700" t="str">
            <v>HA.1413</v>
          </cell>
          <cell r="B700" t="str">
            <v>Beâ toâng beä maùy ñaù 1x2 M#200</v>
          </cell>
          <cell r="C700" t="str">
            <v>m3</v>
          </cell>
          <cell r="D700">
            <v>461834</v>
          </cell>
          <cell r="E700">
            <v>21723</v>
          </cell>
          <cell r="F700">
            <v>12480</v>
          </cell>
        </row>
        <row r="701">
          <cell r="A701" t="str">
            <v>HA.1414</v>
          </cell>
          <cell r="B701" t="str">
            <v>Beâ toâng beä maùy ñaù 1x2 M#201</v>
          </cell>
          <cell r="C701" t="str">
            <v>m3</v>
          </cell>
          <cell r="D701">
            <v>517539</v>
          </cell>
          <cell r="E701">
            <v>21723</v>
          </cell>
          <cell r="F701">
            <v>12480</v>
          </cell>
        </row>
        <row r="702">
          <cell r="A702" t="str">
            <v>HA.1415</v>
          </cell>
          <cell r="B702" t="str">
            <v>Beâ toâng beä maùy ñaù 1x2 M#202</v>
          </cell>
          <cell r="C702" t="str">
            <v>m3</v>
          </cell>
          <cell r="D702">
            <v>561467</v>
          </cell>
          <cell r="E702">
            <v>21723</v>
          </cell>
          <cell r="F702">
            <v>12480</v>
          </cell>
        </row>
        <row r="703">
          <cell r="B703" t="str">
            <v>Beâ toâng töôøng ñaù 1x2</v>
          </cell>
        </row>
        <row r="704">
          <cell r="A704" t="str">
            <v>HA.2113</v>
          </cell>
          <cell r="B704" t="str">
            <v>Beâ toâng töôøng ñaù 1x2 M#200 daøy £45cm cao £4m</v>
          </cell>
          <cell r="C704" t="str">
            <v>m3</v>
          </cell>
          <cell r="D704">
            <v>573811</v>
          </cell>
          <cell r="E704">
            <v>46177</v>
          </cell>
          <cell r="F704">
            <v>15888</v>
          </cell>
        </row>
        <row r="705">
          <cell r="A705" t="str">
            <v>HA.2114</v>
          </cell>
          <cell r="B705" t="str">
            <v>Beâ toâng töôøng ñaù 1x2 M#250 daøy £45cm cao £4m</v>
          </cell>
          <cell r="C705" t="str">
            <v>m3</v>
          </cell>
          <cell r="D705">
            <v>630068</v>
          </cell>
          <cell r="E705">
            <v>46177</v>
          </cell>
          <cell r="F705">
            <v>15888</v>
          </cell>
        </row>
        <row r="706">
          <cell r="A706" t="str">
            <v>HA.2123</v>
          </cell>
          <cell r="B706" t="str">
            <v>Beâ toâng töôøng ñaù 1x2 M#200 daøy £45cm cao &gt;4m</v>
          </cell>
          <cell r="C706" t="str">
            <v>m3</v>
          </cell>
          <cell r="D706">
            <v>573811</v>
          </cell>
          <cell r="E706">
            <v>54738</v>
          </cell>
          <cell r="F706">
            <v>21882</v>
          </cell>
        </row>
        <row r="707">
          <cell r="A707" t="str">
            <v>HA.2124</v>
          </cell>
          <cell r="B707" t="str">
            <v>Beâ toâng töôøng ñaù 1x2 M#200 daøy £45cm cao &gt;4m</v>
          </cell>
          <cell r="C707" t="str">
            <v>m3</v>
          </cell>
          <cell r="D707">
            <v>630068</v>
          </cell>
          <cell r="E707">
            <v>54738</v>
          </cell>
          <cell r="F707">
            <v>21882</v>
          </cell>
        </row>
        <row r="708">
          <cell r="B708" t="str">
            <v>Beâ toâng coät</v>
          </cell>
        </row>
        <row r="709">
          <cell r="A709" t="str">
            <v>HA.2313</v>
          </cell>
          <cell r="B709" t="str">
            <v>Beâ coät ñaù 1x2 M#200 daøy S £ 0,1m2 cao £ 4m</v>
          </cell>
          <cell r="C709" t="str">
            <v>m3</v>
          </cell>
          <cell r="D709">
            <v>505054</v>
          </cell>
          <cell r="E709">
            <v>58370</v>
          </cell>
          <cell r="F709">
            <v>15880</v>
          </cell>
        </row>
        <row r="710">
          <cell r="A710" t="str">
            <v>HA.2314</v>
          </cell>
          <cell r="B710" t="str">
            <v>Beâ coät ñaù 1x2 M#250 daøy S £ 0,1m2 cao £ 4m</v>
          </cell>
          <cell r="C710" t="str">
            <v>m3</v>
          </cell>
          <cell r="D710">
            <v>560759</v>
          </cell>
          <cell r="E710">
            <v>58370</v>
          </cell>
          <cell r="F710">
            <v>15880</v>
          </cell>
        </row>
        <row r="711">
          <cell r="A711" t="str">
            <v>HA.2323</v>
          </cell>
          <cell r="B711" t="str">
            <v>Beâ coät ñaù 1x2 M#200 daøy S £ 0,1m2 cao &gt; 4m</v>
          </cell>
          <cell r="C711" t="str">
            <v>m3</v>
          </cell>
          <cell r="D711">
            <v>505054</v>
          </cell>
          <cell r="E711">
            <v>62520</v>
          </cell>
          <cell r="F711">
            <v>21882</v>
          </cell>
        </row>
        <row r="712">
          <cell r="A712" t="str">
            <v>HA.2324</v>
          </cell>
          <cell r="B712" t="str">
            <v>Beâ coät ñaù 1x2 M#250 daøy S £ 0,1m2 cao &gt; 4m</v>
          </cell>
          <cell r="C712" t="str">
            <v>m3</v>
          </cell>
          <cell r="D712">
            <v>560759</v>
          </cell>
          <cell r="E712">
            <v>62520</v>
          </cell>
          <cell r="F712">
            <v>21882</v>
          </cell>
        </row>
        <row r="713">
          <cell r="B713" t="str">
            <v>Beâ toâng xaø, daàm, giaèng</v>
          </cell>
        </row>
        <row r="714">
          <cell r="A714" t="str">
            <v>HA.3113</v>
          </cell>
          <cell r="B714" t="str">
            <v>Beâ toâng daàm, giaèng ñaù 1x2 M#200</v>
          </cell>
          <cell r="C714" t="str">
            <v>m3</v>
          </cell>
          <cell r="D714">
            <v>461834</v>
          </cell>
          <cell r="E714">
            <v>46117</v>
          </cell>
          <cell r="F714">
            <v>21882</v>
          </cell>
        </row>
        <row r="715">
          <cell r="A715" t="str">
            <v>HA.3114</v>
          </cell>
          <cell r="B715" t="str">
            <v>Beâ toâng daàm, giaèng ñaù 1x2 M#250</v>
          </cell>
          <cell r="C715" t="str">
            <v>m3</v>
          </cell>
          <cell r="D715">
            <v>517539</v>
          </cell>
          <cell r="E715">
            <v>46117</v>
          </cell>
          <cell r="F715">
            <v>21882</v>
          </cell>
        </row>
        <row r="716">
          <cell r="B716" t="str">
            <v>Beâ toâng saøn maùi</v>
          </cell>
        </row>
        <row r="717">
          <cell r="A717" t="str">
            <v>HA.3213</v>
          </cell>
          <cell r="B717" t="str">
            <v>Beâ toâng saøn maùi ñaù 1x2 M#200</v>
          </cell>
          <cell r="C717" t="str">
            <v>m3</v>
          </cell>
          <cell r="D717">
            <v>461834</v>
          </cell>
          <cell r="E717">
            <v>32168</v>
          </cell>
          <cell r="F717">
            <v>18474</v>
          </cell>
        </row>
        <row r="718">
          <cell r="A718" t="str">
            <v>HA.3214</v>
          </cell>
          <cell r="B718" t="str">
            <v>Beâ toâng saøn maùi ñaù 1x2 M#250</v>
          </cell>
          <cell r="C718" t="str">
            <v>m3</v>
          </cell>
          <cell r="D718">
            <v>517539</v>
          </cell>
          <cell r="E718">
            <v>32168</v>
          </cell>
          <cell r="F718">
            <v>18474</v>
          </cell>
        </row>
        <row r="719">
          <cell r="B719" t="str">
            <v xml:space="preserve">Beâ toâng lanh toâ, taám ñan, oâvaêng . . . </v>
          </cell>
        </row>
        <row r="720">
          <cell r="A720" t="str">
            <v>HA.3313</v>
          </cell>
          <cell r="B720" t="str">
            <v>Beâ toâng oâ vaêng, taám ñan maùi ñaù 1x2 M#200</v>
          </cell>
          <cell r="C720" t="str">
            <v>m3</v>
          </cell>
          <cell r="D720">
            <v>461834</v>
          </cell>
          <cell r="E720">
            <v>49290</v>
          </cell>
          <cell r="F720">
            <v>18474</v>
          </cell>
        </row>
        <row r="721">
          <cell r="A721" t="str">
            <v>HA.3314</v>
          </cell>
          <cell r="B721" t="str">
            <v>Beâ toâng oâ vaêng, taám ñan maùi ñaù 1x2 M#250</v>
          </cell>
          <cell r="C721" t="str">
            <v>m3</v>
          </cell>
          <cell r="D721">
            <v>517539</v>
          </cell>
          <cell r="E721">
            <v>49290</v>
          </cell>
          <cell r="F721">
            <v>18474</v>
          </cell>
        </row>
        <row r="722">
          <cell r="A722" t="str">
            <v>HA.3315</v>
          </cell>
          <cell r="B722" t="str">
            <v>Beâ toâng oâ vaêng, taám ñan maùi ñaù 1x2 M#300</v>
          </cell>
          <cell r="C722" t="str">
            <v>m3</v>
          </cell>
          <cell r="D722">
            <v>561467</v>
          </cell>
          <cell r="E722">
            <v>49290</v>
          </cell>
          <cell r="F722">
            <v>18474</v>
          </cell>
        </row>
        <row r="723">
          <cell r="B723" t="str">
            <v>Beâ toâng caàu thang</v>
          </cell>
        </row>
        <row r="724">
          <cell r="A724" t="str">
            <v>HA.3413</v>
          </cell>
          <cell r="B724" t="str">
            <v>Beâ toâng caàu thanh thöôøng ñaù 1x2 M#200</v>
          </cell>
          <cell r="C724" t="str">
            <v>m3</v>
          </cell>
          <cell r="D724">
            <v>461834</v>
          </cell>
          <cell r="E724">
            <v>37616</v>
          </cell>
          <cell r="F724">
            <v>18474</v>
          </cell>
        </row>
        <row r="725">
          <cell r="A725" t="str">
            <v>HA.3414</v>
          </cell>
          <cell r="B725" t="str">
            <v>Beâ toâng caàu thanh thöôøng ñaù 1x2 M#250</v>
          </cell>
          <cell r="C725" t="str">
            <v>m3</v>
          </cell>
          <cell r="D725">
            <v>517539</v>
          </cell>
          <cell r="E725">
            <v>37616</v>
          </cell>
          <cell r="F725">
            <v>18474</v>
          </cell>
        </row>
        <row r="726">
          <cell r="A726" t="str">
            <v>HA.3423</v>
          </cell>
          <cell r="B726" t="str">
            <v>Beâ toâng caàu thanh xoaùy ñaù 1x2 M#200</v>
          </cell>
          <cell r="C726" t="str">
            <v>m3</v>
          </cell>
          <cell r="D726">
            <v>461834</v>
          </cell>
          <cell r="E726">
            <v>39821</v>
          </cell>
          <cell r="F726">
            <v>18474</v>
          </cell>
        </row>
        <row r="727">
          <cell r="A727" t="str">
            <v>HA.3424</v>
          </cell>
          <cell r="B727" t="str">
            <v>Beâ toâng caàu thanh xoaùy ñaù 1x2 M#250</v>
          </cell>
          <cell r="C727" t="str">
            <v>m3</v>
          </cell>
          <cell r="D727">
            <v>517539</v>
          </cell>
          <cell r="E727">
            <v>39821</v>
          </cell>
          <cell r="F727">
            <v>18474</v>
          </cell>
        </row>
        <row r="728">
          <cell r="B728" t="str">
            <v>Beâ toâng möông caùp, raõnh nöôùc</v>
          </cell>
        </row>
        <row r="729">
          <cell r="A729" t="str">
            <v>HA.5213</v>
          </cell>
          <cell r="B729" t="str">
            <v>Beâ toâng möông caùp, raõnh nöôùc ñaù 1x2 M#200</v>
          </cell>
          <cell r="C729" t="str">
            <v>m3</v>
          </cell>
          <cell r="D729">
            <v>461834</v>
          </cell>
          <cell r="E729">
            <v>28666</v>
          </cell>
          <cell r="F729">
            <v>9146</v>
          </cell>
        </row>
        <row r="730">
          <cell r="A730" t="str">
            <v>HA.5214</v>
          </cell>
          <cell r="B730" t="str">
            <v>Beâ toâng möông caùp, raõnh nöôùc ñaù 1x2 M#250</v>
          </cell>
          <cell r="C730" t="str">
            <v>m3</v>
          </cell>
          <cell r="D730">
            <v>517539</v>
          </cell>
          <cell r="E730">
            <v>28666</v>
          </cell>
          <cell r="F730">
            <v>9146</v>
          </cell>
        </row>
        <row r="731">
          <cell r="B731" t="str">
            <v>Beâ toâng maët ñöôøng</v>
          </cell>
        </row>
        <row r="732">
          <cell r="A732" t="str">
            <v>HA.8113</v>
          </cell>
          <cell r="B732" t="str">
            <v>Beâ toâng maët ñöôøng ñaù 1x2 M#200 chieàu daøy £25cm</v>
          </cell>
          <cell r="C732" t="str">
            <v>m3</v>
          </cell>
          <cell r="D732">
            <v>502274</v>
          </cell>
          <cell r="E732">
            <v>24623</v>
          </cell>
          <cell r="F732">
            <v>15375</v>
          </cell>
        </row>
        <row r="733">
          <cell r="A733" t="str">
            <v>HA.8114</v>
          </cell>
          <cell r="B733" t="str">
            <v>Beâ toâng maët ñöôøng ñaù 1x2 M#250 chieàu daøy £25cm</v>
          </cell>
          <cell r="C733" t="str">
            <v>m3</v>
          </cell>
          <cell r="D733">
            <v>558255</v>
          </cell>
          <cell r="E733">
            <v>24623</v>
          </cell>
          <cell r="F733">
            <v>15375</v>
          </cell>
        </row>
        <row r="734">
          <cell r="A734" t="str">
            <v>HA.8123</v>
          </cell>
          <cell r="B734" t="str">
            <v>Beâ toâng maët ñöôøng ñaù 1x2 M#200 chieàu daøy &gt;25cm</v>
          </cell>
          <cell r="C734" t="str">
            <v>m3</v>
          </cell>
          <cell r="D734">
            <v>505237</v>
          </cell>
          <cell r="E734">
            <v>22052</v>
          </cell>
          <cell r="F734">
            <v>15375</v>
          </cell>
        </row>
        <row r="735">
          <cell r="A735" t="str">
            <v>HA.8124</v>
          </cell>
          <cell r="B735" t="str">
            <v>Beâ toâng maët ñöôøng ñaù 1x2 M#250 chieàu daøy &gt;25cm</v>
          </cell>
          <cell r="C735" t="str">
            <v>m3</v>
          </cell>
          <cell r="D735">
            <v>561218</v>
          </cell>
          <cell r="E735">
            <v>22052</v>
          </cell>
          <cell r="F735">
            <v>15375</v>
          </cell>
        </row>
        <row r="736">
          <cell r="A736" t="str">
            <v>HA.8213</v>
          </cell>
          <cell r="B736" t="str">
            <v>Beâ toâng maët ñöôøng ñaù 2x4 M#200 chieàu daøy £25cm</v>
          </cell>
          <cell r="C736" t="str">
            <v>m3</v>
          </cell>
          <cell r="D736">
            <v>476852</v>
          </cell>
          <cell r="E736">
            <v>24623</v>
          </cell>
          <cell r="F736">
            <v>15375</v>
          </cell>
        </row>
        <row r="737">
          <cell r="A737" t="str">
            <v>HA.8214</v>
          </cell>
          <cell r="B737" t="str">
            <v>Beâ toâng maët ñöôøng ñaù 2x4 M#250 chieàu daøy £25cm</v>
          </cell>
          <cell r="C737" t="str">
            <v>m3</v>
          </cell>
          <cell r="D737">
            <v>530736</v>
          </cell>
          <cell r="E737">
            <v>24623</v>
          </cell>
          <cell r="F737">
            <v>15375</v>
          </cell>
        </row>
        <row r="738">
          <cell r="A738" t="str">
            <v>HA.8223</v>
          </cell>
          <cell r="B738" t="str">
            <v>Beâ toâng maët ñöôøng ñaù 2x4 M#200 chieàu daøy &gt;25cm</v>
          </cell>
          <cell r="C738" t="str">
            <v>m3</v>
          </cell>
          <cell r="D738">
            <v>479815</v>
          </cell>
          <cell r="E738">
            <v>22052</v>
          </cell>
          <cell r="F738">
            <v>15375</v>
          </cell>
        </row>
        <row r="739">
          <cell r="A739" t="str">
            <v>HA.8224</v>
          </cell>
          <cell r="B739" t="str">
            <v>Beâ toâng maët ñöôøng ñaù 2x4 M#250 chieàu daøy &gt;25cm</v>
          </cell>
          <cell r="C739" t="str">
            <v>m3</v>
          </cell>
          <cell r="D739">
            <v>533699</v>
          </cell>
          <cell r="E739">
            <v>22052</v>
          </cell>
          <cell r="F739">
            <v>15375</v>
          </cell>
        </row>
        <row r="740">
          <cell r="B740" t="str">
            <v>Beâ toâng ñuùc saün</v>
          </cell>
        </row>
        <row r="741">
          <cell r="A741" t="str">
            <v>HG.4113</v>
          </cell>
          <cell r="B741" t="str">
            <v>Ñoå beâ toâng naép möông M#200 ñaù 1x2</v>
          </cell>
          <cell r="C741" t="str">
            <v>m3</v>
          </cell>
          <cell r="D741">
            <v>455064</v>
          </cell>
          <cell r="E741">
            <v>31901</v>
          </cell>
          <cell r="F741">
            <v>9146</v>
          </cell>
        </row>
        <row r="742">
          <cell r="B742" t="str">
            <v>Coát theùp moùng</v>
          </cell>
        </row>
        <row r="743">
          <cell r="A743" t="str">
            <v>IA.1110</v>
          </cell>
          <cell r="B743" t="str">
            <v>Saûn xuaát vaø gia coâng theùp moùng F £10</v>
          </cell>
          <cell r="C743" t="str">
            <v>kg</v>
          </cell>
          <cell r="D743">
            <v>5800</v>
          </cell>
          <cell r="E743">
            <v>146.83199999999999</v>
          </cell>
          <cell r="F743">
            <v>15.916</v>
          </cell>
        </row>
        <row r="744">
          <cell r="A744" t="str">
            <v>IA.1120</v>
          </cell>
          <cell r="B744" t="str">
            <v>Saûn xuaát vaø gia coâng theùp moùng F £18</v>
          </cell>
          <cell r="C744" t="str">
            <v>kg</v>
          </cell>
          <cell r="D744">
            <v>5800</v>
          </cell>
          <cell r="E744">
            <v>108.178</v>
          </cell>
          <cell r="F744">
            <v>99.350999999999999</v>
          </cell>
        </row>
        <row r="745">
          <cell r="A745" t="str">
            <v>IA.1130</v>
          </cell>
          <cell r="B745" t="str">
            <v>Saûn xuaát vaø gia coâng theùp moùng F &gt;18</v>
          </cell>
          <cell r="C745" t="str">
            <v>kg</v>
          </cell>
          <cell r="D745">
            <v>5800</v>
          </cell>
          <cell r="E745">
            <v>82.366</v>
          </cell>
          <cell r="F745">
            <v>104.58499999999999</v>
          </cell>
        </row>
        <row r="746">
          <cell r="B746" t="str">
            <v>Coát theùp töôøng</v>
          </cell>
        </row>
        <row r="747">
          <cell r="A747" t="str">
            <v>IA.2111</v>
          </cell>
          <cell r="B747" t="str">
            <v>Saûn xuaát vaø gia coâng theùp tuôøng F £10 cao £4m</v>
          </cell>
          <cell r="C747" t="str">
            <v>kg</v>
          </cell>
          <cell r="D747">
            <v>5800</v>
          </cell>
          <cell r="E747">
            <v>179.834</v>
          </cell>
          <cell r="F747">
            <v>15.916</v>
          </cell>
        </row>
        <row r="748">
          <cell r="A748" t="str">
            <v>IA.2121</v>
          </cell>
          <cell r="B748" t="str">
            <v>Saûn xuaát vaø gia coâng theùp tuôøng F £18 cao £4m</v>
          </cell>
          <cell r="C748" t="str">
            <v>kg</v>
          </cell>
          <cell r="D748">
            <v>5800</v>
          </cell>
          <cell r="E748">
            <v>147.37700000000001</v>
          </cell>
          <cell r="F748">
            <v>99.350999999999999</v>
          </cell>
        </row>
        <row r="749">
          <cell r="A749" t="str">
            <v>IA.2131</v>
          </cell>
          <cell r="B749" t="str">
            <v>Saûn xuaát vaø gia coâng theùp tuôøng F &gt;18 cao £4m</v>
          </cell>
          <cell r="C749" t="str">
            <v>kg</v>
          </cell>
          <cell r="D749">
            <v>5800</v>
          </cell>
          <cell r="E749">
            <v>120.065</v>
          </cell>
          <cell r="F749">
            <v>104.58499999999999</v>
          </cell>
        </row>
        <row r="750">
          <cell r="B750" t="str">
            <v>Coát theùp truï</v>
          </cell>
        </row>
        <row r="751">
          <cell r="A751" t="str">
            <v>IA.2211</v>
          </cell>
          <cell r="B751" t="str">
            <v>Saûn xuaát vaø gia coâng theùp truï F £10 cao £4m</v>
          </cell>
          <cell r="C751" t="str">
            <v>kg</v>
          </cell>
          <cell r="D751">
            <v>5800</v>
          </cell>
          <cell r="E751">
            <v>196.327</v>
          </cell>
          <cell r="F751">
            <v>15.916</v>
          </cell>
        </row>
        <row r="752">
          <cell r="A752" t="str">
            <v>IA.2212</v>
          </cell>
          <cell r="B752" t="str">
            <v>Saûn xuaát vaø gia coâng theùp truï F £10 cao &gt;4m</v>
          </cell>
          <cell r="C752" t="str">
            <v>kg</v>
          </cell>
          <cell r="D752">
            <v>5800</v>
          </cell>
          <cell r="E752">
            <v>201.34</v>
          </cell>
          <cell r="F752">
            <v>18.096</v>
          </cell>
        </row>
        <row r="753">
          <cell r="A753" t="str">
            <v>IA.2221</v>
          </cell>
          <cell r="B753" t="str">
            <v>Saûn xuaát vaø gia coâng theùp truï F £18 cao £4m</v>
          </cell>
          <cell r="C753" t="str">
            <v>kg</v>
          </cell>
          <cell r="D753">
            <v>5800</v>
          </cell>
          <cell r="E753">
            <v>132.20400000000001</v>
          </cell>
          <cell r="F753">
            <v>102.444</v>
          </cell>
        </row>
        <row r="754">
          <cell r="A754" t="str">
            <v>IA.2222</v>
          </cell>
          <cell r="B754" t="str">
            <v>Saûn xuaát vaø gia coâng theùp truï F £18 cao &gt;4m</v>
          </cell>
          <cell r="C754" t="str">
            <v>kg</v>
          </cell>
          <cell r="D754">
            <v>5800</v>
          </cell>
          <cell r="E754">
            <v>134.447</v>
          </cell>
          <cell r="F754">
            <v>104.624</v>
          </cell>
        </row>
        <row r="755">
          <cell r="A755" t="str">
            <v>IA.2231</v>
          </cell>
          <cell r="B755" t="str">
            <v>Saûn xuaát vaø gia coâng theùp truï F &gt;18 cao £4m</v>
          </cell>
          <cell r="C755" t="str">
            <v>kg</v>
          </cell>
          <cell r="D755">
            <v>5800</v>
          </cell>
          <cell r="E755">
            <v>111.88500000000001</v>
          </cell>
          <cell r="F755">
            <v>121.6</v>
          </cell>
        </row>
        <row r="756">
          <cell r="A756" t="str">
            <v>IA.2232</v>
          </cell>
          <cell r="B756" t="str">
            <v>Saûn xuaát vaø gia coâng theùp truï F &gt;18 cao &gt;4m</v>
          </cell>
          <cell r="C756" t="str">
            <v>kg</v>
          </cell>
          <cell r="D756">
            <v>5800</v>
          </cell>
          <cell r="E756">
            <v>116.767</v>
          </cell>
          <cell r="F756">
            <v>123.78</v>
          </cell>
        </row>
        <row r="757">
          <cell r="B757" t="str">
            <v>Coát theùp xaø daàm, giaèng</v>
          </cell>
        </row>
        <row r="758">
          <cell r="A758" t="str">
            <v>IA.2311</v>
          </cell>
          <cell r="B758" t="str">
            <v>Saûn xuaát vaø gia coâng theùp daàm F £10 cao £4m</v>
          </cell>
          <cell r="C758" t="str">
            <v>kg</v>
          </cell>
          <cell r="D758">
            <v>5800</v>
          </cell>
          <cell r="E758">
            <v>213.74299999999999</v>
          </cell>
          <cell r="F758">
            <v>15.916</v>
          </cell>
        </row>
        <row r="759">
          <cell r="A759" t="str">
            <v>IA.2312</v>
          </cell>
          <cell r="B759" t="str">
            <v>Saûn xuaát vaø gia coâng theùp daàm F £10 cao &gt;4m</v>
          </cell>
          <cell r="C759" t="str">
            <v>kg</v>
          </cell>
          <cell r="D759">
            <v>5800</v>
          </cell>
          <cell r="E759">
            <v>218.625</v>
          </cell>
          <cell r="F759">
            <v>18.096</v>
          </cell>
        </row>
        <row r="760">
          <cell r="A760" t="str">
            <v>IA.2321</v>
          </cell>
          <cell r="B760" t="str">
            <v>Saûn xuaát vaø gia coâng theùp daàm F £18 cao £4m</v>
          </cell>
          <cell r="C760" t="str">
            <v>kg</v>
          </cell>
          <cell r="D760">
            <v>5800</v>
          </cell>
          <cell r="E760">
            <v>132.46799999999999</v>
          </cell>
          <cell r="F760">
            <v>100.35599999999999</v>
          </cell>
        </row>
        <row r="761">
          <cell r="A761" t="str">
            <v>IA.2322</v>
          </cell>
          <cell r="B761" t="str">
            <v>Saûn xuaát vaø gia coâng theùp daàm F £18 cao &gt;4m</v>
          </cell>
          <cell r="C761" t="str">
            <v>kg</v>
          </cell>
          <cell r="D761">
            <v>5800</v>
          </cell>
          <cell r="E761">
            <v>137.35</v>
          </cell>
          <cell r="F761">
            <v>102.536</v>
          </cell>
        </row>
        <row r="762">
          <cell r="A762" t="str">
            <v>IA.2331</v>
          </cell>
          <cell r="B762" t="str">
            <v>Saûn xuaát vaø gia coâng theùp daàm F &gt;18 cao £4m</v>
          </cell>
          <cell r="C762" t="str">
            <v>kg</v>
          </cell>
          <cell r="D762">
            <v>5800</v>
          </cell>
          <cell r="E762">
            <v>120.065</v>
          </cell>
          <cell r="F762">
            <v>118.97</v>
          </cell>
        </row>
        <row r="763">
          <cell r="A763" t="str">
            <v>IA.2332</v>
          </cell>
          <cell r="B763" t="str">
            <v>Saûn xuaát vaø gia coâng theùp daàm F &gt;18 cao &gt;4m</v>
          </cell>
          <cell r="C763" t="str">
            <v>kg</v>
          </cell>
          <cell r="D763">
            <v>5800</v>
          </cell>
          <cell r="E763">
            <v>120.989</v>
          </cell>
          <cell r="F763">
            <v>121.15</v>
          </cell>
        </row>
        <row r="764">
          <cell r="B764" t="str">
            <v>Coát theùp lanh toâ, maùng nöôùc, taám ñan</v>
          </cell>
        </row>
        <row r="765">
          <cell r="A765" t="str">
            <v>IA.2411</v>
          </cell>
          <cell r="B765" t="str">
            <v>SX, gia coâng coát theùp oâ vaêng, taám ñan F £10, cao £4m</v>
          </cell>
          <cell r="C765" t="str">
            <v>kg</v>
          </cell>
          <cell r="D765">
            <v>5800</v>
          </cell>
          <cell r="E765">
            <v>286.57400000000001</v>
          </cell>
          <cell r="F765">
            <v>15.916</v>
          </cell>
        </row>
        <row r="766">
          <cell r="A766" t="str">
            <v>IA.2412</v>
          </cell>
          <cell r="B766" t="str">
            <v>SX, gia coâng coát theùp oâ vaêng, taám ñan F £10, cao &gt;4m</v>
          </cell>
          <cell r="C766" t="str">
            <v>kg</v>
          </cell>
          <cell r="D766">
            <v>5800</v>
          </cell>
          <cell r="E766">
            <v>291.71899999999999</v>
          </cell>
          <cell r="F766">
            <v>18.096</v>
          </cell>
        </row>
        <row r="767">
          <cell r="A767" t="str">
            <v>IA.2421</v>
          </cell>
          <cell r="B767" t="str">
            <v>SX, gia coâng coát theùp oâ vaêng, taám ñan F £18</v>
          </cell>
          <cell r="C767" t="str">
            <v>kg</v>
          </cell>
          <cell r="D767">
            <v>5800</v>
          </cell>
          <cell r="E767">
            <v>272.19200000000001</v>
          </cell>
          <cell r="F767">
            <v>99.582999999999998</v>
          </cell>
        </row>
        <row r="768">
          <cell r="A768" t="str">
            <v>IA.2431</v>
          </cell>
          <cell r="B768" t="str">
            <v>SX, gia coâng coát theùp oâ vaêng, taám ñan F &gt;18</v>
          </cell>
          <cell r="C768" t="str">
            <v>kg</v>
          </cell>
          <cell r="D768">
            <v>5800</v>
          </cell>
          <cell r="E768">
            <v>267.31</v>
          </cell>
          <cell r="F768">
            <v>105.127</v>
          </cell>
        </row>
        <row r="769">
          <cell r="B769" t="str">
            <v>Coát theùp saøn</v>
          </cell>
        </row>
        <row r="770">
          <cell r="A770" t="str">
            <v>IA.2511</v>
          </cell>
          <cell r="B770" t="str">
            <v>Saûn xuaát vaø gia coâng theùp saøn F £10 cao £16m</v>
          </cell>
          <cell r="C770" t="str">
            <v>kg</v>
          </cell>
          <cell r="D770">
            <v>5800</v>
          </cell>
          <cell r="E770">
            <v>189.76599999999999</v>
          </cell>
          <cell r="F770">
            <v>18.096</v>
          </cell>
        </row>
        <row r="771">
          <cell r="A771" t="str">
            <v>IA.2521</v>
          </cell>
          <cell r="B771" t="str">
            <v>Saûn xuaát vaø gia coâng theùp saøn F £18 cao £16m</v>
          </cell>
          <cell r="C771" t="str">
            <v>kg</v>
          </cell>
          <cell r="D771">
            <v>5800</v>
          </cell>
          <cell r="E771">
            <v>141.51400000000001</v>
          </cell>
          <cell r="F771">
            <v>101.76300000000001</v>
          </cell>
        </row>
        <row r="772">
          <cell r="A772" t="str">
            <v>IA.2531</v>
          </cell>
          <cell r="B772" t="str">
            <v>Saûn xuaát vaø gia coâng theùp saøn F &gt;18 cao £16m</v>
          </cell>
          <cell r="C772" t="str">
            <v>kg</v>
          </cell>
          <cell r="D772">
            <v>5800</v>
          </cell>
          <cell r="E772">
            <v>107.65900000000001</v>
          </cell>
          <cell r="F772">
            <v>107.307</v>
          </cell>
        </row>
        <row r="773">
          <cell r="B773" t="str">
            <v>Coát theùp caàu thang</v>
          </cell>
        </row>
        <row r="774">
          <cell r="A774" t="str">
            <v>IA.2611</v>
          </cell>
          <cell r="B774" t="str">
            <v>SX, gia coâng coát theùp caàu thang thöôøng F £10 cao £ 4m</v>
          </cell>
          <cell r="C774" t="str">
            <v>kg</v>
          </cell>
          <cell r="D774">
            <v>5800</v>
          </cell>
          <cell r="E774">
            <v>239.20699999999999</v>
          </cell>
          <cell r="F774">
            <v>15.916</v>
          </cell>
        </row>
        <row r="775">
          <cell r="A775" t="str">
            <v>IA.2612</v>
          </cell>
          <cell r="B775" t="str">
            <v>SX, gia coâng coát theùp caàu thang thöôøng F £10, cao &gt;4m</v>
          </cell>
          <cell r="C775" t="str">
            <v>kg</v>
          </cell>
          <cell r="D775">
            <v>5800</v>
          </cell>
          <cell r="E775">
            <v>244.221</v>
          </cell>
          <cell r="F775">
            <v>18.096</v>
          </cell>
        </row>
        <row r="776">
          <cell r="A776" t="str">
            <v>IA.2621</v>
          </cell>
          <cell r="B776" t="str">
            <v>SX, gia coâng coát theùp caàu thang thöôøng F £18 cao £ 4m</v>
          </cell>
          <cell r="C776" t="str">
            <v>kg</v>
          </cell>
          <cell r="D776">
            <v>5800</v>
          </cell>
          <cell r="E776">
            <v>190.126</v>
          </cell>
          <cell r="F776">
            <v>99.582999999999998</v>
          </cell>
        </row>
        <row r="777">
          <cell r="A777" t="str">
            <v>IA.2622</v>
          </cell>
          <cell r="B777" t="str">
            <v>SX, gia coâng coát theùp caàu thang thöôøng F £18, cao &gt;4m</v>
          </cell>
          <cell r="C777" t="str">
            <v>kg</v>
          </cell>
          <cell r="D777">
            <v>5800</v>
          </cell>
          <cell r="E777">
            <v>193.02799999999999</v>
          </cell>
          <cell r="F777">
            <v>101.76300000000001</v>
          </cell>
        </row>
        <row r="778">
          <cell r="A778" t="str">
            <v>IA.2631</v>
          </cell>
          <cell r="B778" t="str">
            <v>SX, gia coâng coát theùp caàu thang thöôøng F &gt;18 cao £ 4m</v>
          </cell>
          <cell r="C778" t="str">
            <v>kg</v>
          </cell>
          <cell r="D778">
            <v>5800</v>
          </cell>
          <cell r="E778">
            <v>185.11199999999999</v>
          </cell>
          <cell r="F778">
            <v>105.127</v>
          </cell>
        </row>
        <row r="779">
          <cell r="A779" t="str">
            <v>IA.2631</v>
          </cell>
          <cell r="B779" t="str">
            <v>SX, gia coâng coát theùp caàu thang thöôøng F &gt;18 cao &gt;4m</v>
          </cell>
          <cell r="C779" t="str">
            <v>kg</v>
          </cell>
          <cell r="D779">
            <v>5800</v>
          </cell>
          <cell r="E779">
            <v>189.994</v>
          </cell>
          <cell r="F779">
            <v>107.307</v>
          </cell>
        </row>
        <row r="780">
          <cell r="B780" t="str">
            <v>Coát theùp möông caùp</v>
          </cell>
        </row>
        <row r="781">
          <cell r="A781" t="str">
            <v>IA.3511</v>
          </cell>
          <cell r="B781" t="str">
            <v>SX, gia coâng coát theùp möông caùp F £10</v>
          </cell>
          <cell r="C781" t="str">
            <v>kg</v>
          </cell>
          <cell r="D781">
            <v>5800</v>
          </cell>
          <cell r="E781">
            <v>142.292</v>
          </cell>
          <cell r="F781">
            <v>15.916</v>
          </cell>
        </row>
        <row r="782">
          <cell r="A782" t="str">
            <v>IA.3521</v>
          </cell>
          <cell r="B782" t="str">
            <v>SX, gia coâng coát theùp möông caùp F &gt;10</v>
          </cell>
          <cell r="C782" t="str">
            <v>kg</v>
          </cell>
          <cell r="D782">
            <v>5800</v>
          </cell>
          <cell r="E782">
            <v>90.019000000000005</v>
          </cell>
          <cell r="F782">
            <v>111.72499999999999</v>
          </cell>
        </row>
        <row r="783">
          <cell r="B783" t="str">
            <v>Coát theùp naép möông ñuùc saün</v>
          </cell>
        </row>
        <row r="784">
          <cell r="A784" t="str">
            <v>IB.2511</v>
          </cell>
          <cell r="B784" t="str">
            <v>Saûn xuaát vaø gia coâng theùp naép möông</v>
          </cell>
          <cell r="C784" t="str">
            <v>kg</v>
          </cell>
          <cell r="D784">
            <v>5800</v>
          </cell>
          <cell r="E784">
            <v>221.804</v>
          </cell>
          <cell r="F784">
            <v>15.916</v>
          </cell>
        </row>
        <row r="785">
          <cell r="B785" t="str">
            <v>Coát theùp coïc, coät, cöø xaø daàm, giaèng ñuùc saün</v>
          </cell>
        </row>
        <row r="786">
          <cell r="A786" t="str">
            <v>IB.2211</v>
          </cell>
          <cell r="B786" t="str">
            <v>Saûn xuaát vaø gia coâng theùp xaø daàm, giaèng F £10</v>
          </cell>
          <cell r="C786" t="str">
            <v>kg</v>
          </cell>
          <cell r="D786">
            <v>5800</v>
          </cell>
          <cell r="E786">
            <v>200.791</v>
          </cell>
          <cell r="F786">
            <v>15.916</v>
          </cell>
        </row>
        <row r="787">
          <cell r="A787" t="str">
            <v>IB.2221</v>
          </cell>
          <cell r="B787" t="str">
            <v>Saûn xuaát vaø gia coâng theùp xaø daàm, giaèng F £18</v>
          </cell>
          <cell r="C787" t="str">
            <v>kg</v>
          </cell>
          <cell r="D787">
            <v>5800</v>
          </cell>
          <cell r="E787">
            <v>101.43300000000001</v>
          </cell>
          <cell r="F787">
            <v>100.35599999999999</v>
          </cell>
        </row>
        <row r="788">
          <cell r="A788" t="str">
            <v>IB.2231</v>
          </cell>
          <cell r="B788" t="str">
            <v>Saûn xuaát vaø gia coâng theùp xaø daàm, giaèng F &gt;18</v>
          </cell>
          <cell r="C788" t="str">
            <v>kg</v>
          </cell>
          <cell r="D788">
            <v>5800</v>
          </cell>
          <cell r="E788">
            <v>97.153000000000006</v>
          </cell>
          <cell r="F788">
            <v>90.896000000000001</v>
          </cell>
        </row>
        <row r="789">
          <cell r="B789" t="str">
            <v>COÁT PHA</v>
          </cell>
        </row>
        <row r="790">
          <cell r="B790" t="str">
            <v>Coát pha moùng</v>
          </cell>
        </row>
        <row r="791">
          <cell r="A791" t="str">
            <v>KA.1110</v>
          </cell>
          <cell r="B791" t="str">
            <v>Vaùn khuoân moùng daøi, beä maùy</v>
          </cell>
          <cell r="C791" t="str">
            <v>m2</v>
          </cell>
          <cell r="D791">
            <v>26901.25</v>
          </cell>
          <cell r="E791">
            <v>1765.35</v>
          </cell>
        </row>
        <row r="792">
          <cell r="A792" t="str">
            <v>KA.1220</v>
          </cell>
          <cell r="B792" t="str">
            <v>Vaùn khuoân moùng coät vuoâng, hình chöõ nhaät</v>
          </cell>
          <cell r="C792" t="str">
            <v>m2</v>
          </cell>
          <cell r="D792">
            <v>27633.1</v>
          </cell>
          <cell r="E792">
            <v>3852.39</v>
          </cell>
        </row>
        <row r="793">
          <cell r="B793" t="str">
            <v>Vaùn khuoân ccaùc loaïi</v>
          </cell>
        </row>
        <row r="794">
          <cell r="A794" t="str">
            <v>KA.2120</v>
          </cell>
          <cell r="B794" t="str">
            <v>Vaùn khuoân coät vuoâng, hình chöõ nhaät</v>
          </cell>
          <cell r="C794" t="str">
            <v>m2</v>
          </cell>
          <cell r="D794">
            <v>29006.09</v>
          </cell>
          <cell r="E794">
            <v>4315.75</v>
          </cell>
        </row>
        <row r="795">
          <cell r="A795" t="str">
            <v>KA.2210</v>
          </cell>
          <cell r="B795" t="str">
            <v>Vaùn khuoân xaø daàm, giaèng</v>
          </cell>
          <cell r="C795" t="str">
            <v>m2</v>
          </cell>
          <cell r="D795">
            <v>37451.120000000003</v>
          </cell>
          <cell r="E795">
            <v>4651.2700000000004</v>
          </cell>
        </row>
        <row r="796">
          <cell r="A796" t="str">
            <v>KA.2310</v>
          </cell>
          <cell r="B796" t="str">
            <v>Vaùn khuoân saøn maùi</v>
          </cell>
          <cell r="C796" t="str">
            <v>m2</v>
          </cell>
          <cell r="D796">
            <v>30684.959999999999</v>
          </cell>
          <cell r="E796">
            <v>3646.07</v>
          </cell>
        </row>
        <row r="797">
          <cell r="A797" t="str">
            <v>KA.2320</v>
          </cell>
          <cell r="B797" t="str">
            <v>Vaùn khuoân lanh toâ, lanh toâ lieàn maùi haét, taám ñan</v>
          </cell>
          <cell r="C797" t="str">
            <v>m2</v>
          </cell>
          <cell r="D797">
            <v>30684.959999999999</v>
          </cell>
          <cell r="E797">
            <v>3851.71</v>
          </cell>
        </row>
        <row r="798">
          <cell r="A798" t="str">
            <v>KA.2410</v>
          </cell>
          <cell r="B798" t="str">
            <v>Vaùn khuoân caàu thang</v>
          </cell>
          <cell r="C798" t="str">
            <v>m2</v>
          </cell>
          <cell r="D798">
            <v>3867.9569999999999</v>
          </cell>
          <cell r="E798">
            <v>619.08699999999999</v>
          </cell>
        </row>
        <row r="799">
          <cell r="A799" t="str">
            <v>KA.2510</v>
          </cell>
          <cell r="B799" t="str">
            <v>Vaùn khuoân töôøng thaúng chieàu daøy £45cm</v>
          </cell>
          <cell r="C799" t="str">
            <v>m2</v>
          </cell>
          <cell r="D799">
            <v>27554.33</v>
          </cell>
          <cell r="E799">
            <v>3758.36</v>
          </cell>
        </row>
        <row r="800">
          <cell r="A800" t="str">
            <v>KA.2520</v>
          </cell>
          <cell r="B800" t="str">
            <v>Vaùn khuoân töôøng thaúng chieàu daøy &gt;45cm</v>
          </cell>
          <cell r="C800" t="str">
            <v>m2</v>
          </cell>
          <cell r="D800">
            <v>30267.32</v>
          </cell>
          <cell r="E800">
            <v>4411.8100000000004</v>
          </cell>
        </row>
        <row r="801">
          <cell r="A801" t="str">
            <v>KA.7110</v>
          </cell>
          <cell r="B801" t="str">
            <v>Vaùn khuoân maùi bôø keânh möông</v>
          </cell>
          <cell r="C801" t="str">
            <v>m2</v>
          </cell>
          <cell r="D801">
            <v>26874.9</v>
          </cell>
          <cell r="E801">
            <v>1636.94</v>
          </cell>
        </row>
        <row r="802">
          <cell r="A802" t="str">
            <v>KP.2210</v>
          </cell>
          <cell r="B802" t="str">
            <v>Vaùn khuoân xaø, daàm ñuùc saün</v>
          </cell>
          <cell r="C802" t="str">
            <v>m2</v>
          </cell>
          <cell r="D802">
            <v>6944.61</v>
          </cell>
          <cell r="E802">
            <v>4119.59</v>
          </cell>
        </row>
        <row r="803">
          <cell r="A803" t="str">
            <v>KP.2310</v>
          </cell>
          <cell r="B803" t="str">
            <v>Vaùn khuoân naép ñan ñuùc saün</v>
          </cell>
          <cell r="C803" t="str">
            <v>m2</v>
          </cell>
          <cell r="D803">
            <v>2617.6999999999998</v>
          </cell>
          <cell r="E803">
            <v>3180.21</v>
          </cell>
        </row>
        <row r="804">
          <cell r="B804" t="str">
            <v>Laép döïng CKBT ñuùc saün</v>
          </cell>
        </row>
        <row r="805">
          <cell r="A805" t="str">
            <v>LA.5110</v>
          </cell>
          <cell r="B805" t="str">
            <v>Laép CKBT ñuùc saün P £50 kg</v>
          </cell>
          <cell r="C805" t="str">
            <v>caùi</v>
          </cell>
          <cell r="D805">
            <v>1055</v>
          </cell>
          <cell r="E805">
            <v>2029</v>
          </cell>
        </row>
        <row r="806">
          <cell r="A806" t="str">
            <v>LA.5120</v>
          </cell>
          <cell r="B806" t="str">
            <v>Laép CKBT ñuùc saün P £100 kg</v>
          </cell>
          <cell r="C806" t="str">
            <v>Caùi</v>
          </cell>
          <cell r="D806">
            <v>1758</v>
          </cell>
          <cell r="E806">
            <v>3382</v>
          </cell>
        </row>
        <row r="807">
          <cell r="A807" t="str">
            <v>LA.5130</v>
          </cell>
          <cell r="B807" t="str">
            <v>Laép CKBT ñuùc saün P £250 kg</v>
          </cell>
          <cell r="C807" t="str">
            <v>Caùi</v>
          </cell>
          <cell r="D807">
            <v>2461</v>
          </cell>
          <cell r="E807">
            <v>6088</v>
          </cell>
        </row>
        <row r="808">
          <cell r="A808" t="str">
            <v>LA.5140</v>
          </cell>
          <cell r="B808" t="str">
            <v>Laép CKBT ñuùc saün P &gt;250 kg</v>
          </cell>
          <cell r="C808" t="str">
            <v>caùi</v>
          </cell>
          <cell r="D808">
            <v>3515</v>
          </cell>
          <cell r="E808">
            <v>11500</v>
          </cell>
        </row>
        <row r="809">
          <cell r="B809" t="str">
            <v>Keát caáu goã</v>
          </cell>
        </row>
        <row r="810">
          <cell r="A810" t="str">
            <v>MA.2410</v>
          </cell>
          <cell r="B810" t="str">
            <v>Xaø goà goã 5x10cm ñoùng traàn</v>
          </cell>
          <cell r="C810" t="str">
            <v>m3</v>
          </cell>
          <cell r="D810">
            <v>4079630</v>
          </cell>
          <cell r="E810">
            <v>51495</v>
          </cell>
        </row>
        <row r="811">
          <cell r="A811" t="str">
            <v>MB.1110</v>
          </cell>
          <cell r="B811" t="str">
            <v>Laép khuoân cöûa ñôn</v>
          </cell>
          <cell r="C811" t="str">
            <v>m</v>
          </cell>
          <cell r="D811">
            <v>3838</v>
          </cell>
          <cell r="E811">
            <v>1946</v>
          </cell>
        </row>
        <row r="812">
          <cell r="A812" t="str">
            <v>MB.2110</v>
          </cell>
          <cell r="B812" t="str">
            <v>Laép döng cöûa vaøo khuoân</v>
          </cell>
          <cell r="C812" t="str">
            <v>m2</v>
          </cell>
          <cell r="E812">
            <v>3243</v>
          </cell>
        </row>
        <row r="813">
          <cell r="A813" t="str">
            <v>MB.2120</v>
          </cell>
          <cell r="B813" t="str">
            <v xml:space="preserve">Laép cöûa khoâng coù khuoân </v>
          </cell>
          <cell r="C813" t="str">
            <v>m2</v>
          </cell>
          <cell r="D813">
            <v>3355</v>
          </cell>
          <cell r="E813">
            <v>5188</v>
          </cell>
        </row>
        <row r="814">
          <cell r="B814" t="str">
            <v>Keát caáu theùp</v>
          </cell>
        </row>
        <row r="815">
          <cell r="A815" t="str">
            <v>NA.1320</v>
          </cell>
          <cell r="B815" t="str">
            <v xml:space="preserve">Saûn xuaát xaø goà theùp U100x46x4,5 </v>
          </cell>
          <cell r="C815" t="str">
            <v>taán</v>
          </cell>
          <cell r="D815">
            <v>4685667</v>
          </cell>
          <cell r="E815">
            <v>91056</v>
          </cell>
        </row>
        <row r="816">
          <cell r="A816" t="str">
            <v>NA.1510</v>
          </cell>
          <cell r="B816" t="str">
            <v>Saûn xuaát thang saét</v>
          </cell>
          <cell r="C816" t="str">
            <v>taán</v>
          </cell>
          <cell r="D816">
            <v>4693185</v>
          </cell>
          <cell r="E816">
            <v>384136</v>
          </cell>
          <cell r="F816">
            <v>667950</v>
          </cell>
        </row>
        <row r="817">
          <cell r="A817" t="str">
            <v>NA.1520</v>
          </cell>
          <cell r="B817" t="str">
            <v>Saûn xuaát lan can saét</v>
          </cell>
          <cell r="C817" t="str">
            <v>taán</v>
          </cell>
          <cell r="D817">
            <v>4491783</v>
          </cell>
          <cell r="E817">
            <v>477125</v>
          </cell>
          <cell r="F817">
            <v>281510</v>
          </cell>
        </row>
        <row r="818">
          <cell r="A818" t="str">
            <v>NA.1530</v>
          </cell>
          <cell r="B818" t="str">
            <v>Saûn xuaát cöûa soå trôøi</v>
          </cell>
          <cell r="C818" t="str">
            <v>taán</v>
          </cell>
          <cell r="D818">
            <v>4719899</v>
          </cell>
          <cell r="E818">
            <v>1172060</v>
          </cell>
          <cell r="F818">
            <v>1277772</v>
          </cell>
        </row>
        <row r="819">
          <cell r="A819" t="str">
            <v>NA.1610</v>
          </cell>
          <cell r="B819" t="str">
            <v>Saûn xuaát haøng raøo löôùi theùp</v>
          </cell>
          <cell r="C819" t="str">
            <v>m2</v>
          </cell>
          <cell r="D819">
            <v>89298</v>
          </cell>
          <cell r="E819">
            <v>15176</v>
          </cell>
          <cell r="F819">
            <v>7734</v>
          </cell>
        </row>
        <row r="820">
          <cell r="A820" t="str">
            <v>NA.1620</v>
          </cell>
          <cell r="B820" t="str">
            <v>Saûn xuaát cöûa löôùi theùp</v>
          </cell>
          <cell r="C820" t="str">
            <v>m2</v>
          </cell>
          <cell r="D820">
            <v>107009</v>
          </cell>
          <cell r="E820">
            <v>16862</v>
          </cell>
          <cell r="F820">
            <v>9281</v>
          </cell>
        </row>
        <row r="821">
          <cell r="A821" t="str">
            <v>NA.1630</v>
          </cell>
          <cell r="B821" t="str">
            <v>Saûn xuaát haøng raøo song saét</v>
          </cell>
          <cell r="C821" t="str">
            <v>m2</v>
          </cell>
          <cell r="D821">
            <v>91353</v>
          </cell>
          <cell r="E821">
            <v>19456</v>
          </cell>
          <cell r="F821">
            <v>11601</v>
          </cell>
        </row>
        <row r="822">
          <cell r="A822" t="str">
            <v>NA.1640</v>
          </cell>
          <cell r="B822" t="str">
            <v>Saûn xuaát cöûa song saét</v>
          </cell>
          <cell r="C822" t="str">
            <v>m2</v>
          </cell>
          <cell r="D822">
            <v>113071</v>
          </cell>
          <cell r="E822">
            <v>22051</v>
          </cell>
          <cell r="F822">
            <v>11601</v>
          </cell>
        </row>
        <row r="823">
          <cell r="A823" t="str">
            <v>NA.2110</v>
          </cell>
          <cell r="B823" t="str">
            <v>Saûn xuaát khung saøn ñaïo</v>
          </cell>
          <cell r="C823" t="str">
            <v>kg</v>
          </cell>
          <cell r="D823">
            <v>4491.7830000000004</v>
          </cell>
          <cell r="E823">
            <v>497.59699999999998</v>
          </cell>
          <cell r="F823">
            <v>600.43499999999995</v>
          </cell>
        </row>
        <row r="824">
          <cell r="A824" t="str">
            <v>NA.2120</v>
          </cell>
          <cell r="B824" t="str">
            <v>Saûn xuaát heä saøn ñaïo</v>
          </cell>
          <cell r="C824" t="str">
            <v>kg</v>
          </cell>
          <cell r="D824">
            <v>5335.7049999999999</v>
          </cell>
          <cell r="E824">
            <v>305.89100000000002</v>
          </cell>
          <cell r="F824">
            <v>617.09199999999998</v>
          </cell>
        </row>
        <row r="825">
          <cell r="A825" t="str">
            <v>NA.2310</v>
          </cell>
          <cell r="B825" t="str">
            <v>Saûn xuaát caùc boä phaän caàu baèng theùp hình</v>
          </cell>
          <cell r="C825" t="str">
            <v>kg</v>
          </cell>
          <cell r="D825">
            <v>4925.6620000000003</v>
          </cell>
          <cell r="E825">
            <v>395.83199999999999</v>
          </cell>
          <cell r="F825">
            <v>306.24</v>
          </cell>
        </row>
        <row r="826">
          <cell r="A826" t="str">
            <v>NA.2320</v>
          </cell>
          <cell r="B826" t="str">
            <v>Saûn xuaát caùc boä phaän caàu baèng thep deït</v>
          </cell>
          <cell r="C826" t="str">
            <v>kg</v>
          </cell>
          <cell r="D826">
            <v>4265.5619999999999</v>
          </cell>
          <cell r="E826">
            <v>395.83199999999999</v>
          </cell>
          <cell r="F826">
            <v>306.24</v>
          </cell>
        </row>
        <row r="827">
          <cell r="A827" t="str">
            <v>NB.1310</v>
          </cell>
          <cell r="B827" t="str">
            <v>Laép döïng xaø goà theùp</v>
          </cell>
          <cell r="C827" t="str">
            <v>taán</v>
          </cell>
          <cell r="D827">
            <v>214910</v>
          </cell>
          <cell r="E827">
            <v>35411</v>
          </cell>
          <cell r="F827">
            <v>362719</v>
          </cell>
        </row>
        <row r="828">
          <cell r="A828" t="str">
            <v>NB.2120</v>
          </cell>
          <cell r="B828" t="str">
            <v>Laép döïng cöûa khung saét + khung nhoâm</v>
          </cell>
          <cell r="C828" t="str">
            <v>m2</v>
          </cell>
          <cell r="D828">
            <v>4438</v>
          </cell>
          <cell r="E828">
            <v>4059</v>
          </cell>
        </row>
        <row r="829">
          <cell r="A829" t="str">
            <v>NB.2210</v>
          </cell>
          <cell r="B829" t="str">
            <v>Laép döïng lan can saét</v>
          </cell>
          <cell r="C829" t="str">
            <v>m2</v>
          </cell>
          <cell r="D829">
            <v>2267</v>
          </cell>
          <cell r="E829">
            <v>5412</v>
          </cell>
          <cell r="F829">
            <v>7734</v>
          </cell>
        </row>
        <row r="830">
          <cell r="A830" t="str">
            <v>NB.2220</v>
          </cell>
          <cell r="B830" t="str">
            <v>Laép döïng hoa cöûa saét</v>
          </cell>
          <cell r="C830" t="str">
            <v>m2</v>
          </cell>
          <cell r="D830">
            <v>3821</v>
          </cell>
          <cell r="E830">
            <v>2706</v>
          </cell>
        </row>
        <row r="831">
          <cell r="A831" t="str">
            <v>NB.2231</v>
          </cell>
          <cell r="B831" t="str">
            <v>Laép döïng vaùch kính khung nhoâm maët tieàn nhaø</v>
          </cell>
          <cell r="C831" t="str">
            <v>m2</v>
          </cell>
          <cell r="D831">
            <v>671</v>
          </cell>
          <cell r="E831">
            <v>6764</v>
          </cell>
        </row>
        <row r="832">
          <cell r="A832" t="str">
            <v>NB.2232</v>
          </cell>
          <cell r="B832" t="str">
            <v>Laép döïng vaùch kính khung nhoâm maët trong nhaø</v>
          </cell>
          <cell r="C832" t="str">
            <v>m2</v>
          </cell>
          <cell r="D832">
            <v>671</v>
          </cell>
          <cell r="E832">
            <v>4059</v>
          </cell>
        </row>
        <row r="833">
          <cell r="A833" t="str">
            <v>NB.3110</v>
          </cell>
          <cell r="B833" t="str">
            <v>Laép döïng keát caáu theùp</v>
          </cell>
          <cell r="C833" t="str">
            <v>taán</v>
          </cell>
          <cell r="D833">
            <v>428400</v>
          </cell>
          <cell r="E833">
            <v>151242</v>
          </cell>
          <cell r="F833">
            <v>280350</v>
          </cell>
        </row>
        <row r="834">
          <cell r="A834" t="str">
            <v>OB.1220</v>
          </cell>
          <cell r="B834" t="str">
            <v>Lôïp maùi toân traùng keõm Austnam</v>
          </cell>
          <cell r="C834" t="str">
            <v>m2</v>
          </cell>
          <cell r="D834">
            <v>35026.26</v>
          </cell>
          <cell r="E834">
            <v>583.70000000000005</v>
          </cell>
        </row>
        <row r="835">
          <cell r="A835" t="str">
            <v>OB.1310</v>
          </cell>
          <cell r="B835" t="str">
            <v>Traàn nhöïa</v>
          </cell>
          <cell r="C835" t="str">
            <v>m2</v>
          </cell>
          <cell r="D835">
            <v>29601.42</v>
          </cell>
          <cell r="E835">
            <v>664.12</v>
          </cell>
        </row>
        <row r="836">
          <cell r="B836" t="str">
            <v>Coâng taùc traùt</v>
          </cell>
        </row>
        <row r="837">
          <cell r="B837" t="str">
            <v>Coâng taùc töôøng</v>
          </cell>
        </row>
        <row r="838">
          <cell r="A838" t="str">
            <v>PA.1213</v>
          </cell>
          <cell r="B838" t="str">
            <v>Traùt töôøng XM#50 daøy 1,5 cm cao £4m</v>
          </cell>
          <cell r="C838" t="str">
            <v>m2</v>
          </cell>
          <cell r="D838">
            <v>4187</v>
          </cell>
          <cell r="E838">
            <v>1808</v>
          </cell>
          <cell r="F838">
            <v>136</v>
          </cell>
        </row>
        <row r="839">
          <cell r="A839" t="str">
            <v>PA.1214</v>
          </cell>
          <cell r="B839" t="str">
            <v>Traùt töôøng XM#75 daøy 1,5 cm cao £4m</v>
          </cell>
          <cell r="C839" t="str">
            <v>m2</v>
          </cell>
          <cell r="D839">
            <v>5433</v>
          </cell>
          <cell r="E839">
            <v>1808</v>
          </cell>
          <cell r="F839">
            <v>136</v>
          </cell>
        </row>
        <row r="840">
          <cell r="A840" t="str">
            <v>PA.1223</v>
          </cell>
          <cell r="B840" t="str">
            <v>Traùt töôøng XM#50 daøy 1,5 cm cao &gt;4m</v>
          </cell>
          <cell r="C840" t="str">
            <v>m2</v>
          </cell>
          <cell r="D840">
            <v>4208</v>
          </cell>
          <cell r="E840">
            <v>2599</v>
          </cell>
          <cell r="F840">
            <v>190</v>
          </cell>
        </row>
        <row r="841">
          <cell r="A841" t="str">
            <v>PA.1224</v>
          </cell>
          <cell r="B841" t="str">
            <v>Traùt töôøng XM#75 daøy 1,5 cm cao &gt;4m</v>
          </cell>
          <cell r="C841" t="str">
            <v>m2</v>
          </cell>
          <cell r="D841">
            <v>5460</v>
          </cell>
          <cell r="E841">
            <v>2599</v>
          </cell>
          <cell r="F841">
            <v>190</v>
          </cell>
        </row>
        <row r="842">
          <cell r="A842" t="str">
            <v>PA.1313</v>
          </cell>
          <cell r="B842" t="str">
            <v>Traùt töôøng XM#50 daøy 2 cm cao £4m</v>
          </cell>
          <cell r="C842" t="str">
            <v>m2</v>
          </cell>
          <cell r="D842">
            <v>5665</v>
          </cell>
          <cell r="E842">
            <v>1808</v>
          </cell>
          <cell r="F842">
            <v>136</v>
          </cell>
        </row>
        <row r="843">
          <cell r="A843" t="str">
            <v>PA.1314</v>
          </cell>
          <cell r="B843" t="str">
            <v>Traùt töôøng XM#75 daøy 2 cm cao £4m</v>
          </cell>
          <cell r="C843" t="str">
            <v>m2</v>
          </cell>
          <cell r="D843">
            <v>7351</v>
          </cell>
          <cell r="E843">
            <v>1808</v>
          </cell>
          <cell r="F843">
            <v>136</v>
          </cell>
        </row>
        <row r="844">
          <cell r="A844" t="str">
            <v>PA.1323</v>
          </cell>
          <cell r="B844" t="str">
            <v>Traùt töôøng XM#50 daøy 2 cm cao &gt;4m</v>
          </cell>
          <cell r="C844" t="str">
            <v>m2</v>
          </cell>
          <cell r="D844">
            <v>5693</v>
          </cell>
          <cell r="E844">
            <v>2599</v>
          </cell>
          <cell r="F844">
            <v>190</v>
          </cell>
        </row>
        <row r="845">
          <cell r="A845" t="str">
            <v>PA.1324</v>
          </cell>
          <cell r="B845" t="str">
            <v>Traùt töôøng XM#75 daøy 2 cm cao &gt;4m</v>
          </cell>
          <cell r="C845" t="str">
            <v>m2</v>
          </cell>
          <cell r="D845">
            <v>7388</v>
          </cell>
          <cell r="E845">
            <v>2599</v>
          </cell>
          <cell r="F845">
            <v>190</v>
          </cell>
        </row>
        <row r="846">
          <cell r="B846" t="str">
            <v>Coâng taùc truï, lam ñöùng, caàu thang</v>
          </cell>
        </row>
        <row r="847">
          <cell r="A847" t="str">
            <v>PA.2113</v>
          </cell>
          <cell r="B847" t="str">
            <v xml:space="preserve">Traùt coät, lam, caàu thang XM#50 daøy 1 cm </v>
          </cell>
          <cell r="C847" t="str">
            <v>m2</v>
          </cell>
          <cell r="D847">
            <v>3218</v>
          </cell>
          <cell r="E847">
            <v>6571</v>
          </cell>
          <cell r="F847">
            <v>190</v>
          </cell>
        </row>
        <row r="848">
          <cell r="A848" t="str">
            <v>PA.2114</v>
          </cell>
          <cell r="B848" t="str">
            <v xml:space="preserve">Traùt coät, lam, caàu thang XM#75 daøy 1 cm </v>
          </cell>
          <cell r="C848" t="str">
            <v>m2</v>
          </cell>
          <cell r="D848">
            <v>4176</v>
          </cell>
          <cell r="E848">
            <v>6571</v>
          </cell>
          <cell r="F848">
            <v>190</v>
          </cell>
        </row>
        <row r="849">
          <cell r="A849" t="str">
            <v>PA.2213</v>
          </cell>
          <cell r="B849" t="str">
            <v xml:space="preserve">Traùt coät, lam, caàu thang XM#50 daøy 1,5 cm </v>
          </cell>
          <cell r="C849" t="str">
            <v>m2</v>
          </cell>
          <cell r="D849">
            <v>4455</v>
          </cell>
          <cell r="E849">
            <v>6571</v>
          </cell>
          <cell r="F849">
            <v>190</v>
          </cell>
        </row>
        <row r="850">
          <cell r="A850" t="str">
            <v>PA.2214</v>
          </cell>
          <cell r="B850" t="str">
            <v xml:space="preserve">Traùt coät, lam, caàu thang XM#75 daøy 1,5 cm </v>
          </cell>
          <cell r="C850" t="str">
            <v>m2</v>
          </cell>
          <cell r="D850">
            <v>5782</v>
          </cell>
          <cell r="E850">
            <v>6571</v>
          </cell>
          <cell r="F850">
            <v>190</v>
          </cell>
        </row>
        <row r="851">
          <cell r="A851" t="str">
            <v>PA.2313</v>
          </cell>
          <cell r="B851" t="str">
            <v xml:space="preserve">Traùt coät, lam, caàu thang XM#50 daøy 2 cm </v>
          </cell>
          <cell r="C851" t="str">
            <v>m2</v>
          </cell>
          <cell r="D851">
            <v>6188</v>
          </cell>
          <cell r="E851">
            <v>6571</v>
          </cell>
          <cell r="F851">
            <v>190</v>
          </cell>
        </row>
        <row r="852">
          <cell r="A852" t="str">
            <v>PA.2314</v>
          </cell>
          <cell r="B852" t="str">
            <v xml:space="preserve">Traùt coät, lam, caàu thang XM#75 daøy 2 cm </v>
          </cell>
          <cell r="C852" t="str">
            <v>m2</v>
          </cell>
          <cell r="D852">
            <v>8030</v>
          </cell>
          <cell r="E852">
            <v>6571</v>
          </cell>
          <cell r="F852">
            <v>190</v>
          </cell>
        </row>
        <row r="853">
          <cell r="B853" t="str">
            <v>Traùt xaø, daàm, traàn</v>
          </cell>
        </row>
        <row r="854">
          <cell r="A854" t="str">
            <v>PA.3114</v>
          </cell>
          <cell r="B854" t="str">
            <v xml:space="preserve">Traùt daàm vöõa XM#75 </v>
          </cell>
          <cell r="C854" t="str">
            <v>m2</v>
          </cell>
          <cell r="D854">
            <v>5753</v>
          </cell>
          <cell r="E854">
            <v>4354</v>
          </cell>
          <cell r="F854">
            <v>190</v>
          </cell>
        </row>
        <row r="855">
          <cell r="A855" t="str">
            <v>PA.3214</v>
          </cell>
          <cell r="B855" t="str">
            <v xml:space="preserve">Traùt traàn vöõa XM#75 </v>
          </cell>
          <cell r="C855" t="str">
            <v>m2</v>
          </cell>
          <cell r="D855">
            <v>5753</v>
          </cell>
          <cell r="E855">
            <v>3958</v>
          </cell>
          <cell r="F855">
            <v>190</v>
          </cell>
        </row>
        <row r="856">
          <cell r="A856" t="str">
            <v>PA.4114</v>
          </cell>
          <cell r="B856" t="str">
            <v>Traùt phaøo vöõa XM#75</v>
          </cell>
          <cell r="C856" t="str">
            <v>m</v>
          </cell>
          <cell r="D856">
            <v>352</v>
          </cell>
          <cell r="E856">
            <v>2985</v>
          </cell>
        </row>
        <row r="857">
          <cell r="A857" t="str">
            <v>PA.4214</v>
          </cell>
          <cell r="B857" t="str">
            <v>Traùt gôø chæ vöõa XM#75</v>
          </cell>
          <cell r="C857" t="str">
            <v>m</v>
          </cell>
          <cell r="D857">
            <v>799</v>
          </cell>
          <cell r="E857">
            <v>1821</v>
          </cell>
        </row>
        <row r="858">
          <cell r="A858" t="str">
            <v>PA.5114</v>
          </cell>
          <cell r="B858" t="str">
            <v>Traùt oâ vaêng, lam, seânoâ vöõa XM#75</v>
          </cell>
          <cell r="C858" t="str">
            <v>m2</v>
          </cell>
          <cell r="D858">
            <v>3835</v>
          </cell>
          <cell r="E858">
            <v>3167</v>
          </cell>
        </row>
        <row r="859">
          <cell r="A859" t="str">
            <v>PD.3214</v>
          </cell>
          <cell r="B859" t="str">
            <v>Traùt Granitoâ daøy 1,5cm vöõa XM#75</v>
          </cell>
          <cell r="C859" t="str">
            <v>m2</v>
          </cell>
          <cell r="D859">
            <v>41637</v>
          </cell>
          <cell r="E859">
            <v>20451</v>
          </cell>
        </row>
        <row r="860">
          <cell r="A860" t="str">
            <v>PD.3114</v>
          </cell>
          <cell r="B860" t="str">
            <v>Traùt Granitoâ daøy 1,5cm vöõa XM#75</v>
          </cell>
          <cell r="C860" t="str">
            <v>m2</v>
          </cell>
          <cell r="D860">
            <v>37804</v>
          </cell>
          <cell r="E860">
            <v>20451</v>
          </cell>
        </row>
        <row r="861">
          <cell r="B861" t="str">
            <v>Coâng taùc oáp</v>
          </cell>
        </row>
        <row r="862">
          <cell r="B862" t="str">
            <v>Gaïch XM hoa</v>
          </cell>
        </row>
        <row r="863">
          <cell r="A863" t="str">
            <v>QA.1110</v>
          </cell>
          <cell r="B863" t="str">
            <v>OÁp töôøng gaïch men söù 20x20cm cao £4m</v>
          </cell>
          <cell r="C863" t="str">
            <v>m2</v>
          </cell>
          <cell r="D863">
            <v>57454</v>
          </cell>
          <cell r="E863">
            <v>7238</v>
          </cell>
        </row>
        <row r="864">
          <cell r="A864" t="str">
            <v>QA.1120</v>
          </cell>
          <cell r="B864" t="str">
            <v>OÁp töôøng gaïch men söù 20x20cm cao &gt;4m</v>
          </cell>
          <cell r="C864" t="str">
            <v>m2</v>
          </cell>
          <cell r="D864">
            <v>57738</v>
          </cell>
          <cell r="E864">
            <v>7400</v>
          </cell>
          <cell r="F864">
            <v>218</v>
          </cell>
        </row>
        <row r="865">
          <cell r="A865" t="str">
            <v>QA.1210</v>
          </cell>
          <cell r="B865" t="str">
            <v>OÁp truï gaïch men söù 20x20cm cao £4m</v>
          </cell>
          <cell r="C865" t="str">
            <v>m2</v>
          </cell>
          <cell r="D865">
            <v>63033</v>
          </cell>
          <cell r="E865">
            <v>14476</v>
          </cell>
        </row>
        <row r="866">
          <cell r="A866" t="str">
            <v>QA.1220</v>
          </cell>
          <cell r="B866" t="str">
            <v>OÁp truï gaïch men söù 20x20cm cao &gt;4m</v>
          </cell>
          <cell r="C866" t="str">
            <v>m2</v>
          </cell>
          <cell r="D866">
            <v>63033</v>
          </cell>
          <cell r="E866">
            <v>14801</v>
          </cell>
          <cell r="F866">
            <v>218</v>
          </cell>
        </row>
        <row r="867">
          <cell r="A867" t="str">
            <v>QA.1310</v>
          </cell>
          <cell r="B867" t="str">
            <v>OÁp chaân töôøng gaïch men söù 20x20cm cao £4m</v>
          </cell>
          <cell r="C867" t="str">
            <v>m2</v>
          </cell>
          <cell r="D867">
            <v>63033</v>
          </cell>
          <cell r="E867">
            <v>14205</v>
          </cell>
        </row>
        <row r="868">
          <cell r="A868" t="str">
            <v>QA.1320</v>
          </cell>
          <cell r="B868" t="str">
            <v>OÁp chaân töôøng gaïch men söù 20x20cm cao &gt;4m</v>
          </cell>
          <cell r="C868" t="str">
            <v>m2</v>
          </cell>
          <cell r="D868">
            <v>63033</v>
          </cell>
          <cell r="E868">
            <v>14611</v>
          </cell>
          <cell r="F868">
            <v>218</v>
          </cell>
        </row>
        <row r="869">
          <cell r="B869" t="str">
            <v>Gaïch men söù 15x15, 11x11</v>
          </cell>
        </row>
        <row r="870">
          <cell r="A870" t="str">
            <v>QB.1110</v>
          </cell>
          <cell r="B870" t="str">
            <v>OÁp töôøng gaïch men söù 15x15cm cao £4m</v>
          </cell>
          <cell r="C870" t="str">
            <v>m2</v>
          </cell>
          <cell r="D870">
            <v>91754</v>
          </cell>
          <cell r="E870">
            <v>9064</v>
          </cell>
        </row>
        <row r="871">
          <cell r="A871" t="str">
            <v>QB.1120</v>
          </cell>
          <cell r="B871" t="str">
            <v>OÁp töôøng gaïch men söù 15x15cm cao &gt;4m</v>
          </cell>
          <cell r="C871" t="str">
            <v>m2</v>
          </cell>
          <cell r="D871">
            <v>92209</v>
          </cell>
          <cell r="E871">
            <v>9606</v>
          </cell>
          <cell r="F871">
            <v>218</v>
          </cell>
        </row>
        <row r="872">
          <cell r="A872" t="str">
            <v>QB.1210</v>
          </cell>
          <cell r="B872" t="str">
            <v>OÁp töôøng gaïch men söù 11x11cm cao £4m</v>
          </cell>
          <cell r="C872" t="str">
            <v>m2</v>
          </cell>
          <cell r="D872">
            <v>52475</v>
          </cell>
          <cell r="E872">
            <v>9606</v>
          </cell>
        </row>
        <row r="873">
          <cell r="A873" t="str">
            <v>QB.1220</v>
          </cell>
          <cell r="B873" t="str">
            <v>OÁp töôøng gaïch men söù 11x11cm cao &gt;4m</v>
          </cell>
          <cell r="C873" t="str">
            <v>m2</v>
          </cell>
          <cell r="D873">
            <v>52734</v>
          </cell>
          <cell r="E873">
            <v>10526</v>
          </cell>
          <cell r="F873">
            <v>218</v>
          </cell>
        </row>
        <row r="874">
          <cell r="A874" t="str">
            <v>QB.2110</v>
          </cell>
          <cell r="B874" t="str">
            <v xml:space="preserve">OÁp truï coät gaïch men söù 15x15cm </v>
          </cell>
          <cell r="C874" t="str">
            <v>m2</v>
          </cell>
          <cell r="D874">
            <v>92209</v>
          </cell>
          <cell r="E874">
            <v>14151</v>
          </cell>
          <cell r="F874">
            <v>218</v>
          </cell>
        </row>
        <row r="875">
          <cell r="A875" t="str">
            <v>QB.2210</v>
          </cell>
          <cell r="B875" t="str">
            <v xml:space="preserve">OÁp truï coät gaïch men söù 11x11cm </v>
          </cell>
          <cell r="C875" t="str">
            <v>m2</v>
          </cell>
          <cell r="D875">
            <v>52734</v>
          </cell>
          <cell r="E875">
            <v>15004</v>
          </cell>
          <cell r="F875">
            <v>218</v>
          </cell>
        </row>
        <row r="876">
          <cell r="B876" t="str">
            <v>Gaïch men söù 20x15, 20x20, 20x30</v>
          </cell>
        </row>
        <row r="877">
          <cell r="A877" t="str">
            <v>QB.3110</v>
          </cell>
          <cell r="B877" t="str">
            <v>OÁp töôøng gaïch men söù 20x15cm cao &lt;4m</v>
          </cell>
          <cell r="C877" t="str">
            <v>m2</v>
          </cell>
          <cell r="D877">
            <v>93632</v>
          </cell>
          <cell r="E877">
            <v>8794</v>
          </cell>
        </row>
        <row r="878">
          <cell r="A878" t="str">
            <v>QB.3120</v>
          </cell>
          <cell r="B878" t="str">
            <v>OÁp töôøng gaïch men söù 20x15cm cao &gt;4m</v>
          </cell>
          <cell r="C878" t="str">
            <v>m2</v>
          </cell>
          <cell r="D878">
            <v>94096</v>
          </cell>
          <cell r="E878">
            <v>94470</v>
          </cell>
          <cell r="F878">
            <v>163</v>
          </cell>
        </row>
        <row r="879">
          <cell r="A879" t="str">
            <v>QB.4110</v>
          </cell>
          <cell r="B879" t="str">
            <v>OÁp töôøng gaïch men söù 20x20cm cao &lt;4m</v>
          </cell>
          <cell r="C879" t="str">
            <v>m2</v>
          </cell>
          <cell r="D879">
            <v>91548</v>
          </cell>
          <cell r="E879">
            <v>8117</v>
          </cell>
        </row>
        <row r="880">
          <cell r="A880" t="str">
            <v>QB.4120</v>
          </cell>
          <cell r="B880" t="str">
            <v>OÁp töôøng gaïch men söù 20x20cm cao &gt;4m</v>
          </cell>
          <cell r="C880" t="str">
            <v>m2</v>
          </cell>
          <cell r="D880">
            <v>92002</v>
          </cell>
          <cell r="E880">
            <v>8794</v>
          </cell>
          <cell r="F880">
            <v>163</v>
          </cell>
        </row>
        <row r="881">
          <cell r="A881" t="str">
            <v>QB.5110</v>
          </cell>
          <cell r="B881" t="str">
            <v>OÁp töôøng gaïch men söù 20x30cm cao &lt;4m</v>
          </cell>
          <cell r="C881" t="str">
            <v>m2</v>
          </cell>
          <cell r="D881">
            <v>91548</v>
          </cell>
          <cell r="E881">
            <v>6764</v>
          </cell>
        </row>
        <row r="882">
          <cell r="A882" t="str">
            <v>QB.5120</v>
          </cell>
          <cell r="B882" t="str">
            <v>OÁp töôøng gaïch men söù 20x30cm cao &gt;4m</v>
          </cell>
          <cell r="C882" t="str">
            <v>m2</v>
          </cell>
          <cell r="D882">
            <v>92002</v>
          </cell>
          <cell r="E882">
            <v>7441</v>
          </cell>
          <cell r="F882">
            <v>163</v>
          </cell>
        </row>
        <row r="884">
          <cell r="A884" t="str">
            <v>QB.6110</v>
          </cell>
          <cell r="B884" t="str">
            <v>OÁp truï gaïch men söù 20x15cm cao &lt;4m</v>
          </cell>
          <cell r="C884" t="str">
            <v>m2</v>
          </cell>
          <cell r="D884">
            <v>94096</v>
          </cell>
          <cell r="E884">
            <v>10958</v>
          </cell>
        </row>
        <row r="885">
          <cell r="A885" t="str">
            <v>QB.6120</v>
          </cell>
          <cell r="B885" t="str">
            <v>OÁp truï gaïch men söù 20x15cm cao &gt;4m</v>
          </cell>
          <cell r="C885" t="str">
            <v>m2</v>
          </cell>
          <cell r="D885">
            <v>94559</v>
          </cell>
          <cell r="E885">
            <v>12582</v>
          </cell>
          <cell r="F885">
            <v>163</v>
          </cell>
        </row>
        <row r="886">
          <cell r="A886" t="str">
            <v>QB.7110</v>
          </cell>
          <cell r="B886" t="str">
            <v>OÁp truï gaïch men söù 20x20cm cao &lt;4m</v>
          </cell>
          <cell r="C886" t="str">
            <v>m2</v>
          </cell>
          <cell r="D886">
            <v>92002</v>
          </cell>
          <cell r="E886">
            <v>10147</v>
          </cell>
        </row>
        <row r="887">
          <cell r="A887" t="str">
            <v>QB.7120</v>
          </cell>
          <cell r="B887" t="str">
            <v>OÁp truï gaïch men söù 20x20cm cao &gt;4m</v>
          </cell>
          <cell r="C887" t="str">
            <v>m2</v>
          </cell>
          <cell r="D887">
            <v>92455</v>
          </cell>
          <cell r="E887">
            <v>11635</v>
          </cell>
          <cell r="F887">
            <v>163</v>
          </cell>
        </row>
        <row r="888">
          <cell r="A888" t="str">
            <v>QB.8110</v>
          </cell>
          <cell r="B888" t="str">
            <v>OÁp truï gaïch men söù 20x30cm cao &lt;4m</v>
          </cell>
          <cell r="C888" t="str">
            <v>m2</v>
          </cell>
          <cell r="D888">
            <v>92002</v>
          </cell>
          <cell r="E888">
            <v>8388</v>
          </cell>
        </row>
        <row r="889">
          <cell r="A889" t="str">
            <v>QB.8120</v>
          </cell>
          <cell r="B889" t="str">
            <v>OÁp truï gaïch men söù 20x30cm cao &gt;4m</v>
          </cell>
          <cell r="C889" t="str">
            <v>m2</v>
          </cell>
          <cell r="D889">
            <v>92455</v>
          </cell>
          <cell r="E889">
            <v>9606</v>
          </cell>
          <cell r="F889">
            <v>163</v>
          </cell>
        </row>
        <row r="891">
          <cell r="A891" t="str">
            <v>QP.1110</v>
          </cell>
          <cell r="B891" t="str">
            <v>OÁp töôøng ñaù caåm thaïch 20x20cm</v>
          </cell>
          <cell r="C891" t="str">
            <v>m2</v>
          </cell>
          <cell r="D891">
            <v>72405</v>
          </cell>
          <cell r="E891">
            <v>18955</v>
          </cell>
        </row>
        <row r="892">
          <cell r="A892" t="str">
            <v>QP.1120</v>
          </cell>
          <cell r="B892" t="str">
            <v>OÁp töôøng ñaù caåm thaïch 30x30cm</v>
          </cell>
          <cell r="C892" t="str">
            <v>m2</v>
          </cell>
          <cell r="D892">
            <v>110843</v>
          </cell>
          <cell r="E892">
            <v>21790</v>
          </cell>
        </row>
        <row r="893">
          <cell r="A893" t="str">
            <v>QP.1130</v>
          </cell>
          <cell r="B893" t="str">
            <v>OÁp töôøng ñaù caåm thaïch 40x40cm</v>
          </cell>
          <cell r="C893" t="str">
            <v>m2</v>
          </cell>
          <cell r="D893">
            <v>95228</v>
          </cell>
          <cell r="E893">
            <v>19402</v>
          </cell>
        </row>
        <row r="894">
          <cell r="A894" t="str">
            <v>QP.1210</v>
          </cell>
          <cell r="B894" t="str">
            <v>OÁp töôøng ñaù caåm thaïch 20x20cm</v>
          </cell>
          <cell r="C894" t="str">
            <v>m2</v>
          </cell>
          <cell r="D894">
            <v>72405</v>
          </cell>
          <cell r="E894">
            <v>22984</v>
          </cell>
        </row>
        <row r="895">
          <cell r="A895" t="str">
            <v>QP.1220</v>
          </cell>
          <cell r="B895" t="str">
            <v>OÁp töôøng ñaù caåm thaïch 30x30cm</v>
          </cell>
          <cell r="C895" t="str">
            <v>m2</v>
          </cell>
          <cell r="D895">
            <v>110843</v>
          </cell>
          <cell r="E895">
            <v>30298</v>
          </cell>
        </row>
        <row r="896">
          <cell r="A896" t="str">
            <v>QP.1230</v>
          </cell>
          <cell r="B896" t="str">
            <v>OÁp töôøng ñaù caåm thaïch 40x40cm</v>
          </cell>
          <cell r="C896" t="str">
            <v>m2</v>
          </cell>
          <cell r="D896">
            <v>95228</v>
          </cell>
          <cell r="E896">
            <v>24776</v>
          </cell>
        </row>
        <row r="897">
          <cell r="A897" t="str">
            <v>RA.1114</v>
          </cell>
          <cell r="B897" t="str">
            <v>Laùng neàn, saøn khoâng ñaùnh maøu vöõa XM#75 daøy 2cm cao £4m</v>
          </cell>
          <cell r="C897" t="str">
            <v>m2</v>
          </cell>
          <cell r="D897">
            <v>7990</v>
          </cell>
          <cell r="E897">
            <v>897</v>
          </cell>
          <cell r="F897">
            <v>136</v>
          </cell>
        </row>
        <row r="898">
          <cell r="A898" t="str">
            <v>RA.1214</v>
          </cell>
          <cell r="B898" t="str">
            <v>Laùng neàn, saøn khoâng ñaùnh maøu vöõa XM#75 daøy 3cm cao £4m</v>
          </cell>
          <cell r="C898" t="str">
            <v>m2</v>
          </cell>
          <cell r="D898">
            <v>11185</v>
          </cell>
          <cell r="E898">
            <v>1399</v>
          </cell>
          <cell r="F898">
            <v>181</v>
          </cell>
        </row>
        <row r="899">
          <cell r="A899" t="str">
            <v>RA.1225</v>
          </cell>
          <cell r="B899" t="str">
            <v>Laùng neàn, saøn khoâng ñaùnh maøu vöõa XM#100 daøy 3cm cao &gt;4m</v>
          </cell>
          <cell r="C899" t="str">
            <v>m2</v>
          </cell>
          <cell r="D899">
            <v>13940</v>
          </cell>
          <cell r="E899">
            <v>1517</v>
          </cell>
          <cell r="F899">
            <v>290</v>
          </cell>
        </row>
        <row r="900">
          <cell r="A900" t="str">
            <v>RB.1114</v>
          </cell>
          <cell r="B900" t="str">
            <v>Laùng neàn, saøn coù ñaùnh maøu vöõa XM#75 daøy 2cm cao £4m</v>
          </cell>
          <cell r="C900" t="str">
            <v>m2</v>
          </cell>
          <cell r="D900">
            <v>8261</v>
          </cell>
          <cell r="E900">
            <v>1201</v>
          </cell>
          <cell r="F900">
            <v>136</v>
          </cell>
        </row>
        <row r="901">
          <cell r="A901" t="str">
            <v>RB.1214</v>
          </cell>
          <cell r="B901" t="str">
            <v>Laùng neàn, saøn coù ñaùnh maøu vöõa XM#75 daøy 3cm cao £4m</v>
          </cell>
          <cell r="C901" t="str">
            <v>m2</v>
          </cell>
          <cell r="D901">
            <v>11456</v>
          </cell>
          <cell r="E901">
            <v>1649</v>
          </cell>
          <cell r="F901">
            <v>181</v>
          </cell>
        </row>
        <row r="902">
          <cell r="A902" t="str">
            <v>RB.2114</v>
          </cell>
          <cell r="B902" t="str">
            <v>Laùng seânoâ, maùi haét daøy 1cm vöõa XM#75</v>
          </cell>
          <cell r="C902" t="str">
            <v>m2</v>
          </cell>
          <cell r="D902">
            <v>4155</v>
          </cell>
          <cell r="E902">
            <v>1557</v>
          </cell>
          <cell r="F902">
            <v>136</v>
          </cell>
        </row>
        <row r="903">
          <cell r="A903" t="str">
            <v>RB.2124</v>
          </cell>
          <cell r="B903" t="str">
            <v>Laùng seânoâ, maùi haét daøy 2cm vöõa XM#75</v>
          </cell>
          <cell r="C903" t="str">
            <v>m2</v>
          </cell>
          <cell r="D903">
            <v>8263</v>
          </cell>
          <cell r="E903">
            <v>1874</v>
          </cell>
          <cell r="F903">
            <v>136</v>
          </cell>
        </row>
        <row r="904">
          <cell r="A904" t="str">
            <v>RB.2134</v>
          </cell>
          <cell r="B904" t="str">
            <v>Laùng möông caùp daøy 1cm vöõa XM#75</v>
          </cell>
          <cell r="C904" t="str">
            <v>m2</v>
          </cell>
          <cell r="D904">
            <v>4155</v>
          </cell>
          <cell r="E904">
            <v>1557</v>
          </cell>
          <cell r="F904">
            <v>136</v>
          </cell>
        </row>
        <row r="905">
          <cell r="A905" t="str">
            <v>RB.2144</v>
          </cell>
          <cell r="B905" t="str">
            <v>Laùng heø daøy 3cm vöõa XM#75</v>
          </cell>
          <cell r="C905" t="str">
            <v>m2</v>
          </cell>
          <cell r="D905">
            <v>11456</v>
          </cell>
          <cell r="E905">
            <v>1781</v>
          </cell>
          <cell r="F905">
            <v>136</v>
          </cell>
        </row>
        <row r="906">
          <cell r="A906" t="str">
            <v>SA.7111</v>
          </cell>
          <cell r="B906" t="str">
            <v>Laùt neàn baèng gaïch ceâramic vöõa XM#75 30x30 cm</v>
          </cell>
          <cell r="C906" t="str">
            <v>m2</v>
          </cell>
          <cell r="D906">
            <v>83385</v>
          </cell>
          <cell r="E906">
            <v>5411</v>
          </cell>
        </row>
        <row r="907">
          <cell r="A907" t="str">
            <v>SA.7410</v>
          </cell>
          <cell r="B907" t="str">
            <v>Laùt neàn baèng gaïch ceâramic vöõa XM#75 20x20 cm</v>
          </cell>
          <cell r="C907" t="str">
            <v>m2</v>
          </cell>
          <cell r="D907">
            <v>89358</v>
          </cell>
          <cell r="E907">
            <v>6494</v>
          </cell>
        </row>
        <row r="908">
          <cell r="A908" t="str">
            <v>SA.9110</v>
          </cell>
          <cell r="B908" t="str">
            <v>Laùt saân gaïch xi maêng 30x30cm</v>
          </cell>
          <cell r="C908" t="str">
            <v>m2</v>
          </cell>
          <cell r="D908">
            <v>42757</v>
          </cell>
          <cell r="E908">
            <v>2706</v>
          </cell>
        </row>
        <row r="909">
          <cell r="A909" t="str">
            <v>SA.9120</v>
          </cell>
          <cell r="B909" t="str">
            <v>Laùt saân gaïch xi maêng 40x40cm</v>
          </cell>
          <cell r="C909" t="str">
            <v>m2</v>
          </cell>
          <cell r="D909">
            <v>30971</v>
          </cell>
          <cell r="E909">
            <v>2435</v>
          </cell>
        </row>
        <row r="910">
          <cell r="A910" t="str">
            <v>SA.9310</v>
          </cell>
          <cell r="B910" t="str">
            <v>Laùt saân gaïch xi maêng töï cheøn daøy 3,5cm</v>
          </cell>
          <cell r="C910" t="str">
            <v>m2</v>
          </cell>
          <cell r="D910">
            <v>65650</v>
          </cell>
          <cell r="E910">
            <v>1894</v>
          </cell>
        </row>
        <row r="911">
          <cell r="A911" t="str">
            <v>SA.9320</v>
          </cell>
          <cell r="B911" t="str">
            <v>Laùt saân gaïch xi maêng töï cheøn daøy 5,5cm</v>
          </cell>
          <cell r="C911" t="str">
            <v>m2</v>
          </cell>
          <cell r="D911">
            <v>72720</v>
          </cell>
          <cell r="E911">
            <v>2165</v>
          </cell>
        </row>
        <row r="912">
          <cell r="A912" t="str">
            <v>SC.3110</v>
          </cell>
          <cell r="B912" t="str">
            <v>Boù væa khuoân ñöôøng 18x22x100 cm</v>
          </cell>
          <cell r="C912" t="str">
            <v>m</v>
          </cell>
          <cell r="D912">
            <v>46247</v>
          </cell>
          <cell r="E912">
            <v>1353</v>
          </cell>
        </row>
        <row r="913">
          <cell r="A913" t="str">
            <v>SC.3120</v>
          </cell>
          <cell r="B913" t="str">
            <v>Boù væa khuoân ñöôøng 18x33x100 cm</v>
          </cell>
          <cell r="C913" t="str">
            <v>m</v>
          </cell>
          <cell r="D913">
            <v>68668</v>
          </cell>
          <cell r="E913">
            <v>1894</v>
          </cell>
        </row>
        <row r="914">
          <cell r="A914" t="str">
            <v>SB.2140</v>
          </cell>
          <cell r="B914" t="str">
            <v>Laùt neàn saøn maùi baèng gaïïch ñaát nung vöõa XM#75 30x30 cm</v>
          </cell>
          <cell r="C914" t="str">
            <v>m</v>
          </cell>
          <cell r="D914">
            <v>31542</v>
          </cell>
          <cell r="E914">
            <v>2341</v>
          </cell>
        </row>
        <row r="915">
          <cell r="A915" t="str">
            <v>UA.1110</v>
          </cell>
          <cell r="B915" t="str">
            <v>Queùt voâi 1 nöôùc traéng 2 nöôùc maøu cao £4m</v>
          </cell>
          <cell r="C915" t="str">
            <v>m2</v>
          </cell>
          <cell r="D915">
            <v>705</v>
          </cell>
          <cell r="E915">
            <v>415</v>
          </cell>
        </row>
        <row r="916">
          <cell r="A916" t="str">
            <v>UA.1120</v>
          </cell>
          <cell r="B916" t="str">
            <v>Queùt voâi 1 nöôùc traéng 2 nöôùc maøu cao &gt;4m</v>
          </cell>
          <cell r="C916" t="str">
            <v>m2</v>
          </cell>
          <cell r="D916">
            <v>705</v>
          </cell>
          <cell r="E916">
            <v>493</v>
          </cell>
        </row>
        <row r="917">
          <cell r="A917" t="str">
            <v>UA.1310</v>
          </cell>
          <cell r="B917" t="str">
            <v>Queùt 2 nöôùc xi maêng cao £4m</v>
          </cell>
          <cell r="C917" t="str">
            <v>m2</v>
          </cell>
          <cell r="D917">
            <v>1039</v>
          </cell>
          <cell r="E917">
            <v>246</v>
          </cell>
        </row>
        <row r="918">
          <cell r="A918" t="str">
            <v>UA.1320</v>
          </cell>
          <cell r="B918" t="str">
            <v>Queùt 2 nöôùc xi maêng cao &gt;4m</v>
          </cell>
          <cell r="C918" t="str">
            <v>m2</v>
          </cell>
          <cell r="D918">
            <v>1039</v>
          </cell>
          <cell r="E918">
            <v>272</v>
          </cell>
        </row>
        <row r="919">
          <cell r="A919" t="str">
            <v>UB.1110</v>
          </cell>
          <cell r="B919" t="str">
            <v>Baû ma tít töôøng</v>
          </cell>
          <cell r="C919" t="str">
            <v>m2</v>
          </cell>
          <cell r="D919">
            <v>5480</v>
          </cell>
          <cell r="E919">
            <v>4059</v>
          </cell>
        </row>
        <row r="920">
          <cell r="A920" t="str">
            <v>UB.1120</v>
          </cell>
          <cell r="B920" t="str">
            <v>Baû ma tít traàn, coät, lam ñöùng, maùi haét, seâ noâ</v>
          </cell>
          <cell r="C920" t="str">
            <v>m2</v>
          </cell>
          <cell r="D920">
            <v>5480</v>
          </cell>
          <cell r="E920">
            <v>4870</v>
          </cell>
        </row>
        <row r="921">
          <cell r="A921" t="str">
            <v>UC.2220</v>
          </cell>
          <cell r="B921" t="str">
            <v>Sôn oáng maøu traéng 3 nöôùc (sôn daàu)</v>
          </cell>
          <cell r="C921" t="str">
            <v>m2</v>
          </cell>
          <cell r="D921">
            <v>2050</v>
          </cell>
          <cell r="E921">
            <v>960</v>
          </cell>
        </row>
        <row r="922">
          <cell r="A922" t="str">
            <v>UC.3110</v>
          </cell>
          <cell r="B922" t="str">
            <v xml:space="preserve">Sôn töôøng baèng sôn si li caùt </v>
          </cell>
          <cell r="C922" t="str">
            <v>m2</v>
          </cell>
          <cell r="D922">
            <v>7070</v>
          </cell>
          <cell r="E922">
            <v>731</v>
          </cell>
        </row>
        <row r="923">
          <cell r="A923" t="str">
            <v>UC.3120</v>
          </cell>
          <cell r="B923" t="str">
            <v xml:space="preserve">Sôn traàn, daàm, coät baèng sôn si li caùt </v>
          </cell>
          <cell r="C923" t="str">
            <v>m2</v>
          </cell>
          <cell r="D923">
            <v>7070</v>
          </cell>
          <cell r="E923">
            <v>920</v>
          </cell>
        </row>
        <row r="924">
          <cell r="A924" t="str">
            <v>UC.2230</v>
          </cell>
          <cell r="B924" t="str">
            <v>Sôn saét theùp caùc loaïi 2 nöôùc</v>
          </cell>
          <cell r="C924" t="str">
            <v>m2</v>
          </cell>
          <cell r="D924">
            <v>4725</v>
          </cell>
          <cell r="E924">
            <v>1116</v>
          </cell>
        </row>
        <row r="925">
          <cell r="A925" t="str">
            <v>UC.4210</v>
          </cell>
          <cell r="B925" t="str">
            <v>Queùt xi Flinkote choáng thaám seâ noâ</v>
          </cell>
          <cell r="C925" t="str">
            <v>m2</v>
          </cell>
          <cell r="D925">
            <v>8250</v>
          </cell>
          <cell r="E925">
            <v>372</v>
          </cell>
        </row>
        <row r="926">
          <cell r="A926" t="str">
            <v>VB.4111</v>
          </cell>
          <cell r="B926" t="str">
            <v xml:space="preserve">Troàng coû ta luy neàn ñöôøng </v>
          </cell>
          <cell r="C926" t="str">
            <v>m2</v>
          </cell>
          <cell r="E926">
            <v>1101.73</v>
          </cell>
        </row>
        <row r="927">
          <cell r="A927" t="str">
            <v>ZH.3340</v>
          </cell>
          <cell r="B927" t="str">
            <v>Laép ñaët kim thu seùt</v>
          </cell>
          <cell r="C927" t="str">
            <v>Caùi</v>
          </cell>
          <cell r="D927">
            <v>18722</v>
          </cell>
          <cell r="E927">
            <v>20714</v>
          </cell>
          <cell r="F927">
            <v>2514</v>
          </cell>
        </row>
        <row r="928">
          <cell r="A928" t="str">
            <v>ZI.1110</v>
          </cell>
          <cell r="B928" t="str">
            <v>Laép ñaët lavabo 1 voøi röûa</v>
          </cell>
          <cell r="C928" t="str">
            <v>boä</v>
          </cell>
          <cell r="D928">
            <v>177795</v>
          </cell>
          <cell r="E928">
            <v>6904</v>
          </cell>
        </row>
        <row r="929">
          <cell r="A929" t="str">
            <v>ZI.1120</v>
          </cell>
          <cell r="B929" t="str">
            <v>Laép ñaët lavabo 2 voøi röûa</v>
          </cell>
          <cell r="C929" t="str">
            <v>boä</v>
          </cell>
          <cell r="D929">
            <v>332970</v>
          </cell>
          <cell r="E929">
            <v>8285</v>
          </cell>
        </row>
        <row r="930">
          <cell r="A930" t="str">
            <v>ZI.2110</v>
          </cell>
          <cell r="B930" t="str">
            <v>Laép ñaët môùi beä xí beät</v>
          </cell>
          <cell r="C930" t="str">
            <v>boä</v>
          </cell>
          <cell r="D930">
            <v>518160</v>
          </cell>
          <cell r="E930">
            <v>20714</v>
          </cell>
        </row>
        <row r="931">
          <cell r="A931" t="str">
            <v>ZI.2210</v>
          </cell>
          <cell r="B931" t="str">
            <v>Laép ñaët môùi chaäu tieåu nam</v>
          </cell>
          <cell r="C931" t="str">
            <v>boä</v>
          </cell>
          <cell r="D931">
            <v>107100</v>
          </cell>
          <cell r="E931">
            <v>20714</v>
          </cell>
        </row>
        <row r="932">
          <cell r="A932" t="str">
            <v>ZI.2220</v>
          </cell>
          <cell r="B932" t="str">
            <v>Laép ñaët môùi chaäu tieåu nöõ</v>
          </cell>
          <cell r="C932" t="str">
            <v>boä</v>
          </cell>
          <cell r="D932">
            <v>306000</v>
          </cell>
          <cell r="E932">
            <v>20714</v>
          </cell>
        </row>
        <row r="933">
          <cell r="A933" t="str">
            <v>ZI.3110</v>
          </cell>
          <cell r="B933" t="str">
            <v xml:space="preserve">Laép ñaët voøi taém höông sen </v>
          </cell>
          <cell r="C933" t="str">
            <v>boä</v>
          </cell>
          <cell r="D933">
            <v>90450</v>
          </cell>
          <cell r="E933">
            <v>2762</v>
          </cell>
        </row>
        <row r="934">
          <cell r="A934" t="str">
            <v>ZI.6110</v>
          </cell>
          <cell r="B934" t="str">
            <v>Laép ñaët göông môùi</v>
          </cell>
          <cell r="C934" t="str">
            <v>boä</v>
          </cell>
          <cell r="D934">
            <v>190023</v>
          </cell>
          <cell r="E934">
            <v>1795</v>
          </cell>
          <cell r="F934">
            <v>278</v>
          </cell>
        </row>
        <row r="935">
          <cell r="A935" t="str">
            <v>ZI.6120</v>
          </cell>
          <cell r="B935" t="str">
            <v xml:space="preserve">Laép ñaët keä kính </v>
          </cell>
          <cell r="C935" t="str">
            <v>caùi</v>
          </cell>
          <cell r="D935">
            <v>120032</v>
          </cell>
          <cell r="E935">
            <v>1795</v>
          </cell>
          <cell r="F935">
            <v>278</v>
          </cell>
        </row>
        <row r="936">
          <cell r="A936" t="str">
            <v>ZI.6130</v>
          </cell>
          <cell r="B936" t="str">
            <v>Laép ñaët giaù treo</v>
          </cell>
          <cell r="C936" t="str">
            <v>caùi</v>
          </cell>
          <cell r="D936">
            <v>55116</v>
          </cell>
          <cell r="E936">
            <v>1243</v>
          </cell>
          <cell r="F936">
            <v>139</v>
          </cell>
        </row>
        <row r="937">
          <cell r="A937" t="str">
            <v>ZI.6140</v>
          </cell>
          <cell r="B937" t="str">
            <v>Laép ñaët hoäp ñöïng xaø phoøng , giaáy veä sinh</v>
          </cell>
          <cell r="C937" t="str">
            <v>caùi</v>
          </cell>
          <cell r="D937">
            <v>5512</v>
          </cell>
          <cell r="E937">
            <v>1243</v>
          </cell>
          <cell r="F937">
            <v>139</v>
          </cell>
        </row>
        <row r="938">
          <cell r="A938" t="str">
            <v>ZI.8110</v>
          </cell>
          <cell r="B938" t="str">
            <v>Boàn nöôùc inox 1000 lít</v>
          </cell>
          <cell r="C938" t="str">
            <v>caùi</v>
          </cell>
          <cell r="D938">
            <v>3704750</v>
          </cell>
          <cell r="E938">
            <v>19873</v>
          </cell>
        </row>
        <row r="939">
          <cell r="A939" t="str">
            <v>ZJ.1110</v>
          </cell>
          <cell r="B939" t="str">
            <v>Oáng theùp F26 daãn nöôùc ra saân tröôùc</v>
          </cell>
          <cell r="C939" t="str">
            <v>m</v>
          </cell>
          <cell r="D939">
            <v>13691.24</v>
          </cell>
          <cell r="E939">
            <v>4439.59</v>
          </cell>
        </row>
        <row r="940">
          <cell r="A940" t="str">
            <v>ZJ.1120</v>
          </cell>
          <cell r="B940" t="str">
            <v>Oáng theùp F32 daãn nöôùc ra saân tröôùc</v>
          </cell>
          <cell r="C940" t="str">
            <v>m</v>
          </cell>
          <cell r="D940">
            <v>19071.54</v>
          </cell>
          <cell r="E940">
            <v>4690.92</v>
          </cell>
        </row>
        <row r="941">
          <cell r="A941" t="str">
            <v>ZJ.1130</v>
          </cell>
          <cell r="B941" t="str">
            <v>Oáng theùp F40 daãn nöôùc ra saân tröôùc</v>
          </cell>
          <cell r="C941" t="str">
            <v>m</v>
          </cell>
          <cell r="D941">
            <v>25082.61</v>
          </cell>
          <cell r="E941">
            <v>5468.36</v>
          </cell>
        </row>
        <row r="942">
          <cell r="A942" t="str">
            <v>ZJ.1140</v>
          </cell>
          <cell r="B942" t="str">
            <v>Oáng theùp F50 daãn nöôùc ra saân tröôùc</v>
          </cell>
          <cell r="C942" t="str">
            <v>m</v>
          </cell>
          <cell r="D942">
            <v>28037.58</v>
          </cell>
          <cell r="E942">
            <v>6296.9</v>
          </cell>
        </row>
        <row r="943">
          <cell r="A943" t="str">
            <v>ZJ.4230</v>
          </cell>
          <cell r="B943" t="str">
            <v>Laép ñaët oáng xi maêng F 200 baèng PP xaûm oáng</v>
          </cell>
          <cell r="C943" t="str">
            <v>m</v>
          </cell>
          <cell r="D943">
            <v>25287.53</v>
          </cell>
          <cell r="E943">
            <v>9666.2999999999993</v>
          </cell>
        </row>
        <row r="944">
          <cell r="A944" t="str">
            <v>ZJ.5150</v>
          </cell>
          <cell r="B944" t="str">
            <v>Laép ñaët oáng gang F 200 baèng PP xaûm oáng</v>
          </cell>
          <cell r="C944" t="str">
            <v>m</v>
          </cell>
          <cell r="D944">
            <v>213920.3</v>
          </cell>
          <cell r="E944">
            <v>10986.44</v>
          </cell>
        </row>
        <row r="945">
          <cell r="A945" t="str">
            <v>ZJ.6150</v>
          </cell>
          <cell r="B945" t="str">
            <v>Laép ñaët oáng gang F 200 baèng maët bích</v>
          </cell>
          <cell r="C945" t="str">
            <v>m</v>
          </cell>
          <cell r="D945">
            <v>257954.63</v>
          </cell>
          <cell r="E945">
            <v>3410.82</v>
          </cell>
        </row>
        <row r="946">
          <cell r="A946" t="str">
            <v>ZJ.7110</v>
          </cell>
          <cell r="B946" t="str">
            <v>Laép ñaët  oáng nhöïa PVC F 32 baèng mieäng baùt</v>
          </cell>
          <cell r="C946" t="str">
            <v>m</v>
          </cell>
          <cell r="D946">
            <v>4966.04</v>
          </cell>
          <cell r="E946">
            <v>897.58</v>
          </cell>
        </row>
        <row r="947">
          <cell r="A947" t="str">
            <v>ZJ.7120</v>
          </cell>
          <cell r="B947" t="str">
            <v>Laép ñaët  oáng nhöïa PVC F 40 baèng mieäng baùt</v>
          </cell>
          <cell r="C947" t="str">
            <v>m</v>
          </cell>
          <cell r="D947">
            <v>6413.1</v>
          </cell>
          <cell r="E947">
            <v>1121.29</v>
          </cell>
        </row>
        <row r="948">
          <cell r="A948" t="str">
            <v>ZJ.7130</v>
          </cell>
          <cell r="B948" t="str">
            <v>Laép ñaët  oáng nhöïa PVC F 50 baèng mieäng baùt</v>
          </cell>
          <cell r="C948" t="str">
            <v>m</v>
          </cell>
          <cell r="D948">
            <v>8823.7800000000007</v>
          </cell>
          <cell r="E948">
            <v>1400.23</v>
          </cell>
        </row>
        <row r="949">
          <cell r="A949" t="str">
            <v>ZJ.7140</v>
          </cell>
          <cell r="B949" t="str">
            <v>Laép ñaët  oáng nhöïa PVC F 65 baèng mieäng baùt</v>
          </cell>
          <cell r="C949" t="str">
            <v>m</v>
          </cell>
          <cell r="D949">
            <v>11766.84</v>
          </cell>
          <cell r="E949">
            <v>1518.99</v>
          </cell>
        </row>
        <row r="950">
          <cell r="A950" t="str">
            <v>ZJ.7150</v>
          </cell>
          <cell r="B950" t="str">
            <v>Laép ñaët  oáng nhöïa PVC F 89 baèng mieäng baùt</v>
          </cell>
          <cell r="C950" t="str">
            <v>m</v>
          </cell>
          <cell r="D950">
            <v>24560.1</v>
          </cell>
          <cell r="E950">
            <v>1778.6</v>
          </cell>
        </row>
        <row r="951">
          <cell r="A951" t="str">
            <v>ZJ.7160</v>
          </cell>
          <cell r="B951" t="str">
            <v>Laép ñaët  oáng nhöïa PVC F 100 baèng mieäng baùt</v>
          </cell>
          <cell r="C951" t="str">
            <v>m</v>
          </cell>
          <cell r="D951">
            <v>40831.660000000003</v>
          </cell>
          <cell r="E951">
            <v>2188.73</v>
          </cell>
        </row>
        <row r="952">
          <cell r="A952" t="str">
            <v>ZJ.7170</v>
          </cell>
          <cell r="B952" t="str">
            <v>Laép ñaët  oáng nhöïa PVC F 125 baèng mieäng baùt</v>
          </cell>
          <cell r="C952" t="str">
            <v>m</v>
          </cell>
          <cell r="D952">
            <v>44844.27</v>
          </cell>
          <cell r="E952">
            <v>2212.1999999999998</v>
          </cell>
        </row>
        <row r="953">
          <cell r="A953" t="str">
            <v>ZJ.7180</v>
          </cell>
          <cell r="B953" t="str">
            <v>Laép ñaët  oáng nhöïa PVC F 150 baèng mieäng baùt</v>
          </cell>
          <cell r="C953" t="str">
            <v>m</v>
          </cell>
          <cell r="D953">
            <v>53071.839999999997</v>
          </cell>
          <cell r="E953">
            <v>2460.7600000000002</v>
          </cell>
        </row>
        <row r="954">
          <cell r="A954" t="str">
            <v>ZJ.7230</v>
          </cell>
          <cell r="B954" t="str">
            <v>Laép ñaët  oáng nhöïa PVC F 25 baèng mang soâng</v>
          </cell>
          <cell r="C954" t="str">
            <v>m</v>
          </cell>
          <cell r="D954">
            <v>366090</v>
          </cell>
          <cell r="E954">
            <v>1443.04</v>
          </cell>
        </row>
        <row r="955">
          <cell r="A955" t="str">
            <v>ZJ.7240</v>
          </cell>
          <cell r="B955" t="str">
            <v>Laép ñaët  oáng nhöïa PVC F 32 baèng mang soâng</v>
          </cell>
          <cell r="C955" t="str">
            <v>m</v>
          </cell>
          <cell r="D955">
            <v>5213.59</v>
          </cell>
          <cell r="E955">
            <v>1415.42</v>
          </cell>
        </row>
        <row r="956">
          <cell r="A956" t="str">
            <v>ZJ.7250</v>
          </cell>
          <cell r="B956" t="str">
            <v>Laép ñaët  oáng nhöïa PVC F 40 baèng mang soâng</v>
          </cell>
          <cell r="C956" t="str">
            <v>m</v>
          </cell>
          <cell r="D956">
            <v>6781.42</v>
          </cell>
          <cell r="E956">
            <v>1739.93</v>
          </cell>
        </row>
        <row r="957">
          <cell r="A957" t="str">
            <v>ZJ.7260</v>
          </cell>
          <cell r="B957" t="str">
            <v>Laép ñaët  oáng nhöïa PVC F 50 baèng mang soâng</v>
          </cell>
          <cell r="C957" t="str">
            <v>m</v>
          </cell>
          <cell r="D957">
            <v>10754.94</v>
          </cell>
          <cell r="E957">
            <v>2209.44</v>
          </cell>
        </row>
        <row r="958">
          <cell r="A958" t="str">
            <v>ZJ.7271</v>
          </cell>
          <cell r="B958" t="str">
            <v>Laép ñaët  oáng nhöïa PVC F 60 baèng mang soâng</v>
          </cell>
          <cell r="C958" t="str">
            <v>m</v>
          </cell>
          <cell r="D958">
            <v>10657.33</v>
          </cell>
          <cell r="E958">
            <v>2464.5100000000002</v>
          </cell>
        </row>
        <row r="959">
          <cell r="A959" t="str">
            <v>ZJ.7272</v>
          </cell>
          <cell r="B959" t="str">
            <v>Laép ñaët  oáng nhöïa PVC F 73 baèng mang soâng</v>
          </cell>
          <cell r="C959" t="str">
            <v>m</v>
          </cell>
          <cell r="D959">
            <v>17170.53</v>
          </cell>
          <cell r="E959">
            <v>2583.64</v>
          </cell>
        </row>
        <row r="960">
          <cell r="A960" t="str">
            <v>ZJ.7273</v>
          </cell>
          <cell r="B960" t="str">
            <v>Laép ñaët  oáng nhöïa PVC F 90 baèng mang soâng</v>
          </cell>
          <cell r="C960" t="str">
            <v>m</v>
          </cell>
          <cell r="D960">
            <v>26281.040000000001</v>
          </cell>
          <cell r="E960">
            <v>3242.77</v>
          </cell>
        </row>
        <row r="961">
          <cell r="A961" t="str">
            <v>ZJ.7274</v>
          </cell>
          <cell r="B961" t="str">
            <v>Laép ñaët  oáng nhöïa PVC F 114 baèng mang soâng</v>
          </cell>
          <cell r="C961" t="str">
            <v>m</v>
          </cell>
          <cell r="D961">
            <v>43364.61</v>
          </cell>
          <cell r="E961">
            <v>3631.9</v>
          </cell>
        </row>
        <row r="962">
          <cell r="A962" t="str">
            <v>ZJ.7275</v>
          </cell>
          <cell r="B962" t="str">
            <v>Laép ñaët  oáng nhöïa PVC F 168 baèng mang soâng</v>
          </cell>
          <cell r="C962" t="str">
            <v>m</v>
          </cell>
          <cell r="D962">
            <v>60932.17</v>
          </cell>
          <cell r="E962">
            <v>4021.03</v>
          </cell>
        </row>
        <row r="963">
          <cell r="A963" t="str">
            <v>ZJ.7276</v>
          </cell>
          <cell r="B963" t="str">
            <v>Laép ñaët  oáng nhöïa PVC F 220 baèng mang soâng</v>
          </cell>
          <cell r="C963" t="str">
            <v>m</v>
          </cell>
          <cell r="D963">
            <v>148515.24</v>
          </cell>
          <cell r="E963">
            <v>4410.1400000000003</v>
          </cell>
        </row>
        <row r="964">
          <cell r="A964" t="str">
            <v>ZM.1140</v>
          </cell>
          <cell r="B964" t="str">
            <v>Co oáng PVC F32</v>
          </cell>
          <cell r="C964" t="str">
            <v>caùi</v>
          </cell>
          <cell r="D964">
            <v>3937</v>
          </cell>
          <cell r="E964">
            <v>1091</v>
          </cell>
        </row>
        <row r="965">
          <cell r="A965" t="str">
            <v>ZM.1174</v>
          </cell>
          <cell r="B965" t="str">
            <v>Co oáng PVC F114</v>
          </cell>
          <cell r="C965" t="str">
            <v>caùi</v>
          </cell>
          <cell r="D965">
            <v>8464</v>
          </cell>
          <cell r="E965">
            <v>2594</v>
          </cell>
        </row>
        <row r="966">
          <cell r="A966" t="str">
            <v>ZL.3110</v>
          </cell>
          <cell r="B966" t="str">
            <v>Noái oáng PVC F32</v>
          </cell>
          <cell r="C966" t="str">
            <v>caùi</v>
          </cell>
          <cell r="D966">
            <v>3612</v>
          </cell>
          <cell r="E966">
            <v>552</v>
          </cell>
        </row>
        <row r="967">
          <cell r="A967" t="str">
            <v>D.01.01</v>
          </cell>
          <cell r="B967" t="str">
            <v xml:space="preserve">Saûn xuaát vaø laép ñaët lam BTCT ñuùc saün </v>
          </cell>
          <cell r="C967" t="str">
            <v>m2</v>
          </cell>
          <cell r="D967">
            <v>2375766</v>
          </cell>
          <cell r="E967">
            <v>426018</v>
          </cell>
          <cell r="F967">
            <v>53744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dnc4"/>
      <sheetName val="TienLuonc"/>
      <sheetName val="Chiet tinh dz35"/>
      <sheetName val="CHITIET VL-NC-TT -1p"/>
      <sheetName val="CHITIET VL-NC-TT-3p"/>
      <sheetName val=""/>
      <sheetName val="Bang 14_ VT%TB chu yeu"/>
      <sheetName val="Bang 12_ chenh lech VTÿDz"/>
      <sheetName val="dg tphcm"/>
      <sheetName val="TMC_x0000__x0000_Წɔ_x0000__x0004__x0000__x0000__x0000__x0000__x0000__x0000_ᠸɔ_x0000__x0000__x0000__x0000__x0000__x0000__x0000__x0000_ᛘɔ_x0000__x0000__x0003__x0000_"/>
      <sheetName val="Dm"/>
      <sheetName val="TMC??Წɔ?_x0004_??????ᠸɔ????????ᛘɔ??_x0003_?"/>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F"/>
      <sheetName val="(GiaC89_M)"/>
      <sheetName val="dm_xdcb"/>
      <sheetName val="DANH MUC"/>
      <sheetName val="do3"/>
      <sheetName val="__________6_Vuot lu An Phu HT-a"/>
      <sheetName val="Don gia"/>
      <sheetName val="DANHMUC"/>
      <sheetName val="Dgia_vat_tu"/>
      <sheetName val="Don_gia_III"/>
      <sheetName val="Bang_12__chenh_lech_VTÿDz"/>
      <sheetName val="Chiet_tinh_dz35"/>
      <sheetName val="Bang 12_ chenh lech VÔ Dz"/>
      <sheetName val="DONGIA"/>
      <sheetName val="Tiepdia"/>
      <sheetName val="TDTKP"/>
      <sheetName val="CHITIET VL-NC"/>
      <sheetName val="DON_GIA"/>
      <sheetName val="CHITIET_VL-NC"/>
      <sheetName val="DGIAgoi1"/>
      <sheetName val="#REF"/>
      <sheetName val="DGIA"/>
      <sheetName val="TMC______x0004______________________x0003__"/>
      <sheetName val="V_c_noi_bo2"/>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3"/>
      <sheetName val="CHITIET_VL-NC-TT_-1p1"/>
      <sheetName val="CHITIET_VL-NC-TT-3p1"/>
      <sheetName val="Bang_14__VT%TB_chu_yeu"/>
      <sheetName val="dg_tphcm"/>
      <sheetName val="TMCᲬɔᠸɔᛘɔ"/>
      <sheetName val="TMC__Წɔ_______ᠸɔ________ᛘɔ___"/>
      <sheetName val="6_Vuot_lu_An_Phu_HT-a"/>
      <sheetName val="__________6_Vuot_lu_An_Phu_HT-a"/>
      <sheetName val="DANH_MUC"/>
      <sheetName val="_x0000__x0000__x0000__x0000__x0000__x0000__x0000__x0000__x0000__x0000_6[Vuot lu An Phu HT-a"/>
      <sheetName val="??????????6[Vuot lu An Phu HT-a"/>
      <sheetName val="TMC_x0000__x0000_??_x0000__x0004__x0000__x0000__x0000__x0000__x0000__x0000_??_x0000__x0000__x0000__x0000__x0000__x0000__x0000__x0000_??_x0000__x0000__x0003__x0000_"/>
      <sheetName val="TMC?????_x0004_????????????????????_x0003_?"/>
      <sheetName val="TMC__??__x0004_______??________??___x0003__"/>
      <sheetName val="TMC??Წɔ???????ᠸɔ????????ᛘɔ???"/>
      <sheetName val="6[Vuot_lu_An_Phu_HT-a"/>
      <sheetName val="??????????6[Vuot_lu_An_Phu_HT-a"/>
      <sheetName val="Dgia VT"/>
      <sheetName val="Vuot lu An Phu HT-ap 4 Vinh Hoi"/>
      <sheetName val="Sheet1"/>
      <sheetName val="TMC_x0000_Წɔ_x0000__x0004__x0000_ᠸɔ_x0000_ᛘɔ_x0000__x0003__x0000_6[Vuot lu An P"/>
      <sheetName val="DGiaT"/>
      <sheetName val="DGiaTN"/>
      <sheetName val="TT"/>
      <sheetName val="GiaVT"/>
      <sheetName val="Turnover10"/>
      <sheetName val="CT Thang Mo"/>
      <sheetName val="CT  PL"/>
      <sheetName val="Chiet_tinh_dz351"/>
      <sheetName val="Cac Thong So "/>
      <sheetName val="Gia Nhan Cong "/>
      <sheetName val="Gia Ca may "/>
      <sheetName val="DTXL"/>
      <sheetName val="CT_35"/>
      <sheetName val="Don gia CT"/>
      <sheetName val="KLHT"/>
      <sheetName val="TMC___________________________2"/>
      <sheetName val="TMC___________________________3"/>
      <sheetName val="TMC___________________________4"/>
      <sheetName val="TMC___________________________5"/>
      <sheetName val="TMC___________________________6"/>
      <sheetName val="TMC___________________________7"/>
      <sheetName val="TMC__Წ_________ᠸ______________2"/>
      <sheetName val="TMC__Წ_________ᠸ______________3"/>
      <sheetName val="Don gia III"/>
      <sheetName val="ptnc"/>
      <sheetName val="ptvl"/>
      <sheetName val="ptm"/>
      <sheetName val="DGCT"/>
      <sheetName val="So lieu"/>
      <sheetName val="DG-1353-203"/>
      <sheetName val="DGXDCB_DD"/>
      <sheetName val="DI-ESTI"/>
      <sheetName val="CL_thiet bi"/>
      <sheetName val="Du_lieu"/>
      <sheetName val="TMC__Წɔ__x005f_x0004_______ᠸɔ________"/>
      <sheetName val="TH_CNO"/>
      <sheetName val="NK_CHUNG"/>
      <sheetName val="ctTBA"/>
      <sheetName val="TSNO-DC"/>
      <sheetName val="TMC?Წɔ?_x0004_?ᠸɔ?ᛘɔ?_x0003_?6[Vuot lu An P"/>
      <sheetName val="Dgia_vat_tu1"/>
      <sheetName val="Don_gia_III1"/>
      <sheetName val="Bang_12__chenh_lech_VTÿDz1"/>
      <sheetName val="TMCᲬɔᠸɔᛘɔ6[Vuot_lu_An_Phu_HT-a"/>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6_Vuot lu An Phu HT-a"/>
      <sheetName val="Chiet tinh dz22"/>
      <sheetName val="DM67"/>
      <sheetName val="TMCᲬɔᠸɔᛘɔ6_Vuot_lu_An_Phu_HT-a"/>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TMC_Წɔ__x0004__ᠸɔ_ᛘɔ__x0003__6_Vuot lu An P"/>
      <sheetName val="TMC__Წɔ__x0004_______ᠸɔ________"/>
      <sheetName val="CHITIET"/>
      <sheetName val="MTC"/>
      <sheetName val="NC"/>
      <sheetName val="DG CANTHO"/>
      <sheetName val="Dutoan KL"/>
      <sheetName val="6[Vuot lu An Phu HT-a"/>
      <sheetName val="TMC??_x0004_????_x0003_"/>
      <sheetName val="dongia (2)"/>
      <sheetName val="Bang_12__chenh_lech_VÔ_Dz"/>
      <sheetName val="DON_GIA1"/>
      <sheetName val="CHITIET_VL-NC1"/>
      <sheetName val="DG1426"/>
      <sheetName val="TMCᲬɔᠸɔᛘɔ6[Vuot_lu_An_P"/>
      <sheetName val="dg7606"/>
      <sheetName val="TMCᲬɔᠸɔᛘɔ6_Vuot_lu_An_P"/>
      <sheetName val="DG TAYNINH"/>
      <sheetName val="ThongSo"/>
      <sheetName val="VL-NC-M"/>
      <sheetName val="be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E5">
            <v>0</v>
          </cell>
          <cell r="F5">
            <v>52000</v>
          </cell>
          <cell r="G5">
            <v>11051</v>
          </cell>
          <cell r="H5">
            <v>0</v>
          </cell>
          <cell r="I5">
            <v>52000</v>
          </cell>
        </row>
        <row r="6">
          <cell r="A6" t="str">
            <v>D15</v>
          </cell>
          <cell r="B6" t="str">
            <v>04.3801</v>
          </cell>
          <cell r="C6" t="str">
            <v>Ñaø caûn BTCT 1,5m</v>
          </cell>
          <cell r="D6" t="str">
            <v>caùi</v>
          </cell>
          <cell r="E6">
            <v>0</v>
          </cell>
          <cell r="F6">
            <v>147000</v>
          </cell>
          <cell r="G6">
            <v>11051</v>
          </cell>
          <cell r="H6">
            <v>0</v>
          </cell>
          <cell r="I6">
            <v>147000</v>
          </cell>
        </row>
        <row r="7">
          <cell r="A7" t="str">
            <v>D20</v>
          </cell>
          <cell r="B7" t="str">
            <v>04.3802</v>
          </cell>
          <cell r="C7" t="str">
            <v>Ñaø caûn BTCT 2,0m</v>
          </cell>
          <cell r="D7" t="str">
            <v>caùi</v>
          </cell>
          <cell r="E7">
            <v>0</v>
          </cell>
          <cell r="F7">
            <v>250000</v>
          </cell>
          <cell r="G7">
            <v>24214</v>
          </cell>
          <cell r="H7">
            <v>0</v>
          </cell>
          <cell r="I7">
            <v>250000</v>
          </cell>
        </row>
        <row r="8">
          <cell r="A8" t="str">
            <v>D25</v>
          </cell>
          <cell r="B8" t="str">
            <v>04.3802</v>
          </cell>
          <cell r="C8" t="str">
            <v>Ñaø caûn BTCT 2,5m</v>
          </cell>
          <cell r="D8" t="str">
            <v>caùi</v>
          </cell>
          <cell r="E8">
            <v>0</v>
          </cell>
          <cell r="F8">
            <v>300000</v>
          </cell>
          <cell r="G8">
            <v>24214</v>
          </cell>
          <cell r="H8">
            <v>0</v>
          </cell>
          <cell r="I8">
            <v>300000</v>
          </cell>
        </row>
        <row r="9">
          <cell r="A9" t="str">
            <v>DN0212</v>
          </cell>
          <cell r="B9" t="str">
            <v>04.3801</v>
          </cell>
          <cell r="C9" t="str">
            <v>Ñeá neo BTCT 200x1200</v>
          </cell>
          <cell r="D9" t="str">
            <v>caùi</v>
          </cell>
          <cell r="E9">
            <v>0</v>
          </cell>
          <cell r="F9">
            <v>45000</v>
          </cell>
          <cell r="G9">
            <v>11051</v>
          </cell>
          <cell r="H9">
            <v>0</v>
          </cell>
          <cell r="I9">
            <v>45000</v>
          </cell>
        </row>
        <row r="10">
          <cell r="A10" t="str">
            <v>DN0412</v>
          </cell>
          <cell r="B10" t="str">
            <v>04.3801</v>
          </cell>
          <cell r="C10" t="str">
            <v>Ñeá neo BTCT 400x1200</v>
          </cell>
          <cell r="D10" t="str">
            <v>caùi</v>
          </cell>
          <cell r="E10">
            <v>0</v>
          </cell>
          <cell r="F10">
            <v>90000</v>
          </cell>
          <cell r="G10">
            <v>11051</v>
          </cell>
          <cell r="H10">
            <v>0</v>
          </cell>
          <cell r="I10">
            <v>90000</v>
          </cell>
        </row>
        <row r="11">
          <cell r="A11" t="str">
            <v>DN0415</v>
          </cell>
          <cell r="B11" t="str">
            <v>04.3802</v>
          </cell>
          <cell r="C11" t="str">
            <v>Ñeá neo BTCT 400x1500</v>
          </cell>
          <cell r="D11" t="str">
            <v>caùi</v>
          </cell>
          <cell r="E11">
            <v>0</v>
          </cell>
          <cell r="F11">
            <v>120000</v>
          </cell>
          <cell r="G11">
            <v>24214</v>
          </cell>
          <cell r="H11">
            <v>0</v>
          </cell>
          <cell r="I11">
            <v>120000</v>
          </cell>
        </row>
        <row r="12">
          <cell r="A12" t="str">
            <v>DN0615</v>
          </cell>
          <cell r="B12" t="str">
            <v>04.3802</v>
          </cell>
          <cell r="C12" t="str">
            <v>Ñeá neo BTCT 600x1500</v>
          </cell>
          <cell r="D12" t="str">
            <v>caùi</v>
          </cell>
          <cell r="E12">
            <v>0</v>
          </cell>
          <cell r="F12">
            <v>160000</v>
          </cell>
          <cell r="G12">
            <v>24214</v>
          </cell>
          <cell r="H12">
            <v>0</v>
          </cell>
          <cell r="I12">
            <v>160000</v>
          </cell>
        </row>
        <row r="13">
          <cell r="A13" t="str">
            <v>DN0618</v>
          </cell>
          <cell r="B13" t="str">
            <v>04.3802</v>
          </cell>
          <cell r="C13" t="str">
            <v>Ñeá neo BTCT 600x1800</v>
          </cell>
          <cell r="D13" t="str">
            <v>caùi</v>
          </cell>
          <cell r="E13">
            <v>0</v>
          </cell>
          <cell r="F13">
            <v>0</v>
          </cell>
          <cell r="G13">
            <v>24214</v>
          </cell>
          <cell r="H13">
            <v>0</v>
          </cell>
          <cell r="I13">
            <v>0</v>
          </cell>
        </row>
        <row r="14">
          <cell r="A14" t="str">
            <v>DN1500</v>
          </cell>
          <cell r="B14" t="str">
            <v>04.3802</v>
          </cell>
          <cell r="C14" t="str">
            <v>Ñeá neo BTCT 1500x500</v>
          </cell>
          <cell r="D14" t="str">
            <v>caùi</v>
          </cell>
          <cell r="E14">
            <v>0</v>
          </cell>
          <cell r="F14">
            <v>0</v>
          </cell>
          <cell r="G14">
            <v>24214</v>
          </cell>
          <cell r="H14">
            <v>0</v>
          </cell>
          <cell r="I14">
            <v>0</v>
          </cell>
        </row>
        <row r="15">
          <cell r="A15" t="str">
            <v>DN1200</v>
          </cell>
          <cell r="B15" t="str">
            <v>04.3801</v>
          </cell>
          <cell r="C15" t="str">
            <v>Ñeá neo BTCT 1200x500</v>
          </cell>
          <cell r="D15" t="str">
            <v>caùi</v>
          </cell>
          <cell r="E15">
            <v>0</v>
          </cell>
          <cell r="F15">
            <v>0</v>
          </cell>
          <cell r="G15">
            <v>11051</v>
          </cell>
          <cell r="H15">
            <v>0</v>
          </cell>
          <cell r="I15">
            <v>0</v>
          </cell>
        </row>
        <row r="16">
          <cell r="A16" t="str">
            <v>BNH</v>
          </cell>
          <cell r="B16">
            <v>0</v>
          </cell>
          <cell r="C16" t="str">
            <v>Bieån soá - Baûng nguy hieåm</v>
          </cell>
          <cell r="D16" t="str">
            <v>caùi</v>
          </cell>
          <cell r="E16">
            <v>0</v>
          </cell>
          <cell r="F16">
            <v>10000</v>
          </cell>
          <cell r="G16">
            <v>0</v>
          </cell>
          <cell r="H16">
            <v>0</v>
          </cell>
          <cell r="I16">
            <v>10000</v>
          </cell>
        </row>
        <row r="17">
          <cell r="A17" t="str">
            <v>B460</v>
          </cell>
          <cell r="B17">
            <v>0</v>
          </cell>
          <cell r="C17" t="str">
            <v>Boulon 4x60+ long ñeàn vuoâng</v>
          </cell>
          <cell r="D17" t="str">
            <v>boä</v>
          </cell>
          <cell r="E17">
            <v>0</v>
          </cell>
          <cell r="F17">
            <v>500</v>
          </cell>
          <cell r="G17">
            <v>0</v>
          </cell>
          <cell r="H17">
            <v>0</v>
          </cell>
          <cell r="I17">
            <v>500</v>
          </cell>
        </row>
        <row r="18">
          <cell r="A18" t="str">
            <v>B1040</v>
          </cell>
          <cell r="B18">
            <v>0</v>
          </cell>
          <cell r="C18" t="str">
            <v>Boulon 10x40+ long ñeàn vuoâng</v>
          </cell>
          <cell r="D18" t="str">
            <v>boä</v>
          </cell>
          <cell r="E18">
            <v>0</v>
          </cell>
          <cell r="F18">
            <v>800</v>
          </cell>
          <cell r="G18">
            <v>0</v>
          </cell>
          <cell r="H18">
            <v>0</v>
          </cell>
          <cell r="I18">
            <v>800</v>
          </cell>
        </row>
        <row r="19">
          <cell r="A19" t="str">
            <v>B1050</v>
          </cell>
          <cell r="B19">
            <v>0</v>
          </cell>
          <cell r="C19" t="str">
            <v>Boulon 10x50+ long ñeàn vuoâng</v>
          </cell>
          <cell r="D19" t="str">
            <v>boä</v>
          </cell>
          <cell r="E19">
            <v>0</v>
          </cell>
          <cell r="F19">
            <v>800</v>
          </cell>
          <cell r="G19">
            <v>0</v>
          </cell>
          <cell r="H19">
            <v>0</v>
          </cell>
          <cell r="I19">
            <v>800</v>
          </cell>
        </row>
        <row r="20">
          <cell r="A20" t="str">
            <v>B1230</v>
          </cell>
          <cell r="B20">
            <v>0</v>
          </cell>
          <cell r="C20" t="str">
            <v>Boulon 12x30+ long ñeàn vuoâng</v>
          </cell>
          <cell r="D20" t="str">
            <v>boä</v>
          </cell>
          <cell r="E20">
            <v>0</v>
          </cell>
          <cell r="F20">
            <v>940</v>
          </cell>
          <cell r="G20">
            <v>0</v>
          </cell>
          <cell r="H20">
            <v>0</v>
          </cell>
          <cell r="I20">
            <v>940</v>
          </cell>
        </row>
        <row r="21">
          <cell r="A21" t="str">
            <v>B1240</v>
          </cell>
          <cell r="B21">
            <v>0</v>
          </cell>
          <cell r="C21" t="str">
            <v>Boulon 12x40+ long ñeàn vuoâng</v>
          </cell>
          <cell r="D21" t="str">
            <v>boä</v>
          </cell>
          <cell r="E21">
            <v>0</v>
          </cell>
          <cell r="F21">
            <v>940</v>
          </cell>
          <cell r="G21">
            <v>0</v>
          </cell>
          <cell r="H21">
            <v>0</v>
          </cell>
          <cell r="I21">
            <v>940</v>
          </cell>
        </row>
        <row r="22">
          <cell r="A22" t="str">
            <v>B1250</v>
          </cell>
          <cell r="B22">
            <v>0</v>
          </cell>
          <cell r="C22" t="str">
            <v>Boulon 12x50+ long ñeàn vuoâng</v>
          </cell>
          <cell r="D22" t="str">
            <v>boä</v>
          </cell>
          <cell r="E22">
            <v>0</v>
          </cell>
          <cell r="F22">
            <v>1200</v>
          </cell>
          <cell r="G22">
            <v>0</v>
          </cell>
          <cell r="H22">
            <v>0</v>
          </cell>
          <cell r="I22">
            <v>1200</v>
          </cell>
        </row>
        <row r="23">
          <cell r="A23" t="str">
            <v>B1260</v>
          </cell>
          <cell r="B23">
            <v>0</v>
          </cell>
          <cell r="C23" t="str">
            <v>Boulon 12x60+ long ñeàn vuoâng</v>
          </cell>
          <cell r="D23" t="str">
            <v>boä</v>
          </cell>
          <cell r="E23">
            <v>0</v>
          </cell>
          <cell r="F23">
            <v>1500</v>
          </cell>
          <cell r="G23">
            <v>0</v>
          </cell>
          <cell r="H23">
            <v>0</v>
          </cell>
          <cell r="I23">
            <v>1500</v>
          </cell>
        </row>
        <row r="24">
          <cell r="A24" t="str">
            <v>B1450</v>
          </cell>
          <cell r="B24">
            <v>0</v>
          </cell>
          <cell r="C24" t="str">
            <v>Boulon 14x50+ long ñeàn vuoâng</v>
          </cell>
          <cell r="D24" t="str">
            <v>boä</v>
          </cell>
          <cell r="E24">
            <v>0</v>
          </cell>
          <cell r="F24">
            <v>1500</v>
          </cell>
          <cell r="G24">
            <v>0</v>
          </cell>
          <cell r="H24">
            <v>0</v>
          </cell>
          <cell r="I24">
            <v>1500</v>
          </cell>
        </row>
        <row r="25">
          <cell r="A25" t="str">
            <v>B16100V</v>
          </cell>
          <cell r="B25">
            <v>0</v>
          </cell>
          <cell r="C25" t="str">
            <v>Boulon 16x100VRS+ long ñeàn vuoâng</v>
          </cell>
          <cell r="D25" t="str">
            <v>boä</v>
          </cell>
          <cell r="E25">
            <v>0</v>
          </cell>
          <cell r="F25">
            <v>3800</v>
          </cell>
          <cell r="G25">
            <v>0</v>
          </cell>
          <cell r="H25">
            <v>0</v>
          </cell>
          <cell r="I25">
            <v>3800</v>
          </cell>
        </row>
        <row r="26">
          <cell r="A26" t="str">
            <v>B16100</v>
          </cell>
          <cell r="B26">
            <v>0</v>
          </cell>
          <cell r="C26" t="str">
            <v>Boulon 16x100+ long ñeàn vuoâng</v>
          </cell>
          <cell r="D26" t="str">
            <v>boä</v>
          </cell>
          <cell r="E26">
            <v>0</v>
          </cell>
          <cell r="F26">
            <v>4400</v>
          </cell>
          <cell r="G26">
            <v>0</v>
          </cell>
          <cell r="H26">
            <v>0</v>
          </cell>
          <cell r="I26">
            <v>4400</v>
          </cell>
        </row>
        <row r="27">
          <cell r="A27" t="str">
            <v>B16200</v>
          </cell>
          <cell r="B27">
            <v>0</v>
          </cell>
          <cell r="C27" t="str">
            <v>Boulon 16x200+ long ñeàn vuoâng</v>
          </cell>
          <cell r="D27" t="str">
            <v>boä</v>
          </cell>
          <cell r="E27">
            <v>0</v>
          </cell>
          <cell r="F27">
            <v>4400</v>
          </cell>
          <cell r="G27">
            <v>0</v>
          </cell>
          <cell r="H27">
            <v>0</v>
          </cell>
          <cell r="I27">
            <v>4400</v>
          </cell>
        </row>
        <row r="28">
          <cell r="A28" t="str">
            <v>B1680V</v>
          </cell>
          <cell r="B28">
            <v>0</v>
          </cell>
          <cell r="C28" t="str">
            <v>Boulon 16x80/80+ long ñeàn vuoâng</v>
          </cell>
          <cell r="D28" t="str">
            <v>boä</v>
          </cell>
          <cell r="E28">
            <v>0</v>
          </cell>
          <cell r="F28">
            <v>3600</v>
          </cell>
          <cell r="G28">
            <v>0</v>
          </cell>
          <cell r="H28">
            <v>0</v>
          </cell>
          <cell r="I28">
            <v>3600</v>
          </cell>
        </row>
        <row r="29">
          <cell r="A29" t="str">
            <v>B16230</v>
          </cell>
          <cell r="B29">
            <v>0</v>
          </cell>
          <cell r="C29" t="str">
            <v>Boulon 16x230/80+ long ñeàn vuoâng</v>
          </cell>
          <cell r="D29" t="str">
            <v>boä</v>
          </cell>
          <cell r="E29">
            <v>0</v>
          </cell>
          <cell r="F29">
            <v>6600</v>
          </cell>
          <cell r="G29">
            <v>0</v>
          </cell>
          <cell r="H29">
            <v>0</v>
          </cell>
          <cell r="I29">
            <v>6600</v>
          </cell>
        </row>
        <row r="30">
          <cell r="A30" t="str">
            <v>B16240</v>
          </cell>
          <cell r="B30">
            <v>0</v>
          </cell>
          <cell r="C30" t="str">
            <v>Boulon 16x240/80+ long ñeàn vuoâng</v>
          </cell>
          <cell r="D30" t="str">
            <v>boä</v>
          </cell>
          <cell r="E30">
            <v>0</v>
          </cell>
          <cell r="F30">
            <v>6100</v>
          </cell>
          <cell r="G30">
            <v>0</v>
          </cell>
          <cell r="H30">
            <v>0</v>
          </cell>
          <cell r="I30">
            <v>6100</v>
          </cell>
        </row>
        <row r="31">
          <cell r="A31" t="str">
            <v>B16250</v>
          </cell>
          <cell r="B31">
            <v>0</v>
          </cell>
          <cell r="C31" t="str">
            <v>Boulon 16x250+ long ñeàn vuoâng</v>
          </cell>
          <cell r="D31" t="str">
            <v>boä</v>
          </cell>
          <cell r="E31">
            <v>0</v>
          </cell>
          <cell r="F31">
            <v>6600</v>
          </cell>
          <cell r="G31">
            <v>0</v>
          </cell>
          <cell r="H31">
            <v>0</v>
          </cell>
          <cell r="I31">
            <v>6600</v>
          </cell>
        </row>
        <row r="32">
          <cell r="A32" t="str">
            <v>B16260</v>
          </cell>
          <cell r="B32">
            <v>0</v>
          </cell>
          <cell r="C32" t="str">
            <v>Boulon 16x260/80+ long ñeàn vuoâng</v>
          </cell>
          <cell r="D32" t="str">
            <v>boä</v>
          </cell>
          <cell r="E32">
            <v>0</v>
          </cell>
          <cell r="F32">
            <v>6600</v>
          </cell>
          <cell r="G32">
            <v>0</v>
          </cell>
          <cell r="H32">
            <v>0</v>
          </cell>
          <cell r="I32">
            <v>6600</v>
          </cell>
        </row>
        <row r="33">
          <cell r="A33" t="str">
            <v>B16270</v>
          </cell>
          <cell r="B33">
            <v>0</v>
          </cell>
          <cell r="C33" t="str">
            <v>Boulon 16x270/80+ long ñeàn vuoâng</v>
          </cell>
          <cell r="D33" t="str">
            <v>boä</v>
          </cell>
          <cell r="E33">
            <v>0</v>
          </cell>
          <cell r="F33">
            <v>6600</v>
          </cell>
          <cell r="G33">
            <v>0</v>
          </cell>
          <cell r="H33">
            <v>0</v>
          </cell>
          <cell r="I33">
            <v>6600</v>
          </cell>
        </row>
        <row r="34">
          <cell r="A34" t="str">
            <v>B16280</v>
          </cell>
          <cell r="B34">
            <v>0</v>
          </cell>
          <cell r="C34" t="str">
            <v>Boulon 16x280/80+ long ñeàn vuoâng</v>
          </cell>
          <cell r="D34" t="str">
            <v>boä</v>
          </cell>
          <cell r="E34">
            <v>0</v>
          </cell>
          <cell r="F34">
            <v>7100</v>
          </cell>
          <cell r="G34">
            <v>0</v>
          </cell>
          <cell r="H34">
            <v>0</v>
          </cell>
          <cell r="I34">
            <v>7100</v>
          </cell>
        </row>
        <row r="35">
          <cell r="A35" t="str">
            <v>B16300</v>
          </cell>
          <cell r="B35">
            <v>0</v>
          </cell>
          <cell r="C35" t="str">
            <v>Boulon 16x300+ long ñeàn vuoâng</v>
          </cell>
          <cell r="D35" t="str">
            <v>boä</v>
          </cell>
          <cell r="E35">
            <v>0</v>
          </cell>
          <cell r="F35">
            <v>8300</v>
          </cell>
          <cell r="G35">
            <v>0</v>
          </cell>
          <cell r="H35">
            <v>0</v>
          </cell>
          <cell r="I35">
            <v>8300</v>
          </cell>
        </row>
        <row r="36">
          <cell r="A36" t="str">
            <v>B16320</v>
          </cell>
          <cell r="B36">
            <v>0</v>
          </cell>
          <cell r="C36" t="str">
            <v>Boulon 16x320+ long ñeàn vuoâng</v>
          </cell>
          <cell r="D36" t="str">
            <v>boä</v>
          </cell>
          <cell r="E36">
            <v>0</v>
          </cell>
          <cell r="F36">
            <v>8300</v>
          </cell>
          <cell r="G36">
            <v>0</v>
          </cell>
          <cell r="H36">
            <v>0</v>
          </cell>
          <cell r="I36">
            <v>8300</v>
          </cell>
        </row>
        <row r="37">
          <cell r="A37" t="str">
            <v>B16350</v>
          </cell>
          <cell r="B37">
            <v>0</v>
          </cell>
          <cell r="C37" t="str">
            <v>Boulon 16x350+ long ñeàn vuoâng</v>
          </cell>
          <cell r="D37" t="str">
            <v>boä</v>
          </cell>
          <cell r="E37">
            <v>0</v>
          </cell>
          <cell r="F37">
            <v>8800</v>
          </cell>
          <cell r="G37">
            <v>0</v>
          </cell>
          <cell r="H37">
            <v>0</v>
          </cell>
          <cell r="I37">
            <v>8800</v>
          </cell>
        </row>
        <row r="38">
          <cell r="A38" t="str">
            <v>B16450</v>
          </cell>
          <cell r="B38">
            <v>0</v>
          </cell>
          <cell r="C38" t="str">
            <v>Boulon 16x350+ long ñeàn vuoâng</v>
          </cell>
          <cell r="D38" t="str">
            <v>boä</v>
          </cell>
          <cell r="E38">
            <v>0</v>
          </cell>
          <cell r="F38">
            <v>9300</v>
          </cell>
          <cell r="G38">
            <v>0</v>
          </cell>
          <cell r="H38">
            <v>0</v>
          </cell>
          <cell r="I38">
            <v>9300</v>
          </cell>
        </row>
        <row r="39">
          <cell r="A39" t="str">
            <v>B16400v</v>
          </cell>
          <cell r="B39">
            <v>0</v>
          </cell>
          <cell r="C39" t="str">
            <v>Boulon 16x400VRS+ long ñeàn vuoâng</v>
          </cell>
          <cell r="D39" t="str">
            <v>boä</v>
          </cell>
          <cell r="E39">
            <v>0</v>
          </cell>
          <cell r="F39">
            <v>9300</v>
          </cell>
          <cell r="G39">
            <v>0</v>
          </cell>
          <cell r="H39">
            <v>0</v>
          </cell>
          <cell r="I39">
            <v>9300</v>
          </cell>
        </row>
        <row r="40">
          <cell r="A40" t="str">
            <v>B16600</v>
          </cell>
          <cell r="B40">
            <v>0</v>
          </cell>
          <cell r="C40" t="str">
            <v>Boulon 16x600+ long ñeàn vuoâng</v>
          </cell>
          <cell r="D40" t="str">
            <v>boä</v>
          </cell>
          <cell r="E40">
            <v>0</v>
          </cell>
          <cell r="F40">
            <v>18800</v>
          </cell>
          <cell r="G40">
            <v>0</v>
          </cell>
          <cell r="H40">
            <v>0</v>
          </cell>
          <cell r="I40">
            <v>18800</v>
          </cell>
        </row>
        <row r="41">
          <cell r="A41" t="str">
            <v>B16200V</v>
          </cell>
          <cell r="B41">
            <v>0</v>
          </cell>
          <cell r="C41" t="str">
            <v>Boulon 16x200VRS+ long ñeàn vuoâng</v>
          </cell>
          <cell r="D41" t="str">
            <v>boä</v>
          </cell>
          <cell r="E41">
            <v>0</v>
          </cell>
          <cell r="F41">
            <v>6800</v>
          </cell>
          <cell r="G41">
            <v>0</v>
          </cell>
          <cell r="H41">
            <v>0</v>
          </cell>
          <cell r="I41">
            <v>6800</v>
          </cell>
        </row>
        <row r="42">
          <cell r="A42" t="str">
            <v>B16300V</v>
          </cell>
          <cell r="B42">
            <v>0</v>
          </cell>
          <cell r="C42" t="str">
            <v>Boulon 16x300VRS+ long ñeàn vuoâng</v>
          </cell>
          <cell r="D42" t="str">
            <v>boä</v>
          </cell>
          <cell r="E42">
            <v>0</v>
          </cell>
          <cell r="F42">
            <v>9300</v>
          </cell>
          <cell r="G42">
            <v>0</v>
          </cell>
          <cell r="H42">
            <v>0</v>
          </cell>
          <cell r="I42">
            <v>9300</v>
          </cell>
        </row>
        <row r="43">
          <cell r="A43" t="str">
            <v>B1635</v>
          </cell>
          <cell r="B43">
            <v>0</v>
          </cell>
          <cell r="C43" t="str">
            <v>Boulon 16x35/28+ long ñeàn vuoâng</v>
          </cell>
          <cell r="D43" t="str">
            <v>boä</v>
          </cell>
          <cell r="E43">
            <v>0</v>
          </cell>
          <cell r="F43">
            <v>2790</v>
          </cell>
          <cell r="G43">
            <v>0</v>
          </cell>
          <cell r="H43">
            <v>0</v>
          </cell>
          <cell r="I43">
            <v>2790</v>
          </cell>
        </row>
        <row r="44">
          <cell r="A44" t="str">
            <v>B1640</v>
          </cell>
          <cell r="B44">
            <v>0</v>
          </cell>
          <cell r="C44" t="str">
            <v>Boulon 16x40/28+ long ñeàn vuoâng</v>
          </cell>
          <cell r="D44" t="str">
            <v>boä</v>
          </cell>
          <cell r="E44">
            <v>0</v>
          </cell>
          <cell r="F44">
            <v>2790</v>
          </cell>
          <cell r="G44">
            <v>0</v>
          </cell>
          <cell r="H44">
            <v>0</v>
          </cell>
          <cell r="I44">
            <v>2790</v>
          </cell>
        </row>
        <row r="45">
          <cell r="A45" t="str">
            <v>B1650</v>
          </cell>
          <cell r="B45" t="str">
            <v>06.1106</v>
          </cell>
          <cell r="C45" t="str">
            <v>Boulon 16x50+ long ñeàn vuoâng</v>
          </cell>
          <cell r="D45" t="str">
            <v>boä</v>
          </cell>
          <cell r="E45">
            <v>0</v>
          </cell>
          <cell r="F45">
            <v>3100</v>
          </cell>
          <cell r="G45">
            <v>0</v>
          </cell>
          <cell r="H45">
            <v>0</v>
          </cell>
          <cell r="I45">
            <v>3100</v>
          </cell>
        </row>
        <row r="46">
          <cell r="A46" t="str">
            <v>B221000</v>
          </cell>
          <cell r="B46">
            <v>0</v>
          </cell>
          <cell r="C46" t="str">
            <v>Boulon 22x1000+ long ñeàn vuoâng</v>
          </cell>
          <cell r="D46" t="str">
            <v>boä</v>
          </cell>
          <cell r="E46">
            <v>0</v>
          </cell>
          <cell r="F46">
            <v>37300</v>
          </cell>
          <cell r="G46">
            <v>0</v>
          </cell>
          <cell r="H46">
            <v>0</v>
          </cell>
          <cell r="I46">
            <v>37300</v>
          </cell>
        </row>
        <row r="47">
          <cell r="A47" t="str">
            <v>B22260</v>
          </cell>
          <cell r="B47">
            <v>0</v>
          </cell>
          <cell r="C47" t="str">
            <v>Boulon 22x260+ long ñeàn vuoâng</v>
          </cell>
          <cell r="D47" t="str">
            <v>boä</v>
          </cell>
          <cell r="E47">
            <v>0</v>
          </cell>
          <cell r="F47">
            <v>12100</v>
          </cell>
          <cell r="G47">
            <v>0</v>
          </cell>
          <cell r="H47">
            <v>0</v>
          </cell>
          <cell r="I47">
            <v>12100</v>
          </cell>
        </row>
        <row r="48">
          <cell r="A48" t="str">
            <v>B22460</v>
          </cell>
          <cell r="B48">
            <v>0</v>
          </cell>
          <cell r="C48" t="str">
            <v>Boulon 22x460+ long ñeàn vuoâng</v>
          </cell>
          <cell r="D48" t="str">
            <v>boä</v>
          </cell>
          <cell r="E48">
            <v>0</v>
          </cell>
          <cell r="F48">
            <v>17800</v>
          </cell>
          <cell r="G48">
            <v>0</v>
          </cell>
          <cell r="H48">
            <v>0</v>
          </cell>
          <cell r="I48">
            <v>17800</v>
          </cell>
        </row>
        <row r="49">
          <cell r="A49" t="str">
            <v>B22500</v>
          </cell>
          <cell r="B49">
            <v>0</v>
          </cell>
          <cell r="C49" t="str">
            <v>Boulon 22x500/150+ long ñeàn vuoâng</v>
          </cell>
          <cell r="D49" t="str">
            <v>boä</v>
          </cell>
          <cell r="E49">
            <v>0</v>
          </cell>
          <cell r="F49">
            <v>17000</v>
          </cell>
          <cell r="G49">
            <v>0</v>
          </cell>
          <cell r="H49">
            <v>0</v>
          </cell>
          <cell r="I49">
            <v>17000</v>
          </cell>
        </row>
        <row r="50">
          <cell r="A50" t="str">
            <v>B22550</v>
          </cell>
          <cell r="B50">
            <v>0</v>
          </cell>
          <cell r="C50" t="str">
            <v>Boulon 22x550/100+ long ñeàn vuoâng</v>
          </cell>
          <cell r="D50" t="str">
            <v>boä</v>
          </cell>
          <cell r="E50">
            <v>0</v>
          </cell>
          <cell r="F50">
            <v>22800</v>
          </cell>
          <cell r="G50">
            <v>0</v>
          </cell>
          <cell r="H50">
            <v>0</v>
          </cell>
          <cell r="I50">
            <v>22800</v>
          </cell>
        </row>
        <row r="51">
          <cell r="A51" t="str">
            <v>B22650</v>
          </cell>
          <cell r="B51">
            <v>0</v>
          </cell>
          <cell r="C51" t="str">
            <v>Boulon 22x650+ long ñeàn vuoâng</v>
          </cell>
          <cell r="D51" t="str">
            <v>boä</v>
          </cell>
          <cell r="E51">
            <v>0</v>
          </cell>
          <cell r="F51">
            <v>24857</v>
          </cell>
          <cell r="G51">
            <v>0</v>
          </cell>
          <cell r="H51">
            <v>0</v>
          </cell>
          <cell r="I51">
            <v>24857</v>
          </cell>
        </row>
        <row r="52">
          <cell r="A52" t="str">
            <v>B22700</v>
          </cell>
          <cell r="B52">
            <v>0</v>
          </cell>
          <cell r="C52" t="str">
            <v>Boulon 22x700+ long ñeàn vuoâng</v>
          </cell>
          <cell r="D52" t="str">
            <v>boä</v>
          </cell>
          <cell r="E52">
            <v>0</v>
          </cell>
          <cell r="F52">
            <v>26286</v>
          </cell>
          <cell r="G52">
            <v>0</v>
          </cell>
          <cell r="H52">
            <v>0</v>
          </cell>
          <cell r="I52">
            <v>26286</v>
          </cell>
        </row>
        <row r="53">
          <cell r="A53" t="str">
            <v>B22750</v>
          </cell>
          <cell r="B53">
            <v>0</v>
          </cell>
          <cell r="C53" t="str">
            <v>Boulon 22x750+ long ñeàn vuoâng</v>
          </cell>
          <cell r="D53" t="str">
            <v>boä</v>
          </cell>
          <cell r="E53">
            <v>0</v>
          </cell>
          <cell r="F53">
            <v>26286</v>
          </cell>
          <cell r="G53">
            <v>0</v>
          </cell>
          <cell r="H53">
            <v>0</v>
          </cell>
          <cell r="I53">
            <v>26286</v>
          </cell>
        </row>
        <row r="54">
          <cell r="A54" t="str">
            <v>B22600</v>
          </cell>
          <cell r="B54" t="str">
            <v xml:space="preserve"> </v>
          </cell>
          <cell r="C54" t="str">
            <v>Boulon 22x600+ long ñeàn vuoâng</v>
          </cell>
          <cell r="D54" t="str">
            <v>boä</v>
          </cell>
          <cell r="E54">
            <v>0</v>
          </cell>
          <cell r="F54">
            <v>23524</v>
          </cell>
          <cell r="G54">
            <v>0</v>
          </cell>
          <cell r="H54">
            <v>0</v>
          </cell>
          <cell r="I54">
            <v>23524</v>
          </cell>
        </row>
        <row r="55">
          <cell r="A55" t="str">
            <v>B22800</v>
          </cell>
          <cell r="B55">
            <v>0</v>
          </cell>
          <cell r="C55" t="str">
            <v>Boulon 22x800+ long ñeàn vuoâng</v>
          </cell>
          <cell r="D55" t="str">
            <v>boä</v>
          </cell>
          <cell r="E55">
            <v>0</v>
          </cell>
          <cell r="F55">
            <v>27800</v>
          </cell>
          <cell r="G55">
            <v>0</v>
          </cell>
          <cell r="H55">
            <v>0</v>
          </cell>
          <cell r="I55">
            <v>27800</v>
          </cell>
        </row>
        <row r="56">
          <cell r="A56" t="str">
            <v>B22850</v>
          </cell>
          <cell r="B56">
            <v>0</v>
          </cell>
          <cell r="C56" t="str">
            <v>Boulon 22x850+ long ñeàn vuoâng</v>
          </cell>
          <cell r="D56" t="str">
            <v>boä</v>
          </cell>
          <cell r="E56">
            <v>0</v>
          </cell>
          <cell r="F56">
            <v>29143</v>
          </cell>
          <cell r="G56">
            <v>0</v>
          </cell>
          <cell r="H56">
            <v>0</v>
          </cell>
          <cell r="I56">
            <v>29143</v>
          </cell>
        </row>
        <row r="57">
          <cell r="A57" t="str">
            <v>B30800</v>
          </cell>
          <cell r="B57">
            <v>0</v>
          </cell>
          <cell r="C57" t="str">
            <v>Boulon 30x800+ long ñeàn vuoâng</v>
          </cell>
          <cell r="D57" t="str">
            <v>boä</v>
          </cell>
          <cell r="E57">
            <v>0</v>
          </cell>
          <cell r="F57">
            <v>52800</v>
          </cell>
          <cell r="G57">
            <v>0</v>
          </cell>
          <cell r="H57">
            <v>0</v>
          </cell>
          <cell r="I57">
            <v>52800</v>
          </cell>
        </row>
        <row r="58">
          <cell r="A58" t="str">
            <v>B301000</v>
          </cell>
          <cell r="B58">
            <v>0</v>
          </cell>
          <cell r="C58" t="str">
            <v>Boulon 30x1000</v>
          </cell>
          <cell r="D58" t="str">
            <v>boä</v>
          </cell>
          <cell r="E58">
            <v>0</v>
          </cell>
          <cell r="F58">
            <v>60000</v>
          </cell>
          <cell r="G58">
            <v>0</v>
          </cell>
          <cell r="H58">
            <v>0</v>
          </cell>
          <cell r="I58">
            <v>60000</v>
          </cell>
        </row>
        <row r="59">
          <cell r="A59" t="str">
            <v>LD606</v>
          </cell>
          <cell r="B59">
            <v>0</v>
          </cell>
          <cell r="C59" t="str">
            <v>Longden vuoâng 60x60x6</v>
          </cell>
          <cell r="D59" t="str">
            <v>caùi</v>
          </cell>
          <cell r="E59">
            <v>0</v>
          </cell>
          <cell r="F59">
            <v>800</v>
          </cell>
          <cell r="G59">
            <v>0</v>
          </cell>
          <cell r="H59">
            <v>0</v>
          </cell>
          <cell r="I59">
            <v>800</v>
          </cell>
        </row>
        <row r="60">
          <cell r="A60" t="str">
            <v>BM16230</v>
          </cell>
          <cell r="B60">
            <v>0</v>
          </cell>
          <cell r="C60" t="str">
            <v>Boulon maét 16x230+ long ñeàn vuoâng</v>
          </cell>
          <cell r="D60" t="str">
            <v>boä</v>
          </cell>
          <cell r="E60">
            <v>0</v>
          </cell>
          <cell r="F60">
            <v>9800</v>
          </cell>
          <cell r="G60">
            <v>5400</v>
          </cell>
          <cell r="H60">
            <v>0</v>
          </cell>
          <cell r="I60">
            <v>9800</v>
          </cell>
        </row>
        <row r="61">
          <cell r="A61" t="str">
            <v>BM16250</v>
          </cell>
          <cell r="B61">
            <v>0</v>
          </cell>
          <cell r="C61" t="str">
            <v>Boulon maét 16x250+ long ñeàn vuoâng</v>
          </cell>
          <cell r="D61" t="str">
            <v>boä</v>
          </cell>
          <cell r="E61">
            <v>0</v>
          </cell>
          <cell r="F61">
            <v>9900</v>
          </cell>
          <cell r="G61">
            <v>0</v>
          </cell>
          <cell r="H61">
            <v>0</v>
          </cell>
          <cell r="I61">
            <v>9900</v>
          </cell>
        </row>
        <row r="62">
          <cell r="A62" t="str">
            <v>BM16300</v>
          </cell>
          <cell r="B62">
            <v>0</v>
          </cell>
          <cell r="C62" t="str">
            <v>Boulon maét 16x300+ long ñeàn vuoâng</v>
          </cell>
          <cell r="D62" t="str">
            <v>boä</v>
          </cell>
          <cell r="E62">
            <v>0</v>
          </cell>
          <cell r="F62">
            <v>11562</v>
          </cell>
          <cell r="G62">
            <v>0</v>
          </cell>
          <cell r="H62">
            <v>0</v>
          </cell>
          <cell r="I62">
            <v>11562</v>
          </cell>
        </row>
        <row r="63">
          <cell r="A63" t="str">
            <v>BUGD</v>
          </cell>
          <cell r="B63">
            <v>0</v>
          </cell>
          <cell r="C63" t="str">
            <v>Boulon U giöõ daây</v>
          </cell>
          <cell r="D63" t="str">
            <v>caùi</v>
          </cell>
          <cell r="E63">
            <v>0</v>
          </cell>
          <cell r="F63">
            <v>10909</v>
          </cell>
          <cell r="G63">
            <v>0</v>
          </cell>
          <cell r="H63">
            <v>0</v>
          </cell>
          <cell r="I63">
            <v>10909</v>
          </cell>
        </row>
        <row r="64">
          <cell r="A64" t="str">
            <v>KWR</v>
          </cell>
          <cell r="B64">
            <v>0</v>
          </cell>
          <cell r="C64" t="str">
            <v>Keïp WR leøo daây (côõ thích hôïp)</v>
          </cell>
          <cell r="D64" t="str">
            <v>caùi</v>
          </cell>
          <cell r="E64">
            <v>0</v>
          </cell>
          <cell r="F64">
            <v>7500</v>
          </cell>
          <cell r="G64">
            <v>0</v>
          </cell>
          <cell r="H64">
            <v>0</v>
          </cell>
          <cell r="I64">
            <v>7500</v>
          </cell>
        </row>
        <row r="65">
          <cell r="A65" t="str">
            <v>BT</v>
          </cell>
          <cell r="B65" t="str">
            <v>04.9001</v>
          </cell>
          <cell r="C65" t="str">
            <v>Bitum</v>
          </cell>
          <cell r="D65" t="str">
            <v>m2</v>
          </cell>
          <cell r="E65">
            <v>0</v>
          </cell>
          <cell r="F65">
            <v>5849</v>
          </cell>
          <cell r="G65">
            <v>1083.8</v>
          </cell>
          <cell r="H65">
            <v>0</v>
          </cell>
          <cell r="I65">
            <v>5849</v>
          </cell>
        </row>
        <row r="66">
          <cell r="A66" t="str">
            <v>LD14</v>
          </cell>
          <cell r="B66">
            <v>0</v>
          </cell>
          <cell r="C66" t="str">
            <v>Long ñeàn 14</v>
          </cell>
          <cell r="D66" t="str">
            <v>caùi</v>
          </cell>
          <cell r="E66">
            <v>0</v>
          </cell>
          <cell r="F66">
            <v>600</v>
          </cell>
          <cell r="G66">
            <v>0</v>
          </cell>
          <cell r="H66">
            <v>0</v>
          </cell>
          <cell r="I66">
            <v>600</v>
          </cell>
        </row>
        <row r="67">
          <cell r="A67" t="str">
            <v>LD18</v>
          </cell>
          <cell r="B67">
            <v>0</v>
          </cell>
          <cell r="C67" t="str">
            <v>Long ñeàn 18</v>
          </cell>
          <cell r="D67" t="str">
            <v>caùi</v>
          </cell>
          <cell r="E67">
            <v>0</v>
          </cell>
          <cell r="F67">
            <v>800</v>
          </cell>
          <cell r="G67">
            <v>0</v>
          </cell>
          <cell r="H67">
            <v>0</v>
          </cell>
          <cell r="I67">
            <v>800</v>
          </cell>
        </row>
        <row r="68">
          <cell r="A68" t="str">
            <v>OXC25</v>
          </cell>
          <cell r="B68" t="str">
            <v>04.3107</v>
          </cell>
          <cell r="C68" t="str">
            <v>Keïp Slipbolt Cu côõ 25mm2</v>
          </cell>
          <cell r="D68" t="str">
            <v>caùi</v>
          </cell>
          <cell r="E68">
            <v>0</v>
          </cell>
          <cell r="F68">
            <v>4100</v>
          </cell>
          <cell r="G68">
            <v>0</v>
          </cell>
          <cell r="H68">
            <v>0</v>
          </cell>
          <cell r="I68">
            <v>4100</v>
          </cell>
        </row>
        <row r="69">
          <cell r="A69" t="str">
            <v>OXC38</v>
          </cell>
          <cell r="B69" t="str">
            <v>04.3107</v>
          </cell>
          <cell r="C69" t="str">
            <v>Keïp Slipbolt Cu côõ 38mm2</v>
          </cell>
          <cell r="D69" t="str">
            <v>caùi</v>
          </cell>
          <cell r="E69">
            <v>0</v>
          </cell>
          <cell r="F69">
            <v>9200</v>
          </cell>
          <cell r="G69">
            <v>6444</v>
          </cell>
          <cell r="H69">
            <v>0</v>
          </cell>
          <cell r="I69">
            <v>9200</v>
          </cell>
        </row>
        <row r="70">
          <cell r="A70" t="str">
            <v>CT25</v>
          </cell>
          <cell r="B70" t="str">
            <v>04.5142</v>
          </cell>
          <cell r="C70" t="str">
            <v>Cöø traøm 2,5m</v>
          </cell>
          <cell r="D70" t="str">
            <v>caây</v>
          </cell>
          <cell r="E70">
            <v>0</v>
          </cell>
          <cell r="F70">
            <v>7000</v>
          </cell>
          <cell r="G70">
            <v>1393.5</v>
          </cell>
          <cell r="H70">
            <v>0</v>
          </cell>
          <cell r="I70">
            <v>7000</v>
          </cell>
        </row>
        <row r="71">
          <cell r="A71" t="str">
            <v>CT3</v>
          </cell>
          <cell r="B71" t="str">
            <v>04.5142</v>
          </cell>
          <cell r="C71" t="str">
            <v>Cöø traøm 3m</v>
          </cell>
          <cell r="D71" t="str">
            <v>caây</v>
          </cell>
          <cell r="E71">
            <v>0</v>
          </cell>
          <cell r="F71">
            <v>8000</v>
          </cell>
          <cell r="G71">
            <v>1672.1999999999998</v>
          </cell>
          <cell r="H71">
            <v>0</v>
          </cell>
          <cell r="I71">
            <v>8000</v>
          </cell>
        </row>
        <row r="72">
          <cell r="A72" t="str">
            <v>CT5</v>
          </cell>
          <cell r="B72" t="str">
            <v>04.5142</v>
          </cell>
          <cell r="C72" t="str">
            <v>Cöø traøm 5m</v>
          </cell>
          <cell r="D72" t="str">
            <v>caây</v>
          </cell>
          <cell r="E72">
            <v>0</v>
          </cell>
          <cell r="F72">
            <v>12000</v>
          </cell>
          <cell r="G72">
            <v>2787</v>
          </cell>
          <cell r="H72">
            <v>0</v>
          </cell>
          <cell r="I72">
            <v>12000</v>
          </cell>
        </row>
        <row r="73">
          <cell r="A73" t="str">
            <v>M22</v>
          </cell>
          <cell r="B73">
            <v>0</v>
          </cell>
          <cell r="C73" t="str">
            <v>Caùp ñoàng traàn M22mm2</v>
          </cell>
          <cell r="D73" t="str">
            <v>kg</v>
          </cell>
          <cell r="E73">
            <v>0</v>
          </cell>
          <cell r="F73">
            <v>38500</v>
          </cell>
          <cell r="G73">
            <v>0</v>
          </cell>
          <cell r="H73">
            <v>0</v>
          </cell>
          <cell r="I73">
            <v>38500</v>
          </cell>
        </row>
        <row r="74">
          <cell r="A74" t="str">
            <v>M25</v>
          </cell>
          <cell r="B74" t="str">
            <v>07.7002</v>
          </cell>
          <cell r="C74" t="str">
            <v>Caùp ñoàng traàn M25mm2</v>
          </cell>
          <cell r="D74" t="str">
            <v>kg</v>
          </cell>
          <cell r="E74">
            <v>0</v>
          </cell>
          <cell r="F74">
            <v>38500</v>
          </cell>
          <cell r="G74">
            <v>1959</v>
          </cell>
          <cell r="H74">
            <v>0</v>
          </cell>
          <cell r="I74">
            <v>38500</v>
          </cell>
        </row>
        <row r="75">
          <cell r="A75" t="str">
            <v>M48</v>
          </cell>
          <cell r="B75">
            <v>0</v>
          </cell>
          <cell r="C75" t="str">
            <v>Caùp ñoàng traàn M48mm2</v>
          </cell>
          <cell r="D75" t="str">
            <v>kg</v>
          </cell>
          <cell r="E75">
            <v>0</v>
          </cell>
          <cell r="F75">
            <v>38500</v>
          </cell>
          <cell r="G75">
            <v>0</v>
          </cell>
          <cell r="H75">
            <v>0</v>
          </cell>
          <cell r="I75">
            <v>38500</v>
          </cell>
        </row>
        <row r="76">
          <cell r="A76" t="str">
            <v>XLPE22</v>
          </cell>
          <cell r="B76" t="str">
            <v>04.4201</v>
          </cell>
          <cell r="C76" t="str">
            <v>Caùp ñoàng boïc 24KV XLPE/PVC 22mm2</v>
          </cell>
          <cell r="D76" t="str">
            <v>meùt</v>
          </cell>
          <cell r="E76">
            <v>0</v>
          </cell>
          <cell r="F76">
            <v>40200</v>
          </cell>
          <cell r="G76">
            <v>921</v>
          </cell>
          <cell r="H76">
            <v>0</v>
          </cell>
          <cell r="I76">
            <v>40200</v>
          </cell>
        </row>
        <row r="77">
          <cell r="A77" t="str">
            <v>XLPE25</v>
          </cell>
          <cell r="B77" t="str">
            <v>04.4201</v>
          </cell>
          <cell r="C77" t="str">
            <v>Caùp ñoàng boïc 24KV XLPE/PVC 25mm2</v>
          </cell>
          <cell r="D77" t="str">
            <v>meùt</v>
          </cell>
          <cell r="E77">
            <v>0</v>
          </cell>
          <cell r="F77">
            <v>42200</v>
          </cell>
          <cell r="G77">
            <v>921</v>
          </cell>
          <cell r="H77">
            <v>0</v>
          </cell>
          <cell r="I77">
            <v>42200</v>
          </cell>
        </row>
        <row r="78">
          <cell r="A78" t="str">
            <v>XLPE38</v>
          </cell>
          <cell r="B78" t="str">
            <v>04.4201</v>
          </cell>
          <cell r="C78" t="str">
            <v>Caùp ñoàng boïc 24KV XLPE/PVC 38mm2</v>
          </cell>
          <cell r="D78" t="str">
            <v>meùt</v>
          </cell>
          <cell r="E78">
            <v>0</v>
          </cell>
          <cell r="F78">
            <v>49600</v>
          </cell>
          <cell r="G78">
            <v>921</v>
          </cell>
          <cell r="H78">
            <v>0</v>
          </cell>
          <cell r="I78">
            <v>49600</v>
          </cell>
        </row>
        <row r="79">
          <cell r="A79" t="str">
            <v>XLPE50</v>
          </cell>
          <cell r="B79" t="str">
            <v>04.4201</v>
          </cell>
          <cell r="C79" t="str">
            <v>Caùp ñoàng boïc 24KV XLPE/PVC 50mm2</v>
          </cell>
          <cell r="D79" t="str">
            <v>meùt</v>
          </cell>
          <cell r="E79">
            <v>0</v>
          </cell>
          <cell r="F79">
            <v>57200</v>
          </cell>
          <cell r="G79">
            <v>921</v>
          </cell>
          <cell r="H79">
            <v>0</v>
          </cell>
          <cell r="I79">
            <v>57200</v>
          </cell>
        </row>
        <row r="80">
          <cell r="A80" t="str">
            <v>XLPE70</v>
          </cell>
          <cell r="B80" t="str">
            <v>04.4201</v>
          </cell>
          <cell r="C80" t="str">
            <v>Caùp ñoàng boïc 24KV XLPE/PVC 70mm2</v>
          </cell>
          <cell r="D80" t="str">
            <v>meùt</v>
          </cell>
          <cell r="E80">
            <v>0</v>
          </cell>
          <cell r="F80">
            <v>68300</v>
          </cell>
          <cell r="G80">
            <v>921</v>
          </cell>
          <cell r="H80">
            <v>0</v>
          </cell>
          <cell r="I80">
            <v>68300</v>
          </cell>
        </row>
        <row r="81">
          <cell r="A81" t="str">
            <v>XLPE95</v>
          </cell>
          <cell r="B81" t="str">
            <v>04.4201</v>
          </cell>
          <cell r="C81" t="str">
            <v>Caùp ñoàng boïc 24KV XLPE/PVC 95mm2</v>
          </cell>
          <cell r="D81" t="str">
            <v>meùt</v>
          </cell>
          <cell r="E81">
            <v>0</v>
          </cell>
          <cell r="F81">
            <v>82800</v>
          </cell>
          <cell r="G81">
            <v>921</v>
          </cell>
          <cell r="H81">
            <v>0</v>
          </cell>
          <cell r="I81">
            <v>82800</v>
          </cell>
        </row>
        <row r="82">
          <cell r="A82" t="str">
            <v>XLPE120</v>
          </cell>
          <cell r="B82" t="str">
            <v>04.4201</v>
          </cell>
          <cell r="C82" t="str">
            <v>Caùp ñoàng boïc 24KV XLPE/PVC 120mm2</v>
          </cell>
          <cell r="D82" t="str">
            <v>meùt</v>
          </cell>
          <cell r="E82">
            <v>0</v>
          </cell>
          <cell r="F82">
            <v>94500</v>
          </cell>
          <cell r="G82">
            <v>921</v>
          </cell>
          <cell r="H82">
            <v>0</v>
          </cell>
          <cell r="I82">
            <v>94500</v>
          </cell>
        </row>
        <row r="83">
          <cell r="A83" t="str">
            <v>XLPE150</v>
          </cell>
          <cell r="B83" t="str">
            <v>04.4201</v>
          </cell>
          <cell r="C83" t="str">
            <v>Caùp ñoàng boïc 24KV XLPE/PVC 150mm2</v>
          </cell>
          <cell r="D83" t="str">
            <v>meùt</v>
          </cell>
          <cell r="E83">
            <v>0</v>
          </cell>
          <cell r="F83">
            <v>102000</v>
          </cell>
          <cell r="G83">
            <v>921</v>
          </cell>
          <cell r="H83">
            <v>0</v>
          </cell>
          <cell r="I83">
            <v>102000</v>
          </cell>
        </row>
        <row r="84">
          <cell r="A84" t="str">
            <v>XLPE185</v>
          </cell>
          <cell r="B84" t="str">
            <v>04.4201</v>
          </cell>
          <cell r="C84" t="str">
            <v>Caùp ñoàng boïc 24KV XLPE/PVC 185mm2</v>
          </cell>
          <cell r="D84" t="str">
            <v>meùt</v>
          </cell>
          <cell r="E84">
            <v>0</v>
          </cell>
          <cell r="F84">
            <v>0</v>
          </cell>
          <cell r="G84">
            <v>921</v>
          </cell>
        </row>
        <row r="85">
          <cell r="A85" t="str">
            <v>XLPE240</v>
          </cell>
          <cell r="B85" t="str">
            <v>04.4201</v>
          </cell>
          <cell r="C85" t="str">
            <v>Caùp ñoàng boïc 24KV XLPE/PVC 240mm2</v>
          </cell>
          <cell r="D85" t="str">
            <v>meùt</v>
          </cell>
          <cell r="E85">
            <v>0</v>
          </cell>
          <cell r="F85">
            <v>0</v>
          </cell>
          <cell r="G85">
            <v>921</v>
          </cell>
        </row>
        <row r="86">
          <cell r="A86" t="str">
            <v>XLPE35A</v>
          </cell>
          <cell r="B86" t="str">
            <v>04.4101</v>
          </cell>
          <cell r="C86" t="str">
            <v>Caùp nhoâm boïc 24KV A/XLPE/PVC 35mm2</v>
          </cell>
          <cell r="D86" t="str">
            <v>meùt</v>
          </cell>
          <cell r="E86">
            <v>0</v>
          </cell>
          <cell r="F86">
            <v>33500</v>
          </cell>
          <cell r="G86">
            <v>460</v>
          </cell>
          <cell r="H86">
            <v>0</v>
          </cell>
          <cell r="I86">
            <v>33500</v>
          </cell>
        </row>
        <row r="87">
          <cell r="A87" t="str">
            <v>XLPE50A</v>
          </cell>
          <cell r="B87" t="str">
            <v>04.4101</v>
          </cell>
          <cell r="C87" t="str">
            <v>Caùp nhoâm boïc 24KV A/XLPE/PVC 50mm2</v>
          </cell>
          <cell r="D87" t="str">
            <v>meùt</v>
          </cell>
          <cell r="E87">
            <v>0</v>
          </cell>
          <cell r="F87">
            <v>37500</v>
          </cell>
          <cell r="G87">
            <v>460</v>
          </cell>
          <cell r="H87">
            <v>0</v>
          </cell>
          <cell r="I87">
            <v>37500</v>
          </cell>
        </row>
        <row r="88">
          <cell r="A88" t="str">
            <v>XLPE70A</v>
          </cell>
          <cell r="B88" t="str">
            <v>04.4101</v>
          </cell>
          <cell r="C88" t="str">
            <v>Caùp nhoâm boïc 24KV A/XLPE/PVC 70mm2</v>
          </cell>
          <cell r="D88" t="str">
            <v>meùt</v>
          </cell>
          <cell r="E88">
            <v>0</v>
          </cell>
          <cell r="F88">
            <v>41900</v>
          </cell>
          <cell r="G88">
            <v>460</v>
          </cell>
          <cell r="H88">
            <v>0</v>
          </cell>
          <cell r="I88">
            <v>41900</v>
          </cell>
        </row>
        <row r="89">
          <cell r="A89" t="str">
            <v>XLPE95A</v>
          </cell>
          <cell r="B89" t="str">
            <v>04.4101</v>
          </cell>
          <cell r="C89" t="str">
            <v>Caùp nhoâm boïc 24KV A/XLPE/PVC 95mm2</v>
          </cell>
          <cell r="D89" t="str">
            <v>meùt</v>
          </cell>
          <cell r="E89">
            <v>0</v>
          </cell>
          <cell r="F89">
            <v>47700</v>
          </cell>
          <cell r="G89">
            <v>460</v>
          </cell>
          <cell r="H89">
            <v>0</v>
          </cell>
          <cell r="I89">
            <v>47700</v>
          </cell>
        </row>
        <row r="90">
          <cell r="A90" t="str">
            <v>XLPE120A</v>
          </cell>
          <cell r="B90" t="str">
            <v>04.4102</v>
          </cell>
          <cell r="C90" t="str">
            <v>Caùp nhoâm boïc 24KV A/XLPE/PVC 120mm2</v>
          </cell>
          <cell r="D90" t="str">
            <v>meùt</v>
          </cell>
          <cell r="E90">
            <v>0</v>
          </cell>
          <cell r="F90">
            <v>54100</v>
          </cell>
          <cell r="G90">
            <v>1228</v>
          </cell>
          <cell r="H90">
            <v>0</v>
          </cell>
          <cell r="I90">
            <v>54100</v>
          </cell>
        </row>
        <row r="91">
          <cell r="A91" t="str">
            <v>XLPE150A</v>
          </cell>
          <cell r="B91" t="str">
            <v>04.4102</v>
          </cell>
          <cell r="C91" t="str">
            <v>Caùp nhoâm boïc 24KV A/XLPE/PVC 150mm2</v>
          </cell>
          <cell r="D91" t="str">
            <v>meùt</v>
          </cell>
          <cell r="E91">
            <v>0</v>
          </cell>
          <cell r="F91">
            <v>54100</v>
          </cell>
          <cell r="G91">
            <v>1228</v>
          </cell>
          <cell r="H91">
            <v>0</v>
          </cell>
          <cell r="I91">
            <v>54100</v>
          </cell>
        </row>
        <row r="92">
          <cell r="A92" t="str">
            <v>XLPE185A</v>
          </cell>
          <cell r="B92" t="str">
            <v>04.4102</v>
          </cell>
          <cell r="C92" t="str">
            <v>Caùp nhoâm boïc 24KV A/XLPE/PVC 185mm2</v>
          </cell>
          <cell r="D92" t="str">
            <v>meùt</v>
          </cell>
          <cell r="E92">
            <v>0</v>
          </cell>
          <cell r="F92">
            <v>54100</v>
          </cell>
          <cell r="G92">
            <v>1228</v>
          </cell>
          <cell r="H92">
            <v>0</v>
          </cell>
          <cell r="I92">
            <v>54100</v>
          </cell>
        </row>
        <row r="93">
          <cell r="A93" t="str">
            <v>XLPE240A</v>
          </cell>
          <cell r="B93" t="str">
            <v>04.4102</v>
          </cell>
          <cell r="C93" t="str">
            <v>Caùp nhoâm boïc 24KV A/XLPE/PVC 240mm2</v>
          </cell>
          <cell r="D93" t="str">
            <v>meùt</v>
          </cell>
          <cell r="E93">
            <v>0</v>
          </cell>
          <cell r="F93">
            <v>57500</v>
          </cell>
          <cell r="G93">
            <v>1228</v>
          </cell>
          <cell r="H93">
            <v>0</v>
          </cell>
          <cell r="I93">
            <v>57500</v>
          </cell>
        </row>
        <row r="94">
          <cell r="A94" t="str">
            <v>XLPE395</v>
          </cell>
          <cell r="B94">
            <v>0</v>
          </cell>
          <cell r="C94" t="str">
            <v>Caùp 24kV 3x95mm2 XLPE/DTA/PVC</v>
          </cell>
          <cell r="D94" t="str">
            <v>meùt</v>
          </cell>
          <cell r="E94">
            <v>0</v>
          </cell>
          <cell r="F94">
            <v>290900</v>
          </cell>
          <cell r="G94">
            <v>0</v>
          </cell>
          <cell r="H94">
            <v>0</v>
          </cell>
          <cell r="I94">
            <v>290900</v>
          </cell>
        </row>
        <row r="95">
          <cell r="A95" t="str">
            <v>XLPE170</v>
          </cell>
          <cell r="B95">
            <v>0</v>
          </cell>
          <cell r="C95" t="str">
            <v>Caùp 15kV 1x70mm2 XLPE/PVC</v>
          </cell>
          <cell r="D95" t="str">
            <v>meùt</v>
          </cell>
          <cell r="E95">
            <v>0</v>
          </cell>
          <cell r="F95">
            <v>63200</v>
          </cell>
          <cell r="G95">
            <v>0</v>
          </cell>
          <cell r="H95">
            <v>0</v>
          </cell>
          <cell r="I95">
            <v>63200</v>
          </cell>
        </row>
        <row r="96">
          <cell r="A96" t="str">
            <v>ACKP240</v>
          </cell>
          <cell r="B96">
            <v>0</v>
          </cell>
          <cell r="C96" t="str">
            <v>Caùp nhoâm loõi theùp ACKP-240/32</v>
          </cell>
          <cell r="D96" t="str">
            <v>kg</v>
          </cell>
          <cell r="E96">
            <v>0</v>
          </cell>
          <cell r="F96">
            <v>26100</v>
          </cell>
          <cell r="G96">
            <v>0</v>
          </cell>
          <cell r="H96">
            <v>0</v>
          </cell>
          <cell r="I96">
            <v>26100</v>
          </cell>
        </row>
        <row r="97">
          <cell r="A97" t="str">
            <v>ACKP185</v>
          </cell>
          <cell r="B97">
            <v>0</v>
          </cell>
          <cell r="C97" t="str">
            <v>Caùp nhoâm loõi theùp ACKP-185/29</v>
          </cell>
          <cell r="D97" t="str">
            <v>kg</v>
          </cell>
          <cell r="E97">
            <v>0</v>
          </cell>
          <cell r="F97">
            <v>26100</v>
          </cell>
          <cell r="G97">
            <v>0</v>
          </cell>
          <cell r="H97">
            <v>0</v>
          </cell>
          <cell r="I97">
            <v>26100</v>
          </cell>
        </row>
        <row r="98">
          <cell r="A98" t="str">
            <v>ACKP150</v>
          </cell>
          <cell r="B98">
            <v>0</v>
          </cell>
          <cell r="C98" t="str">
            <v>Caùp nhoâm loõi theùp ACKP-150/24</v>
          </cell>
          <cell r="D98" t="str">
            <v>kg</v>
          </cell>
          <cell r="E98">
            <v>0</v>
          </cell>
          <cell r="F98">
            <v>26100</v>
          </cell>
          <cell r="G98">
            <v>0</v>
          </cell>
          <cell r="H98">
            <v>0</v>
          </cell>
          <cell r="I98">
            <v>26100</v>
          </cell>
        </row>
        <row r="99">
          <cell r="A99" t="str">
            <v>ACKP120</v>
          </cell>
          <cell r="B99">
            <v>0</v>
          </cell>
          <cell r="C99" t="str">
            <v>Caùp nhoâm loõi theùp ACKP-120/19</v>
          </cell>
          <cell r="D99" t="str">
            <v>kg</v>
          </cell>
          <cell r="E99">
            <v>0</v>
          </cell>
          <cell r="F99">
            <v>26100</v>
          </cell>
          <cell r="G99">
            <v>0</v>
          </cell>
          <cell r="H99">
            <v>0</v>
          </cell>
          <cell r="I99">
            <v>26100</v>
          </cell>
        </row>
        <row r="100">
          <cell r="A100" t="str">
            <v>ACKP35</v>
          </cell>
          <cell r="B100">
            <v>0</v>
          </cell>
          <cell r="C100" t="str">
            <v>Caùp nhoâm loõi theùp ACKP-35/6,2</v>
          </cell>
          <cell r="D100" t="str">
            <v>kg</v>
          </cell>
          <cell r="E100">
            <v>0</v>
          </cell>
          <cell r="F100">
            <v>26100</v>
          </cell>
          <cell r="G100">
            <v>0</v>
          </cell>
          <cell r="H100">
            <v>0</v>
          </cell>
          <cell r="I100">
            <v>26100</v>
          </cell>
        </row>
        <row r="101">
          <cell r="A101" t="str">
            <v>ACKP50</v>
          </cell>
          <cell r="B101">
            <v>0</v>
          </cell>
          <cell r="C101" t="str">
            <v>Caùp nhoâm loõi theùp ACKP-50/8</v>
          </cell>
          <cell r="D101" t="str">
            <v>kg</v>
          </cell>
          <cell r="E101">
            <v>0</v>
          </cell>
          <cell r="F101">
            <v>26100</v>
          </cell>
          <cell r="G101">
            <v>0</v>
          </cell>
          <cell r="H101">
            <v>0</v>
          </cell>
          <cell r="I101">
            <v>25000</v>
          </cell>
        </row>
        <row r="102">
          <cell r="A102" t="str">
            <v>ACKP70</v>
          </cell>
          <cell r="B102">
            <v>0</v>
          </cell>
          <cell r="C102" t="str">
            <v>Caùp nhoâm loõi theùp ACKP-70/11</v>
          </cell>
          <cell r="D102" t="str">
            <v>kg</v>
          </cell>
          <cell r="E102">
            <v>0</v>
          </cell>
          <cell r="F102">
            <v>26100</v>
          </cell>
          <cell r="G102">
            <v>0</v>
          </cell>
          <cell r="H102">
            <v>0</v>
          </cell>
          <cell r="I102">
            <v>25000</v>
          </cell>
        </row>
        <row r="103">
          <cell r="A103" t="str">
            <v>ACKP95</v>
          </cell>
          <cell r="B103">
            <v>0</v>
          </cell>
          <cell r="C103" t="str">
            <v>Caùp nhoâm loõi theùp ACKP-95/16</v>
          </cell>
          <cell r="D103" t="str">
            <v>kg</v>
          </cell>
          <cell r="E103">
            <v>0</v>
          </cell>
          <cell r="F103">
            <v>26100</v>
          </cell>
          <cell r="G103">
            <v>0</v>
          </cell>
          <cell r="H103">
            <v>0</v>
          </cell>
          <cell r="I103">
            <v>25000</v>
          </cell>
        </row>
        <row r="104">
          <cell r="A104" t="str">
            <v>AC240</v>
          </cell>
          <cell r="B104">
            <v>0</v>
          </cell>
          <cell r="C104" t="str">
            <v>Caùp nhoâm loõi theùp AC-240/32</v>
          </cell>
          <cell r="D104" t="str">
            <v>kg</v>
          </cell>
          <cell r="E104">
            <v>0</v>
          </cell>
          <cell r="F104">
            <v>26100</v>
          </cell>
          <cell r="G104">
            <v>0</v>
          </cell>
          <cell r="H104">
            <v>0</v>
          </cell>
          <cell r="I104">
            <v>26100</v>
          </cell>
        </row>
        <row r="105">
          <cell r="A105" t="str">
            <v>AC185</v>
          </cell>
          <cell r="B105">
            <v>0</v>
          </cell>
          <cell r="C105" t="str">
            <v>Caùp nhoâm loõi theùp AC-185/29</v>
          </cell>
          <cell r="D105" t="str">
            <v>kg</v>
          </cell>
          <cell r="E105">
            <v>0</v>
          </cell>
          <cell r="F105">
            <v>26100</v>
          </cell>
          <cell r="G105">
            <v>0</v>
          </cell>
          <cell r="H105">
            <v>0</v>
          </cell>
          <cell r="I105">
            <v>26100</v>
          </cell>
        </row>
        <row r="106">
          <cell r="A106" t="str">
            <v>AC150</v>
          </cell>
          <cell r="B106">
            <v>0</v>
          </cell>
          <cell r="C106" t="str">
            <v>Caùp nhoâm loõi theùp AC-150/24</v>
          </cell>
          <cell r="D106" t="str">
            <v>kg</v>
          </cell>
          <cell r="E106">
            <v>0</v>
          </cell>
          <cell r="F106">
            <v>26100</v>
          </cell>
          <cell r="G106">
            <v>0</v>
          </cell>
          <cell r="H106">
            <v>0</v>
          </cell>
          <cell r="I106">
            <v>26100</v>
          </cell>
        </row>
        <row r="107">
          <cell r="A107" t="str">
            <v>AC120</v>
          </cell>
          <cell r="B107">
            <v>0</v>
          </cell>
          <cell r="C107" t="str">
            <v>Caùp nhoâm loõi theùp AC-120/19</v>
          </cell>
          <cell r="D107" t="str">
            <v>kg</v>
          </cell>
          <cell r="E107">
            <v>0</v>
          </cell>
          <cell r="F107">
            <v>26100</v>
          </cell>
          <cell r="G107">
            <v>0</v>
          </cell>
          <cell r="H107">
            <v>0</v>
          </cell>
          <cell r="I107">
            <v>26100</v>
          </cell>
        </row>
        <row r="108">
          <cell r="A108" t="str">
            <v>AC35</v>
          </cell>
          <cell r="B108">
            <v>0</v>
          </cell>
          <cell r="C108" t="str">
            <v>Caùp nhoâm loõi theùp AC-35/6,2</v>
          </cell>
          <cell r="D108" t="str">
            <v>kg</v>
          </cell>
          <cell r="E108">
            <v>0</v>
          </cell>
          <cell r="F108">
            <v>26100</v>
          </cell>
          <cell r="G108">
            <v>0</v>
          </cell>
          <cell r="H108">
            <v>0</v>
          </cell>
          <cell r="I108">
            <v>25000</v>
          </cell>
        </row>
        <row r="109">
          <cell r="A109" t="str">
            <v>AC50</v>
          </cell>
          <cell r="B109">
            <v>0</v>
          </cell>
          <cell r="C109" t="str">
            <v>Caùp nhoâm loõi theùp AC-50/8</v>
          </cell>
          <cell r="D109" t="str">
            <v>kg</v>
          </cell>
          <cell r="E109">
            <v>0</v>
          </cell>
          <cell r="F109">
            <v>26100</v>
          </cell>
          <cell r="G109">
            <v>0</v>
          </cell>
          <cell r="H109">
            <v>0</v>
          </cell>
          <cell r="I109">
            <v>25000</v>
          </cell>
        </row>
        <row r="110">
          <cell r="A110" t="str">
            <v>AC70</v>
          </cell>
          <cell r="B110">
            <v>0</v>
          </cell>
          <cell r="C110" t="str">
            <v>Caùp nhoâm loõi theùp AC-70/11</v>
          </cell>
          <cell r="D110" t="str">
            <v>kg</v>
          </cell>
          <cell r="E110">
            <v>0</v>
          </cell>
          <cell r="F110">
            <v>26100</v>
          </cell>
          <cell r="G110">
            <v>0</v>
          </cell>
          <cell r="H110">
            <v>0</v>
          </cell>
          <cell r="I110">
            <v>25000</v>
          </cell>
        </row>
        <row r="111">
          <cell r="A111" t="str">
            <v>AC95</v>
          </cell>
          <cell r="B111">
            <v>0</v>
          </cell>
          <cell r="C111" t="str">
            <v>Caùp nhoâm loõi theùp AC-95/16</v>
          </cell>
          <cell r="D111" t="str">
            <v>kg</v>
          </cell>
          <cell r="E111">
            <v>0</v>
          </cell>
          <cell r="F111">
            <v>26100</v>
          </cell>
          <cell r="G111">
            <v>0</v>
          </cell>
          <cell r="H111">
            <v>0</v>
          </cell>
          <cell r="I111">
            <v>25000</v>
          </cell>
        </row>
        <row r="112">
          <cell r="A112" t="str">
            <v>av35</v>
          </cell>
          <cell r="B112">
            <v>0</v>
          </cell>
          <cell r="C112" t="str">
            <v>Caùp nhoâm boïc AV35</v>
          </cell>
          <cell r="D112" t="str">
            <v>meùt</v>
          </cell>
          <cell r="E112">
            <v>0</v>
          </cell>
          <cell r="F112">
            <v>4970</v>
          </cell>
          <cell r="G112">
            <v>0</v>
          </cell>
          <cell r="H112">
            <v>0</v>
          </cell>
          <cell r="I112">
            <v>4970</v>
          </cell>
        </row>
        <row r="113">
          <cell r="A113" t="str">
            <v>av50</v>
          </cell>
          <cell r="B113">
            <v>0</v>
          </cell>
          <cell r="C113" t="str">
            <v>Caùp nhoâm boïc AV50</v>
          </cell>
          <cell r="D113" t="str">
            <v>meùt</v>
          </cell>
          <cell r="E113">
            <v>0</v>
          </cell>
          <cell r="F113">
            <v>6700</v>
          </cell>
          <cell r="G113">
            <v>0</v>
          </cell>
          <cell r="H113">
            <v>0</v>
          </cell>
          <cell r="I113">
            <v>6700</v>
          </cell>
        </row>
        <row r="114">
          <cell r="A114" t="str">
            <v>av70</v>
          </cell>
          <cell r="B114">
            <v>0</v>
          </cell>
          <cell r="C114" t="str">
            <v>Caùp nhoâm boïc AV70</v>
          </cell>
          <cell r="D114" t="str">
            <v>meùt</v>
          </cell>
          <cell r="E114">
            <v>0</v>
          </cell>
          <cell r="F114">
            <v>9000</v>
          </cell>
          <cell r="G114">
            <v>0</v>
          </cell>
          <cell r="H114">
            <v>0</v>
          </cell>
          <cell r="I114">
            <v>9000</v>
          </cell>
        </row>
        <row r="115">
          <cell r="A115" t="str">
            <v>av95</v>
          </cell>
          <cell r="B115">
            <v>0</v>
          </cell>
          <cell r="C115" t="str">
            <v>Caùp nhoâm boïc AV95</v>
          </cell>
          <cell r="D115" t="str">
            <v>meùt</v>
          </cell>
          <cell r="E115">
            <v>0</v>
          </cell>
          <cell r="F115">
            <v>11800</v>
          </cell>
          <cell r="G115">
            <v>0</v>
          </cell>
          <cell r="H115">
            <v>0</v>
          </cell>
          <cell r="I115">
            <v>11800</v>
          </cell>
        </row>
        <row r="116">
          <cell r="A116" t="str">
            <v>av120</v>
          </cell>
          <cell r="B116">
            <v>0</v>
          </cell>
          <cell r="C116" t="str">
            <v>Caùp nhoâm boïc AV120</v>
          </cell>
          <cell r="D116" t="str">
            <v>meùt</v>
          </cell>
          <cell r="E116">
            <v>0</v>
          </cell>
          <cell r="F116">
            <v>14100</v>
          </cell>
          <cell r="G116">
            <v>0</v>
          </cell>
          <cell r="H116">
            <v>0</v>
          </cell>
          <cell r="I116">
            <v>14100</v>
          </cell>
        </row>
        <row r="117">
          <cell r="A117" t="str">
            <v>av150</v>
          </cell>
          <cell r="B117">
            <v>0</v>
          </cell>
          <cell r="C117" t="str">
            <v>Caùp nhoâm boïc AV150</v>
          </cell>
          <cell r="D117" t="str">
            <v>meùt</v>
          </cell>
          <cell r="E117">
            <v>0</v>
          </cell>
          <cell r="F117">
            <v>18400</v>
          </cell>
          <cell r="G117">
            <v>0</v>
          </cell>
          <cell r="H117">
            <v>0</v>
          </cell>
          <cell r="I117">
            <v>18400</v>
          </cell>
        </row>
        <row r="118">
          <cell r="A118" t="str">
            <v>av185</v>
          </cell>
          <cell r="B118">
            <v>0</v>
          </cell>
          <cell r="C118" t="str">
            <v>Caùp nhoâm boïc AV185</v>
          </cell>
          <cell r="D118" t="str">
            <v>meùt</v>
          </cell>
          <cell r="E118">
            <v>0</v>
          </cell>
          <cell r="F118">
            <v>21800</v>
          </cell>
          <cell r="G118">
            <v>0</v>
          </cell>
          <cell r="H118">
            <v>0</v>
          </cell>
          <cell r="I118">
            <v>21800</v>
          </cell>
        </row>
        <row r="119">
          <cell r="A119" t="str">
            <v>av240</v>
          </cell>
          <cell r="B119">
            <v>0</v>
          </cell>
          <cell r="C119" t="str">
            <v>Caùp nhoâm boïc AV240</v>
          </cell>
          <cell r="D119" t="str">
            <v>meùt</v>
          </cell>
          <cell r="E119">
            <v>0</v>
          </cell>
          <cell r="F119">
            <v>28290</v>
          </cell>
          <cell r="G119">
            <v>0</v>
          </cell>
          <cell r="H119">
            <v>0</v>
          </cell>
          <cell r="I119">
            <v>28290</v>
          </cell>
        </row>
        <row r="120">
          <cell r="A120" t="str">
            <v>av300</v>
          </cell>
          <cell r="B120">
            <v>0</v>
          </cell>
          <cell r="C120" t="str">
            <v>Caùp nhoâm boïc AV300</v>
          </cell>
          <cell r="D120" t="str">
            <v>meùt</v>
          </cell>
          <cell r="E120">
            <v>0</v>
          </cell>
          <cell r="F120">
            <v>37320</v>
          </cell>
          <cell r="G120">
            <v>0</v>
          </cell>
          <cell r="H120">
            <v>0</v>
          </cell>
          <cell r="I120">
            <v>37320</v>
          </cell>
        </row>
        <row r="121">
          <cell r="A121" t="str">
            <v>CVV4X2,5</v>
          </cell>
          <cell r="B121" t="str">
            <v>03.1401</v>
          </cell>
          <cell r="C121" t="str">
            <v xml:space="preserve">Caùp CVV4x2,5mm2  </v>
          </cell>
          <cell r="D121" t="str">
            <v>meùt</v>
          </cell>
          <cell r="E121">
            <v>0</v>
          </cell>
          <cell r="F121">
            <v>8200</v>
          </cell>
          <cell r="G121">
            <v>433</v>
          </cell>
          <cell r="H121">
            <v>0</v>
          </cell>
          <cell r="I121">
            <v>8200</v>
          </cell>
        </row>
        <row r="122">
          <cell r="A122" t="str">
            <v>cv11</v>
          </cell>
          <cell r="B122" t="str">
            <v>03.1401</v>
          </cell>
          <cell r="C122" t="str">
            <v>Caùp ñoàng boïc CV11</v>
          </cell>
          <cell r="D122" t="str">
            <v>meùt</v>
          </cell>
          <cell r="E122">
            <v>0</v>
          </cell>
          <cell r="F122">
            <v>10300</v>
          </cell>
          <cell r="G122">
            <v>433</v>
          </cell>
          <cell r="H122">
            <v>0</v>
          </cell>
          <cell r="I122">
            <v>10300</v>
          </cell>
        </row>
        <row r="123">
          <cell r="A123" t="str">
            <v>cv25</v>
          </cell>
          <cell r="B123" t="str">
            <v>03.1401</v>
          </cell>
          <cell r="C123" t="str">
            <v>Caùp ñoàng boïc CV25</v>
          </cell>
          <cell r="D123" t="str">
            <v>meùt</v>
          </cell>
          <cell r="E123">
            <v>0</v>
          </cell>
          <cell r="F123">
            <v>11500</v>
          </cell>
          <cell r="G123">
            <v>433</v>
          </cell>
          <cell r="H123">
            <v>0</v>
          </cell>
          <cell r="I123">
            <v>11500</v>
          </cell>
        </row>
        <row r="124">
          <cell r="A124" t="str">
            <v>cv35</v>
          </cell>
          <cell r="B124" t="str">
            <v>03.1401</v>
          </cell>
          <cell r="C124" t="str">
            <v>Caùp ñoàng boïc CV35</v>
          </cell>
          <cell r="D124" t="str">
            <v>meùt</v>
          </cell>
          <cell r="E124">
            <v>0</v>
          </cell>
          <cell r="F124">
            <v>15600</v>
          </cell>
          <cell r="G124">
            <v>433</v>
          </cell>
          <cell r="H124">
            <v>0</v>
          </cell>
          <cell r="I124">
            <v>15600</v>
          </cell>
        </row>
        <row r="125">
          <cell r="A125" t="str">
            <v>cv50</v>
          </cell>
          <cell r="B125" t="str">
            <v>03.1401</v>
          </cell>
          <cell r="C125" t="str">
            <v>Caùp ñoàng boïc CV50</v>
          </cell>
          <cell r="D125" t="str">
            <v>meùt</v>
          </cell>
          <cell r="E125">
            <v>0</v>
          </cell>
          <cell r="F125">
            <v>21000</v>
          </cell>
          <cell r="G125">
            <v>433</v>
          </cell>
          <cell r="H125">
            <v>0</v>
          </cell>
          <cell r="I125">
            <v>21000</v>
          </cell>
        </row>
        <row r="126">
          <cell r="A126" t="str">
            <v>cv70</v>
          </cell>
          <cell r="B126" t="str">
            <v>03.1401</v>
          </cell>
          <cell r="C126" t="str">
            <v>Caùp ñoàng boïc CV70</v>
          </cell>
          <cell r="D126" t="str">
            <v>meùt</v>
          </cell>
          <cell r="E126">
            <v>0</v>
          </cell>
          <cell r="F126">
            <v>29900</v>
          </cell>
          <cell r="G126">
            <v>433</v>
          </cell>
          <cell r="H126">
            <v>0</v>
          </cell>
          <cell r="I126">
            <v>29900</v>
          </cell>
        </row>
        <row r="127">
          <cell r="A127" t="str">
            <v>cv95</v>
          </cell>
          <cell r="B127" t="str">
            <v>03.1401</v>
          </cell>
          <cell r="C127" t="str">
            <v>Caùp ñoàng boïc CV95</v>
          </cell>
          <cell r="D127" t="str">
            <v>meùt</v>
          </cell>
          <cell r="E127">
            <v>0</v>
          </cell>
          <cell r="F127">
            <v>40300</v>
          </cell>
          <cell r="G127">
            <v>433</v>
          </cell>
          <cell r="H127">
            <v>0</v>
          </cell>
          <cell r="I127">
            <v>40300</v>
          </cell>
        </row>
        <row r="128">
          <cell r="A128" t="str">
            <v>cv120</v>
          </cell>
          <cell r="B128" t="str">
            <v>04.4202</v>
          </cell>
          <cell r="C128" t="str">
            <v>Caùp ñoàng boïc CV120</v>
          </cell>
          <cell r="D128" t="str">
            <v>meùt</v>
          </cell>
          <cell r="E128">
            <v>0</v>
          </cell>
          <cell r="F128">
            <v>48200</v>
          </cell>
          <cell r="G128">
            <v>2455</v>
          </cell>
          <cell r="H128">
            <v>0</v>
          </cell>
          <cell r="I128">
            <v>48200</v>
          </cell>
        </row>
        <row r="129">
          <cell r="A129" t="str">
            <v>cv150</v>
          </cell>
          <cell r="B129" t="str">
            <v>04.4202</v>
          </cell>
          <cell r="C129" t="str">
            <v>Caùp ñoàng boïc CV150</v>
          </cell>
          <cell r="D129" t="str">
            <v>meùt</v>
          </cell>
          <cell r="E129">
            <v>0</v>
          </cell>
          <cell r="F129">
            <v>63500</v>
          </cell>
          <cell r="G129">
            <v>2455</v>
          </cell>
          <cell r="H129">
            <v>0</v>
          </cell>
          <cell r="I129">
            <v>63500</v>
          </cell>
        </row>
        <row r="130">
          <cell r="A130" t="str">
            <v>cv185</v>
          </cell>
          <cell r="B130" t="str">
            <v>04.4203</v>
          </cell>
          <cell r="C130" t="str">
            <v>Caùp ñoàng boïc CV185</v>
          </cell>
          <cell r="D130" t="str">
            <v>meùt</v>
          </cell>
          <cell r="E130">
            <v>0</v>
          </cell>
          <cell r="F130">
            <v>76800</v>
          </cell>
          <cell r="G130">
            <v>3069</v>
          </cell>
          <cell r="H130">
            <v>0</v>
          </cell>
          <cell r="I130">
            <v>76800</v>
          </cell>
        </row>
        <row r="131">
          <cell r="A131" t="str">
            <v>cv240</v>
          </cell>
          <cell r="B131" t="str">
            <v>04.4203</v>
          </cell>
          <cell r="C131" t="str">
            <v>Caùp ñoàng boïc CV240</v>
          </cell>
          <cell r="D131" t="str">
            <v>meùt</v>
          </cell>
          <cell r="E131">
            <v>0</v>
          </cell>
          <cell r="F131">
            <v>99400</v>
          </cell>
          <cell r="G131">
            <v>3069</v>
          </cell>
          <cell r="H131">
            <v>0</v>
          </cell>
          <cell r="I131">
            <v>99400</v>
          </cell>
        </row>
        <row r="132">
          <cell r="A132" t="str">
            <v>cv300</v>
          </cell>
          <cell r="B132" t="str">
            <v>04.4203</v>
          </cell>
          <cell r="C132" t="str">
            <v>Caùp ñoàng boïc CV300</v>
          </cell>
          <cell r="D132" t="str">
            <v>meùt</v>
          </cell>
          <cell r="E132">
            <v>0</v>
          </cell>
          <cell r="F132">
            <v>123600</v>
          </cell>
          <cell r="G132">
            <v>3069</v>
          </cell>
          <cell r="H132">
            <v>0</v>
          </cell>
          <cell r="I132">
            <v>123600</v>
          </cell>
        </row>
        <row r="133">
          <cell r="A133" t="str">
            <v>acv35</v>
          </cell>
          <cell r="B133">
            <v>0</v>
          </cell>
          <cell r="C133" t="str">
            <v>Caùp nhoâm loõi theùp ACV35</v>
          </cell>
          <cell r="D133" t="str">
            <v>meùt</v>
          </cell>
          <cell r="E133">
            <v>0</v>
          </cell>
          <cell r="F133">
            <v>6380</v>
          </cell>
          <cell r="G133">
            <v>0</v>
          </cell>
          <cell r="H133">
            <v>0</v>
          </cell>
          <cell r="I133">
            <v>6380</v>
          </cell>
        </row>
        <row r="134">
          <cell r="A134" t="str">
            <v>acv50</v>
          </cell>
          <cell r="B134">
            <v>0</v>
          </cell>
          <cell r="C134" t="str">
            <v>Caùp nhoâm loõi theùp ACV50</v>
          </cell>
          <cell r="D134" t="str">
            <v>meùt</v>
          </cell>
          <cell r="E134">
            <v>0</v>
          </cell>
          <cell r="F134">
            <v>8250</v>
          </cell>
          <cell r="G134">
            <v>0</v>
          </cell>
          <cell r="H134">
            <v>0</v>
          </cell>
          <cell r="I134">
            <v>8250</v>
          </cell>
        </row>
        <row r="135">
          <cell r="A135" t="str">
            <v>acv70</v>
          </cell>
          <cell r="B135">
            <v>0</v>
          </cell>
          <cell r="C135" t="str">
            <v>Caùp nhoâm loõi theùp ACV70</v>
          </cell>
          <cell r="D135" t="str">
            <v>meùt</v>
          </cell>
          <cell r="E135">
            <v>0</v>
          </cell>
          <cell r="F135">
            <v>10450</v>
          </cell>
          <cell r="G135">
            <v>0</v>
          </cell>
          <cell r="H135">
            <v>0</v>
          </cell>
          <cell r="I135">
            <v>10450</v>
          </cell>
        </row>
        <row r="136">
          <cell r="A136" t="str">
            <v>acv95</v>
          </cell>
          <cell r="B136">
            <v>0</v>
          </cell>
          <cell r="C136" t="str">
            <v>Caùp nhoâm loõi theùp ACV95</v>
          </cell>
          <cell r="D136" t="str">
            <v>meùt</v>
          </cell>
          <cell r="E136">
            <v>0</v>
          </cell>
          <cell r="F136">
            <v>13200</v>
          </cell>
          <cell r="G136">
            <v>0</v>
          </cell>
          <cell r="H136">
            <v>0</v>
          </cell>
          <cell r="I136">
            <v>13200</v>
          </cell>
        </row>
        <row r="137">
          <cell r="A137" t="str">
            <v>acv120</v>
          </cell>
          <cell r="B137">
            <v>0</v>
          </cell>
          <cell r="C137" t="str">
            <v>Caùp nhoâm loõi theùp ACV120</v>
          </cell>
          <cell r="D137" t="str">
            <v>meùt</v>
          </cell>
          <cell r="E137">
            <v>0</v>
          </cell>
          <cell r="F137">
            <v>15950</v>
          </cell>
          <cell r="G137">
            <v>0</v>
          </cell>
          <cell r="H137">
            <v>0</v>
          </cell>
          <cell r="I137">
            <v>15950</v>
          </cell>
        </row>
        <row r="138">
          <cell r="A138" t="str">
            <v>acv150</v>
          </cell>
          <cell r="B138">
            <v>0</v>
          </cell>
          <cell r="C138" t="str">
            <v>Caùp nhoâm loõi theùp ACV150</v>
          </cell>
          <cell r="D138" t="str">
            <v>meùt</v>
          </cell>
          <cell r="E138">
            <v>0</v>
          </cell>
          <cell r="F138">
            <v>20460</v>
          </cell>
          <cell r="G138">
            <v>0</v>
          </cell>
          <cell r="H138">
            <v>0</v>
          </cell>
          <cell r="I138">
            <v>20460</v>
          </cell>
        </row>
        <row r="139">
          <cell r="A139" t="str">
            <v>acv185</v>
          </cell>
          <cell r="B139">
            <v>0</v>
          </cell>
          <cell r="C139" t="str">
            <v>Caùp nhoâm loõi theùp ACV185</v>
          </cell>
          <cell r="D139" t="str">
            <v>meùt</v>
          </cell>
          <cell r="E139">
            <v>0</v>
          </cell>
          <cell r="F139">
            <v>22770</v>
          </cell>
          <cell r="G139">
            <v>0</v>
          </cell>
          <cell r="H139">
            <v>0</v>
          </cell>
          <cell r="I139">
            <v>22770</v>
          </cell>
        </row>
        <row r="140">
          <cell r="A140" t="str">
            <v>acv240</v>
          </cell>
          <cell r="B140">
            <v>0</v>
          </cell>
          <cell r="C140" t="str">
            <v>Caùp nhoâm loõi theùp ACV240</v>
          </cell>
          <cell r="D140" t="str">
            <v>meùt</v>
          </cell>
          <cell r="E140">
            <v>0</v>
          </cell>
          <cell r="F140">
            <v>29590</v>
          </cell>
          <cell r="G140">
            <v>0</v>
          </cell>
          <cell r="H140">
            <v>0</v>
          </cell>
          <cell r="I140">
            <v>29590</v>
          </cell>
        </row>
        <row r="141">
          <cell r="A141" t="str">
            <v>A35</v>
          </cell>
          <cell r="B141">
            <v>0</v>
          </cell>
          <cell r="C141" t="str">
            <v>Caùp nhoâm A-35</v>
          </cell>
          <cell r="D141" t="str">
            <v>kg</v>
          </cell>
          <cell r="E141">
            <v>0</v>
          </cell>
          <cell r="F141">
            <v>34000</v>
          </cell>
          <cell r="G141">
            <v>0</v>
          </cell>
          <cell r="H141">
            <v>0</v>
          </cell>
          <cell r="I141">
            <v>34000</v>
          </cell>
        </row>
        <row r="142">
          <cell r="A142" t="str">
            <v>A50</v>
          </cell>
          <cell r="B142">
            <v>0</v>
          </cell>
          <cell r="C142" t="str">
            <v>Caùp nhoâm A-50</v>
          </cell>
          <cell r="D142" t="str">
            <v>kg</v>
          </cell>
          <cell r="E142">
            <v>0</v>
          </cell>
          <cell r="F142">
            <v>32500</v>
          </cell>
          <cell r="G142">
            <v>0</v>
          </cell>
          <cell r="H142">
            <v>0</v>
          </cell>
          <cell r="I142">
            <v>32500</v>
          </cell>
        </row>
        <row r="143">
          <cell r="A143" t="str">
            <v>A70</v>
          </cell>
          <cell r="B143">
            <v>0</v>
          </cell>
          <cell r="C143" t="str">
            <v>Caùp nhoâm A-70</v>
          </cell>
          <cell r="D143" t="str">
            <v>kg</v>
          </cell>
          <cell r="E143">
            <v>0</v>
          </cell>
          <cell r="F143">
            <v>32500</v>
          </cell>
          <cell r="G143">
            <v>0</v>
          </cell>
          <cell r="H143">
            <v>0</v>
          </cell>
          <cell r="I143">
            <v>32500</v>
          </cell>
        </row>
        <row r="144">
          <cell r="A144" t="str">
            <v>A95</v>
          </cell>
          <cell r="B144">
            <v>0</v>
          </cell>
          <cell r="C144" t="str">
            <v>Caùp nhoâm A-95</v>
          </cell>
          <cell r="D144" t="str">
            <v>kg</v>
          </cell>
          <cell r="E144">
            <v>0</v>
          </cell>
          <cell r="F144">
            <v>32500</v>
          </cell>
          <cell r="G144">
            <v>0</v>
          </cell>
          <cell r="H144">
            <v>0</v>
          </cell>
          <cell r="I144">
            <v>32500</v>
          </cell>
        </row>
        <row r="145">
          <cell r="A145" t="str">
            <v>A120</v>
          </cell>
          <cell r="B145">
            <v>0</v>
          </cell>
          <cell r="C145" t="str">
            <v>Caùp nhoâm A-120</v>
          </cell>
          <cell r="D145" t="str">
            <v>kg</v>
          </cell>
          <cell r="E145">
            <v>0</v>
          </cell>
          <cell r="F145">
            <v>32500</v>
          </cell>
          <cell r="G145">
            <v>0</v>
          </cell>
          <cell r="H145">
            <v>0</v>
          </cell>
          <cell r="I145">
            <v>32500</v>
          </cell>
        </row>
        <row r="146">
          <cell r="A146" t="str">
            <v>A150</v>
          </cell>
          <cell r="B146">
            <v>0</v>
          </cell>
          <cell r="C146" t="str">
            <v>Caùp nhoâm A-150</v>
          </cell>
          <cell r="D146" t="str">
            <v>kg</v>
          </cell>
          <cell r="E146">
            <v>0</v>
          </cell>
          <cell r="F146">
            <v>32500</v>
          </cell>
          <cell r="G146">
            <v>0</v>
          </cell>
          <cell r="H146">
            <v>0</v>
          </cell>
          <cell r="I146">
            <v>32500</v>
          </cell>
        </row>
        <row r="147">
          <cell r="A147" t="str">
            <v>A185</v>
          </cell>
          <cell r="B147">
            <v>0</v>
          </cell>
          <cell r="C147" t="str">
            <v>Caùp nhoâm A-185</v>
          </cell>
          <cell r="D147" t="str">
            <v>kg</v>
          </cell>
          <cell r="E147">
            <v>0</v>
          </cell>
          <cell r="F147">
            <v>32000</v>
          </cell>
          <cell r="G147">
            <v>0</v>
          </cell>
          <cell r="H147">
            <v>0</v>
          </cell>
          <cell r="I147">
            <v>32000</v>
          </cell>
        </row>
        <row r="148">
          <cell r="A148" t="str">
            <v>A240</v>
          </cell>
          <cell r="B148">
            <v>0</v>
          </cell>
          <cell r="C148" t="str">
            <v>Caùp nhoâm A-240</v>
          </cell>
          <cell r="D148" t="str">
            <v>kg</v>
          </cell>
          <cell r="E148">
            <v>0</v>
          </cell>
          <cell r="F148">
            <v>32000</v>
          </cell>
          <cell r="G148">
            <v>0</v>
          </cell>
          <cell r="H148">
            <v>0</v>
          </cell>
          <cell r="I148">
            <v>32000</v>
          </cell>
        </row>
        <row r="149">
          <cell r="A149" t="str">
            <v>C3/8</v>
          </cell>
          <cell r="B149">
            <v>0</v>
          </cell>
          <cell r="C149" t="str">
            <v>Caùp theùp 3/8"</v>
          </cell>
          <cell r="D149" t="str">
            <v>meùt</v>
          </cell>
          <cell r="E149">
            <v>0</v>
          </cell>
          <cell r="F149">
            <v>3750</v>
          </cell>
          <cell r="G149">
            <v>0</v>
          </cell>
          <cell r="H149">
            <v>0</v>
          </cell>
          <cell r="I149">
            <v>3750</v>
          </cell>
        </row>
        <row r="150">
          <cell r="A150" t="str">
            <v>C5/8</v>
          </cell>
          <cell r="B150">
            <v>0</v>
          </cell>
          <cell r="C150" t="str">
            <v>Caùp theùp 5/8"</v>
          </cell>
          <cell r="D150" t="str">
            <v>meùt</v>
          </cell>
          <cell r="E150">
            <v>0</v>
          </cell>
          <cell r="F150">
            <v>4772.7272727272721</v>
          </cell>
          <cell r="G150">
            <v>0</v>
          </cell>
          <cell r="H150">
            <v>0</v>
          </cell>
          <cell r="I150">
            <v>4772.7272727272721</v>
          </cell>
        </row>
        <row r="151">
          <cell r="A151" t="str">
            <v>CSDI</v>
          </cell>
          <cell r="B151">
            <v>0</v>
          </cell>
          <cell r="C151" t="str">
            <v>Chaân söù ñænh thaúng daøi 870mm</v>
          </cell>
          <cell r="D151" t="str">
            <v>caùi</v>
          </cell>
          <cell r="E151">
            <v>0</v>
          </cell>
          <cell r="F151">
            <v>34000</v>
          </cell>
          <cell r="G151">
            <v>0</v>
          </cell>
          <cell r="H151">
            <v>0</v>
          </cell>
          <cell r="I151">
            <v>34000</v>
          </cell>
        </row>
        <row r="152">
          <cell r="A152" t="str">
            <v>CSDG</v>
          </cell>
          <cell r="B152">
            <v>0</v>
          </cell>
          <cell r="C152" t="str">
            <v>Chaân söù ñænh ñôõ goùc daøi 870mm</v>
          </cell>
          <cell r="D152" t="str">
            <v>caùi</v>
          </cell>
          <cell r="E152">
            <v>0</v>
          </cell>
          <cell r="F152">
            <v>34500</v>
          </cell>
          <cell r="G152">
            <v>0</v>
          </cell>
          <cell r="H152">
            <v>0</v>
          </cell>
          <cell r="I152">
            <v>34500</v>
          </cell>
        </row>
        <row r="153">
          <cell r="A153" t="str">
            <v>CSD</v>
          </cell>
          <cell r="B153">
            <v>0</v>
          </cell>
          <cell r="C153" t="str">
            <v>Chaân söù ñöùng D20</v>
          </cell>
          <cell r="D153" t="str">
            <v>caùi</v>
          </cell>
          <cell r="E153">
            <v>0</v>
          </cell>
          <cell r="F153">
            <v>15000</v>
          </cell>
          <cell r="G153">
            <v>0</v>
          </cell>
          <cell r="H153">
            <v>0</v>
          </cell>
          <cell r="I153">
            <v>15000</v>
          </cell>
        </row>
        <row r="154">
          <cell r="A154" t="str">
            <v>CTD</v>
          </cell>
          <cell r="B154" t="str">
            <v>04.7001</v>
          </cell>
          <cell r="C154" t="str">
            <v>Coïc tieáp ñaát Þ16 - 2,4m</v>
          </cell>
          <cell r="D154" t="str">
            <v>coïc</v>
          </cell>
          <cell r="E154">
            <v>0</v>
          </cell>
          <cell r="F154">
            <v>28952</v>
          </cell>
          <cell r="G154">
            <v>5217</v>
          </cell>
          <cell r="H154">
            <v>0</v>
          </cell>
          <cell r="I154">
            <v>28952</v>
          </cell>
        </row>
        <row r="155">
          <cell r="A155" t="str">
            <v>CTD+K</v>
          </cell>
          <cell r="B155" t="str">
            <v>04.7001</v>
          </cell>
          <cell r="C155" t="str">
            <v>Coïc tieáp ñaát Þ 16- 2,4m + keïp coïc</v>
          </cell>
          <cell r="D155" t="str">
            <v>coïc</v>
          </cell>
          <cell r="E155">
            <v>0</v>
          </cell>
          <cell r="F155">
            <v>30400</v>
          </cell>
          <cell r="G155">
            <v>5217</v>
          </cell>
          <cell r="H155">
            <v>0</v>
          </cell>
          <cell r="I155">
            <v>30400</v>
          </cell>
        </row>
        <row r="156">
          <cell r="A156" t="str">
            <v>DC</v>
          </cell>
          <cell r="B156">
            <v>0</v>
          </cell>
          <cell r="C156" t="str">
            <v>Daây chì 20K</v>
          </cell>
          <cell r="D156" t="str">
            <v>caùi</v>
          </cell>
          <cell r="E156">
            <v>0</v>
          </cell>
          <cell r="F156">
            <v>25000</v>
          </cell>
          <cell r="G156">
            <v>0</v>
          </cell>
          <cell r="H156">
            <v>0</v>
          </cell>
          <cell r="I156">
            <v>25000</v>
          </cell>
        </row>
        <row r="157">
          <cell r="A157" t="str">
            <v>DAYA</v>
          </cell>
          <cell r="B157">
            <v>0</v>
          </cell>
          <cell r="C157" t="str">
            <v xml:space="preserve">Daây nhoâm buoäc </v>
          </cell>
          <cell r="D157" t="str">
            <v>kg</v>
          </cell>
          <cell r="E157">
            <v>0</v>
          </cell>
          <cell r="F157">
            <v>26627</v>
          </cell>
          <cell r="G157">
            <v>0</v>
          </cell>
          <cell r="H157">
            <v>0</v>
          </cell>
          <cell r="I157">
            <v>26627</v>
          </cell>
        </row>
        <row r="158">
          <cell r="A158" t="str">
            <v>GDFCO</v>
          </cell>
          <cell r="B158" t="str">
            <v>05.6011</v>
          </cell>
          <cell r="C158" t="str">
            <v>Giaù chöõ "T" laép FCO</v>
          </cell>
          <cell r="D158" t="str">
            <v>boä</v>
          </cell>
          <cell r="E158">
            <v>0</v>
          </cell>
          <cell r="F158">
            <v>42760</v>
          </cell>
          <cell r="G158">
            <v>13161</v>
          </cell>
          <cell r="H158">
            <v>0</v>
          </cell>
          <cell r="I158">
            <v>42760</v>
          </cell>
        </row>
        <row r="159">
          <cell r="A159" t="str">
            <v>GUFCO</v>
          </cell>
          <cell r="B159" t="str">
            <v>05.6011</v>
          </cell>
          <cell r="C159" t="str">
            <v>Giaù U 80x600 laép FCO</v>
          </cell>
          <cell r="D159" t="str">
            <v>boä</v>
          </cell>
          <cell r="E159">
            <v>0</v>
          </cell>
          <cell r="F159">
            <v>42760</v>
          </cell>
          <cell r="G159">
            <v>13161</v>
          </cell>
          <cell r="H159">
            <v>0</v>
          </cell>
          <cell r="I159">
            <v>42760</v>
          </cell>
        </row>
        <row r="160">
          <cell r="A160" t="str">
            <v>GIATFCO</v>
          </cell>
          <cell r="B160" t="str">
            <v>05.6011</v>
          </cell>
          <cell r="C160" t="str">
            <v>Giaù chöõ "T" laép FCO, LA</v>
          </cell>
          <cell r="D160" t="str">
            <v>boä</v>
          </cell>
          <cell r="E160">
            <v>0</v>
          </cell>
          <cell r="F160">
            <v>42760</v>
          </cell>
          <cell r="G160">
            <v>13161</v>
          </cell>
          <cell r="H160">
            <v>0</v>
          </cell>
          <cell r="I160">
            <v>42760</v>
          </cell>
        </row>
        <row r="161">
          <cell r="A161" t="str">
            <v>GCST</v>
          </cell>
          <cell r="B161">
            <v>0</v>
          </cell>
          <cell r="C161" t="str">
            <v>Gia coâng saét theùp</v>
          </cell>
          <cell r="D161" t="str">
            <v>kg</v>
          </cell>
          <cell r="E161">
            <v>0</v>
          </cell>
          <cell r="F161">
            <v>2500</v>
          </cell>
          <cell r="G161">
            <v>0</v>
          </cell>
          <cell r="H161">
            <v>0</v>
          </cell>
          <cell r="I161">
            <v>2500</v>
          </cell>
        </row>
        <row r="162">
          <cell r="A162" t="str">
            <v>EKE300</v>
          </cell>
          <cell r="B162">
            <v>0</v>
          </cell>
          <cell r="C162" t="str">
            <v>EÂ KE 5x300x300\Zn</v>
          </cell>
          <cell r="D162" t="str">
            <v>kg</v>
          </cell>
          <cell r="E162">
            <v>0</v>
          </cell>
          <cell r="F162">
            <v>9726</v>
          </cell>
          <cell r="G162">
            <v>0</v>
          </cell>
          <cell r="H162">
            <v>0</v>
          </cell>
          <cell r="I162">
            <v>9726</v>
          </cell>
        </row>
        <row r="163">
          <cell r="A163" t="str">
            <v>G</v>
          </cell>
          <cell r="B163">
            <v>0</v>
          </cell>
          <cell r="C163" t="str">
            <v>Vaät lieäu döïng truï</v>
          </cell>
          <cell r="D163" t="str">
            <v>truï</v>
          </cell>
          <cell r="E163">
            <v>0</v>
          </cell>
          <cell r="F163">
            <v>20790</v>
          </cell>
          <cell r="G163">
            <v>0</v>
          </cell>
          <cell r="H163">
            <v>0</v>
          </cell>
          <cell r="I163">
            <v>20790</v>
          </cell>
        </row>
        <row r="164">
          <cell r="A164" t="str">
            <v>HI</v>
          </cell>
          <cell r="B164">
            <v>0</v>
          </cell>
          <cell r="C164" t="str">
            <v>Haéc ín</v>
          </cell>
          <cell r="D164" t="str">
            <v>kg</v>
          </cell>
          <cell r="E164">
            <v>0</v>
          </cell>
          <cell r="F164">
            <v>2340</v>
          </cell>
          <cell r="G164">
            <v>0</v>
          </cell>
          <cell r="H164">
            <v>0</v>
          </cell>
          <cell r="I164">
            <v>2340</v>
          </cell>
        </row>
        <row r="165">
          <cell r="A165" t="str">
            <v>K3B</v>
          </cell>
          <cell r="B165">
            <v>0</v>
          </cell>
          <cell r="C165" t="str">
            <v>Keïp caùp 3 boulon</v>
          </cell>
          <cell r="D165" t="str">
            <v>caùi</v>
          </cell>
          <cell r="E165">
            <v>0</v>
          </cell>
          <cell r="F165">
            <v>13600</v>
          </cell>
          <cell r="G165">
            <v>0</v>
          </cell>
          <cell r="H165">
            <v>0</v>
          </cell>
          <cell r="I165">
            <v>13600</v>
          </cell>
        </row>
        <row r="166">
          <cell r="A166" t="str">
            <v>KCD</v>
          </cell>
          <cell r="B166">
            <v>0</v>
          </cell>
          <cell r="C166" t="str">
            <v>Keïp coïc tieáp ñaát</v>
          </cell>
          <cell r="D166" t="str">
            <v>caùi</v>
          </cell>
          <cell r="E166">
            <v>0</v>
          </cell>
          <cell r="F166">
            <v>8545</v>
          </cell>
          <cell r="G166">
            <v>0</v>
          </cell>
          <cell r="H166">
            <v>0</v>
          </cell>
          <cell r="I166">
            <v>8545</v>
          </cell>
        </row>
        <row r="167">
          <cell r="A167" t="str">
            <v>K35</v>
          </cell>
          <cell r="B167">
            <v>0</v>
          </cell>
          <cell r="C167" t="str">
            <v>Keïp daây 2 bulon 2 raõnh daây 35mm2</v>
          </cell>
          <cell r="D167" t="str">
            <v>caùi</v>
          </cell>
          <cell r="E167">
            <v>0</v>
          </cell>
          <cell r="F167">
            <v>3905</v>
          </cell>
          <cell r="G167">
            <v>0</v>
          </cell>
          <cell r="H167">
            <v>0</v>
          </cell>
          <cell r="I167">
            <v>3905</v>
          </cell>
        </row>
        <row r="168">
          <cell r="A168" t="str">
            <v>K50</v>
          </cell>
          <cell r="B168">
            <v>0</v>
          </cell>
          <cell r="C168" t="str">
            <v>Keïp daây 2 bulon 2 raõnh daây 50mm2</v>
          </cell>
          <cell r="D168" t="str">
            <v>caùi</v>
          </cell>
          <cell r="E168">
            <v>0</v>
          </cell>
          <cell r="F168">
            <v>7429</v>
          </cell>
          <cell r="G168">
            <v>0</v>
          </cell>
          <cell r="H168">
            <v>0</v>
          </cell>
          <cell r="I168">
            <v>7429</v>
          </cell>
        </row>
        <row r="169">
          <cell r="A169" t="str">
            <v>K70</v>
          </cell>
          <cell r="B169">
            <v>0</v>
          </cell>
          <cell r="C169" t="str">
            <v>Keïp daây 2 bulon 2 raõnh daây 70mm2</v>
          </cell>
          <cell r="D169" t="str">
            <v>caùi</v>
          </cell>
          <cell r="E169">
            <v>0</v>
          </cell>
          <cell r="F169">
            <v>7429</v>
          </cell>
          <cell r="G169">
            <v>0</v>
          </cell>
          <cell r="H169">
            <v>0</v>
          </cell>
          <cell r="I169">
            <v>7429</v>
          </cell>
        </row>
        <row r="170">
          <cell r="A170" t="str">
            <v>K95</v>
          </cell>
          <cell r="B170">
            <v>0</v>
          </cell>
          <cell r="C170" t="str">
            <v>Keïp daây 2 bulon 2 raõnh daây 95mm2</v>
          </cell>
          <cell r="D170" t="str">
            <v>caùi</v>
          </cell>
          <cell r="E170">
            <v>0</v>
          </cell>
          <cell r="F170">
            <v>10857</v>
          </cell>
          <cell r="G170">
            <v>0</v>
          </cell>
          <cell r="H170">
            <v>0</v>
          </cell>
          <cell r="I170">
            <v>10857</v>
          </cell>
        </row>
        <row r="171">
          <cell r="A171" t="str">
            <v>K120</v>
          </cell>
          <cell r="B171">
            <v>0</v>
          </cell>
          <cell r="C171" t="str">
            <v>Keïp daây 2 bulon 2 raõnh daây 120mm2</v>
          </cell>
          <cell r="D171" t="str">
            <v>caùi</v>
          </cell>
          <cell r="E171">
            <v>0</v>
          </cell>
          <cell r="F171">
            <v>16857</v>
          </cell>
          <cell r="G171">
            <v>0</v>
          </cell>
          <cell r="H171">
            <v>0</v>
          </cell>
          <cell r="I171">
            <v>16857</v>
          </cell>
        </row>
        <row r="172">
          <cell r="A172" t="str">
            <v>K150</v>
          </cell>
          <cell r="B172">
            <v>0</v>
          </cell>
          <cell r="C172" t="str">
            <v>Keïp daây 3 bulon 2 raõnh daây 150mm2</v>
          </cell>
          <cell r="D172" t="str">
            <v>caùi</v>
          </cell>
          <cell r="E172">
            <v>0</v>
          </cell>
          <cell r="F172">
            <v>16857</v>
          </cell>
          <cell r="G172">
            <v>0</v>
          </cell>
          <cell r="H172">
            <v>0</v>
          </cell>
          <cell r="I172">
            <v>16857</v>
          </cell>
        </row>
        <row r="173">
          <cell r="A173" t="str">
            <v>K185</v>
          </cell>
          <cell r="B173">
            <v>0</v>
          </cell>
          <cell r="C173" t="str">
            <v>Keïp daây 3 bulon 2 raõnh daây 185mm2</v>
          </cell>
          <cell r="D173" t="str">
            <v>caùi</v>
          </cell>
          <cell r="E173">
            <v>0</v>
          </cell>
          <cell r="F173">
            <v>31429</v>
          </cell>
          <cell r="G173">
            <v>0</v>
          </cell>
          <cell r="H173">
            <v>0</v>
          </cell>
          <cell r="I173">
            <v>31429</v>
          </cell>
        </row>
        <row r="174">
          <cell r="A174" t="str">
            <v>K240</v>
          </cell>
          <cell r="B174">
            <v>0</v>
          </cell>
          <cell r="C174" t="str">
            <v>Keïp daây 3 bulon 2 raõnh daây 240 mm2</v>
          </cell>
          <cell r="D174" t="str">
            <v>caùi</v>
          </cell>
          <cell r="E174">
            <v>0</v>
          </cell>
          <cell r="F174">
            <v>31429</v>
          </cell>
          <cell r="G174">
            <v>0</v>
          </cell>
          <cell r="H174">
            <v>0</v>
          </cell>
          <cell r="I174">
            <v>31429</v>
          </cell>
        </row>
        <row r="175">
          <cell r="A175" t="str">
            <v>K35A</v>
          </cell>
          <cell r="B175">
            <v>0</v>
          </cell>
          <cell r="C175" t="str">
            <v>Keïp daây 3 bulon 2 raõnh daây A-35</v>
          </cell>
          <cell r="D175" t="str">
            <v>caùi</v>
          </cell>
          <cell r="E175">
            <v>0</v>
          </cell>
          <cell r="F175">
            <v>3905</v>
          </cell>
          <cell r="G175">
            <v>0</v>
          </cell>
          <cell r="H175">
            <v>0</v>
          </cell>
          <cell r="I175">
            <v>3905</v>
          </cell>
        </row>
        <row r="176">
          <cell r="A176" t="str">
            <v>K50A</v>
          </cell>
          <cell r="B176">
            <v>0</v>
          </cell>
          <cell r="C176" t="str">
            <v>Keïp daây 3 bulon 2 raõnh daây A-50</v>
          </cell>
          <cell r="D176" t="str">
            <v>caùi</v>
          </cell>
          <cell r="E176">
            <v>0</v>
          </cell>
          <cell r="F176">
            <v>7429</v>
          </cell>
          <cell r="G176">
            <v>0</v>
          </cell>
          <cell r="H176">
            <v>0</v>
          </cell>
          <cell r="I176">
            <v>7429</v>
          </cell>
        </row>
        <row r="177">
          <cell r="A177" t="str">
            <v>K70A</v>
          </cell>
          <cell r="B177">
            <v>0</v>
          </cell>
          <cell r="C177" t="str">
            <v>Keïp daây 3 bulon 2 raõnh daây A-70</v>
          </cell>
          <cell r="D177" t="str">
            <v>caùi</v>
          </cell>
          <cell r="E177">
            <v>0</v>
          </cell>
          <cell r="F177">
            <v>7429</v>
          </cell>
          <cell r="G177">
            <v>0</v>
          </cell>
          <cell r="H177">
            <v>0</v>
          </cell>
          <cell r="I177">
            <v>7429</v>
          </cell>
        </row>
        <row r="178">
          <cell r="A178" t="str">
            <v>K95A</v>
          </cell>
          <cell r="B178">
            <v>0</v>
          </cell>
          <cell r="C178" t="str">
            <v>Keïp daây 3 bulon 2 raõnh daây A-95</v>
          </cell>
          <cell r="D178" t="str">
            <v>caùi</v>
          </cell>
          <cell r="E178">
            <v>0</v>
          </cell>
          <cell r="F178">
            <v>10857</v>
          </cell>
          <cell r="G178">
            <v>0</v>
          </cell>
          <cell r="H178">
            <v>0</v>
          </cell>
          <cell r="I178">
            <v>10857</v>
          </cell>
        </row>
        <row r="179">
          <cell r="A179" t="str">
            <v>K120A</v>
          </cell>
          <cell r="B179">
            <v>0</v>
          </cell>
          <cell r="C179" t="str">
            <v>Keïp daây 3 bulon 2 raõnh daây A-120</v>
          </cell>
          <cell r="D179" t="str">
            <v>caùi</v>
          </cell>
          <cell r="E179">
            <v>0</v>
          </cell>
          <cell r="F179">
            <v>16857</v>
          </cell>
          <cell r="G179">
            <v>0</v>
          </cell>
          <cell r="H179">
            <v>0</v>
          </cell>
          <cell r="I179">
            <v>16857</v>
          </cell>
        </row>
        <row r="180">
          <cell r="A180" t="str">
            <v>K150A</v>
          </cell>
          <cell r="B180">
            <v>0</v>
          </cell>
          <cell r="C180" t="str">
            <v>Keïp daây 3 bulon 2 raõnh daây A-150</v>
          </cell>
          <cell r="D180" t="str">
            <v>caùi</v>
          </cell>
          <cell r="E180">
            <v>0</v>
          </cell>
          <cell r="F180">
            <v>16857</v>
          </cell>
          <cell r="G180">
            <v>0</v>
          </cell>
          <cell r="H180">
            <v>0</v>
          </cell>
          <cell r="I180">
            <v>16857</v>
          </cell>
        </row>
        <row r="181">
          <cell r="A181" t="str">
            <v>K185A</v>
          </cell>
          <cell r="B181">
            <v>0</v>
          </cell>
          <cell r="C181" t="str">
            <v>Keïp daây 3 bulon 2 raõnh daây A-185</v>
          </cell>
          <cell r="D181" t="str">
            <v>caùi</v>
          </cell>
          <cell r="E181">
            <v>0</v>
          </cell>
          <cell r="F181">
            <v>31429</v>
          </cell>
          <cell r="G181">
            <v>0</v>
          </cell>
          <cell r="H181">
            <v>0</v>
          </cell>
          <cell r="I181">
            <v>31429</v>
          </cell>
        </row>
        <row r="182">
          <cell r="A182" t="str">
            <v>K240A</v>
          </cell>
          <cell r="B182">
            <v>0</v>
          </cell>
          <cell r="C182" t="str">
            <v>Keïp daây 3 bulon 2 raõnh daây A-240</v>
          </cell>
          <cell r="D182" t="str">
            <v>caùi</v>
          </cell>
          <cell r="E182">
            <v>0</v>
          </cell>
          <cell r="F182">
            <v>31429</v>
          </cell>
          <cell r="G182">
            <v>0</v>
          </cell>
          <cell r="H182">
            <v>0</v>
          </cell>
          <cell r="I182">
            <v>31429</v>
          </cell>
        </row>
        <row r="183">
          <cell r="A183" t="str">
            <v>KE35</v>
          </cell>
          <cell r="B183">
            <v>0</v>
          </cell>
          <cell r="C183" t="str">
            <v>Keïp eùp côõ daây 35mm2</v>
          </cell>
          <cell r="D183" t="str">
            <v>caùi</v>
          </cell>
          <cell r="E183">
            <v>0</v>
          </cell>
          <cell r="F183">
            <v>6250</v>
          </cell>
          <cell r="G183">
            <v>2302</v>
          </cell>
          <cell r="H183">
            <v>0</v>
          </cell>
          <cell r="I183">
            <v>6250</v>
          </cell>
        </row>
        <row r="184">
          <cell r="A184" t="str">
            <v>KE48</v>
          </cell>
          <cell r="B184">
            <v>0</v>
          </cell>
          <cell r="C184" t="str">
            <v>Keïp eùp côõ daây 48mm2</v>
          </cell>
          <cell r="D184" t="str">
            <v>caùi</v>
          </cell>
          <cell r="E184">
            <v>0</v>
          </cell>
          <cell r="F184">
            <v>8000</v>
          </cell>
          <cell r="G184">
            <v>0</v>
          </cell>
          <cell r="H184">
            <v>0</v>
          </cell>
          <cell r="I184">
            <v>8000</v>
          </cell>
        </row>
        <row r="185">
          <cell r="A185" t="str">
            <v>KE50</v>
          </cell>
          <cell r="B185">
            <v>0</v>
          </cell>
          <cell r="C185" t="str">
            <v>Keïp eùp côõ daây 50mm2</v>
          </cell>
          <cell r="D185" t="str">
            <v>caùi</v>
          </cell>
          <cell r="E185">
            <v>0</v>
          </cell>
          <cell r="F185">
            <v>8500</v>
          </cell>
          <cell r="G185">
            <v>0</v>
          </cell>
          <cell r="H185">
            <v>0</v>
          </cell>
          <cell r="I185">
            <v>8500</v>
          </cell>
        </row>
        <row r="186">
          <cell r="A186" t="str">
            <v>KE70</v>
          </cell>
          <cell r="B186">
            <v>0</v>
          </cell>
          <cell r="C186" t="str">
            <v>Keïp eùp côõ daây 70mm2</v>
          </cell>
          <cell r="D186" t="str">
            <v>caùi</v>
          </cell>
          <cell r="E186">
            <v>0</v>
          </cell>
          <cell r="F186">
            <v>12386</v>
          </cell>
          <cell r="G186">
            <v>0</v>
          </cell>
          <cell r="H186">
            <v>0</v>
          </cell>
          <cell r="I186">
            <v>12386</v>
          </cell>
        </row>
        <row r="187">
          <cell r="A187" t="str">
            <v>KE95</v>
          </cell>
          <cell r="B187">
            <v>0</v>
          </cell>
          <cell r="C187" t="str">
            <v>Keïp eùp côõ daây 95mm2</v>
          </cell>
          <cell r="D187" t="str">
            <v>caùi</v>
          </cell>
          <cell r="E187">
            <v>0</v>
          </cell>
          <cell r="F187">
            <v>18636</v>
          </cell>
          <cell r="G187">
            <v>0</v>
          </cell>
          <cell r="H187">
            <v>0</v>
          </cell>
          <cell r="I187">
            <v>18636</v>
          </cell>
        </row>
        <row r="188">
          <cell r="A188" t="str">
            <v>KE120</v>
          </cell>
          <cell r="B188">
            <v>0</v>
          </cell>
          <cell r="C188" t="str">
            <v>Keïp eùp côõ daây 120mm2</v>
          </cell>
          <cell r="D188" t="str">
            <v>caùi</v>
          </cell>
          <cell r="E188">
            <v>0</v>
          </cell>
          <cell r="F188">
            <v>24000</v>
          </cell>
          <cell r="G188">
            <v>0</v>
          </cell>
          <cell r="H188">
            <v>0</v>
          </cell>
          <cell r="I188">
            <v>24000</v>
          </cell>
        </row>
        <row r="189">
          <cell r="A189" t="str">
            <v>KE185</v>
          </cell>
          <cell r="B189">
            <v>0</v>
          </cell>
          <cell r="C189" t="str">
            <v>Keïp eùp côõ daây 185mm2</v>
          </cell>
          <cell r="D189" t="str">
            <v>caùi</v>
          </cell>
          <cell r="E189">
            <v>0</v>
          </cell>
          <cell r="F189">
            <v>31818</v>
          </cell>
          <cell r="G189">
            <v>0</v>
          </cell>
          <cell r="H189">
            <v>0</v>
          </cell>
          <cell r="I189">
            <v>31818</v>
          </cell>
        </row>
        <row r="190">
          <cell r="A190" t="str">
            <v>KE240</v>
          </cell>
          <cell r="B190">
            <v>0</v>
          </cell>
          <cell r="C190" t="str">
            <v>Keïp eùp côõ daây 240mm2</v>
          </cell>
          <cell r="D190" t="str">
            <v>caùi</v>
          </cell>
          <cell r="E190">
            <v>0</v>
          </cell>
          <cell r="F190">
            <v>42000</v>
          </cell>
          <cell r="G190">
            <v>0</v>
          </cell>
          <cell r="H190">
            <v>0</v>
          </cell>
          <cell r="I190">
            <v>42000</v>
          </cell>
        </row>
        <row r="191">
          <cell r="A191" t="str">
            <v>KCUAL</v>
          </cell>
          <cell r="B191">
            <v>0</v>
          </cell>
          <cell r="C191" t="str">
            <v>Keïp noái ñoàng-nhoâm</v>
          </cell>
          <cell r="D191" t="str">
            <v>caùi</v>
          </cell>
          <cell r="E191">
            <v>0</v>
          </cell>
          <cell r="F191">
            <v>4500</v>
          </cell>
          <cell r="G191">
            <v>0</v>
          </cell>
          <cell r="H191">
            <v>0</v>
          </cell>
          <cell r="I191">
            <v>4500</v>
          </cell>
        </row>
        <row r="192">
          <cell r="A192" t="str">
            <v>KCUAL60</v>
          </cell>
          <cell r="B192">
            <v>0</v>
          </cell>
          <cell r="C192" t="str">
            <v>Keïp noái ñoàng-nhoâm 60mm2</v>
          </cell>
          <cell r="D192" t="str">
            <v>caùi</v>
          </cell>
          <cell r="E192">
            <v>0</v>
          </cell>
          <cell r="F192">
            <v>12000</v>
          </cell>
          <cell r="G192">
            <v>0</v>
          </cell>
          <cell r="H192">
            <v>0</v>
          </cell>
          <cell r="I192">
            <v>12000</v>
          </cell>
        </row>
        <row r="193">
          <cell r="A193" t="str">
            <v>KQ2/0</v>
          </cell>
          <cell r="B193" t="str">
            <v>04.3107</v>
          </cell>
          <cell r="C193" t="str">
            <v>Keïp quai 2/0</v>
          </cell>
          <cell r="D193" t="str">
            <v>caùi</v>
          </cell>
          <cell r="E193">
            <v>0</v>
          </cell>
          <cell r="F193">
            <v>13500</v>
          </cell>
          <cell r="G193">
            <v>6444</v>
          </cell>
          <cell r="H193">
            <v>0</v>
          </cell>
          <cell r="I193">
            <v>13500</v>
          </cell>
        </row>
        <row r="194">
          <cell r="A194" t="str">
            <v>KQ3/0</v>
          </cell>
          <cell r="B194" t="str">
            <v>04.3107</v>
          </cell>
          <cell r="C194" t="str">
            <v>Keïp quai 3/0</v>
          </cell>
          <cell r="D194" t="str">
            <v>caùi</v>
          </cell>
          <cell r="E194">
            <v>0</v>
          </cell>
          <cell r="F194">
            <v>16500</v>
          </cell>
          <cell r="G194">
            <v>6444</v>
          </cell>
          <cell r="H194">
            <v>0</v>
          </cell>
          <cell r="I194">
            <v>16500</v>
          </cell>
        </row>
        <row r="195">
          <cell r="A195" t="str">
            <v>KQ4/0</v>
          </cell>
          <cell r="B195" t="str">
            <v>04.3107</v>
          </cell>
          <cell r="C195" t="str">
            <v>Keïp quai 4/0</v>
          </cell>
          <cell r="D195" t="str">
            <v>caùi</v>
          </cell>
          <cell r="E195">
            <v>0</v>
          </cell>
          <cell r="F195">
            <v>16800</v>
          </cell>
          <cell r="G195">
            <v>6444</v>
          </cell>
          <cell r="H195">
            <v>0</v>
          </cell>
          <cell r="I195">
            <v>16800</v>
          </cell>
        </row>
        <row r="196">
          <cell r="A196" t="str">
            <v>KQ150</v>
          </cell>
          <cell r="B196" t="str">
            <v>04.3107</v>
          </cell>
          <cell r="C196" t="str">
            <v>Keïp quai côõ 150mm2</v>
          </cell>
          <cell r="D196" t="str">
            <v>caùi</v>
          </cell>
          <cell r="E196">
            <v>0</v>
          </cell>
          <cell r="F196">
            <v>17500</v>
          </cell>
          <cell r="G196">
            <v>6444</v>
          </cell>
          <cell r="H196">
            <v>0</v>
          </cell>
          <cell r="I196">
            <v>17500</v>
          </cell>
        </row>
        <row r="197">
          <cell r="A197" t="str">
            <v>KQ185</v>
          </cell>
          <cell r="B197" t="str">
            <v>04.3107</v>
          </cell>
          <cell r="C197" t="str">
            <v>Keïp quai côõ 185mm2</v>
          </cell>
          <cell r="D197" t="str">
            <v>caùi</v>
          </cell>
          <cell r="E197">
            <v>0</v>
          </cell>
          <cell r="F197">
            <v>17500</v>
          </cell>
          <cell r="G197">
            <v>6444</v>
          </cell>
          <cell r="H197">
            <v>0</v>
          </cell>
          <cell r="I197">
            <v>17500</v>
          </cell>
        </row>
        <row r="198">
          <cell r="A198" t="str">
            <v>KQ240</v>
          </cell>
          <cell r="B198" t="str">
            <v>04.3107</v>
          </cell>
          <cell r="C198" t="str">
            <v>Keïp quai côõ 240mm2</v>
          </cell>
          <cell r="D198" t="str">
            <v>caùi</v>
          </cell>
          <cell r="E198">
            <v>0</v>
          </cell>
          <cell r="F198">
            <v>22500</v>
          </cell>
          <cell r="G198">
            <v>6444</v>
          </cell>
          <cell r="H198">
            <v>0</v>
          </cell>
          <cell r="I198">
            <v>22500</v>
          </cell>
        </row>
        <row r="199">
          <cell r="A199" t="str">
            <v>OXC185</v>
          </cell>
          <cell r="B199" t="str">
            <v>04.3107</v>
          </cell>
          <cell r="C199" t="str">
            <v>Keïp Slipbolt côõ 185mm2</v>
          </cell>
          <cell r="D199" t="str">
            <v>caùi</v>
          </cell>
          <cell r="E199">
            <v>0</v>
          </cell>
          <cell r="F199">
            <v>15000</v>
          </cell>
          <cell r="G199">
            <v>6444</v>
          </cell>
          <cell r="H199">
            <v>0</v>
          </cell>
          <cell r="I199">
            <v>15000</v>
          </cell>
        </row>
        <row r="200">
          <cell r="A200" t="str">
            <v>OXC185</v>
          </cell>
          <cell r="B200" t="str">
            <v>04.3107</v>
          </cell>
          <cell r="C200" t="str">
            <v>Keïp Slipbolt côõ 185mm2</v>
          </cell>
          <cell r="D200" t="str">
            <v>caùi</v>
          </cell>
          <cell r="E200">
            <v>0</v>
          </cell>
          <cell r="F200">
            <v>15000</v>
          </cell>
          <cell r="G200">
            <v>6444</v>
          </cell>
          <cell r="H200">
            <v>0</v>
          </cell>
          <cell r="I200">
            <v>15000</v>
          </cell>
        </row>
        <row r="201">
          <cell r="A201" t="str">
            <v>OXC185</v>
          </cell>
          <cell r="B201" t="str">
            <v>04.3107</v>
          </cell>
          <cell r="C201" t="str">
            <v>Keïp Slipbolt côõ 185mm2</v>
          </cell>
          <cell r="D201" t="str">
            <v>caùi</v>
          </cell>
          <cell r="E201">
            <v>0</v>
          </cell>
          <cell r="F201">
            <v>15000</v>
          </cell>
          <cell r="G201">
            <v>6444</v>
          </cell>
          <cell r="H201">
            <v>0</v>
          </cell>
          <cell r="I201">
            <v>15000</v>
          </cell>
        </row>
        <row r="202">
          <cell r="A202" t="str">
            <v>OXC150</v>
          </cell>
          <cell r="B202" t="str">
            <v>04.3107</v>
          </cell>
          <cell r="C202" t="str">
            <v>Keïp Slipbolt côõ 150mm2</v>
          </cell>
          <cell r="D202" t="str">
            <v>caùi</v>
          </cell>
          <cell r="E202">
            <v>0</v>
          </cell>
          <cell r="F202">
            <v>15000</v>
          </cell>
          <cell r="G202">
            <v>6444</v>
          </cell>
          <cell r="H202">
            <v>0</v>
          </cell>
          <cell r="I202">
            <v>15000</v>
          </cell>
        </row>
        <row r="203">
          <cell r="A203" t="str">
            <v>OXC240</v>
          </cell>
          <cell r="B203" t="str">
            <v>04.3107</v>
          </cell>
          <cell r="C203" t="str">
            <v>Keïp Slipbolt côõ 240mm2</v>
          </cell>
          <cell r="D203" t="str">
            <v>caùi</v>
          </cell>
          <cell r="E203">
            <v>0</v>
          </cell>
          <cell r="F203">
            <v>19000</v>
          </cell>
          <cell r="G203">
            <v>6444</v>
          </cell>
          <cell r="H203">
            <v>0</v>
          </cell>
          <cell r="I203">
            <v>19000</v>
          </cell>
        </row>
        <row r="204">
          <cell r="A204" t="str">
            <v>KH2/0</v>
          </cell>
          <cell r="B204" t="str">
            <v>04.3107</v>
          </cell>
          <cell r="C204" t="str">
            <v>Keïp hotline 2/0</v>
          </cell>
          <cell r="D204" t="str">
            <v>caùi</v>
          </cell>
          <cell r="E204">
            <v>0</v>
          </cell>
          <cell r="F204">
            <v>16500</v>
          </cell>
          <cell r="G204">
            <v>6444</v>
          </cell>
          <cell r="H204">
            <v>0</v>
          </cell>
          <cell r="I204">
            <v>16500</v>
          </cell>
        </row>
        <row r="205">
          <cell r="A205" t="str">
            <v>KH3/0</v>
          </cell>
          <cell r="B205" t="str">
            <v>04.3107</v>
          </cell>
          <cell r="C205" t="str">
            <v>Keïp hotline 3/0</v>
          </cell>
          <cell r="D205" t="str">
            <v>caùi</v>
          </cell>
          <cell r="E205">
            <v>0</v>
          </cell>
          <cell r="F205">
            <v>16500</v>
          </cell>
          <cell r="G205">
            <v>6444</v>
          </cell>
          <cell r="H205">
            <v>0</v>
          </cell>
          <cell r="I205">
            <v>16500</v>
          </cell>
        </row>
        <row r="206">
          <cell r="A206" t="str">
            <v>KH4/0</v>
          </cell>
          <cell r="B206" t="str">
            <v>04.3107</v>
          </cell>
          <cell r="C206" t="str">
            <v>Keïp hotline 4/0</v>
          </cell>
          <cell r="D206" t="str">
            <v>caùi</v>
          </cell>
          <cell r="E206">
            <v>0</v>
          </cell>
          <cell r="F206">
            <v>21000</v>
          </cell>
          <cell r="G206">
            <v>6444</v>
          </cell>
          <cell r="H206">
            <v>0</v>
          </cell>
          <cell r="I206">
            <v>21000</v>
          </cell>
        </row>
        <row r="207">
          <cell r="A207" t="str">
            <v>KH350M</v>
          </cell>
          <cell r="B207" t="str">
            <v>04.3107</v>
          </cell>
          <cell r="C207" t="str">
            <v>Keïp hotline 350MCM</v>
          </cell>
          <cell r="D207" t="str">
            <v>caùi</v>
          </cell>
          <cell r="E207">
            <v>0</v>
          </cell>
          <cell r="F207">
            <v>26500</v>
          </cell>
          <cell r="G207">
            <v>6444</v>
          </cell>
          <cell r="H207">
            <v>0</v>
          </cell>
          <cell r="I207">
            <v>26500</v>
          </cell>
        </row>
        <row r="208">
          <cell r="A208" t="str">
            <v>KEU</v>
          </cell>
          <cell r="B208">
            <v>0</v>
          </cell>
          <cell r="C208" t="str">
            <v>Keïp U döøng daây trung hoøa</v>
          </cell>
          <cell r="D208" t="str">
            <v>caùi</v>
          </cell>
          <cell r="E208">
            <v>0</v>
          </cell>
          <cell r="F208">
            <v>8000</v>
          </cell>
          <cell r="G208">
            <v>0</v>
          </cell>
          <cell r="H208">
            <v>0</v>
          </cell>
          <cell r="I208">
            <v>8000</v>
          </cell>
        </row>
        <row r="209">
          <cell r="A209" t="str">
            <v>Kd50</v>
          </cell>
          <cell r="B209">
            <v>0</v>
          </cell>
          <cell r="C209" t="str">
            <v>Khoùa ñôõ daây AC-50</v>
          </cell>
          <cell r="D209" t="str">
            <v>caùi</v>
          </cell>
          <cell r="E209">
            <v>0</v>
          </cell>
          <cell r="F209">
            <v>21727</v>
          </cell>
          <cell r="G209">
            <v>0</v>
          </cell>
          <cell r="H209">
            <v>0</v>
          </cell>
          <cell r="I209">
            <v>21727</v>
          </cell>
        </row>
        <row r="210">
          <cell r="A210" t="str">
            <v>Kd70</v>
          </cell>
          <cell r="B210">
            <v>0</v>
          </cell>
          <cell r="C210" t="str">
            <v>Khoùa ñôõ daây AC-70</v>
          </cell>
          <cell r="D210" t="str">
            <v>caùi</v>
          </cell>
          <cell r="E210">
            <v>0</v>
          </cell>
          <cell r="F210">
            <v>21727</v>
          </cell>
          <cell r="G210">
            <v>0</v>
          </cell>
          <cell r="H210">
            <v>0</v>
          </cell>
          <cell r="I210">
            <v>21727</v>
          </cell>
        </row>
        <row r="211">
          <cell r="A211" t="str">
            <v>Kd95</v>
          </cell>
          <cell r="B211">
            <v>0</v>
          </cell>
          <cell r="C211" t="str">
            <v>Khoùa ñôõ daây AC-95</v>
          </cell>
          <cell r="D211" t="str">
            <v>caùi</v>
          </cell>
          <cell r="E211">
            <v>0</v>
          </cell>
          <cell r="F211">
            <v>23545</v>
          </cell>
          <cell r="G211">
            <v>0</v>
          </cell>
          <cell r="H211">
            <v>0</v>
          </cell>
          <cell r="I211">
            <v>23545</v>
          </cell>
        </row>
        <row r="212">
          <cell r="A212" t="str">
            <v>Kd120</v>
          </cell>
          <cell r="B212">
            <v>0</v>
          </cell>
          <cell r="C212" t="str">
            <v>Khoùa ñôõ daây AC-120</v>
          </cell>
          <cell r="D212" t="str">
            <v>caùi</v>
          </cell>
          <cell r="E212">
            <v>0</v>
          </cell>
          <cell r="F212">
            <v>23545</v>
          </cell>
          <cell r="G212">
            <v>0</v>
          </cell>
          <cell r="H212">
            <v>0</v>
          </cell>
          <cell r="I212">
            <v>23545</v>
          </cell>
        </row>
        <row r="213">
          <cell r="A213" t="str">
            <v>Kd150</v>
          </cell>
          <cell r="B213">
            <v>0</v>
          </cell>
          <cell r="C213" t="str">
            <v>Khoùa ñôõ daây AC-150</v>
          </cell>
          <cell r="D213" t="str">
            <v>caùi</v>
          </cell>
          <cell r="E213">
            <v>0</v>
          </cell>
          <cell r="F213">
            <v>38091</v>
          </cell>
          <cell r="G213">
            <v>0</v>
          </cell>
          <cell r="H213">
            <v>0</v>
          </cell>
          <cell r="I213">
            <v>38091</v>
          </cell>
        </row>
        <row r="214">
          <cell r="A214" t="str">
            <v>Kd185</v>
          </cell>
          <cell r="B214">
            <v>0</v>
          </cell>
          <cell r="C214" t="str">
            <v>Khoùa ñôõ daây AC-185</v>
          </cell>
          <cell r="D214" t="str">
            <v>caùi</v>
          </cell>
          <cell r="E214">
            <v>0</v>
          </cell>
          <cell r="F214">
            <v>38091</v>
          </cell>
          <cell r="G214">
            <v>0</v>
          </cell>
          <cell r="H214">
            <v>0</v>
          </cell>
          <cell r="I214">
            <v>38091</v>
          </cell>
        </row>
        <row r="215">
          <cell r="A215" t="str">
            <v>Kd240</v>
          </cell>
          <cell r="B215">
            <v>0</v>
          </cell>
          <cell r="C215" t="str">
            <v>Khoùa ñôõ daây AC-240</v>
          </cell>
          <cell r="D215" t="str">
            <v>caùi</v>
          </cell>
          <cell r="E215">
            <v>0</v>
          </cell>
          <cell r="F215">
            <v>38091</v>
          </cell>
          <cell r="G215">
            <v>0</v>
          </cell>
          <cell r="H215">
            <v>0</v>
          </cell>
          <cell r="I215">
            <v>38091</v>
          </cell>
        </row>
        <row r="216">
          <cell r="A216" t="str">
            <v>KN240</v>
          </cell>
          <cell r="B216">
            <v>0</v>
          </cell>
          <cell r="C216" t="str">
            <v>Khoùa neùo daây AC-240</v>
          </cell>
          <cell r="D216" t="str">
            <v>caùi</v>
          </cell>
          <cell r="E216">
            <v>0</v>
          </cell>
          <cell r="F216">
            <v>52273</v>
          </cell>
          <cell r="G216">
            <v>0</v>
          </cell>
          <cell r="H216">
            <v>0</v>
          </cell>
          <cell r="I216">
            <v>52273</v>
          </cell>
        </row>
        <row r="217">
          <cell r="A217" t="str">
            <v>KN185</v>
          </cell>
          <cell r="B217">
            <v>0</v>
          </cell>
          <cell r="C217" t="str">
            <v>Khoùa neùo daây AC-185</v>
          </cell>
          <cell r="D217" t="str">
            <v>caùi</v>
          </cell>
          <cell r="E217">
            <v>0</v>
          </cell>
          <cell r="F217">
            <v>52273</v>
          </cell>
          <cell r="G217">
            <v>0</v>
          </cell>
          <cell r="H217">
            <v>0</v>
          </cell>
          <cell r="I217">
            <v>52273</v>
          </cell>
        </row>
        <row r="218">
          <cell r="A218" t="str">
            <v>KN150</v>
          </cell>
          <cell r="B218">
            <v>0</v>
          </cell>
          <cell r="C218" t="str">
            <v>Khoùa neùo daây AC-150</v>
          </cell>
          <cell r="D218" t="str">
            <v>caùi</v>
          </cell>
          <cell r="E218">
            <v>0</v>
          </cell>
          <cell r="F218">
            <v>52273</v>
          </cell>
          <cell r="G218">
            <v>0</v>
          </cell>
          <cell r="H218">
            <v>0</v>
          </cell>
          <cell r="I218">
            <v>52273</v>
          </cell>
        </row>
        <row r="219">
          <cell r="A219" t="str">
            <v>KN120</v>
          </cell>
          <cell r="B219">
            <v>0</v>
          </cell>
          <cell r="C219" t="str">
            <v>Khoùa neùo daây AC-120</v>
          </cell>
          <cell r="D219" t="str">
            <v>caùi</v>
          </cell>
          <cell r="E219">
            <v>0</v>
          </cell>
          <cell r="F219">
            <v>39905</v>
          </cell>
          <cell r="G219">
            <v>0</v>
          </cell>
          <cell r="H219">
            <v>0</v>
          </cell>
          <cell r="I219">
            <v>39905</v>
          </cell>
        </row>
        <row r="220">
          <cell r="A220" t="str">
            <v>KN95</v>
          </cell>
          <cell r="B220">
            <v>0</v>
          </cell>
          <cell r="C220" t="str">
            <v>Khoùa neùo daây AC-95</v>
          </cell>
          <cell r="D220" t="str">
            <v>caùi</v>
          </cell>
          <cell r="E220">
            <v>0</v>
          </cell>
          <cell r="F220">
            <v>39905</v>
          </cell>
          <cell r="G220">
            <v>0</v>
          </cell>
          <cell r="H220">
            <v>0</v>
          </cell>
          <cell r="I220">
            <v>39905</v>
          </cell>
        </row>
        <row r="221">
          <cell r="A221" t="str">
            <v>KN70</v>
          </cell>
          <cell r="B221">
            <v>0</v>
          </cell>
          <cell r="C221" t="str">
            <v>Khoùa neùo daây AC-70</v>
          </cell>
          <cell r="D221" t="str">
            <v>caùi</v>
          </cell>
          <cell r="E221">
            <v>0</v>
          </cell>
          <cell r="F221">
            <v>26381</v>
          </cell>
          <cell r="G221">
            <v>0</v>
          </cell>
          <cell r="H221">
            <v>0</v>
          </cell>
          <cell r="I221">
            <v>26381</v>
          </cell>
        </row>
        <row r="222">
          <cell r="A222" t="str">
            <v>KN50</v>
          </cell>
          <cell r="B222">
            <v>0</v>
          </cell>
          <cell r="C222" t="str">
            <v>Khoùa neùo daây AC-50</v>
          </cell>
          <cell r="D222" t="str">
            <v>caùi</v>
          </cell>
          <cell r="E222">
            <v>0</v>
          </cell>
          <cell r="F222">
            <v>26381</v>
          </cell>
          <cell r="G222">
            <v>0</v>
          </cell>
          <cell r="H222">
            <v>0</v>
          </cell>
          <cell r="I222">
            <v>26381</v>
          </cell>
        </row>
        <row r="223">
          <cell r="A223" t="str">
            <v>KN35</v>
          </cell>
          <cell r="B223">
            <v>0</v>
          </cell>
          <cell r="C223" t="str">
            <v>Khoùa neùo daây AC-35</v>
          </cell>
          <cell r="D223" t="str">
            <v>caùi</v>
          </cell>
          <cell r="E223">
            <v>0</v>
          </cell>
          <cell r="F223">
            <v>26381</v>
          </cell>
          <cell r="G223">
            <v>0</v>
          </cell>
          <cell r="H223">
            <v>0</v>
          </cell>
          <cell r="I223">
            <v>26381</v>
          </cell>
        </row>
        <row r="224">
          <cell r="A224" t="str">
            <v>KN240A</v>
          </cell>
          <cell r="B224">
            <v>0</v>
          </cell>
          <cell r="C224" t="str">
            <v>Khoùa neùo daây A-240</v>
          </cell>
          <cell r="D224" t="str">
            <v>caùi</v>
          </cell>
          <cell r="E224">
            <v>0</v>
          </cell>
          <cell r="F224">
            <v>52273</v>
          </cell>
          <cell r="G224">
            <v>0</v>
          </cell>
          <cell r="H224">
            <v>0</v>
          </cell>
          <cell r="I224">
            <v>52273</v>
          </cell>
        </row>
        <row r="225">
          <cell r="A225" t="str">
            <v>KN185A</v>
          </cell>
          <cell r="B225">
            <v>0</v>
          </cell>
          <cell r="C225" t="str">
            <v>Khoùa neùo daây A-185</v>
          </cell>
          <cell r="D225" t="str">
            <v>caùi</v>
          </cell>
          <cell r="E225">
            <v>0</v>
          </cell>
          <cell r="F225">
            <v>52273</v>
          </cell>
          <cell r="G225">
            <v>0</v>
          </cell>
          <cell r="H225">
            <v>0</v>
          </cell>
          <cell r="I225">
            <v>52273</v>
          </cell>
        </row>
        <row r="226">
          <cell r="A226" t="str">
            <v>KN150A</v>
          </cell>
          <cell r="B226">
            <v>0</v>
          </cell>
          <cell r="C226" t="str">
            <v>Khoùa neùo daây A-150</v>
          </cell>
          <cell r="D226" t="str">
            <v>caùi</v>
          </cell>
          <cell r="E226">
            <v>0</v>
          </cell>
          <cell r="F226">
            <v>52273</v>
          </cell>
          <cell r="G226">
            <v>0</v>
          </cell>
          <cell r="H226">
            <v>0</v>
          </cell>
          <cell r="I226">
            <v>52273</v>
          </cell>
        </row>
        <row r="227">
          <cell r="A227" t="str">
            <v>KN120A</v>
          </cell>
          <cell r="B227">
            <v>0</v>
          </cell>
          <cell r="C227" t="str">
            <v>Khoùa neùo daây A-120</v>
          </cell>
          <cell r="D227" t="str">
            <v>caùi</v>
          </cell>
          <cell r="E227">
            <v>0</v>
          </cell>
          <cell r="F227">
            <v>39905</v>
          </cell>
          <cell r="G227">
            <v>0</v>
          </cell>
          <cell r="H227">
            <v>0</v>
          </cell>
          <cell r="I227">
            <v>39905</v>
          </cell>
        </row>
        <row r="228">
          <cell r="A228" t="str">
            <v>KN95A</v>
          </cell>
          <cell r="B228">
            <v>0</v>
          </cell>
          <cell r="C228" t="str">
            <v>Khoùa neùo daây A-95</v>
          </cell>
          <cell r="D228" t="str">
            <v>caùi</v>
          </cell>
          <cell r="E228">
            <v>0</v>
          </cell>
          <cell r="F228">
            <v>39905</v>
          </cell>
          <cell r="G228">
            <v>0</v>
          </cell>
          <cell r="H228">
            <v>0</v>
          </cell>
          <cell r="I228">
            <v>39905</v>
          </cell>
        </row>
        <row r="229">
          <cell r="A229" t="str">
            <v>KN70A</v>
          </cell>
          <cell r="B229">
            <v>0</v>
          </cell>
          <cell r="C229" t="str">
            <v>Khoùa neùo daây A-70</v>
          </cell>
          <cell r="D229" t="str">
            <v>caùi</v>
          </cell>
          <cell r="E229">
            <v>0</v>
          </cell>
          <cell r="F229">
            <v>26381</v>
          </cell>
          <cell r="G229">
            <v>0</v>
          </cell>
          <cell r="H229">
            <v>0</v>
          </cell>
          <cell r="I229">
            <v>26381</v>
          </cell>
        </row>
        <row r="230">
          <cell r="A230" t="str">
            <v>KN50A</v>
          </cell>
          <cell r="B230">
            <v>0</v>
          </cell>
          <cell r="C230" t="str">
            <v>Khoùa neùo daây A-50</v>
          </cell>
          <cell r="D230" t="str">
            <v>caùi</v>
          </cell>
          <cell r="E230">
            <v>0</v>
          </cell>
          <cell r="F230">
            <v>26381</v>
          </cell>
          <cell r="G230">
            <v>0</v>
          </cell>
          <cell r="H230">
            <v>0</v>
          </cell>
          <cell r="I230">
            <v>26381</v>
          </cell>
        </row>
        <row r="231">
          <cell r="A231" t="str">
            <v>KN35A</v>
          </cell>
          <cell r="B231">
            <v>0</v>
          </cell>
          <cell r="C231" t="str">
            <v>Khoùa neùo daây A-35</v>
          </cell>
          <cell r="D231" t="str">
            <v>caùi</v>
          </cell>
          <cell r="E231">
            <v>0</v>
          </cell>
          <cell r="F231">
            <v>26381</v>
          </cell>
          <cell r="G231">
            <v>0</v>
          </cell>
          <cell r="H231">
            <v>0</v>
          </cell>
          <cell r="I231">
            <v>26381</v>
          </cell>
        </row>
        <row r="232">
          <cell r="A232" t="str">
            <v>KN158</v>
          </cell>
          <cell r="B232">
            <v>0</v>
          </cell>
          <cell r="C232" t="str">
            <v>Khoùa neùo N158</v>
          </cell>
          <cell r="D232" t="str">
            <v>caùi</v>
          </cell>
          <cell r="E232">
            <v>0</v>
          </cell>
          <cell r="F232">
            <v>52273</v>
          </cell>
          <cell r="G232">
            <v>0</v>
          </cell>
          <cell r="H232">
            <v>0</v>
          </cell>
          <cell r="I232">
            <v>52273</v>
          </cell>
        </row>
        <row r="233">
          <cell r="A233" t="str">
            <v>KN912</v>
          </cell>
          <cell r="B233">
            <v>0</v>
          </cell>
          <cell r="C233" t="str">
            <v>Khoùa neùo N912</v>
          </cell>
          <cell r="D233" t="str">
            <v>caùi</v>
          </cell>
          <cell r="E233">
            <v>0</v>
          </cell>
          <cell r="F233">
            <v>39905</v>
          </cell>
          <cell r="G233">
            <v>0</v>
          </cell>
          <cell r="H233">
            <v>0</v>
          </cell>
          <cell r="I233">
            <v>39905</v>
          </cell>
        </row>
        <row r="234">
          <cell r="A234" t="str">
            <v>KN357</v>
          </cell>
          <cell r="B234">
            <v>0</v>
          </cell>
          <cell r="C234" t="str">
            <v>Khoùa neùo N357</v>
          </cell>
          <cell r="D234" t="str">
            <v>caùi</v>
          </cell>
          <cell r="E234">
            <v>0</v>
          </cell>
          <cell r="F234">
            <v>26381</v>
          </cell>
          <cell r="G234">
            <v>0</v>
          </cell>
          <cell r="H234">
            <v>0</v>
          </cell>
          <cell r="I234">
            <v>26381</v>
          </cell>
        </row>
        <row r="235">
          <cell r="A235" t="str">
            <v>KD357</v>
          </cell>
          <cell r="B235">
            <v>0</v>
          </cell>
          <cell r="C235" t="str">
            <v>Khoùa ñôõ Ñ357</v>
          </cell>
          <cell r="D235" t="str">
            <v>caùi</v>
          </cell>
          <cell r="E235">
            <v>0</v>
          </cell>
          <cell r="F235">
            <v>21727</v>
          </cell>
          <cell r="G235">
            <v>0</v>
          </cell>
          <cell r="H235">
            <v>0</v>
          </cell>
          <cell r="I235">
            <v>21727</v>
          </cell>
        </row>
        <row r="236">
          <cell r="A236" t="str">
            <v>KD912</v>
          </cell>
          <cell r="B236">
            <v>0</v>
          </cell>
          <cell r="C236" t="str">
            <v>Khoùa ñôõ Ñ912</v>
          </cell>
          <cell r="D236" t="str">
            <v>caùi</v>
          </cell>
          <cell r="E236">
            <v>0</v>
          </cell>
          <cell r="F236">
            <v>23545</v>
          </cell>
          <cell r="G236">
            <v>0</v>
          </cell>
          <cell r="H236">
            <v>0</v>
          </cell>
          <cell r="I236">
            <v>23545</v>
          </cell>
        </row>
        <row r="237">
          <cell r="A237" t="str">
            <v>KD158</v>
          </cell>
          <cell r="B237">
            <v>0</v>
          </cell>
          <cell r="C237" t="str">
            <v>Khoùa ñôõ Ñ158</v>
          </cell>
          <cell r="D237" t="str">
            <v>caùi</v>
          </cell>
          <cell r="E237">
            <v>0</v>
          </cell>
          <cell r="F237">
            <v>38091</v>
          </cell>
          <cell r="G237">
            <v>0</v>
          </cell>
          <cell r="H237">
            <v>0</v>
          </cell>
          <cell r="I237">
            <v>38091</v>
          </cell>
        </row>
        <row r="238">
          <cell r="A238" t="str">
            <v>LD18</v>
          </cell>
          <cell r="B238">
            <v>0</v>
          </cell>
          <cell r="C238" t="str">
            <v>Long ñeàn 18</v>
          </cell>
          <cell r="D238" t="str">
            <v>caùi</v>
          </cell>
          <cell r="E238">
            <v>0</v>
          </cell>
          <cell r="F238">
            <v>400</v>
          </cell>
          <cell r="G238">
            <v>0</v>
          </cell>
          <cell r="H238">
            <v>0</v>
          </cell>
          <cell r="I238">
            <v>400</v>
          </cell>
        </row>
        <row r="239">
          <cell r="A239" t="str">
            <v>LD22</v>
          </cell>
          <cell r="B239">
            <v>0</v>
          </cell>
          <cell r="C239" t="str">
            <v>Long ñeàn 22</v>
          </cell>
          <cell r="D239" t="str">
            <v>caùi</v>
          </cell>
          <cell r="E239">
            <v>0</v>
          </cell>
          <cell r="F239">
            <v>800</v>
          </cell>
          <cell r="G239">
            <v>0</v>
          </cell>
          <cell r="H239">
            <v>0</v>
          </cell>
          <cell r="I239">
            <v>800</v>
          </cell>
        </row>
        <row r="240">
          <cell r="A240" t="str">
            <v>MANG</v>
          </cell>
          <cell r="B240">
            <v>0</v>
          </cell>
          <cell r="C240" t="str">
            <v>Maùng che daây chaèng</v>
          </cell>
          <cell r="D240" t="str">
            <v>caùi</v>
          </cell>
          <cell r="E240">
            <v>0</v>
          </cell>
          <cell r="F240">
            <v>14500</v>
          </cell>
          <cell r="G240">
            <v>0</v>
          </cell>
          <cell r="H240">
            <v>0</v>
          </cell>
          <cell r="I240">
            <v>14500</v>
          </cell>
        </row>
        <row r="241">
          <cell r="A241" t="str">
            <v>MND</v>
          </cell>
          <cell r="B241">
            <v>0</v>
          </cell>
          <cell r="C241" t="str">
            <v>Maét noái ñôn</v>
          </cell>
          <cell r="D241" t="str">
            <v>caùi</v>
          </cell>
          <cell r="E241">
            <v>0</v>
          </cell>
          <cell r="F241">
            <v>6500</v>
          </cell>
          <cell r="G241">
            <v>0</v>
          </cell>
          <cell r="H241">
            <v>0</v>
          </cell>
          <cell r="I241">
            <v>6500</v>
          </cell>
        </row>
        <row r="242">
          <cell r="A242" t="str">
            <v>MNTG</v>
          </cell>
          <cell r="B242">
            <v>0</v>
          </cell>
          <cell r="C242" t="str">
            <v xml:space="preserve">Maét noái t/ gian </v>
          </cell>
          <cell r="D242" t="str">
            <v>caùi</v>
          </cell>
          <cell r="E242">
            <v>0</v>
          </cell>
          <cell r="F242">
            <v>12500</v>
          </cell>
          <cell r="G242">
            <v>0</v>
          </cell>
          <cell r="H242">
            <v>0</v>
          </cell>
          <cell r="I242">
            <v>12500</v>
          </cell>
        </row>
        <row r="243">
          <cell r="A243" t="str">
            <v>MT</v>
          </cell>
          <cell r="B243">
            <v>0</v>
          </cell>
          <cell r="C243" t="str">
            <v xml:space="preserve">Moùc treo chöõ U </v>
          </cell>
          <cell r="D243" t="str">
            <v>caùi</v>
          </cell>
          <cell r="E243">
            <v>0</v>
          </cell>
          <cell r="F243">
            <v>7048</v>
          </cell>
          <cell r="G243">
            <v>0</v>
          </cell>
          <cell r="H243">
            <v>0</v>
          </cell>
          <cell r="I243">
            <v>7048</v>
          </cell>
        </row>
        <row r="244">
          <cell r="A244" t="str">
            <v>MT61A</v>
          </cell>
          <cell r="B244">
            <v>0</v>
          </cell>
          <cell r="C244" t="str">
            <v>Moùc treo CK61A</v>
          </cell>
          <cell r="D244" t="str">
            <v>caùi</v>
          </cell>
          <cell r="E244">
            <v>0</v>
          </cell>
          <cell r="F244">
            <v>7400</v>
          </cell>
          <cell r="G244">
            <v>0</v>
          </cell>
          <cell r="H244">
            <v>0</v>
          </cell>
          <cell r="I244">
            <v>7400</v>
          </cell>
        </row>
        <row r="245">
          <cell r="A245" t="str">
            <v>VT</v>
          </cell>
          <cell r="B245">
            <v>0</v>
          </cell>
          <cell r="C245" t="str">
            <v>Voøng treo ñaàu troøn</v>
          </cell>
          <cell r="D245" t="str">
            <v>caùi</v>
          </cell>
          <cell r="E245">
            <v>0</v>
          </cell>
          <cell r="F245">
            <v>4762</v>
          </cell>
          <cell r="G245">
            <v>0</v>
          </cell>
          <cell r="H245">
            <v>0</v>
          </cell>
          <cell r="I245">
            <v>4762</v>
          </cell>
        </row>
        <row r="246">
          <cell r="A246" t="str">
            <v>ON240A</v>
          </cell>
          <cell r="B246">
            <v>0</v>
          </cell>
          <cell r="C246" t="str">
            <v>OÁng noái daây A-240</v>
          </cell>
          <cell r="D246" t="str">
            <v>caùi</v>
          </cell>
          <cell r="E246">
            <v>0</v>
          </cell>
          <cell r="F246">
            <v>110000</v>
          </cell>
          <cell r="G246">
            <v>0</v>
          </cell>
          <cell r="H246">
            <v>0</v>
          </cell>
          <cell r="I246">
            <v>110000</v>
          </cell>
        </row>
        <row r="247">
          <cell r="A247" t="str">
            <v>ON185A</v>
          </cell>
          <cell r="B247">
            <v>0</v>
          </cell>
          <cell r="C247" t="str">
            <v>OÁng noái daây A-185</v>
          </cell>
          <cell r="D247" t="str">
            <v>caùi</v>
          </cell>
          <cell r="E247">
            <v>0</v>
          </cell>
          <cell r="F247">
            <v>110000</v>
          </cell>
          <cell r="G247">
            <v>0</v>
          </cell>
          <cell r="H247">
            <v>0</v>
          </cell>
          <cell r="I247">
            <v>110000</v>
          </cell>
        </row>
        <row r="248">
          <cell r="A248" t="str">
            <v>ON120A</v>
          </cell>
          <cell r="B248">
            <v>0</v>
          </cell>
          <cell r="C248" t="str">
            <v>OÁng noái daây A-120</v>
          </cell>
          <cell r="D248" t="str">
            <v>caùi</v>
          </cell>
          <cell r="E248">
            <v>0</v>
          </cell>
          <cell r="F248">
            <v>75000</v>
          </cell>
          <cell r="G248">
            <v>0</v>
          </cell>
          <cell r="H248">
            <v>0</v>
          </cell>
          <cell r="I248">
            <v>75000</v>
          </cell>
        </row>
        <row r="249">
          <cell r="A249" t="str">
            <v>ON35A</v>
          </cell>
          <cell r="B249">
            <v>0</v>
          </cell>
          <cell r="C249" t="str">
            <v>OÁng noái daây A-35</v>
          </cell>
          <cell r="D249" t="str">
            <v>caùi</v>
          </cell>
          <cell r="E249">
            <v>0</v>
          </cell>
          <cell r="F249">
            <v>9000</v>
          </cell>
          <cell r="G249">
            <v>0</v>
          </cell>
          <cell r="H249">
            <v>0</v>
          </cell>
          <cell r="I249">
            <v>9000</v>
          </cell>
        </row>
        <row r="250">
          <cell r="A250" t="str">
            <v>ON50A</v>
          </cell>
          <cell r="B250">
            <v>0</v>
          </cell>
          <cell r="C250" t="str">
            <v>OÁng noái daây A-50</v>
          </cell>
          <cell r="D250" t="str">
            <v>caùi</v>
          </cell>
          <cell r="E250">
            <v>0</v>
          </cell>
          <cell r="F250">
            <v>12000</v>
          </cell>
          <cell r="G250">
            <v>0</v>
          </cell>
          <cell r="H250">
            <v>0</v>
          </cell>
          <cell r="I250">
            <v>12000</v>
          </cell>
        </row>
        <row r="251">
          <cell r="A251" t="str">
            <v>ON70A</v>
          </cell>
          <cell r="B251">
            <v>0</v>
          </cell>
          <cell r="C251" t="str">
            <v>OÁng noái daây A-70</v>
          </cell>
          <cell r="D251" t="str">
            <v>caùi</v>
          </cell>
          <cell r="E251">
            <v>0</v>
          </cell>
          <cell r="F251">
            <v>20000</v>
          </cell>
          <cell r="G251">
            <v>0</v>
          </cell>
          <cell r="H251">
            <v>0</v>
          </cell>
          <cell r="I251">
            <v>20000</v>
          </cell>
        </row>
        <row r="252">
          <cell r="A252" t="str">
            <v>ON95A</v>
          </cell>
          <cell r="B252">
            <v>0</v>
          </cell>
          <cell r="C252" t="str">
            <v>OÁng noái daây A-95</v>
          </cell>
          <cell r="D252" t="str">
            <v>caùi</v>
          </cell>
          <cell r="E252">
            <v>0</v>
          </cell>
          <cell r="F252">
            <v>30000</v>
          </cell>
          <cell r="G252">
            <v>0</v>
          </cell>
          <cell r="H252">
            <v>0</v>
          </cell>
          <cell r="I252">
            <v>30000</v>
          </cell>
        </row>
        <row r="253">
          <cell r="A253" t="str">
            <v>ON35</v>
          </cell>
          <cell r="B253">
            <v>0</v>
          </cell>
          <cell r="C253" t="str">
            <v>OÁng noái daây côõ 35mm2</v>
          </cell>
          <cell r="D253" t="str">
            <v>caùi</v>
          </cell>
          <cell r="E253">
            <v>0</v>
          </cell>
          <cell r="F253">
            <v>17000</v>
          </cell>
          <cell r="G253">
            <v>0</v>
          </cell>
          <cell r="H253">
            <v>0</v>
          </cell>
          <cell r="I253">
            <v>17000</v>
          </cell>
        </row>
        <row r="254">
          <cell r="A254" t="str">
            <v>ON50</v>
          </cell>
          <cell r="B254">
            <v>0</v>
          </cell>
          <cell r="C254" t="str">
            <v>OÁng noái daây côõ 50mm2</v>
          </cell>
          <cell r="D254" t="str">
            <v>caùi</v>
          </cell>
          <cell r="E254">
            <v>0</v>
          </cell>
          <cell r="F254">
            <v>17000</v>
          </cell>
          <cell r="G254">
            <v>0</v>
          </cell>
          <cell r="H254">
            <v>0</v>
          </cell>
          <cell r="I254">
            <v>17000</v>
          </cell>
        </row>
        <row r="255">
          <cell r="A255" t="str">
            <v>ON70</v>
          </cell>
          <cell r="B255">
            <v>0</v>
          </cell>
          <cell r="C255" t="str">
            <v>OÁng noái daây côõ 70mm2</v>
          </cell>
          <cell r="D255" t="str">
            <v>caùi</v>
          </cell>
          <cell r="E255">
            <v>0</v>
          </cell>
          <cell r="F255">
            <v>23000</v>
          </cell>
          <cell r="G255">
            <v>0</v>
          </cell>
          <cell r="H255">
            <v>0</v>
          </cell>
          <cell r="I255">
            <v>23000</v>
          </cell>
        </row>
        <row r="256">
          <cell r="A256" t="str">
            <v>ON95</v>
          </cell>
          <cell r="B256">
            <v>0</v>
          </cell>
          <cell r="C256" t="str">
            <v>OÁng noái daây côõ 95mm2</v>
          </cell>
          <cell r="D256" t="str">
            <v>caùi</v>
          </cell>
          <cell r="E256">
            <v>0</v>
          </cell>
          <cell r="F256">
            <v>29400</v>
          </cell>
          <cell r="G256">
            <v>0</v>
          </cell>
          <cell r="H256">
            <v>0</v>
          </cell>
          <cell r="I256">
            <v>29400</v>
          </cell>
        </row>
        <row r="257">
          <cell r="A257" t="str">
            <v>ON120</v>
          </cell>
          <cell r="B257">
            <v>0</v>
          </cell>
          <cell r="C257" t="str">
            <v>OÁng noái daây côõ 120mm2</v>
          </cell>
          <cell r="D257" t="str">
            <v>caùi</v>
          </cell>
          <cell r="E257">
            <v>0</v>
          </cell>
          <cell r="F257">
            <v>40000</v>
          </cell>
          <cell r="G257">
            <v>0</v>
          </cell>
          <cell r="H257">
            <v>0</v>
          </cell>
          <cell r="I257">
            <v>40000</v>
          </cell>
        </row>
        <row r="258">
          <cell r="A258" t="str">
            <v>ON150</v>
          </cell>
          <cell r="B258">
            <v>0</v>
          </cell>
          <cell r="C258" t="str">
            <v>OÁng noái daây côõ 150mm2</v>
          </cell>
          <cell r="D258" t="str">
            <v>caùi</v>
          </cell>
          <cell r="E258">
            <v>0</v>
          </cell>
          <cell r="F258">
            <v>63000</v>
          </cell>
          <cell r="G258">
            <v>0</v>
          </cell>
          <cell r="H258">
            <v>0</v>
          </cell>
          <cell r="I258">
            <v>63000</v>
          </cell>
        </row>
        <row r="259">
          <cell r="A259" t="str">
            <v>ON185</v>
          </cell>
          <cell r="B259">
            <v>0</v>
          </cell>
          <cell r="C259" t="str">
            <v>OÁng noái daây côõ 185mm2</v>
          </cell>
          <cell r="D259" t="str">
            <v>caùi</v>
          </cell>
          <cell r="E259">
            <v>0</v>
          </cell>
          <cell r="F259">
            <v>63000</v>
          </cell>
          <cell r="G259">
            <v>0</v>
          </cell>
          <cell r="H259">
            <v>0</v>
          </cell>
          <cell r="I259">
            <v>63000</v>
          </cell>
        </row>
        <row r="260">
          <cell r="A260" t="str">
            <v>ON240</v>
          </cell>
          <cell r="B260">
            <v>0</v>
          </cell>
          <cell r="C260" t="str">
            <v>OÁng noái daây côõ 240mm2</v>
          </cell>
          <cell r="D260" t="str">
            <v>caùi</v>
          </cell>
          <cell r="E260">
            <v>0</v>
          </cell>
          <cell r="F260">
            <v>74000</v>
          </cell>
          <cell r="G260">
            <v>0</v>
          </cell>
          <cell r="H260">
            <v>0</v>
          </cell>
          <cell r="I260">
            <v>74000</v>
          </cell>
        </row>
        <row r="261">
          <cell r="A261" t="str">
            <v>ON50B</v>
          </cell>
          <cell r="B261">
            <v>0</v>
          </cell>
          <cell r="C261" t="str">
            <v>OÁng noái daây chòu söùc caêng côõ 50mm2</v>
          </cell>
          <cell r="D261" t="str">
            <v>caùi</v>
          </cell>
          <cell r="E261">
            <v>0</v>
          </cell>
          <cell r="F261">
            <v>16500</v>
          </cell>
          <cell r="G261">
            <v>0</v>
          </cell>
          <cell r="H261">
            <v>0</v>
          </cell>
          <cell r="I261">
            <v>16500</v>
          </cell>
        </row>
        <row r="262">
          <cell r="A262" t="str">
            <v>OT</v>
          </cell>
          <cell r="B262">
            <v>0</v>
          </cell>
          <cell r="C262" t="str">
            <v>OÁng theùp traùng keõm Þ 60/50</v>
          </cell>
          <cell r="D262" t="str">
            <v>meùt</v>
          </cell>
          <cell r="E262">
            <v>0</v>
          </cell>
          <cell r="F262">
            <v>38000</v>
          </cell>
          <cell r="G262">
            <v>0</v>
          </cell>
          <cell r="H262">
            <v>0</v>
          </cell>
          <cell r="I262">
            <v>38000</v>
          </cell>
        </row>
        <row r="263">
          <cell r="A263" t="str">
            <v>OS21</v>
          </cell>
          <cell r="B263" t="str">
            <v>04.8103</v>
          </cell>
          <cell r="C263" t="str">
            <v>OÁng theùp traùng keõm Þ21</v>
          </cell>
          <cell r="D263" t="str">
            <v>meùt</v>
          </cell>
          <cell r="E263">
            <v>0</v>
          </cell>
          <cell r="F263">
            <v>9000</v>
          </cell>
          <cell r="G263">
            <v>2302</v>
          </cell>
          <cell r="H263">
            <v>0</v>
          </cell>
          <cell r="I263">
            <v>9000</v>
          </cell>
        </row>
        <row r="264">
          <cell r="A264" t="str">
            <v>PU</v>
          </cell>
          <cell r="B264">
            <v>0</v>
          </cell>
          <cell r="C264" t="str">
            <v>Puli</v>
          </cell>
          <cell r="D264" t="str">
            <v>caùi</v>
          </cell>
          <cell r="E264">
            <v>0</v>
          </cell>
          <cell r="F264">
            <v>25000</v>
          </cell>
          <cell r="G264">
            <v>0</v>
          </cell>
          <cell r="H264">
            <v>0</v>
          </cell>
          <cell r="I264">
            <v>25000</v>
          </cell>
        </row>
        <row r="265">
          <cell r="A265" t="str">
            <v>R1</v>
          </cell>
          <cell r="B265">
            <v>0</v>
          </cell>
          <cell r="C265" t="str">
            <v>Uclevis + söù oáng chæ</v>
          </cell>
          <cell r="D265" t="str">
            <v>boä</v>
          </cell>
          <cell r="E265">
            <v>0</v>
          </cell>
          <cell r="F265">
            <v>10500</v>
          </cell>
          <cell r="G265">
            <v>0</v>
          </cell>
          <cell r="H265">
            <v>0</v>
          </cell>
          <cell r="I265">
            <v>10500</v>
          </cell>
        </row>
        <row r="266">
          <cell r="A266" t="str">
            <v>R2</v>
          </cell>
          <cell r="B266">
            <v>0</v>
          </cell>
          <cell r="C266" t="str">
            <v>Rack 2 söù + söù oáng chæ</v>
          </cell>
          <cell r="D266" t="str">
            <v>boä</v>
          </cell>
          <cell r="E266">
            <v>0</v>
          </cell>
          <cell r="F266">
            <v>20600</v>
          </cell>
          <cell r="G266">
            <v>0</v>
          </cell>
          <cell r="H266">
            <v>0</v>
          </cell>
          <cell r="I266">
            <v>20600</v>
          </cell>
        </row>
        <row r="267">
          <cell r="A267" t="str">
            <v>R3</v>
          </cell>
          <cell r="B267">
            <v>0</v>
          </cell>
          <cell r="C267" t="str">
            <v>Rack 3 söù + söù oáng chæ</v>
          </cell>
          <cell r="D267" t="str">
            <v>boä</v>
          </cell>
          <cell r="E267">
            <v>0</v>
          </cell>
          <cell r="F267">
            <v>27400</v>
          </cell>
          <cell r="G267">
            <v>0</v>
          </cell>
          <cell r="H267">
            <v>0</v>
          </cell>
          <cell r="I267">
            <v>27400</v>
          </cell>
        </row>
        <row r="268">
          <cell r="A268" t="str">
            <v>R4</v>
          </cell>
          <cell r="B268">
            <v>0</v>
          </cell>
          <cell r="C268" t="str">
            <v>Rack 4 söù + söù oáng chæ</v>
          </cell>
          <cell r="D268" t="str">
            <v>boä</v>
          </cell>
          <cell r="E268">
            <v>0</v>
          </cell>
          <cell r="F268">
            <v>37700</v>
          </cell>
          <cell r="G268">
            <v>0</v>
          </cell>
          <cell r="H268">
            <v>0</v>
          </cell>
          <cell r="I268">
            <v>37700</v>
          </cell>
        </row>
        <row r="269">
          <cell r="A269" t="str">
            <v>S</v>
          </cell>
          <cell r="B269">
            <v>0</v>
          </cell>
          <cell r="C269" t="str">
            <v>Sôn keû bieån vaø ñaùnh soá coät</v>
          </cell>
          <cell r="D269" t="str">
            <v>kg</v>
          </cell>
          <cell r="E269">
            <v>0</v>
          </cell>
          <cell r="F269">
            <v>28000</v>
          </cell>
          <cell r="G269">
            <v>0</v>
          </cell>
          <cell r="H269">
            <v>0</v>
          </cell>
          <cell r="I269">
            <v>28000</v>
          </cell>
        </row>
        <row r="270">
          <cell r="A270" t="str">
            <v>SD</v>
          </cell>
          <cell r="B270">
            <v>0</v>
          </cell>
          <cell r="C270" t="str">
            <v xml:space="preserve">Söù ñöùng 24KV </v>
          </cell>
          <cell r="D270" t="str">
            <v>caùi</v>
          </cell>
          <cell r="E270">
            <v>0</v>
          </cell>
          <cell r="F270">
            <v>40000</v>
          </cell>
          <cell r="G270">
            <v>0</v>
          </cell>
          <cell r="H270">
            <v>0</v>
          </cell>
          <cell r="I270">
            <v>40000</v>
          </cell>
        </row>
        <row r="271">
          <cell r="A271" t="str">
            <v>SD35</v>
          </cell>
          <cell r="B271">
            <v>0</v>
          </cell>
          <cell r="C271" t="str">
            <v>Söù ñöùng 35KV + ty</v>
          </cell>
          <cell r="D271" t="str">
            <v>boä</v>
          </cell>
          <cell r="E271">
            <v>0</v>
          </cell>
          <cell r="F271">
            <v>134000</v>
          </cell>
          <cell r="G271">
            <v>0</v>
          </cell>
          <cell r="H271">
            <v>0</v>
          </cell>
          <cell r="I271">
            <v>134000</v>
          </cell>
        </row>
        <row r="272">
          <cell r="A272" t="str">
            <v>SDI35</v>
          </cell>
          <cell r="B272">
            <v>0</v>
          </cell>
          <cell r="C272" t="str">
            <v>Söù ñöùng 35KV + ty söù ñænh</v>
          </cell>
          <cell r="D272" t="str">
            <v>boä</v>
          </cell>
          <cell r="E272">
            <v>0</v>
          </cell>
          <cell r="F272">
            <v>150000</v>
          </cell>
          <cell r="G272">
            <v>0</v>
          </cell>
          <cell r="H272">
            <v>0</v>
          </cell>
          <cell r="I272">
            <v>150000</v>
          </cell>
        </row>
        <row r="273">
          <cell r="A273" t="str">
            <v>SDCM</v>
          </cell>
          <cell r="B273">
            <v>0</v>
          </cell>
          <cell r="C273" t="str">
            <v>Söù ñöùng 24KV choáng nhieãm maën</v>
          </cell>
          <cell r="D273" t="str">
            <v>caùi</v>
          </cell>
          <cell r="E273">
            <v>0</v>
          </cell>
          <cell r="F273">
            <v>95000</v>
          </cell>
          <cell r="G273">
            <v>0</v>
          </cell>
          <cell r="H273">
            <v>0</v>
          </cell>
          <cell r="I273">
            <v>95000</v>
          </cell>
        </row>
        <row r="274">
          <cell r="A274" t="str">
            <v>SN</v>
          </cell>
          <cell r="B274">
            <v>0</v>
          </cell>
          <cell r="C274" t="str">
            <v>Söù chaèng</v>
          </cell>
          <cell r="D274" t="str">
            <v>caùi</v>
          </cell>
          <cell r="E274">
            <v>0</v>
          </cell>
          <cell r="F274">
            <v>11800</v>
          </cell>
          <cell r="G274">
            <v>0</v>
          </cell>
          <cell r="H274">
            <v>0</v>
          </cell>
          <cell r="I274">
            <v>11800</v>
          </cell>
        </row>
        <row r="275">
          <cell r="A275" t="str">
            <v>SOC</v>
          </cell>
          <cell r="B275">
            <v>0</v>
          </cell>
          <cell r="C275" t="str">
            <v xml:space="preserve">Söù oáng chæ </v>
          </cell>
          <cell r="D275" t="str">
            <v>caùi</v>
          </cell>
          <cell r="E275">
            <v>0</v>
          </cell>
          <cell r="F275">
            <v>3500</v>
          </cell>
          <cell r="G275">
            <v>0</v>
          </cell>
          <cell r="H275">
            <v>0</v>
          </cell>
          <cell r="I275">
            <v>3500</v>
          </cell>
        </row>
        <row r="276">
          <cell r="A276" t="str">
            <v>ST</v>
          </cell>
          <cell r="B276">
            <v>0</v>
          </cell>
          <cell r="C276" t="str">
            <v>Söù treo loaïi 70kN</v>
          </cell>
          <cell r="D276" t="str">
            <v>baùt</v>
          </cell>
          <cell r="E276">
            <v>0</v>
          </cell>
          <cell r="F276">
            <v>80000</v>
          </cell>
          <cell r="G276">
            <v>0</v>
          </cell>
          <cell r="H276">
            <v>0</v>
          </cell>
          <cell r="I276">
            <v>80000</v>
          </cell>
        </row>
        <row r="277">
          <cell r="A277" t="str">
            <v>ST120</v>
          </cell>
          <cell r="B277">
            <v>0</v>
          </cell>
          <cell r="C277" t="str">
            <v>Söù treo loaïi 120kN</v>
          </cell>
          <cell r="D277" t="str">
            <v>baùt</v>
          </cell>
          <cell r="E277">
            <v>0</v>
          </cell>
          <cell r="F277">
            <v>120000</v>
          </cell>
          <cell r="G277">
            <v>0</v>
          </cell>
          <cell r="H277">
            <v>0</v>
          </cell>
          <cell r="I277">
            <v>120000</v>
          </cell>
        </row>
        <row r="278">
          <cell r="A278" t="str">
            <v>STply</v>
          </cell>
          <cell r="B278">
            <v>0</v>
          </cell>
          <cell r="C278" t="str">
            <v>Söù treo polymer</v>
          </cell>
          <cell r="D278" t="str">
            <v>chuoãi</v>
          </cell>
          <cell r="E278">
            <v>0</v>
          </cell>
          <cell r="F278">
            <v>250000</v>
          </cell>
          <cell r="G278">
            <v>0</v>
          </cell>
          <cell r="H278">
            <v>0</v>
          </cell>
          <cell r="I278">
            <v>250000</v>
          </cell>
        </row>
        <row r="279">
          <cell r="A279" t="str">
            <v>S40</v>
          </cell>
          <cell r="B279">
            <v>0</v>
          </cell>
          <cell r="C279" t="str">
            <v>Saét deït 40 x 4</v>
          </cell>
          <cell r="D279" t="str">
            <v>kg</v>
          </cell>
          <cell r="E279">
            <v>0</v>
          </cell>
          <cell r="F279">
            <v>9726</v>
          </cell>
          <cell r="G279">
            <v>0</v>
          </cell>
          <cell r="H279">
            <v>0</v>
          </cell>
          <cell r="I279">
            <v>9726</v>
          </cell>
        </row>
        <row r="280">
          <cell r="A280" t="str">
            <v>S50</v>
          </cell>
          <cell r="B280">
            <v>0</v>
          </cell>
          <cell r="C280" t="str">
            <v>Saét 50 x 5</v>
          </cell>
          <cell r="D280" t="str">
            <v>kg</v>
          </cell>
          <cell r="E280">
            <v>0</v>
          </cell>
          <cell r="F280">
            <v>9726</v>
          </cell>
          <cell r="G280">
            <v>0</v>
          </cell>
          <cell r="H280">
            <v>0</v>
          </cell>
          <cell r="I280">
            <v>9726</v>
          </cell>
        </row>
        <row r="281">
          <cell r="A281" t="str">
            <v>S60T</v>
          </cell>
          <cell r="B281">
            <v>0</v>
          </cell>
          <cell r="C281" t="str">
            <v>Thanh noái saét deït 60x6x410</v>
          </cell>
          <cell r="D281" t="str">
            <v>caùi</v>
          </cell>
          <cell r="E281">
            <v>0</v>
          </cell>
          <cell r="F281">
            <v>11285.077799999999</v>
          </cell>
          <cell r="G281">
            <v>0</v>
          </cell>
          <cell r="H281">
            <v>0</v>
          </cell>
          <cell r="I281">
            <v>11285.077799999999</v>
          </cell>
        </row>
        <row r="282">
          <cell r="A282" t="str">
            <v>S60</v>
          </cell>
          <cell r="B282">
            <v>0</v>
          </cell>
          <cell r="C282" t="str">
            <v>Saét deït 60 x 6</v>
          </cell>
          <cell r="D282" t="str">
            <v>kg</v>
          </cell>
          <cell r="E282">
            <v>0</v>
          </cell>
          <cell r="F282">
            <v>9726</v>
          </cell>
          <cell r="G282">
            <v>0</v>
          </cell>
          <cell r="H282">
            <v>0</v>
          </cell>
          <cell r="I282">
            <v>9726</v>
          </cell>
        </row>
        <row r="283">
          <cell r="A283" t="str">
            <v>S70</v>
          </cell>
          <cell r="B283">
            <v>0</v>
          </cell>
          <cell r="C283" t="str">
            <v>Saét deït 70 x 7</v>
          </cell>
          <cell r="D283" t="str">
            <v>kg</v>
          </cell>
          <cell r="E283">
            <v>0</v>
          </cell>
          <cell r="F283">
            <v>9726</v>
          </cell>
          <cell r="G283">
            <v>0</v>
          </cell>
          <cell r="H283">
            <v>0</v>
          </cell>
          <cell r="I283">
            <v>9726</v>
          </cell>
        </row>
        <row r="284">
          <cell r="A284" t="str">
            <v>S806</v>
          </cell>
          <cell r="B284">
            <v>0</v>
          </cell>
          <cell r="C284" t="str">
            <v>Saét deït 80 x 6</v>
          </cell>
          <cell r="D284" t="str">
            <v>kg</v>
          </cell>
          <cell r="E284">
            <v>0</v>
          </cell>
          <cell r="F284">
            <v>9726</v>
          </cell>
          <cell r="G284">
            <v>0</v>
          </cell>
          <cell r="H284">
            <v>0</v>
          </cell>
          <cell r="I284">
            <v>9726</v>
          </cell>
        </row>
        <row r="285">
          <cell r="A285" t="str">
            <v>S80</v>
          </cell>
          <cell r="B285">
            <v>0</v>
          </cell>
          <cell r="C285" t="str">
            <v>Saét deït 80 x 8</v>
          </cell>
          <cell r="D285" t="str">
            <v>kg</v>
          </cell>
          <cell r="E285">
            <v>0</v>
          </cell>
          <cell r="F285">
            <v>9726</v>
          </cell>
          <cell r="G285">
            <v>0</v>
          </cell>
          <cell r="H285">
            <v>0</v>
          </cell>
          <cell r="I285">
            <v>9726</v>
          </cell>
        </row>
        <row r="286">
          <cell r="A286" t="str">
            <v>S1008</v>
          </cell>
          <cell r="B286">
            <v>0</v>
          </cell>
          <cell r="C286" t="str">
            <v>Saét deït 100 x 8</v>
          </cell>
          <cell r="D286" t="str">
            <v>kg</v>
          </cell>
          <cell r="E286">
            <v>0</v>
          </cell>
          <cell r="F286">
            <v>9726</v>
          </cell>
          <cell r="G286">
            <v>0</v>
          </cell>
          <cell r="H286">
            <v>0</v>
          </cell>
          <cell r="I286">
            <v>9726</v>
          </cell>
        </row>
        <row r="287">
          <cell r="A287" t="str">
            <v>SL40</v>
          </cell>
          <cell r="B287">
            <v>0</v>
          </cell>
          <cell r="C287" t="str">
            <v>Saét goùc L40 x40 x4</v>
          </cell>
          <cell r="D287" t="str">
            <v>kg</v>
          </cell>
          <cell r="E287">
            <v>0</v>
          </cell>
          <cell r="F287">
            <v>9726</v>
          </cell>
          <cell r="G287">
            <v>0</v>
          </cell>
          <cell r="H287">
            <v>0</v>
          </cell>
          <cell r="I287">
            <v>9726</v>
          </cell>
        </row>
        <row r="288">
          <cell r="A288" t="str">
            <v>SL50</v>
          </cell>
          <cell r="B288">
            <v>0</v>
          </cell>
          <cell r="C288" t="str">
            <v>Saét goùc L50 x50 x5</v>
          </cell>
          <cell r="D288" t="str">
            <v>kg</v>
          </cell>
          <cell r="E288">
            <v>0</v>
          </cell>
          <cell r="F288">
            <v>9726</v>
          </cell>
          <cell r="G288">
            <v>0</v>
          </cell>
          <cell r="H288">
            <v>0</v>
          </cell>
          <cell r="I288">
            <v>9726</v>
          </cell>
        </row>
        <row r="289">
          <cell r="A289" t="str">
            <v>SL70</v>
          </cell>
          <cell r="B289">
            <v>0</v>
          </cell>
          <cell r="C289" t="str">
            <v>Saét goùc L70 x70 x7</v>
          </cell>
          <cell r="D289" t="str">
            <v>kg</v>
          </cell>
          <cell r="E289">
            <v>0</v>
          </cell>
          <cell r="F289">
            <v>9726</v>
          </cell>
          <cell r="G289">
            <v>0</v>
          </cell>
          <cell r="H289">
            <v>0</v>
          </cell>
          <cell r="I289">
            <v>9726</v>
          </cell>
        </row>
        <row r="290">
          <cell r="A290" t="str">
            <v>SL75</v>
          </cell>
          <cell r="B290">
            <v>0</v>
          </cell>
          <cell r="C290" t="str">
            <v>Saét goùc L75 x75 x8</v>
          </cell>
          <cell r="D290" t="str">
            <v>kg</v>
          </cell>
          <cell r="E290">
            <v>0</v>
          </cell>
          <cell r="F290">
            <v>9726</v>
          </cell>
          <cell r="G290">
            <v>0</v>
          </cell>
          <cell r="H290">
            <v>0</v>
          </cell>
          <cell r="I290">
            <v>9726</v>
          </cell>
        </row>
        <row r="291">
          <cell r="A291" t="str">
            <v>TTM</v>
          </cell>
          <cell r="B291">
            <v>0</v>
          </cell>
          <cell r="C291" t="str">
            <v>Theùp troøn maï keõm</v>
          </cell>
          <cell r="D291" t="str">
            <v>kg</v>
          </cell>
          <cell r="E291">
            <v>0</v>
          </cell>
          <cell r="F291">
            <v>9500</v>
          </cell>
          <cell r="G291">
            <v>0</v>
          </cell>
          <cell r="H291">
            <v>0</v>
          </cell>
          <cell r="I291">
            <v>9500</v>
          </cell>
        </row>
        <row r="292">
          <cell r="A292" t="str">
            <v>Fe</v>
          </cell>
          <cell r="B292">
            <v>0</v>
          </cell>
          <cell r="C292" t="str">
            <v>Theùp troøn</v>
          </cell>
          <cell r="D292" t="str">
            <v>kg</v>
          </cell>
          <cell r="E292">
            <v>0</v>
          </cell>
          <cell r="F292">
            <v>4500</v>
          </cell>
          <cell r="G292">
            <v>0</v>
          </cell>
          <cell r="H292">
            <v>0</v>
          </cell>
          <cell r="I292">
            <v>4500</v>
          </cell>
        </row>
        <row r="293">
          <cell r="A293" t="str">
            <v>SO10</v>
          </cell>
          <cell r="B293">
            <v>0</v>
          </cell>
          <cell r="C293" t="str">
            <v>Saét   Þ10</v>
          </cell>
          <cell r="D293" t="str">
            <v>kg</v>
          </cell>
          <cell r="E293">
            <v>0</v>
          </cell>
          <cell r="F293">
            <v>4700</v>
          </cell>
          <cell r="G293">
            <v>0</v>
          </cell>
          <cell r="H293">
            <v>0</v>
          </cell>
          <cell r="I293">
            <v>4700</v>
          </cell>
        </row>
        <row r="294">
          <cell r="A294" t="str">
            <v>TON6</v>
          </cell>
          <cell r="B294">
            <v>0</v>
          </cell>
          <cell r="C294" t="str">
            <v>Toân 6mm</v>
          </cell>
          <cell r="D294" t="str">
            <v>kg</v>
          </cell>
          <cell r="E294">
            <v>0</v>
          </cell>
          <cell r="F294">
            <v>9726</v>
          </cell>
          <cell r="G294">
            <v>0</v>
          </cell>
          <cell r="H294">
            <v>0</v>
          </cell>
          <cell r="I294">
            <v>9726</v>
          </cell>
        </row>
        <row r="295">
          <cell r="A295" t="str">
            <v>TAMN</v>
          </cell>
          <cell r="B295">
            <v>0</v>
          </cell>
          <cell r="C295" t="str">
            <v>Taám noái saét deït 100 x 10-800</v>
          </cell>
          <cell r="D295" t="str">
            <v>boä</v>
          </cell>
          <cell r="E295">
            <v>0</v>
          </cell>
          <cell r="F295">
            <v>80000</v>
          </cell>
          <cell r="G295">
            <v>0</v>
          </cell>
          <cell r="H295">
            <v>0</v>
          </cell>
          <cell r="I295">
            <v>80000</v>
          </cell>
        </row>
        <row r="296">
          <cell r="A296" t="str">
            <v>TN606</v>
          </cell>
          <cell r="B296">
            <v>0</v>
          </cell>
          <cell r="C296" t="str">
            <v>Taám noái PL 60x6- 410</v>
          </cell>
          <cell r="D296" t="str">
            <v>boä</v>
          </cell>
          <cell r="E296">
            <v>0</v>
          </cell>
          <cell r="F296">
            <v>11269.127159999998</v>
          </cell>
          <cell r="G296">
            <v>0</v>
          </cell>
          <cell r="H296">
            <v>0</v>
          </cell>
          <cell r="I296">
            <v>11269.127159999998</v>
          </cell>
        </row>
        <row r="297">
          <cell r="A297" t="str">
            <v>TAMN6</v>
          </cell>
          <cell r="B297">
            <v>0</v>
          </cell>
          <cell r="C297" t="str">
            <v>Taám toân noái 6mm</v>
          </cell>
          <cell r="D297" t="str">
            <v>caùi</v>
          </cell>
          <cell r="E297">
            <v>0</v>
          </cell>
          <cell r="F297">
            <v>10000</v>
          </cell>
          <cell r="G297">
            <v>0</v>
          </cell>
          <cell r="H297">
            <v>0</v>
          </cell>
          <cell r="I297">
            <v>10000</v>
          </cell>
        </row>
        <row r="298">
          <cell r="A298" t="str">
            <v>CL</v>
          </cell>
          <cell r="B298">
            <v>0</v>
          </cell>
          <cell r="C298" t="str">
            <v>Boä choáng chaèng heïp Þ60/50x1500+2BL12x40+BL16x250/80</v>
          </cell>
          <cell r="D298" t="str">
            <v>boä</v>
          </cell>
          <cell r="E298">
            <v>0</v>
          </cell>
          <cell r="F298">
            <v>115000</v>
          </cell>
          <cell r="G298">
            <v>0</v>
          </cell>
          <cell r="H298">
            <v>0</v>
          </cell>
          <cell r="I298">
            <v>115000</v>
          </cell>
        </row>
        <row r="299">
          <cell r="A299" t="str">
            <v>CLHT</v>
          </cell>
          <cell r="B299">
            <v>0</v>
          </cell>
          <cell r="C299" t="str">
            <v>Boä choáng chaèng heïp Þ60/50x1200+2BL12x40+BL16x200/50</v>
          </cell>
          <cell r="D299" t="str">
            <v>boä</v>
          </cell>
          <cell r="E299">
            <v>0</v>
          </cell>
          <cell r="F299">
            <v>86000</v>
          </cell>
          <cell r="G299">
            <v>0</v>
          </cell>
          <cell r="H299">
            <v>0</v>
          </cell>
          <cell r="I299">
            <v>86000</v>
          </cell>
        </row>
        <row r="300">
          <cell r="A300" t="str">
            <v>TN</v>
          </cell>
          <cell r="B300">
            <v>0</v>
          </cell>
          <cell r="C300" t="str">
            <v>Thanh neo Þ22x3500</v>
          </cell>
          <cell r="D300" t="str">
            <v>caùi</v>
          </cell>
          <cell r="E300">
            <v>0</v>
          </cell>
          <cell r="F300">
            <v>109578</v>
          </cell>
          <cell r="G300">
            <v>0</v>
          </cell>
          <cell r="H300">
            <v>0</v>
          </cell>
          <cell r="I300">
            <v>109578</v>
          </cell>
        </row>
        <row r="301">
          <cell r="A301" t="str">
            <v>TN30</v>
          </cell>
          <cell r="B301">
            <v>0</v>
          </cell>
          <cell r="C301" t="str">
            <v>Thanh neo Þ22x3000</v>
          </cell>
          <cell r="D301" t="str">
            <v>caùi</v>
          </cell>
          <cell r="E301">
            <v>0</v>
          </cell>
          <cell r="F301">
            <v>95423</v>
          </cell>
          <cell r="G301">
            <v>0</v>
          </cell>
          <cell r="H301">
            <v>0</v>
          </cell>
          <cell r="I301">
            <v>95423</v>
          </cell>
        </row>
        <row r="302">
          <cell r="A302" t="str">
            <v>TN37</v>
          </cell>
          <cell r="B302">
            <v>0</v>
          </cell>
          <cell r="C302" t="str">
            <v>Thanh neo Þ22x3700</v>
          </cell>
          <cell r="D302" t="str">
            <v>caùi</v>
          </cell>
          <cell r="E302">
            <v>0</v>
          </cell>
          <cell r="F302">
            <v>112500</v>
          </cell>
          <cell r="G302">
            <v>0</v>
          </cell>
          <cell r="H302">
            <v>0</v>
          </cell>
          <cell r="I302">
            <v>112500</v>
          </cell>
        </row>
        <row r="303">
          <cell r="A303" t="str">
            <v>TN28</v>
          </cell>
          <cell r="B303">
            <v>0</v>
          </cell>
          <cell r="C303" t="str">
            <v>Thanh neo Þ22x2800</v>
          </cell>
          <cell r="D303" t="str">
            <v>caùi</v>
          </cell>
          <cell r="E303">
            <v>0</v>
          </cell>
          <cell r="F303">
            <v>89761</v>
          </cell>
          <cell r="G303">
            <v>0</v>
          </cell>
          <cell r="H303">
            <v>0</v>
          </cell>
          <cell r="I303">
            <v>89761</v>
          </cell>
        </row>
        <row r="304">
          <cell r="A304" t="str">
            <v>TN25</v>
          </cell>
          <cell r="B304">
            <v>0</v>
          </cell>
          <cell r="C304" t="str">
            <v>Thanh neo Þ22x2500</v>
          </cell>
          <cell r="D304" t="str">
            <v>caùi</v>
          </cell>
          <cell r="E304">
            <v>0</v>
          </cell>
          <cell r="F304">
            <v>81268</v>
          </cell>
          <cell r="G304">
            <v>0</v>
          </cell>
          <cell r="H304">
            <v>0</v>
          </cell>
          <cell r="I304">
            <v>81268</v>
          </cell>
        </row>
        <row r="305">
          <cell r="A305" t="str">
            <v>TN1624</v>
          </cell>
          <cell r="B305">
            <v>0</v>
          </cell>
          <cell r="C305" t="str">
            <v>Thanh neo Þ16x2400</v>
          </cell>
          <cell r="D305" t="str">
            <v>caùi</v>
          </cell>
          <cell r="E305">
            <v>0</v>
          </cell>
          <cell r="F305">
            <v>44028</v>
          </cell>
          <cell r="G305">
            <v>0</v>
          </cell>
          <cell r="H305">
            <v>0</v>
          </cell>
          <cell r="I305">
            <v>44027.999999999993</v>
          </cell>
        </row>
        <row r="306">
          <cell r="A306" t="str">
            <v>TN1620</v>
          </cell>
          <cell r="B306">
            <v>0</v>
          </cell>
          <cell r="C306" t="str">
            <v>Thanh neo Þ16x2000</v>
          </cell>
          <cell r="D306" t="str">
            <v>caùi</v>
          </cell>
          <cell r="E306">
            <v>0</v>
          </cell>
          <cell r="F306">
            <v>36523</v>
          </cell>
          <cell r="G306">
            <v>0</v>
          </cell>
          <cell r="H306">
            <v>0</v>
          </cell>
          <cell r="I306">
            <v>36523</v>
          </cell>
        </row>
        <row r="307">
          <cell r="A307" t="str">
            <v>TN1618</v>
          </cell>
          <cell r="B307">
            <v>0</v>
          </cell>
          <cell r="C307" t="str">
            <v>Thanh neo Þ16x1800</v>
          </cell>
          <cell r="D307" t="str">
            <v>caùi</v>
          </cell>
          <cell r="E307">
            <v>0</v>
          </cell>
          <cell r="F307">
            <v>36523</v>
          </cell>
          <cell r="G307">
            <v>0</v>
          </cell>
          <cell r="H307">
            <v>0</v>
          </cell>
          <cell r="I307">
            <v>36523</v>
          </cell>
        </row>
        <row r="308">
          <cell r="A308" t="str">
            <v>NX</v>
          </cell>
          <cell r="B308" t="str">
            <v>04.3801</v>
          </cell>
          <cell r="C308" t="str">
            <v>Neo xoøe 8 höôùng (daøy 3,2mm)</v>
          </cell>
          <cell r="D308" t="str">
            <v>caùi</v>
          </cell>
          <cell r="E308">
            <v>0</v>
          </cell>
          <cell r="F308">
            <v>76000</v>
          </cell>
          <cell r="G308">
            <v>11051</v>
          </cell>
          <cell r="H308">
            <v>0</v>
          </cell>
          <cell r="I308">
            <v>76000</v>
          </cell>
        </row>
        <row r="309">
          <cell r="A309" t="str">
            <v>CD21</v>
          </cell>
          <cell r="B309">
            <v>0</v>
          </cell>
          <cell r="C309" t="str">
            <v>Coå deà cuøm oáng saét Þ21 (PL 30x3)</v>
          </cell>
          <cell r="D309" t="str">
            <v>boä</v>
          </cell>
          <cell r="E309">
            <v>0</v>
          </cell>
          <cell r="F309">
            <v>14000</v>
          </cell>
          <cell r="G309">
            <v>0</v>
          </cell>
          <cell r="H309">
            <v>0</v>
          </cell>
          <cell r="I309">
            <v>14000</v>
          </cell>
        </row>
        <row r="310">
          <cell r="A310" t="str">
            <v>CD142</v>
          </cell>
          <cell r="B310">
            <v>0</v>
          </cell>
          <cell r="C310" t="str">
            <v>Coå deà CD.X-142</v>
          </cell>
          <cell r="D310" t="str">
            <v>boä</v>
          </cell>
          <cell r="E310">
            <v>0</v>
          </cell>
          <cell r="F310">
            <v>120602.4</v>
          </cell>
          <cell r="G310">
            <v>0</v>
          </cell>
          <cell r="H310">
            <v>0</v>
          </cell>
          <cell r="I310">
            <v>120602.40000000001</v>
          </cell>
        </row>
        <row r="311">
          <cell r="A311" t="str">
            <v>CD142a</v>
          </cell>
          <cell r="B311">
            <v>0</v>
          </cell>
          <cell r="C311" t="str">
            <v>Coå deà CD.X-142A</v>
          </cell>
          <cell r="D311" t="str">
            <v>boä</v>
          </cell>
          <cell r="E311">
            <v>0</v>
          </cell>
          <cell r="F311">
            <v>130911.96</v>
          </cell>
          <cell r="G311">
            <v>0</v>
          </cell>
          <cell r="H311">
            <v>0</v>
          </cell>
          <cell r="I311">
            <v>130911.96</v>
          </cell>
        </row>
        <row r="312">
          <cell r="A312" t="str">
            <v>CD146</v>
          </cell>
          <cell r="B312">
            <v>0</v>
          </cell>
          <cell r="C312" t="str">
            <v>Coå deà CD.X-146</v>
          </cell>
          <cell r="D312" t="str">
            <v>boä</v>
          </cell>
          <cell r="E312">
            <v>0</v>
          </cell>
          <cell r="F312">
            <v>122742.12</v>
          </cell>
          <cell r="G312">
            <v>0</v>
          </cell>
          <cell r="H312">
            <v>0</v>
          </cell>
          <cell r="I312">
            <v>122742.12</v>
          </cell>
        </row>
        <row r="313">
          <cell r="A313" t="str">
            <v>CD146a</v>
          </cell>
          <cell r="B313">
            <v>0</v>
          </cell>
          <cell r="C313" t="str">
            <v>Coå deà CD.X-146A</v>
          </cell>
          <cell r="D313" t="str">
            <v>boä</v>
          </cell>
          <cell r="E313">
            <v>0</v>
          </cell>
          <cell r="F313">
            <v>133051.68</v>
          </cell>
          <cell r="G313">
            <v>0</v>
          </cell>
          <cell r="H313">
            <v>0</v>
          </cell>
          <cell r="I313">
            <v>133051.68</v>
          </cell>
        </row>
        <row r="314">
          <cell r="A314" t="str">
            <v>CD682</v>
          </cell>
          <cell r="B314">
            <v>0</v>
          </cell>
          <cell r="C314" t="str">
            <v>Coå deà 6,82kg</v>
          </cell>
          <cell r="D314" t="str">
            <v>boä</v>
          </cell>
          <cell r="E314">
            <v>0</v>
          </cell>
          <cell r="F314">
            <v>66331.320000000007</v>
          </cell>
          <cell r="G314">
            <v>0</v>
          </cell>
          <cell r="H314">
            <v>0</v>
          </cell>
          <cell r="I314">
            <v>66331.320000000007</v>
          </cell>
        </row>
        <row r="315">
          <cell r="A315" t="str">
            <v>CD195</v>
          </cell>
          <cell r="B315">
            <v>0</v>
          </cell>
          <cell r="C315" t="str">
            <v>Coå deà Þ 195</v>
          </cell>
          <cell r="D315" t="str">
            <v>boä</v>
          </cell>
          <cell r="E315">
            <v>0</v>
          </cell>
          <cell r="F315">
            <v>66331.320000000007</v>
          </cell>
          <cell r="G315">
            <v>0</v>
          </cell>
          <cell r="H315">
            <v>0</v>
          </cell>
          <cell r="I315">
            <v>66331.320000000007</v>
          </cell>
        </row>
        <row r="316">
          <cell r="A316" t="str">
            <v>CD200</v>
          </cell>
          <cell r="B316" t="str">
            <v>06.2110</v>
          </cell>
          <cell r="C316" t="str">
            <v>Coå deà choáng laéc xaø FCO  Þ 200</v>
          </cell>
          <cell r="D316" t="str">
            <v>boä</v>
          </cell>
          <cell r="E316">
            <v>0</v>
          </cell>
          <cell r="F316">
            <v>39876.6</v>
          </cell>
          <cell r="G316">
            <v>5404</v>
          </cell>
          <cell r="H316">
            <v>0</v>
          </cell>
          <cell r="I316">
            <v>39876.6</v>
          </cell>
        </row>
        <row r="317">
          <cell r="A317" t="str">
            <v>CD207</v>
          </cell>
          <cell r="B317">
            <v>0</v>
          </cell>
          <cell r="C317" t="str">
            <v>Coå deà Þ 207</v>
          </cell>
          <cell r="D317" t="str">
            <v>boä</v>
          </cell>
          <cell r="E317">
            <v>0</v>
          </cell>
          <cell r="F317">
            <v>70513.5</v>
          </cell>
          <cell r="G317">
            <v>0</v>
          </cell>
          <cell r="H317">
            <v>0</v>
          </cell>
          <cell r="I317">
            <v>70513.5</v>
          </cell>
        </row>
        <row r="318">
          <cell r="A318" t="str">
            <v>CD210</v>
          </cell>
          <cell r="B318">
            <v>0</v>
          </cell>
          <cell r="C318" t="str">
            <v>Coå deà Þ 210</v>
          </cell>
          <cell r="D318" t="str">
            <v>boä</v>
          </cell>
          <cell r="E318">
            <v>0</v>
          </cell>
          <cell r="F318">
            <v>70513.5</v>
          </cell>
          <cell r="G318">
            <v>0</v>
          </cell>
          <cell r="H318">
            <v>0</v>
          </cell>
          <cell r="I318">
            <v>70513.5</v>
          </cell>
        </row>
        <row r="319">
          <cell r="A319" t="str">
            <v>CD240</v>
          </cell>
          <cell r="B319">
            <v>0</v>
          </cell>
          <cell r="C319" t="str">
            <v>Coå deà Þ 240-Fe 8x100</v>
          </cell>
          <cell r="D319" t="str">
            <v>boä</v>
          </cell>
          <cell r="E319">
            <v>0</v>
          </cell>
          <cell r="F319">
            <v>73625.820000000007</v>
          </cell>
          <cell r="G319">
            <v>0</v>
          </cell>
          <cell r="H319">
            <v>0</v>
          </cell>
          <cell r="I319">
            <v>73625.820000000007</v>
          </cell>
        </row>
        <row r="320">
          <cell r="A320" t="str">
            <v>CD250</v>
          </cell>
          <cell r="B320">
            <v>0</v>
          </cell>
          <cell r="C320" t="str">
            <v>Coå deà Þ 250-Fe 8x100</v>
          </cell>
          <cell r="D320" t="str">
            <v>boä</v>
          </cell>
          <cell r="E320">
            <v>0</v>
          </cell>
          <cell r="F320">
            <v>73625.820000000007</v>
          </cell>
          <cell r="G320">
            <v>0</v>
          </cell>
          <cell r="H320">
            <v>0</v>
          </cell>
          <cell r="I320">
            <v>73625.820000000007</v>
          </cell>
        </row>
        <row r="321">
          <cell r="A321" t="str">
            <v>T74</v>
          </cell>
          <cell r="B321">
            <v>0</v>
          </cell>
          <cell r="C321" t="str">
            <v>Truï BTLT 7,4m</v>
          </cell>
          <cell r="D321" t="str">
            <v>truï</v>
          </cell>
          <cell r="E321">
            <v>0</v>
          </cell>
          <cell r="F321">
            <v>580000</v>
          </cell>
          <cell r="G321">
            <v>0</v>
          </cell>
          <cell r="H321">
            <v>0</v>
          </cell>
          <cell r="I321">
            <v>470000</v>
          </cell>
        </row>
        <row r="322">
          <cell r="A322" t="str">
            <v>T75</v>
          </cell>
          <cell r="B322">
            <v>0</v>
          </cell>
          <cell r="C322" t="str">
            <v>Truï BTLT 7,5m</v>
          </cell>
          <cell r="D322" t="str">
            <v>truï</v>
          </cell>
          <cell r="E322">
            <v>0</v>
          </cell>
          <cell r="F322">
            <v>620000</v>
          </cell>
          <cell r="G322">
            <v>0</v>
          </cell>
          <cell r="H322">
            <v>0</v>
          </cell>
          <cell r="I322">
            <v>578200</v>
          </cell>
        </row>
        <row r="323">
          <cell r="A323" t="str">
            <v>T84</v>
          </cell>
          <cell r="B323">
            <v>0</v>
          </cell>
          <cell r="C323" t="str">
            <v>Truï BTLT 8,4m</v>
          </cell>
          <cell r="D323" t="str">
            <v>truï</v>
          </cell>
          <cell r="E323">
            <v>0</v>
          </cell>
          <cell r="F323">
            <v>684000</v>
          </cell>
          <cell r="G323">
            <v>0</v>
          </cell>
          <cell r="H323">
            <v>0</v>
          </cell>
          <cell r="I323">
            <v>0</v>
          </cell>
        </row>
        <row r="324">
          <cell r="A324" t="str">
            <v>T85</v>
          </cell>
          <cell r="B324">
            <v>0</v>
          </cell>
          <cell r="C324" t="str">
            <v>Truï BTLT 8,5m</v>
          </cell>
          <cell r="D324" t="str">
            <v>truï</v>
          </cell>
          <cell r="E324">
            <v>0</v>
          </cell>
          <cell r="F324">
            <v>684000</v>
          </cell>
          <cell r="G324">
            <v>0</v>
          </cell>
          <cell r="H324">
            <v>0</v>
          </cell>
          <cell r="I324">
            <v>684000</v>
          </cell>
        </row>
        <row r="325">
          <cell r="A325" t="str">
            <v>T10</v>
          </cell>
          <cell r="B325">
            <v>0</v>
          </cell>
          <cell r="C325" t="str">
            <v>Truï BTLT 10m</v>
          </cell>
          <cell r="D325" t="str">
            <v>truï</v>
          </cell>
          <cell r="E325">
            <v>0</v>
          </cell>
          <cell r="F325">
            <v>1030000</v>
          </cell>
          <cell r="G325">
            <v>0</v>
          </cell>
          <cell r="H325">
            <v>0</v>
          </cell>
          <cell r="I325">
            <v>1030000</v>
          </cell>
        </row>
        <row r="326">
          <cell r="A326" t="str">
            <v>T105</v>
          </cell>
          <cell r="B326">
            <v>0</v>
          </cell>
          <cell r="C326" t="str">
            <v>Truï BTLT 10,5m</v>
          </cell>
          <cell r="D326" t="str">
            <v>truï</v>
          </cell>
          <cell r="E326">
            <v>0</v>
          </cell>
          <cell r="F326">
            <v>1220000</v>
          </cell>
          <cell r="G326">
            <v>0</v>
          </cell>
          <cell r="H326">
            <v>0</v>
          </cell>
          <cell r="I326">
            <v>1030000</v>
          </cell>
        </row>
        <row r="327">
          <cell r="A327" t="str">
            <v>T12</v>
          </cell>
          <cell r="B327">
            <v>0</v>
          </cell>
          <cell r="C327" t="str">
            <v>Truï BTLT 12m</v>
          </cell>
          <cell r="D327" t="str">
            <v>truï</v>
          </cell>
          <cell r="E327">
            <v>0</v>
          </cell>
          <cell r="F327">
            <v>1500000</v>
          </cell>
          <cell r="G327">
            <v>0</v>
          </cell>
          <cell r="H327">
            <v>0</v>
          </cell>
          <cell r="I327">
            <v>1340000</v>
          </cell>
        </row>
        <row r="328">
          <cell r="A328" t="str">
            <v>T14</v>
          </cell>
          <cell r="B328">
            <v>0</v>
          </cell>
          <cell r="C328" t="str">
            <v>Truï BTLT 14m</v>
          </cell>
          <cell r="D328" t="str">
            <v>truï</v>
          </cell>
          <cell r="E328">
            <v>0</v>
          </cell>
          <cell r="F328">
            <v>2664000</v>
          </cell>
          <cell r="G328">
            <v>0</v>
          </cell>
          <cell r="H328">
            <v>0</v>
          </cell>
          <cell r="I328">
            <v>2664000</v>
          </cell>
        </row>
        <row r="329">
          <cell r="A329" t="str">
            <v>T20</v>
          </cell>
          <cell r="B329">
            <v>0</v>
          </cell>
          <cell r="C329" t="str">
            <v>Truï BTLT 20m</v>
          </cell>
          <cell r="D329" t="str">
            <v>truï</v>
          </cell>
          <cell r="E329">
            <v>0</v>
          </cell>
          <cell r="F329">
            <v>6211000</v>
          </cell>
          <cell r="G329">
            <v>0</v>
          </cell>
          <cell r="H329">
            <v>0</v>
          </cell>
          <cell r="I329">
            <v>6211000</v>
          </cell>
        </row>
        <row r="330">
          <cell r="A330" t="str">
            <v>X</v>
          </cell>
          <cell r="B330">
            <v>0</v>
          </cell>
          <cell r="C330" t="str">
            <v>Xaêng</v>
          </cell>
          <cell r="D330" t="str">
            <v>kg</v>
          </cell>
          <cell r="E330">
            <v>0</v>
          </cell>
          <cell r="F330">
            <v>6622</v>
          </cell>
          <cell r="G330">
            <v>0</v>
          </cell>
          <cell r="H330">
            <v>0</v>
          </cell>
          <cell r="I330">
            <v>6622</v>
          </cell>
        </row>
        <row r="331">
          <cell r="A331" t="str">
            <v>SON</v>
          </cell>
          <cell r="B331">
            <v>0</v>
          </cell>
          <cell r="C331" t="str">
            <v>Sôn maøu</v>
          </cell>
          <cell r="D331" t="str">
            <v>kg</v>
          </cell>
          <cell r="E331">
            <v>0</v>
          </cell>
          <cell r="F331">
            <v>27400</v>
          </cell>
          <cell r="G331">
            <v>0</v>
          </cell>
          <cell r="H331">
            <v>0</v>
          </cell>
          <cell r="I331">
            <v>27400</v>
          </cell>
        </row>
        <row r="332">
          <cell r="A332" t="str">
            <v>SONCR</v>
          </cell>
          <cell r="B332">
            <v>0</v>
          </cell>
          <cell r="C332" t="str">
            <v>Sôn choáng ræ</v>
          </cell>
          <cell r="D332" t="str">
            <v>kg</v>
          </cell>
          <cell r="E332">
            <v>0</v>
          </cell>
          <cell r="F332">
            <v>27400</v>
          </cell>
          <cell r="G332">
            <v>0</v>
          </cell>
          <cell r="H332">
            <v>0</v>
          </cell>
          <cell r="I332">
            <v>27400</v>
          </cell>
        </row>
        <row r="333">
          <cell r="A333" t="str">
            <v>NU</v>
          </cell>
          <cell r="B333">
            <v>0</v>
          </cell>
          <cell r="C333" t="str">
            <v>Nöôùc ñoå beâ toâng</v>
          </cell>
          <cell r="D333" t="str">
            <v>m3</v>
          </cell>
          <cell r="E333">
            <v>0</v>
          </cell>
          <cell r="F333">
            <v>15000</v>
          </cell>
          <cell r="G333">
            <v>0</v>
          </cell>
          <cell r="H333">
            <v>0</v>
          </cell>
          <cell r="I333">
            <v>15000</v>
          </cell>
        </row>
        <row r="334">
          <cell r="A334" t="str">
            <v>GO</v>
          </cell>
          <cell r="B334">
            <v>0</v>
          </cell>
          <cell r="C334" t="str">
            <v>Goã vaùn khuoân</v>
          </cell>
          <cell r="D334" t="str">
            <v>m3</v>
          </cell>
          <cell r="E334">
            <v>0</v>
          </cell>
          <cell r="F334">
            <v>2100000</v>
          </cell>
          <cell r="G334">
            <v>0</v>
          </cell>
          <cell r="H334">
            <v>0</v>
          </cell>
          <cell r="I334">
            <v>2100000</v>
          </cell>
        </row>
        <row r="335">
          <cell r="A335" t="str">
            <v>DINH</v>
          </cell>
          <cell r="B335">
            <v>0</v>
          </cell>
          <cell r="C335" t="str">
            <v>Ñinh caùc loaïi</v>
          </cell>
          <cell r="D335" t="str">
            <v>kg</v>
          </cell>
          <cell r="E335">
            <v>0</v>
          </cell>
          <cell r="F335">
            <v>7500</v>
          </cell>
          <cell r="G335">
            <v>0</v>
          </cell>
          <cell r="H335">
            <v>0</v>
          </cell>
          <cell r="I335">
            <v>7500</v>
          </cell>
        </row>
        <row r="336">
          <cell r="A336" t="str">
            <v>D1x2</v>
          </cell>
          <cell r="B336" t="str">
            <v>02.1104</v>
          </cell>
          <cell r="C336" t="str">
            <v>Ñaù 1x2</v>
          </cell>
          <cell r="D336" t="str">
            <v>m3</v>
          </cell>
          <cell r="E336">
            <v>0</v>
          </cell>
          <cell r="F336">
            <v>150000</v>
          </cell>
          <cell r="G336">
            <v>3090</v>
          </cell>
          <cell r="H336">
            <v>0</v>
          </cell>
          <cell r="I336">
            <v>150000</v>
          </cell>
        </row>
        <row r="337">
          <cell r="A337" t="str">
            <v>D2x4</v>
          </cell>
          <cell r="B337" t="str">
            <v>02.1104</v>
          </cell>
          <cell r="C337" t="str">
            <v>Ñaù 2x4</v>
          </cell>
          <cell r="D337" t="str">
            <v>m3</v>
          </cell>
          <cell r="E337">
            <v>0</v>
          </cell>
          <cell r="F337">
            <v>150000</v>
          </cell>
          <cell r="G337">
            <v>3090</v>
          </cell>
          <cell r="H337">
            <v>0</v>
          </cell>
          <cell r="I337">
            <v>150000</v>
          </cell>
        </row>
        <row r="338">
          <cell r="A338" t="str">
            <v>D4x6</v>
          </cell>
          <cell r="B338">
            <v>0</v>
          </cell>
          <cell r="C338" t="str">
            <v>Ñaù 4x6</v>
          </cell>
          <cell r="D338" t="str">
            <v>m3</v>
          </cell>
          <cell r="E338">
            <v>0</v>
          </cell>
          <cell r="F338">
            <v>140000</v>
          </cell>
          <cell r="G338">
            <v>0</v>
          </cell>
          <cell r="H338">
            <v>0</v>
          </cell>
          <cell r="I338">
            <v>140000</v>
          </cell>
        </row>
        <row r="339">
          <cell r="A339" t="str">
            <v>CV</v>
          </cell>
          <cell r="B339">
            <v>0</v>
          </cell>
          <cell r="C339" t="str">
            <v>Caùt vaøng</v>
          </cell>
          <cell r="D339" t="str">
            <v>m3</v>
          </cell>
          <cell r="E339">
            <v>0</v>
          </cell>
          <cell r="F339">
            <v>48800</v>
          </cell>
          <cell r="G339">
            <v>0</v>
          </cell>
          <cell r="H339">
            <v>0</v>
          </cell>
          <cell r="I339">
            <v>48800</v>
          </cell>
        </row>
        <row r="340">
          <cell r="A340" t="str">
            <v>gachong</v>
          </cell>
          <cell r="B340">
            <v>0</v>
          </cell>
          <cell r="C340" t="str">
            <v>Gaïch oáng</v>
          </cell>
          <cell r="D340" t="str">
            <v>vieân</v>
          </cell>
          <cell r="E340">
            <v>0</v>
          </cell>
          <cell r="F340">
            <v>180</v>
          </cell>
          <cell r="G340">
            <v>0</v>
          </cell>
          <cell r="H340">
            <v>0</v>
          </cell>
          <cell r="I340">
            <v>180</v>
          </cell>
        </row>
        <row r="341">
          <cell r="A341" t="str">
            <v>gachth</v>
          </cell>
          <cell r="B341">
            <v>0</v>
          </cell>
          <cell r="C341" t="str">
            <v>Gaïch theû</v>
          </cell>
          <cell r="D341" t="str">
            <v>vieân</v>
          </cell>
          <cell r="E341">
            <v>0</v>
          </cell>
          <cell r="F341">
            <v>160</v>
          </cell>
          <cell r="G341">
            <v>921</v>
          </cell>
          <cell r="H341">
            <v>0</v>
          </cell>
          <cell r="I341">
            <v>160</v>
          </cell>
        </row>
        <row r="342">
          <cell r="A342" t="str">
            <v>XM</v>
          </cell>
          <cell r="B342">
            <v>0</v>
          </cell>
          <cell r="C342" t="str">
            <v>Ximaêng</v>
          </cell>
          <cell r="D342" t="str">
            <v>kg</v>
          </cell>
          <cell r="E342">
            <v>0</v>
          </cell>
          <cell r="F342">
            <v>900</v>
          </cell>
          <cell r="G342">
            <v>0</v>
          </cell>
          <cell r="H342">
            <v>0</v>
          </cell>
          <cell r="I342">
            <v>900</v>
          </cell>
        </row>
        <row r="343">
          <cell r="A343" t="str">
            <v>thepo141</v>
          </cell>
          <cell r="B343">
            <v>0</v>
          </cell>
          <cell r="C343" t="str">
            <v>Theùp oáng F 141 daøy 5</v>
          </cell>
          <cell r="D343" t="str">
            <v>kg</v>
          </cell>
          <cell r="E343">
            <v>0</v>
          </cell>
          <cell r="F343">
            <v>5500</v>
          </cell>
          <cell r="G343">
            <v>0</v>
          </cell>
          <cell r="H343">
            <v>0</v>
          </cell>
          <cell r="I343">
            <v>5500</v>
          </cell>
        </row>
        <row r="344">
          <cell r="A344" t="str">
            <v>thepL32</v>
          </cell>
          <cell r="B344">
            <v>0</v>
          </cell>
          <cell r="C344" t="str">
            <v>Theùp hình L 32 x 32 x 3</v>
          </cell>
          <cell r="D344" t="str">
            <v>kg</v>
          </cell>
          <cell r="E344">
            <v>0</v>
          </cell>
          <cell r="F344">
            <v>5400</v>
          </cell>
          <cell r="G344">
            <v>0</v>
          </cell>
          <cell r="H344">
            <v>0</v>
          </cell>
          <cell r="I344">
            <v>5400</v>
          </cell>
        </row>
        <row r="345">
          <cell r="A345" t="str">
            <v>thepL50</v>
          </cell>
          <cell r="B345">
            <v>0</v>
          </cell>
          <cell r="C345" t="str">
            <v>Theùp hình L 50 x 50 x 5</v>
          </cell>
          <cell r="D345" t="str">
            <v>kg</v>
          </cell>
          <cell r="E345">
            <v>0</v>
          </cell>
          <cell r="F345">
            <v>4400</v>
          </cell>
          <cell r="G345">
            <v>0</v>
          </cell>
          <cell r="H345">
            <v>0</v>
          </cell>
          <cell r="I345">
            <v>4400</v>
          </cell>
        </row>
        <row r="346">
          <cell r="A346" t="str">
            <v>thepL45</v>
          </cell>
          <cell r="B346">
            <v>0</v>
          </cell>
          <cell r="C346" t="str">
            <v>Theùp hình L 45 x 45 x 4</v>
          </cell>
          <cell r="D346" t="str">
            <v>kg</v>
          </cell>
          <cell r="E346">
            <v>0</v>
          </cell>
          <cell r="F346">
            <v>5200</v>
          </cell>
          <cell r="G346">
            <v>0</v>
          </cell>
          <cell r="H346">
            <v>0</v>
          </cell>
          <cell r="I346">
            <v>5200</v>
          </cell>
        </row>
        <row r="347">
          <cell r="A347" t="str">
            <v>thepL40</v>
          </cell>
          <cell r="B347">
            <v>0</v>
          </cell>
          <cell r="C347" t="str">
            <v>Theùp hình L 40 x 40 x 4</v>
          </cell>
          <cell r="D347" t="str">
            <v>kg</v>
          </cell>
          <cell r="E347">
            <v>0</v>
          </cell>
          <cell r="F347">
            <v>5200</v>
          </cell>
          <cell r="G347">
            <v>0</v>
          </cell>
          <cell r="H347">
            <v>0</v>
          </cell>
          <cell r="I347">
            <v>5200</v>
          </cell>
        </row>
        <row r="348">
          <cell r="A348" t="str">
            <v>thepL65</v>
          </cell>
          <cell r="B348">
            <v>0</v>
          </cell>
          <cell r="C348" t="str">
            <v>Theùp hình L 65 x 65 x6</v>
          </cell>
          <cell r="D348" t="str">
            <v>kg</v>
          </cell>
          <cell r="E348">
            <v>0</v>
          </cell>
          <cell r="F348">
            <v>5100</v>
          </cell>
          <cell r="G348">
            <v>0</v>
          </cell>
          <cell r="H348">
            <v>0</v>
          </cell>
          <cell r="I348">
            <v>5100</v>
          </cell>
        </row>
        <row r="349">
          <cell r="A349" t="str">
            <v>thepf12</v>
          </cell>
          <cell r="B349">
            <v>0</v>
          </cell>
          <cell r="C349" t="str">
            <v>Theùp troøn gaân F 12</v>
          </cell>
          <cell r="D349" t="str">
            <v>kg</v>
          </cell>
          <cell r="E349">
            <v>0</v>
          </cell>
          <cell r="F349">
            <v>4450</v>
          </cell>
          <cell r="G349">
            <v>0</v>
          </cell>
          <cell r="H349">
            <v>0</v>
          </cell>
          <cell r="I349">
            <v>4450</v>
          </cell>
        </row>
        <row r="350">
          <cell r="A350" t="str">
            <v>thepf10</v>
          </cell>
          <cell r="B350">
            <v>0</v>
          </cell>
          <cell r="C350" t="str">
            <v>Theùp troøn F 10</v>
          </cell>
          <cell r="D350" t="str">
            <v>kg</v>
          </cell>
          <cell r="E350">
            <v>0</v>
          </cell>
          <cell r="F350">
            <v>4600</v>
          </cell>
          <cell r="G350">
            <v>0</v>
          </cell>
          <cell r="H350">
            <v>0</v>
          </cell>
          <cell r="I350">
            <v>4600</v>
          </cell>
        </row>
        <row r="351">
          <cell r="A351" t="str">
            <v>thepf&lt;10</v>
          </cell>
          <cell r="B351">
            <v>0</v>
          </cell>
          <cell r="C351" t="str">
            <v>Theùp troøn f&lt;10</v>
          </cell>
          <cell r="D351" t="str">
            <v>kg</v>
          </cell>
          <cell r="E351">
            <v>0</v>
          </cell>
          <cell r="F351">
            <v>4600</v>
          </cell>
          <cell r="G351">
            <v>0</v>
          </cell>
          <cell r="H351">
            <v>0</v>
          </cell>
          <cell r="I351">
            <v>4600</v>
          </cell>
        </row>
        <row r="352">
          <cell r="A352" t="str">
            <v>thept6</v>
          </cell>
          <cell r="B352">
            <v>0</v>
          </cell>
          <cell r="C352" t="str">
            <v>Theùp taám 6mm</v>
          </cell>
          <cell r="D352" t="str">
            <v>kg</v>
          </cell>
          <cell r="E352">
            <v>0</v>
          </cell>
          <cell r="F352">
            <v>4450</v>
          </cell>
          <cell r="G352">
            <v>0</v>
          </cell>
          <cell r="H352">
            <v>0</v>
          </cell>
          <cell r="I352">
            <v>4450</v>
          </cell>
        </row>
        <row r="353">
          <cell r="A353" t="str">
            <v>thept5</v>
          </cell>
          <cell r="B353">
            <v>0</v>
          </cell>
          <cell r="C353" t="str">
            <v>Theùp taám 5mm</v>
          </cell>
          <cell r="D353" t="str">
            <v>kg</v>
          </cell>
          <cell r="E353">
            <v>0</v>
          </cell>
          <cell r="F353">
            <v>4450</v>
          </cell>
          <cell r="G353">
            <v>0</v>
          </cell>
          <cell r="H353">
            <v>0</v>
          </cell>
          <cell r="I353">
            <v>4450</v>
          </cell>
        </row>
        <row r="354">
          <cell r="A354" t="str">
            <v>thept4</v>
          </cell>
          <cell r="B354">
            <v>0</v>
          </cell>
          <cell r="C354" t="str">
            <v>Theùp taám 4mm</v>
          </cell>
          <cell r="D354" t="str">
            <v>kg</v>
          </cell>
          <cell r="E354">
            <v>0</v>
          </cell>
          <cell r="F354">
            <v>4450</v>
          </cell>
          <cell r="G354">
            <v>0</v>
          </cell>
          <cell r="H354">
            <v>0</v>
          </cell>
          <cell r="I354">
            <v>4450</v>
          </cell>
        </row>
        <row r="355">
          <cell r="A355" t="str">
            <v>thept2</v>
          </cell>
          <cell r="B355">
            <v>0</v>
          </cell>
          <cell r="C355" t="str">
            <v>Theùp taám 2mm</v>
          </cell>
          <cell r="D355" t="str">
            <v>kg</v>
          </cell>
          <cell r="E355">
            <v>0</v>
          </cell>
          <cell r="F355">
            <v>4572</v>
          </cell>
          <cell r="G355">
            <v>0</v>
          </cell>
          <cell r="H355">
            <v>0</v>
          </cell>
          <cell r="I355">
            <v>4572</v>
          </cell>
        </row>
        <row r="356">
          <cell r="A356" t="str">
            <v>qhan</v>
          </cell>
          <cell r="B356">
            <v>0</v>
          </cell>
          <cell r="C356" t="str">
            <v>Que haøn ñieän</v>
          </cell>
          <cell r="D356" t="str">
            <v>kg</v>
          </cell>
          <cell r="E356">
            <v>0</v>
          </cell>
          <cell r="F356">
            <v>7000</v>
          </cell>
          <cell r="G356">
            <v>0</v>
          </cell>
          <cell r="H356">
            <v>0</v>
          </cell>
          <cell r="I356">
            <v>7000</v>
          </cell>
        </row>
        <row r="357">
          <cell r="A357" t="str">
            <v>oxy</v>
          </cell>
          <cell r="B357">
            <v>0</v>
          </cell>
          <cell r="C357" t="str">
            <v>OÂ xy gioù</v>
          </cell>
          <cell r="D357" t="str">
            <v>m3</v>
          </cell>
          <cell r="E357">
            <v>0</v>
          </cell>
          <cell r="F357">
            <v>10000</v>
          </cell>
          <cell r="G357">
            <v>0</v>
          </cell>
          <cell r="H357">
            <v>0</v>
          </cell>
          <cell r="I357">
            <v>10000</v>
          </cell>
        </row>
        <row r="358">
          <cell r="A358" t="str">
            <v>axetylen</v>
          </cell>
          <cell r="B358">
            <v>0</v>
          </cell>
          <cell r="C358" t="str">
            <v>Hôi Axetylen</v>
          </cell>
          <cell r="D358" t="str">
            <v>m3</v>
          </cell>
          <cell r="E358">
            <v>0</v>
          </cell>
          <cell r="F358">
            <v>40000</v>
          </cell>
          <cell r="G358">
            <v>0</v>
          </cell>
          <cell r="H358">
            <v>0</v>
          </cell>
          <cell r="I358">
            <v>40000</v>
          </cell>
        </row>
        <row r="359">
          <cell r="A359" t="str">
            <v>coson</v>
          </cell>
          <cell r="B359">
            <v>0</v>
          </cell>
          <cell r="C359" t="str">
            <v>Coï sôn</v>
          </cell>
          <cell r="D359" t="str">
            <v>caùi</v>
          </cell>
          <cell r="E359">
            <v>0</v>
          </cell>
          <cell r="F359">
            <v>5000</v>
          </cell>
          <cell r="G359">
            <v>0</v>
          </cell>
          <cell r="H359">
            <v>0</v>
          </cell>
          <cell r="I359">
            <v>5000</v>
          </cell>
        </row>
        <row r="360">
          <cell r="A360" t="str">
            <v>thepb</v>
          </cell>
          <cell r="B360">
            <v>0</v>
          </cell>
          <cell r="C360" t="str">
            <v>Daây theùp buoäc</v>
          </cell>
          <cell r="D360" t="str">
            <v>kg</v>
          </cell>
          <cell r="E360">
            <v>0</v>
          </cell>
          <cell r="F360">
            <v>6000</v>
          </cell>
          <cell r="G360">
            <v>0</v>
          </cell>
          <cell r="H360">
            <v>0</v>
          </cell>
          <cell r="I360">
            <v>6000</v>
          </cell>
        </row>
        <row r="361">
          <cell r="A361" t="str">
            <v>daucap95</v>
          </cell>
          <cell r="B361">
            <v>0</v>
          </cell>
          <cell r="C361" t="str">
            <v>Ñaàu caùp 24kV 3x95mm2</v>
          </cell>
          <cell r="D361" t="str">
            <v>caùi</v>
          </cell>
          <cell r="E361">
            <v>0</v>
          </cell>
          <cell r="F361">
            <v>4296600</v>
          </cell>
          <cell r="G361">
            <v>0</v>
          </cell>
          <cell r="H361">
            <v>0</v>
          </cell>
          <cell r="I361">
            <v>4296600</v>
          </cell>
        </row>
        <row r="362">
          <cell r="A362" t="str">
            <v>stk114</v>
          </cell>
          <cell r="B362" t="str">
            <v>07.2204</v>
          </cell>
          <cell r="C362" t="str">
            <v>OÂÁng saét traùng keõm phi 114</v>
          </cell>
          <cell r="D362" t="str">
            <v>meùt</v>
          </cell>
          <cell r="E362">
            <v>0</v>
          </cell>
          <cell r="F362">
            <v>120000</v>
          </cell>
          <cell r="G362">
            <v>6579</v>
          </cell>
          <cell r="H362">
            <v>0</v>
          </cell>
          <cell r="I362">
            <v>120000</v>
          </cell>
        </row>
        <row r="363">
          <cell r="A363" t="str">
            <v>stk90</v>
          </cell>
          <cell r="B363" t="str">
            <v>07.2204</v>
          </cell>
          <cell r="C363" t="str">
            <v>OÂÁng saét traùng keõm phi 90</v>
          </cell>
          <cell r="D363" t="str">
            <v>meùt</v>
          </cell>
          <cell r="E363">
            <v>0</v>
          </cell>
          <cell r="F363">
            <v>42000</v>
          </cell>
          <cell r="G363">
            <v>6579</v>
          </cell>
          <cell r="H363">
            <v>0</v>
          </cell>
          <cell r="I363">
            <v>42000</v>
          </cell>
        </row>
        <row r="364">
          <cell r="A364" t="str">
            <v>costk114</v>
          </cell>
          <cell r="B364">
            <v>0</v>
          </cell>
          <cell r="C364" t="str">
            <v>Maêng soâng STK 114</v>
          </cell>
          <cell r="D364" t="str">
            <v>caùi</v>
          </cell>
          <cell r="E364">
            <v>0</v>
          </cell>
          <cell r="F364">
            <v>25000</v>
          </cell>
          <cell r="G364">
            <v>0</v>
          </cell>
          <cell r="H364">
            <v>0</v>
          </cell>
          <cell r="I364">
            <v>25000</v>
          </cell>
        </row>
        <row r="365">
          <cell r="A365" t="str">
            <v>costk90</v>
          </cell>
          <cell r="B365">
            <v>0</v>
          </cell>
          <cell r="C365" t="str">
            <v>Maêng soâng STK 90</v>
          </cell>
          <cell r="D365" t="str">
            <v>caùi</v>
          </cell>
          <cell r="E365">
            <v>0</v>
          </cell>
          <cell r="F365">
            <v>7000</v>
          </cell>
          <cell r="G365">
            <v>0</v>
          </cell>
          <cell r="H365">
            <v>0</v>
          </cell>
          <cell r="I365">
            <v>7000</v>
          </cell>
        </row>
        <row r="366">
          <cell r="A366" t="str">
            <v>YC</v>
          </cell>
          <cell r="B366">
            <v>0</v>
          </cell>
          <cell r="C366" t="str">
            <v>Yeám caùp</v>
          </cell>
          <cell r="D366" t="str">
            <v>caùi</v>
          </cell>
          <cell r="E366">
            <v>0</v>
          </cell>
          <cell r="F366">
            <v>5500</v>
          </cell>
          <cell r="G366">
            <v>0</v>
          </cell>
          <cell r="H366">
            <v>0</v>
          </cell>
          <cell r="I366">
            <v>5500</v>
          </cell>
        </row>
        <row r="368">
          <cell r="A368" t="str">
            <v>DTD2</v>
          </cell>
          <cell r="B368" t="str">
            <v>03.3102</v>
          </cell>
          <cell r="C368" t="str">
            <v>Ñaøo raõnh tieáp ñòa ñaát caáp 2</v>
          </cell>
          <cell r="D368" t="str">
            <v>m3</v>
          </cell>
          <cell r="E368">
            <v>0</v>
          </cell>
          <cell r="F368">
            <v>0</v>
          </cell>
          <cell r="G368">
            <v>0</v>
          </cell>
          <cell r="H368">
            <v>0</v>
          </cell>
          <cell r="I368">
            <v>5500</v>
          </cell>
        </row>
        <row r="369">
          <cell r="A369" t="str">
            <v>Baûng keâ ñôn gía nhaân coâng  ( 67/1999/QÑ-BCN )</v>
          </cell>
        </row>
        <row r="370">
          <cell r="A370"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E373">
            <v>0</v>
          </cell>
          <cell r="F373">
            <v>0</v>
          </cell>
          <cell r="G373">
            <v>8094</v>
          </cell>
        </row>
        <row r="374">
          <cell r="A374" t="str">
            <v>MDD2</v>
          </cell>
          <cell r="B374" t="str">
            <v>03.1112</v>
          </cell>
          <cell r="C374" t="str">
            <v>Ñaøo ñaát caáp 2 saâu &gt;1m</v>
          </cell>
          <cell r="D374" t="str">
            <v>m3</v>
          </cell>
          <cell r="E374">
            <v>0</v>
          </cell>
          <cell r="F374">
            <v>0</v>
          </cell>
          <cell r="G374">
            <v>16776</v>
          </cell>
        </row>
        <row r="375">
          <cell r="A375" t="str">
            <v>MDD21</v>
          </cell>
          <cell r="B375" t="str">
            <v>03.1102</v>
          </cell>
          <cell r="C375" t="str">
            <v>Ñaøo ñaát caáp 2 saâu &lt;=1m</v>
          </cell>
          <cell r="D375" t="str">
            <v>m3</v>
          </cell>
          <cell r="E375">
            <v>0</v>
          </cell>
          <cell r="F375">
            <v>0</v>
          </cell>
          <cell r="G375">
            <v>12508</v>
          </cell>
        </row>
        <row r="376">
          <cell r="A376" t="str">
            <v>MDD3</v>
          </cell>
          <cell r="B376" t="str">
            <v>03.1113</v>
          </cell>
          <cell r="C376" t="str">
            <v>Ñaøo ñaát caáp 3 saâu &gt;1m</v>
          </cell>
          <cell r="D376" t="str">
            <v>m3</v>
          </cell>
          <cell r="E376">
            <v>0</v>
          </cell>
          <cell r="F376">
            <v>0</v>
          </cell>
          <cell r="G376">
            <v>24428</v>
          </cell>
        </row>
        <row r="377">
          <cell r="A377" t="str">
            <v>MDD4</v>
          </cell>
          <cell r="B377" t="str">
            <v>03.1114</v>
          </cell>
          <cell r="C377" t="str">
            <v>Ñaøo ñaát caáp 4 saâu &gt;1 m</v>
          </cell>
          <cell r="D377" t="str">
            <v>m3</v>
          </cell>
          <cell r="E377">
            <v>0</v>
          </cell>
          <cell r="F377">
            <v>0</v>
          </cell>
          <cell r="G377">
            <v>37819</v>
          </cell>
        </row>
        <row r="378">
          <cell r="A378" t="str">
            <v>DMN2</v>
          </cell>
          <cell r="B378" t="str">
            <v>03.1112</v>
          </cell>
          <cell r="C378" t="str">
            <v>Ñaøo ñaát caáp 2</v>
          </cell>
          <cell r="D378" t="str">
            <v>m3</v>
          </cell>
          <cell r="E378">
            <v>0</v>
          </cell>
          <cell r="F378">
            <v>0</v>
          </cell>
          <cell r="G378">
            <v>16776</v>
          </cell>
        </row>
        <row r="379">
          <cell r="A379" t="str">
            <v>DMN3</v>
          </cell>
          <cell r="B379" t="str">
            <v>03.1113</v>
          </cell>
          <cell r="C379" t="str">
            <v>Ñaøo ñaát caáp 3</v>
          </cell>
          <cell r="D379" t="str">
            <v>m3</v>
          </cell>
          <cell r="E379">
            <v>0</v>
          </cell>
          <cell r="F379">
            <v>0</v>
          </cell>
          <cell r="G379">
            <v>24428</v>
          </cell>
        </row>
        <row r="380">
          <cell r="A380" t="str">
            <v>MDAP1</v>
          </cell>
          <cell r="B380" t="str">
            <v>03.2201</v>
          </cell>
          <cell r="C380" t="str">
            <v>Ñaép ñaát caáp 1</v>
          </cell>
          <cell r="D380" t="str">
            <v>m3</v>
          </cell>
          <cell r="E380">
            <v>0</v>
          </cell>
          <cell r="F380">
            <v>0</v>
          </cell>
          <cell r="G380">
            <v>7505</v>
          </cell>
        </row>
        <row r="381">
          <cell r="A381" t="str">
            <v>MDAP2</v>
          </cell>
          <cell r="B381" t="str">
            <v>03.2202</v>
          </cell>
          <cell r="C381" t="str">
            <v>Ñaép ñaát caáp 2</v>
          </cell>
          <cell r="D381" t="str">
            <v>m3</v>
          </cell>
          <cell r="E381">
            <v>0</v>
          </cell>
          <cell r="F381">
            <v>0</v>
          </cell>
          <cell r="G381">
            <v>9712</v>
          </cell>
        </row>
        <row r="382">
          <cell r="A382" t="str">
            <v>MDAP3</v>
          </cell>
          <cell r="B382" t="str">
            <v>03.2203</v>
          </cell>
          <cell r="C382" t="str">
            <v>Ñaép ñaát caáp 3</v>
          </cell>
          <cell r="D382" t="str">
            <v>m3</v>
          </cell>
          <cell r="E382">
            <v>0</v>
          </cell>
          <cell r="F382">
            <v>0</v>
          </cell>
          <cell r="G382">
            <v>10890</v>
          </cell>
        </row>
        <row r="383">
          <cell r="A383" t="str">
            <v>DCAT</v>
          </cell>
          <cell r="B383" t="str">
            <v>03.7001</v>
          </cell>
          <cell r="C383" t="str">
            <v xml:space="preserve">Ñaép caùt </v>
          </cell>
          <cell r="D383" t="str">
            <v>m3</v>
          </cell>
          <cell r="E383">
            <v>0</v>
          </cell>
          <cell r="F383">
            <v>0</v>
          </cell>
          <cell r="G383">
            <v>9124</v>
          </cell>
        </row>
        <row r="384">
          <cell r="A384" t="str">
            <v>DTD2</v>
          </cell>
          <cell r="B384" t="str">
            <v>03.3102</v>
          </cell>
          <cell r="C384" t="str">
            <v>Ñaøo raõnh tieáp ñòa ñaát caáp 2</v>
          </cell>
          <cell r="D384" t="str">
            <v>m3</v>
          </cell>
          <cell r="E384">
            <v>0</v>
          </cell>
          <cell r="F384">
            <v>0</v>
          </cell>
          <cell r="G384">
            <v>14716</v>
          </cell>
        </row>
        <row r="385">
          <cell r="A385" t="str">
            <v>DTD3</v>
          </cell>
          <cell r="B385" t="str">
            <v>03.3103</v>
          </cell>
          <cell r="C385" t="str">
            <v>Ñaøo raõnh tieáp ñòa ñaát caáp 3</v>
          </cell>
          <cell r="D385" t="str">
            <v>m3</v>
          </cell>
          <cell r="E385">
            <v>0</v>
          </cell>
          <cell r="F385">
            <v>0</v>
          </cell>
          <cell r="G385">
            <v>21926</v>
          </cell>
        </row>
        <row r="386">
          <cell r="A386" t="str">
            <v>DATD2</v>
          </cell>
          <cell r="B386" t="str">
            <v>03.3202</v>
          </cell>
          <cell r="C386" t="str">
            <v>Ñaép ñaát raõnh tieáp ñòa caáp 2</v>
          </cell>
          <cell r="D386" t="str">
            <v>m3</v>
          </cell>
          <cell r="E386">
            <v>0</v>
          </cell>
          <cell r="F386">
            <v>0</v>
          </cell>
          <cell r="G386">
            <v>8682</v>
          </cell>
        </row>
        <row r="387">
          <cell r="A387" t="str">
            <v>DATD3</v>
          </cell>
          <cell r="B387" t="str">
            <v>03.3203</v>
          </cell>
          <cell r="C387" t="str">
            <v>Ñaép ñaát raõnh tieáp ñòa caáp 3</v>
          </cell>
          <cell r="D387" t="str">
            <v>m3</v>
          </cell>
          <cell r="E387">
            <v>0</v>
          </cell>
          <cell r="F387">
            <v>0</v>
          </cell>
          <cell r="G387">
            <v>10007</v>
          </cell>
        </row>
        <row r="388">
          <cell r="A388" t="str">
            <v>M12</v>
          </cell>
          <cell r="B388" t="str">
            <v>04.3801</v>
          </cell>
          <cell r="C388" t="str">
            <v>Ñaët ñaø caûn 1,2m</v>
          </cell>
          <cell r="D388" t="str">
            <v>caùi</v>
          </cell>
          <cell r="E388">
            <v>0</v>
          </cell>
          <cell r="F388">
            <v>0</v>
          </cell>
          <cell r="G388">
            <v>11051</v>
          </cell>
        </row>
        <row r="389">
          <cell r="A389" t="str">
            <v>M15</v>
          </cell>
          <cell r="B389" t="str">
            <v>04.3801</v>
          </cell>
          <cell r="C389" t="str">
            <v>Ñaët ñaø caûn 1,5m</v>
          </cell>
          <cell r="D389" t="str">
            <v>caùi</v>
          </cell>
          <cell r="E389">
            <v>0</v>
          </cell>
          <cell r="F389">
            <v>0</v>
          </cell>
          <cell r="G389">
            <v>11051</v>
          </cell>
        </row>
        <row r="390">
          <cell r="A390" t="str">
            <v>MD25</v>
          </cell>
          <cell r="B390" t="str">
            <v>04.3802</v>
          </cell>
          <cell r="C390" t="str">
            <v xml:space="preserve">Ñaët ñaø caûn 2,5m </v>
          </cell>
          <cell r="D390" t="str">
            <v>caùi</v>
          </cell>
          <cell r="E390">
            <v>0</v>
          </cell>
          <cell r="F390">
            <v>0</v>
          </cell>
          <cell r="G390">
            <v>24214</v>
          </cell>
        </row>
        <row r="391">
          <cell r="A391" t="str">
            <v>DCT25</v>
          </cell>
          <cell r="B391" t="str">
            <v>04.5142</v>
          </cell>
          <cell r="C391" t="str">
            <v>Ñoùng cöø traøm 2,5 m</v>
          </cell>
          <cell r="D391" t="str">
            <v>caây</v>
          </cell>
          <cell r="E391">
            <v>0</v>
          </cell>
          <cell r="F391">
            <v>0</v>
          </cell>
          <cell r="G391">
            <v>1393.5</v>
          </cell>
        </row>
        <row r="392">
          <cell r="A392" t="str">
            <v>DCT30</v>
          </cell>
          <cell r="B392" t="str">
            <v>04.5142</v>
          </cell>
          <cell r="C392" t="str">
            <v>Ñoùng cöø traøm 3 m</v>
          </cell>
          <cell r="D392" t="str">
            <v>caây</v>
          </cell>
          <cell r="E392">
            <v>0</v>
          </cell>
          <cell r="F392">
            <v>0</v>
          </cell>
          <cell r="G392">
            <v>1672.1999999999998</v>
          </cell>
        </row>
        <row r="393">
          <cell r="A393" t="str">
            <v>DCT50</v>
          </cell>
          <cell r="B393" t="str">
            <v>04.5142</v>
          </cell>
          <cell r="C393" t="str">
            <v>Ñoùng cöø traøm 5 m</v>
          </cell>
          <cell r="D393" t="str">
            <v>caây</v>
          </cell>
          <cell r="E393">
            <v>0</v>
          </cell>
          <cell r="F393">
            <v>0</v>
          </cell>
          <cell r="G393">
            <v>2787</v>
          </cell>
        </row>
        <row r="394">
          <cell r="A394" t="str">
            <v>QBT</v>
          </cell>
          <cell r="B394" t="str">
            <v>04.9001</v>
          </cell>
          <cell r="C394" t="str">
            <v>Queùt nhöïa bi tum noùng (0,2kg/m2)</v>
          </cell>
          <cell r="D394" t="str">
            <v>m2</v>
          </cell>
          <cell r="E394">
            <v>0</v>
          </cell>
          <cell r="F394">
            <v>0</v>
          </cell>
          <cell r="G394">
            <v>1083.8</v>
          </cell>
        </row>
        <row r="395">
          <cell r="A395" t="str">
            <v>VCDA1</v>
          </cell>
          <cell r="B395" t="str">
            <v>02.1451</v>
          </cell>
          <cell r="C395" t="str">
            <v>V/c ñaø caûn vaøo vò trí (cöï ly &lt;=100m)</v>
          </cell>
          <cell r="D395" t="str">
            <v>taán</v>
          </cell>
          <cell r="E395">
            <v>0</v>
          </cell>
          <cell r="F395">
            <v>0</v>
          </cell>
          <cell r="G395">
            <v>90207</v>
          </cell>
        </row>
        <row r="396">
          <cell r="A396" t="str">
            <v>VCDA2</v>
          </cell>
          <cell r="B396" t="str">
            <v>02.1452</v>
          </cell>
          <cell r="C396" t="str">
            <v>V/c ñaø caûn vaøo vò trí (cöï ly &lt;=300m)</v>
          </cell>
          <cell r="D396" t="str">
            <v>taán</v>
          </cell>
          <cell r="E396">
            <v>0</v>
          </cell>
          <cell r="F396">
            <v>0</v>
          </cell>
          <cell r="G396">
            <v>84615</v>
          </cell>
        </row>
        <row r="397">
          <cell r="A397" t="str">
            <v>VCDA3</v>
          </cell>
          <cell r="B397" t="str">
            <v>02.1453</v>
          </cell>
          <cell r="C397" t="str">
            <v>V/c ñaø caûn vaøo vò trí (cöï ly &lt;=500m)</v>
          </cell>
          <cell r="D397" t="str">
            <v>taán</v>
          </cell>
          <cell r="E397">
            <v>0</v>
          </cell>
          <cell r="F397">
            <v>0</v>
          </cell>
          <cell r="G397">
            <v>83585</v>
          </cell>
        </row>
        <row r="398">
          <cell r="A398" t="str">
            <v>VCDA4</v>
          </cell>
          <cell r="B398" t="str">
            <v>02.1454</v>
          </cell>
          <cell r="C398" t="str">
            <v>V/c ñaø caûn vaøo vò trí (cöï ly&gt;500m)</v>
          </cell>
          <cell r="D398" t="str">
            <v>taán</v>
          </cell>
          <cell r="E398">
            <v>0</v>
          </cell>
          <cell r="F398">
            <v>0</v>
          </cell>
          <cell r="G398">
            <v>82702</v>
          </cell>
        </row>
        <row r="399">
          <cell r="A399" t="str">
            <v>VCDN1</v>
          </cell>
          <cell r="B399" t="str">
            <v>02.1451</v>
          </cell>
          <cell r="C399" t="str">
            <v>V/c ñeá neùo vaøo vò trí (cöï ly &lt;=100m)</v>
          </cell>
          <cell r="D399" t="str">
            <v>taán</v>
          </cell>
          <cell r="E399">
            <v>0</v>
          </cell>
          <cell r="F399">
            <v>0</v>
          </cell>
          <cell r="G399">
            <v>90207</v>
          </cell>
        </row>
        <row r="400">
          <cell r="A400" t="str">
            <v>VCDN2</v>
          </cell>
          <cell r="B400" t="str">
            <v>02.1452</v>
          </cell>
          <cell r="C400" t="str">
            <v>V/c ñeá neùo vaøo vò trí (cöï ly &lt;=300m)</v>
          </cell>
          <cell r="D400" t="str">
            <v>taán</v>
          </cell>
          <cell r="E400">
            <v>0</v>
          </cell>
          <cell r="F400">
            <v>0</v>
          </cell>
          <cell r="G400">
            <v>84615</v>
          </cell>
        </row>
        <row r="401">
          <cell r="A401" t="str">
            <v>VCDN3</v>
          </cell>
          <cell r="B401" t="str">
            <v>02.1453</v>
          </cell>
          <cell r="C401" t="str">
            <v>V/c ñeá neùo vaøo vò trí (cöï ly &lt;=500m)</v>
          </cell>
          <cell r="D401" t="str">
            <v>taán</v>
          </cell>
          <cell r="E401">
            <v>0</v>
          </cell>
          <cell r="F401">
            <v>0</v>
          </cell>
          <cell r="G401">
            <v>83585</v>
          </cell>
        </row>
        <row r="402">
          <cell r="A402" t="str">
            <v>VCDN4</v>
          </cell>
          <cell r="B402" t="str">
            <v>02.1454</v>
          </cell>
          <cell r="C402" t="str">
            <v>V/c ñeá neùo vaøo vò trí (cöï ly&gt;500m)</v>
          </cell>
          <cell r="D402" t="str">
            <v>taán</v>
          </cell>
          <cell r="E402">
            <v>0</v>
          </cell>
          <cell r="F402">
            <v>0</v>
          </cell>
          <cell r="G402">
            <v>82702</v>
          </cell>
        </row>
        <row r="403">
          <cell r="A403" t="str">
            <v>VCNX1</v>
          </cell>
          <cell r="B403" t="str">
            <v>02.1451</v>
          </cell>
          <cell r="C403" t="str">
            <v>V/c neo xoøe vaøo vò trí (cöï ly &lt;=100m)</v>
          </cell>
          <cell r="D403" t="str">
            <v>taán</v>
          </cell>
          <cell r="E403">
            <v>0</v>
          </cell>
          <cell r="F403">
            <v>0</v>
          </cell>
          <cell r="G403">
            <v>90207</v>
          </cell>
        </row>
        <row r="404">
          <cell r="A404" t="str">
            <v>VCNX2</v>
          </cell>
          <cell r="B404" t="str">
            <v>02.1452</v>
          </cell>
          <cell r="C404" t="str">
            <v>V/c neo xoøe vaøo vò trí (cöï ly &lt;=300m)</v>
          </cell>
          <cell r="D404" t="str">
            <v>taán</v>
          </cell>
          <cell r="E404">
            <v>0</v>
          </cell>
          <cell r="F404">
            <v>0</v>
          </cell>
          <cell r="G404">
            <v>84615</v>
          </cell>
        </row>
        <row r="405">
          <cell r="A405" t="str">
            <v>VCNX3</v>
          </cell>
          <cell r="B405" t="str">
            <v>02.1453</v>
          </cell>
          <cell r="C405" t="str">
            <v>V/c neo xoøe vaøo vò trí (cöï ly &lt;=500m)</v>
          </cell>
          <cell r="D405" t="str">
            <v>taán</v>
          </cell>
          <cell r="E405">
            <v>0</v>
          </cell>
          <cell r="F405">
            <v>0</v>
          </cell>
          <cell r="G405">
            <v>83585</v>
          </cell>
        </row>
        <row r="406">
          <cell r="A406" t="str">
            <v>VCNX4</v>
          </cell>
          <cell r="B406" t="str">
            <v>02.1454</v>
          </cell>
          <cell r="C406" t="str">
            <v>V/c neo xoøe vaøo vò trí (cöï ly&gt;500m)</v>
          </cell>
          <cell r="D406" t="str">
            <v>taán</v>
          </cell>
          <cell r="E406">
            <v>0</v>
          </cell>
          <cell r="F406">
            <v>0</v>
          </cell>
          <cell r="G406">
            <v>82702</v>
          </cell>
        </row>
        <row r="407">
          <cell r="A407" t="str">
            <v>VCC1</v>
          </cell>
          <cell r="B407" t="str">
            <v>02.1461</v>
          </cell>
          <cell r="C407" t="str">
            <v>V/c coät vaøo vò trí (cöï ly &lt;=100m)</v>
          </cell>
          <cell r="D407" t="str">
            <v>taán</v>
          </cell>
          <cell r="E407">
            <v>0</v>
          </cell>
          <cell r="F407">
            <v>0</v>
          </cell>
          <cell r="G407">
            <v>140240</v>
          </cell>
        </row>
        <row r="408">
          <cell r="A408" t="str">
            <v>VCC2</v>
          </cell>
          <cell r="B408" t="str">
            <v>02.1462</v>
          </cell>
          <cell r="C408" t="str">
            <v>V/c coät vaøo vò trí (cöï ly &lt;=300m)</v>
          </cell>
          <cell r="D408" t="str">
            <v>taán</v>
          </cell>
          <cell r="E408">
            <v>0</v>
          </cell>
          <cell r="F408">
            <v>0</v>
          </cell>
          <cell r="G408">
            <v>131705</v>
          </cell>
        </row>
        <row r="409">
          <cell r="A409" t="str">
            <v>VCC3</v>
          </cell>
          <cell r="B409" t="str">
            <v>02.1463</v>
          </cell>
          <cell r="C409" t="str">
            <v>V/c coät vaøo vò trí (cöï ly &lt;=500m)</v>
          </cell>
          <cell r="D409" t="str">
            <v>taán</v>
          </cell>
          <cell r="E409">
            <v>0</v>
          </cell>
          <cell r="F409">
            <v>0</v>
          </cell>
          <cell r="G409">
            <v>129940</v>
          </cell>
        </row>
        <row r="410">
          <cell r="A410" t="str">
            <v>VCC4</v>
          </cell>
          <cell r="B410" t="str">
            <v>02.1464</v>
          </cell>
          <cell r="C410" t="str">
            <v>V/c coät vaøo vò trí (cöï ly &gt;500m)</v>
          </cell>
          <cell r="D410" t="str">
            <v>taán</v>
          </cell>
          <cell r="E410">
            <v>0</v>
          </cell>
          <cell r="F410">
            <v>0</v>
          </cell>
          <cell r="G410">
            <v>128762</v>
          </cell>
        </row>
        <row r="411">
          <cell r="A411" t="str">
            <v>VCPK1</v>
          </cell>
          <cell r="B411" t="str">
            <v>02.1421</v>
          </cell>
          <cell r="C411" t="str">
            <v>V/c phuï kieän vaøo vò trí ( cöï ly &lt;=100m)</v>
          </cell>
          <cell r="D411" t="str">
            <v>taán</v>
          </cell>
          <cell r="E411">
            <v>0</v>
          </cell>
          <cell r="F411">
            <v>0</v>
          </cell>
          <cell r="G411">
            <v>99184</v>
          </cell>
        </row>
        <row r="412">
          <cell r="A412" t="str">
            <v>VCPK2</v>
          </cell>
          <cell r="B412" t="str">
            <v>02.1422</v>
          </cell>
          <cell r="C412" t="str">
            <v>V/c phuï kieän vaøo vò trí ( cöï ly &lt;=300m)</v>
          </cell>
          <cell r="D412" t="str">
            <v>taán</v>
          </cell>
          <cell r="E412">
            <v>0</v>
          </cell>
          <cell r="F412">
            <v>0</v>
          </cell>
          <cell r="G412">
            <v>93150</v>
          </cell>
        </row>
        <row r="413">
          <cell r="A413" t="str">
            <v>VCPK3</v>
          </cell>
          <cell r="B413" t="str">
            <v>02.1423</v>
          </cell>
          <cell r="C413" t="str">
            <v>V/c phuï kieän vaøo vò trí ( cöï ly &lt;=500m)</v>
          </cell>
          <cell r="D413" t="str">
            <v>taán</v>
          </cell>
          <cell r="E413">
            <v>0</v>
          </cell>
          <cell r="F413">
            <v>0</v>
          </cell>
          <cell r="G413">
            <v>91973</v>
          </cell>
        </row>
        <row r="414">
          <cell r="A414" t="str">
            <v>VCPK4</v>
          </cell>
          <cell r="B414" t="str">
            <v>02.1424</v>
          </cell>
          <cell r="C414" t="str">
            <v>V/c phuï kieän vaøo vò trí ( cöï ly &gt;500m)</v>
          </cell>
          <cell r="D414" t="str">
            <v>taán</v>
          </cell>
          <cell r="E414">
            <v>0</v>
          </cell>
          <cell r="F414">
            <v>0</v>
          </cell>
          <cell r="G414">
            <v>90943</v>
          </cell>
        </row>
        <row r="415">
          <cell r="A415" t="str">
            <v>VCTD1</v>
          </cell>
          <cell r="B415" t="str">
            <v>02.1421</v>
          </cell>
          <cell r="C415" t="str">
            <v>V/c tieáp ñòa vaøo vò trí ( cöï ly &lt;=100m)</v>
          </cell>
          <cell r="D415" t="str">
            <v>taán</v>
          </cell>
          <cell r="E415">
            <v>0</v>
          </cell>
          <cell r="F415">
            <v>0</v>
          </cell>
          <cell r="G415">
            <v>99184</v>
          </cell>
        </row>
        <row r="416">
          <cell r="A416" t="str">
            <v>VCTD2</v>
          </cell>
          <cell r="B416" t="str">
            <v>02.1422</v>
          </cell>
          <cell r="C416" t="str">
            <v>V/c tieáp ñòa vaøo vò trí ( cöï ly &lt;=300m)</v>
          </cell>
          <cell r="D416" t="str">
            <v>taán</v>
          </cell>
          <cell r="E416">
            <v>0</v>
          </cell>
          <cell r="F416">
            <v>0</v>
          </cell>
          <cell r="G416">
            <v>93150</v>
          </cell>
        </row>
        <row r="417">
          <cell r="A417" t="str">
            <v>VCTD3</v>
          </cell>
          <cell r="B417" t="str">
            <v>02.1423</v>
          </cell>
          <cell r="C417" t="str">
            <v>V/c tieáp ñòa vaøo vò trí ( cöï ly &lt;=500m)</v>
          </cell>
          <cell r="D417" t="str">
            <v>taán</v>
          </cell>
          <cell r="E417">
            <v>0</v>
          </cell>
          <cell r="F417">
            <v>0</v>
          </cell>
          <cell r="G417">
            <v>91973</v>
          </cell>
        </row>
        <row r="418">
          <cell r="A418" t="str">
            <v>VCTD4</v>
          </cell>
          <cell r="B418" t="str">
            <v>02.1424</v>
          </cell>
          <cell r="C418" t="str">
            <v>V/c phuï kieän vaøo vò trí ( cöï ly &gt;500m)</v>
          </cell>
          <cell r="D418" t="str">
            <v>taán</v>
          </cell>
          <cell r="E418">
            <v>0</v>
          </cell>
          <cell r="F418">
            <v>0</v>
          </cell>
          <cell r="G418">
            <v>90943</v>
          </cell>
        </row>
        <row r="419">
          <cell r="A419" t="str">
            <v>VCD1</v>
          </cell>
          <cell r="B419" t="str">
            <v>02.1441</v>
          </cell>
          <cell r="C419" t="str">
            <v>V/c daây vaøo vò trí (cöï ly &lt;=100m)</v>
          </cell>
          <cell r="D419" t="str">
            <v>taán</v>
          </cell>
          <cell r="E419">
            <v>0</v>
          </cell>
          <cell r="F419">
            <v>0</v>
          </cell>
          <cell r="G419">
            <v>100214</v>
          </cell>
        </row>
        <row r="420">
          <cell r="A420" t="str">
            <v>VCD2</v>
          </cell>
          <cell r="B420" t="str">
            <v>02.1442</v>
          </cell>
          <cell r="C420" t="str">
            <v>V/c daây vaøo vò trí (cöï ly &lt;=300m)</v>
          </cell>
          <cell r="D420" t="str">
            <v>taán</v>
          </cell>
          <cell r="E420">
            <v>0</v>
          </cell>
          <cell r="F420">
            <v>0</v>
          </cell>
          <cell r="G420">
            <v>93886</v>
          </cell>
        </row>
        <row r="421">
          <cell r="A421" t="str">
            <v>VCD3</v>
          </cell>
          <cell r="B421" t="str">
            <v>02.1443</v>
          </cell>
          <cell r="C421" t="str">
            <v>V/c daây vaøo vò trí (cöï ly &lt;=500m)</v>
          </cell>
          <cell r="D421" t="str">
            <v>taán</v>
          </cell>
          <cell r="E421">
            <v>0</v>
          </cell>
          <cell r="F421">
            <v>0</v>
          </cell>
          <cell r="G421">
            <v>92856</v>
          </cell>
        </row>
        <row r="422">
          <cell r="A422" t="str">
            <v>VCD4</v>
          </cell>
          <cell r="B422" t="str">
            <v>02.1444</v>
          </cell>
          <cell r="C422" t="str">
            <v>V/c daây vaøo vò trí (cöï ly &gt; 500m)</v>
          </cell>
          <cell r="D422" t="str">
            <v>taán</v>
          </cell>
          <cell r="E422">
            <v>0</v>
          </cell>
          <cell r="F422">
            <v>0</v>
          </cell>
          <cell r="G422">
            <v>91973</v>
          </cell>
        </row>
        <row r="423">
          <cell r="A423" t="str">
            <v>VCS1</v>
          </cell>
          <cell r="B423" t="str">
            <v>02.1431</v>
          </cell>
          <cell r="C423" t="str">
            <v>V/c söù vaø phuï kieän vaøo vò trí (cöï ly &lt;=100m)</v>
          </cell>
          <cell r="D423" t="str">
            <v>taán</v>
          </cell>
          <cell r="E423">
            <v>0</v>
          </cell>
          <cell r="F423">
            <v>0</v>
          </cell>
          <cell r="G423">
            <v>130234</v>
          </cell>
        </row>
        <row r="424">
          <cell r="A424" t="str">
            <v>VCS2</v>
          </cell>
          <cell r="B424" t="str">
            <v>02.1432</v>
          </cell>
          <cell r="C424" t="str">
            <v>V/c söù vaø phuï kieän vaøo vò trí (cöï ly &lt;=300m)</v>
          </cell>
          <cell r="D424" t="str">
            <v>taán</v>
          </cell>
          <cell r="E424">
            <v>0</v>
          </cell>
          <cell r="F424">
            <v>0</v>
          </cell>
          <cell r="G424">
            <v>122287</v>
          </cell>
        </row>
        <row r="425">
          <cell r="A425" t="str">
            <v>VCS3</v>
          </cell>
          <cell r="B425" t="str">
            <v>02.1433</v>
          </cell>
          <cell r="C425" t="str">
            <v>V/c söù vaø phuï kieän vaøo vò trí (cöï ly &lt;=500m)</v>
          </cell>
          <cell r="D425" t="str">
            <v>taán</v>
          </cell>
          <cell r="E425">
            <v>0</v>
          </cell>
          <cell r="F425">
            <v>0</v>
          </cell>
          <cell r="G425">
            <v>120669</v>
          </cell>
        </row>
        <row r="426">
          <cell r="A426" t="str">
            <v>VCS4</v>
          </cell>
          <cell r="B426" t="str">
            <v>02.1434</v>
          </cell>
          <cell r="C426" t="str">
            <v>V/c söù vaø phuï kieän vaøo vò trí (cöï ly &gt; 500m)</v>
          </cell>
          <cell r="D426" t="str">
            <v>taán</v>
          </cell>
          <cell r="E426">
            <v>0</v>
          </cell>
          <cell r="F426">
            <v>0</v>
          </cell>
          <cell r="G426">
            <v>119491</v>
          </cell>
        </row>
        <row r="427">
          <cell r="A427" t="str">
            <v>VCX1</v>
          </cell>
          <cell r="B427" t="str">
            <v>02.1361</v>
          </cell>
          <cell r="C427" t="str">
            <v>V/c xaø vaøo vò trí (cö ly &lt;=100m)</v>
          </cell>
          <cell r="D427" t="str">
            <v>taán</v>
          </cell>
          <cell r="E427">
            <v>0</v>
          </cell>
          <cell r="F427">
            <v>0</v>
          </cell>
          <cell r="G427">
            <v>100214</v>
          </cell>
        </row>
        <row r="428">
          <cell r="A428" t="str">
            <v>VCX2</v>
          </cell>
          <cell r="B428" t="str">
            <v>02.1362</v>
          </cell>
          <cell r="C428" t="str">
            <v>V/c xaø vaøo vò trí (cö ly &lt;=300m)</v>
          </cell>
          <cell r="D428" t="str">
            <v>taán</v>
          </cell>
          <cell r="E428">
            <v>0</v>
          </cell>
          <cell r="F428">
            <v>0</v>
          </cell>
          <cell r="G428">
            <v>94033</v>
          </cell>
        </row>
        <row r="429">
          <cell r="A429" t="str">
            <v>VCX3</v>
          </cell>
          <cell r="B429" t="str">
            <v>02.1363</v>
          </cell>
          <cell r="C429" t="str">
            <v>V/c xaø vaøo vò trí (cö ly &lt;=500m)</v>
          </cell>
          <cell r="D429" t="str">
            <v>taán</v>
          </cell>
          <cell r="E429">
            <v>0</v>
          </cell>
          <cell r="F429">
            <v>0</v>
          </cell>
          <cell r="G429">
            <v>92856</v>
          </cell>
        </row>
        <row r="430">
          <cell r="A430" t="str">
            <v>VCX4</v>
          </cell>
          <cell r="B430" t="str">
            <v>02.1364</v>
          </cell>
          <cell r="C430" t="str">
            <v>V/c xaø vaøo vò trí (cö ly &gt;500m)</v>
          </cell>
          <cell r="D430" t="str">
            <v>taán</v>
          </cell>
          <cell r="E430">
            <v>0</v>
          </cell>
          <cell r="F430">
            <v>0</v>
          </cell>
          <cell r="G430">
            <v>91973</v>
          </cell>
        </row>
        <row r="431">
          <cell r="A431" t="str">
            <v>VCDC1</v>
          </cell>
          <cell r="B431" t="str">
            <v>02.1482</v>
          </cell>
          <cell r="C431" t="str">
            <v>V/c duïng cuï thi coâng ( cöï ly &lt;=100m)</v>
          </cell>
          <cell r="D431" t="str">
            <v>taán</v>
          </cell>
          <cell r="E431">
            <v>0</v>
          </cell>
          <cell r="F431">
            <v>0</v>
          </cell>
          <cell r="G431">
            <v>91090</v>
          </cell>
        </row>
        <row r="432">
          <cell r="A432" t="str">
            <v>VCDC2</v>
          </cell>
          <cell r="B432" t="str">
            <v>02.1483</v>
          </cell>
          <cell r="C432" t="str">
            <v>V/c duïng cuï thi coâng ( cöï ly &lt;=300m)</v>
          </cell>
          <cell r="D432" t="str">
            <v>taán</v>
          </cell>
          <cell r="E432">
            <v>0</v>
          </cell>
          <cell r="F432">
            <v>0</v>
          </cell>
          <cell r="G432">
            <v>84615</v>
          </cell>
        </row>
        <row r="433">
          <cell r="A433" t="str">
            <v>VCDC3</v>
          </cell>
          <cell r="B433" t="str">
            <v>02.1484</v>
          </cell>
          <cell r="C433" t="str">
            <v>V/c duïng cuï thi coâng ( cöï ly &lt;=500m)</v>
          </cell>
          <cell r="D433" t="str">
            <v>taán</v>
          </cell>
          <cell r="E433">
            <v>0</v>
          </cell>
          <cell r="F433">
            <v>0</v>
          </cell>
          <cell r="G433">
            <v>83585</v>
          </cell>
        </row>
        <row r="434">
          <cell r="A434" t="str">
            <v>VCDC4</v>
          </cell>
          <cell r="B434" t="str">
            <v>02.1485</v>
          </cell>
          <cell r="C434" t="str">
            <v>V/c duïng cuï thi coâng ( cöï ly &gt; 500m)</v>
          </cell>
          <cell r="D434" t="str">
            <v>taán</v>
          </cell>
          <cell r="E434">
            <v>0</v>
          </cell>
          <cell r="F434">
            <v>0</v>
          </cell>
          <cell r="G434">
            <v>82849</v>
          </cell>
        </row>
        <row r="435">
          <cell r="A435" t="str">
            <v>VCCT1</v>
          </cell>
          <cell r="B435" t="str">
            <v>02.1391</v>
          </cell>
          <cell r="C435" t="str">
            <v>V/c cöø traøm 2,5 -3m( cöï ly &lt;=100m)</v>
          </cell>
          <cell r="D435" t="str">
            <v>caây</v>
          </cell>
          <cell r="E435">
            <v>0</v>
          </cell>
          <cell r="F435">
            <v>0</v>
          </cell>
          <cell r="G435">
            <v>179</v>
          </cell>
        </row>
        <row r="436">
          <cell r="A436" t="str">
            <v>VCCT2</v>
          </cell>
          <cell r="B436" t="str">
            <v>02.1392</v>
          </cell>
          <cell r="C436" t="str">
            <v>V/c cöø traøm 2,5-3m ( cöï ly &lt;=300m)</v>
          </cell>
          <cell r="D436" t="str">
            <v>caây</v>
          </cell>
          <cell r="E436">
            <v>0</v>
          </cell>
          <cell r="F436">
            <v>0</v>
          </cell>
          <cell r="G436">
            <v>169</v>
          </cell>
        </row>
        <row r="437">
          <cell r="A437" t="str">
            <v>VCCT3</v>
          </cell>
          <cell r="B437" t="str">
            <v>02.1393</v>
          </cell>
          <cell r="C437" t="str">
            <v>V/c cöø traøm 2,5-3m ( cöï ly &lt;=500m)</v>
          </cell>
          <cell r="D437" t="str">
            <v>caây</v>
          </cell>
          <cell r="E437">
            <v>0</v>
          </cell>
          <cell r="F437">
            <v>0</v>
          </cell>
          <cell r="G437">
            <v>168</v>
          </cell>
        </row>
        <row r="438">
          <cell r="A438" t="str">
            <v>VCCT4</v>
          </cell>
          <cell r="B438" t="str">
            <v>02.1394</v>
          </cell>
          <cell r="C438" t="str">
            <v>V/c cöø traøm 2,5-3m ( cöï ly &gt; 500m)</v>
          </cell>
          <cell r="D438" t="str">
            <v>caây</v>
          </cell>
          <cell r="E438">
            <v>0</v>
          </cell>
          <cell r="F438">
            <v>0</v>
          </cell>
          <cell r="G438">
            <v>166</v>
          </cell>
        </row>
        <row r="439">
          <cell r="A439" t="str">
            <v>VCCT5</v>
          </cell>
          <cell r="B439" t="str">
            <v>02.1411</v>
          </cell>
          <cell r="C439" t="str">
            <v>V/c cöø traøm 5m ( cöï ly &lt;=100m)</v>
          </cell>
          <cell r="D439" t="str">
            <v>caây</v>
          </cell>
          <cell r="E439">
            <v>0</v>
          </cell>
          <cell r="F439">
            <v>0</v>
          </cell>
          <cell r="G439">
            <v>13214</v>
          </cell>
        </row>
        <row r="440">
          <cell r="A440" t="str">
            <v>VCCT6</v>
          </cell>
          <cell r="B440" t="str">
            <v>02.1412</v>
          </cell>
          <cell r="C440" t="str">
            <v>V/c cöø traøm 5m ( cöï ly &lt;=300m)</v>
          </cell>
          <cell r="D440" t="str">
            <v>caây</v>
          </cell>
          <cell r="E440">
            <v>0</v>
          </cell>
          <cell r="F440">
            <v>0</v>
          </cell>
          <cell r="G440">
            <v>1243</v>
          </cell>
        </row>
        <row r="441">
          <cell r="A441" t="str">
            <v>VCCT7</v>
          </cell>
          <cell r="B441" t="str">
            <v>02.1413</v>
          </cell>
          <cell r="C441" t="str">
            <v>V/c cöø traøm 5m ( cöï ly &lt;=500m)</v>
          </cell>
          <cell r="D441" t="str">
            <v>caây</v>
          </cell>
          <cell r="E441">
            <v>0</v>
          </cell>
          <cell r="F441">
            <v>0</v>
          </cell>
          <cell r="G441">
            <v>1227</v>
          </cell>
        </row>
        <row r="442">
          <cell r="A442" t="str">
            <v>VCCT8</v>
          </cell>
          <cell r="B442" t="str">
            <v>02.1414</v>
          </cell>
          <cell r="C442" t="str">
            <v>V/c cöø traøm 5m ( cöï ly &gt; 500m)</v>
          </cell>
          <cell r="D442" t="str">
            <v>caây</v>
          </cell>
          <cell r="E442">
            <v>0</v>
          </cell>
          <cell r="F442">
            <v>0</v>
          </cell>
          <cell r="G442">
            <v>1214</v>
          </cell>
        </row>
        <row r="443">
          <cell r="A443" t="str">
            <v>VCXM1</v>
          </cell>
          <cell r="B443" t="str">
            <v>02.1211</v>
          </cell>
          <cell r="C443" t="str">
            <v>V/c xi maêng ( cöï ly &lt;=100m)</v>
          </cell>
          <cell r="D443" t="str">
            <v>taán</v>
          </cell>
          <cell r="E443">
            <v>0</v>
          </cell>
          <cell r="F443">
            <v>0</v>
          </cell>
          <cell r="G443">
            <v>71813</v>
          </cell>
        </row>
        <row r="444">
          <cell r="A444" t="str">
            <v>VCXM2</v>
          </cell>
          <cell r="B444" t="str">
            <v>02.1212</v>
          </cell>
          <cell r="C444" t="str">
            <v>V/c xi maêng ( cöï ly &lt;=300m)</v>
          </cell>
          <cell r="D444" t="str">
            <v>taán</v>
          </cell>
          <cell r="E444">
            <v>0</v>
          </cell>
          <cell r="F444">
            <v>0</v>
          </cell>
          <cell r="G444">
            <v>67545</v>
          </cell>
        </row>
        <row r="445">
          <cell r="A445" t="str">
            <v>VCXM3</v>
          </cell>
          <cell r="B445" t="str">
            <v>02.1213</v>
          </cell>
          <cell r="C445" t="str">
            <v>V/c xi maêng ( cöï ly &lt;=500m)</v>
          </cell>
          <cell r="D445" t="str">
            <v>taán</v>
          </cell>
          <cell r="E445">
            <v>0</v>
          </cell>
          <cell r="F445">
            <v>0</v>
          </cell>
          <cell r="G445">
            <v>66956</v>
          </cell>
        </row>
        <row r="446">
          <cell r="A446" t="str">
            <v>VCXM4</v>
          </cell>
          <cell r="B446" t="str">
            <v>02.1214</v>
          </cell>
          <cell r="C446" t="str">
            <v>V/c xi maêng ( cöï ly &gt;500m)</v>
          </cell>
          <cell r="D446" t="str">
            <v>taán</v>
          </cell>
          <cell r="E446">
            <v>0</v>
          </cell>
          <cell r="F446">
            <v>0</v>
          </cell>
          <cell r="G446">
            <v>66515</v>
          </cell>
        </row>
        <row r="447">
          <cell r="A447" t="str">
            <v>VCLD1</v>
          </cell>
          <cell r="B447" t="str">
            <v>02.1241</v>
          </cell>
          <cell r="C447" t="str">
            <v>V/c ñaù daêm ( cöï ly &lt;=100m)</v>
          </cell>
          <cell r="D447" t="str">
            <v>m3</v>
          </cell>
          <cell r="E447">
            <v>0</v>
          </cell>
          <cell r="F447">
            <v>0</v>
          </cell>
          <cell r="G447">
            <v>70635</v>
          </cell>
        </row>
        <row r="448">
          <cell r="A448" t="str">
            <v>VCLD2</v>
          </cell>
          <cell r="B448" t="str">
            <v>02.1242</v>
          </cell>
          <cell r="C448" t="str">
            <v>V/c ñaù daêm ( cöï ly &lt;=300m)</v>
          </cell>
          <cell r="D448" t="str">
            <v>m3</v>
          </cell>
          <cell r="E448">
            <v>0</v>
          </cell>
          <cell r="F448">
            <v>0</v>
          </cell>
          <cell r="G448">
            <v>67692</v>
          </cell>
        </row>
        <row r="449">
          <cell r="A449" t="str">
            <v>VCLD3</v>
          </cell>
          <cell r="B449" t="str">
            <v>02.1243</v>
          </cell>
          <cell r="C449" t="str">
            <v>V/c ñaù daêm ( cöï ly &lt;=500m)</v>
          </cell>
          <cell r="D449" t="str">
            <v>m3</v>
          </cell>
          <cell r="E449">
            <v>0</v>
          </cell>
          <cell r="F449">
            <v>0</v>
          </cell>
          <cell r="G449">
            <v>67104</v>
          </cell>
        </row>
        <row r="450">
          <cell r="A450" t="str">
            <v>VCLD4</v>
          </cell>
          <cell r="B450" t="str">
            <v>02.1244</v>
          </cell>
          <cell r="C450" t="str">
            <v>V/c ñaù daêm ( cöï ly &gt;500m)</v>
          </cell>
          <cell r="D450" t="str">
            <v>m3</v>
          </cell>
          <cell r="E450">
            <v>0</v>
          </cell>
          <cell r="F450">
            <v>0</v>
          </cell>
          <cell r="G450">
            <v>66662</v>
          </cell>
        </row>
        <row r="451">
          <cell r="A451" t="str">
            <v>VCCAT1</v>
          </cell>
          <cell r="B451" t="str">
            <v>02.1231</v>
          </cell>
          <cell r="C451" t="str">
            <v>V/c caùt cöï ly &lt;=100m</v>
          </cell>
          <cell r="D451" t="str">
            <v>m3</v>
          </cell>
          <cell r="E451">
            <v>0</v>
          </cell>
          <cell r="F451">
            <v>0</v>
          </cell>
          <cell r="G451">
            <v>67251</v>
          </cell>
        </row>
        <row r="452">
          <cell r="A452" t="str">
            <v>VCCAT2</v>
          </cell>
          <cell r="B452" t="str">
            <v>02.1232</v>
          </cell>
          <cell r="C452" t="str">
            <v>V/c caùt cöï ly &lt;=300m</v>
          </cell>
          <cell r="D452" t="str">
            <v>m3</v>
          </cell>
          <cell r="E452">
            <v>0</v>
          </cell>
          <cell r="F452">
            <v>0</v>
          </cell>
          <cell r="G452">
            <v>64308</v>
          </cell>
        </row>
        <row r="453">
          <cell r="A453" t="str">
            <v>VCCAT3</v>
          </cell>
          <cell r="B453" t="str">
            <v>02.1233</v>
          </cell>
          <cell r="C453" t="str">
            <v>V/c caùt cöï ly &lt;=500m</v>
          </cell>
          <cell r="D453" t="str">
            <v>m3</v>
          </cell>
          <cell r="E453">
            <v>0</v>
          </cell>
          <cell r="F453">
            <v>0</v>
          </cell>
          <cell r="G453">
            <v>63719</v>
          </cell>
        </row>
        <row r="454">
          <cell r="A454" t="str">
            <v>VCCAT4</v>
          </cell>
          <cell r="B454" t="str">
            <v>02.1234</v>
          </cell>
          <cell r="C454" t="str">
            <v>V/c caùt cöï ly &gt;500m</v>
          </cell>
          <cell r="D454" t="str">
            <v>m3</v>
          </cell>
          <cell r="E454">
            <v>0</v>
          </cell>
          <cell r="F454">
            <v>0</v>
          </cell>
          <cell r="G454">
            <v>62983</v>
          </cell>
        </row>
        <row r="455">
          <cell r="A455" t="str">
            <v>VCFE1</v>
          </cell>
          <cell r="B455" t="str">
            <v>02.1351</v>
          </cell>
          <cell r="C455" t="str">
            <v>V/c coát theùp ( cöï ly &lt;=100m)</v>
          </cell>
          <cell r="D455" t="str">
            <v>taán</v>
          </cell>
          <cell r="E455">
            <v>0</v>
          </cell>
          <cell r="F455">
            <v>0</v>
          </cell>
          <cell r="G455">
            <v>110221</v>
          </cell>
        </row>
        <row r="456">
          <cell r="A456" t="str">
            <v>VCFE2</v>
          </cell>
          <cell r="B456" t="str">
            <v>02.1352</v>
          </cell>
          <cell r="C456" t="str">
            <v>V/c coát theùp ( cöï ly &lt;=300m)</v>
          </cell>
          <cell r="D456" t="str">
            <v>taán</v>
          </cell>
          <cell r="E456">
            <v>0</v>
          </cell>
          <cell r="F456">
            <v>0</v>
          </cell>
          <cell r="G456">
            <v>103451</v>
          </cell>
        </row>
        <row r="457">
          <cell r="A457" t="str">
            <v>VCFE3</v>
          </cell>
          <cell r="B457" t="str">
            <v>02.1353</v>
          </cell>
          <cell r="C457" t="str">
            <v>V/c coát theùp ( cöï ly &lt;=500m)</v>
          </cell>
          <cell r="D457" t="str">
            <v>taán</v>
          </cell>
          <cell r="E457">
            <v>0</v>
          </cell>
          <cell r="F457">
            <v>0</v>
          </cell>
          <cell r="G457">
            <v>102127</v>
          </cell>
        </row>
        <row r="458">
          <cell r="A458" t="str">
            <v>VCFE4</v>
          </cell>
          <cell r="B458" t="str">
            <v>02.1354</v>
          </cell>
          <cell r="C458" t="str">
            <v>V/c coát theùp ( cöï ly &gt;500m)</v>
          </cell>
          <cell r="D458" t="str">
            <v>taán</v>
          </cell>
          <cell r="E458">
            <v>0</v>
          </cell>
          <cell r="F458">
            <v>0</v>
          </cell>
          <cell r="G458">
            <v>93739</v>
          </cell>
        </row>
        <row r="459">
          <cell r="A459" t="str">
            <v>BOCDC</v>
          </cell>
          <cell r="B459" t="str">
            <v>02.1123</v>
          </cell>
          <cell r="C459" t="str">
            <v>Boác dôõ ñaø caûn, ñeá neùo</v>
          </cell>
          <cell r="D459" t="str">
            <v>taán</v>
          </cell>
          <cell r="E459">
            <v>0</v>
          </cell>
          <cell r="F459">
            <v>0</v>
          </cell>
          <cell r="G459">
            <v>6033</v>
          </cell>
        </row>
        <row r="460">
          <cell r="A460" t="str">
            <v>BOCNX</v>
          </cell>
          <cell r="B460" t="str">
            <v>02.3111</v>
          </cell>
          <cell r="C460" t="str">
            <v>Boác dôõ neo xeøo</v>
          </cell>
          <cell r="D460" t="str">
            <v>taán</v>
          </cell>
          <cell r="E460">
            <v>0</v>
          </cell>
          <cell r="F460">
            <v>0</v>
          </cell>
          <cell r="G460">
            <v>8682</v>
          </cell>
        </row>
        <row r="461">
          <cell r="A461" t="str">
            <v>BOCTR</v>
          </cell>
          <cell r="B461" t="str">
            <v>02.1124</v>
          </cell>
          <cell r="C461" t="str">
            <v xml:space="preserve">Boác dôõ truï </v>
          </cell>
          <cell r="D461" t="str">
            <v>taán</v>
          </cell>
          <cell r="E461">
            <v>0</v>
          </cell>
          <cell r="F461">
            <v>0</v>
          </cell>
          <cell r="G461">
            <v>7358</v>
          </cell>
        </row>
        <row r="462">
          <cell r="A462" t="str">
            <v>BOCX</v>
          </cell>
          <cell r="B462" t="str">
            <v>02.1115</v>
          </cell>
          <cell r="C462" t="str">
            <v>Boác dôõ xaø, theùp thanh</v>
          </cell>
          <cell r="D462" t="str">
            <v>taán</v>
          </cell>
          <cell r="E462">
            <v>0</v>
          </cell>
          <cell r="F462">
            <v>0</v>
          </cell>
          <cell r="G462">
            <v>5592</v>
          </cell>
        </row>
        <row r="463">
          <cell r="A463" t="str">
            <v>BOCD</v>
          </cell>
          <cell r="B463" t="str">
            <v>02.1122</v>
          </cell>
          <cell r="C463" t="str">
            <v>Boác dôõ daây</v>
          </cell>
          <cell r="D463" t="str">
            <v>taán</v>
          </cell>
          <cell r="E463">
            <v>0</v>
          </cell>
          <cell r="F463">
            <v>0</v>
          </cell>
          <cell r="G463">
            <v>7064</v>
          </cell>
        </row>
        <row r="464">
          <cell r="A464" t="str">
            <v>BOCPK</v>
          </cell>
          <cell r="B464" t="str">
            <v>02.1120</v>
          </cell>
          <cell r="C464" t="str">
            <v>Boác dôõ phuï kieän</v>
          </cell>
          <cell r="D464" t="str">
            <v>taán</v>
          </cell>
          <cell r="E464">
            <v>0</v>
          </cell>
          <cell r="F464">
            <v>0</v>
          </cell>
          <cell r="G464">
            <v>6181</v>
          </cell>
        </row>
        <row r="465">
          <cell r="A465" t="str">
            <v>BOCS</v>
          </cell>
          <cell r="B465" t="str">
            <v>02.1121</v>
          </cell>
          <cell r="C465" t="str">
            <v>Boác dôõ söù</v>
          </cell>
          <cell r="D465" t="str">
            <v>taán</v>
          </cell>
          <cell r="E465">
            <v>0</v>
          </cell>
          <cell r="F465">
            <v>0</v>
          </cell>
          <cell r="G465">
            <v>12214</v>
          </cell>
        </row>
        <row r="466">
          <cell r="A466" t="str">
            <v>BOCTH</v>
          </cell>
          <cell r="B466" t="str">
            <v>02.1114</v>
          </cell>
          <cell r="C466" t="str">
            <v>Boác dôõ coát theùp</v>
          </cell>
          <cell r="D466" t="str">
            <v>taán</v>
          </cell>
          <cell r="E466">
            <v>0</v>
          </cell>
          <cell r="F466">
            <v>0</v>
          </cell>
          <cell r="G466">
            <v>5592</v>
          </cell>
        </row>
        <row r="467">
          <cell r="A467" t="str">
            <v>BOCXI</v>
          </cell>
          <cell r="B467" t="str">
            <v>02.1101</v>
          </cell>
          <cell r="C467" t="str">
            <v>Boác dôõ xi maêng</v>
          </cell>
          <cell r="D467" t="str">
            <v>taán</v>
          </cell>
          <cell r="E467">
            <v>0</v>
          </cell>
          <cell r="F467">
            <v>0</v>
          </cell>
          <cell r="G467">
            <v>2943</v>
          </cell>
        </row>
        <row r="468">
          <cell r="A468" t="str">
            <v>BOCCAT</v>
          </cell>
          <cell r="B468" t="str">
            <v>02.1103</v>
          </cell>
          <cell r="C468" t="str">
            <v>Boác dôõ caùt</v>
          </cell>
          <cell r="D468" t="str">
            <v>m3</v>
          </cell>
          <cell r="E468">
            <v>0</v>
          </cell>
          <cell r="F468">
            <v>0</v>
          </cell>
          <cell r="G468">
            <v>2207</v>
          </cell>
        </row>
        <row r="469">
          <cell r="A469" t="str">
            <v>BOCDA</v>
          </cell>
          <cell r="B469" t="str">
            <v>02.1104</v>
          </cell>
          <cell r="C469" t="str">
            <v>Boác dôõ ñaù daêm</v>
          </cell>
          <cell r="D469" t="str">
            <v>m3</v>
          </cell>
          <cell r="E469">
            <v>0</v>
          </cell>
          <cell r="F469">
            <v>0</v>
          </cell>
          <cell r="G469">
            <v>3090</v>
          </cell>
        </row>
        <row r="470">
          <cell r="A470" t="str">
            <v>BOCCT5</v>
          </cell>
          <cell r="B470" t="str">
            <v>02.1119</v>
          </cell>
          <cell r="C470" t="str">
            <v>Boác dôõ cöø traøm 5m</v>
          </cell>
          <cell r="D470" t="str">
            <v>caây</v>
          </cell>
          <cell r="E470">
            <v>0</v>
          </cell>
          <cell r="F470">
            <v>0</v>
          </cell>
          <cell r="G470">
            <v>91.24</v>
          </cell>
        </row>
        <row r="471">
          <cell r="A471" t="str">
            <v>KTD22</v>
          </cell>
          <cell r="B471" t="str">
            <v>05.7003</v>
          </cell>
          <cell r="C471" t="str">
            <v>Keùo daây tieáp ñòa M22mm2</v>
          </cell>
          <cell r="D471" t="str">
            <v>kg</v>
          </cell>
          <cell r="E471">
            <v>0</v>
          </cell>
          <cell r="F471">
            <v>0</v>
          </cell>
          <cell r="G471">
            <v>102</v>
          </cell>
        </row>
        <row r="472">
          <cell r="A472" t="str">
            <v>KTD25</v>
          </cell>
          <cell r="B472" t="str">
            <v>05.7003</v>
          </cell>
          <cell r="C472" t="str">
            <v>Keùo daây tieáp ñòa M25mm2</v>
          </cell>
          <cell r="D472" t="str">
            <v>kg</v>
          </cell>
          <cell r="E472">
            <v>0</v>
          </cell>
          <cell r="F472">
            <v>0</v>
          </cell>
          <cell r="G472">
            <v>102</v>
          </cell>
        </row>
        <row r="473">
          <cell r="A473" t="str">
            <v>KTDT</v>
          </cell>
          <cell r="B473" t="str">
            <v>04.7002</v>
          </cell>
          <cell r="C473" t="str">
            <v>Keùo daây tieáp ñòa</v>
          </cell>
          <cell r="D473" t="str">
            <v>10meùt</v>
          </cell>
          <cell r="E473">
            <v>0</v>
          </cell>
          <cell r="F473">
            <v>0</v>
          </cell>
          <cell r="G473">
            <v>4388</v>
          </cell>
          <cell r="H473">
            <v>10015</v>
          </cell>
        </row>
        <row r="474">
          <cell r="A474" t="str">
            <v>DCTD1</v>
          </cell>
          <cell r="B474" t="str">
            <v>05.8002</v>
          </cell>
          <cell r="C474" t="str">
            <v>Ñoùng coïc tieáp ñòa</v>
          </cell>
          <cell r="D474" t="str">
            <v>coïc</v>
          </cell>
          <cell r="E474">
            <v>0</v>
          </cell>
          <cell r="F474">
            <v>0</v>
          </cell>
          <cell r="G474">
            <v>4335</v>
          </cell>
        </row>
        <row r="475">
          <cell r="A475" t="str">
            <v>DCTD2</v>
          </cell>
          <cell r="B475" t="str">
            <v>05.8003</v>
          </cell>
          <cell r="C475" t="str">
            <v>Ñoùng coïc tieáp ñòa</v>
          </cell>
          <cell r="D475" t="str">
            <v>coïc</v>
          </cell>
          <cell r="E475">
            <v>0</v>
          </cell>
          <cell r="F475">
            <v>0</v>
          </cell>
          <cell r="G475">
            <v>6782</v>
          </cell>
        </row>
        <row r="476">
          <cell r="A476" t="str">
            <v>DCTDT</v>
          </cell>
          <cell r="B476" t="str">
            <v>04.7001</v>
          </cell>
          <cell r="C476" t="str">
            <v>Ñoùng coïc tieáp ñòa</v>
          </cell>
          <cell r="D476" t="str">
            <v>coïc</v>
          </cell>
          <cell r="E476">
            <v>0</v>
          </cell>
          <cell r="F476">
            <v>0</v>
          </cell>
          <cell r="G476">
            <v>5217</v>
          </cell>
        </row>
        <row r="477">
          <cell r="A477" t="str">
            <v>C8</v>
          </cell>
          <cell r="B477" t="str">
            <v>05.5211</v>
          </cell>
          <cell r="C477" t="str">
            <v>Döïng truï BTLT &lt;8m baèng thuû coâng</v>
          </cell>
          <cell r="D477" t="str">
            <v>truï</v>
          </cell>
          <cell r="E477">
            <v>0</v>
          </cell>
          <cell r="F477">
            <v>0</v>
          </cell>
          <cell r="G477">
            <v>74917</v>
          </cell>
        </row>
        <row r="478">
          <cell r="A478" t="str">
            <v>C10</v>
          </cell>
          <cell r="B478" t="str">
            <v>05.5212</v>
          </cell>
          <cell r="C478" t="str">
            <v>Döïng truï BTLT &lt;=10m baèng thuû coâng</v>
          </cell>
          <cell r="D478" t="str">
            <v>truï</v>
          </cell>
          <cell r="E478">
            <v>0</v>
          </cell>
          <cell r="F478">
            <v>0</v>
          </cell>
          <cell r="G478">
            <v>80605</v>
          </cell>
        </row>
        <row r="479">
          <cell r="A479" t="str">
            <v>C105</v>
          </cell>
          <cell r="B479" t="str">
            <v>05.5213</v>
          </cell>
          <cell r="C479" t="str">
            <v>Döïng truï BTLT 10,5m baèng thuû coâng</v>
          </cell>
          <cell r="D479" t="str">
            <v>truï</v>
          </cell>
          <cell r="E479">
            <v>0</v>
          </cell>
          <cell r="F479">
            <v>0</v>
          </cell>
          <cell r="G479">
            <v>86293</v>
          </cell>
        </row>
        <row r="480">
          <cell r="A480" t="str">
            <v>C12</v>
          </cell>
          <cell r="B480" t="str">
            <v>05.5213</v>
          </cell>
          <cell r="C480" t="str">
            <v>Döïng truï BTLT 12m baèng thuû coâng</v>
          </cell>
          <cell r="D480" t="str">
            <v>truï</v>
          </cell>
          <cell r="E480">
            <v>0</v>
          </cell>
          <cell r="F480">
            <v>0</v>
          </cell>
          <cell r="G480">
            <v>86293</v>
          </cell>
        </row>
        <row r="481">
          <cell r="A481" t="str">
            <v>C14</v>
          </cell>
          <cell r="B481" t="str">
            <v>05.5214</v>
          </cell>
          <cell r="C481" t="str">
            <v>Döïng truï BTLT 14m baèng thuû coâng</v>
          </cell>
          <cell r="D481" t="str">
            <v>truï</v>
          </cell>
          <cell r="E481">
            <v>0</v>
          </cell>
          <cell r="F481">
            <v>0</v>
          </cell>
          <cell r="G481">
            <v>107419</v>
          </cell>
        </row>
        <row r="482">
          <cell r="A482" t="str">
            <v>C20</v>
          </cell>
          <cell r="B482" t="str">
            <v>05.5217</v>
          </cell>
          <cell r="C482" t="str">
            <v>Döïng truï BTLT 20m baèng thuû coâng</v>
          </cell>
          <cell r="D482" t="str">
            <v>truï</v>
          </cell>
          <cell r="E482">
            <v>0</v>
          </cell>
          <cell r="F482">
            <v>0</v>
          </cell>
          <cell r="G482">
            <v>177460</v>
          </cell>
        </row>
        <row r="483">
          <cell r="A483" t="str">
            <v>C10m</v>
          </cell>
          <cell r="B483" t="str">
            <v>05.5222</v>
          </cell>
          <cell r="C483" t="str">
            <v>Döïng truï BTLT &lt;10m thuû coâng +cô giôùi</v>
          </cell>
          <cell r="D483" t="str">
            <v>truï</v>
          </cell>
          <cell r="E483">
            <v>0</v>
          </cell>
          <cell r="F483">
            <v>0</v>
          </cell>
          <cell r="G483">
            <v>32177</v>
          </cell>
        </row>
        <row r="484">
          <cell r="A484" t="str">
            <v>C105m</v>
          </cell>
          <cell r="B484" t="str">
            <v>05.5223</v>
          </cell>
          <cell r="C484" t="str">
            <v>Döïng truï BTLT 10,5m thuû coâng + cô giôùi</v>
          </cell>
          <cell r="D484" t="str">
            <v>truï</v>
          </cell>
          <cell r="E484">
            <v>0</v>
          </cell>
          <cell r="F484">
            <v>0</v>
          </cell>
          <cell r="G484">
            <v>34452</v>
          </cell>
        </row>
        <row r="485">
          <cell r="A485" t="str">
            <v>C12m</v>
          </cell>
          <cell r="B485" t="str">
            <v>05.5223</v>
          </cell>
          <cell r="C485" t="str">
            <v>Döïng truï BTLT 12m thuû coâng + cô giôùi</v>
          </cell>
          <cell r="D485" t="str">
            <v>truï</v>
          </cell>
          <cell r="E485">
            <v>0</v>
          </cell>
          <cell r="F485">
            <v>0</v>
          </cell>
          <cell r="G485">
            <v>34452</v>
          </cell>
        </row>
        <row r="486">
          <cell r="A486" t="str">
            <v>C14m</v>
          </cell>
          <cell r="B486" t="str">
            <v>05.5224</v>
          </cell>
          <cell r="C486" t="str">
            <v>Döïng truï BTLT 14m thuû coâng + cô giôùi</v>
          </cell>
          <cell r="D486" t="str">
            <v>truï</v>
          </cell>
          <cell r="E486">
            <v>0</v>
          </cell>
          <cell r="F486">
            <v>0</v>
          </cell>
          <cell r="G486">
            <v>42903</v>
          </cell>
        </row>
        <row r="487">
          <cell r="A487" t="str">
            <v>C20m</v>
          </cell>
          <cell r="B487" t="str">
            <v>05.5227</v>
          </cell>
          <cell r="C487" t="str">
            <v>Döïng truï BTLT 20m thuû coâng + cô giôùi</v>
          </cell>
          <cell r="D487" t="str">
            <v>truï</v>
          </cell>
          <cell r="E487">
            <v>0</v>
          </cell>
          <cell r="F487">
            <v>0</v>
          </cell>
          <cell r="G487">
            <v>71017</v>
          </cell>
        </row>
        <row r="488">
          <cell r="A488" t="str">
            <v>LXIT</v>
          </cell>
          <cell r="B488" t="str">
            <v>05.6011</v>
          </cell>
          <cell r="C488" t="str">
            <v>Laép xaø</v>
          </cell>
          <cell r="D488" t="str">
            <v>boä</v>
          </cell>
          <cell r="E488">
            <v>0</v>
          </cell>
          <cell r="F488">
            <v>0</v>
          </cell>
          <cell r="G488">
            <v>13161</v>
          </cell>
        </row>
        <row r="489">
          <cell r="A489" t="str">
            <v>LXIG</v>
          </cell>
          <cell r="B489" t="str">
            <v>05.6021</v>
          </cell>
          <cell r="C489" t="str">
            <v>Laép xaø</v>
          </cell>
          <cell r="D489" t="str">
            <v>boä</v>
          </cell>
          <cell r="E489">
            <v>0</v>
          </cell>
          <cell r="F489">
            <v>0</v>
          </cell>
          <cell r="G489">
            <v>17806</v>
          </cell>
        </row>
        <row r="490">
          <cell r="A490" t="str">
            <v>LXIN</v>
          </cell>
          <cell r="B490" t="str">
            <v>05.6022</v>
          </cell>
          <cell r="C490" t="str">
            <v>Laép xaø</v>
          </cell>
          <cell r="D490" t="str">
            <v>boä</v>
          </cell>
          <cell r="E490">
            <v>0</v>
          </cell>
          <cell r="F490">
            <v>0</v>
          </cell>
          <cell r="G490">
            <v>23689</v>
          </cell>
        </row>
        <row r="491">
          <cell r="A491" t="str">
            <v>LXIN90</v>
          </cell>
          <cell r="B491" t="str">
            <v>05.6023</v>
          </cell>
          <cell r="C491" t="str">
            <v>Laép xaø</v>
          </cell>
          <cell r="D491" t="str">
            <v>boä</v>
          </cell>
          <cell r="E491">
            <v>0</v>
          </cell>
          <cell r="F491">
            <v>0</v>
          </cell>
          <cell r="G491">
            <v>31896</v>
          </cell>
        </row>
        <row r="492">
          <cell r="A492" t="str">
            <v>LXIN290</v>
          </cell>
          <cell r="B492" t="str">
            <v>05.6022</v>
          </cell>
          <cell r="C492" t="str">
            <v>Laép xaø</v>
          </cell>
          <cell r="D492" t="str">
            <v>boä</v>
          </cell>
          <cell r="E492">
            <v>0</v>
          </cell>
          <cell r="F492">
            <v>0</v>
          </cell>
          <cell r="G492">
            <v>23689</v>
          </cell>
        </row>
        <row r="493">
          <cell r="A493" t="str">
            <v>LXIND</v>
          </cell>
          <cell r="B493" t="str">
            <v>05.6022</v>
          </cell>
          <cell r="C493" t="str">
            <v>Laép xaø</v>
          </cell>
          <cell r="D493" t="str">
            <v>boä</v>
          </cell>
          <cell r="E493">
            <v>0</v>
          </cell>
          <cell r="F493">
            <v>0</v>
          </cell>
          <cell r="G493">
            <v>23689</v>
          </cell>
        </row>
        <row r="494">
          <cell r="A494" t="str">
            <v>LXIN14+2</v>
          </cell>
          <cell r="B494" t="str">
            <v>05.6023</v>
          </cell>
          <cell r="C494" t="str">
            <v>Laép xaø</v>
          </cell>
          <cell r="D494" t="str">
            <v>boä</v>
          </cell>
          <cell r="E494">
            <v>0</v>
          </cell>
          <cell r="F494">
            <v>0</v>
          </cell>
          <cell r="G494">
            <v>31896</v>
          </cell>
        </row>
        <row r="495">
          <cell r="A495" t="str">
            <v>LXHN1</v>
          </cell>
          <cell r="B495" t="str">
            <v>05.6043</v>
          </cell>
          <cell r="C495" t="str">
            <v>Laép xaø coät Pi loaïi 140kg/xaø</v>
          </cell>
          <cell r="D495" t="str">
            <v>boä</v>
          </cell>
          <cell r="E495">
            <v>0</v>
          </cell>
          <cell r="F495">
            <v>0</v>
          </cell>
          <cell r="G495">
            <v>32515</v>
          </cell>
        </row>
        <row r="496">
          <cell r="A496" t="str">
            <v>LXHN2</v>
          </cell>
          <cell r="B496" t="str">
            <v>05.6053</v>
          </cell>
          <cell r="C496" t="str">
            <v>Laép xaø coät Pi loaïi 230kg/xaø</v>
          </cell>
          <cell r="D496" t="str">
            <v>boä</v>
          </cell>
          <cell r="E496">
            <v>0</v>
          </cell>
          <cell r="F496">
            <v>0</v>
          </cell>
          <cell r="G496">
            <v>46295</v>
          </cell>
        </row>
        <row r="497">
          <cell r="A497" t="str">
            <v>LXHN3</v>
          </cell>
          <cell r="B497" t="str">
            <v>05.6063</v>
          </cell>
          <cell r="C497" t="str">
            <v>Laép xaø coät Pi loaïi 320kg/xaø</v>
          </cell>
          <cell r="D497" t="str">
            <v>boä</v>
          </cell>
          <cell r="E497">
            <v>0</v>
          </cell>
          <cell r="F497">
            <v>0</v>
          </cell>
          <cell r="G497">
            <v>58062</v>
          </cell>
        </row>
        <row r="498">
          <cell r="A498" t="str">
            <v>XLCD</v>
          </cell>
          <cell r="B498" t="str">
            <v>06.2110</v>
          </cell>
          <cell r="C498" t="str">
            <v>Laép coå deà</v>
          </cell>
          <cell r="D498" t="str">
            <v>caùi</v>
          </cell>
          <cell r="E498">
            <v>0</v>
          </cell>
          <cell r="F498">
            <v>12000</v>
          </cell>
          <cell r="G498">
            <v>5688</v>
          </cell>
        </row>
        <row r="499">
          <cell r="A499" t="str">
            <v>LGIA</v>
          </cell>
          <cell r="B499" t="str">
            <v>04.8102</v>
          </cell>
          <cell r="C499" t="str">
            <v>Gía ñôõ ñaàu caùp</v>
          </cell>
          <cell r="D499" t="str">
            <v>boä</v>
          </cell>
          <cell r="E499">
            <v>0</v>
          </cell>
          <cell r="F499">
            <v>250000</v>
          </cell>
          <cell r="G499">
            <v>7779</v>
          </cell>
        </row>
        <row r="500">
          <cell r="A500" t="str">
            <v>LDAUCAP</v>
          </cell>
          <cell r="B500" t="str">
            <v>07.6313</v>
          </cell>
          <cell r="C500" t="str">
            <v>Laép ñaàu caùp 3x95mm2</v>
          </cell>
          <cell r="D500" t="str">
            <v>caùi</v>
          </cell>
          <cell r="E500">
            <v>0</v>
          </cell>
          <cell r="F500">
            <v>5040</v>
          </cell>
          <cell r="G500">
            <v>42843</v>
          </cell>
        </row>
        <row r="501">
          <cell r="A501" t="str">
            <v>LCSD</v>
          </cell>
          <cell r="B501" t="str">
            <v>06.2110</v>
          </cell>
          <cell r="C501" t="str">
            <v>Laép chaân söù ñænh</v>
          </cell>
          <cell r="D501" t="str">
            <v>caùi</v>
          </cell>
          <cell r="E501">
            <v>0</v>
          </cell>
          <cell r="F501">
            <v>0</v>
          </cell>
          <cell r="G501">
            <v>5688</v>
          </cell>
        </row>
        <row r="502">
          <cell r="A502" t="str">
            <v>LCL</v>
          </cell>
          <cell r="B502" t="str">
            <v>05.6011</v>
          </cell>
          <cell r="C502" t="str">
            <v>Laép boä choáng leäch</v>
          </cell>
          <cell r="D502" t="str">
            <v>boä</v>
          </cell>
          <cell r="E502">
            <v>0</v>
          </cell>
          <cell r="F502">
            <v>0</v>
          </cell>
          <cell r="G502">
            <v>13161</v>
          </cell>
        </row>
        <row r="503">
          <cell r="A503" t="str">
            <v>LDN</v>
          </cell>
          <cell r="B503" t="str">
            <v>06.2120</v>
          </cell>
          <cell r="C503" t="str">
            <v>Laép boä daây neùo</v>
          </cell>
          <cell r="D503" t="str">
            <v>boä</v>
          </cell>
          <cell r="E503">
            <v>0</v>
          </cell>
          <cell r="F503">
            <v>0</v>
          </cell>
          <cell r="G503">
            <v>7313</v>
          </cell>
        </row>
        <row r="504">
          <cell r="A504" t="str">
            <v>LDN0212</v>
          </cell>
          <cell r="B504" t="str">
            <v>04.3801</v>
          </cell>
          <cell r="C504" t="str">
            <v>Ñaët ñeá neùo BTCT 200x1200</v>
          </cell>
          <cell r="D504" t="str">
            <v>caùi</v>
          </cell>
          <cell r="E504">
            <v>0</v>
          </cell>
          <cell r="F504">
            <v>0</v>
          </cell>
          <cell r="G504">
            <v>11051</v>
          </cell>
        </row>
        <row r="505">
          <cell r="A505" t="str">
            <v>LDN0412</v>
          </cell>
          <cell r="B505" t="str">
            <v>04.3801</v>
          </cell>
          <cell r="C505" t="str">
            <v>Ñaët ñeá neùo BTCT 400x1200</v>
          </cell>
          <cell r="D505" t="str">
            <v>caùi</v>
          </cell>
          <cell r="E505">
            <v>0</v>
          </cell>
          <cell r="F505">
            <v>0</v>
          </cell>
          <cell r="G505">
            <v>11051</v>
          </cell>
        </row>
        <row r="506">
          <cell r="A506" t="str">
            <v>LDN0415</v>
          </cell>
          <cell r="B506" t="str">
            <v>04.3802</v>
          </cell>
          <cell r="C506" t="str">
            <v>Ñaët ñeá neùo BTCT 400x1500</v>
          </cell>
          <cell r="D506" t="str">
            <v>caùi</v>
          </cell>
          <cell r="E506">
            <v>0</v>
          </cell>
          <cell r="F506">
            <v>0</v>
          </cell>
          <cell r="G506">
            <v>24214</v>
          </cell>
        </row>
        <row r="507">
          <cell r="A507" t="str">
            <v>LDN0615</v>
          </cell>
          <cell r="B507" t="str">
            <v>04.3802</v>
          </cell>
          <cell r="C507" t="str">
            <v>Ñaët ñeá neùo BTCT 600x1500</v>
          </cell>
          <cell r="D507" t="str">
            <v>caùi</v>
          </cell>
          <cell r="E507">
            <v>0</v>
          </cell>
          <cell r="F507">
            <v>0</v>
          </cell>
          <cell r="G507">
            <v>24214</v>
          </cell>
        </row>
        <row r="508">
          <cell r="A508" t="str">
            <v>LDN4</v>
          </cell>
          <cell r="B508" t="str">
            <v>04.3801</v>
          </cell>
          <cell r="C508" t="str">
            <v>Ñaët ñeá neùo BTCT 500x1200</v>
          </cell>
          <cell r="D508" t="str">
            <v>caùi</v>
          </cell>
          <cell r="E508">
            <v>0</v>
          </cell>
          <cell r="F508">
            <v>0</v>
          </cell>
          <cell r="G508">
            <v>11051</v>
          </cell>
        </row>
        <row r="509">
          <cell r="A509" t="str">
            <v>LDN6</v>
          </cell>
          <cell r="B509" t="str">
            <v>04.3802</v>
          </cell>
          <cell r="C509" t="str">
            <v>Ñaët ñeá neùo BTCT 500x1500</v>
          </cell>
          <cell r="D509" t="str">
            <v>caùi</v>
          </cell>
          <cell r="E509">
            <v>0</v>
          </cell>
          <cell r="F509">
            <v>0</v>
          </cell>
          <cell r="G509">
            <v>24214</v>
          </cell>
        </row>
        <row r="510">
          <cell r="A510" t="str">
            <v>NXOE</v>
          </cell>
          <cell r="B510" t="str">
            <v>04.3801</v>
          </cell>
          <cell r="C510" t="str">
            <v>Ñaët neo xoøe 8 höôùng (daøy 3,2mm)</v>
          </cell>
          <cell r="D510" t="str">
            <v>caùi</v>
          </cell>
          <cell r="E510">
            <v>0</v>
          </cell>
          <cell r="F510">
            <v>0</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E519">
            <v>0</v>
          </cell>
          <cell r="F519">
            <v>0</v>
          </cell>
          <cell r="G519">
            <v>159259</v>
          </cell>
        </row>
        <row r="520">
          <cell r="A520" t="str">
            <v>KDA50</v>
          </cell>
          <cell r="B520" t="str">
            <v>06.6124</v>
          </cell>
          <cell r="C520" t="str">
            <v>Keùo daây nhoâm côõ daây 50mm2</v>
          </cell>
          <cell r="D520" t="str">
            <v>km</v>
          </cell>
          <cell r="E520">
            <v>0</v>
          </cell>
          <cell r="F520">
            <v>0</v>
          </cell>
          <cell r="G520">
            <v>208012</v>
          </cell>
        </row>
        <row r="521">
          <cell r="A521" t="str">
            <v>KDA70</v>
          </cell>
          <cell r="B521" t="str">
            <v>06.6125</v>
          </cell>
          <cell r="C521" t="str">
            <v>Keùo daây nhoâm côõ daây 70mm2</v>
          </cell>
          <cell r="D521" t="str">
            <v>km</v>
          </cell>
          <cell r="E521">
            <v>0</v>
          </cell>
          <cell r="F521">
            <v>0</v>
          </cell>
          <cell r="G521">
            <v>279516</v>
          </cell>
        </row>
        <row r="522">
          <cell r="A522" t="str">
            <v>KDA95</v>
          </cell>
          <cell r="B522" t="str">
            <v>06.6126</v>
          </cell>
          <cell r="C522" t="str">
            <v>Keùo daây nhoâm côõ daây 95mm2</v>
          </cell>
          <cell r="D522" t="str">
            <v>km</v>
          </cell>
          <cell r="E522">
            <v>0</v>
          </cell>
          <cell r="F522">
            <v>0</v>
          </cell>
          <cell r="G522">
            <v>381897</v>
          </cell>
        </row>
        <row r="523">
          <cell r="A523" t="str">
            <v>KDA120</v>
          </cell>
          <cell r="B523" t="str">
            <v>06.6107</v>
          </cell>
          <cell r="C523" t="str">
            <v>Keùo daây nhoâm côõ daây 120mm2</v>
          </cell>
          <cell r="D523" t="str">
            <v>km</v>
          </cell>
          <cell r="E523">
            <v>0</v>
          </cell>
          <cell r="F523">
            <v>0</v>
          </cell>
          <cell r="G523">
            <v>588862</v>
          </cell>
        </row>
        <row r="524">
          <cell r="A524" t="str">
            <v>KDA150</v>
          </cell>
          <cell r="B524" t="str">
            <v>06.6108</v>
          </cell>
          <cell r="C524" t="str">
            <v>Keùo daây nhoâm côõ daây 150mm2</v>
          </cell>
          <cell r="D524" t="str">
            <v>km</v>
          </cell>
          <cell r="E524">
            <v>0</v>
          </cell>
          <cell r="F524">
            <v>0</v>
          </cell>
          <cell r="G524">
            <v>712550</v>
          </cell>
        </row>
        <row r="525">
          <cell r="A525" t="str">
            <v>KDA185</v>
          </cell>
          <cell r="B525" t="str">
            <v>06.6109</v>
          </cell>
          <cell r="C525" t="str">
            <v>Keùo daây nhoâm côõ daây 185mm2</v>
          </cell>
          <cell r="D525" t="str">
            <v>km</v>
          </cell>
          <cell r="E525">
            <v>0</v>
          </cell>
          <cell r="F525">
            <v>0</v>
          </cell>
          <cell r="G525">
            <v>840899</v>
          </cell>
        </row>
        <row r="526">
          <cell r="A526" t="str">
            <v>KDA240</v>
          </cell>
          <cell r="B526" t="str">
            <v>06.6110</v>
          </cell>
          <cell r="C526" t="str">
            <v>Keùo daây nhoâm côõ daây 240mm2</v>
          </cell>
          <cell r="D526" t="str">
            <v>km</v>
          </cell>
          <cell r="E526">
            <v>0</v>
          </cell>
          <cell r="F526">
            <v>0</v>
          </cell>
          <cell r="G526">
            <v>924792</v>
          </cell>
        </row>
        <row r="527">
          <cell r="A527" t="str">
            <v>KDA35B</v>
          </cell>
          <cell r="B527" t="str">
            <v>06.6123</v>
          </cell>
          <cell r="C527" t="str">
            <v>Keùo daây nhoâm boïc 35mm2</v>
          </cell>
          <cell r="D527" t="str">
            <v>km</v>
          </cell>
          <cell r="E527">
            <v>0</v>
          </cell>
          <cell r="F527">
            <v>0</v>
          </cell>
          <cell r="G527">
            <v>159259</v>
          </cell>
        </row>
        <row r="528">
          <cell r="A528" t="str">
            <v>KDA50B</v>
          </cell>
          <cell r="B528" t="str">
            <v>06.6124</v>
          </cell>
          <cell r="C528" t="str">
            <v>Keùo daây nhoâm boïc 50mm2</v>
          </cell>
          <cell r="D528" t="str">
            <v>km</v>
          </cell>
          <cell r="E528">
            <v>0</v>
          </cell>
          <cell r="F528">
            <v>0</v>
          </cell>
          <cell r="G528">
            <v>208012</v>
          </cell>
        </row>
        <row r="529">
          <cell r="A529" t="str">
            <v>KDA70B</v>
          </cell>
          <cell r="B529" t="str">
            <v>06.6125</v>
          </cell>
          <cell r="C529" t="str">
            <v>Keùo daây nhoâm boïc 70mm2</v>
          </cell>
          <cell r="D529" t="str">
            <v>km</v>
          </cell>
          <cell r="E529">
            <v>0</v>
          </cell>
          <cell r="F529">
            <v>0</v>
          </cell>
          <cell r="G529">
            <v>279516</v>
          </cell>
        </row>
        <row r="530">
          <cell r="A530" t="str">
            <v>KDA95B</v>
          </cell>
          <cell r="B530" t="str">
            <v>06.6126</v>
          </cell>
          <cell r="C530" t="str">
            <v>Keùo daây nhoâm boïc 95mm2</v>
          </cell>
          <cell r="D530" t="str">
            <v>km</v>
          </cell>
          <cell r="E530">
            <v>0</v>
          </cell>
          <cell r="F530">
            <v>0</v>
          </cell>
          <cell r="G530">
            <v>381897</v>
          </cell>
        </row>
        <row r="531">
          <cell r="A531" t="str">
            <v>KDA120B</v>
          </cell>
          <cell r="B531" t="str">
            <v>06.6107</v>
          </cell>
          <cell r="C531" t="str">
            <v>Keùo daây nhoâm boïc 120mm2</v>
          </cell>
          <cell r="D531" t="str">
            <v>km</v>
          </cell>
          <cell r="E531">
            <v>0</v>
          </cell>
          <cell r="F531">
            <v>0</v>
          </cell>
          <cell r="G531">
            <v>471089.60000000003</v>
          </cell>
        </row>
        <row r="532">
          <cell r="A532" t="str">
            <v>KDA240B</v>
          </cell>
          <cell r="B532" t="str">
            <v>06.6110</v>
          </cell>
          <cell r="C532" t="str">
            <v>Keùo daây nhoâm boïc 240mm2</v>
          </cell>
          <cell r="D532" t="str">
            <v>km</v>
          </cell>
          <cell r="E532">
            <v>0</v>
          </cell>
          <cell r="F532">
            <v>0</v>
          </cell>
          <cell r="G532">
            <v>924792</v>
          </cell>
        </row>
        <row r="533">
          <cell r="A533" t="str">
            <v>KDAC35</v>
          </cell>
          <cell r="B533" t="str">
            <v>06.6103</v>
          </cell>
          <cell r="C533" t="str">
            <v>Keùo daây nhoâm loõi theùp côõ daây 35mm2</v>
          </cell>
          <cell r="D533" t="str">
            <v>km</v>
          </cell>
          <cell r="E533">
            <v>0</v>
          </cell>
          <cell r="F533">
            <v>0</v>
          </cell>
          <cell r="G533">
            <v>198262</v>
          </cell>
        </row>
        <row r="534">
          <cell r="A534" t="str">
            <v>KDAC50</v>
          </cell>
          <cell r="B534" t="str">
            <v>06.6104</v>
          </cell>
          <cell r="C534" t="str">
            <v>Keùo daây nhoâm loõi theùp côõ daây 50mm2</v>
          </cell>
          <cell r="D534" t="str">
            <v>km</v>
          </cell>
          <cell r="E534">
            <v>0</v>
          </cell>
          <cell r="F534">
            <v>0</v>
          </cell>
          <cell r="G534">
            <v>261153</v>
          </cell>
        </row>
        <row r="535">
          <cell r="A535" t="str">
            <v>KDAC70</v>
          </cell>
          <cell r="B535" t="str">
            <v>06.6105</v>
          </cell>
          <cell r="C535" t="str">
            <v>Keùo daây nhoâm loõi theùp côõ daây 70mm2</v>
          </cell>
          <cell r="D535" t="str">
            <v>km</v>
          </cell>
          <cell r="E535">
            <v>0</v>
          </cell>
          <cell r="F535">
            <v>0</v>
          </cell>
          <cell r="G535">
            <v>348908</v>
          </cell>
        </row>
        <row r="536">
          <cell r="A536" t="str">
            <v>KDAC95</v>
          </cell>
          <cell r="B536" t="str">
            <v>06.6106</v>
          </cell>
          <cell r="C536" t="str">
            <v>Keùo daây nhoâm loõi theùp côõ daây 95mm2</v>
          </cell>
          <cell r="D536" t="str">
            <v>km</v>
          </cell>
          <cell r="E536">
            <v>0</v>
          </cell>
          <cell r="F536">
            <v>0</v>
          </cell>
          <cell r="G536">
            <v>475178</v>
          </cell>
        </row>
        <row r="537">
          <cell r="A537" t="str">
            <v>KDAC120</v>
          </cell>
          <cell r="B537" t="str">
            <v>06.6107</v>
          </cell>
          <cell r="C537" t="str">
            <v>Keùo daây nhoâm loõi theùp côõ daây 120mm2</v>
          </cell>
          <cell r="D537" t="str">
            <v>km</v>
          </cell>
          <cell r="E537">
            <v>0</v>
          </cell>
          <cell r="F537">
            <v>0</v>
          </cell>
          <cell r="G537">
            <v>588862</v>
          </cell>
        </row>
        <row r="538">
          <cell r="A538" t="str">
            <v>KDAC150</v>
          </cell>
          <cell r="B538" t="str">
            <v>06.6108</v>
          </cell>
          <cell r="C538" t="str">
            <v>Keùo daây nhoâm loõi theùp côõ daây 150mm2</v>
          </cell>
          <cell r="D538" t="str">
            <v>km</v>
          </cell>
          <cell r="E538">
            <v>0</v>
          </cell>
          <cell r="F538">
            <v>0</v>
          </cell>
          <cell r="G538">
            <v>712550</v>
          </cell>
        </row>
        <row r="539">
          <cell r="A539" t="str">
            <v>KDAC185</v>
          </cell>
          <cell r="B539" t="str">
            <v>06.6109</v>
          </cell>
          <cell r="C539" t="str">
            <v>Keùo daây nhoâm loõi theùp côõ daây 185mm2</v>
          </cell>
          <cell r="D539" t="str">
            <v>km</v>
          </cell>
          <cell r="E539">
            <v>0</v>
          </cell>
          <cell r="F539">
            <v>0</v>
          </cell>
          <cell r="G539">
            <v>840899</v>
          </cell>
        </row>
        <row r="540">
          <cell r="A540" t="str">
            <v>KDAC240</v>
          </cell>
          <cell r="B540" t="str">
            <v>06.6110</v>
          </cell>
          <cell r="C540" t="str">
            <v>Keùo daây nhoâm loõi theùp côõ daây 240mm2</v>
          </cell>
          <cell r="D540" t="str">
            <v>km</v>
          </cell>
          <cell r="E540">
            <v>0</v>
          </cell>
          <cell r="F540">
            <v>0</v>
          </cell>
          <cell r="G540">
            <v>924792</v>
          </cell>
        </row>
        <row r="541">
          <cell r="A541" t="str">
            <v>TDAC50</v>
          </cell>
          <cell r="B541" t="str">
            <v>08.08.12</v>
          </cell>
          <cell r="C541" t="str">
            <v>Thaùo + thu hoài daây nhoâm loõi theùp AC-50/8</v>
          </cell>
          <cell r="D541" t="str">
            <v>km</v>
          </cell>
          <cell r="E541">
            <v>0</v>
          </cell>
          <cell r="F541">
            <v>0</v>
          </cell>
          <cell r="G541">
            <v>239832</v>
          </cell>
        </row>
        <row r="542">
          <cell r="A542" t="str">
            <v>KDM22</v>
          </cell>
          <cell r="B542" t="str">
            <v>06.6142</v>
          </cell>
          <cell r="C542" t="str">
            <v>Keùo daây ñoàng traàn 22mm2</v>
          </cell>
          <cell r="D542" t="str">
            <v>km</v>
          </cell>
          <cell r="E542">
            <v>0</v>
          </cell>
          <cell r="F542">
            <v>0</v>
          </cell>
          <cell r="G542">
            <v>235151</v>
          </cell>
        </row>
        <row r="543">
          <cell r="A543" t="str">
            <v>KDM25</v>
          </cell>
          <cell r="B543" t="str">
            <v>06.6142</v>
          </cell>
          <cell r="C543" t="str">
            <v>Keùo daây ñoàng traàn 25mm2</v>
          </cell>
          <cell r="D543" t="str">
            <v>km</v>
          </cell>
          <cell r="E543">
            <v>0</v>
          </cell>
          <cell r="F543">
            <v>0</v>
          </cell>
          <cell r="G543">
            <v>235151</v>
          </cell>
        </row>
        <row r="544">
          <cell r="A544" t="str">
            <v>KDM35</v>
          </cell>
          <cell r="B544" t="str">
            <v>06.6143</v>
          </cell>
          <cell r="C544" t="str">
            <v>Keùo daây ñoàng traàn 35mm2</v>
          </cell>
          <cell r="D544" t="str">
            <v>km</v>
          </cell>
          <cell r="E544">
            <v>0</v>
          </cell>
          <cell r="F544">
            <v>0</v>
          </cell>
          <cell r="G544">
            <v>257740</v>
          </cell>
        </row>
        <row r="545">
          <cell r="A545" t="str">
            <v>KDM48</v>
          </cell>
          <cell r="B545" t="str">
            <v>06.6144</v>
          </cell>
          <cell r="C545" t="str">
            <v>Keùo daây ñoàng traàn 48mm2</v>
          </cell>
          <cell r="D545" t="str">
            <v>km</v>
          </cell>
          <cell r="E545">
            <v>0</v>
          </cell>
          <cell r="F545">
            <v>0</v>
          </cell>
          <cell r="G545">
            <v>336720</v>
          </cell>
        </row>
        <row r="546">
          <cell r="A546" t="str">
            <v>KDM50</v>
          </cell>
          <cell r="B546" t="str">
            <v>06.6144</v>
          </cell>
          <cell r="C546" t="str">
            <v>Keùo daây ñoàng traàn 50mm2</v>
          </cell>
          <cell r="D546" t="str">
            <v>km</v>
          </cell>
          <cell r="E546">
            <v>0</v>
          </cell>
          <cell r="F546">
            <v>0</v>
          </cell>
          <cell r="G546">
            <v>336720</v>
          </cell>
        </row>
        <row r="547">
          <cell r="A547" t="str">
            <v>KDM70</v>
          </cell>
          <cell r="B547" t="str">
            <v>06.6145</v>
          </cell>
          <cell r="C547" t="str">
            <v>Keùo daây ñoàng traàn 70mm2</v>
          </cell>
          <cell r="D547" t="str">
            <v>km</v>
          </cell>
          <cell r="E547">
            <v>0</v>
          </cell>
          <cell r="F547">
            <v>0</v>
          </cell>
          <cell r="G547">
            <v>453564</v>
          </cell>
        </row>
        <row r="548">
          <cell r="A548" t="str">
            <v>KDM95</v>
          </cell>
          <cell r="B548" t="str">
            <v>06.6146</v>
          </cell>
          <cell r="C548" t="str">
            <v>Keùo daây ñoàng traàn 95mm2</v>
          </cell>
          <cell r="D548" t="str">
            <v>km</v>
          </cell>
          <cell r="E548">
            <v>0</v>
          </cell>
          <cell r="F548">
            <v>0</v>
          </cell>
          <cell r="G548">
            <v>618186</v>
          </cell>
        </row>
        <row r="549">
          <cell r="A549" t="str">
            <v>KDM95B</v>
          </cell>
          <cell r="B549" t="str">
            <v>06.6146</v>
          </cell>
          <cell r="C549" t="str">
            <v>Keùo daây ñoàng boïc 95mm2</v>
          </cell>
          <cell r="D549" t="str">
            <v>km</v>
          </cell>
          <cell r="E549">
            <v>0</v>
          </cell>
          <cell r="F549">
            <v>0</v>
          </cell>
          <cell r="G549">
            <v>618186</v>
          </cell>
        </row>
        <row r="550">
          <cell r="A550" t="str">
            <v>KCN1kg</v>
          </cell>
          <cell r="B550" t="str">
            <v>07.3101</v>
          </cell>
          <cell r="C550" t="str">
            <v>Laép caùp ngaàm loaïi &lt;=1kg</v>
          </cell>
          <cell r="D550" t="str">
            <v>meùt</v>
          </cell>
          <cell r="E550">
            <v>0</v>
          </cell>
          <cell r="F550">
            <v>3785</v>
          </cell>
          <cell r="G550">
            <v>2633</v>
          </cell>
        </row>
        <row r="551">
          <cell r="A551" t="str">
            <v>KCN2kg</v>
          </cell>
          <cell r="B551" t="str">
            <v>07.3102</v>
          </cell>
          <cell r="C551" t="str">
            <v>Laép caùp ngaàm loaïi &lt;=2kg</v>
          </cell>
          <cell r="D551" t="str">
            <v>meùt</v>
          </cell>
          <cell r="E551">
            <v>0</v>
          </cell>
          <cell r="F551">
            <v>3785</v>
          </cell>
          <cell r="G551">
            <v>3055</v>
          </cell>
        </row>
        <row r="552">
          <cell r="A552" t="str">
            <v>KCN3kg</v>
          </cell>
          <cell r="B552" t="str">
            <v>07.3103</v>
          </cell>
          <cell r="C552" t="str">
            <v>Laép caùp ngaàm loaïi &lt;=3kg</v>
          </cell>
          <cell r="D552" t="str">
            <v>meùt</v>
          </cell>
          <cell r="E552">
            <v>0</v>
          </cell>
          <cell r="F552">
            <v>3785</v>
          </cell>
          <cell r="G552">
            <v>4063</v>
          </cell>
        </row>
        <row r="553">
          <cell r="A553" t="str">
            <v>KCN4kg</v>
          </cell>
          <cell r="B553" t="str">
            <v>07.3104</v>
          </cell>
          <cell r="C553" t="str">
            <v>Laép caùp ngaàm loaïi &lt;=4.5kg</v>
          </cell>
          <cell r="D553" t="str">
            <v>meùt</v>
          </cell>
          <cell r="E553">
            <v>0</v>
          </cell>
          <cell r="F553">
            <v>4551</v>
          </cell>
          <cell r="G553">
            <v>5282</v>
          </cell>
        </row>
        <row r="554">
          <cell r="A554" t="str">
            <v>KCN6kg</v>
          </cell>
          <cell r="B554" t="str">
            <v>07.3105</v>
          </cell>
          <cell r="C554" t="str">
            <v>Laép caùp ngaàm loaïi &lt;=6kg</v>
          </cell>
          <cell r="D554" t="str">
            <v>meùt</v>
          </cell>
          <cell r="E554">
            <v>0</v>
          </cell>
          <cell r="F554">
            <v>4551</v>
          </cell>
          <cell r="G554">
            <v>6712</v>
          </cell>
        </row>
        <row r="555">
          <cell r="A555" t="str">
            <v>KCN7kg</v>
          </cell>
          <cell r="B555" t="str">
            <v>07.3106</v>
          </cell>
          <cell r="C555" t="str">
            <v>Laép caùp ngaàm loaïi &lt;=7.5kg</v>
          </cell>
          <cell r="D555" t="str">
            <v>meùt</v>
          </cell>
          <cell r="E555">
            <v>0</v>
          </cell>
          <cell r="F555">
            <v>5317</v>
          </cell>
          <cell r="G555">
            <v>8532</v>
          </cell>
        </row>
        <row r="556">
          <cell r="A556" t="str">
            <v>LSD</v>
          </cell>
          <cell r="B556" t="str">
            <v>06.1105</v>
          </cell>
          <cell r="C556" t="str">
            <v>Laép söù ñöùng 24KV</v>
          </cell>
          <cell r="D556" t="str">
            <v>boä</v>
          </cell>
          <cell r="E556">
            <v>0</v>
          </cell>
          <cell r="F556">
            <v>0</v>
          </cell>
          <cell r="G556">
            <v>3499</v>
          </cell>
        </row>
        <row r="557">
          <cell r="A557" t="str">
            <v>lsd35</v>
          </cell>
          <cell r="B557" t="str">
            <v>06.1106</v>
          </cell>
          <cell r="C557" t="str">
            <v>Laép söù ñöùng 35KV</v>
          </cell>
          <cell r="D557" t="str">
            <v>boä</v>
          </cell>
          <cell r="E557">
            <v>0</v>
          </cell>
          <cell r="F557">
            <v>0</v>
          </cell>
          <cell r="G557">
            <v>4459</v>
          </cell>
        </row>
        <row r="558">
          <cell r="A558" t="str">
            <v>LCHSD</v>
          </cell>
          <cell r="B558" t="str">
            <v>06.1410</v>
          </cell>
          <cell r="C558" t="str">
            <v>Laép chuoãi söù ñôõ 2 baùt/chuoãi</v>
          </cell>
          <cell r="D558" t="str">
            <v>chuoãi</v>
          </cell>
          <cell r="E558">
            <v>0</v>
          </cell>
          <cell r="F558">
            <v>0</v>
          </cell>
          <cell r="G558">
            <v>2925</v>
          </cell>
        </row>
        <row r="559">
          <cell r="A559" t="str">
            <v>LCHSN</v>
          </cell>
          <cell r="B559" t="str">
            <v>06.1511</v>
          </cell>
          <cell r="C559" t="str">
            <v>Laép chuoãi söù neùo 2 baùt/chuoãi</v>
          </cell>
          <cell r="D559" t="str">
            <v>chuoãi</v>
          </cell>
          <cell r="E559">
            <v>0</v>
          </cell>
          <cell r="F559">
            <v>0</v>
          </cell>
          <cell r="G559">
            <v>3088</v>
          </cell>
        </row>
        <row r="560">
          <cell r="A560" t="str">
            <v>LCHSN3</v>
          </cell>
          <cell r="B560" t="str">
            <v>06.1521</v>
          </cell>
          <cell r="C560" t="str">
            <v>Laép chuoãi söù neùo 3 baùt/chuoãi</v>
          </cell>
          <cell r="D560" t="str">
            <v>chuoãi</v>
          </cell>
          <cell r="E560">
            <v>0</v>
          </cell>
          <cell r="F560">
            <v>0</v>
          </cell>
          <cell r="G560">
            <v>7313</v>
          </cell>
        </row>
        <row r="561">
          <cell r="A561" t="str">
            <v>LSOC</v>
          </cell>
          <cell r="B561" t="str">
            <v>06.1211</v>
          </cell>
          <cell r="C561" t="str">
            <v>Laép rack söù + söù oáng chæ</v>
          </cell>
          <cell r="D561" t="str">
            <v>boä</v>
          </cell>
          <cell r="E561">
            <v>0</v>
          </cell>
          <cell r="F561">
            <v>0</v>
          </cell>
          <cell r="G561">
            <v>883</v>
          </cell>
        </row>
        <row r="562">
          <cell r="A562" t="str">
            <v>LR2</v>
          </cell>
          <cell r="B562" t="str">
            <v>06.1213</v>
          </cell>
          <cell r="C562" t="str">
            <v>Laép rack 2 söù + söù oáng chæ</v>
          </cell>
          <cell r="D562" t="str">
            <v>boä</v>
          </cell>
          <cell r="E562">
            <v>0</v>
          </cell>
          <cell r="F562">
            <v>0</v>
          </cell>
          <cell r="G562">
            <v>2884</v>
          </cell>
        </row>
        <row r="563">
          <cell r="A563" t="str">
            <v>LR3</v>
          </cell>
          <cell r="B563" t="str">
            <v>06.1214</v>
          </cell>
          <cell r="C563" t="str">
            <v>Laép rack 3 söù + söù oáng chæ</v>
          </cell>
          <cell r="D563" t="str">
            <v>boä</v>
          </cell>
          <cell r="E563">
            <v>0</v>
          </cell>
          <cell r="F563">
            <v>0</v>
          </cell>
          <cell r="G563">
            <v>4017</v>
          </cell>
        </row>
        <row r="564">
          <cell r="A564" t="str">
            <v>LR4</v>
          </cell>
          <cell r="B564" t="str">
            <v>06.1215</v>
          </cell>
          <cell r="C564" t="str">
            <v>Laép rack 4 söù + söù oáng chæ</v>
          </cell>
          <cell r="D564" t="str">
            <v>boä</v>
          </cell>
          <cell r="E564">
            <v>0</v>
          </cell>
          <cell r="F564">
            <v>0</v>
          </cell>
          <cell r="G564">
            <v>5665</v>
          </cell>
        </row>
        <row r="565">
          <cell r="A565" t="str">
            <v>LBNH</v>
          </cell>
          <cell r="B565" t="str">
            <v>06.2070</v>
          </cell>
          <cell r="C565" t="str">
            <v>Sôn bieån soá- baûng nguy hieåm</v>
          </cell>
          <cell r="D565" t="str">
            <v>caùi</v>
          </cell>
          <cell r="E565">
            <v>0</v>
          </cell>
          <cell r="F565">
            <v>0</v>
          </cell>
          <cell r="G565">
            <v>3250</v>
          </cell>
        </row>
        <row r="566">
          <cell r="A566" t="str">
            <v>LFCO</v>
          </cell>
          <cell r="B566" t="str">
            <v>06.3001</v>
          </cell>
          <cell r="C566" t="str">
            <v>Laép FCO 24KV</v>
          </cell>
          <cell r="D566" t="str">
            <v>caùi</v>
          </cell>
          <cell r="E566">
            <v>0</v>
          </cell>
          <cell r="F566">
            <v>0</v>
          </cell>
          <cell r="G566">
            <v>9961</v>
          </cell>
        </row>
        <row r="567">
          <cell r="A567" t="str">
            <v>LLBFCO</v>
          </cell>
          <cell r="B567" t="str">
            <v>06.3001</v>
          </cell>
          <cell r="C567" t="str">
            <v>Laép LBFCO 24KV</v>
          </cell>
          <cell r="D567" t="str">
            <v>caùi</v>
          </cell>
          <cell r="E567">
            <v>0</v>
          </cell>
          <cell r="F567">
            <v>0</v>
          </cell>
          <cell r="G567">
            <v>9961</v>
          </cell>
        </row>
        <row r="568">
          <cell r="A568" t="str">
            <v>LGFCO</v>
          </cell>
          <cell r="B568" t="str">
            <v>06.2110</v>
          </cell>
          <cell r="C568" t="str">
            <v>Laép giaù ñôõ FCO</v>
          </cell>
          <cell r="D568" t="str">
            <v>boä</v>
          </cell>
          <cell r="E568">
            <v>0</v>
          </cell>
          <cell r="F568">
            <v>0</v>
          </cell>
          <cell r="G568">
            <v>5688</v>
          </cell>
        </row>
        <row r="569">
          <cell r="A569" t="str">
            <v>KDQG1</v>
          </cell>
          <cell r="B569" t="str">
            <v>06.5071</v>
          </cell>
          <cell r="C569" t="str">
            <v>Keùo daây qua vò trí beû goùc daây &lt;=50mm2</v>
          </cell>
          <cell r="D569" t="str">
            <v>vò trí</v>
          </cell>
          <cell r="E569">
            <v>0</v>
          </cell>
          <cell r="F569">
            <v>0</v>
          </cell>
          <cell r="G569">
            <v>30967</v>
          </cell>
        </row>
        <row r="570">
          <cell r="A570" t="str">
            <v>KDQG2</v>
          </cell>
          <cell r="B570" t="str">
            <v>06.5072</v>
          </cell>
          <cell r="C570" t="str">
            <v xml:space="preserve">Keùo daây qua vò trí beû goùc daây </v>
          </cell>
          <cell r="D570" t="str">
            <v>vò trí</v>
          </cell>
          <cell r="E570">
            <v>0</v>
          </cell>
          <cell r="F570">
            <v>0</v>
          </cell>
          <cell r="G570">
            <v>61933</v>
          </cell>
        </row>
        <row r="571">
          <cell r="A571" t="str">
            <v>KDQS</v>
          </cell>
          <cell r="B571" t="str">
            <v>06.5082</v>
          </cell>
          <cell r="C571" t="str">
            <v>Keùo daây qua soâng ( S&lt;=300)</v>
          </cell>
          <cell r="D571" t="str">
            <v>vò trí</v>
          </cell>
          <cell r="E571">
            <v>0</v>
          </cell>
          <cell r="F571">
            <v>0</v>
          </cell>
          <cell r="G571">
            <v>261513</v>
          </cell>
        </row>
        <row r="572">
          <cell r="A572" t="str">
            <v>KDQMR</v>
          </cell>
          <cell r="B572" t="str">
            <v>06.5082</v>
          </cell>
          <cell r="C572" t="str">
            <v>Keùo daây qua möông raïch</v>
          </cell>
          <cell r="D572" t="str">
            <v>vò trí</v>
          </cell>
          <cell r="E572">
            <v>0</v>
          </cell>
          <cell r="F572">
            <v>0</v>
          </cell>
          <cell r="G572">
            <v>261513</v>
          </cell>
        </row>
        <row r="573">
          <cell r="A573" t="str">
            <v>PT</v>
          </cell>
          <cell r="B573" t="str">
            <v>01.1112</v>
          </cell>
          <cell r="C573" t="str">
            <v>Phaùt tuyeán</v>
          </cell>
          <cell r="D573" t="str">
            <v>m2</v>
          </cell>
          <cell r="E573">
            <v>0</v>
          </cell>
          <cell r="F573">
            <v>0</v>
          </cell>
          <cell r="G573">
            <v>230</v>
          </cell>
        </row>
        <row r="574">
          <cell r="A574" t="str">
            <v>KDQD</v>
          </cell>
          <cell r="B574" t="str">
            <v>06.5051</v>
          </cell>
          <cell r="C574" t="str">
            <v>Keùo daây vöôït ñöôøng ( daây &lt;=50mm2)</v>
          </cell>
          <cell r="D574" t="str">
            <v>vò trí</v>
          </cell>
          <cell r="E574">
            <v>0</v>
          </cell>
          <cell r="F574">
            <v>0</v>
          </cell>
          <cell r="G574">
            <v>125725</v>
          </cell>
        </row>
        <row r="575">
          <cell r="A575" t="str">
            <v>KDQD1</v>
          </cell>
          <cell r="B575" t="str">
            <v>06.5052</v>
          </cell>
          <cell r="C575" t="str">
            <v>Keùo daây vöôït ñöôøng (daây &lt;=95mm2)</v>
          </cell>
          <cell r="D575" t="str">
            <v>vò trí</v>
          </cell>
          <cell r="E575">
            <v>0</v>
          </cell>
          <cell r="F575">
            <v>0</v>
          </cell>
          <cell r="G575">
            <v>159014</v>
          </cell>
        </row>
        <row r="576">
          <cell r="A576" t="str">
            <v>chenda</v>
          </cell>
          <cell r="B576" t="str">
            <v>03.2204</v>
          </cell>
          <cell r="C576" t="str">
            <v>Cheøn ñaù daêm chaân coät</v>
          </cell>
          <cell r="D576" t="str">
            <v>m3</v>
          </cell>
          <cell r="E576">
            <v>0</v>
          </cell>
          <cell r="F576">
            <v>0</v>
          </cell>
          <cell r="G576">
            <v>10890</v>
          </cell>
        </row>
        <row r="580">
          <cell r="G580">
            <v>10890</v>
          </cell>
        </row>
        <row r="581">
          <cell r="A581" t="str">
            <v>Baûng keâ ñôn gía traïm bieán aùp ( 66/1999/QÑ-BCN)</v>
          </cell>
        </row>
        <row r="582">
          <cell r="A582"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E605">
            <v>0</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B607">
            <v>0</v>
          </cell>
          <cell r="C607" t="str">
            <v>Bieán doøng 600V - 50/5A</v>
          </cell>
          <cell r="D607" t="str">
            <v>caùi</v>
          </cell>
          <cell r="E607">
            <v>75200</v>
          </cell>
        </row>
        <row r="608">
          <cell r="A608" t="str">
            <v>TI75</v>
          </cell>
          <cell r="B608">
            <v>0</v>
          </cell>
          <cell r="C608" t="str">
            <v xml:space="preserve">Bieán doøng 600V - 75/5A </v>
          </cell>
          <cell r="D608" t="str">
            <v>caùi</v>
          </cell>
          <cell r="E608">
            <v>75200</v>
          </cell>
        </row>
        <row r="609">
          <cell r="A609" t="str">
            <v>TI137</v>
          </cell>
          <cell r="B609">
            <v>0</v>
          </cell>
          <cell r="C609" t="str">
            <v>Bieán doøng 600V - 100/5A</v>
          </cell>
          <cell r="D609" t="str">
            <v>caùi</v>
          </cell>
          <cell r="E609">
            <v>75200</v>
          </cell>
        </row>
        <row r="610">
          <cell r="A610" t="str">
            <v>TI125</v>
          </cell>
          <cell r="B610">
            <v>0</v>
          </cell>
          <cell r="C610" t="str">
            <v xml:space="preserve">Bieán doøng 600V - 125/5A </v>
          </cell>
          <cell r="D610" t="str">
            <v>caùi</v>
          </cell>
          <cell r="E610">
            <v>75200</v>
          </cell>
        </row>
        <row r="611">
          <cell r="A611" t="str">
            <v>TI150</v>
          </cell>
          <cell r="B611">
            <v>0</v>
          </cell>
          <cell r="C611" t="str">
            <v xml:space="preserve">Bieán doøng 600V - 150/5A </v>
          </cell>
          <cell r="D611" t="str">
            <v>caùi</v>
          </cell>
          <cell r="E611">
            <v>75200</v>
          </cell>
        </row>
        <row r="612">
          <cell r="A612" t="str">
            <v>TI200</v>
          </cell>
          <cell r="B612">
            <v>0</v>
          </cell>
          <cell r="C612" t="str">
            <v xml:space="preserve">Bieán doøng 600V - 200/5A </v>
          </cell>
          <cell r="D612" t="str">
            <v>caùi</v>
          </cell>
          <cell r="E612">
            <v>75200</v>
          </cell>
        </row>
        <row r="613">
          <cell r="A613" t="str">
            <v>TI250</v>
          </cell>
          <cell r="B613">
            <v>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E615">
            <v>0</v>
          </cell>
          <cell r="F615">
            <v>0</v>
          </cell>
          <cell r="G615">
            <v>42285</v>
          </cell>
          <cell r="H615">
            <v>30633</v>
          </cell>
        </row>
        <row r="616">
          <cell r="A616" t="str">
            <v>TUDK1</v>
          </cell>
          <cell r="B616" t="str">
            <v>05.1101</v>
          </cell>
          <cell r="C616" t="str">
            <v>Thuøng ñieän keá+aptomat traïm 1 pha</v>
          </cell>
          <cell r="D616" t="str">
            <v>caùi</v>
          </cell>
          <cell r="E616">
            <v>0</v>
          </cell>
          <cell r="F616">
            <v>410000</v>
          </cell>
          <cell r="G616">
            <v>42285</v>
          </cell>
          <cell r="H616">
            <v>30633</v>
          </cell>
        </row>
        <row r="617">
          <cell r="A617" t="str">
            <v>TUDK1+V+A</v>
          </cell>
          <cell r="B617" t="str">
            <v>05.1101</v>
          </cell>
          <cell r="C617" t="str">
            <v>Thuøng ñieän keá+aptomat+V+A+TI+caùp tín hieâu (traïm 1 pha)</v>
          </cell>
          <cell r="D617" t="str">
            <v>caùi</v>
          </cell>
          <cell r="E617">
            <v>0</v>
          </cell>
          <cell r="F617">
            <v>410000</v>
          </cell>
          <cell r="G617">
            <v>42285</v>
          </cell>
          <cell r="H617">
            <v>30633</v>
          </cell>
        </row>
        <row r="618">
          <cell r="A618" t="str">
            <v>TUAP1</v>
          </cell>
          <cell r="B618" t="str">
            <v>05.1101</v>
          </cell>
          <cell r="C618" t="str">
            <v>Tuû aùptomat traïm 1 pha</v>
          </cell>
          <cell r="D618" t="str">
            <v>caùi</v>
          </cell>
          <cell r="E618">
            <v>0</v>
          </cell>
          <cell r="F618">
            <v>180000</v>
          </cell>
          <cell r="G618">
            <v>42285</v>
          </cell>
          <cell r="H618">
            <v>30633</v>
          </cell>
        </row>
        <row r="619">
          <cell r="A619" t="str">
            <v>TUDK3</v>
          </cell>
          <cell r="B619" t="str">
            <v>05.1102</v>
          </cell>
          <cell r="C619" t="str">
            <v>Tuû ñieän keá traïm 3 pha</v>
          </cell>
          <cell r="D619" t="str">
            <v>caùi</v>
          </cell>
          <cell r="E619">
            <v>0</v>
          </cell>
          <cell r="F619">
            <v>410000</v>
          </cell>
          <cell r="G619">
            <v>48712</v>
          </cell>
          <cell r="H619">
            <v>30633</v>
          </cell>
        </row>
        <row r="620">
          <cell r="A620" t="str">
            <v>TUDK3+V+A</v>
          </cell>
          <cell r="B620" t="str">
            <v>05.1102</v>
          </cell>
          <cell r="C620" t="str">
            <v>Thuøng ñieän keá+aptomat+V+A+TI+caùp tín hieâu (traïm 3 pha)</v>
          </cell>
          <cell r="D620" t="str">
            <v>caùi</v>
          </cell>
          <cell r="E620">
            <v>0</v>
          </cell>
          <cell r="F620">
            <v>410000</v>
          </cell>
          <cell r="G620">
            <v>48712</v>
          </cell>
          <cell r="H620">
            <v>30633</v>
          </cell>
        </row>
        <row r="621">
          <cell r="A621" t="str">
            <v>TUAP3</v>
          </cell>
          <cell r="B621" t="str">
            <v>05.1102</v>
          </cell>
          <cell r="C621" t="str">
            <v>Tuû aùptomat traïm 3 pha</v>
          </cell>
          <cell r="D621" t="str">
            <v>caùi</v>
          </cell>
          <cell r="E621">
            <v>0</v>
          </cell>
          <cell r="F621">
            <v>410000</v>
          </cell>
          <cell r="G621">
            <v>48712</v>
          </cell>
          <cell r="H621">
            <v>30633</v>
          </cell>
        </row>
        <row r="622">
          <cell r="A622" t="str">
            <v>ATM75A</v>
          </cell>
          <cell r="B622">
            <v>0</v>
          </cell>
          <cell r="C622" t="str">
            <v>Aptomat 2 cöïc 600V -75A</v>
          </cell>
          <cell r="D622" t="str">
            <v>caùi</v>
          </cell>
          <cell r="E622">
            <v>450000</v>
          </cell>
        </row>
        <row r="623">
          <cell r="A623" t="str">
            <v>ATM200A</v>
          </cell>
          <cell r="B623">
            <v>0</v>
          </cell>
          <cell r="C623" t="str">
            <v>Aptomat 2 cöïc 600V -200A</v>
          </cell>
          <cell r="D623" t="str">
            <v>caùi</v>
          </cell>
          <cell r="E623">
            <v>650000</v>
          </cell>
        </row>
        <row r="624">
          <cell r="A624" t="str">
            <v>ATM50</v>
          </cell>
          <cell r="B624">
            <v>0</v>
          </cell>
          <cell r="C624" t="str">
            <v>Aptomat 3 cöïc 600V -50A</v>
          </cell>
          <cell r="D624" t="str">
            <v>caùi</v>
          </cell>
          <cell r="E624">
            <v>944000</v>
          </cell>
        </row>
        <row r="625">
          <cell r="A625" t="str">
            <v>ATM75</v>
          </cell>
          <cell r="B625">
            <v>0</v>
          </cell>
          <cell r="C625" t="str">
            <v>Aptomat 3 cöïc 600V-75A</v>
          </cell>
          <cell r="D625" t="str">
            <v>caùi</v>
          </cell>
          <cell r="E625">
            <v>944000</v>
          </cell>
        </row>
        <row r="626">
          <cell r="A626" t="str">
            <v>ATM100</v>
          </cell>
          <cell r="B626">
            <v>0</v>
          </cell>
          <cell r="C626" t="str">
            <v>Aptomat 3 cöïc 600V-100A</v>
          </cell>
          <cell r="D626" t="str">
            <v>caùi</v>
          </cell>
          <cell r="E626">
            <v>944000</v>
          </cell>
        </row>
        <row r="627">
          <cell r="A627" t="str">
            <v>ATM125-3p</v>
          </cell>
          <cell r="B627">
            <v>0</v>
          </cell>
          <cell r="C627" t="str">
            <v>Aptomat 3 cöïc 600V -125A</v>
          </cell>
          <cell r="D627" t="str">
            <v>caùi</v>
          </cell>
          <cell r="E627">
            <v>1252000</v>
          </cell>
        </row>
        <row r="628">
          <cell r="A628" t="str">
            <v>ATM150</v>
          </cell>
          <cell r="B628">
            <v>0</v>
          </cell>
          <cell r="C628" t="str">
            <v>Aptomat 3 cöïc 600V -150A</v>
          </cell>
          <cell r="D628" t="str">
            <v>caùi</v>
          </cell>
          <cell r="E628">
            <v>1477000</v>
          </cell>
        </row>
        <row r="629">
          <cell r="A629" t="str">
            <v>ATM160</v>
          </cell>
          <cell r="B629">
            <v>0</v>
          </cell>
          <cell r="C629" t="str">
            <v>Aptomat 3 cöïc 600V -160A</v>
          </cell>
          <cell r="D629" t="str">
            <v>caùi</v>
          </cell>
          <cell r="E629">
            <v>1477000</v>
          </cell>
        </row>
        <row r="630">
          <cell r="A630" t="str">
            <v>ATM200</v>
          </cell>
          <cell r="B630">
            <v>0</v>
          </cell>
          <cell r="C630" t="str">
            <v>Aptomat 3 cöïc 600V -200A</v>
          </cell>
          <cell r="D630" t="str">
            <v>caùi</v>
          </cell>
          <cell r="E630">
            <v>2139000</v>
          </cell>
        </row>
        <row r="631">
          <cell r="A631" t="str">
            <v>ATM250</v>
          </cell>
          <cell r="B631">
            <v>0</v>
          </cell>
          <cell r="C631" t="str">
            <v>Aptomat 3 cöïc 600V -250A</v>
          </cell>
          <cell r="D631" t="str">
            <v>caùi</v>
          </cell>
          <cell r="E631">
            <v>2284000</v>
          </cell>
        </row>
        <row r="632">
          <cell r="A632" t="str">
            <v>ATM300</v>
          </cell>
          <cell r="B632">
            <v>0</v>
          </cell>
          <cell r="C632" t="str">
            <v>Aptomat 3 cöïc 600V -300A</v>
          </cell>
          <cell r="D632" t="str">
            <v>caùi</v>
          </cell>
          <cell r="E632">
            <v>4505000</v>
          </cell>
        </row>
        <row r="633">
          <cell r="A633" t="str">
            <v>ATM1200M</v>
          </cell>
          <cell r="B633">
            <v>0</v>
          </cell>
          <cell r="C633" t="str">
            <v>Aptomat 3 cöïc 600V-1200A MERLIN</v>
          </cell>
          <cell r="D633" t="str">
            <v>caùi</v>
          </cell>
          <cell r="E633">
            <v>33400000</v>
          </cell>
        </row>
        <row r="634">
          <cell r="A634" t="str">
            <v>ATM1200C</v>
          </cell>
          <cell r="B634">
            <v>0</v>
          </cell>
          <cell r="C634" t="str">
            <v>Aptomat 3 cöïc 600V-1200A CLIPSAL</v>
          </cell>
          <cell r="D634" t="str">
            <v>caùi</v>
          </cell>
          <cell r="E634">
            <v>35900000</v>
          </cell>
        </row>
        <row r="635">
          <cell r="A635" t="str">
            <v>AP250</v>
          </cell>
          <cell r="B635">
            <v>0</v>
          </cell>
          <cell r="C635" t="str">
            <v>AÙp toâ maùt CBXE 200NC -250A-600V (TERASAKY-Nhaät)</v>
          </cell>
          <cell r="D635" t="str">
            <v>caùi</v>
          </cell>
          <cell r="E635">
            <v>2580000</v>
          </cell>
        </row>
        <row r="636">
          <cell r="A636" t="str">
            <v>AP150</v>
          </cell>
          <cell r="B636">
            <v>0</v>
          </cell>
          <cell r="C636" t="str">
            <v>AÙp toâ maùt CBXE 200NC -150A-600V (TERASAKY-Nhaät)</v>
          </cell>
          <cell r="D636" t="str">
            <v>caùi</v>
          </cell>
          <cell r="E636">
            <v>1650000</v>
          </cell>
        </row>
        <row r="637">
          <cell r="A637" t="str">
            <v>CHI3K</v>
          </cell>
          <cell r="B637">
            <v>0</v>
          </cell>
          <cell r="C637" t="str">
            <v>Daây chaûy 3K</v>
          </cell>
          <cell r="D637" t="str">
            <v>Sôïi</v>
          </cell>
          <cell r="E637">
            <v>23000</v>
          </cell>
        </row>
        <row r="638">
          <cell r="A638" t="str">
            <v>CHI6K</v>
          </cell>
          <cell r="B638">
            <v>0</v>
          </cell>
          <cell r="C638" t="str">
            <v>Daây chaûy 6K</v>
          </cell>
          <cell r="D638" t="str">
            <v>Sôïi</v>
          </cell>
          <cell r="E638">
            <v>24000</v>
          </cell>
        </row>
        <row r="639">
          <cell r="A639" t="str">
            <v>CHI8K</v>
          </cell>
          <cell r="B639">
            <v>0</v>
          </cell>
          <cell r="C639" t="str">
            <v>Daây chaûy 8K</v>
          </cell>
          <cell r="D639" t="str">
            <v>Sôïi</v>
          </cell>
          <cell r="E639">
            <v>25000</v>
          </cell>
        </row>
        <row r="640">
          <cell r="A640" t="str">
            <v>CHI10K</v>
          </cell>
          <cell r="B640">
            <v>0</v>
          </cell>
          <cell r="C640" t="str">
            <v>Daây chaûy 10K</v>
          </cell>
          <cell r="D640" t="str">
            <v>Sôïi</v>
          </cell>
          <cell r="E640">
            <v>28500</v>
          </cell>
        </row>
        <row r="641">
          <cell r="A641" t="str">
            <v>DC10K</v>
          </cell>
          <cell r="B641">
            <v>0</v>
          </cell>
          <cell r="C641" t="str">
            <v>Daây chì AB Chance -10K</v>
          </cell>
          <cell r="D641" t="str">
            <v>caùi</v>
          </cell>
          <cell r="E641">
            <v>28500</v>
          </cell>
        </row>
        <row r="642">
          <cell r="A642" t="str">
            <v>DC8K</v>
          </cell>
          <cell r="B642">
            <v>0</v>
          </cell>
          <cell r="C642" t="str">
            <v>Daây chì AB Chance -8K</v>
          </cell>
          <cell r="D642" t="str">
            <v>caùi</v>
          </cell>
          <cell r="E642">
            <v>25000</v>
          </cell>
        </row>
        <row r="643">
          <cell r="A643" t="str">
            <v>DK1p80A</v>
          </cell>
          <cell r="B643">
            <v>0</v>
          </cell>
          <cell r="C643" t="str">
            <v>Ñieän keá 1 pha 2 daây 220V-80A</v>
          </cell>
          <cell r="D643" t="str">
            <v>caùi</v>
          </cell>
          <cell r="E643">
            <v>250000</v>
          </cell>
        </row>
        <row r="644">
          <cell r="A644" t="str">
            <v>DK1p125A</v>
          </cell>
          <cell r="B644">
            <v>0</v>
          </cell>
          <cell r="C644" t="str">
            <v>Ñieän keá 1 pha 2 daây 220V-125A</v>
          </cell>
          <cell r="D644" t="str">
            <v>caùi</v>
          </cell>
          <cell r="E644">
            <v>250000</v>
          </cell>
        </row>
        <row r="645">
          <cell r="A645" t="str">
            <v>DK1p5A</v>
          </cell>
          <cell r="B645">
            <v>0</v>
          </cell>
          <cell r="C645" t="str">
            <v>Ñieän keá 1 pha 2 daây 220V-5A</v>
          </cell>
          <cell r="D645" t="str">
            <v>caùi</v>
          </cell>
          <cell r="E645" t="str">
            <v>Taøi saûn Ñieän Löïc</v>
          </cell>
        </row>
        <row r="646">
          <cell r="A646" t="str">
            <v>DK1p5Anew</v>
          </cell>
          <cell r="B646">
            <v>0</v>
          </cell>
          <cell r="C646" t="str">
            <v>Ñieän keá 1 pha 2 daây 220V-5A</v>
          </cell>
          <cell r="D646" t="str">
            <v>caùi</v>
          </cell>
          <cell r="E646">
            <v>250000</v>
          </cell>
        </row>
        <row r="647">
          <cell r="A647" t="str">
            <v>DK3p5A</v>
          </cell>
          <cell r="B647">
            <v>0</v>
          </cell>
          <cell r="C647" t="str">
            <v>Ñieän keá 3 pha 4 daây 220/380V-5A</v>
          </cell>
          <cell r="D647" t="str">
            <v>caùi</v>
          </cell>
          <cell r="E647" t="str">
            <v>Taøi saûn Ñieän Löïc</v>
          </cell>
        </row>
        <row r="648">
          <cell r="A648" t="str">
            <v>DK3p5Anew</v>
          </cell>
          <cell r="B648">
            <v>0</v>
          </cell>
          <cell r="C648" t="str">
            <v>Ñieän keá 3 pha 4 daây 220/380V-5A</v>
          </cell>
          <cell r="D648" t="str">
            <v>caùi</v>
          </cell>
          <cell r="E648">
            <v>450000</v>
          </cell>
        </row>
        <row r="649">
          <cell r="A649" t="str">
            <v>DK1p</v>
          </cell>
          <cell r="B649">
            <v>0</v>
          </cell>
          <cell r="C649" t="str">
            <v>Ñieän keá 1 pha 2 daây 220V-(töø 10-40)A</v>
          </cell>
          <cell r="D649" t="str">
            <v>caùi</v>
          </cell>
          <cell r="E649">
            <v>250000</v>
          </cell>
          <cell r="F649">
            <v>0</v>
          </cell>
          <cell r="G649">
            <v>3721</v>
          </cell>
        </row>
        <row r="650">
          <cell r="A650" t="str">
            <v>BANG</v>
          </cell>
          <cell r="B650" t="str">
            <v>06.2070</v>
          </cell>
          <cell r="C650" t="str">
            <v>Baûng teân traïm 200 x 300</v>
          </cell>
          <cell r="D650" t="str">
            <v>caùi</v>
          </cell>
          <cell r="E650">
            <v>0</v>
          </cell>
          <cell r="F650">
            <v>30000</v>
          </cell>
          <cell r="G650">
            <v>3088</v>
          </cell>
        </row>
        <row r="651">
          <cell r="A651" t="str">
            <v>BANGTR</v>
          </cell>
          <cell r="B651">
            <v>0</v>
          </cell>
          <cell r="C651" t="str">
            <v>Baûng teân traïm</v>
          </cell>
          <cell r="D651" t="str">
            <v>caùi</v>
          </cell>
          <cell r="E651">
            <v>0</v>
          </cell>
          <cell r="F651">
            <v>50000</v>
          </cell>
          <cell r="G651">
            <v>3250</v>
          </cell>
        </row>
        <row r="652">
          <cell r="A652" t="str">
            <v>SXTg</v>
          </cell>
          <cell r="B652" t="str">
            <v>04.2301</v>
          </cell>
          <cell r="C652" t="str">
            <v>Söù xuyeân töôøng 24kV</v>
          </cell>
          <cell r="D652" t="str">
            <v>caùi</v>
          </cell>
          <cell r="E652">
            <v>0</v>
          </cell>
          <cell r="F652">
            <v>150000</v>
          </cell>
          <cell r="G652">
            <v>9726</v>
          </cell>
        </row>
        <row r="653">
          <cell r="A653" t="str">
            <v>GSXTg</v>
          </cell>
          <cell r="B653" t="str">
            <v>04.8102</v>
          </cell>
          <cell r="C653" t="str">
            <v>Gía laép söù xuyeân töôøng</v>
          </cell>
          <cell r="D653" t="str">
            <v>boä</v>
          </cell>
          <cell r="E653">
            <v>0</v>
          </cell>
          <cell r="F653">
            <v>145890</v>
          </cell>
          <cell r="G653">
            <v>2340</v>
          </cell>
        </row>
        <row r="654">
          <cell r="A654" t="str">
            <v>SDTC</v>
          </cell>
          <cell r="B654" t="str">
            <v>04.2201</v>
          </cell>
          <cell r="C654" t="str">
            <v>Söù ñôõ thanh caùi 24kV</v>
          </cell>
          <cell r="D654" t="str">
            <v>boä</v>
          </cell>
          <cell r="E654">
            <v>0</v>
          </cell>
          <cell r="F654">
            <v>58000</v>
          </cell>
          <cell r="G654">
            <v>3529</v>
          </cell>
        </row>
        <row r="655">
          <cell r="A655" t="str">
            <v>TC450</v>
          </cell>
          <cell r="B655" t="str">
            <v>04.5102</v>
          </cell>
          <cell r="C655" t="str">
            <v>Thanh caùi ñoàng 4x50</v>
          </cell>
          <cell r="D655" t="str">
            <v>m</v>
          </cell>
          <cell r="E655">
            <v>0</v>
          </cell>
          <cell r="F655">
            <v>78000</v>
          </cell>
          <cell r="G655">
            <v>1504</v>
          </cell>
          <cell r="H655">
            <v>196</v>
          </cell>
        </row>
        <row r="656">
          <cell r="A656" t="str">
            <v>GDTB</v>
          </cell>
          <cell r="B656" t="str">
            <v>04.8102</v>
          </cell>
          <cell r="C656" t="str">
            <v>Giaù saét L75x75x8 ñôõ FCO vaø söù</v>
          </cell>
          <cell r="D656" t="str">
            <v>kg</v>
          </cell>
          <cell r="E656">
            <v>0</v>
          </cell>
          <cell r="F656">
            <v>9726</v>
          </cell>
          <cell r="G656">
            <v>156</v>
          </cell>
        </row>
        <row r="657">
          <cell r="A657" t="str">
            <v>GTMBA</v>
          </cell>
          <cell r="B657" t="str">
            <v>04.8102</v>
          </cell>
          <cell r="C657" t="str">
            <v>Gía chuøm treo maùy bieán aùp</v>
          </cell>
          <cell r="D657" t="str">
            <v>boä</v>
          </cell>
          <cell r="E657">
            <v>0</v>
          </cell>
          <cell r="F657">
            <v>360000</v>
          </cell>
          <cell r="G657">
            <v>23400</v>
          </cell>
        </row>
        <row r="658">
          <cell r="A658" t="str">
            <v>COS2,5</v>
          </cell>
          <cell r="B658" t="str">
            <v>03.4001</v>
          </cell>
          <cell r="C658" t="str">
            <v>Cosse eùp Cu 2,5mm2 + bao PVC : 20caùi</v>
          </cell>
          <cell r="D658" t="str">
            <v>caùi</v>
          </cell>
          <cell r="E658">
            <v>0</v>
          </cell>
          <cell r="F658">
            <v>500</v>
          </cell>
          <cell r="G658">
            <v>338</v>
          </cell>
        </row>
        <row r="659">
          <cell r="A659" t="str">
            <v>COS22</v>
          </cell>
          <cell r="B659" t="str">
            <v>03.4001</v>
          </cell>
          <cell r="C659" t="str">
            <v>Ñaàu cosse Cu 22mm2</v>
          </cell>
          <cell r="D659" t="str">
            <v>caùi</v>
          </cell>
          <cell r="E659">
            <v>0</v>
          </cell>
          <cell r="F659">
            <v>5000</v>
          </cell>
          <cell r="G659">
            <v>338</v>
          </cell>
          <cell r="H659">
            <v>1302</v>
          </cell>
        </row>
        <row r="660">
          <cell r="A660" t="str">
            <v>COS25</v>
          </cell>
          <cell r="B660" t="str">
            <v>03.4001</v>
          </cell>
          <cell r="C660" t="str">
            <v>Ñaàu cosse 25mm2</v>
          </cell>
          <cell r="D660" t="str">
            <v>caùi</v>
          </cell>
          <cell r="E660">
            <v>0</v>
          </cell>
          <cell r="F660">
            <v>5000</v>
          </cell>
          <cell r="G660">
            <v>338</v>
          </cell>
          <cell r="H660">
            <v>1302</v>
          </cell>
        </row>
        <row r="661">
          <cell r="A661" t="str">
            <v>COS38</v>
          </cell>
          <cell r="B661" t="str">
            <v>03.4002</v>
          </cell>
          <cell r="C661" t="str">
            <v>Ñaàu cosse 38mm2</v>
          </cell>
          <cell r="D661" t="str">
            <v>caùi</v>
          </cell>
          <cell r="E661">
            <v>0</v>
          </cell>
          <cell r="F661">
            <v>5000</v>
          </cell>
          <cell r="G661">
            <v>592</v>
          </cell>
          <cell r="H661">
            <v>1302</v>
          </cell>
        </row>
        <row r="662">
          <cell r="A662" t="str">
            <v>COSe50</v>
          </cell>
          <cell r="B662" t="str">
            <v>03.4002</v>
          </cell>
          <cell r="C662" t="str">
            <v>Ñaàu cosse eùp 50mm2</v>
          </cell>
          <cell r="D662" t="str">
            <v>caùi</v>
          </cell>
          <cell r="E662">
            <v>0</v>
          </cell>
          <cell r="F662">
            <v>7300</v>
          </cell>
          <cell r="G662">
            <v>592</v>
          </cell>
          <cell r="H662">
            <v>1302</v>
          </cell>
        </row>
        <row r="663">
          <cell r="A663" t="str">
            <v>COSe70</v>
          </cell>
          <cell r="B663" t="str">
            <v>03.4003</v>
          </cell>
          <cell r="C663" t="str">
            <v>Ñaàu cosse eùp 70mm2</v>
          </cell>
          <cell r="D663" t="str">
            <v>caùi</v>
          </cell>
          <cell r="E663">
            <v>0</v>
          </cell>
          <cell r="F663">
            <v>11000</v>
          </cell>
          <cell r="G663">
            <v>930.3</v>
          </cell>
          <cell r="H663">
            <v>1562</v>
          </cell>
        </row>
        <row r="664">
          <cell r="A664" t="str">
            <v>COSe95</v>
          </cell>
          <cell r="B664" t="str">
            <v>03.4004</v>
          </cell>
          <cell r="C664" t="str">
            <v>Ñaàu cosse eùp 95mm2</v>
          </cell>
          <cell r="D664" t="str">
            <v>caùi</v>
          </cell>
          <cell r="E664">
            <v>0</v>
          </cell>
          <cell r="F664">
            <v>14000</v>
          </cell>
          <cell r="G664">
            <v>1184</v>
          </cell>
          <cell r="H664">
            <v>1562</v>
          </cell>
        </row>
        <row r="665">
          <cell r="A665" t="str">
            <v>COSe120</v>
          </cell>
          <cell r="B665" t="str">
            <v>03.4005</v>
          </cell>
          <cell r="C665" t="str">
            <v>Ñaàu cosse eùp 120mm2</v>
          </cell>
          <cell r="D665" t="str">
            <v>caùi</v>
          </cell>
          <cell r="E665">
            <v>0</v>
          </cell>
          <cell r="F665">
            <v>18500</v>
          </cell>
          <cell r="G665">
            <v>1522.3</v>
          </cell>
          <cell r="H665">
            <v>1822.5</v>
          </cell>
        </row>
        <row r="666">
          <cell r="A666" t="str">
            <v>COSe150</v>
          </cell>
          <cell r="B666" t="str">
            <v>03.4006</v>
          </cell>
          <cell r="C666" t="str">
            <v>Ñaàu cosse eùp 150mm2</v>
          </cell>
          <cell r="D666" t="str">
            <v>caùi</v>
          </cell>
          <cell r="E666">
            <v>0</v>
          </cell>
          <cell r="F666">
            <v>21000</v>
          </cell>
          <cell r="G666">
            <v>1860.5</v>
          </cell>
          <cell r="H666">
            <v>2083</v>
          </cell>
        </row>
        <row r="667">
          <cell r="A667" t="str">
            <v>COSe185</v>
          </cell>
          <cell r="B667" t="str">
            <v>03.4007</v>
          </cell>
          <cell r="C667" t="str">
            <v>Ñaàu cosse eùp 185mm2</v>
          </cell>
          <cell r="D667" t="str">
            <v>caùi</v>
          </cell>
          <cell r="E667">
            <v>0</v>
          </cell>
          <cell r="F667">
            <v>25000</v>
          </cell>
          <cell r="G667">
            <v>2232.6</v>
          </cell>
          <cell r="H667">
            <v>2343.1999999999998</v>
          </cell>
        </row>
        <row r="668">
          <cell r="A668" t="str">
            <v>COSe240</v>
          </cell>
          <cell r="B668" t="str">
            <v>03.4008</v>
          </cell>
          <cell r="C668" t="str">
            <v>Ñaàu cosse eùp 240mm2</v>
          </cell>
          <cell r="D668" t="str">
            <v>caùi</v>
          </cell>
          <cell r="E668">
            <v>0</v>
          </cell>
          <cell r="F668">
            <v>36000</v>
          </cell>
          <cell r="G668">
            <v>2790.8</v>
          </cell>
          <cell r="H668">
            <v>2604</v>
          </cell>
        </row>
        <row r="669">
          <cell r="A669" t="str">
            <v>COS50</v>
          </cell>
          <cell r="B669" t="str">
            <v>03.4002</v>
          </cell>
          <cell r="C669" t="str">
            <v>Ñaàu cosse Cu 50mm2</v>
          </cell>
          <cell r="D669" t="str">
            <v>caùi</v>
          </cell>
          <cell r="E669">
            <v>0</v>
          </cell>
          <cell r="F669">
            <v>8500</v>
          </cell>
          <cell r="G669">
            <v>592</v>
          </cell>
          <cell r="H669">
            <v>1302</v>
          </cell>
        </row>
        <row r="670">
          <cell r="A670" t="str">
            <v>COS70</v>
          </cell>
          <cell r="B670" t="str">
            <v>03.4003</v>
          </cell>
          <cell r="C670" t="str">
            <v>Ñaàu cosse Cu 70mm2</v>
          </cell>
          <cell r="D670" t="str">
            <v>caùi</v>
          </cell>
          <cell r="E670">
            <v>0</v>
          </cell>
          <cell r="F670">
            <v>8500</v>
          </cell>
          <cell r="G670">
            <v>930</v>
          </cell>
          <cell r="H670">
            <v>1562</v>
          </cell>
        </row>
        <row r="671">
          <cell r="A671" t="str">
            <v>COS95</v>
          </cell>
          <cell r="B671" t="str">
            <v>03.4004</v>
          </cell>
          <cell r="C671" t="str">
            <v>Ñaàu cosse Cu 95mm2</v>
          </cell>
          <cell r="D671" t="str">
            <v>caùi</v>
          </cell>
          <cell r="E671">
            <v>0</v>
          </cell>
          <cell r="F671">
            <v>12000</v>
          </cell>
          <cell r="G671">
            <v>1184</v>
          </cell>
          <cell r="H671">
            <v>1562</v>
          </cell>
        </row>
        <row r="672">
          <cell r="A672" t="str">
            <v>COS120</v>
          </cell>
          <cell r="B672" t="str">
            <v>03.4005</v>
          </cell>
          <cell r="C672" t="str">
            <v>Ñaàu cosse Cu 120mm2</v>
          </cell>
          <cell r="D672" t="str">
            <v>caùi</v>
          </cell>
          <cell r="E672">
            <v>0</v>
          </cell>
          <cell r="F672">
            <v>15000</v>
          </cell>
          <cell r="G672">
            <v>1522.3</v>
          </cell>
          <cell r="H672">
            <v>1823</v>
          </cell>
        </row>
        <row r="673">
          <cell r="A673" t="str">
            <v>COS150</v>
          </cell>
          <cell r="B673" t="str">
            <v>03.4006</v>
          </cell>
          <cell r="C673" t="str">
            <v>Ñaàu cosse Cu 150mm2</v>
          </cell>
          <cell r="D673" t="str">
            <v>caùi</v>
          </cell>
          <cell r="E673">
            <v>0</v>
          </cell>
          <cell r="F673">
            <v>18000</v>
          </cell>
          <cell r="G673">
            <v>1861</v>
          </cell>
          <cell r="H673">
            <v>2083</v>
          </cell>
        </row>
        <row r="674">
          <cell r="A674" t="str">
            <v>COS240</v>
          </cell>
          <cell r="B674" t="str">
            <v>03.4008</v>
          </cell>
          <cell r="C674" t="str">
            <v>Ñaàu cosse Cu 240mm2</v>
          </cell>
          <cell r="D674" t="str">
            <v>caùi</v>
          </cell>
          <cell r="E674">
            <v>0</v>
          </cell>
          <cell r="F674">
            <v>31000</v>
          </cell>
          <cell r="G674">
            <v>2791</v>
          </cell>
          <cell r="H674">
            <v>2604</v>
          </cell>
        </row>
        <row r="675">
          <cell r="A675" t="str">
            <v>D24K22</v>
          </cell>
          <cell r="B675" t="str">
            <v>04.4201</v>
          </cell>
          <cell r="C675" t="str">
            <v>Caùp ñoàng boïc 24kV XLPE/PVC-22mm2</v>
          </cell>
          <cell r="D675" t="str">
            <v>m</v>
          </cell>
          <cell r="E675">
            <v>0</v>
          </cell>
          <cell r="F675">
            <v>38970</v>
          </cell>
          <cell r="G675">
            <v>921</v>
          </cell>
          <cell r="H675">
            <v>0</v>
          </cell>
          <cell r="I675">
            <v>35840</v>
          </cell>
        </row>
        <row r="676">
          <cell r="A676" t="str">
            <v>D70Cu</v>
          </cell>
          <cell r="B676" t="str">
            <v>04.4201</v>
          </cell>
          <cell r="C676" t="str">
            <v>Caùp ñoàng boïc 600V CV-70mm2</v>
          </cell>
          <cell r="D676" t="str">
            <v>m</v>
          </cell>
          <cell r="E676">
            <v>0</v>
          </cell>
          <cell r="F676">
            <v>26200</v>
          </cell>
          <cell r="G676">
            <v>921</v>
          </cell>
        </row>
        <row r="677">
          <cell r="A677" t="str">
            <v>D150Cu</v>
          </cell>
          <cell r="B677" t="str">
            <v>04.4202</v>
          </cell>
          <cell r="C677" t="str">
            <v>Caùp ñoàng boïc 600V CV-150mm2</v>
          </cell>
          <cell r="D677" t="str">
            <v>m</v>
          </cell>
          <cell r="E677">
            <v>0</v>
          </cell>
          <cell r="F677">
            <v>55700</v>
          </cell>
          <cell r="G677">
            <v>2455</v>
          </cell>
        </row>
        <row r="678">
          <cell r="A678" t="str">
            <v>D240Cu</v>
          </cell>
          <cell r="B678" t="str">
            <v>04.4203</v>
          </cell>
          <cell r="C678" t="str">
            <v>Caùp ñoàng boïc 600V CV-240mm2</v>
          </cell>
          <cell r="D678" t="str">
            <v>m</v>
          </cell>
          <cell r="E678">
            <v>0</v>
          </cell>
          <cell r="F678">
            <v>90800</v>
          </cell>
          <cell r="G678">
            <v>3069</v>
          </cell>
        </row>
        <row r="679">
          <cell r="A679" t="str">
            <v>DDKE</v>
          </cell>
          <cell r="B679" t="str">
            <v>04.4201</v>
          </cell>
          <cell r="C679" t="str">
            <v>Caùp ñieän keá</v>
          </cell>
          <cell r="D679" t="str">
            <v>m</v>
          </cell>
          <cell r="E679">
            <v>0</v>
          </cell>
          <cell r="F679">
            <v>25000</v>
          </cell>
          <cell r="G679">
            <v>921</v>
          </cell>
        </row>
        <row r="680">
          <cell r="A680" t="str">
            <v>D7x1.5Cu</v>
          </cell>
          <cell r="B680" t="str">
            <v>040.411</v>
          </cell>
          <cell r="C680" t="str">
            <v>Caùp 7 ruoät maøu 7xM1,5mm2</v>
          </cell>
          <cell r="D680" t="str">
            <v>m</v>
          </cell>
          <cell r="E680">
            <v>0</v>
          </cell>
          <cell r="F680">
            <v>13200</v>
          </cell>
          <cell r="G680">
            <v>731</v>
          </cell>
        </row>
        <row r="681">
          <cell r="A681" t="str">
            <v>D16/10</v>
          </cell>
          <cell r="B681" t="str">
            <v>040.401</v>
          </cell>
          <cell r="C681" t="str">
            <v>Daây ñieän ñoâi 16/10</v>
          </cell>
          <cell r="D681" t="str">
            <v>m</v>
          </cell>
          <cell r="E681">
            <v>0</v>
          </cell>
          <cell r="F681">
            <v>860</v>
          </cell>
          <cell r="G681">
            <v>365</v>
          </cell>
        </row>
        <row r="682">
          <cell r="A682" t="str">
            <v>D30/10</v>
          </cell>
          <cell r="B682" t="str">
            <v>040.401</v>
          </cell>
          <cell r="C682" t="str">
            <v>Daây ñieän ñoâi 30/10</v>
          </cell>
          <cell r="D682" t="str">
            <v>m</v>
          </cell>
          <cell r="E682">
            <v>0</v>
          </cell>
          <cell r="F682">
            <v>2700</v>
          </cell>
          <cell r="G682">
            <v>365</v>
          </cell>
        </row>
        <row r="683">
          <cell r="A683" t="str">
            <v>CDAO15</v>
          </cell>
          <cell r="B683" t="str">
            <v>02.8401</v>
          </cell>
          <cell r="C683" t="str">
            <v>Caàu dao 15A - 600V</v>
          </cell>
          <cell r="D683" t="str">
            <v>caùi</v>
          </cell>
          <cell r="E683">
            <v>0</v>
          </cell>
          <cell r="F683">
            <v>25000</v>
          </cell>
          <cell r="G683">
            <v>11029</v>
          </cell>
        </row>
        <row r="684">
          <cell r="A684" t="str">
            <v>CDAO30</v>
          </cell>
          <cell r="B684" t="str">
            <v>02.8401</v>
          </cell>
          <cell r="C684" t="str">
            <v>Caàu dao 30A - 600V</v>
          </cell>
          <cell r="D684" t="str">
            <v>caùi</v>
          </cell>
          <cell r="E684">
            <v>0</v>
          </cell>
          <cell r="F684">
            <v>0</v>
          </cell>
          <cell r="G684">
            <v>12467</v>
          </cell>
        </row>
        <row r="685">
          <cell r="A685" t="str">
            <v>CDAO60</v>
          </cell>
          <cell r="B685" t="str">
            <v>02.8401</v>
          </cell>
          <cell r="C685" t="str">
            <v>Caàu dao 60A - 600V</v>
          </cell>
          <cell r="D685" t="str">
            <v>caùi</v>
          </cell>
          <cell r="E685">
            <v>0</v>
          </cell>
          <cell r="F685">
            <v>0</v>
          </cell>
          <cell r="G685">
            <v>15344</v>
          </cell>
        </row>
        <row r="686">
          <cell r="A686" t="str">
            <v>CDAO100</v>
          </cell>
          <cell r="B686" t="str">
            <v>02.8401</v>
          </cell>
          <cell r="C686" t="str">
            <v>Caàu dao 100A - 600V</v>
          </cell>
          <cell r="D686" t="str">
            <v>caùi</v>
          </cell>
          <cell r="E686">
            <v>0</v>
          </cell>
          <cell r="F686">
            <v>0</v>
          </cell>
          <cell r="G686">
            <v>19180</v>
          </cell>
        </row>
        <row r="687">
          <cell r="A687" t="str">
            <v>CDAO150</v>
          </cell>
          <cell r="B687" t="str">
            <v>02.8401</v>
          </cell>
          <cell r="C687" t="str">
            <v>Caàu dao 150A - 600V</v>
          </cell>
          <cell r="D687" t="str">
            <v>caùi</v>
          </cell>
          <cell r="E687">
            <v>0</v>
          </cell>
          <cell r="F687">
            <v>0</v>
          </cell>
          <cell r="G687">
            <v>23975</v>
          </cell>
        </row>
        <row r="688">
          <cell r="A688" t="str">
            <v>CDAO200</v>
          </cell>
          <cell r="B688" t="str">
            <v>02.8401</v>
          </cell>
          <cell r="C688" t="str">
            <v>Caàu dao 200A - 600V</v>
          </cell>
          <cell r="D688" t="str">
            <v>caùi</v>
          </cell>
          <cell r="E688">
            <v>0</v>
          </cell>
          <cell r="F688">
            <v>0</v>
          </cell>
          <cell r="G688">
            <v>28770</v>
          </cell>
        </row>
        <row r="689">
          <cell r="A689" t="str">
            <v>CDAO250</v>
          </cell>
          <cell r="B689" t="str">
            <v>02.8401</v>
          </cell>
          <cell r="C689" t="str">
            <v>Caàu dao 250A - 600V</v>
          </cell>
          <cell r="D689" t="str">
            <v>caùi</v>
          </cell>
          <cell r="E689">
            <v>0</v>
          </cell>
          <cell r="F689">
            <v>0</v>
          </cell>
          <cell r="G689">
            <v>33565</v>
          </cell>
        </row>
        <row r="690">
          <cell r="A690" t="str">
            <v>CDAO300</v>
          </cell>
          <cell r="B690" t="str">
            <v>02.8401</v>
          </cell>
          <cell r="C690" t="str">
            <v>Caàu dao 300A - 600V</v>
          </cell>
          <cell r="D690" t="str">
            <v>caùi</v>
          </cell>
          <cell r="E690">
            <v>0</v>
          </cell>
          <cell r="F690">
            <v>0</v>
          </cell>
          <cell r="G690">
            <v>38360</v>
          </cell>
        </row>
        <row r="691">
          <cell r="A691" t="str">
            <v>DENHQ</v>
          </cell>
          <cell r="B691" t="str">
            <v>E2.003</v>
          </cell>
          <cell r="C691" t="str">
            <v>Boä ñeøn huyønh quang ñôn 1,2m-40W</v>
          </cell>
          <cell r="D691" t="str">
            <v>boä</v>
          </cell>
          <cell r="E691">
            <v>0</v>
          </cell>
          <cell r="F691">
            <v>110000</v>
          </cell>
          <cell r="G691">
            <v>8065</v>
          </cell>
        </row>
        <row r="692">
          <cell r="A692" t="str">
            <v>DTD38</v>
          </cell>
          <cell r="B692" t="str">
            <v>04.7002</v>
          </cell>
          <cell r="C692" t="str">
            <v>Caùp ñoàng traàn 38mm2 tieáp ñòa</v>
          </cell>
          <cell r="D692" t="str">
            <v>m</v>
          </cell>
          <cell r="E692">
            <v>0</v>
          </cell>
          <cell r="F692">
            <v>12506.56</v>
          </cell>
          <cell r="G692">
            <v>439</v>
          </cell>
          <cell r="H692">
            <v>1001</v>
          </cell>
        </row>
        <row r="693">
          <cell r="A693" t="str">
            <v>DTD25</v>
          </cell>
          <cell r="B693" t="str">
            <v>04.7002</v>
          </cell>
          <cell r="C693" t="str">
            <v>Caùp ñoàng traàn 25mm2 tieáp ñòa</v>
          </cell>
          <cell r="D693" t="str">
            <v>m</v>
          </cell>
          <cell r="E693">
            <v>0</v>
          </cell>
          <cell r="F693">
            <v>8377.6</v>
          </cell>
          <cell r="G693">
            <v>439</v>
          </cell>
          <cell r="H693">
            <v>1001</v>
          </cell>
        </row>
        <row r="694">
          <cell r="A694" t="str">
            <v>CKTD24</v>
          </cell>
          <cell r="B694" t="str">
            <v>04.7001</v>
          </cell>
          <cell r="C694" t="str">
            <v>Coïc tieáp ñaát 16x2400 + keïp</v>
          </cell>
          <cell r="D694" t="str">
            <v>coïc</v>
          </cell>
          <cell r="E694">
            <v>0</v>
          </cell>
          <cell r="F694">
            <v>30400</v>
          </cell>
          <cell r="G694">
            <v>5217</v>
          </cell>
        </row>
        <row r="695">
          <cell r="A695" t="str">
            <v>PVC114</v>
          </cell>
          <cell r="B695" t="str">
            <v>04.8103</v>
          </cell>
          <cell r="C695" t="str">
            <v xml:space="preserve">OÁng PVC 114 </v>
          </cell>
          <cell r="D695" t="str">
            <v>m</v>
          </cell>
          <cell r="E695">
            <v>0</v>
          </cell>
          <cell r="F695">
            <v>22000</v>
          </cell>
          <cell r="G695">
            <v>2302</v>
          </cell>
        </row>
        <row r="696">
          <cell r="A696" t="str">
            <v>PVC90</v>
          </cell>
          <cell r="B696" t="str">
            <v>04.8103</v>
          </cell>
          <cell r="C696" t="str">
            <v xml:space="preserve">OÁng PVC 90 </v>
          </cell>
          <cell r="D696" t="str">
            <v>m</v>
          </cell>
          <cell r="E696">
            <v>0</v>
          </cell>
          <cell r="F696">
            <v>16500</v>
          </cell>
          <cell r="G696">
            <v>2302</v>
          </cell>
        </row>
        <row r="697">
          <cell r="A697" t="str">
            <v>PVC21</v>
          </cell>
          <cell r="B697" t="str">
            <v>04.8103</v>
          </cell>
          <cell r="C697" t="str">
            <v xml:space="preserve">OÁng PVC 21 </v>
          </cell>
          <cell r="D697" t="str">
            <v>m</v>
          </cell>
          <cell r="E697">
            <v>0</v>
          </cell>
          <cell r="F697">
            <v>2200</v>
          </cell>
          <cell r="G697">
            <v>2302</v>
          </cell>
        </row>
        <row r="698">
          <cell r="A698" t="str">
            <v>CUT21</v>
          </cell>
          <cell r="B698">
            <v>0</v>
          </cell>
          <cell r="C698" t="str">
            <v>Cut PVC 21</v>
          </cell>
          <cell r="D698" t="str">
            <v>caùi</v>
          </cell>
          <cell r="E698">
            <v>0</v>
          </cell>
          <cell r="F698">
            <v>1000</v>
          </cell>
        </row>
        <row r="699">
          <cell r="A699" t="str">
            <v>CUT90</v>
          </cell>
          <cell r="B699">
            <v>0</v>
          </cell>
          <cell r="C699" t="str">
            <v>Cut PVC 90</v>
          </cell>
          <cell r="D699" t="str">
            <v>caùi</v>
          </cell>
          <cell r="E699">
            <v>0</v>
          </cell>
          <cell r="F699">
            <v>10000</v>
          </cell>
        </row>
        <row r="700">
          <cell r="A700" t="str">
            <v>CUT114</v>
          </cell>
          <cell r="B700">
            <v>0</v>
          </cell>
          <cell r="C700" t="str">
            <v>Cut PVC 114</v>
          </cell>
          <cell r="D700" t="str">
            <v>caùi</v>
          </cell>
          <cell r="E700">
            <v>0</v>
          </cell>
          <cell r="F700">
            <v>31400</v>
          </cell>
        </row>
        <row r="701">
          <cell r="A701" t="str">
            <v>NPVC90</v>
          </cell>
          <cell r="B701">
            <v>0</v>
          </cell>
          <cell r="C701" t="str">
            <v xml:space="preserve">Noái oáng PVC 90 </v>
          </cell>
          <cell r="D701" t="str">
            <v>caùi</v>
          </cell>
          <cell r="E701">
            <v>0</v>
          </cell>
          <cell r="F701">
            <v>5000</v>
          </cell>
        </row>
        <row r="702">
          <cell r="A702" t="str">
            <v>CD30x3</v>
          </cell>
          <cell r="B702" t="str">
            <v>06.2110</v>
          </cell>
          <cell r="C702" t="str">
            <v>Coâllier 30x3</v>
          </cell>
          <cell r="D702" t="str">
            <v>caùi</v>
          </cell>
          <cell r="E702">
            <v>0</v>
          </cell>
          <cell r="F702">
            <v>5000</v>
          </cell>
          <cell r="G702">
            <v>5404</v>
          </cell>
        </row>
        <row r="703">
          <cell r="A703" t="str">
            <v>CD25x2</v>
          </cell>
          <cell r="B703" t="str">
            <v>06.2110</v>
          </cell>
          <cell r="C703" t="str">
            <v>Coâllier 25x2</v>
          </cell>
          <cell r="D703" t="str">
            <v>caùi</v>
          </cell>
          <cell r="E703">
            <v>0</v>
          </cell>
          <cell r="F703">
            <v>4000</v>
          </cell>
          <cell r="G703">
            <v>5404</v>
          </cell>
        </row>
        <row r="704">
          <cell r="A704" t="str">
            <v>CD5x50</v>
          </cell>
          <cell r="B704" t="str">
            <v>06.2110</v>
          </cell>
          <cell r="C704" t="str">
            <v xml:space="preserve">Coå deâ tuû deït 5x50+U40x600+Bulon </v>
          </cell>
          <cell r="D704" t="str">
            <v>caùi</v>
          </cell>
          <cell r="E704">
            <v>0</v>
          </cell>
          <cell r="F704">
            <v>45000</v>
          </cell>
          <cell r="G704">
            <v>5404</v>
          </cell>
        </row>
        <row r="705">
          <cell r="A705" t="str">
            <v>CDXA</v>
          </cell>
          <cell r="B705" t="str">
            <v>06.2110</v>
          </cell>
          <cell r="C705" t="str">
            <v xml:space="preserve">Coå deâ choáng laéc 8x80x800 </v>
          </cell>
          <cell r="D705" t="str">
            <v>caùi</v>
          </cell>
          <cell r="E705">
            <v>0</v>
          </cell>
          <cell r="F705">
            <v>39877</v>
          </cell>
          <cell r="G705">
            <v>5404</v>
          </cell>
        </row>
        <row r="706">
          <cell r="A706" t="str">
            <v>BAKE</v>
          </cell>
          <cell r="B706">
            <v>0</v>
          </cell>
          <cell r="C706" t="str">
            <v>Bakelit 200x400 daày 5mm : 1caùi</v>
          </cell>
          <cell r="D706" t="str">
            <v>caùi</v>
          </cell>
          <cell r="E706">
            <v>0</v>
          </cell>
          <cell r="F706">
            <v>20000</v>
          </cell>
          <cell r="G706">
            <v>5404</v>
          </cell>
        </row>
        <row r="707">
          <cell r="A707" t="str">
            <v>BANGG</v>
          </cell>
          <cell r="B707">
            <v>0</v>
          </cell>
          <cell r="C707" t="str">
            <v>Baûng gaén aptomat vaø ñieän keá daøy 15mm</v>
          </cell>
          <cell r="D707" t="str">
            <v>caùi</v>
          </cell>
          <cell r="E707">
            <v>0</v>
          </cell>
          <cell r="F707">
            <v>15000</v>
          </cell>
        </row>
        <row r="708">
          <cell r="A708" t="str">
            <v>BANGKEO</v>
          </cell>
          <cell r="B708">
            <v>0</v>
          </cell>
          <cell r="C708" t="str">
            <v>Baêng keo caùch ñieän</v>
          </cell>
          <cell r="D708" t="str">
            <v>cuoän</v>
          </cell>
          <cell r="E708">
            <v>0</v>
          </cell>
          <cell r="F708">
            <v>5000</v>
          </cell>
        </row>
        <row r="709">
          <cell r="A709" t="str">
            <v>KEO</v>
          </cell>
          <cell r="B709">
            <v>0</v>
          </cell>
          <cell r="C709" t="str">
            <v>Keo daùn oáng PVC</v>
          </cell>
          <cell r="D709" t="str">
            <v>oáng</v>
          </cell>
          <cell r="E709">
            <v>0</v>
          </cell>
          <cell r="F709">
            <v>1000</v>
          </cell>
        </row>
        <row r="710">
          <cell r="A710" t="str">
            <v>OXC1/0</v>
          </cell>
          <cell r="B710" t="str">
            <v>04.3107</v>
          </cell>
          <cell r="C710" t="str">
            <v>Keïp Slipbolt Cu - Al 1/0</v>
          </cell>
          <cell r="D710" t="str">
            <v>caùi</v>
          </cell>
          <cell r="E710">
            <v>0</v>
          </cell>
          <cell r="F710">
            <v>6300</v>
          </cell>
          <cell r="G710">
            <v>6444</v>
          </cell>
        </row>
        <row r="711">
          <cell r="A711" t="str">
            <v>OXC2/0</v>
          </cell>
          <cell r="B711" t="str">
            <v>04.3107</v>
          </cell>
          <cell r="C711" t="str">
            <v>Keïp Slipbolt Cu - Al 2/0</v>
          </cell>
          <cell r="D711" t="str">
            <v>caùi</v>
          </cell>
          <cell r="E711">
            <v>0</v>
          </cell>
          <cell r="F711">
            <v>6800</v>
          </cell>
          <cell r="G711">
            <v>6444</v>
          </cell>
        </row>
        <row r="712">
          <cell r="A712" t="str">
            <v>OXCth</v>
          </cell>
          <cell r="B712" t="str">
            <v>04.3107</v>
          </cell>
          <cell r="C712" t="str">
            <v xml:space="preserve">Keïp Slipbolt Cu-AL côû thích hôïp </v>
          </cell>
          <cell r="D712" t="str">
            <v>caùi</v>
          </cell>
          <cell r="E712">
            <v>0</v>
          </cell>
          <cell r="F712">
            <v>6800</v>
          </cell>
          <cell r="G712">
            <v>6444</v>
          </cell>
        </row>
        <row r="713">
          <cell r="A713" t="str">
            <v>OXC120</v>
          </cell>
          <cell r="B713" t="str">
            <v>04.3107</v>
          </cell>
          <cell r="C713" t="str">
            <v xml:space="preserve">Keïp Slipbolt Cu-AL 120mm2 </v>
          </cell>
          <cell r="D713" t="str">
            <v>caùi</v>
          </cell>
          <cell r="E713">
            <v>0</v>
          </cell>
          <cell r="F713">
            <v>15000</v>
          </cell>
          <cell r="G713">
            <v>6444</v>
          </cell>
        </row>
        <row r="714">
          <cell r="A714" t="str">
            <v>OXC95</v>
          </cell>
          <cell r="B714" t="str">
            <v>04.3107</v>
          </cell>
          <cell r="C714" t="str">
            <v xml:space="preserve">Keïp Slipbolt Cu-AL 95mm2 </v>
          </cell>
          <cell r="D714" t="str">
            <v>caùi</v>
          </cell>
          <cell r="E714">
            <v>0</v>
          </cell>
          <cell r="F714">
            <v>13500</v>
          </cell>
          <cell r="G714">
            <v>6444</v>
          </cell>
        </row>
        <row r="715">
          <cell r="A715" t="str">
            <v>OXC70</v>
          </cell>
          <cell r="B715" t="str">
            <v>04.3107</v>
          </cell>
          <cell r="C715" t="str">
            <v xml:space="preserve">Keïp Slipbolt Cu-AL 70mm2 </v>
          </cell>
          <cell r="D715" t="str">
            <v>caùi</v>
          </cell>
          <cell r="E715">
            <v>0</v>
          </cell>
          <cell r="F715">
            <v>9500</v>
          </cell>
          <cell r="G715">
            <v>6444</v>
          </cell>
        </row>
        <row r="716">
          <cell r="A716" t="str">
            <v>OXC50</v>
          </cell>
          <cell r="B716" t="str">
            <v>04.3107</v>
          </cell>
          <cell r="C716" t="str">
            <v xml:space="preserve">Keïp Slipbolt Cu-AL 50mm2 </v>
          </cell>
          <cell r="D716" t="str">
            <v>caùi</v>
          </cell>
          <cell r="E716">
            <v>0</v>
          </cell>
          <cell r="F716">
            <v>8500</v>
          </cell>
          <cell r="G716">
            <v>6444</v>
          </cell>
        </row>
        <row r="717">
          <cell r="A717" t="str">
            <v>OXC11</v>
          </cell>
          <cell r="B717" t="str">
            <v>04.3107</v>
          </cell>
          <cell r="C717" t="str">
            <v xml:space="preserve">Keïp Slipbolt Cu-AL 11mm2 </v>
          </cell>
          <cell r="D717" t="str">
            <v>caùi</v>
          </cell>
          <cell r="E717">
            <v>0</v>
          </cell>
          <cell r="F717">
            <v>6360</v>
          </cell>
          <cell r="G717">
            <v>6444</v>
          </cell>
        </row>
        <row r="718">
          <cell r="A718" t="str">
            <v>KHOA</v>
          </cell>
          <cell r="B718">
            <v>0</v>
          </cell>
          <cell r="C718" t="str">
            <v>OÅ khoùa</v>
          </cell>
          <cell r="D718" t="str">
            <v>caùi</v>
          </cell>
          <cell r="E718">
            <v>0</v>
          </cell>
          <cell r="F718">
            <v>30000</v>
          </cell>
        </row>
        <row r="719">
          <cell r="A719" t="str">
            <v>ONG13</v>
          </cell>
          <cell r="B719" t="str">
            <v>F1.013</v>
          </cell>
          <cell r="C719" t="str">
            <v>OÁng nhöïa traéng ÑK 13 + phuï kieän</v>
          </cell>
          <cell r="D719" t="str">
            <v>m</v>
          </cell>
          <cell r="E719">
            <v>0</v>
          </cell>
          <cell r="F719">
            <v>1400</v>
          </cell>
          <cell r="G719">
            <v>310</v>
          </cell>
        </row>
        <row r="720">
          <cell r="F720">
            <v>1400</v>
          </cell>
          <cell r="G720">
            <v>310</v>
          </cell>
        </row>
        <row r="721">
          <cell r="A721" t="str">
            <v>LCbh9</v>
          </cell>
          <cell r="B721" t="str">
            <v>NB.1110</v>
          </cell>
          <cell r="C721" t="str">
            <v>Gia coâng vaø laép döïng coät baùo hieäu cao 9m</v>
          </cell>
          <cell r="D721" t="str">
            <v>Taán</v>
          </cell>
          <cell r="E721">
            <v>0</v>
          </cell>
          <cell r="F721">
            <v>0</v>
          </cell>
          <cell r="G721">
            <v>521806</v>
          </cell>
          <cell r="H721">
            <v>725029</v>
          </cell>
        </row>
        <row r="722">
          <cell r="A722" t="str">
            <v>LBbh</v>
          </cell>
          <cell r="B722" t="str">
            <v>NB.1710</v>
          </cell>
          <cell r="C722" t="str">
            <v>Gia coâng vaø laép döïng baûng baùo hieäu</v>
          </cell>
          <cell r="D722" t="str">
            <v>Taán</v>
          </cell>
          <cell r="E722">
            <v>0</v>
          </cell>
          <cell r="F722">
            <v>0</v>
          </cell>
          <cell r="G722">
            <v>565009</v>
          </cell>
          <cell r="H722">
            <v>792152</v>
          </cell>
        </row>
        <row r="723">
          <cell r="A723" t="str">
            <v>SonCBH</v>
          </cell>
          <cell r="B723" t="str">
            <v>S2.118</v>
          </cell>
          <cell r="C723" t="str">
            <v>Sôn coät baùo hieäu</v>
          </cell>
          <cell r="D723" t="str">
            <v>m2</v>
          </cell>
          <cell r="E723">
            <v>0</v>
          </cell>
          <cell r="F723">
            <v>6502</v>
          </cell>
          <cell r="G723">
            <v>1354</v>
          </cell>
        </row>
        <row r="724">
          <cell r="A724" t="str">
            <v>SonBBH</v>
          </cell>
          <cell r="B724" t="str">
            <v>S2.118</v>
          </cell>
          <cell r="C724" t="str">
            <v>Sôn bieån baùo hieäu</v>
          </cell>
          <cell r="D724" t="str">
            <v>m2</v>
          </cell>
          <cell r="E724">
            <v>0</v>
          </cell>
          <cell r="F724">
            <v>6502</v>
          </cell>
          <cell r="G724">
            <v>1354</v>
          </cell>
        </row>
        <row r="725">
          <cell r="A725" t="str">
            <v>VCT</v>
          </cell>
          <cell r="B725" t="str">
            <v>021351</v>
          </cell>
          <cell r="C725" t="str">
            <v>Vaän Chuyeån theùp</v>
          </cell>
          <cell r="D725" t="str">
            <v>Taán</v>
          </cell>
          <cell r="E725">
            <v>0</v>
          </cell>
          <cell r="F725">
            <v>0</v>
          </cell>
          <cell r="G725">
            <v>8267</v>
          </cell>
        </row>
        <row r="726">
          <cell r="A726" t="str">
            <v>XAFCO24D</v>
          </cell>
          <cell r="B726" t="str">
            <v>05.6011</v>
          </cell>
          <cell r="C726" t="str">
            <v>Xaø 2.4Ñ 75x75x8 daøi 2.4m ñôõ FCO, LA</v>
          </cell>
          <cell r="D726" t="str">
            <v>Boä</v>
          </cell>
          <cell r="E726">
            <v>0</v>
          </cell>
          <cell r="F726">
            <v>245639.85599999997</v>
          </cell>
          <cell r="G726">
            <v>19741.5</v>
          </cell>
        </row>
        <row r="727">
          <cell r="A727" t="str">
            <v>PL60x6</v>
          </cell>
          <cell r="B727">
            <v>0</v>
          </cell>
          <cell r="C727" t="str">
            <v>Thanh choûi PL 60x6x920</v>
          </cell>
          <cell r="D727" t="str">
            <v>Boä</v>
          </cell>
          <cell r="E727">
            <v>0</v>
          </cell>
          <cell r="F727">
            <v>50573.643839999997</v>
          </cell>
        </row>
        <row r="728">
          <cell r="A728" t="str">
            <v>AVK1</v>
          </cell>
          <cell r="B728">
            <v>0</v>
          </cell>
          <cell r="C728" t="str">
            <v>Boä Ampe keá + Volt keá (traïm 1 pha)</v>
          </cell>
          <cell r="D728" t="str">
            <v>Boä</v>
          </cell>
          <cell r="E728">
            <v>80000</v>
          </cell>
        </row>
        <row r="729">
          <cell r="A729" t="str">
            <v>AVK3</v>
          </cell>
          <cell r="B729">
            <v>0</v>
          </cell>
          <cell r="C729" t="str">
            <v>Boä Ampe keá + Volt keá (traïm 3 pha)</v>
          </cell>
          <cell r="D729" t="str">
            <v>Boä</v>
          </cell>
          <cell r="E729">
            <v>160000</v>
          </cell>
        </row>
        <row r="730">
          <cell r="A730" t="str">
            <v>AK1</v>
          </cell>
          <cell r="B730">
            <v>0</v>
          </cell>
          <cell r="C730" t="str">
            <v>Ampe keá 5A</v>
          </cell>
          <cell r="D730" t="str">
            <v>Boä</v>
          </cell>
          <cell r="E730">
            <v>40000</v>
          </cell>
        </row>
        <row r="731">
          <cell r="A731" t="str">
            <v>VK1</v>
          </cell>
          <cell r="B731">
            <v>0</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refreshError="1"/>
      <sheetData sheetId="390"/>
      <sheetData sheetId="391" refreshError="1"/>
      <sheetData sheetId="392" refreshError="1"/>
      <sheetData sheetId="393" refreshError="1"/>
      <sheetData sheetId="394" refreshError="1"/>
      <sheetData sheetId="395" refreshError="1"/>
      <sheetData sheetId="39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CT_DD"/>
      <sheetName val="PL_VCTC"/>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DGXDCB_DD"/>
      <sheetName val="VC_duongngan"/>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heet1"/>
      <sheetName val="ct luong "/>
      <sheetName val="Nhap 6T"/>
      <sheetName val="baocaochinh(qui1.05) (DC)"/>
      <sheetName val="Ctuluongq.1.05"/>
      <sheetName val="BANG PHAN BO qui1.05(DC)"/>
      <sheetName val="BANG PHAN BO quiII.05"/>
      <sheetName val="bao cac cinh Qui II-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biGvattu_Acap"/>
      <sheetName val="daysu_    ien"/>
      <sheetName val="XA 81K 8421"/>
      <sheetName val="DON GIA TRAM (3)"/>
      <sheetName val="lfat_tram"/>
      <sheetName val="DG CANTHO"/>
      <sheetName val="Dutoan KL"/>
      <sheetName val="PT VATTU"/>
      <sheetName val="gvl"/>
      <sheetName val="ctdg"/>
      <sheetName val="BV  "/>
      <sheetName val="NV-TCay"/>
      <sheetName val="Phep NV-BV-TCay"/>
      <sheetName val="tamung"/>
      <sheetName val="10000000"/>
      <sheetName val="V.c noi bo"/>
      <sheetName val="DG"/>
      <sheetName val="A-ú"/>
      <sheetName val="DGiaT"/>
      <sheetName val="DGiaTN"/>
      <sheetName val="TT"/>
      <sheetName val="THVT"/>
      <sheetName val="A-ú_x0000_p"/>
      <sheetName val="dg tphcm"/>
      <sheetName val="DGCT"/>
      <sheetName val="dongia (2)"/>
      <sheetName val=" Phu"/>
      <sheetName val="DG-1353-203"/>
      <sheetName val="SNMOI"/>
      <sheetName val="NDK16X20"/>
      <sheetName val="OPY"/>
      <sheetName val="So lieu"/>
      <sheetName val="LIST"/>
      <sheetName val="Thuc thanh"/>
      <sheetName val="DGIAgoi1"/>
      <sheetName val="A-úp"/>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cell r="H85">
            <v>0</v>
          </cell>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F179">
            <v>0</v>
          </cell>
          <cell r="G179">
            <v>6033</v>
          </cell>
          <cell r="H179">
            <v>0</v>
          </cell>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D349" t="str">
            <v>Ñaát caáp III</v>
          </cell>
          <cell r="E349" t="str">
            <v>m3</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F1143">
            <v>0</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cell r="H1327">
            <v>0</v>
          </cell>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cell r="F1437">
            <v>43680</v>
          </cell>
        </row>
        <row r="1438">
          <cell r="A1438" t="str">
            <v>M-95</v>
          </cell>
          <cell r="C1438" t="str">
            <v xml:space="preserve"> Daây ñoàng XLPE-95</v>
          </cell>
          <cell r="E1438" t="str">
            <v>m</v>
          </cell>
          <cell r="F1438">
            <v>65100</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row r="8240">
          <cell r="A8240" t="str">
            <v>01.1422</v>
          </cell>
          <cell r="B8240" t="str">
            <v>01.1422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MCP"/>
      <sheetName val="DMVT"/>
      <sheetName val="DMTK"/>
      <sheetName val="DMTS"/>
      <sheetName val="DMKH"/>
      <sheetName val="DMHH"/>
      <sheetName val="GTGT"/>
      <sheetName val="BL2004"/>
      <sheetName val="CSDL"/>
      <sheetName val="NHAPXUAT"/>
      <sheetName val="nhapPT"/>
      <sheetName val="nhapPC"/>
      <sheetName val="inPCHI"/>
      <sheetName val="inPTHU"/>
      <sheetName val="nhapCTGS"/>
      <sheetName val="PXK"/>
      <sheetName val="PNK"/>
      <sheetName val="KHAITHUE"/>
      <sheetName val="BDK"/>
      <sheetName val="NKC"/>
      <sheetName val="inPNK"/>
      <sheetName val="NXTVT"/>
      <sheetName val="TKGTGT"/>
      <sheetName val="QTGTGT"/>
      <sheetName val="inPXK"/>
      <sheetName val="SOQUY"/>
      <sheetName val="TGNHUSD"/>
      <sheetName val="TGNHVND"/>
      <sheetName val="INSO"/>
      <sheetName val="SOCAI"/>
      <sheetName val="SOCTTK"/>
      <sheetName val="SOCPhi"/>
      <sheetName val="TGNX"/>
      <sheetName val="TGTHUE"/>
      <sheetName val="SCTCP"/>
      <sheetName val="SCT64"/>
      <sheetName val="INCTGS"/>
      <sheetName val="BKHHMV"/>
      <sheetName val="HDBH"/>
      <sheetName val="BKHHBR"/>
      <sheetName val="NXTTP"/>
      <sheetName val="NXTHH"/>
      <sheetName val="SCTHH"/>
      <sheetName val="SCTDT"/>
      <sheetName val="BCDKT"/>
      <sheetName val="LCTT"/>
      <sheetName val="TAM"/>
      <sheetName val="SOTONGHOP"/>
      <sheetName val="SCTTP"/>
      <sheetName val="TMBCTC"/>
      <sheetName val="BCDTK"/>
      <sheetName val="BCDTK1"/>
      <sheetName val="KQKD"/>
      <sheetName val="SCTVT"/>
      <sheetName val="LCGT"/>
      <sheetName val="KQKD2"/>
      <sheetName val="KQKD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TN"/>
      <sheetName val="DZ"/>
      <sheetName val="TBA"/>
      <sheetName val="VLTN"/>
      <sheetName val="VLP"/>
      <sheetName val="Luong TT01"/>
      <sheetName val="Giacamay-GXD"/>
      <sheetName val="GiaCaMay-360"/>
      <sheetName val="So lieu"/>
      <sheetName val="Sheet1"/>
      <sheetName val="Sheet2"/>
      <sheetName val="Sheet4"/>
      <sheetName val="Don gia Tay Ninh"/>
      <sheetName val="DG-1353-203"/>
      <sheetName val="gia"/>
      <sheetName val="TL rieng"/>
      <sheetName val="TTDN"/>
      <sheetName val="BDK"/>
      <sheetName val="DGXDCB_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18827</v>
          </cell>
        </row>
        <row r="3">
          <cell r="B3">
            <v>14609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GHIEM"/>
      <sheetName val="Live line 01-2021"/>
      <sheetName val="Bảng giá VL"/>
      <sheetName val="DG-1353-203"/>
      <sheetName val="Gia NC theo TT15"/>
      <sheetName val="NC"/>
      <sheetName val="MTC"/>
      <sheetName val="TH liveline"/>
      <sheetName val="V.c noi bo"/>
      <sheetName val="DG"/>
      <sheetName val="Don gia Dak Lak"/>
      <sheetName val="Chiet tinh dz35"/>
      <sheetName val="SNMOI"/>
      <sheetName val="NDK16X20"/>
      <sheetName val="OPY"/>
      <sheetName val="diachi"/>
      <sheetName val="Dinh nghi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22"/>
      <sheetName val="bia Dz22"/>
      <sheetName val="TH 22"/>
      <sheetName val="DT DZ 22 Kv"/>
      <sheetName val="DTchi tiet DZ 22 Kv"/>
      <sheetName val="Thi nghiem 22"/>
      <sheetName val="VC22"/>
      <sheetName val="DTtram "/>
      <sheetName val="DTTC tram "/>
      <sheetName val="Chiet tinh TB, VT"/>
      <sheetName val=" thi nghiemTBA"/>
      <sheetName val="VCVT"/>
      <sheetName val="bia"/>
      <sheetName val="trang bia"/>
      <sheetName val="TH tram"/>
      <sheetName val="Sheet1"/>
      <sheetName val="Sheet2"/>
      <sheetName val="Sheet3"/>
      <sheetName val="Sheet6"/>
      <sheetName val="Sheet7"/>
      <sheetName val="Sheet4"/>
      <sheetName val="Sheet5"/>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00000000"/>
      <sheetName val="DT DZ 22+TBA "/>
      <sheetName val="Chi tiet"/>
      <sheetName val="NKCTỪ"/>
      <sheetName val="SỔ CÁI"/>
      <sheetName val="BCÂNĐỐI"/>
      <sheetName val="CĐKTOÁN"/>
      <sheetName val="KQHĐKD"/>
      <sheetName val="TỒN QUỸ"/>
      <sheetName val="CT Thang Mo"/>
      <sheetName val="CT  PL"/>
      <sheetName val="Chiet tinh dz35"/>
      <sheetName val="NKCT?"/>
      <sheetName val="S? CÁI"/>
      <sheetName val="BCÂNÐ?I"/>
      <sheetName val="CÐKTOÁN"/>
      <sheetName val="KQHÐKD"/>
      <sheetName val="T?N QU?"/>
      <sheetName val="#REF"/>
      <sheetName val="NKCT_"/>
      <sheetName val="S_ CÁI"/>
      <sheetName val="BCÂNÐ_I"/>
      <sheetName val="T_N QU_"/>
      <sheetName val="DAUVAO"/>
      <sheetName val="DAURA"/>
      <sheetName val="THOP XL"/>
      <sheetName val="_x0002_i  _x0004_z22"/>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Tong hop"/>
      <sheetName val="PL so"/>
      <sheetName val="CNDTVT"/>
      <sheetName val="CNDNH"/>
      <sheetName val="CHUYEN MA HIEU"/>
      <sheetName val="CUMTB"/>
      <sheetName val="Income Statement"/>
      <sheetName val="Shareholders' Equity"/>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dtxl"/>
      <sheetName val="_REF"/>
      <sheetName val="KLHT"/>
      <sheetName val="DATA HT"/>
      <sheetName val="佄⁎䥇⁁䡃⁉䥔呅"/>
      <sheetName val="吠䕉⁔䱔_x0004_"/>
      <sheetName val="_x0004_䐀㍄Ե"/>
      <sheetName val="వ"/>
      <sheetName val="呑_x0003_吀敋_x0003_一䵁_x0004_䠀乕͇"/>
      <sheetName val="乕͇"/>
      <sheetName val=""/>
      <sheetName val="楧ൡ"/>
      <sheetName val="吠䕉⁎䅂୏"/>
      <sheetName val="⁈䡎偁吠乏_x0006_吀⁈䅂Վ"/>
      <sheetName val="慊㍮_x0004_䨀"/>
      <sheetName val="䨀湡ж"/>
      <sheetName val="_x0004_䨀湡и"/>
      <sheetName val="慊㑮_x0004_"/>
      <sheetName val="gia vt,nc,may"/>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gvl"/>
      <sheetName val="CUOC"/>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ia vat tu"/>
      <sheetName val="Don gia_III"/>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BV 01"/>
      <sheetName val="BV 02"/>
      <sheetName val="BV 03"/>
      <sheetName val="Chart1"/>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KH-Q1,Q2,01"/>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Ptroduoi"/>
      <sheetName val="_x005f_x0002_i  _x005f_x0004_z22"/>
      <sheetName val="Chiet_tinh_dz221"/>
      <sheetName val="bia_Dz221"/>
      <sheetName val="TH_221"/>
      <sheetName val="DT_DZ_22_Kv1"/>
      <sheetName val="DTchi_tiet_DZ_22_Kv1"/>
      <sheetName val="Thi_nghiem_221"/>
      <sheetName val="DTtram_1"/>
      <sheetName val="DTTC_tram_1"/>
      <sheetName val="Chiet_tinh_TB,_VT1"/>
      <sheetName val="_thi_nghiemTBA1"/>
      <sheetName val="trang_bia1"/>
      <sheetName val="TH_tram1"/>
      <sheetName val="Canuoc_QH1"/>
      <sheetName val="Canuoc_1"/>
      <sheetName val="MN&amp;TDsua_QH1"/>
      <sheetName val="DBBB_sua_QH1"/>
      <sheetName val="DBBB_sua1"/>
      <sheetName val="BTBsua_QH1"/>
      <sheetName val="DHNTBsua_QH1"/>
      <sheetName val="TNsua_QH1"/>
      <sheetName val="DNBsua_QH1"/>
      <sheetName val="DBSCLsua_QH1"/>
      <sheetName val="DT_DZ_22+TBA_"/>
      <sheetName val="Chi_tiet"/>
      <sheetName val="CT_Thang_Mo1"/>
      <sheetName val="CT__PL1"/>
      <sheetName val="SỔ_CÁI1"/>
      <sheetName val="TỒN_QUỸ1"/>
      <sheetName val="Chiet_tinh_dz35"/>
      <sheetName val="S?_CÁI"/>
      <sheetName val="T?N_QU?"/>
      <sheetName val="S__CÁI"/>
      <sheetName val="T_N_QU_"/>
      <sheetName val="THOP_XL"/>
      <sheetName val="i__z22"/>
      <sheetName val="Tong_hop"/>
      <sheetName val="PL_so"/>
      <sheetName val="CHUYEN_MA_HIEU"/>
      <sheetName val="Income_Statement"/>
      <sheetName val="Shareholders'_Equity"/>
      <sheetName val="Actual_(1)"/>
      <sheetName val="Actual_(2)"/>
      <sheetName val="BE_Letter"/>
      <sheetName val="Doanh thu (Liveline PA1)"/>
      <sheetName val="Doanh thu (Liveline PA2)"/>
      <sheetName val="Doanh thu (Liveline PA3)"/>
      <sheetName val="Doanh thu (Liveline PA4)"/>
      <sheetName val="DT nhap xuat VT va van tai"/>
      <sheetName val="Doanh thu liveline"/>
      <sheetName val="DT SCL"/>
      <sheetName val="EVN_GL_006A _2018"/>
      <sheetName val="吠䕉⁔䱔_x005f_x0004_"/>
      <sheetName val="_x005f_x0004_䐀㍄Ե_x005f_x0000_䉔㍁వ_x005f_x0000_䡔焠"/>
      <sheetName val="వ_x005f_x0000_䡔焠祵瑥潴湡_x005f_x0005_戀慩呑_x005f_x0003_"/>
      <sheetName val="呑_x005f_x0003_吀敋_x005f_x0003_一䵁_x005f_x0004_䠀乕͇_x"/>
      <sheetName val="乕͇_x005f_x0000_䅈͉_x005f_x0000_䅌ࡍ_x005f_x0000_慂杮朠慩"/>
      <sheetName val="_x005f_x0000_慂杮朠"/>
      <sheetName val="楧ൡ_x005f_x0000_䅈䝎吠䕉"/>
      <sheetName val="吠䕉⁎䅂୏_x005f_x0000_䡔丠䅈⁐"/>
      <sheetName val="⁈䡎偁吠乏_x005f_x0006_吀⁈䅂Վ_x005f_x0000_敄㍣б_x000"/>
      <sheetName val="_x005f_x0000_敄㍣б_x005f_x0000_慊㉮_x005f_x0004_䨀湡г_x"/>
      <sheetName val="慊㍮_x005f_x0004_䨀"/>
      <sheetName val="䨀湡ж_x005f_x0000_慊㝮_x005f_x0004_䨀湡"/>
      <sheetName val="_x005f_x0004_䨀湡и_x005f_x0000_慊㥮"/>
      <sheetName val="慊㑮_x005f_x0004_"/>
      <sheetName val="_x005f_x0004_䐀㍄Ե"/>
      <sheetName val="呑_x005f_x0003_吀敋_x005f_x0003_一䵁_x005f_x0004_䠀乕͇"/>
      <sheetName val="⁈䡎偁吠乏_x005f_x0006_吀⁈䅂Վ"/>
      <sheetName val="_x005f_x0004_䨀湡и"/>
      <sheetName val="_x005f_x0004_䐀㍄Ե_䉔㍁వ_䡔焠"/>
      <sheetName val="వ_䡔焠祵瑥潴湡_x005f_x0005_戀慩呑_x005f_x0003_吀敋_x00"/>
      <sheetName val="呑_x005f_x0003_吀敋_x005f_x0003_一䵁_x005f_x0004_䠀乕͇_䅈"/>
      <sheetName val="⁈䡎偁吠乏_x005f_x0006_吀⁈䅂Վ_敄㍣б_慊㉮"/>
      <sheetName val="_敄㍣б_慊㉮_x005f_x0004_䨀湡г_慊㑮"/>
      <sheetName val="䨀湡ж_慊㝮_x005f_x0004_䨀湡"/>
      <sheetName val="_x005f_x0004_䨀湡и_慊㥮"/>
      <sheetName val="_x005f_x005f_x005f_x0002_i  _x005f_x005f_x005f_x0004_z2"/>
      <sheetName val="chitimc"/>
      <sheetName val="dnc4"/>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䨀湡ж_x0000_慊㝮_x0004_䨀湡"/>
      <sheetName val="_x0004_䨀湡и_x0000_慊㥮"/>
      <sheetName val="감가상각"/>
      <sheetName val="Data-year2001i"/>
      <sheetName val="Tien Thuong"/>
      <sheetName val="NC XL 6T cuoi 01 CTy"/>
      <sheetName val="Data -6T dau"/>
      <sheetName val="Cong 6T"/>
      <sheetName val="DANHMUC"/>
      <sheetName val="VL"/>
      <sheetName val="呑_x0003_吀敋_x0003_一䵁_x0004_䠀乕͇_x"/>
      <sheetName val="వ_䡔焠祵瑥潴湡_x0005_戀慩呑_x0003_吀敋_x00"/>
      <sheetName val="呑_x0003_吀敋_x0003_一䵁_x0004_䠀乕͇_䅈"/>
      <sheetName val="_x005f_x0002_i  _x005f_x0004_z2"/>
      <sheetName val="Gia NC theo TT05"/>
      <sheetName val="_x005f_x0004_䐀㍄Ե?䉔㍁వ?䡔焠"/>
      <sheetName val="వ?䡔焠祵瑥潴湡_x005f_x0005_戀慩呑_x005f_x0003_吀敋_x00"/>
      <sheetName val="呑_x005f_x0003_吀敋_x005f_x0003_一䵁_x005f_x0004_䠀乕͇?䅈"/>
      <sheetName val="⁈䡎偁吠乏_x005f_x0006_吀⁈䅂Վ?敄㍣б?慊㉮"/>
      <sheetName val="?敄㍣б?慊㉮_x005f_x0004_䨀湡г?慊㑮"/>
      <sheetName val="䨀湡ж?慊㝮_x005f_x0004_䨀湡"/>
      <sheetName val="_x005f_x0004_䨀湡и?慊㥮"/>
      <sheetName val="Bao cao"/>
      <sheetName val="MTP"/>
      <sheetName val="వ_x0000_䡔焠祵瑥潴湡_x0005_戀慩呑_x0003_"/>
      <sheetName val="⁈䡎偁吠乏_x0006_吀⁈䅂Վ_x0000_敄㍣б_x000"/>
      <sheetName val="_x0000_敄㍣б_x0000_慊㉮_x0004_䨀湡г_x"/>
      <sheetName val="Phan tich"/>
      <sheetName val="Dinh nghia"/>
      <sheetName val="Quantity"/>
      <sheetName val="TCXH.THANG "/>
      <sheetName val="LUONG MG"/>
      <sheetName val="THE  DANG VIEN"/>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So lieu"/>
      <sheetName val="S? C?I"/>
      <sheetName val="BC?N??I"/>
      <sheetName val="C?KTO?N"/>
      <sheetName val="KQH?KD"/>
      <sheetName val="S_ C?I"/>
      <sheetName val="BC?N?_I"/>
      <sheetName val="_x0002_i  _x0004_z2"/>
      <sheetName val="kluongxa"/>
      <sheetName val="lietke"/>
      <sheetName val="DG3285"/>
      <sheetName val="Overhead &amp; Profit B-1"/>
      <sheetName val="Khoi luong"/>
      <sheetName val="DATA"/>
      <sheetName val="TH-2 moi"/>
      <sheetName val="HDQT "/>
      <sheetName val="GTIEP"/>
      <sheetName val="GTIEP (2)"/>
      <sheetName val="Laixe- PVVP-T3"/>
      <sheetName val="Nha an"/>
      <sheetName val="Bve"/>
      <sheetName val="Kho -Tpham "/>
      <sheetName val="BXEP"/>
      <sheetName val="CBTH1"/>
      <sheetName val="CBTH2"/>
      <sheetName val="PDAO"/>
      <sheetName val="Che nem "/>
      <sheetName val="Ngoi"/>
      <sheetName val="XGOONG1"/>
      <sheetName val="XGOONG2"/>
      <sheetName val="Say nung"/>
      <sheetName val="PLOAI"/>
      <sheetName val="THAN GC"/>
      <sheetName val="CDCK"/>
      <sheetName val="CD"/>
      <sheetName val="CK"/>
      <sheetName val="Chinh khuon"/>
      <sheetName val="UI"/>
      <sheetName val="Tieplieu"/>
      <sheetName val="Tap vu- quet duong- dun nT12"/>
      <sheetName val="KD"/>
      <sheetName val="Tieu thu"/>
      <sheetName val="KDCH"/>
      <sheetName val="BPKDtong hop"/>
      <sheetName val="12KV"/>
      <sheetName val="Gia thanh"/>
      <sheetName val="Tongke"/>
      <sheetName val="Du_lieu"/>
      <sheetName val="Danh_mục_vật_tư___EVN_INV_23021"/>
      <sheetName val="quanhe1"/>
      <sheetName val="THI NGHIEM"/>
      <sheetName val="Daodat"/>
      <sheetName val="VCT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XD"/>
      <sheetName val="THM"/>
      <sheetName val="congtong1"/>
      <sheetName val="OPY"/>
      <sheetName val="MC"/>
      <sheetName val="OTO"/>
      <sheetName val="NDK16X20"/>
      <sheetName val="MCNDK"/>
      <sheetName val="HR&amp;C"/>
      <sheetName val="HT"/>
      <sheetName val="BDAU"/>
      <sheetName val="HTD"/>
      <sheetName val="HTCH"/>
      <sheetName val="SNMOI"/>
      <sheetName val="CLVL-xd"/>
      <sheetName val="PT-OPY"/>
      <sheetName val="PT-0TO"/>
      <sheetName val="PT-mc"/>
      <sheetName val="PT-NDK"/>
      <sheetName val="PT-MCNDK"/>
      <sheetName val="PT-HR&amp;C"/>
      <sheetName val="VCM"/>
      <sheetName val="PT-HT"/>
      <sheetName val="PT-BD"/>
      <sheetName val="PT-HTD"/>
      <sheetName val="PT-SN"/>
      <sheetName val="THSN"/>
      <sheetName val="CLVL-sn"/>
      <sheetName val="BTHVL-XD"/>
      <sheetName val="BTHVL-SN"/>
      <sheetName val="mb"/>
      <sheetName val="Ctiet"/>
      <sheetName val="CHOA"/>
      <sheetName val="BTHVL (2)"/>
      <sheetName val="XXXXXXXX"/>
      <sheetName val="QTKP-THANHDA-XD(phtich)"/>
      <sheetName val="DGXDCB_DD"/>
      <sheetName val="V.c noi bo"/>
      <sheetName val="DG"/>
      <sheetName val="DG-1353-203"/>
      <sheetName val="Don gia II"/>
      <sheetName val="MASO"/>
      <sheetName val="Thuc thanh"/>
      <sheetName val="Sheet1"/>
      <sheetName val="PT_OPY"/>
    </sheetNames>
    <sheetDataSet>
      <sheetData sheetId="0" refreshError="1"/>
      <sheetData sheetId="1" refreshError="1"/>
      <sheetData sheetId="2" refreshError="1"/>
      <sheetData sheetId="3" refreshError="1">
        <row r="7">
          <cell r="A7" t="str">
            <v>BA.1441</v>
          </cell>
          <cell r="E7">
            <v>207.74399999999997</v>
          </cell>
        </row>
        <row r="8">
          <cell r="E8">
            <v>830.97599999999989</v>
          </cell>
        </row>
        <row r="11">
          <cell r="A11" t="str">
            <v>BB.1112</v>
          </cell>
          <cell r="E11">
            <v>740.41599999999994</v>
          </cell>
        </row>
        <row r="12">
          <cell r="A12" t="str">
            <v>BJ.1112</v>
          </cell>
          <cell r="E12">
            <v>90.56</v>
          </cell>
        </row>
        <row r="13">
          <cell r="A13" t="str">
            <v>HA.1121</v>
          </cell>
          <cell r="E13">
            <v>15.36</v>
          </cell>
        </row>
        <row r="15">
          <cell r="A15" t="str">
            <v>HA.1243</v>
          </cell>
          <cell r="E15">
            <v>75.2</v>
          </cell>
        </row>
        <row r="17">
          <cell r="A17" t="str">
            <v>CA.2213</v>
          </cell>
          <cell r="E17">
            <v>9216</v>
          </cell>
        </row>
        <row r="18">
          <cell r="A18" t="str">
            <v>BB.1411</v>
          </cell>
          <cell r="E18">
            <v>30.752000000000006</v>
          </cell>
        </row>
        <row r="19">
          <cell r="A19" t="str">
            <v>HA.2334</v>
          </cell>
          <cell r="E19">
            <v>0.4</v>
          </cell>
        </row>
        <row r="22">
          <cell r="A22" t="str">
            <v>IA.1110</v>
          </cell>
          <cell r="E22">
            <v>788.44</v>
          </cell>
        </row>
        <row r="23">
          <cell r="A23" t="str">
            <v>IA.1120</v>
          </cell>
          <cell r="E23">
            <v>4702.3999999999996</v>
          </cell>
        </row>
        <row r="24">
          <cell r="A24" t="str">
            <v>KA.1220</v>
          </cell>
          <cell r="E24">
            <v>144.32</v>
          </cell>
        </row>
        <row r="25">
          <cell r="A25" t="str">
            <v>TT</v>
          </cell>
          <cell r="E25">
            <v>545.36</v>
          </cell>
        </row>
        <row r="26">
          <cell r="A26" t="str">
            <v>NB.3110</v>
          </cell>
          <cell r="E26">
            <v>0.54536000000000007</v>
          </cell>
        </row>
        <row r="27">
          <cell r="A27">
            <v>2</v>
          </cell>
        </row>
        <row r="28">
          <cell r="E28">
            <v>67.914000000000001</v>
          </cell>
        </row>
        <row r="29">
          <cell r="A29" t="str">
            <v>BA.1441</v>
          </cell>
          <cell r="E29">
            <v>271.65600000000001</v>
          </cell>
        </row>
        <row r="33">
          <cell r="A33" t="str">
            <v>BB.1112</v>
          </cell>
          <cell r="E33">
            <v>253.85599999999999</v>
          </cell>
        </row>
        <row r="34">
          <cell r="A34" t="str">
            <v>BJ.1112</v>
          </cell>
          <cell r="E34">
            <v>17.8</v>
          </cell>
        </row>
        <row r="35">
          <cell r="A35" t="str">
            <v>CA.2213</v>
          </cell>
          <cell r="E35">
            <v>1744</v>
          </cell>
        </row>
        <row r="36">
          <cell r="A36" t="str">
            <v>BB.1411</v>
          </cell>
          <cell r="E36">
            <v>6.3360000000000012</v>
          </cell>
        </row>
        <row r="37">
          <cell r="A37" t="str">
            <v>HA.1121</v>
          </cell>
          <cell r="E37">
            <v>3.2</v>
          </cell>
        </row>
        <row r="39">
          <cell r="A39" t="str">
            <v>HA.1243</v>
          </cell>
          <cell r="E39">
            <v>14.6</v>
          </cell>
        </row>
        <row r="41">
          <cell r="A41" t="str">
            <v>HA.2334</v>
          </cell>
          <cell r="E41">
            <v>0.28799999999999998</v>
          </cell>
        </row>
        <row r="43">
          <cell r="A43" t="str">
            <v>IA.1110</v>
          </cell>
          <cell r="E43">
            <v>122.36000000000001</v>
          </cell>
        </row>
        <row r="44">
          <cell r="A44" t="str">
            <v>IA.1120</v>
          </cell>
          <cell r="E44">
            <v>764.68</v>
          </cell>
        </row>
        <row r="45">
          <cell r="A45" t="str">
            <v>KA.1220</v>
          </cell>
          <cell r="E45">
            <v>55.28</v>
          </cell>
        </row>
        <row r="46">
          <cell r="A46" t="str">
            <v>TT</v>
          </cell>
          <cell r="E46">
            <v>316.92</v>
          </cell>
        </row>
        <row r="47">
          <cell r="A47" t="str">
            <v>NB.3110</v>
          </cell>
          <cell r="E47">
            <v>0.31692000000000004</v>
          </cell>
        </row>
        <row r="48">
          <cell r="A48">
            <v>3</v>
          </cell>
        </row>
        <row r="50">
          <cell r="A50" t="str">
            <v>BA.1312</v>
          </cell>
          <cell r="E50">
            <v>3.3319999999999999</v>
          </cell>
        </row>
        <row r="51">
          <cell r="A51" t="str">
            <v>BJ.1112</v>
          </cell>
          <cell r="E51">
            <v>1.5</v>
          </cell>
        </row>
        <row r="52">
          <cell r="A52" t="str">
            <v>BB.1112</v>
          </cell>
          <cell r="E52">
            <v>1.8319999999999999</v>
          </cell>
        </row>
        <row r="53">
          <cell r="A53" t="str">
            <v>HA.1121</v>
          </cell>
          <cell r="E53">
            <v>0.3</v>
          </cell>
        </row>
        <row r="55">
          <cell r="A55" t="str">
            <v>HA.1423</v>
          </cell>
          <cell r="E55">
            <v>0.84699999999999998</v>
          </cell>
        </row>
        <row r="57">
          <cell r="A57" t="str">
            <v>IA.1210</v>
          </cell>
          <cell r="E57">
            <v>43.2</v>
          </cell>
        </row>
        <row r="58">
          <cell r="A58" t="str">
            <v>IA.1220</v>
          </cell>
          <cell r="E58">
            <v>17.34</v>
          </cell>
        </row>
        <row r="59">
          <cell r="E59">
            <v>376.42</v>
          </cell>
        </row>
        <row r="60">
          <cell r="A60" t="str">
            <v>NB.1110</v>
          </cell>
          <cell r="E60">
            <v>0.37642000000000003</v>
          </cell>
        </row>
        <row r="61">
          <cell r="A61" t="str">
            <v>KA.1110</v>
          </cell>
          <cell r="E61">
            <v>7.4160000000000004</v>
          </cell>
        </row>
        <row r="62">
          <cell r="A62">
            <v>4</v>
          </cell>
        </row>
        <row r="63">
          <cell r="A63" t="str">
            <v>BA.1362</v>
          </cell>
          <cell r="E63">
            <v>50.128</v>
          </cell>
        </row>
        <row r="64">
          <cell r="A64" t="str">
            <v>BB.1112</v>
          </cell>
          <cell r="E64">
            <v>0.67199999999998994</v>
          </cell>
        </row>
        <row r="65">
          <cell r="A65" t="str">
            <v>BJ.1112</v>
          </cell>
          <cell r="E65">
            <v>49.45600000000001</v>
          </cell>
        </row>
        <row r="66">
          <cell r="A66" t="str">
            <v>CA.2213</v>
          </cell>
          <cell r="E66">
            <v>5120</v>
          </cell>
        </row>
        <row r="67">
          <cell r="A67" t="str">
            <v>BB.1411</v>
          </cell>
          <cell r="E67">
            <v>16</v>
          </cell>
        </row>
        <row r="68">
          <cell r="A68" t="str">
            <v>HA.1222</v>
          </cell>
          <cell r="E68">
            <v>20</v>
          </cell>
        </row>
        <row r="69">
          <cell r="A69" t="str">
            <v>HA.1423</v>
          </cell>
          <cell r="E69">
            <v>27.9</v>
          </cell>
        </row>
        <row r="70">
          <cell r="A70" t="str">
            <v>RA.1215</v>
          </cell>
          <cell r="E70">
            <v>53.839999999999996</v>
          </cell>
        </row>
        <row r="71">
          <cell r="A71" t="str">
            <v>EB.1120</v>
          </cell>
          <cell r="E71">
            <v>16.151999999999997</v>
          </cell>
        </row>
        <row r="72">
          <cell r="A72" t="str">
            <v>GG.1114</v>
          </cell>
          <cell r="E72">
            <v>8.3520000000000003</v>
          </cell>
        </row>
        <row r="73">
          <cell r="A73" t="str">
            <v>GG.1114</v>
          </cell>
          <cell r="E73">
            <v>9.0480000000000018</v>
          </cell>
        </row>
        <row r="74">
          <cell r="A74" t="str">
            <v>PA.1214</v>
          </cell>
          <cell r="E74">
            <v>89.759999999999991</v>
          </cell>
        </row>
        <row r="75">
          <cell r="A75" t="str">
            <v>PA.1314</v>
          </cell>
          <cell r="E75">
            <v>98.24</v>
          </cell>
        </row>
        <row r="77">
          <cell r="A77" t="str">
            <v>IA.1210</v>
          </cell>
          <cell r="E77">
            <v>304.72000000000003</v>
          </cell>
        </row>
        <row r="78">
          <cell r="A78" t="str">
            <v>IA.1220</v>
          </cell>
          <cell r="E78">
            <v>1352.24</v>
          </cell>
        </row>
        <row r="79">
          <cell r="A79" t="str">
            <v>IA.1230</v>
          </cell>
          <cell r="E79">
            <v>1317.84</v>
          </cell>
        </row>
        <row r="80">
          <cell r="A80" t="str">
            <v>NA.2310</v>
          </cell>
          <cell r="E80">
            <v>77.599999999999994</v>
          </cell>
        </row>
        <row r="81">
          <cell r="A81" t="str">
            <v>LA.5110</v>
          </cell>
          <cell r="E81">
            <v>4</v>
          </cell>
        </row>
        <row r="82">
          <cell r="A82" t="str">
            <v>ZJ.2111</v>
          </cell>
          <cell r="E82">
            <v>10</v>
          </cell>
        </row>
        <row r="83">
          <cell r="A83" t="str">
            <v>ZJ.7160</v>
          </cell>
          <cell r="E83">
            <v>6</v>
          </cell>
        </row>
        <row r="84">
          <cell r="A84" t="str">
            <v>KA.1110</v>
          </cell>
          <cell r="E84">
            <v>44.959999999999994</v>
          </cell>
        </row>
        <row r="85">
          <cell r="A85">
            <v>5</v>
          </cell>
        </row>
        <row r="86">
          <cell r="A86" t="str">
            <v>BA.1441</v>
          </cell>
          <cell r="E86">
            <v>41.916000000000004</v>
          </cell>
        </row>
        <row r="87">
          <cell r="E87">
            <v>83.832000000000008</v>
          </cell>
        </row>
        <row r="89">
          <cell r="A89" t="str">
            <v>BB.1112</v>
          </cell>
          <cell r="E89">
            <v>81.402000000000001</v>
          </cell>
        </row>
        <row r="90">
          <cell r="A90" t="str">
            <v>BJ.1112</v>
          </cell>
          <cell r="E90">
            <v>2.4300000000000002</v>
          </cell>
        </row>
        <row r="91">
          <cell r="A91" t="str">
            <v>HA.1121</v>
          </cell>
          <cell r="E91">
            <v>0.57799999999999996</v>
          </cell>
        </row>
        <row r="92">
          <cell r="A92" t="str">
            <v>HA.1243</v>
          </cell>
          <cell r="E92">
            <v>1.8120000000000001</v>
          </cell>
        </row>
        <row r="93">
          <cell r="A93" t="str">
            <v>CA.2213</v>
          </cell>
          <cell r="E93">
            <v>288</v>
          </cell>
        </row>
        <row r="94">
          <cell r="A94" t="str">
            <v>BB.1411</v>
          </cell>
          <cell r="E94">
            <v>1.0240000000000002</v>
          </cell>
        </row>
        <row r="95">
          <cell r="A95" t="str">
            <v>HA.1224</v>
          </cell>
          <cell r="E95">
            <v>7.1999999999999995E-2</v>
          </cell>
        </row>
        <row r="96">
          <cell r="A96" t="str">
            <v>KA.1220</v>
          </cell>
          <cell r="E96">
            <v>11.280000000000001</v>
          </cell>
        </row>
        <row r="97">
          <cell r="A97" t="str">
            <v>IA.1110</v>
          </cell>
          <cell r="E97">
            <v>21.36</v>
          </cell>
        </row>
        <row r="98">
          <cell r="A98" t="str">
            <v>IA.1120</v>
          </cell>
          <cell r="E98">
            <v>110.82</v>
          </cell>
        </row>
        <row r="99">
          <cell r="A99" t="str">
            <v>TT</v>
          </cell>
          <cell r="E99">
            <v>2</v>
          </cell>
        </row>
        <row r="100">
          <cell r="A100" t="str">
            <v>LA.2110</v>
          </cell>
          <cell r="E100">
            <v>2</v>
          </cell>
        </row>
        <row r="101">
          <cell r="A101">
            <v>6</v>
          </cell>
          <cell r="E101">
            <v>2</v>
          </cell>
        </row>
        <row r="102">
          <cell r="A102" t="str">
            <v>BA.1441</v>
          </cell>
          <cell r="E102">
            <v>39.616533333333344</v>
          </cell>
        </row>
        <row r="103">
          <cell r="E103">
            <v>79.233066666666687</v>
          </cell>
        </row>
        <row r="105">
          <cell r="A105" t="str">
            <v>BB.1112</v>
          </cell>
          <cell r="E105">
            <v>72.717066666666682</v>
          </cell>
        </row>
        <row r="106">
          <cell r="A106" t="str">
            <v>BJ.1112</v>
          </cell>
          <cell r="E106">
            <v>6.516</v>
          </cell>
        </row>
        <row r="107">
          <cell r="A107" t="str">
            <v>CA.2213</v>
          </cell>
          <cell r="E107">
            <v>720</v>
          </cell>
        </row>
        <row r="108">
          <cell r="A108" t="str">
            <v>BB.1411</v>
          </cell>
          <cell r="E108">
            <v>2.7016399999999998</v>
          </cell>
        </row>
        <row r="109">
          <cell r="A109" t="str">
            <v>HA.1121</v>
          </cell>
          <cell r="E109">
            <v>1.3360000000000001</v>
          </cell>
        </row>
        <row r="110">
          <cell r="A110" t="str">
            <v>HA.1243</v>
          </cell>
          <cell r="E110">
            <v>5.18</v>
          </cell>
        </row>
        <row r="111">
          <cell r="A111" t="str">
            <v>RA.1215</v>
          </cell>
          <cell r="E111">
            <v>0.81</v>
          </cell>
        </row>
        <row r="112">
          <cell r="A112" t="str">
            <v>KA.1220</v>
          </cell>
          <cell r="E112">
            <v>19.654</v>
          </cell>
        </row>
        <row r="113">
          <cell r="A113" t="str">
            <v>IA.1110</v>
          </cell>
          <cell r="E113">
            <v>59.680000000000007</v>
          </cell>
        </row>
        <row r="114">
          <cell r="A114" t="str">
            <v>IA.1120</v>
          </cell>
          <cell r="E114">
            <v>315.68</v>
          </cell>
        </row>
        <row r="115">
          <cell r="A115" t="str">
            <v>TT</v>
          </cell>
          <cell r="E115">
            <v>65.8</v>
          </cell>
        </row>
        <row r="116">
          <cell r="A116" t="str">
            <v>NB.3110</v>
          </cell>
          <cell r="E116">
            <v>6.5799999999999997E-2</v>
          </cell>
        </row>
        <row r="117">
          <cell r="A117">
            <v>7</v>
          </cell>
          <cell r="E117">
            <v>8</v>
          </cell>
        </row>
        <row r="118">
          <cell r="E118">
            <v>33.765333333333338</v>
          </cell>
        </row>
        <row r="119">
          <cell r="A119" t="str">
            <v>BA.1441</v>
          </cell>
          <cell r="E119">
            <v>270.16000000000003</v>
          </cell>
        </row>
        <row r="121">
          <cell r="A121" t="str">
            <v>BB.1112</v>
          </cell>
          <cell r="E121">
            <v>248.84800000000001</v>
          </cell>
        </row>
        <row r="122">
          <cell r="A122" t="str">
            <v>BJ.1112</v>
          </cell>
          <cell r="E122">
            <v>21.311999999999998</v>
          </cell>
        </row>
        <row r="123">
          <cell r="A123" t="str">
            <v>CA.2213</v>
          </cell>
          <cell r="E123">
            <v>2272</v>
          </cell>
        </row>
        <row r="124">
          <cell r="A124" t="str">
            <v>BB.1411</v>
          </cell>
          <cell r="E124">
            <v>8.4639999999999986</v>
          </cell>
        </row>
        <row r="125">
          <cell r="A125" t="str">
            <v>HA.1121</v>
          </cell>
          <cell r="E125">
            <v>4.2320000000000002</v>
          </cell>
        </row>
        <row r="126">
          <cell r="A126" t="str">
            <v>HA.1243</v>
          </cell>
          <cell r="E126">
            <v>17.079999999999998</v>
          </cell>
        </row>
        <row r="127">
          <cell r="A127" t="str">
            <v>RA.1215</v>
          </cell>
          <cell r="E127">
            <v>3.3800000000000003</v>
          </cell>
        </row>
        <row r="128">
          <cell r="A128" t="str">
            <v>KA.1220</v>
          </cell>
          <cell r="E128">
            <v>60</v>
          </cell>
        </row>
        <row r="129">
          <cell r="A129" t="str">
            <v>IA.1110</v>
          </cell>
          <cell r="E129">
            <v>157.68</v>
          </cell>
        </row>
        <row r="130">
          <cell r="A130" t="str">
            <v>IA.1120</v>
          </cell>
          <cell r="E130">
            <v>1002.8</v>
          </cell>
        </row>
        <row r="131">
          <cell r="A131" t="str">
            <v>TT</v>
          </cell>
          <cell r="E131">
            <v>106.24</v>
          </cell>
        </row>
        <row r="132">
          <cell r="A132" t="str">
            <v>NB.3110</v>
          </cell>
          <cell r="E132">
            <v>0.10624</v>
          </cell>
        </row>
        <row r="133">
          <cell r="A133">
            <v>8</v>
          </cell>
          <cell r="E133">
            <v>1</v>
          </cell>
        </row>
        <row r="135">
          <cell r="A135" t="str">
            <v>BA.1441</v>
          </cell>
          <cell r="E135">
            <v>30.949333333333335</v>
          </cell>
        </row>
        <row r="137">
          <cell r="A137" t="str">
            <v>BB.1112</v>
          </cell>
          <cell r="E137">
            <v>28.894333333333336</v>
          </cell>
        </row>
        <row r="138">
          <cell r="A138" t="str">
            <v>BJ.1112</v>
          </cell>
          <cell r="E138">
            <v>2.0550000000000002</v>
          </cell>
        </row>
        <row r="139">
          <cell r="A139" t="str">
            <v>CA.2213</v>
          </cell>
          <cell r="E139">
            <v>232</v>
          </cell>
        </row>
        <row r="140">
          <cell r="A140" t="str">
            <v>BB.1411</v>
          </cell>
          <cell r="E140">
            <v>0.88200000000000012</v>
          </cell>
        </row>
        <row r="141">
          <cell r="A141" t="str">
            <v>HA.1121</v>
          </cell>
          <cell r="E141">
            <v>0.441</v>
          </cell>
        </row>
        <row r="142">
          <cell r="A142" t="str">
            <v>HA.1243</v>
          </cell>
          <cell r="E142">
            <v>1.6140000000000001</v>
          </cell>
        </row>
        <row r="143">
          <cell r="A143" t="str">
            <v>RA.1215</v>
          </cell>
          <cell r="E143">
            <v>0.48999999999999994</v>
          </cell>
        </row>
        <row r="144">
          <cell r="A144" t="str">
            <v>KA.1220</v>
          </cell>
          <cell r="E144">
            <v>7.42</v>
          </cell>
        </row>
        <row r="145">
          <cell r="A145" t="str">
            <v>IA.1110</v>
          </cell>
          <cell r="E145">
            <v>34.300000000000004</v>
          </cell>
        </row>
        <row r="146">
          <cell r="A146" t="str">
            <v>IA.1120</v>
          </cell>
          <cell r="E146">
            <v>99.35</v>
          </cell>
        </row>
        <row r="147">
          <cell r="A147" t="str">
            <v>TT</v>
          </cell>
          <cell r="E147">
            <v>16.100000000000001</v>
          </cell>
        </row>
        <row r="148">
          <cell r="A148" t="str">
            <v>NB.3110</v>
          </cell>
          <cell r="E148">
            <v>1.61E-2</v>
          </cell>
        </row>
        <row r="149">
          <cell r="A149">
            <v>9</v>
          </cell>
          <cell r="E149">
            <v>7</v>
          </cell>
        </row>
        <row r="150">
          <cell r="E150">
            <v>40.552533333333336</v>
          </cell>
        </row>
        <row r="151">
          <cell r="A151" t="str">
            <v>BA.1441</v>
          </cell>
          <cell r="E151">
            <v>283.86773333333338</v>
          </cell>
        </row>
        <row r="153">
          <cell r="A153" t="str">
            <v>BB.1112</v>
          </cell>
          <cell r="E153">
            <v>257.40073333333339</v>
          </cell>
        </row>
        <row r="154">
          <cell r="A154" t="str">
            <v>BJ.1112</v>
          </cell>
          <cell r="E154">
            <v>26.467000000000002</v>
          </cell>
        </row>
        <row r="155">
          <cell r="A155" t="str">
            <v>CA.2213</v>
          </cell>
          <cell r="E155">
            <v>2604</v>
          </cell>
        </row>
        <row r="156">
          <cell r="A156" t="str">
            <v>BB.1411</v>
          </cell>
          <cell r="E156">
            <v>1.3872</v>
          </cell>
        </row>
        <row r="157">
          <cell r="A157" t="str">
            <v>HA.1121</v>
          </cell>
          <cell r="E157">
            <v>4.8579999999999997</v>
          </cell>
        </row>
        <row r="158">
          <cell r="A158" t="str">
            <v>HA.1243</v>
          </cell>
          <cell r="E158">
            <v>21.609000000000002</v>
          </cell>
        </row>
        <row r="159">
          <cell r="A159" t="str">
            <v>RA.1215</v>
          </cell>
          <cell r="E159">
            <v>5.25</v>
          </cell>
        </row>
        <row r="160">
          <cell r="A160" t="str">
            <v>KA.1220</v>
          </cell>
          <cell r="E160">
            <v>93.253999999999991</v>
          </cell>
        </row>
        <row r="161">
          <cell r="A161" t="str">
            <v>IA.1110</v>
          </cell>
          <cell r="E161">
            <v>259.49</v>
          </cell>
        </row>
        <row r="162">
          <cell r="A162" t="str">
            <v>IA.1120</v>
          </cell>
          <cell r="E162">
            <v>1467.6200000000001</v>
          </cell>
        </row>
        <row r="163">
          <cell r="A163" t="str">
            <v>TT</v>
          </cell>
          <cell r="E163">
            <v>278.88</v>
          </cell>
        </row>
        <row r="164">
          <cell r="A164" t="str">
            <v>NB.3110</v>
          </cell>
          <cell r="E164">
            <v>0.27888000000000002</v>
          </cell>
        </row>
        <row r="165">
          <cell r="A165">
            <v>10</v>
          </cell>
          <cell r="E165">
            <v>1</v>
          </cell>
        </row>
        <row r="167">
          <cell r="A167" t="str">
            <v>BA.1441</v>
          </cell>
          <cell r="E167">
            <v>39.429333333333339</v>
          </cell>
        </row>
        <row r="169">
          <cell r="A169" t="str">
            <v>BB.1112</v>
          </cell>
          <cell r="E169">
            <v>36.123333333333342</v>
          </cell>
        </row>
        <row r="170">
          <cell r="A170" t="str">
            <v>BJ.1112</v>
          </cell>
          <cell r="E170">
            <v>3.306</v>
          </cell>
        </row>
        <row r="171">
          <cell r="A171" t="str">
            <v>CA.2213</v>
          </cell>
          <cell r="E171">
            <v>356</v>
          </cell>
        </row>
        <row r="172">
          <cell r="A172" t="str">
            <v>BB.1411</v>
          </cell>
          <cell r="E172">
            <v>1.3260000000000001</v>
          </cell>
        </row>
        <row r="173">
          <cell r="A173" t="str">
            <v>HA.1121</v>
          </cell>
          <cell r="E173">
            <v>0.66300000000000003</v>
          </cell>
        </row>
        <row r="174">
          <cell r="A174" t="str">
            <v>HA.1243</v>
          </cell>
          <cell r="E174">
            <v>2.6429999999999998</v>
          </cell>
        </row>
        <row r="175">
          <cell r="A175" t="str">
            <v>RA.1215</v>
          </cell>
          <cell r="E175">
            <v>0.5</v>
          </cell>
        </row>
        <row r="176">
          <cell r="A176" t="str">
            <v>KA.1220</v>
          </cell>
          <cell r="E176">
            <v>10.36</v>
          </cell>
        </row>
        <row r="177">
          <cell r="A177" t="str">
            <v>IA.1110</v>
          </cell>
          <cell r="E177">
            <v>27.44</v>
          </cell>
        </row>
        <row r="178">
          <cell r="A178" t="str">
            <v>IA.1120</v>
          </cell>
          <cell r="E178">
            <v>169.20999999999998</v>
          </cell>
        </row>
        <row r="179">
          <cell r="A179" t="str">
            <v>TT</v>
          </cell>
          <cell r="E179">
            <v>22</v>
          </cell>
        </row>
        <row r="180">
          <cell r="A180" t="str">
            <v>NB.3110</v>
          </cell>
          <cell r="E180">
            <v>2.1999999999999999E-2</v>
          </cell>
        </row>
        <row r="181">
          <cell r="A181">
            <v>11</v>
          </cell>
          <cell r="E181">
            <v>3</v>
          </cell>
        </row>
        <row r="182">
          <cell r="E182">
            <v>30.949333333333335</v>
          </cell>
        </row>
        <row r="183">
          <cell r="A183" t="str">
            <v>BA.1441</v>
          </cell>
          <cell r="E183">
            <v>92.848000000000013</v>
          </cell>
        </row>
        <row r="185">
          <cell r="A185" t="str">
            <v>BB.1112</v>
          </cell>
          <cell r="E185">
            <v>86.683000000000007</v>
          </cell>
        </row>
        <row r="186">
          <cell r="A186" t="str">
            <v>BJ.1112</v>
          </cell>
          <cell r="E186">
            <v>6.1650000000000009</v>
          </cell>
        </row>
        <row r="187">
          <cell r="A187" t="str">
            <v>CA.2213</v>
          </cell>
          <cell r="E187">
            <v>696</v>
          </cell>
        </row>
        <row r="188">
          <cell r="A188" t="str">
            <v>BB.1411</v>
          </cell>
          <cell r="E188">
            <v>2.6460000000000004</v>
          </cell>
        </row>
        <row r="189">
          <cell r="A189" t="str">
            <v>HA.1121</v>
          </cell>
          <cell r="E189">
            <v>1.323</v>
          </cell>
        </row>
        <row r="190">
          <cell r="A190" t="str">
            <v>HA.1243</v>
          </cell>
          <cell r="E190">
            <v>4.8420000000000005</v>
          </cell>
        </row>
        <row r="191">
          <cell r="A191" t="str">
            <v>RA.1215</v>
          </cell>
          <cell r="E191">
            <v>0.75</v>
          </cell>
        </row>
        <row r="192">
          <cell r="A192" t="str">
            <v>KA.1220</v>
          </cell>
          <cell r="E192">
            <v>18.899999999999999</v>
          </cell>
        </row>
        <row r="193">
          <cell r="A193" t="str">
            <v>IA.1110</v>
          </cell>
          <cell r="E193">
            <v>102.9</v>
          </cell>
        </row>
        <row r="194">
          <cell r="A194" t="str">
            <v>IA.1120</v>
          </cell>
          <cell r="E194">
            <v>298.04999999999995</v>
          </cell>
        </row>
        <row r="195">
          <cell r="A195" t="str">
            <v>TT</v>
          </cell>
          <cell r="E195">
            <v>48.300000000000004</v>
          </cell>
        </row>
        <row r="196">
          <cell r="A196" t="str">
            <v>NB.3110</v>
          </cell>
          <cell r="E196">
            <v>4.8300000000000003E-2</v>
          </cell>
        </row>
        <row r="197">
          <cell r="A197">
            <v>12</v>
          </cell>
          <cell r="E197">
            <v>1</v>
          </cell>
        </row>
        <row r="199">
          <cell r="A199" t="str">
            <v>BA.1441</v>
          </cell>
          <cell r="E199">
            <v>30.949333333333335</v>
          </cell>
        </row>
        <row r="201">
          <cell r="A201" t="str">
            <v>BB.1112</v>
          </cell>
          <cell r="E201">
            <v>28.894333333333336</v>
          </cell>
        </row>
        <row r="202">
          <cell r="A202" t="str">
            <v>BJ.1112</v>
          </cell>
          <cell r="E202">
            <v>2.0550000000000002</v>
          </cell>
        </row>
        <row r="203">
          <cell r="A203" t="str">
            <v>CA.2213</v>
          </cell>
          <cell r="E203">
            <v>232</v>
          </cell>
        </row>
        <row r="204">
          <cell r="A204" t="str">
            <v>BB.1411</v>
          </cell>
          <cell r="E204">
            <v>0.88200000000000012</v>
          </cell>
        </row>
        <row r="205">
          <cell r="A205" t="str">
            <v>HA.1121</v>
          </cell>
          <cell r="E205">
            <v>0.441</v>
          </cell>
        </row>
        <row r="206">
          <cell r="A206" t="str">
            <v>HA.1243</v>
          </cell>
          <cell r="E206">
            <v>1.6140000000000001</v>
          </cell>
        </row>
        <row r="207">
          <cell r="A207" t="str">
            <v>RA.1215</v>
          </cell>
          <cell r="E207">
            <v>0.25</v>
          </cell>
        </row>
        <row r="208">
          <cell r="A208" t="str">
            <v>KA.1220</v>
          </cell>
          <cell r="E208">
            <v>6.3</v>
          </cell>
        </row>
        <row r="209">
          <cell r="A209" t="str">
            <v>IA.1110</v>
          </cell>
          <cell r="E209">
            <v>34.300000000000004</v>
          </cell>
        </row>
        <row r="210">
          <cell r="A210" t="str">
            <v>IA.1120</v>
          </cell>
          <cell r="E210">
            <v>99.35</v>
          </cell>
        </row>
        <row r="211">
          <cell r="A211" t="str">
            <v>TT</v>
          </cell>
          <cell r="E211">
            <v>16.100000000000001</v>
          </cell>
        </row>
        <row r="212">
          <cell r="A212" t="str">
            <v>NB.3110</v>
          </cell>
          <cell r="E212">
            <v>1.61E-2</v>
          </cell>
        </row>
        <row r="213">
          <cell r="A213">
            <v>13</v>
          </cell>
          <cell r="E213">
            <v>6</v>
          </cell>
        </row>
        <row r="214">
          <cell r="E214">
            <v>33.765333333333338</v>
          </cell>
        </row>
        <row r="215">
          <cell r="A215" t="str">
            <v>BA.1441</v>
          </cell>
          <cell r="E215">
            <v>202.59200000000004</v>
          </cell>
        </row>
        <row r="217">
          <cell r="A217" t="str">
            <v>BB.1112</v>
          </cell>
          <cell r="E217">
            <v>186.60800000000003</v>
          </cell>
        </row>
        <row r="218">
          <cell r="A218" t="str">
            <v>BJ.1112</v>
          </cell>
          <cell r="E218">
            <v>15.983999999999998</v>
          </cell>
        </row>
        <row r="219">
          <cell r="A219" t="str">
            <v>CA.2213</v>
          </cell>
          <cell r="E219">
            <v>1704</v>
          </cell>
        </row>
        <row r="220">
          <cell r="A220" t="str">
            <v>BB.1411</v>
          </cell>
          <cell r="E220">
            <v>6.347999999999999</v>
          </cell>
        </row>
        <row r="221">
          <cell r="A221" t="str">
            <v>HA.1121</v>
          </cell>
          <cell r="E221">
            <v>3.1740000000000004</v>
          </cell>
        </row>
        <row r="222">
          <cell r="A222" t="str">
            <v>HA.1243</v>
          </cell>
          <cell r="E222">
            <v>12.809999999999999</v>
          </cell>
        </row>
        <row r="223">
          <cell r="A223" t="str">
            <v>RA.1215</v>
          </cell>
          <cell r="E223">
            <v>2.5350000000000001</v>
          </cell>
        </row>
        <row r="224">
          <cell r="A224" t="str">
            <v>KA.1220</v>
          </cell>
          <cell r="E224">
            <v>45</v>
          </cell>
        </row>
        <row r="225">
          <cell r="A225" t="str">
            <v>IA.1110</v>
          </cell>
          <cell r="E225">
            <v>118.26</v>
          </cell>
        </row>
        <row r="226">
          <cell r="A226" t="str">
            <v>IA.1120</v>
          </cell>
          <cell r="E226">
            <v>752.09999999999991</v>
          </cell>
        </row>
        <row r="227">
          <cell r="A227" t="str">
            <v>TT</v>
          </cell>
          <cell r="E227">
            <v>79.679999999999993</v>
          </cell>
        </row>
        <row r="228">
          <cell r="A228" t="str">
            <v>NB.3110</v>
          </cell>
          <cell r="E228">
            <v>7.9679999999999987E-2</v>
          </cell>
        </row>
        <row r="229">
          <cell r="A229">
            <v>14</v>
          </cell>
          <cell r="E229">
            <v>1</v>
          </cell>
        </row>
        <row r="230">
          <cell r="A230" t="str">
            <v>BA.1441</v>
          </cell>
        </row>
        <row r="231">
          <cell r="A231" t="str">
            <v>BA.1441</v>
          </cell>
          <cell r="E231">
            <v>31.104693333333337</v>
          </cell>
        </row>
        <row r="234">
          <cell r="A234" t="str">
            <v>BB.1112</v>
          </cell>
          <cell r="E234">
            <v>28.531693333333337</v>
          </cell>
        </row>
        <row r="235">
          <cell r="A235" t="str">
            <v>BJ.1112</v>
          </cell>
          <cell r="E235">
            <v>2.573</v>
          </cell>
        </row>
        <row r="236">
          <cell r="A236" t="str">
            <v>CA.2213</v>
          </cell>
          <cell r="E236">
            <v>340</v>
          </cell>
        </row>
        <row r="237">
          <cell r="A237" t="str">
            <v>BB.1411</v>
          </cell>
          <cell r="E237">
            <v>0.84862000000000004</v>
          </cell>
        </row>
        <row r="238">
          <cell r="A238" t="str">
            <v>HA.1121</v>
          </cell>
          <cell r="E238">
            <v>0.27300000000000002</v>
          </cell>
        </row>
        <row r="239">
          <cell r="A239" t="str">
            <v>HA.1243</v>
          </cell>
          <cell r="E239">
            <v>2.2999999999999998</v>
          </cell>
        </row>
        <row r="240">
          <cell r="A240" t="str">
            <v>RA.1215</v>
          </cell>
          <cell r="E240">
            <v>0.78600000000000003</v>
          </cell>
        </row>
        <row r="241">
          <cell r="A241">
            <v>0</v>
          </cell>
        </row>
        <row r="242">
          <cell r="A242" t="str">
            <v>IA.1110</v>
          </cell>
          <cell r="E242">
            <v>45.22</v>
          </cell>
        </row>
        <row r="243">
          <cell r="A243" t="str">
            <v>IA.1120</v>
          </cell>
          <cell r="E243">
            <v>155.72</v>
          </cell>
        </row>
        <row r="244">
          <cell r="A244" t="str">
            <v>KA.1220</v>
          </cell>
          <cell r="E244">
            <v>12.623999999999999</v>
          </cell>
        </row>
        <row r="245">
          <cell r="A245" t="str">
            <v>TT</v>
          </cell>
          <cell r="E245">
            <v>16.100000000000001</v>
          </cell>
        </row>
        <row r="246">
          <cell r="A246" t="str">
            <v>NB.3110</v>
          </cell>
          <cell r="E246">
            <v>1.61E-2</v>
          </cell>
        </row>
        <row r="247">
          <cell r="A247">
            <v>15</v>
          </cell>
          <cell r="E247">
            <v>3</v>
          </cell>
        </row>
        <row r="248">
          <cell r="A248" t="str">
            <v>BA.1442</v>
          </cell>
        </row>
        <row r="249">
          <cell r="A249" t="str">
            <v>BA.1442</v>
          </cell>
          <cell r="E249">
            <v>0.73079999999999978</v>
          </cell>
        </row>
        <row r="250">
          <cell r="A250" t="str">
            <v>BJ.1212</v>
          </cell>
          <cell r="E250">
            <v>0.73079999999999978</v>
          </cell>
        </row>
        <row r="251">
          <cell r="A251" t="str">
            <v>HA.1121</v>
          </cell>
          <cell r="E251">
            <v>0.252</v>
          </cell>
        </row>
        <row r="252">
          <cell r="A252" t="str">
            <v>HA.1243</v>
          </cell>
          <cell r="E252">
            <v>0.45599999999999996</v>
          </cell>
        </row>
        <row r="253">
          <cell r="A253" t="str">
            <v>IA.1110</v>
          </cell>
          <cell r="E253">
            <v>7.83</v>
          </cell>
        </row>
        <row r="254">
          <cell r="A254" t="str">
            <v>RB.1215</v>
          </cell>
          <cell r="E254">
            <v>0.48599999999999999</v>
          </cell>
        </row>
        <row r="255">
          <cell r="A255" t="str">
            <v>RA.1115</v>
          </cell>
          <cell r="E255">
            <v>39.375</v>
          </cell>
        </row>
        <row r="256">
          <cell r="A256" t="str">
            <v>KA.1220</v>
          </cell>
          <cell r="E256">
            <v>4.4550000000000001</v>
          </cell>
        </row>
        <row r="257">
          <cell r="A257">
            <v>16</v>
          </cell>
        </row>
        <row r="258">
          <cell r="E258">
            <v>9344.2000000000007</v>
          </cell>
        </row>
        <row r="259">
          <cell r="E259">
            <v>1690.28</v>
          </cell>
        </row>
        <row r="260">
          <cell r="A260" t="str">
            <v>NB.1110</v>
          </cell>
          <cell r="E260">
            <v>9.3442000000000007</v>
          </cell>
        </row>
        <row r="261">
          <cell r="A261" t="str">
            <v>NB.1420</v>
          </cell>
          <cell r="E261">
            <v>1.69028</v>
          </cell>
        </row>
      </sheetData>
      <sheetData sheetId="4" refreshError="1"/>
      <sheetData sheetId="5" refreshError="1"/>
      <sheetData sheetId="6" refreshError="1">
        <row r="7">
          <cell r="A7" t="str">
            <v>BA.1362</v>
          </cell>
          <cell r="E7">
            <v>1093.6800000000003</v>
          </cell>
        </row>
        <row r="8">
          <cell r="A8" t="str">
            <v>BJ.1112</v>
          </cell>
          <cell r="E8">
            <v>82.408000000000001</v>
          </cell>
        </row>
        <row r="9">
          <cell r="A9" t="str">
            <v>BB.1112</v>
          </cell>
          <cell r="E9">
            <v>1011.2720000000003</v>
          </cell>
        </row>
        <row r="10">
          <cell r="A10" t="str">
            <v>HA.1121</v>
          </cell>
          <cell r="E10">
            <v>14.932</v>
          </cell>
        </row>
        <row r="11">
          <cell r="A11" t="str">
            <v>HA.1223</v>
          </cell>
          <cell r="E11">
            <v>48.112000000000002</v>
          </cell>
        </row>
        <row r="12">
          <cell r="A12" t="str">
            <v>HA.3113</v>
          </cell>
          <cell r="E12">
            <v>13.863999999999999</v>
          </cell>
        </row>
        <row r="13">
          <cell r="A13" t="str">
            <v>KA.1220</v>
          </cell>
          <cell r="E13">
            <v>133.46</v>
          </cell>
        </row>
        <row r="14">
          <cell r="A14" t="str">
            <v>KA.2210</v>
          </cell>
          <cell r="E14">
            <v>167.94</v>
          </cell>
        </row>
        <row r="15">
          <cell r="A15" t="str">
            <v>CA.2213</v>
          </cell>
          <cell r="E15">
            <v>11712</v>
          </cell>
        </row>
        <row r="16">
          <cell r="A16" t="str">
            <v>BK.5111</v>
          </cell>
          <cell r="E16">
            <v>27.264000000000003</v>
          </cell>
        </row>
        <row r="17">
          <cell r="A17" t="str">
            <v>GG.1114</v>
          </cell>
          <cell r="E17">
            <v>22.799999999999997</v>
          </cell>
        </row>
        <row r="18">
          <cell r="A18" t="str">
            <v>GG.1114</v>
          </cell>
          <cell r="E18">
            <v>4.42</v>
          </cell>
        </row>
        <row r="20">
          <cell r="A20" t="str">
            <v>IA.1110</v>
          </cell>
          <cell r="E20">
            <v>59.255000000000003</v>
          </cell>
        </row>
        <row r="21">
          <cell r="A21" t="str">
            <v>IA.1120</v>
          </cell>
          <cell r="E21">
            <v>1523.39</v>
          </cell>
        </row>
        <row r="22">
          <cell r="A22" t="str">
            <v>IA.1130</v>
          </cell>
          <cell r="E22">
            <v>720.9</v>
          </cell>
        </row>
        <row r="24">
          <cell r="A24" t="str">
            <v>IA.2311</v>
          </cell>
          <cell r="E24">
            <v>327.7</v>
          </cell>
        </row>
        <row r="25">
          <cell r="A25" t="str">
            <v>IA.2321</v>
          </cell>
          <cell r="E25">
            <v>244.52</v>
          </cell>
        </row>
        <row r="26">
          <cell r="A26" t="str">
            <v>IA.2331</v>
          </cell>
          <cell r="E26">
            <v>1846.5300000000002</v>
          </cell>
        </row>
        <row r="28">
          <cell r="A28" t="str">
            <v>BB.1113</v>
          </cell>
          <cell r="E28">
            <v>99.2</v>
          </cell>
        </row>
        <row r="29">
          <cell r="A29" t="str">
            <v>HA.1332</v>
          </cell>
          <cell r="E29">
            <v>48</v>
          </cell>
        </row>
        <row r="30">
          <cell r="A30" t="str">
            <v>RA.1114</v>
          </cell>
          <cell r="E30">
            <v>320</v>
          </cell>
        </row>
        <row r="31">
          <cell r="A31" t="str">
            <v>SA.7111</v>
          </cell>
          <cell r="E31">
            <v>215.625</v>
          </cell>
        </row>
        <row r="33">
          <cell r="A33" t="str">
            <v>SA.7410</v>
          </cell>
          <cell r="E33">
            <v>12</v>
          </cell>
        </row>
        <row r="34">
          <cell r="A34" t="str">
            <v>SA.7410</v>
          </cell>
          <cell r="E34">
            <v>5</v>
          </cell>
        </row>
        <row r="35">
          <cell r="A35" t="str">
            <v>HA.2313</v>
          </cell>
          <cell r="E35">
            <v>20.88</v>
          </cell>
        </row>
        <row r="36">
          <cell r="A36" t="str">
            <v>KA.2120</v>
          </cell>
          <cell r="E36">
            <v>203.03999999999996</v>
          </cell>
        </row>
        <row r="38">
          <cell r="A38" t="str">
            <v>IA.2211</v>
          </cell>
          <cell r="E38">
            <v>671.52</v>
          </cell>
        </row>
        <row r="39">
          <cell r="A39" t="str">
            <v>IA.2231</v>
          </cell>
          <cell r="E39">
            <v>3336.06</v>
          </cell>
        </row>
        <row r="40">
          <cell r="A40" t="str">
            <v>PA.2214</v>
          </cell>
          <cell r="E40">
            <v>86.399999999999991</v>
          </cell>
        </row>
        <row r="41">
          <cell r="A41" t="str">
            <v>UA.1310</v>
          </cell>
          <cell r="E41">
            <v>86.399999999999991</v>
          </cell>
        </row>
        <row r="42">
          <cell r="A42" t="str">
            <v>GI.1214</v>
          </cell>
          <cell r="E42">
            <v>61.58</v>
          </cell>
        </row>
        <row r="43">
          <cell r="A43" t="str">
            <v>GI.1114</v>
          </cell>
          <cell r="E43">
            <v>15.66</v>
          </cell>
        </row>
        <row r="44">
          <cell r="A44" t="str">
            <v>PA.1213</v>
          </cell>
          <cell r="E44">
            <v>1184.0899999999999</v>
          </cell>
        </row>
        <row r="45">
          <cell r="A45" t="str">
            <v>QB.8110</v>
          </cell>
          <cell r="E45">
            <v>1.32</v>
          </cell>
        </row>
        <row r="46">
          <cell r="A46" t="str">
            <v>QB.8110</v>
          </cell>
          <cell r="E46">
            <v>29.76</v>
          </cell>
        </row>
        <row r="47">
          <cell r="A47" t="str">
            <v>UC.2120</v>
          </cell>
          <cell r="E47">
            <v>68</v>
          </cell>
        </row>
        <row r="48">
          <cell r="A48" t="str">
            <v>QB.1110</v>
          </cell>
          <cell r="E48">
            <v>15</v>
          </cell>
        </row>
        <row r="49">
          <cell r="A49" t="str">
            <v>HA.3213</v>
          </cell>
          <cell r="E49">
            <v>25.6</v>
          </cell>
        </row>
        <row r="50">
          <cell r="A50" t="str">
            <v>HA.3313</v>
          </cell>
          <cell r="E50">
            <v>6.607999999999997</v>
          </cell>
        </row>
        <row r="51">
          <cell r="A51" t="str">
            <v>HA.3113</v>
          </cell>
          <cell r="E51">
            <v>6.5449999999999999</v>
          </cell>
        </row>
        <row r="52">
          <cell r="A52" t="str">
            <v>KA.2310</v>
          </cell>
          <cell r="E52">
            <v>519.24000000000012</v>
          </cell>
        </row>
        <row r="53">
          <cell r="A53" t="str">
            <v>KA.2210</v>
          </cell>
          <cell r="E53">
            <v>60.599999999999994</v>
          </cell>
        </row>
        <row r="55">
          <cell r="A55" t="str">
            <v>IA.2511</v>
          </cell>
          <cell r="E55">
            <v>3342.2</v>
          </cell>
        </row>
        <row r="58">
          <cell r="A58" t="str">
            <v>IA.2311</v>
          </cell>
          <cell r="E58">
            <v>428.54999999999995</v>
          </cell>
        </row>
        <row r="59">
          <cell r="A59" t="str">
            <v>IA.2331</v>
          </cell>
          <cell r="E59">
            <v>1800.2</v>
          </cell>
        </row>
        <row r="60">
          <cell r="A60" t="str">
            <v>PA.3214</v>
          </cell>
          <cell r="E60">
            <v>312.84000000000003</v>
          </cell>
        </row>
        <row r="61">
          <cell r="A61" t="str">
            <v>PA.5114</v>
          </cell>
          <cell r="E61">
            <v>165.48000000000002</v>
          </cell>
        </row>
        <row r="62">
          <cell r="A62" t="str">
            <v>PA.3114</v>
          </cell>
          <cell r="E62">
            <v>200.12799999999999</v>
          </cell>
        </row>
        <row r="63">
          <cell r="A63" t="str">
            <v>HA.3313</v>
          </cell>
          <cell r="E63">
            <v>10.4458</v>
          </cell>
        </row>
        <row r="64">
          <cell r="A64" t="str">
            <v>KA.2210</v>
          </cell>
          <cell r="E64">
            <v>171.672</v>
          </cell>
        </row>
        <row r="66">
          <cell r="A66" t="str">
            <v>IA.2411</v>
          </cell>
          <cell r="E66">
            <v>609.57999999999993</v>
          </cell>
        </row>
        <row r="68">
          <cell r="A68" t="str">
            <v>IA.2421</v>
          </cell>
          <cell r="E68">
            <v>160.80000000000001</v>
          </cell>
        </row>
        <row r="69">
          <cell r="A69" t="str">
            <v>IA.2431</v>
          </cell>
          <cell r="E69">
            <v>635.28</v>
          </cell>
        </row>
        <row r="71">
          <cell r="A71" t="str">
            <v>PA.5114</v>
          </cell>
          <cell r="E71">
            <v>143.08000000000001</v>
          </cell>
        </row>
        <row r="72">
          <cell r="A72" t="str">
            <v>PA.3114</v>
          </cell>
          <cell r="E72">
            <v>41.415999999999997</v>
          </cell>
        </row>
        <row r="73">
          <cell r="A73" t="str">
            <v>GG.2114</v>
          </cell>
          <cell r="E73">
            <v>0.62720000000000009</v>
          </cell>
        </row>
        <row r="74">
          <cell r="A74" t="str">
            <v>PA.4214</v>
          </cell>
          <cell r="E74">
            <v>20.520000000000003</v>
          </cell>
        </row>
        <row r="75">
          <cell r="A75" t="str">
            <v>UC.4210</v>
          </cell>
          <cell r="E75">
            <v>195.52000000000004</v>
          </cell>
        </row>
        <row r="76">
          <cell r="A76" t="str">
            <v>ZJ.7320</v>
          </cell>
          <cell r="E76">
            <v>4</v>
          </cell>
        </row>
        <row r="77">
          <cell r="E77">
            <v>88.128</v>
          </cell>
        </row>
        <row r="78">
          <cell r="A78" t="str">
            <v>PA.4114</v>
          </cell>
          <cell r="E78">
            <v>161.60000000000002</v>
          </cell>
        </row>
        <row r="79">
          <cell r="A79" t="str">
            <v>BA.1312</v>
          </cell>
          <cell r="E79">
            <v>10.318000000000001</v>
          </cell>
        </row>
        <row r="80">
          <cell r="A80" t="str">
            <v>BJ.1112</v>
          </cell>
          <cell r="E80">
            <v>10.318000000000001</v>
          </cell>
        </row>
        <row r="81">
          <cell r="A81" t="str">
            <v>HA.1121</v>
          </cell>
          <cell r="E81">
            <v>15.469999999999999</v>
          </cell>
        </row>
        <row r="82">
          <cell r="A82" t="str">
            <v>BB.1113</v>
          </cell>
          <cell r="E82">
            <v>4.82</v>
          </cell>
        </row>
        <row r="83">
          <cell r="A83" t="str">
            <v>HA.1121</v>
          </cell>
          <cell r="E83">
            <v>2.4300000000000002</v>
          </cell>
        </row>
        <row r="84">
          <cell r="A84" t="str">
            <v>RA.1114</v>
          </cell>
          <cell r="E84">
            <v>27.4</v>
          </cell>
        </row>
        <row r="85">
          <cell r="A85" t="str">
            <v>GG.2114</v>
          </cell>
          <cell r="E85">
            <v>2.3753999999999995</v>
          </cell>
        </row>
        <row r="86">
          <cell r="A86" t="str">
            <v>GG.2114</v>
          </cell>
          <cell r="E86">
            <v>3.8000000000000003</v>
          </cell>
        </row>
        <row r="87">
          <cell r="A87" t="str">
            <v>PA.1214</v>
          </cell>
          <cell r="E87">
            <v>86.639999999999986</v>
          </cell>
        </row>
        <row r="88">
          <cell r="A88" t="str">
            <v>PA.1214</v>
          </cell>
          <cell r="E88">
            <v>20.808</v>
          </cell>
        </row>
        <row r="89">
          <cell r="A89" t="str">
            <v>PD.4124</v>
          </cell>
          <cell r="E89">
            <v>27.4</v>
          </cell>
        </row>
        <row r="90">
          <cell r="A90" t="str">
            <v>PA.4114</v>
          </cell>
          <cell r="E90">
            <v>32.399999999999991</v>
          </cell>
        </row>
        <row r="91">
          <cell r="A91" t="str">
            <v>PA.4214</v>
          </cell>
          <cell r="E91">
            <v>152</v>
          </cell>
        </row>
        <row r="92">
          <cell r="A92" t="str">
            <v>RB.1115</v>
          </cell>
          <cell r="E92">
            <v>76</v>
          </cell>
        </row>
        <row r="93">
          <cell r="A93" t="str">
            <v>UC.4210</v>
          </cell>
          <cell r="E93">
            <v>76</v>
          </cell>
        </row>
        <row r="94">
          <cell r="A94" t="str">
            <v>QP.1120</v>
          </cell>
          <cell r="E94">
            <v>26.599999999999998</v>
          </cell>
        </row>
        <row r="95">
          <cell r="A95" t="str">
            <v>UC.3110</v>
          </cell>
          <cell r="E95">
            <v>11.4</v>
          </cell>
        </row>
        <row r="96">
          <cell r="A96" t="str">
            <v>BB.1113</v>
          </cell>
          <cell r="E96">
            <v>10.665600000000003</v>
          </cell>
        </row>
        <row r="97">
          <cell r="A97" t="str">
            <v>TT</v>
          </cell>
          <cell r="E97">
            <v>1</v>
          </cell>
        </row>
        <row r="98">
          <cell r="A98" t="str">
            <v>GI.1214</v>
          </cell>
          <cell r="E98">
            <v>20.901600000000002</v>
          </cell>
        </row>
        <row r="99">
          <cell r="A99" t="str">
            <v>PA.1213</v>
          </cell>
          <cell r="E99">
            <v>209.01599999999999</v>
          </cell>
        </row>
        <row r="100">
          <cell r="A100" t="str">
            <v>TA.2710</v>
          </cell>
          <cell r="E100">
            <v>45</v>
          </cell>
        </row>
        <row r="101">
          <cell r="A101" t="str">
            <v>OB.1210</v>
          </cell>
          <cell r="E101">
            <v>415.44000000000005</v>
          </cell>
        </row>
        <row r="102">
          <cell r="A102" t="str">
            <v>NA.1320</v>
          </cell>
          <cell r="E102">
            <v>1388.52</v>
          </cell>
        </row>
        <row r="103">
          <cell r="A103" t="str">
            <v>NB.1310</v>
          </cell>
          <cell r="E103">
            <v>1.38852</v>
          </cell>
        </row>
        <row r="104">
          <cell r="A104" t="str">
            <v>UC.2220</v>
          </cell>
          <cell r="E104">
            <v>55.540799999999997</v>
          </cell>
        </row>
        <row r="105">
          <cell r="A105" t="str">
            <v>UC.3110</v>
          </cell>
          <cell r="E105">
            <v>1500.3140000000001</v>
          </cell>
        </row>
        <row r="106">
          <cell r="A106" t="str">
            <v>UC.3120</v>
          </cell>
          <cell r="E106">
            <v>664.43200000000002</v>
          </cell>
        </row>
        <row r="107">
          <cell r="A107" t="str">
            <v>UB.1110</v>
          </cell>
          <cell r="E107">
            <v>2164.7460000000001</v>
          </cell>
        </row>
        <row r="108">
          <cell r="A108" t="str">
            <v>ZJ.7274</v>
          </cell>
          <cell r="E108">
            <v>40</v>
          </cell>
        </row>
        <row r="109">
          <cell r="A109" t="str">
            <v>ZJ.7240</v>
          </cell>
          <cell r="E109">
            <v>6</v>
          </cell>
        </row>
        <row r="110">
          <cell r="A110" t="str">
            <v>ZM.1247</v>
          </cell>
          <cell r="E110">
            <v>8</v>
          </cell>
        </row>
        <row r="111">
          <cell r="A111" t="str">
            <v>ZM.1247</v>
          </cell>
          <cell r="E111">
            <v>16</v>
          </cell>
        </row>
        <row r="112">
          <cell r="A112" t="str">
            <v>ZI.5120</v>
          </cell>
          <cell r="E112">
            <v>8</v>
          </cell>
        </row>
        <row r="113">
          <cell r="A113" t="str">
            <v>TT</v>
          </cell>
          <cell r="E113">
            <v>8</v>
          </cell>
        </row>
        <row r="114">
          <cell r="E114">
            <v>8</v>
          </cell>
        </row>
        <row r="115">
          <cell r="A115" t="str">
            <v>TT</v>
          </cell>
          <cell r="E115">
            <v>80</v>
          </cell>
        </row>
        <row r="116">
          <cell r="A116" t="str">
            <v>TT</v>
          </cell>
        </row>
        <row r="117">
          <cell r="A117" t="str">
            <v>UC.2120</v>
          </cell>
          <cell r="E117">
            <v>20</v>
          </cell>
        </row>
        <row r="118">
          <cell r="A118" t="str">
            <v>TT</v>
          </cell>
          <cell r="E118">
            <v>34.799999999999997</v>
          </cell>
        </row>
        <row r="119">
          <cell r="A119" t="str">
            <v>TT</v>
          </cell>
          <cell r="E119">
            <v>85.61999999999999</v>
          </cell>
        </row>
        <row r="120">
          <cell r="A120" t="str">
            <v>NB.2120</v>
          </cell>
          <cell r="E120">
            <v>120.41999999999999</v>
          </cell>
        </row>
        <row r="121">
          <cell r="A121" t="str">
            <v>C4.007</v>
          </cell>
          <cell r="E121">
            <v>12</v>
          </cell>
        </row>
        <row r="122">
          <cell r="A122" t="str">
            <v>C4.004</v>
          </cell>
          <cell r="E122">
            <v>12</v>
          </cell>
        </row>
        <row r="123">
          <cell r="A123" t="str">
            <v>ZE.5120</v>
          </cell>
          <cell r="E123">
            <v>11</v>
          </cell>
        </row>
        <row r="124">
          <cell r="A124" t="str">
            <v>tt</v>
          </cell>
        </row>
        <row r="125">
          <cell r="E125">
            <v>11</v>
          </cell>
        </row>
        <row r="127">
          <cell r="A127" t="str">
            <v>HA.3213</v>
          </cell>
          <cell r="E127">
            <v>0.13300000000000001</v>
          </cell>
        </row>
        <row r="128">
          <cell r="A128" t="str">
            <v>HA.3113</v>
          </cell>
          <cell r="E128">
            <v>0.12400000000000003</v>
          </cell>
        </row>
        <row r="129">
          <cell r="A129" t="str">
            <v>RA.1114</v>
          </cell>
          <cell r="E129">
            <v>2.52</v>
          </cell>
        </row>
        <row r="130">
          <cell r="A130" t="str">
            <v>PA.3214</v>
          </cell>
          <cell r="E130">
            <v>1.9</v>
          </cell>
        </row>
        <row r="131">
          <cell r="A131" t="str">
            <v>PA.3114</v>
          </cell>
          <cell r="E131">
            <v>3.1</v>
          </cell>
        </row>
        <row r="132">
          <cell r="A132" t="str">
            <v>TA.2710</v>
          </cell>
          <cell r="E132">
            <v>5</v>
          </cell>
        </row>
        <row r="133">
          <cell r="A133" t="str">
            <v>NA.1410</v>
          </cell>
          <cell r="E133">
            <v>18.850000000000001</v>
          </cell>
        </row>
        <row r="134">
          <cell r="A134" t="str">
            <v>NB.3110</v>
          </cell>
          <cell r="E134">
            <v>1.8850000000000002E-2</v>
          </cell>
        </row>
        <row r="135">
          <cell r="A135" t="str">
            <v>ZI.8110</v>
          </cell>
          <cell r="E135">
            <v>1</v>
          </cell>
        </row>
        <row r="137">
          <cell r="A137" t="str">
            <v>IA.2511</v>
          </cell>
          <cell r="E137">
            <v>26</v>
          </cell>
        </row>
        <row r="138">
          <cell r="A138" t="str">
            <v>IA.2521</v>
          </cell>
          <cell r="E138">
            <v>25.5</v>
          </cell>
        </row>
        <row r="139">
          <cell r="A139" t="str">
            <v>KA.2310</v>
          </cell>
          <cell r="E139">
            <v>5.16</v>
          </cell>
        </row>
        <row r="140">
          <cell r="A140" t="str">
            <v>tt</v>
          </cell>
          <cell r="E140">
            <v>1</v>
          </cell>
        </row>
        <row r="143">
          <cell r="A143" t="str">
            <v>HA.1222</v>
          </cell>
          <cell r="E143">
            <v>0.27600000000000002</v>
          </cell>
        </row>
        <row r="144">
          <cell r="A144" t="str">
            <v>HA.1312</v>
          </cell>
          <cell r="E144">
            <v>7.6000000000000012E-2</v>
          </cell>
        </row>
        <row r="145">
          <cell r="A145" t="str">
            <v>GG.1114</v>
          </cell>
          <cell r="E145">
            <v>1.2400000000000002</v>
          </cell>
        </row>
        <row r="146">
          <cell r="A146" t="str">
            <v>GG.1114</v>
          </cell>
          <cell r="E146">
            <v>0.21000000000000002</v>
          </cell>
        </row>
        <row r="147">
          <cell r="A147" t="str">
            <v>RA.1115</v>
          </cell>
          <cell r="E147">
            <v>1.55</v>
          </cell>
        </row>
        <row r="148">
          <cell r="A148" t="str">
            <v>RB.2125</v>
          </cell>
          <cell r="E148">
            <v>17.599999999999998</v>
          </cell>
        </row>
        <row r="149">
          <cell r="A149" t="str">
            <v>HG.4113</v>
          </cell>
          <cell r="E149">
            <v>0.21</v>
          </cell>
        </row>
        <row r="150">
          <cell r="A150" t="str">
            <v>ZJ.7275</v>
          </cell>
          <cell r="E150">
            <v>15</v>
          </cell>
        </row>
        <row r="151">
          <cell r="A151" t="str">
            <v>IB.2511</v>
          </cell>
          <cell r="E151">
            <v>46.56</v>
          </cell>
        </row>
        <row r="152">
          <cell r="A152" t="str">
            <v>LA.5120</v>
          </cell>
          <cell r="E152">
            <v>2</v>
          </cell>
        </row>
        <row r="153">
          <cell r="E153">
            <v>1</v>
          </cell>
        </row>
        <row r="155">
          <cell r="A155" t="str">
            <v>BA.1312</v>
          </cell>
          <cell r="E155">
            <v>1.9200000000000004</v>
          </cell>
        </row>
        <row r="156">
          <cell r="A156" t="str">
            <v>BJ.1112</v>
          </cell>
          <cell r="E156">
            <v>0.87149999999999994</v>
          </cell>
        </row>
        <row r="157">
          <cell r="A157" t="str">
            <v>BB.1112</v>
          </cell>
          <cell r="E157">
            <v>1.0485000000000004</v>
          </cell>
        </row>
        <row r="158">
          <cell r="A158" t="str">
            <v>HA.1121</v>
          </cell>
          <cell r="E158">
            <v>0.1215</v>
          </cell>
        </row>
        <row r="159">
          <cell r="A159" t="str">
            <v>GG.2114</v>
          </cell>
          <cell r="E159">
            <v>0.14399999999999999</v>
          </cell>
        </row>
        <row r="160">
          <cell r="A160" t="str">
            <v>RA.1115</v>
          </cell>
          <cell r="E160">
            <v>0.25</v>
          </cell>
        </row>
        <row r="161">
          <cell r="A161" t="str">
            <v>PA.1214</v>
          </cell>
          <cell r="E161">
            <v>3.4399999999999995</v>
          </cell>
        </row>
        <row r="162">
          <cell r="A162" t="str">
            <v>HG.4113</v>
          </cell>
          <cell r="E162">
            <v>1.4999999999999999E-2</v>
          </cell>
        </row>
        <row r="163">
          <cell r="A163" t="str">
            <v>LA.5120</v>
          </cell>
          <cell r="E163">
            <v>1</v>
          </cell>
        </row>
        <row r="164">
          <cell r="A164" t="str">
            <v>IB.2511</v>
          </cell>
          <cell r="E164">
            <v>1.67</v>
          </cell>
        </row>
        <row r="165">
          <cell r="E165">
            <v>7.54</v>
          </cell>
        </row>
        <row r="166">
          <cell r="A166" t="str">
            <v>ZJ.7274</v>
          </cell>
          <cell r="E166">
            <v>14</v>
          </cell>
        </row>
        <row r="168">
          <cell r="A168" t="str">
            <v>ZJ.7230</v>
          </cell>
          <cell r="E168">
            <v>18.54</v>
          </cell>
        </row>
        <row r="169">
          <cell r="A169" t="str">
            <v>ZJ.7240</v>
          </cell>
          <cell r="E169">
            <v>3.2</v>
          </cell>
        </row>
        <row r="170">
          <cell r="A170" t="str">
            <v>ZJ.7274</v>
          </cell>
          <cell r="E170">
            <v>15</v>
          </cell>
        </row>
        <row r="171">
          <cell r="A171" t="str">
            <v>ZM.4130</v>
          </cell>
          <cell r="E171">
            <v>1</v>
          </cell>
        </row>
        <row r="172">
          <cell r="A172" t="str">
            <v>ZM.4140</v>
          </cell>
          <cell r="E172">
            <v>2</v>
          </cell>
        </row>
        <row r="173">
          <cell r="A173" t="str">
            <v>ZK.1210</v>
          </cell>
          <cell r="E173">
            <v>4</v>
          </cell>
        </row>
        <row r="174">
          <cell r="A174" t="str">
            <v>ZK.1250</v>
          </cell>
          <cell r="E174">
            <v>5</v>
          </cell>
        </row>
        <row r="175">
          <cell r="A175" t="str">
            <v>ZI.3120</v>
          </cell>
          <cell r="E175">
            <v>1</v>
          </cell>
        </row>
        <row r="176">
          <cell r="A176" t="str">
            <v>ZI.3220</v>
          </cell>
          <cell r="E176">
            <v>2</v>
          </cell>
        </row>
        <row r="177">
          <cell r="A177" t="str">
            <v>ZI.5120</v>
          </cell>
          <cell r="E177">
            <v>1</v>
          </cell>
        </row>
        <row r="178">
          <cell r="A178" t="str">
            <v>ZI.1120</v>
          </cell>
          <cell r="E178">
            <v>1</v>
          </cell>
        </row>
        <row r="179">
          <cell r="A179" t="str">
            <v>ZI.2210</v>
          </cell>
          <cell r="E179">
            <v>1</v>
          </cell>
        </row>
        <row r="180">
          <cell r="A180" t="str">
            <v>ZI.2110</v>
          </cell>
          <cell r="E180">
            <v>1</v>
          </cell>
        </row>
      </sheetData>
      <sheetData sheetId="7" refreshError="1"/>
      <sheetData sheetId="8" refreshError="1"/>
      <sheetData sheetId="9" refreshError="1"/>
      <sheetData sheetId="10" refreshError="1"/>
      <sheetData sheetId="11" refreshError="1"/>
      <sheetData sheetId="12" refreshError="1"/>
      <sheetData sheetId="13" refreshError="1">
        <row r="5">
          <cell r="A5" t="str">
            <v>BC.1171</v>
          </cell>
          <cell r="E5">
            <v>415</v>
          </cell>
        </row>
        <row r="6">
          <cell r="A6" t="str">
            <v>BA.1522</v>
          </cell>
          <cell r="E6">
            <v>147</v>
          </cell>
        </row>
        <row r="7">
          <cell r="A7" t="str">
            <v>AE.1217</v>
          </cell>
          <cell r="E7">
            <v>20</v>
          </cell>
        </row>
        <row r="8">
          <cell r="A8" t="str">
            <v>BA.1444</v>
          </cell>
          <cell r="E8">
            <v>4</v>
          </cell>
        </row>
        <row r="9">
          <cell r="A9" t="str">
            <v>AA.1113</v>
          </cell>
          <cell r="E9">
            <v>2100</v>
          </cell>
        </row>
        <row r="10">
          <cell r="A10" t="str">
            <v>BJ.1112</v>
          </cell>
          <cell r="E10">
            <v>566</v>
          </cell>
        </row>
        <row r="11">
          <cell r="A11" t="str">
            <v>ncCA.2213</v>
          </cell>
        </row>
        <row r="12">
          <cell r="A12" t="str">
            <v>CA.2213</v>
          </cell>
          <cell r="E12">
            <v>10960</v>
          </cell>
        </row>
        <row r="13">
          <cell r="A13" t="str">
            <v>BK.5112</v>
          </cell>
          <cell r="E13">
            <v>6450</v>
          </cell>
        </row>
        <row r="14">
          <cell r="A14" t="str">
            <v>HA.1122</v>
          </cell>
          <cell r="E14">
            <v>26.5</v>
          </cell>
        </row>
        <row r="15">
          <cell r="A15" t="str">
            <v>HA.2153</v>
          </cell>
          <cell r="E15">
            <v>181</v>
          </cell>
        </row>
        <row r="16">
          <cell r="A16" t="str">
            <v>PA.1224</v>
          </cell>
          <cell r="E16">
            <v>393.4</v>
          </cell>
        </row>
        <row r="17">
          <cell r="A17" t="str">
            <v>KA.2510</v>
          </cell>
          <cell r="E17">
            <v>849.69499999999994</v>
          </cell>
        </row>
        <row r="19">
          <cell r="A19" t="str">
            <v>IA.2111</v>
          </cell>
          <cell r="E19">
            <v>49</v>
          </cell>
        </row>
        <row r="20">
          <cell r="A20" t="str">
            <v>IA.2121</v>
          </cell>
          <cell r="E20">
            <v>8889</v>
          </cell>
        </row>
        <row r="21">
          <cell r="E21">
            <v>167.20000000000002</v>
          </cell>
        </row>
        <row r="22">
          <cell r="A22" t="str">
            <v>B13-4/CÑ79/12</v>
          </cell>
          <cell r="E22">
            <v>50.16</v>
          </cell>
        </row>
        <row r="23">
          <cell r="A23" t="str">
            <v>B13-4/CÑ79/12</v>
          </cell>
          <cell r="E23">
            <v>117.04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LaK"/>
      <sheetName val="Don gia Tay Ninh"/>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TONGKE-HT"/>
      <sheetName val="LKVL-CK-HT-GD1"/>
      <sheetName val="Nɧoai舠tro艩"/>
      <sheetName val="PCCɃ"/>
      <sheetName val="T职 PC聃C"/>
      <sheetName val="V.c noi bo"/>
      <sheetName val="DG"/>
      <sheetName val="BGD"/>
      <sheetName val="KCS"/>
      <sheetName val="KD"/>
      <sheetName val="KH"/>
      <sheetName val="KT"/>
      <sheetName val="KTNL"/>
      <sheetName val="PX-SX"/>
      <sheetName val="TC"/>
      <sheetName val="Lcau - Lxuc"/>
      <sheetName val="Nha dieu kh_x0000_Tn"/>
      <sheetName val="Nha dieu kh?Tn"/>
      <sheetName val="tong du toan"/>
      <sheetName val="TL `uong gi`o thong"/>
      <sheetName val="hanf rao "/>
      <sheetName val="Tien luong muojg cap"/>
      <sheetName val="TL nha dieq khien"/>
      <sheetName val="Don_gia_DakLaK"/>
      <sheetName val="Don_gia_Tay_Ninh"/>
      <sheetName val="Dinh_muc_tu_van"/>
      <sheetName val="Don_gia_TBA_vung_I"/>
      <sheetName val="tmdt_TBA_110_kV_CuJut"/>
      <sheetName val="TMDT_TBA_11O_KV_GO_DAU"/>
      <sheetName val="TH_phan_lap_dat_dien"/>
      <sheetName val="BTH_VL-NC-M_lap_dat"/>
      <sheetName val="TH_phan_xay_dung"/>
      <sheetName val="Phan_xay_dung"/>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V_c_noi_bo"/>
      <sheetName val="Lcau_-_Lxuc"/>
      <sheetName val="TBA va DZ dau noi 110 kV Go Dau"/>
      <sheetName val="Nha dieu kh"/>
      <sheetName val="Nha dieu kh_Tn"/>
      <sheetName val="CAN DOI - KET QUA"/>
      <sheetName val="DanhMuc"/>
      <sheetName val="Tyen luong muong cap"/>
      <sheetName val="Nha dieu ha~h SX"/>
      <sheetName val="BR"/>
      <sheetName val="N_oai_tro_"/>
      <sheetName val="PCC_"/>
      <sheetName val="T_ PC_C"/>
      <sheetName val="Sheet30"/>
      <sheetName val="Sheet32"/>
      <sheetName val="Chiet tinh dz22"/>
      <sheetName val="dnc4"/>
      <sheetName val="DGXDCB_DD"/>
      <sheetName val="Don_gia_Tay_Ninh1"/>
      <sheetName val="Don_gia_DakLaK1"/>
      <sheetName val="Dinh_muc_tu_van1"/>
      <sheetName val="Don_gia_TBA_vung_I1"/>
      <sheetName val="tmdt_TBA_110_kV_CuJut1"/>
      <sheetName val="TMDT_TBA_11O_KV_GO_DAU1"/>
      <sheetName val="TH_phan_lap_dat_dien1"/>
      <sheetName val="BTH_VL-NC-M_lap_dat1"/>
      <sheetName val="TH_phan_xay_dung1"/>
      <sheetName val="Phan_xay_dung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T职_PC聃C"/>
      <sheetName val="V_c_noi_bo1"/>
      <sheetName val="Lcau_-_Lxuc1"/>
      <sheetName val="Nha_dieu_khTn"/>
      <sheetName val="Nha_dieu_kh_Tn"/>
      <sheetName val="tong_du_toan"/>
      <sheetName val="TL_`uong_gi`o_thong"/>
      <sheetName val="hanf_rao_"/>
      <sheetName val="Tien_luong_muojg_cap"/>
      <sheetName val="TL_nha_dieq_khien"/>
      <sheetName val="TBA_va_DZ_dau_noi_110_kV_Go_Dau"/>
      <sheetName val="Nha_dieu_kh"/>
      <sheetName val="CAN_DOI_-_KET_QUA"/>
      <sheetName val="Isolasi Luar Dalam"/>
      <sheetName val="Isolasi Luar"/>
      <sheetName val="NHATKY"/>
      <sheetName val="MASO"/>
      <sheetName val="N?oai?tro?"/>
      <sheetName val="PCC?"/>
      <sheetName val="T? PC?C"/>
      <sheetName val="Nha_dieu_kh?Tn"/>
      <sheetName val="So lieu"/>
      <sheetName val="SNMOI"/>
      <sheetName val="NDK16X20"/>
      <sheetName val="OPY"/>
      <sheetName val="PT-OPY"/>
      <sheetName val="Nha dieu kh_x005f_x0000_Tn"/>
      <sheetName val="Dgia vat tu"/>
      <sheetName val="Don gia_III"/>
      <sheetName val="Dm"/>
      <sheetName val="KL"/>
      <sheetName val="BTH"/>
      <sheetName val="Vat tu XD"/>
      <sheetName val="CTGS"/>
      <sheetName val="CANDOI"/>
      <sheetName val="MATK"/>
      <sheetName val="DG-1353-203"/>
      <sheetName val="dg tphcm"/>
      <sheetName val="Don gia Dak Lak"/>
      <sheetName val="PTVT (MAU)"/>
      <sheetName val="Don gia TBA vung II"/>
      <sheetName val="DMVT "/>
      <sheetName val="TH VL, NC, DDHT Thanhphuoc"/>
      <sheetName val="D÷ liÖu"/>
      <sheetName val="Config"/>
      <sheetName val="Du toan"/>
      <sheetName val="Quantity"/>
      <sheetName val="Keothep"/>
      <sheetName val="Re-bar"/>
      <sheetName val="DanhMuc2"/>
      <sheetName val="Nha dieu khTn"/>
      <sheetName val="DATA"/>
      <sheetName val="TSCK"/>
      <sheetName val="ptvl"/>
      <sheetName val="ptm"/>
      <sheetName val="PX_SX"/>
      <sheetName val="Lcau _ Lxuc"/>
      <sheetName val="Sheet3"/>
    </sheetNames>
    <sheetDataSet>
      <sheetData sheetId="0" refreshError="1"/>
      <sheetData sheetId="1" refreshError="1">
        <row r="5">
          <cell r="A5" t="str">
            <v>BA.1201</v>
          </cell>
          <cell r="B5" t="str">
            <v>Ñaøo boùc lôùp thaûo moäc baèng thuû coâng</v>
          </cell>
          <cell r="C5" t="str">
            <v>m3</v>
          </cell>
          <cell r="D5">
            <v>0</v>
          </cell>
          <cell r="E5">
            <v>5445</v>
          </cell>
        </row>
        <row r="6">
          <cell r="A6" t="str">
            <v>BA.1313</v>
          </cell>
          <cell r="B6" t="str">
            <v>Ñaøo ñaát moùng baêng roäng £ 3m, saâu £ 2 m ñaát C3</v>
          </cell>
          <cell r="C6" t="str">
            <v>m3</v>
          </cell>
          <cell r="D6">
            <v>0</v>
          </cell>
          <cell r="E6">
            <v>15003</v>
          </cell>
        </row>
        <row r="7">
          <cell r="A7" t="str">
            <v>BA.1314</v>
          </cell>
          <cell r="B7" t="str">
            <v>Ñaøo ñaát moùng baêng roäng £ 3m, saâu £ 2 m ñaát C4</v>
          </cell>
          <cell r="C7" t="str">
            <v>m3</v>
          </cell>
          <cell r="D7">
            <v>0</v>
          </cell>
          <cell r="E7">
            <v>23351</v>
          </cell>
        </row>
        <row r="8">
          <cell r="A8" t="str">
            <v>BA.1323</v>
          </cell>
          <cell r="B8" t="str">
            <v>Ñaøo ñaát moùng baêng roäng £ 3m, saâu £ 2 m ñaát C3</v>
          </cell>
          <cell r="C8" t="str">
            <v>m3</v>
          </cell>
          <cell r="D8">
            <v>0</v>
          </cell>
          <cell r="E8">
            <v>15850</v>
          </cell>
        </row>
        <row r="9">
          <cell r="A9" t="str">
            <v>BA.1324</v>
          </cell>
          <cell r="B9" t="str">
            <v>Ñaøo ñaát moùng baêng roäng £ 3m, saâu £ 2 m ñaát C4</v>
          </cell>
          <cell r="C9" t="str">
            <v>m3</v>
          </cell>
          <cell r="D9">
            <v>0</v>
          </cell>
          <cell r="E9">
            <v>24198</v>
          </cell>
        </row>
        <row r="10">
          <cell r="A10" t="str">
            <v>BA.1333</v>
          </cell>
          <cell r="B10" t="str">
            <v>Ñaøo ñaát moùng baêng roäng £ 3m, saâu £ 3 m ñaát C3</v>
          </cell>
          <cell r="C10" t="str">
            <v>m3</v>
          </cell>
          <cell r="D10">
            <v>0</v>
          </cell>
          <cell r="E10">
            <v>16697</v>
          </cell>
        </row>
        <row r="11">
          <cell r="A11" t="str">
            <v>BA.1334</v>
          </cell>
          <cell r="B11" t="str">
            <v>Ñaøo ñaát moùng baêng roäng £ 3m, saâu £ 3 m ñaát C4</v>
          </cell>
          <cell r="C11" t="str">
            <v>m3</v>
          </cell>
          <cell r="D11">
            <v>0</v>
          </cell>
          <cell r="E11">
            <v>25408</v>
          </cell>
        </row>
        <row r="12">
          <cell r="A12" t="str">
            <v>BA.1343</v>
          </cell>
          <cell r="B12" t="str">
            <v>Ñaøo ñaát moùng baêng roäng £ 3m, saâu &gt; 3 m ñaát C3</v>
          </cell>
          <cell r="C12" t="str">
            <v>m3</v>
          </cell>
          <cell r="D12">
            <v>0</v>
          </cell>
          <cell r="E12">
            <v>18028</v>
          </cell>
        </row>
        <row r="13">
          <cell r="A13" t="str">
            <v>BA.1344</v>
          </cell>
          <cell r="B13" t="str">
            <v>Ñaøo ñaát moùng baêng roäng £ 3m, saâu &gt; 3 m ñaát C4</v>
          </cell>
          <cell r="C13" t="str">
            <v>m3</v>
          </cell>
          <cell r="D13">
            <v>0</v>
          </cell>
          <cell r="E13">
            <v>26981</v>
          </cell>
        </row>
        <row r="14">
          <cell r="A14" t="str">
            <v>BA.1353</v>
          </cell>
          <cell r="B14" t="str">
            <v>Ñaøo ñaát moùng baêng roäng &gt; 3m, saâu £ 1 m ñaát C3</v>
          </cell>
          <cell r="C14" t="str">
            <v>m3</v>
          </cell>
          <cell r="D14">
            <v>0</v>
          </cell>
          <cell r="E14">
            <v>11736</v>
          </cell>
        </row>
        <row r="15">
          <cell r="A15" t="str">
            <v>BA.1354</v>
          </cell>
          <cell r="B15" t="str">
            <v>Ñaøo ñaát moùng baêng roäng &gt; 3m, saâu £ 1 m ñaát C4</v>
          </cell>
          <cell r="C15" t="str">
            <v>m3</v>
          </cell>
          <cell r="D15">
            <v>0</v>
          </cell>
          <cell r="E15">
            <v>17665</v>
          </cell>
        </row>
        <row r="16">
          <cell r="A16" t="str">
            <v>BA.1363</v>
          </cell>
          <cell r="B16" t="str">
            <v>Ñaøo ñaát moùng baêng roäng &gt; 3m, saâu £ 2 m ñaát C3</v>
          </cell>
          <cell r="C16" t="str">
            <v>m3</v>
          </cell>
          <cell r="D16">
            <v>303531</v>
          </cell>
          <cell r="E16">
            <v>12341</v>
          </cell>
          <cell r="F16">
            <v>1359</v>
          </cell>
        </row>
        <row r="17">
          <cell r="A17" t="str">
            <v>BA.1364</v>
          </cell>
          <cell r="B17" t="str">
            <v>Ñaøo ñaát moùng baêng roäng &gt; 3m, saâu £ 2 m ñaát C4</v>
          </cell>
          <cell r="C17" t="str">
            <v>m3</v>
          </cell>
          <cell r="D17">
            <v>0</v>
          </cell>
          <cell r="E17">
            <v>18390</v>
          </cell>
        </row>
        <row r="18">
          <cell r="A18" t="str">
            <v>BA.1373</v>
          </cell>
          <cell r="B18" t="str">
            <v>Ñaøo ñaát moùng baêng roäng &gt; 3m, saâu £ 3 m ñaát C3</v>
          </cell>
          <cell r="C18" t="str">
            <v>m3</v>
          </cell>
          <cell r="D18">
            <v>0</v>
          </cell>
          <cell r="E18">
            <v>13188</v>
          </cell>
        </row>
        <row r="19">
          <cell r="A19" t="str">
            <v>BA.1374</v>
          </cell>
          <cell r="B19" t="str">
            <v>Ñaøo ñaát moùng baêng roäng &gt; 3m, saâu £ 3 m ñaát C4</v>
          </cell>
          <cell r="C19" t="str">
            <v>m3</v>
          </cell>
          <cell r="D19">
            <v>0</v>
          </cell>
          <cell r="E19">
            <v>19358</v>
          </cell>
        </row>
        <row r="20">
          <cell r="A20" t="str">
            <v>BA.1383</v>
          </cell>
          <cell r="B20" t="str">
            <v>Ñaøo ñaát moùng baêng roäng &gt; 3m, saâu &gt; 3 m ñaát C3</v>
          </cell>
          <cell r="C20" t="str">
            <v>m3</v>
          </cell>
          <cell r="D20">
            <v>0</v>
          </cell>
          <cell r="E20">
            <v>14035</v>
          </cell>
        </row>
        <row r="21">
          <cell r="A21" t="str">
            <v>BA.1384</v>
          </cell>
          <cell r="B21" t="str">
            <v>Ñaøo ñaát moùng baêng roäng &gt; 3m, saâu &gt; 3 m ñaát C4</v>
          </cell>
          <cell r="C21" t="str">
            <v>m3</v>
          </cell>
          <cell r="D21">
            <v>0</v>
          </cell>
          <cell r="E21">
            <v>20568</v>
          </cell>
        </row>
        <row r="22">
          <cell r="A22" t="str">
            <v>BA.1413</v>
          </cell>
          <cell r="B22" t="str">
            <v>Ñaøo ñaát moùng coät roäng £ 1m, saâu £ 1 m ñaát C3</v>
          </cell>
          <cell r="C22" t="str">
            <v>m3</v>
          </cell>
          <cell r="D22">
            <v>0</v>
          </cell>
          <cell r="E22">
            <v>22988</v>
          </cell>
        </row>
        <row r="23">
          <cell r="A23" t="str">
            <v>BA.1423</v>
          </cell>
          <cell r="B23" t="str">
            <v>Ñaøo ñaát moùng coät roäng £ 1m, saâu &gt; 1 m ñaát C3</v>
          </cell>
          <cell r="C23" t="str">
            <v>m3</v>
          </cell>
          <cell r="D23">
            <v>0</v>
          </cell>
          <cell r="E23">
            <v>28312</v>
          </cell>
        </row>
        <row r="24">
          <cell r="A24" t="str">
            <v>BA.1424</v>
          </cell>
          <cell r="B24" t="str">
            <v>Ñaøo ñaát moùng coät roäng £ 1m, saâu &gt; 1 m ñaát C4</v>
          </cell>
          <cell r="C24" t="str">
            <v>m3</v>
          </cell>
          <cell r="D24">
            <v>0</v>
          </cell>
          <cell r="E24">
            <v>43556</v>
          </cell>
        </row>
        <row r="25">
          <cell r="A25" t="str">
            <v>BA.1433</v>
          </cell>
          <cell r="B25" t="str">
            <v>Ñaøo ñaát moùng coät roäng &gt; 1m, saâu £ 1 m ñaát C3</v>
          </cell>
          <cell r="C25" t="str">
            <v>m3</v>
          </cell>
          <cell r="D25">
            <v>0</v>
          </cell>
          <cell r="E25">
            <v>15124</v>
          </cell>
        </row>
        <row r="26">
          <cell r="A26" t="str">
            <v>BA.1434</v>
          </cell>
          <cell r="B26" t="str">
            <v>Ñaøo ñaát moùng coät roäng &gt; 1m, saâu £ 1 m ñaát C4</v>
          </cell>
          <cell r="C26" t="str">
            <v>m3</v>
          </cell>
          <cell r="D26">
            <v>0</v>
          </cell>
          <cell r="E26">
            <v>24198</v>
          </cell>
        </row>
        <row r="27">
          <cell r="A27" t="str">
            <v>BA.1443</v>
          </cell>
          <cell r="B27" t="str">
            <v>Ñaøo ñaát moùng coät roäng &gt; 1m, saâu &gt; 1 m ñaát C3</v>
          </cell>
          <cell r="C27" t="str">
            <v>m3</v>
          </cell>
          <cell r="D27">
            <v>0</v>
          </cell>
          <cell r="E27">
            <v>18269</v>
          </cell>
        </row>
        <row r="28">
          <cell r="A28" t="str">
            <v>BA.1444</v>
          </cell>
          <cell r="B28" t="str">
            <v>Ñaøo ñaát moùng coät roäng &gt; 1m, saâu &gt; 1 m ñaát C4</v>
          </cell>
          <cell r="C28" t="str">
            <v>m3</v>
          </cell>
          <cell r="D28">
            <v>0</v>
          </cell>
          <cell r="E28">
            <v>28312</v>
          </cell>
        </row>
        <row r="29">
          <cell r="A29" t="str">
            <v>BA.1513</v>
          </cell>
          <cell r="B29" t="str">
            <v>Ñaøo keânh möông, raõnh thoaùt nöôùc roäng £ 3m, roäng £ 1 m ñaát loaïi 3</v>
          </cell>
          <cell r="C29" t="str">
            <v>m3</v>
          </cell>
          <cell r="D29">
            <v>0</v>
          </cell>
          <cell r="E29">
            <v>16334</v>
          </cell>
        </row>
        <row r="30">
          <cell r="A30" t="str">
            <v>BA.1514</v>
          </cell>
          <cell r="B30" t="str">
            <v>Ñaøo keânh möông, raõnh thoaùt nöôùc roäng £ 3m, roäng £ 1 m ñaát loaïi 4</v>
          </cell>
          <cell r="C30" t="str">
            <v>m3</v>
          </cell>
          <cell r="D30">
            <v>0</v>
          </cell>
          <cell r="E30">
            <v>24924</v>
          </cell>
        </row>
        <row r="31">
          <cell r="A31" t="str">
            <v>BA.1523</v>
          </cell>
          <cell r="B31" t="str">
            <v>Ñaøo keânh möông, raõnh thoaùt nöôùc roäng £ 3m, roäng £ 2 m ñaát loaïi 3</v>
          </cell>
          <cell r="C31" t="str">
            <v>m3</v>
          </cell>
          <cell r="D31">
            <v>0</v>
          </cell>
          <cell r="E31">
            <v>16576</v>
          </cell>
        </row>
        <row r="32">
          <cell r="A32" t="str">
            <v>BA.1524</v>
          </cell>
          <cell r="B32" t="str">
            <v>Ñaøo keânh möông, raõnh thoaùt nöôùc roäng £ 3m, roäng £ 2 m ñaát loaïi 4</v>
          </cell>
          <cell r="C32" t="str">
            <v>m3</v>
          </cell>
          <cell r="D32">
            <v>0</v>
          </cell>
          <cell r="E32">
            <v>25166</v>
          </cell>
        </row>
        <row r="33">
          <cell r="A33" t="str">
            <v>BA.1533</v>
          </cell>
          <cell r="B33" t="str">
            <v>Ñaøo keânh möông, raõnh thoaùt nöôùc roäng £ 3m, roäng £ 3 m ñaát loaïi 3</v>
          </cell>
          <cell r="C33" t="str">
            <v>m3</v>
          </cell>
          <cell r="D33">
            <v>0</v>
          </cell>
          <cell r="E33">
            <v>17423</v>
          </cell>
        </row>
        <row r="34">
          <cell r="A34" t="str">
            <v>BA.1534</v>
          </cell>
          <cell r="B34" t="str">
            <v>Ñaøo keânh möông, raõnh thoaùt nöôùc roäng £ 3m, roäng £ 3 m ñaát loaïi 4</v>
          </cell>
          <cell r="C34" t="str">
            <v>m3</v>
          </cell>
          <cell r="D34">
            <v>0</v>
          </cell>
          <cell r="E34">
            <v>26255</v>
          </cell>
        </row>
        <row r="35">
          <cell r="A35" t="str">
            <v>BA.1543</v>
          </cell>
          <cell r="B35" t="str">
            <v>Ñaøo keânh möông, raõnh thoaùt nöôùc roäng £ 3m, roäng &gt; 3 m ñaát loaïi 3</v>
          </cell>
          <cell r="C35" t="str">
            <v>m3</v>
          </cell>
          <cell r="D35">
            <v>0</v>
          </cell>
          <cell r="E35">
            <v>22262</v>
          </cell>
        </row>
        <row r="36">
          <cell r="A36" t="str">
            <v>BA.1544</v>
          </cell>
          <cell r="B36" t="str">
            <v>Ñaøo keânh möông, raõnh thoaùt nöôùc roäng £ 3m, roäng &gt; 3 m ñaát loaïi 4</v>
          </cell>
          <cell r="C36" t="str">
            <v>m3</v>
          </cell>
          <cell r="D36">
            <v>0</v>
          </cell>
          <cell r="E36">
            <v>28796</v>
          </cell>
        </row>
        <row r="37">
          <cell r="A37" t="str">
            <v>BA.1553</v>
          </cell>
          <cell r="B37" t="str">
            <v>Ñaøo keânh möông, raõnh thoaùt nöôùc roäng &gt; 3m, roäng £ 1 m ñaát loaïi 3</v>
          </cell>
          <cell r="C37" t="str">
            <v>m3</v>
          </cell>
          <cell r="D37">
            <v>0</v>
          </cell>
          <cell r="E37">
            <v>12704</v>
          </cell>
        </row>
        <row r="38">
          <cell r="A38" t="str">
            <v>BA.1554</v>
          </cell>
          <cell r="B38" t="str">
            <v>Ñaøo keânh möông, raõnh thoaùt nöôùc roäng &gt; 3m, roäng £ 1 m ñaát loaïi 4</v>
          </cell>
          <cell r="C38" t="str">
            <v>m3</v>
          </cell>
          <cell r="D38">
            <v>0</v>
          </cell>
          <cell r="E38">
            <v>18995</v>
          </cell>
        </row>
        <row r="39">
          <cell r="A39" t="str">
            <v>BA.1563</v>
          </cell>
          <cell r="B39" t="str">
            <v>Ñaøo keânh möông, raõnh thoaùt nöôùc roäng &gt; 3m, roäng £ 2 m ñaát loaïi 3</v>
          </cell>
          <cell r="C39" t="str">
            <v>m3</v>
          </cell>
          <cell r="D39">
            <v>0</v>
          </cell>
          <cell r="E39">
            <v>13067</v>
          </cell>
        </row>
        <row r="40">
          <cell r="A40" t="str">
            <v>BA.1564</v>
          </cell>
          <cell r="B40" t="str">
            <v>Ñaøo keânh möông, raõnh thoaùt nöôùc roäng &gt; 3m, roäng £ 2 m ñaát loaïi 4</v>
          </cell>
          <cell r="C40" t="str">
            <v>m3</v>
          </cell>
          <cell r="D40">
            <v>0</v>
          </cell>
          <cell r="E40">
            <v>19327</v>
          </cell>
        </row>
        <row r="41">
          <cell r="A41" t="str">
            <v>BA.1573</v>
          </cell>
          <cell r="B41" t="str">
            <v>Ñaøo keânh möông, raõnh thoaùt nöôùc roäng &gt; 3m, roäng £ 3 m ñaát loaïi 3</v>
          </cell>
          <cell r="C41" t="str">
            <v>m3</v>
          </cell>
          <cell r="D41">
            <v>0</v>
          </cell>
          <cell r="E41">
            <v>13672</v>
          </cell>
        </row>
        <row r="42">
          <cell r="A42" t="str">
            <v>BA.1574</v>
          </cell>
          <cell r="B42" t="str">
            <v>Ñaøo keânh möông, raõnh thoaùt nöôùc roäng &gt; 3m, roäng £ 3 m ñaát loaïi 4</v>
          </cell>
          <cell r="C42" t="str">
            <v>m3</v>
          </cell>
          <cell r="D42">
            <v>0</v>
          </cell>
          <cell r="E42">
            <v>19963</v>
          </cell>
        </row>
        <row r="43">
          <cell r="A43" t="str">
            <v>BA.1583</v>
          </cell>
          <cell r="B43" t="str">
            <v>Ñaøo keânh möông, raõnh thoaùt nöôùc roäng &gt; 3m, roäng &gt; 3 m ñaát loaïi 3</v>
          </cell>
          <cell r="C43" t="str">
            <v>m3</v>
          </cell>
          <cell r="D43">
            <v>0</v>
          </cell>
          <cell r="E43">
            <v>14277</v>
          </cell>
        </row>
        <row r="44">
          <cell r="A44" t="str">
            <v>BA.1584</v>
          </cell>
          <cell r="B44" t="str">
            <v>Ñaøo keânh möông, raõnh thoaùt nöôùc roäng &gt; 3m, roäng &gt; 3 m ñaát loaïi 4</v>
          </cell>
          <cell r="C44" t="str">
            <v>m3</v>
          </cell>
          <cell r="D44">
            <v>0</v>
          </cell>
          <cell r="E44">
            <v>20931</v>
          </cell>
        </row>
        <row r="45">
          <cell r="A45" t="str">
            <v>BA.1613</v>
          </cell>
          <cell r="B45" t="str">
            <v>Ñaøo neàn ñöôøng môû roäng baèng TC ñaát C3</v>
          </cell>
          <cell r="C45" t="str">
            <v>m3</v>
          </cell>
          <cell r="D45">
            <v>0</v>
          </cell>
          <cell r="E45">
            <v>12946</v>
          </cell>
        </row>
        <row r="46">
          <cell r="A46" t="str">
            <v>BA.1614</v>
          </cell>
          <cell r="B46" t="str">
            <v>Ñaøo neàn ñöôøng môû roäng baèng TC ñaát C4</v>
          </cell>
          <cell r="C46" t="str">
            <v>m3</v>
          </cell>
          <cell r="D46">
            <v>0</v>
          </cell>
          <cell r="E46">
            <v>19116</v>
          </cell>
        </row>
        <row r="47">
          <cell r="A47" t="str">
            <v>BA.1623</v>
          </cell>
          <cell r="B47" t="str">
            <v>Ñaøo neàn ñöôøng môû laøm môùi baèng TC ñaát C3</v>
          </cell>
          <cell r="C47" t="str">
            <v>m3</v>
          </cell>
          <cell r="D47">
            <v>0</v>
          </cell>
          <cell r="E47">
            <v>10526</v>
          </cell>
        </row>
        <row r="48">
          <cell r="A48" t="str">
            <v>BA.1624</v>
          </cell>
          <cell r="B48" t="str">
            <v>Ñaøo neàn ñöôøng môû laøm môùi baèng TC ñaát C4</v>
          </cell>
          <cell r="C48" t="str">
            <v>m3</v>
          </cell>
          <cell r="D48">
            <v>0</v>
          </cell>
          <cell r="E48">
            <v>16697</v>
          </cell>
        </row>
        <row r="49">
          <cell r="A49" t="str">
            <v>BA.1713</v>
          </cell>
          <cell r="B49" t="str">
            <v>Ñaøo khuoân ñöôøng baèng TC saâu £ 15 cm ñaát C3</v>
          </cell>
          <cell r="C49" t="str">
            <v>m3</v>
          </cell>
          <cell r="D49">
            <v>0</v>
          </cell>
          <cell r="E49">
            <v>16818</v>
          </cell>
        </row>
        <row r="50">
          <cell r="A50" t="str">
            <v>BA.1714</v>
          </cell>
          <cell r="B50" t="str">
            <v>Ñaøo khuoân ñöôøng baèng TC saâu £ 15 cm ñaát C4</v>
          </cell>
          <cell r="C50" t="str">
            <v>m3</v>
          </cell>
          <cell r="D50">
            <v>0</v>
          </cell>
          <cell r="E50">
            <v>25650</v>
          </cell>
        </row>
        <row r="51">
          <cell r="A51" t="str">
            <v>BA.1723</v>
          </cell>
          <cell r="B51" t="str">
            <v>Ñaøo khuoân ñöôøng baèng TC saâu £ 30 cm ñaát C3</v>
          </cell>
          <cell r="C51" t="str">
            <v>m3</v>
          </cell>
          <cell r="D51">
            <v>0</v>
          </cell>
          <cell r="E51">
            <v>15366</v>
          </cell>
        </row>
        <row r="52">
          <cell r="A52" t="str">
            <v>BA.1724</v>
          </cell>
          <cell r="B52" t="str">
            <v>Ñaøo khuoân ñöôøng baèng TC saâu £ 30 cm ñaát C4</v>
          </cell>
          <cell r="C52" t="str">
            <v>m3</v>
          </cell>
          <cell r="D52">
            <v>0</v>
          </cell>
          <cell r="E52">
            <v>23593</v>
          </cell>
        </row>
        <row r="53">
          <cell r="A53" t="str">
            <v>BA.1733</v>
          </cell>
          <cell r="B53" t="str">
            <v>Ñaøo khuoân ñöôøng baèng TC saâu &gt; 30 cm ñaát C3</v>
          </cell>
          <cell r="C53" t="str">
            <v>m3</v>
          </cell>
          <cell r="D53">
            <v>0</v>
          </cell>
          <cell r="E53">
            <v>14156</v>
          </cell>
        </row>
        <row r="54">
          <cell r="A54" t="str">
            <v>BA.1734</v>
          </cell>
          <cell r="B54" t="str">
            <v>Ñaøo khuoân ñöôøng baèng TC saâu &gt; 30 cm ñaát C4</v>
          </cell>
          <cell r="C54" t="str">
            <v>m3</v>
          </cell>
          <cell r="D54">
            <v>0</v>
          </cell>
          <cell r="E54">
            <v>22020</v>
          </cell>
        </row>
        <row r="55">
          <cell r="A55" t="str">
            <v>BB.1113</v>
          </cell>
          <cell r="B55" t="str">
            <v>Laáp ñaát hoá moùng baèng ñaát ñaøo coù saün</v>
          </cell>
          <cell r="C55" t="str">
            <v>m3</v>
          </cell>
          <cell r="D55">
            <v>0</v>
          </cell>
          <cell r="E55">
            <v>8317</v>
          </cell>
        </row>
        <row r="56">
          <cell r="A56" t="str">
            <v>BB.1114</v>
          </cell>
          <cell r="B56" t="str">
            <v>Laáp ñaát hoá moùng baèng ñaát ñaøo coù saün</v>
          </cell>
          <cell r="C56" t="str">
            <v>m3</v>
          </cell>
          <cell r="D56">
            <v>0</v>
          </cell>
          <cell r="E56">
            <v>8317</v>
          </cell>
        </row>
        <row r="57">
          <cell r="A57" t="str">
            <v>BC.1113</v>
          </cell>
          <cell r="B57" t="str">
            <v>Ñaøo san ñaát baèng maùy ñaøo £ 0,4m3. OÂtoâ 5T, maùy uûi £ 110 CV phaïm vi 300m</v>
          </cell>
          <cell r="C57" t="str">
            <v>m3</v>
          </cell>
          <cell r="D57">
            <v>0</v>
          </cell>
          <cell r="E57">
            <v>100.55</v>
          </cell>
          <cell r="F57">
            <v>6280.8</v>
          </cell>
        </row>
        <row r="58">
          <cell r="A58" t="str">
            <v>BC.1123</v>
          </cell>
          <cell r="B58" t="str">
            <v>Ñaøo san ñaát baèng maùy ñaøo £ 0,8m3. OÂtoâ 5T, maùy uûi £ 110 CV phaïm vi 300m</v>
          </cell>
          <cell r="C58" t="str">
            <v>m3</v>
          </cell>
          <cell r="D58">
            <v>0</v>
          </cell>
          <cell r="E58">
            <v>100.55</v>
          </cell>
          <cell r="F58">
            <v>6031.34</v>
          </cell>
        </row>
        <row r="59">
          <cell r="A59" t="str">
            <v>BC.1313</v>
          </cell>
          <cell r="B59" t="str">
            <v>Ñaøo san ñaát baèng maùy ñaøo £ 0,4m3. OÂtoâ 5T, maùy uûi £ 110 CV phaïm vi 500m</v>
          </cell>
          <cell r="C59" t="str">
            <v>m3</v>
          </cell>
          <cell r="D59">
            <v>0</v>
          </cell>
          <cell r="E59">
            <v>100.55</v>
          </cell>
          <cell r="F59">
            <v>6993.43</v>
          </cell>
        </row>
        <row r="60">
          <cell r="A60" t="str">
            <v>BC.1323</v>
          </cell>
          <cell r="B60" t="str">
            <v>Ñaøo san ñaát baèng maùy ñaøo £ 0,8m3. OÂtoâ 5T, maùy uûi £ 110 CV phaïm vi 500m</v>
          </cell>
          <cell r="C60" t="str">
            <v>m3</v>
          </cell>
          <cell r="D60">
            <v>0</v>
          </cell>
          <cell r="E60">
            <v>100.55</v>
          </cell>
          <cell r="F60">
            <v>6743.97</v>
          </cell>
        </row>
        <row r="61">
          <cell r="A61" t="str">
            <v>BC.1513</v>
          </cell>
          <cell r="B61" t="str">
            <v>Ñaøo san ñaát baèng maùy ñaøo £ 0,4m3. OÂtoâ 5T, maùy uûi £ 110 CV phaïm vi 700m</v>
          </cell>
          <cell r="C61" t="str">
            <v>m3</v>
          </cell>
          <cell r="D61">
            <v>0</v>
          </cell>
          <cell r="E61">
            <v>100.55</v>
          </cell>
          <cell r="F61">
            <v>7458.2</v>
          </cell>
        </row>
        <row r="62">
          <cell r="A62" t="str">
            <v>BC.1523</v>
          </cell>
          <cell r="B62" t="str">
            <v>Ñaøo san ñaát baèng maùy ñaøo £ 0,4m3. OÂtoâ 5T, maùy uûi £ 110 CV phaïm vi 700m</v>
          </cell>
          <cell r="C62" t="str">
            <v>m3</v>
          </cell>
          <cell r="D62">
            <v>0</v>
          </cell>
          <cell r="E62">
            <v>100.55</v>
          </cell>
          <cell r="F62">
            <v>7208.74</v>
          </cell>
        </row>
        <row r="63">
          <cell r="A63" t="str">
            <v>BC.1753</v>
          </cell>
          <cell r="B63" t="str">
            <v>Ñaøo san ñaát baèng maùy ñaøo £ 0,8m3. OÂtoâ 10T,maùy uûi £ 110 CV phaïm vi 700m</v>
          </cell>
          <cell r="C63" t="str">
            <v>m3</v>
          </cell>
          <cell r="D63">
            <v>0</v>
          </cell>
          <cell r="E63">
            <v>100.55</v>
          </cell>
          <cell r="F63">
            <v>7349.15</v>
          </cell>
        </row>
        <row r="64">
          <cell r="A64" t="str">
            <v>BD.1113</v>
          </cell>
          <cell r="B64" t="str">
            <v xml:space="preserve">Ñaøo xuùc ñaát phaïm vi £ 300m ñaát loaïi 3 (baèng oâtoâ 5T, maùy uûi £110CV, maùy ñaøo £ 0,4 m3) </v>
          </cell>
          <cell r="C64" t="str">
            <v>m3</v>
          </cell>
          <cell r="D64">
            <v>0</v>
          </cell>
          <cell r="E64">
            <v>100.55</v>
          </cell>
          <cell r="F64">
            <v>5977.37</v>
          </cell>
        </row>
        <row r="65">
          <cell r="A65" t="str">
            <v>BD.1123</v>
          </cell>
          <cell r="B65" t="str">
            <v xml:space="preserve">Ñaøo xuùc ñaát phaïm vi £ 300m ñaát loaïi 3 (baèng oâtoâ 5T, maùy uûi £110CV, maùy ñaøo £ 0,8 m3) </v>
          </cell>
          <cell r="C65" t="str">
            <v>m3</v>
          </cell>
          <cell r="D65">
            <v>0</v>
          </cell>
          <cell r="E65">
            <v>100.55</v>
          </cell>
          <cell r="F65">
            <v>5771.27</v>
          </cell>
        </row>
        <row r="66">
          <cell r="A66" t="str">
            <v>BD.1313</v>
          </cell>
          <cell r="B66" t="str">
            <v xml:space="preserve">Ñaøo xuùc ñaát phaïm vi £ 500m ñaát loaïi 3 (baèng oâtoâ 5T, maùy uûi £110CV, maùy ñaøo £ 0,4 m3) </v>
          </cell>
          <cell r="C66" t="str">
            <v>m3</v>
          </cell>
          <cell r="D66">
            <v>0</v>
          </cell>
          <cell r="E66">
            <v>100.55</v>
          </cell>
          <cell r="F66">
            <v>6690</v>
          </cell>
        </row>
        <row r="67">
          <cell r="A67" t="str">
            <v>BD.1323</v>
          </cell>
          <cell r="B67" t="str">
            <v xml:space="preserve">Ñaøo xuùc ñaát phaïm vi £ 500m ñaát loaïi 3 (baèng oâtoâ 5T, maùy uûi £110CV, maùy ñaøo £ 0,8 m3) </v>
          </cell>
          <cell r="C67" t="str">
            <v>m3</v>
          </cell>
          <cell r="D67">
            <v>0</v>
          </cell>
          <cell r="E67">
            <v>100.55</v>
          </cell>
          <cell r="F67">
            <v>6483.9</v>
          </cell>
        </row>
        <row r="68">
          <cell r="A68" t="str">
            <v>BD.1513</v>
          </cell>
          <cell r="B68" t="str">
            <v xml:space="preserve">Ñaøo xuùc ñaát phaïm vi £ 700m ñaát loaïi 3 (baèng oâtoâ 5T, maùy uûi £110CV, maùy ñaøo £ 0,4 m3) </v>
          </cell>
          <cell r="C68" t="str">
            <v>m3</v>
          </cell>
          <cell r="D68">
            <v>0</v>
          </cell>
          <cell r="E68">
            <v>100.55</v>
          </cell>
          <cell r="F68">
            <v>7154.77</v>
          </cell>
        </row>
        <row r="69">
          <cell r="A69" t="str">
            <v>BD.1523</v>
          </cell>
          <cell r="B69" t="str">
            <v xml:space="preserve">Ñaøo xuùc ñaát phaïm vi £ 700m ñaát loaïi 3 (baèng oâtoâ 5T, maùy uûi £110CV, maùy ñaøo £ 0,8 m3) </v>
          </cell>
          <cell r="C69" t="str">
            <v>m3</v>
          </cell>
          <cell r="D69">
            <v>0</v>
          </cell>
          <cell r="E69">
            <v>100.55</v>
          </cell>
          <cell r="F69">
            <v>6855.71</v>
          </cell>
        </row>
        <row r="70">
          <cell r="A70" t="str">
            <v>BD.1713</v>
          </cell>
          <cell r="B70" t="str">
            <v xml:space="preserve">Ñaøo xuùc ñaát phaïm vi £ 1000m ñaát loaïi 3 (baèng oâtoâ 5T, maùy uûi £110CV, maùy ñaøo £ 0,4 m3) </v>
          </cell>
          <cell r="C70" t="str">
            <v>m3</v>
          </cell>
          <cell r="D70">
            <v>0</v>
          </cell>
          <cell r="E70">
            <v>100.55</v>
          </cell>
          <cell r="F70">
            <v>7836.42</v>
          </cell>
        </row>
        <row r="71">
          <cell r="A71" t="str">
            <v>BD.1723</v>
          </cell>
          <cell r="B71" t="str">
            <v xml:space="preserve">Ñaøo xuùc ñaát phaïm vi £ 1000m ñaát loaïi 3 (baèng oâtoâ 5T, maùy uûi £110CV, maùy ñaøo £ 0,8 m3) </v>
          </cell>
          <cell r="C71" t="str">
            <v>m3</v>
          </cell>
          <cell r="D71">
            <v>0</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D72">
            <v>0</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D73">
            <v>0</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D74">
            <v>0</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D75">
            <v>0</v>
          </cell>
          <cell r="E75">
            <v>2420.54</v>
          </cell>
          <cell r="F75">
            <v>8412.48</v>
          </cell>
        </row>
        <row r="76">
          <cell r="A76" t="str">
            <v>BJ.1111</v>
          </cell>
          <cell r="B76" t="str">
            <v>Vaän chuyeån lôùp thaûo moäc cöï ly 1000 meùt</v>
          </cell>
          <cell r="C76" t="str">
            <v>m3</v>
          </cell>
          <cell r="D76">
            <v>0</v>
          </cell>
          <cell r="E76">
            <v>0</v>
          </cell>
          <cell r="F76">
            <v>2049.0500000000002</v>
          </cell>
        </row>
        <row r="77">
          <cell r="A77" t="str">
            <v>BJ.1113</v>
          </cell>
          <cell r="B77" t="str">
            <v>Vaän chuyeån ñaát thöøa xa 1000m baèng oâtoâ 5T</v>
          </cell>
          <cell r="C77" t="str">
            <v>m3</v>
          </cell>
          <cell r="D77">
            <v>0</v>
          </cell>
          <cell r="E77">
            <v>0</v>
          </cell>
          <cell r="F77">
            <v>2664.63</v>
          </cell>
        </row>
        <row r="78">
          <cell r="A78" t="str">
            <v>BK.2103</v>
          </cell>
          <cell r="B78" t="str">
            <v>San ñaàm ñaát maët baèng ñaát caáp 3 baèng maùy ñaàm 9T, maùy uûi 110 CV</v>
          </cell>
          <cell r="C78" t="str">
            <v>m3</v>
          </cell>
          <cell r="D78">
            <v>0</v>
          </cell>
          <cell r="E78">
            <v>0</v>
          </cell>
          <cell r="F78">
            <v>2133.14</v>
          </cell>
        </row>
        <row r="79">
          <cell r="A79" t="str">
            <v>BK.2203</v>
          </cell>
          <cell r="B79" t="str">
            <v>San ñaàm ñaát maët baèng ñaát caáp 3 baèng maùy ñaàm 16T, maùy uûi 110 CV</v>
          </cell>
          <cell r="C79" t="str">
            <v>m3</v>
          </cell>
          <cell r="D79">
            <v>0</v>
          </cell>
          <cell r="E79">
            <v>0</v>
          </cell>
          <cell r="F79">
            <v>1840.04</v>
          </cell>
        </row>
        <row r="80">
          <cell r="A80" t="str">
            <v>BK.2303</v>
          </cell>
          <cell r="B80" t="str">
            <v>San ñaàm ñaát maët baèng ñaát caáp 3 baèng maùy ñaàm 25T, maùy uûi 110 CV</v>
          </cell>
          <cell r="C80" t="str">
            <v>m3</v>
          </cell>
          <cell r="D80">
            <v>0</v>
          </cell>
          <cell r="E80">
            <v>0</v>
          </cell>
          <cell r="F80">
            <v>1756.17</v>
          </cell>
        </row>
        <row r="81">
          <cell r="A81" t="str">
            <v>BK.4113</v>
          </cell>
          <cell r="B81" t="str">
            <v>Ñaép ñaát neàn ñöôøng maùy ñaàm 9T, maùy uûi 110 CV ñaát caáp 3 (K=0,9)</v>
          </cell>
          <cell r="C81" t="str">
            <v>m3</v>
          </cell>
          <cell r="D81">
            <v>0</v>
          </cell>
          <cell r="E81">
            <v>392.25</v>
          </cell>
          <cell r="F81">
            <v>2486.8200000000002</v>
          </cell>
        </row>
        <row r="82">
          <cell r="A82" t="str">
            <v>BK.4123</v>
          </cell>
          <cell r="B82" t="str">
            <v>Ñaép ñaát neàn ñöôøng maùy ñaàm 9T, maùy uûi 110 CV ñaát caáp 3 (K=0,95)</v>
          </cell>
          <cell r="C82" t="str">
            <v>m3</v>
          </cell>
          <cell r="D82">
            <v>0</v>
          </cell>
          <cell r="E82">
            <v>392.25</v>
          </cell>
          <cell r="F82">
            <v>3607.89</v>
          </cell>
        </row>
        <row r="83">
          <cell r="A83" t="str">
            <v>BK.4213</v>
          </cell>
          <cell r="B83" t="str">
            <v>Ñaép ñaát neàn ñöôøng maùy ñaàm 16T, maùy uûi 110 CV ñaát caáp 3 (K=0,90)</v>
          </cell>
          <cell r="C83" t="str">
            <v>m3</v>
          </cell>
          <cell r="D83">
            <v>0</v>
          </cell>
          <cell r="E83">
            <v>392.25</v>
          </cell>
          <cell r="F83">
            <v>2147.0100000000002</v>
          </cell>
        </row>
        <row r="84">
          <cell r="A84" t="str">
            <v>BK.4223</v>
          </cell>
          <cell r="B84" t="str">
            <v>Ñaép ñaát neàn ñöôøng maùy ñaàm 16T, maùy uûi 110 CV ñaát caáp 3 (K=0,95)</v>
          </cell>
          <cell r="C84" t="str">
            <v>m3</v>
          </cell>
          <cell r="D84">
            <v>0</v>
          </cell>
          <cell r="E84">
            <v>392.25</v>
          </cell>
          <cell r="F84">
            <v>3103.09</v>
          </cell>
        </row>
        <row r="85">
          <cell r="A85" t="str">
            <v>BK.4313</v>
          </cell>
          <cell r="B85" t="str">
            <v>Ñaép ñaát neàn ñöôøng maùy ñaàm 25T, maùy uûi 110 CV ñaát caáp 3 (K=0,90)</v>
          </cell>
          <cell r="C85" t="str">
            <v>m3</v>
          </cell>
          <cell r="D85">
            <v>0</v>
          </cell>
          <cell r="E85">
            <v>392.25</v>
          </cell>
          <cell r="F85">
            <v>2048.87</v>
          </cell>
        </row>
        <row r="86">
          <cell r="A86" t="str">
            <v>BK.4323</v>
          </cell>
          <cell r="B86" t="str">
            <v>Ñaép ñaát neàn ñöôøng maùy ñaàm 25T, maùy uûi 110 CV ñaát caáp 3 (K=0,95)</v>
          </cell>
          <cell r="C86" t="str">
            <v>m3</v>
          </cell>
          <cell r="D86">
            <v>0</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D261">
            <v>0</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ang rao_x0009__x0000__x0000_h"/>
      <sheetName val="朠慩䈠湩⁨畄湯൧_x0000_䡔呄丠慨䐠午ၘ_x0000_䱖中ⵃ⁍桎ଠ_x0000_䱔栠湡⁧慲౯_x0000_"/>
      <sheetName val="DG vat tu"/>
      <sheetName val="ang rao_x0009_"/>
      <sheetName val="朠慩䈠湩⁨畄湯൧"/>
      <sheetName val="Don gia Tay Ninh"/>
      <sheetName val="\H PCCC"/>
      <sheetName val="Dinh nghia"/>
      <sheetName val="V.c noi bo"/>
      <sheetName val="nkc"/>
      <sheetName val="DON GIA CAN THO"/>
      <sheetName val="ang rao_x0009_??h"/>
      <sheetName val="朠慩䈠湩⁨畄湯൧?䡔呄丠慨䐠午ၘ?䱖中ⵃ⁍桎ଠ?䱔栠湡⁧慲౯?"/>
      <sheetName val="DG"/>
      <sheetName val="??????_x0010_?????????_x0000_??????????_x0000_???"/>
      <sheetName val="_H PCCC"/>
      <sheetName val="??????_x0010_????????????????????????"/>
      <sheetName val="??????_x0010_????5????_x0000_?????5????_x0000_???"/>
      <sheetName val="????????_x0000_???????_x0000_??????_x0000_??????_x000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ang rao h"/>
      <sheetName val="ang rao_x0009___h"/>
      <sheetName val="朠慩䈠湩⁨畄湯൧_䡔呄丠慨䐠午ၘ_䱖中ⵃ⁍桎ଠ_䱔栠湡⁧慲౯_"/>
      <sheetName val="_______x0010__________"/>
      <sheetName val="_______x0010_________________________"/>
      <sheetName val="_______x0010_____5____"/>
      <sheetName val="________"/>
      <sheetName val="??????_x0010_????5??????????5????????"/>
      <sheetName val="???????????????????????????????"/>
      <sheetName val="DG BTong"/>
      <sheetName val="????????"/>
      <sheetName val="_______x0010_____5__________5________"/>
      <sheetName val="_______________________________"/>
      <sheetName val="_TBA 110 kV Cujut.xlsٺ_x0001_慩䈠湩⁨畄湯൧"/>
      <sheetName val="DONGIA"/>
      <sheetName val="CHITIET"/>
      <sheetName val="_H DUONG "/>
      <sheetName val="TL duong giam thong"/>
      <sheetName val="TL(nha dieu khien"/>
      <sheetName val="Fgoai troi"/>
      <sheetName val="TL"/>
      <sheetName val="Tl&quot;PCCC"/>
      <sheetName val="ang rao "/>
      <sheetName val="ang rao __h"/>
      <sheetName val="_TBA 110 kV Cujut.xlsٺ_x0001_慩䈠湩⁨畄湯൧_"/>
      <sheetName val="TL_lgoai troi"/>
      <sheetName val="Nhi dieu hanh SX"/>
      <sheetName val="V_c_noi_bo"/>
      <sheetName val="_H_PCCC"/>
      <sheetName val="ang_rao_h"/>
      <sheetName val="____________________________"/>
      <sheetName val="ang_rao___h"/>
      <sheetName val="______________________________"/>
      <sheetName val="ang_rao_"/>
      <sheetName val="DON_GIA_CAN_THO"/>
      <sheetName val="__________5_________5_______"/>
      <sheetName val="__________5__________5________"/>
      <sheetName val="Nhi_dieu_hanh_SX"/>
      <sheetName val="DG_BTong"/>
      <sheetName val="Dinh_nghia"/>
      <sheetName val="ang_rao "/>
      <sheetName val="TJ muong cap"/>
      <sheetName val="_TBA 110 kV Cujut.xls__TBA 110 "/>
      <sheetName val="Don gia DakLaK"/>
      <sheetName val="_TBA 110 kV Cujut.xls__H PCCC"/>
      <sheetName val="_TBA 110 kV Cujut.xls__H DUONG "/>
      <sheetName val="_TBA 110 kV Cujut.xls__H_PCCC"/>
      <sheetName val="_TBA 110 kV Cujut.xlsl￸H DUONG "/>
      <sheetName val="ang rao_x005f_x0009_"/>
      <sheetName val="_______x005f_x0010__________"/>
      <sheetName val="ang rao_x005f_x0009___h"/>
      <sheetName val="_______x005f_x0010___________________"/>
      <sheetName val="_TBA 110 kV Cujut.xls__x0001________"/>
      <sheetName val="_TBA 110 kV Cujut.xls__x0001_________"/>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DG_vat_tu1"/>
      <sheetName val="Don_gia_Tay_Ninh1"/>
      <sheetName val="_H_PCCC1"/>
      <sheetName val="Dinh_nghia1"/>
      <sheetName val="V_c_noi_bo1"/>
      <sheetName val="DON_GIA_CAN_THO1"/>
      <sheetName val="ang_rao __h"/>
      <sheetName val="ang_rao_h1"/>
      <sheetName val="ang_rao_h2"/>
      <sheetName val="_______________"/>
      <sheetName val="__________5____"/>
      <sheetName val="DG_BTong1"/>
      <sheetName val="Nhi_dieu_hanh_SX1"/>
      <sheetName val="_TBA_110_kV_Cujut_xlsٺ慩䈠湩⁨畄湯൧"/>
      <sheetName val="ang_rao_1"/>
      <sheetName val="ang_rao_2"/>
      <sheetName val="_H_DUONG_"/>
      <sheetName val="TL_duong_giam_thong"/>
      <sheetName val="TL(nha_dieu_khien"/>
      <sheetName val="Fgoai_troi"/>
      <sheetName val="TLlgoai_troi"/>
      <sheetName val="ang_rao___h1"/>
      <sheetName val="_TBA_110_kV_Cujut_xlsٺ慩䈠湩⁨畄湯൧_"/>
      <sheetName val="ang rao_x005f_x0009__x005f_x0000__x005f_x0000_h"/>
      <sheetName val="朠慩䈠湩⁨畄湯൧_x005f_x0000_䡔呄丠慨䐠午ၘ_x005f_x0000_䱖中"/>
      <sheetName val="[TBA 110 kV Cujut.xlsٺ_x0001_慩䈠湩⁨畄湯൧_x0000_"/>
      <sheetName val="[TBA 110 kV Cujut.xlsٺ_x0001_慩䈠湩⁨畄湯൧?"/>
      <sheetName val="\H DUONG "/>
      <sheetName val="TL_x0000_lgoai troi"/>
      <sheetName val="ang rao ??h"/>
      <sheetName val="TL?lgoai troi"/>
      <sheetName val="\H_PCCC"/>
      <sheetName val="????????????????????????????"/>
      <sheetName val="ang_rao_??h"/>
      <sheetName val="??????????????????????????????"/>
      <sheetName val="??????????5?????????5???????"/>
      <sheetName val="??????????5??????????5????????"/>
      <sheetName val="????????_???????_??????_??????_"/>
      <sheetName val="[TBA 110 kV Cujut.xls][TBA 110 "/>
      <sheetName val="[TBA 110 kV Cujut.xls]\H PCCC"/>
      <sheetName val="[TBA 110 kV Cujut.xls]\H DUONG "/>
      <sheetName val="[TBA 110 kV Cujut.xls]\H_PCCC"/>
      <sheetName val="[TBA 110 kV Cujut.xlsl￸H DUONG "/>
      <sheetName val="朠慩䈠湩⁨畄湯൧_x0000_̃̃̃̃̃̃̃̃̃̃̃̃̃̃̃̃̃̃̃̃̃̃"/>
      <sheetName val="[TBA 110 kV Cujut.xls?_x0001_???????_x0000_"/>
      <sheetName val="_TBA 110 kV Cujut.xls?_x0001_???????"/>
      <sheetName val="[TBA 110 kV Cujut.xls?_x0001_????????"/>
      <sheetName val="\H_PCCC1"/>
      <sheetName val="ang_rao ??h"/>
      <sheetName val="[TBA_110_kV_Cujut_xlsٺ慩䈠湩⁨畄湯൧"/>
      <sheetName val="\H_DUONG_"/>
      <sheetName val="ang_rao_??h1"/>
      <sheetName val="[TBA_110_kV_Cujut_xlsٺ慩䈠湩⁨畄湯൧?"/>
      <sheetName val="朠慩䈠湩⁨畄湯൧?̃̃̃̃̃̃̃̃̃̃̃̃̃̃̃̃̃̃̃̃̃̃"/>
      <sheetName val="_______x0010___________________"/>
      <sheetName val="朠慩䈠湩⁨畄湯൧_x0000_䡔呄丠慨䐠午ၘ_x0000_䱖中"/>
      <sheetName val="朠慩䈠湩⁨畄湯൧_̃̃̃̃̃̃̃̃̃̃̃̃̃̃̃̃̃̃̃̃̃̃"/>
      <sheetName val="[TBA 110 kV Cujut.xls]\H_PCCC1"/>
      <sheetName val="[TBA 110 kV Cujut.xls]\H_DUONG_"/>
      <sheetName val="Don gia Soc Trang"/>
      <sheetName val="_TBA 110 kV Cujut.xls__H_PCCC1"/>
      <sheetName val="_TBA 110 kV Cujut.xls__H_DUONG_"/>
      <sheetName val="MASO"/>
      <sheetName val="??????_x0010_?????????"/>
      <sheetName val="??????_x0010_????5????"/>
      <sheetName val="P3"/>
      <sheetName val="______________________________2"/>
      <sheetName val="______________________________3"/>
      <sheetName val="_TBA_110_kV_Cujut_xls_________2"/>
      <sheetName val="_TBA_110_kV_Cujut_xls_________3"/>
      <sheetName val="_TBA 110 kV Cujut.xls__TBA_11_2"/>
      <sheetName val="BGD"/>
      <sheetName val="KCS"/>
      <sheetName val="KD"/>
      <sheetName val="KH"/>
      <sheetName val="KT"/>
      <sheetName val="KTNL"/>
      <sheetName val="PX-SX"/>
      <sheetName val="TC"/>
      <sheetName val="Lcau - Lxuc"/>
      <sheetName val="[TBA 110 kV Cujut.xls]_TBA_11_2"/>
      <sheetName val="[TBA 110 kV Cujut.xls]_TBA_11_3"/>
      <sheetName val="[TBA 110 kV Cujut.xls]_TBA_11_4"/>
      <sheetName val="______________________________4"/>
      <sheetName val="_TBA 110 kV Cujut.xls__TBA_11_3"/>
      <sheetName val="_TBA 110 kV Cujut.xls__TBA_11_4"/>
      <sheetName val="Don gia chi tiet"/>
      <sheetName val="______________________________5"/>
      <sheetName val="______________________________6"/>
      <sheetName val="_TBA_110_kV_Cujut_xls_________4"/>
      <sheetName val="_TBA_110_kV_Cujut_xls_________5"/>
      <sheetName val="[TBA 110 kV Cujut.xls]_TBA_11_5"/>
      <sheetName val="[TBA 110 kV Cujut.xls]_TBA_11_6"/>
      <sheetName val="[TBA 110 kV Cujut.xls]_TBA_11_7"/>
      <sheetName val="______________________________7"/>
      <sheetName val="Don gia II"/>
      <sheetName val="chiettinh"/>
      <sheetName val="TBA 110 kV Cujut"/>
      <sheetName val="_______x005f_x0010_____5____"/>
      <sheetName val="_______x005f_x0010_____5__________5__"/>
      <sheetName val="TH VL, NC, DDHT Thanhphuoc"/>
      <sheetName val="Dgia vat tu"/>
      <sheetName val="Don gia_III"/>
      <sheetName val="_TBA 110 kV Cujut.xlsٺ_x005f_x0001_慩䈠"/>
      <sheetName val="ang_rao_h3"/>
      <sheetName val="ang_rao_??h2"/>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TJ_muong_cap"/>
      <sheetName val="Don_gia_DakLaK"/>
      <sheetName val="Don_gia_Soc_Trang"/>
      <sheetName val="TL?lgoai_troi"/>
      <sheetName val="TONGKE-HT"/>
      <sheetName val="______________________________8"/>
      <sheetName val="______________________________9"/>
      <sheetName val="_TBA_110_kV_Cujut_xls_________6"/>
      <sheetName val="_TBA_110_kV_Cujut_xls_________7"/>
      <sheetName val="[TBA 110 kV Cujut.xls]_TBA_11_8"/>
      <sheetName val="[TBA 110 kV Cujut.xls]_TBA_11_9"/>
      <sheetName val="[TBA 110 kV Cujut.xls]_TBA_1_10"/>
      <sheetName val="_____________________________10"/>
      <sheetName val="朠慩䈠湩⁨畄_൧_䡔呄丠慨䐠____中ⵃ⁍____栠_⁧慲_2"/>
      <sheetName val="朠慩䈠湩⁨畄_൧_䡔呄丠慨䐠____中ⵃ⁍____栠_⁧慲_3"/>
      <sheetName val="_TBA_110_kV_Cujut_xlsٺ_慩䈠湩⁨畄__2"/>
      <sheetName val="_TBA_110_kV_Cujut_xlsٺ_慩䈠湩⁨畄__3"/>
      <sheetName val="朠慩䈠湩⁨畄_൧_̃̃̃̃̃̃̃̃̃̃̃̃̃̃̃̃̃̃̃̃_2"/>
      <sheetName val="SNMOI"/>
      <sheetName val="NDK16X20"/>
      <sheetName val="OPY"/>
      <sheetName val="PT-OPY"/>
      <sheetName val="ctbetong"/>
      <sheetName val="Du toan"/>
      <sheetName val="Quantity"/>
      <sheetName val="Keothep"/>
      <sheetName val="Re-bar"/>
      <sheetName val="Đơn giá máy"/>
      <sheetName val="Giá TB"/>
      <sheetName val="VLDM"/>
      <sheetName val="1.1.Tổng hợp kinh phí"/>
      <sheetName val="DGXDCB_DD"/>
      <sheetName val="ang rao_x0009_h"/>
      <sheetName val="ang rao _x0000__x0000_h"/>
      <sheetName val="[TBA 110 kV Cujut.xlsٺ_x0001_慩䈠湩⁨畄湯൧"/>
      <sheetName val="[TBA 110 kV Cujut.xls?_x0001_???????"/>
      <sheetName val="??????_x0010_??????????????????????"/>
      <sheetName val="??????_x0010_????5?????????5???????"/>
      <sheetName val="???????????????????????????"/>
      <sheetName val="TLlgoai troi"/>
      <sheetName val="CTGS"/>
      <sheetName val="CANDOI"/>
      <sheetName val="MATK"/>
      <sheetName val="SDDK"/>
      <sheetName val="DF"/>
      <sheetName val="DGIA"/>
      <sheetName val="H6-Equity"/>
      <sheetName val="dnc4"/>
      <sheetName val="Don gia III"/>
      <sheetName val="Don gia CT"/>
      <sheetName val="dg-VTu"/>
      <sheetName val="XL4Poppy"/>
      <sheetName val="XL4Poppy (2)"/>
      <sheetName val="CT35"/>
      <sheetName val="gvl"/>
      <sheetName val="CT Thang Mo"/>
      <sheetName val="CT  PL"/>
      <sheetName val="ang_rao___h5"/>
    </sheetNames>
    <sheetDataSet>
      <sheetData sheetId="0" refreshError="1">
        <row r="5">
          <cell r="A5" t="str">
            <v>BA.1201</v>
          </cell>
          <cell r="B5" t="str">
            <v>Ñaøo boùc lôùp thaûo moäc baèng thuû coâng</v>
          </cell>
          <cell r="C5" t="str">
            <v>m3</v>
          </cell>
          <cell r="D5">
            <v>0</v>
          </cell>
          <cell r="E5">
            <v>5445</v>
          </cell>
        </row>
        <row r="6">
          <cell r="A6" t="str">
            <v>BA.1313</v>
          </cell>
          <cell r="B6" t="str">
            <v>Ñaøo ñaát moùng baêng roäng £ 3m, saâu £ 2 m ñaát C3</v>
          </cell>
          <cell r="C6" t="str">
            <v>m3</v>
          </cell>
          <cell r="D6">
            <v>0</v>
          </cell>
          <cell r="E6">
            <v>15003</v>
          </cell>
        </row>
        <row r="7">
          <cell r="A7" t="str">
            <v>BA.1314</v>
          </cell>
          <cell r="B7" t="str">
            <v>Ñaøo ñaát moùng baêng roäng £ 3m, saâu £ 2 m ñaát C4</v>
          </cell>
          <cell r="C7" t="str">
            <v>m3</v>
          </cell>
          <cell r="D7">
            <v>0</v>
          </cell>
          <cell r="E7">
            <v>23351</v>
          </cell>
        </row>
        <row r="8">
          <cell r="A8" t="str">
            <v>BA.1323</v>
          </cell>
          <cell r="B8" t="str">
            <v>Ñaøo ñaát moùng baêng roäng £ 3m, saâu £ 2 m ñaát C3</v>
          </cell>
          <cell r="C8" t="str">
            <v>m3</v>
          </cell>
          <cell r="D8">
            <v>0</v>
          </cell>
          <cell r="E8">
            <v>15850</v>
          </cell>
        </row>
        <row r="9">
          <cell r="A9" t="str">
            <v>BA.1324</v>
          </cell>
          <cell r="B9" t="str">
            <v>Ñaøo ñaát moùng baêng roäng £ 3m, saâu £ 2 m ñaát C4</v>
          </cell>
          <cell r="C9" t="str">
            <v>m3</v>
          </cell>
          <cell r="D9">
            <v>0</v>
          </cell>
          <cell r="E9">
            <v>24198</v>
          </cell>
        </row>
        <row r="10">
          <cell r="A10" t="str">
            <v>BA.1333</v>
          </cell>
          <cell r="B10" t="str">
            <v>Ñaøo ñaát moùng baêng roäng £ 3m, saâu £ 3 m ñaát C3</v>
          </cell>
          <cell r="C10" t="str">
            <v>m3</v>
          </cell>
          <cell r="D10">
            <v>0</v>
          </cell>
          <cell r="E10">
            <v>16697</v>
          </cell>
        </row>
        <row r="11">
          <cell r="A11" t="str">
            <v>BA.1334</v>
          </cell>
          <cell r="B11" t="str">
            <v>Ñaøo ñaát moùng baêng roäng £ 3m, saâu £ 3 m ñaát C4</v>
          </cell>
          <cell r="C11" t="str">
            <v>m3</v>
          </cell>
          <cell r="D11">
            <v>0</v>
          </cell>
          <cell r="E11">
            <v>25408</v>
          </cell>
        </row>
        <row r="12">
          <cell r="A12" t="str">
            <v>BA.1343</v>
          </cell>
          <cell r="B12" t="str">
            <v>Ñaøo ñaát moùng baêng roäng £ 3m, saâu &gt; 3 m ñaát C3</v>
          </cell>
          <cell r="C12" t="str">
            <v>m3</v>
          </cell>
          <cell r="D12">
            <v>0</v>
          </cell>
          <cell r="E12">
            <v>18028</v>
          </cell>
        </row>
        <row r="13">
          <cell r="A13" t="str">
            <v>BA.1344</v>
          </cell>
          <cell r="B13" t="str">
            <v>Ñaøo ñaát moùng baêng roäng £ 3m, saâu &gt; 3 m ñaát C4</v>
          </cell>
          <cell r="C13" t="str">
            <v>m3</v>
          </cell>
          <cell r="D13">
            <v>0</v>
          </cell>
          <cell r="E13">
            <v>26981</v>
          </cell>
          <cell r="F13">
            <v>7836.42</v>
          </cell>
        </row>
        <row r="14">
          <cell r="A14" t="str">
            <v>BA.1353</v>
          </cell>
          <cell r="B14" t="str">
            <v>Ñaøo ñaát moùng baêng roäng &gt; 3m, saâu £ 1 m ñaát C3</v>
          </cell>
          <cell r="C14" t="str">
            <v>m3</v>
          </cell>
          <cell r="D14">
            <v>0</v>
          </cell>
          <cell r="E14">
            <v>11736</v>
          </cell>
        </row>
        <row r="15">
          <cell r="A15" t="str">
            <v>BA.1354</v>
          </cell>
          <cell r="B15" t="str">
            <v>Ñaøo ñaát moùng baêng roäng &gt; 3m, saâu £ 1 m ñaát C4</v>
          </cell>
          <cell r="C15" t="str">
            <v>m3</v>
          </cell>
          <cell r="D15">
            <v>0</v>
          </cell>
          <cell r="E15">
            <v>17665</v>
          </cell>
        </row>
        <row r="16">
          <cell r="A16" t="str">
            <v>BA.1363</v>
          </cell>
          <cell r="B16" t="str">
            <v>Ñaøo ñaát moùng baêng roäng &gt; 3m, saâu £ 2 m ñaát C3</v>
          </cell>
          <cell r="C16" t="str">
            <v>m3</v>
          </cell>
          <cell r="D16">
            <v>0</v>
          </cell>
          <cell r="E16">
            <v>12341</v>
          </cell>
        </row>
        <row r="17">
          <cell r="A17" t="str">
            <v>BA.1364</v>
          </cell>
          <cell r="B17" t="str">
            <v>Ñaøo ñaát moùng baêng roäng &gt; 3m, saâu £ 2 m ñaát C4</v>
          </cell>
          <cell r="C17" t="str">
            <v>m3</v>
          </cell>
          <cell r="D17">
            <v>0</v>
          </cell>
          <cell r="E17">
            <v>18390</v>
          </cell>
        </row>
        <row r="18">
          <cell r="A18" t="str">
            <v>BA.1373</v>
          </cell>
          <cell r="B18" t="str">
            <v>Ñaøo ñaát moùng baêng roäng &gt; 3m, saâu £ 3 m ñaát C3</v>
          </cell>
          <cell r="C18" t="str">
            <v>m3</v>
          </cell>
          <cell r="D18">
            <v>0</v>
          </cell>
          <cell r="E18">
            <v>13188</v>
          </cell>
        </row>
        <row r="19">
          <cell r="A19" t="str">
            <v>BA.1374</v>
          </cell>
          <cell r="B19" t="str">
            <v>Ñaøo ñaát moùng baêng roäng &gt; 3m, saâu £ 3 m ñaát C4</v>
          </cell>
          <cell r="C19" t="str">
            <v>m3</v>
          </cell>
          <cell r="D19">
            <v>0</v>
          </cell>
          <cell r="E19">
            <v>19358</v>
          </cell>
        </row>
        <row r="20">
          <cell r="A20" t="str">
            <v>BA.1383</v>
          </cell>
          <cell r="B20" t="str">
            <v>Ñaøo ñaát moùng baêng roäng &gt; 3m, saâu &gt; 3 m ñaát C3</v>
          </cell>
          <cell r="C20" t="str">
            <v>m3</v>
          </cell>
          <cell r="D20">
            <v>0</v>
          </cell>
          <cell r="E20">
            <v>14035</v>
          </cell>
        </row>
        <row r="21">
          <cell r="A21" t="str">
            <v>BA.1384</v>
          </cell>
          <cell r="B21" t="str">
            <v>Ñaøo ñaát moùng baêng roäng &gt; 3m, saâu &gt; 3 m ñaát C4</v>
          </cell>
          <cell r="C21" t="str">
            <v>m3</v>
          </cell>
          <cell r="D21">
            <v>0</v>
          </cell>
          <cell r="E21">
            <v>20568</v>
          </cell>
          <cell r="F21">
            <v>2044.95</v>
          </cell>
        </row>
        <row r="22">
          <cell r="A22" t="str">
            <v>BA.1413</v>
          </cell>
          <cell r="B22" t="str">
            <v>Ñaøo ñaát moùng coät roäng £ 1m, saâu £ 1 m ñaát C3</v>
          </cell>
          <cell r="C22" t="str">
            <v>m3</v>
          </cell>
          <cell r="D22">
            <v>0</v>
          </cell>
          <cell r="E22">
            <v>22988</v>
          </cell>
        </row>
        <row r="23">
          <cell r="A23" t="str">
            <v>BA.1423</v>
          </cell>
          <cell r="B23" t="str">
            <v>Ñaøo ñaát moùng coät roäng £ 1m, saâu &gt; 1 m ñaát C3</v>
          </cell>
          <cell r="C23" t="str">
            <v>m3</v>
          </cell>
          <cell r="D23">
            <v>0</v>
          </cell>
          <cell r="E23">
            <v>28312</v>
          </cell>
        </row>
        <row r="24">
          <cell r="A24" t="str">
            <v>BA.1424</v>
          </cell>
          <cell r="B24" t="str">
            <v>Ñaøo ñaát moùng coät roäng £ 1m, saâu &gt; 1 m ñaát C4</v>
          </cell>
          <cell r="C24" t="str">
            <v>m3</v>
          </cell>
          <cell r="D24">
            <v>0</v>
          </cell>
          <cell r="E24">
            <v>43556</v>
          </cell>
        </row>
        <row r="25">
          <cell r="A25" t="str">
            <v>BA.1433</v>
          </cell>
          <cell r="B25" t="str">
            <v>Ñaøo ñaát moùng coät roäng &gt; 1m, saâu £ 1 m ñaát C3</v>
          </cell>
          <cell r="C25" t="str">
            <v>m3</v>
          </cell>
          <cell r="D25">
            <v>0</v>
          </cell>
          <cell r="E25">
            <v>15124</v>
          </cell>
        </row>
        <row r="26">
          <cell r="A26" t="str">
            <v>BA.1434</v>
          </cell>
          <cell r="B26" t="str">
            <v>Ñaøo ñaát moùng coät roäng &gt; 1m, saâu £ 1 m ñaát C4</v>
          </cell>
          <cell r="C26" t="str">
            <v>m3</v>
          </cell>
          <cell r="D26">
            <v>0</v>
          </cell>
          <cell r="E26">
            <v>24198</v>
          </cell>
        </row>
        <row r="27">
          <cell r="A27" t="str">
            <v>BA.1443</v>
          </cell>
          <cell r="B27" t="str">
            <v>Ñaøo ñaát moùng coät roäng &gt; 1m, saâu &gt; 1 m ñaát C3</v>
          </cell>
          <cell r="C27" t="str">
            <v>m3</v>
          </cell>
          <cell r="D27">
            <v>0</v>
          </cell>
          <cell r="E27">
            <v>18269</v>
          </cell>
          <cell r="F27">
            <v>6993.2893750000003</v>
          </cell>
        </row>
        <row r="28">
          <cell r="A28" t="str">
            <v>BA.1444</v>
          </cell>
          <cell r="B28" t="str">
            <v>Ñaøo ñaát moùng coät roäng &gt; 1m, saâu &gt; 1 m ñaát C4</v>
          </cell>
          <cell r="C28" t="str">
            <v>m3</v>
          </cell>
          <cell r="D28">
            <v>0</v>
          </cell>
          <cell r="E28">
            <v>28312</v>
          </cell>
        </row>
        <row r="29">
          <cell r="A29" t="str">
            <v>BA.1513</v>
          </cell>
          <cell r="B29" t="str">
            <v>Ñaøo keânh möông, raõnh thoaùt nöôùc roäng £ 3m, roäng £ 1 m ñaát loaïi 3</v>
          </cell>
          <cell r="C29" t="str">
            <v>m3</v>
          </cell>
          <cell r="D29">
            <v>0</v>
          </cell>
          <cell r="E29">
            <v>16334</v>
          </cell>
        </row>
        <row r="30">
          <cell r="A30" t="str">
            <v>BA.1514</v>
          </cell>
          <cell r="B30" t="str">
            <v>Ñaøo keânh möông, raõnh thoaùt nöôùc roäng £ 3m, roäng £ 1 m ñaát loaïi 4</v>
          </cell>
          <cell r="C30" t="str">
            <v>m3</v>
          </cell>
          <cell r="D30">
            <v>0</v>
          </cell>
          <cell r="E30">
            <v>24924</v>
          </cell>
        </row>
        <row r="31">
          <cell r="A31" t="str">
            <v>BA.1523</v>
          </cell>
          <cell r="B31" t="str">
            <v>Ñaøo keânh möông, raõnh thoaùt nöôùc roäng £ 3m, roäng £ 2 m ñaát loaïi 3</v>
          </cell>
          <cell r="C31" t="str">
            <v>m3</v>
          </cell>
          <cell r="D31">
            <v>0</v>
          </cell>
          <cell r="E31">
            <v>16576</v>
          </cell>
        </row>
        <row r="32">
          <cell r="A32" t="str">
            <v>BA.1524</v>
          </cell>
          <cell r="B32" t="str">
            <v>Ñaøo keânh möông, raõnh thoaùt nöôùc roäng £ 3m, roäng £ 2 m ñaát loaïi 4</v>
          </cell>
          <cell r="C32" t="str">
            <v>m3</v>
          </cell>
          <cell r="D32">
            <v>0</v>
          </cell>
          <cell r="E32">
            <v>25166</v>
          </cell>
        </row>
        <row r="33">
          <cell r="A33" t="str">
            <v>BA.1533</v>
          </cell>
          <cell r="B33" t="str">
            <v>Ñaøo keânh möông, raõnh thoaùt nöôùc roäng £ 3m, roäng £ 3 m ñaát loaïi 3</v>
          </cell>
          <cell r="C33" t="str">
            <v>m3</v>
          </cell>
          <cell r="D33">
            <v>0</v>
          </cell>
          <cell r="E33">
            <v>17423</v>
          </cell>
        </row>
        <row r="34">
          <cell r="A34" t="str">
            <v>BA.1534</v>
          </cell>
          <cell r="B34" t="str">
            <v>Ñaøo keânh möông, raõnh thoaùt nöôùc roäng £ 3m, roäng £ 3 m ñaát loaïi 4</v>
          </cell>
          <cell r="C34" t="str">
            <v>m3</v>
          </cell>
          <cell r="D34">
            <v>0</v>
          </cell>
          <cell r="E34">
            <v>26255</v>
          </cell>
        </row>
        <row r="35">
          <cell r="A35" t="str">
            <v>BA.1543</v>
          </cell>
          <cell r="B35" t="str">
            <v>Ñaøo keânh möông, raõnh thoaùt nöôùc roäng £ 3m, roäng &gt; 3 m ñaát loaïi 3</v>
          </cell>
          <cell r="C35" t="str">
            <v>m3</v>
          </cell>
          <cell r="D35">
            <v>0</v>
          </cell>
          <cell r="E35">
            <v>22262</v>
          </cell>
        </row>
        <row r="36">
          <cell r="A36" t="str">
            <v>BA.1544</v>
          </cell>
          <cell r="B36" t="str">
            <v>Ñaøo keânh möông, raõnh thoaùt nöôùc roäng £ 3m, roäng &gt; 3 m ñaát loaïi 4</v>
          </cell>
          <cell r="C36" t="str">
            <v>m3</v>
          </cell>
          <cell r="D36">
            <v>0</v>
          </cell>
          <cell r="E36">
            <v>28796</v>
          </cell>
        </row>
        <row r="37">
          <cell r="A37" t="str">
            <v>BA.1553</v>
          </cell>
          <cell r="B37" t="str">
            <v>Ñaøo keânh möông, raõnh thoaùt nöôùc roäng &gt; 3m, roäng £ 1 m ñaát loaïi 3</v>
          </cell>
          <cell r="C37" t="str">
            <v>m3</v>
          </cell>
          <cell r="D37">
            <v>0</v>
          </cell>
          <cell r="E37">
            <v>12704</v>
          </cell>
        </row>
        <row r="38">
          <cell r="A38" t="str">
            <v>BA.1554</v>
          </cell>
          <cell r="B38" t="str">
            <v>Ñaøo keânh möông, raõnh thoaùt nöôùc roäng &gt; 3m, roäng £ 1 m ñaát loaïi 4</v>
          </cell>
          <cell r="C38" t="str">
            <v>m3</v>
          </cell>
          <cell r="D38">
            <v>0</v>
          </cell>
          <cell r="E38">
            <v>18995</v>
          </cell>
        </row>
        <row r="39">
          <cell r="A39" t="str">
            <v>BA.1563</v>
          </cell>
          <cell r="B39" t="str">
            <v>Ñaøo keânh möông, raõnh thoaùt nöôùc roäng &gt; 3m, roäng £ 2 m ñaát loaïi 3</v>
          </cell>
          <cell r="C39" t="str">
            <v>m3</v>
          </cell>
          <cell r="D39">
            <v>0</v>
          </cell>
          <cell r="E39">
            <v>13067</v>
          </cell>
        </row>
        <row r="40">
          <cell r="A40" t="str">
            <v>BA.1564</v>
          </cell>
          <cell r="B40" t="str">
            <v>Ñaøo keânh möông, raõnh thoaùt nöôùc roäng &gt; 3m, roäng £ 2 m ñaát loaïi 4</v>
          </cell>
          <cell r="C40" t="str">
            <v>m3</v>
          </cell>
          <cell r="D40">
            <v>0</v>
          </cell>
          <cell r="E40">
            <v>19327</v>
          </cell>
        </row>
        <row r="41">
          <cell r="A41" t="str">
            <v>BA.1573</v>
          </cell>
          <cell r="B41" t="str">
            <v>Ñaøo keânh möông, raõnh thoaùt nöôùc roäng &gt; 3m, roäng £ 3 m ñaát loaïi 3</v>
          </cell>
          <cell r="C41" t="str">
            <v>m3</v>
          </cell>
          <cell r="D41">
            <v>0</v>
          </cell>
          <cell r="E41">
            <v>13672</v>
          </cell>
        </row>
        <row r="42">
          <cell r="A42" t="str">
            <v>BA.1574</v>
          </cell>
          <cell r="B42" t="str">
            <v>Ñaøo keânh möông, raõnh thoaùt nöôùc roäng &gt; 3m, roäng £ 3 m ñaát loaïi 4</v>
          </cell>
          <cell r="C42" t="str">
            <v>m3</v>
          </cell>
          <cell r="D42">
            <v>0</v>
          </cell>
          <cell r="E42">
            <v>19963</v>
          </cell>
        </row>
        <row r="43">
          <cell r="A43" t="str">
            <v>BA.1583</v>
          </cell>
          <cell r="B43" t="str">
            <v>Ñaøo keânh möông, raõnh thoaùt nöôùc roäng &gt; 3m, roäng &gt; 3 m ñaát loaïi 3</v>
          </cell>
          <cell r="C43" t="str">
            <v>m3</v>
          </cell>
          <cell r="D43">
            <v>0</v>
          </cell>
          <cell r="E43">
            <v>14277</v>
          </cell>
        </row>
        <row r="44">
          <cell r="A44" t="str">
            <v>BA.1584</v>
          </cell>
          <cell r="B44" t="str">
            <v>Ñaøo keânh möông, raõnh thoaùt nöôùc roäng &gt; 3m, roäng &gt; 3 m ñaát loaïi 4</v>
          </cell>
          <cell r="C44" t="str">
            <v>m3</v>
          </cell>
          <cell r="D44">
            <v>0</v>
          </cell>
          <cell r="E44">
            <v>20931</v>
          </cell>
        </row>
        <row r="45">
          <cell r="A45" t="str">
            <v>BA.1613</v>
          </cell>
          <cell r="B45" t="str">
            <v>Ñaøo neàn ñöôøng môû roäng baèng TC ñaát C3</v>
          </cell>
          <cell r="C45" t="str">
            <v>m3</v>
          </cell>
          <cell r="D45">
            <v>0</v>
          </cell>
          <cell r="E45">
            <v>12946</v>
          </cell>
        </row>
        <row r="46">
          <cell r="A46" t="str">
            <v>BA.1614</v>
          </cell>
          <cell r="B46" t="str">
            <v>Ñaøo neàn ñöôøng môû roäng baèng TC ñaát C4</v>
          </cell>
          <cell r="C46" t="str">
            <v>m3</v>
          </cell>
          <cell r="D46">
            <v>0</v>
          </cell>
          <cell r="E46">
            <v>19116</v>
          </cell>
        </row>
        <row r="47">
          <cell r="A47" t="str">
            <v>BA.1623</v>
          </cell>
          <cell r="B47" t="str">
            <v>Ñaøo neàn ñöôøng môû laøm môùi baèng TC ñaát C3</v>
          </cell>
          <cell r="C47" t="str">
            <v>m3</v>
          </cell>
          <cell r="D47">
            <v>0</v>
          </cell>
          <cell r="E47">
            <v>10526</v>
          </cell>
        </row>
        <row r="48">
          <cell r="A48" t="str">
            <v>BA.1624</v>
          </cell>
          <cell r="B48" t="str">
            <v>Ñaøo neàn ñöôøng môû laøm môùi baèng TC ñaát C4</v>
          </cell>
          <cell r="C48" t="str">
            <v>m3</v>
          </cell>
          <cell r="D48">
            <v>0</v>
          </cell>
          <cell r="E48">
            <v>16697</v>
          </cell>
        </row>
        <row r="49">
          <cell r="A49" t="str">
            <v>BA.1713</v>
          </cell>
          <cell r="B49" t="str">
            <v>Ñaøo khuoân ñöôøng baèng TC saâu £ 15 cm ñaát C3</v>
          </cell>
          <cell r="C49" t="str">
            <v>m3</v>
          </cell>
          <cell r="D49">
            <v>0</v>
          </cell>
          <cell r="E49">
            <v>16818</v>
          </cell>
        </row>
        <row r="50">
          <cell r="A50" t="str">
            <v>BA.1714</v>
          </cell>
          <cell r="B50" t="str">
            <v>Ñaøo khuoân ñöôøng baèng TC saâu £ 15 cm ñaát C4</v>
          </cell>
          <cell r="C50" t="str">
            <v>m3</v>
          </cell>
          <cell r="D50">
            <v>0</v>
          </cell>
          <cell r="E50">
            <v>25650</v>
          </cell>
        </row>
        <row r="51">
          <cell r="A51" t="str">
            <v>BA.1723</v>
          </cell>
          <cell r="B51" t="str">
            <v>Ñaøo khuoân ñöôøng baèng TC saâu £ 30 cm ñaát C3</v>
          </cell>
          <cell r="C51" t="str">
            <v>m3</v>
          </cell>
          <cell r="D51">
            <v>0</v>
          </cell>
          <cell r="E51">
            <v>15366</v>
          </cell>
        </row>
        <row r="52">
          <cell r="A52" t="str">
            <v>BA.1724</v>
          </cell>
          <cell r="B52" t="str">
            <v>Ñaøo khuoân ñöôøng baèng TC saâu £ 30 cm ñaát C4</v>
          </cell>
          <cell r="C52" t="str">
            <v>m3</v>
          </cell>
          <cell r="D52">
            <v>0</v>
          </cell>
          <cell r="E52">
            <v>23593</v>
          </cell>
        </row>
        <row r="53">
          <cell r="A53" t="str">
            <v>BA.1733</v>
          </cell>
          <cell r="B53" t="str">
            <v>Ñaøo khuoân ñöôøng baèng TC saâu &gt; 30 cm ñaát C3</v>
          </cell>
          <cell r="C53" t="str">
            <v>m3</v>
          </cell>
          <cell r="D53">
            <v>0</v>
          </cell>
          <cell r="E53">
            <v>14156</v>
          </cell>
        </row>
        <row r="54">
          <cell r="A54" t="str">
            <v>BA.1734</v>
          </cell>
          <cell r="B54" t="str">
            <v>Ñaøo khuoân ñöôøng baèng TC saâu &gt; 30 cm ñaát C4</v>
          </cell>
          <cell r="C54" t="str">
            <v>m3</v>
          </cell>
          <cell r="D54">
            <v>0</v>
          </cell>
          <cell r="E54">
            <v>22020</v>
          </cell>
        </row>
        <row r="55">
          <cell r="A55" t="str">
            <v>BB.1113</v>
          </cell>
          <cell r="B55" t="str">
            <v>Laáp ñaát hoá moùng baèng ñaát ñaøo coù saün</v>
          </cell>
          <cell r="C55" t="str">
            <v>m3</v>
          </cell>
          <cell r="D55">
            <v>0</v>
          </cell>
          <cell r="E55">
            <v>8317</v>
          </cell>
        </row>
        <row r="56">
          <cell r="A56" t="str">
            <v>BB.1114</v>
          </cell>
          <cell r="B56" t="str">
            <v>Laáp ñaát hoá moùng baèng ñaát ñaøo coù saün</v>
          </cell>
          <cell r="C56" t="str">
            <v>m3</v>
          </cell>
          <cell r="D56">
            <v>0</v>
          </cell>
          <cell r="E56">
            <v>8317</v>
          </cell>
        </row>
        <row r="57">
          <cell r="A57" t="str">
            <v>BC.1113</v>
          </cell>
          <cell r="B57" t="str">
            <v>Ñaøo san ñaát baèng maùy ñaøo £ 0,4m3. OÂtoâ 5T, maùy uûi £ 110 CV phaïm vi 300m</v>
          </cell>
          <cell r="C57" t="str">
            <v>m3</v>
          </cell>
          <cell r="D57">
            <v>0</v>
          </cell>
          <cell r="E57">
            <v>100.55</v>
          </cell>
          <cell r="F57">
            <v>6280.8</v>
          </cell>
        </row>
        <row r="58">
          <cell r="A58" t="str">
            <v>BC.1123</v>
          </cell>
          <cell r="B58" t="str">
            <v>Ñaøo san ñaát baèng maùy ñaøo £ 0,8m3. OÂtoâ 5T, maùy uûi £ 110 CV phaïm vi 300m</v>
          </cell>
          <cell r="C58" t="str">
            <v>m3</v>
          </cell>
          <cell r="D58">
            <v>0</v>
          </cell>
          <cell r="E58">
            <v>100.55</v>
          </cell>
          <cell r="F58">
            <v>6031.34</v>
          </cell>
        </row>
        <row r="59">
          <cell r="A59" t="str">
            <v>BC.1124</v>
          </cell>
          <cell r="B59" t="str">
            <v>Ñaøo san ñaát baèng maùy ñaøo £ 0,8m3. OÂtoâ 5T, maùy uûi £ 110 CV phaïm vi 300m</v>
          </cell>
          <cell r="C59" t="str">
            <v>m3</v>
          </cell>
          <cell r="D59">
            <v>0</v>
          </cell>
          <cell r="E59">
            <v>142.75</v>
          </cell>
          <cell r="F59">
            <v>6555.89</v>
          </cell>
        </row>
        <row r="60">
          <cell r="A60" t="str">
            <v>BC.1313</v>
          </cell>
          <cell r="B60" t="str">
            <v>Ñaøo san ñaát baèng maùy ñaøo £ 0,4m3. OÂtoâ 5T, maùy uûi £ 110 CV phaïm vi 500m</v>
          </cell>
          <cell r="C60" t="str">
            <v>m3</v>
          </cell>
          <cell r="D60">
            <v>0</v>
          </cell>
          <cell r="E60">
            <v>100.55</v>
          </cell>
          <cell r="F60">
            <v>6993.43</v>
          </cell>
        </row>
        <row r="61">
          <cell r="A61" t="str">
            <v>BC.1323</v>
          </cell>
          <cell r="B61" t="str">
            <v>Ñaøo san ñaát baèng maùy ñaøo £ 0,8m3. OÂtoâ 5T, maùy uûi £ 110 CV phaïm vi 500m</v>
          </cell>
          <cell r="C61" t="str">
            <v>m3</v>
          </cell>
          <cell r="D61">
            <v>0</v>
          </cell>
          <cell r="E61">
            <v>100.55</v>
          </cell>
          <cell r="F61">
            <v>6743.97</v>
          </cell>
        </row>
        <row r="62">
          <cell r="A62" t="str">
            <v>BC.1324</v>
          </cell>
          <cell r="B62" t="str">
            <v>Ñaøo san ñaát baèng maùy ñaøo £ 0,8m3. OÂtoâ 5T, maùy uûi £ 110 CV phaïm vi 500m</v>
          </cell>
          <cell r="C62" t="str">
            <v>m3</v>
          </cell>
          <cell r="D62">
            <v>0</v>
          </cell>
          <cell r="E62">
            <v>142.75</v>
          </cell>
          <cell r="F62">
            <v>7151.64</v>
          </cell>
        </row>
        <row r="63">
          <cell r="A63" t="str">
            <v>BC.1513</v>
          </cell>
          <cell r="B63" t="str">
            <v>Ñaøo san ñaát baèng maùy ñaøo £ 0,4m3. OÂtoâ 5T, maùy uûi £ 110 CV phaïm vi 700m</v>
          </cell>
          <cell r="C63" t="str">
            <v>m3</v>
          </cell>
          <cell r="D63">
            <v>0</v>
          </cell>
          <cell r="E63">
            <v>100.55</v>
          </cell>
          <cell r="F63">
            <v>7458.2</v>
          </cell>
        </row>
        <row r="64">
          <cell r="A64" t="str">
            <v>BC.1523</v>
          </cell>
          <cell r="B64" t="str">
            <v>Ñaøo san ñaát baèng maùy ñaøo £ 0,4m3. OÂtoâ 5T, maùy uûi £ 110 CV phaïm vi 700m</v>
          </cell>
          <cell r="C64" t="str">
            <v>m3</v>
          </cell>
          <cell r="D64">
            <v>0</v>
          </cell>
          <cell r="E64">
            <v>100.55</v>
          </cell>
          <cell r="F64">
            <v>7208.74</v>
          </cell>
        </row>
        <row r="65">
          <cell r="A65" t="str">
            <v>BC.1524</v>
          </cell>
          <cell r="B65" t="str">
            <v>Ñaøo san ñaát baèng maùy ñaøo £ 0,4m3. OÂtoâ 5T, maùy uûi £ 110 CV phaïm vi 700m</v>
          </cell>
          <cell r="C65" t="str">
            <v>m3</v>
          </cell>
          <cell r="D65">
            <v>0</v>
          </cell>
          <cell r="E65">
            <v>142.75</v>
          </cell>
          <cell r="F65">
            <v>7672.17</v>
          </cell>
        </row>
        <row r="66">
          <cell r="A66" t="str">
            <v>BC.1753</v>
          </cell>
          <cell r="B66" t="str">
            <v>Ñaøo san ñaát baèng maùy ñaøo £ 0,8m3. OÂtoâ 10T,maùy uûi £ 110 CV phaïm vi 700m</v>
          </cell>
          <cell r="C66" t="str">
            <v>m3</v>
          </cell>
          <cell r="D66">
            <v>0</v>
          </cell>
          <cell r="E66">
            <v>100.55</v>
          </cell>
          <cell r="F66">
            <v>7349.15</v>
          </cell>
        </row>
        <row r="67">
          <cell r="A67" t="str">
            <v>BC.1754</v>
          </cell>
          <cell r="B67" t="str">
            <v>Ñaøo san ñaát baèng maùy ñaøo £ 0,8m3. OÂtoâ 10T,maùy uûi £ 110 CV phaïm vi 700m</v>
          </cell>
          <cell r="C67" t="str">
            <v>m3</v>
          </cell>
          <cell r="D67">
            <v>0</v>
          </cell>
          <cell r="E67">
            <v>142.75</v>
          </cell>
          <cell r="F67">
            <v>8084.45</v>
          </cell>
        </row>
        <row r="68">
          <cell r="A68" t="str">
            <v>BD.1113</v>
          </cell>
          <cell r="B68" t="str">
            <v xml:space="preserve">Ñaøo xuùc ñaát phaïm vi £ 300m ñaát loaïi 3 (baèng oâtoâ 5T, maùy uûi £110CV, maùy ñaøo £ 0,4 m3) </v>
          </cell>
          <cell r="C68" t="str">
            <v>m3</v>
          </cell>
          <cell r="D68">
            <v>0</v>
          </cell>
          <cell r="E68">
            <v>100.55</v>
          </cell>
          <cell r="F68">
            <v>5977.37</v>
          </cell>
        </row>
        <row r="69">
          <cell r="A69" t="str">
            <v>BD.1123</v>
          </cell>
          <cell r="B69" t="str">
            <v xml:space="preserve">Ñaøo xuùc ñaát phaïm vi £ 300m ñaát loaïi 3 (baèng oâtoâ 5T, maùy uûi £110CV, maùy ñaøo £ 0,8 m3) </v>
          </cell>
          <cell r="C69" t="str">
            <v>m3</v>
          </cell>
          <cell r="D69">
            <v>0</v>
          </cell>
          <cell r="E69">
            <v>100.55</v>
          </cell>
          <cell r="F69">
            <v>5771.27</v>
          </cell>
        </row>
        <row r="70">
          <cell r="A70" t="str">
            <v>BD.1124</v>
          </cell>
          <cell r="B70" t="str">
            <v xml:space="preserve">Ñaøo xuùc ñaát phaïm vi £ 300m ñaát loaïi 3 (baèng oâtoâ 5T, maùy uûi £110CV, maùy ñaøo £ 0,8 m3) </v>
          </cell>
          <cell r="C70" t="str">
            <v>m3</v>
          </cell>
          <cell r="D70">
            <v>0</v>
          </cell>
          <cell r="E70">
            <v>142.75</v>
          </cell>
          <cell r="F70">
            <v>6353.11</v>
          </cell>
        </row>
        <row r="71">
          <cell r="A71" t="str">
            <v>BD.1313</v>
          </cell>
          <cell r="B71" t="str">
            <v xml:space="preserve">Ñaøo xuùc ñaát phaïm vi £ 500m ñaát loaïi 3 (baèng oâtoâ 5T, maùy uûi £110CV, maùy ñaøo £ 0,4 m3) </v>
          </cell>
          <cell r="C71" t="str">
            <v>m3</v>
          </cell>
          <cell r="D71">
            <v>0</v>
          </cell>
          <cell r="E71">
            <v>100.55</v>
          </cell>
          <cell r="F71">
            <v>6690</v>
          </cell>
        </row>
        <row r="72">
          <cell r="A72" t="str">
            <v>BD.1323</v>
          </cell>
          <cell r="B72" t="str">
            <v xml:space="preserve">Ñaøo xuùc ñaát phaïm vi £ 500m ñaát loaïi 3 (baèng oâtoâ 5T, maùy uûi £110CV, maùy ñaøo £ 0,8 m3) </v>
          </cell>
          <cell r="C72" t="str">
            <v>m3</v>
          </cell>
          <cell r="D72">
            <v>0</v>
          </cell>
          <cell r="E72">
            <v>100.55</v>
          </cell>
          <cell r="F72">
            <v>6483.9</v>
          </cell>
        </row>
        <row r="73">
          <cell r="A73" t="str">
            <v>BD.1324</v>
          </cell>
          <cell r="B73" t="str">
            <v xml:space="preserve">Ñaøo xuùc ñaát phaïm vi £ 500m ñaát loaïi 3 (baèng oâtoâ 5T, maùy uûi £110CV, maùy ñaøo £ 0,8 m3) </v>
          </cell>
          <cell r="C73" t="str">
            <v>m3</v>
          </cell>
          <cell r="D73">
            <v>0</v>
          </cell>
          <cell r="E73">
            <v>142.75</v>
          </cell>
          <cell r="F73">
            <v>6848.85</v>
          </cell>
        </row>
        <row r="74">
          <cell r="A74" t="str">
            <v>BD.1513</v>
          </cell>
          <cell r="B74" t="str">
            <v xml:space="preserve">Ñaøo xuùc ñaát phaïm vi £ 700m ñaát loaïi 3 (baèng oâtoâ 5T, maùy uûi £110CV, maùy ñaøo £ 0,4 m3) </v>
          </cell>
          <cell r="C74" t="str">
            <v>m3</v>
          </cell>
          <cell r="D74">
            <v>0</v>
          </cell>
          <cell r="E74">
            <v>100.55</v>
          </cell>
          <cell r="F74">
            <v>7154.77</v>
          </cell>
        </row>
        <row r="75">
          <cell r="A75" t="str">
            <v>BD.1523</v>
          </cell>
          <cell r="B75" t="str">
            <v xml:space="preserve">Ñaøo xuùc ñaát phaïm vi £ 700m ñaát loaïi 3 (baèng oâtoâ 5T, maùy uûi £110CV, maùy ñaøo £ 0,8 m3) </v>
          </cell>
          <cell r="C75" t="str">
            <v>m3</v>
          </cell>
          <cell r="D75">
            <v>0</v>
          </cell>
          <cell r="E75">
            <v>100.55</v>
          </cell>
          <cell r="F75">
            <v>6855.71</v>
          </cell>
        </row>
        <row r="76">
          <cell r="A76" t="str">
            <v>BD.1524</v>
          </cell>
          <cell r="B76" t="str">
            <v xml:space="preserve">Ñaøo xuùc ñaát phaïm vi £ 700m ñaát loaïi 3 (baèng oâtoâ 5T, maùy uûi £110CV, maùy ñaøo £ 0,8 m3) </v>
          </cell>
          <cell r="C76" t="str">
            <v>m3</v>
          </cell>
          <cell r="D76">
            <v>0</v>
          </cell>
          <cell r="E76">
            <v>142.75</v>
          </cell>
          <cell r="F76">
            <v>7369.38</v>
          </cell>
        </row>
        <row r="77">
          <cell r="A77" t="str">
            <v>BD.1713</v>
          </cell>
          <cell r="B77" t="str">
            <v xml:space="preserve">Ñaøo xuùc ñaát phaïm vi £ 1000m ñaát loaïi 3 (baèng oâtoâ 5T, maùy uûi £110CV, maùy ñaøo £ 0,4 m3) </v>
          </cell>
          <cell r="C77" t="str">
            <v>m3</v>
          </cell>
          <cell r="D77">
            <v>0</v>
          </cell>
          <cell r="E77">
            <v>100.55</v>
          </cell>
          <cell r="F77">
            <v>7836.42</v>
          </cell>
        </row>
        <row r="78">
          <cell r="A78" t="str">
            <v>BD.1723</v>
          </cell>
          <cell r="B78" t="str">
            <v xml:space="preserve">Ñaøo xuùc ñaát phaïm vi £ 1000m ñaát loaïi 3 (baèng oâtoâ 5T, maùy uûi £110CV, maùy ñaøo £ 0,8 m3) </v>
          </cell>
          <cell r="C78" t="str">
            <v>m3</v>
          </cell>
          <cell r="D78">
            <v>0</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D79">
            <v>0</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D80">
            <v>0</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D81">
            <v>0</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D82">
            <v>0</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D83">
            <v>0</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D84">
            <v>0</v>
          </cell>
          <cell r="E84">
            <v>2805.34</v>
          </cell>
          <cell r="F84">
            <v>9079.3700000000008</v>
          </cell>
        </row>
        <row r="85">
          <cell r="A85" t="str">
            <v>BJ.1111</v>
          </cell>
          <cell r="B85" t="str">
            <v>Vaän chuyeån lôùp thaûo moäc cöï ly 1000 meùt</v>
          </cell>
          <cell r="C85" t="str">
            <v>m3</v>
          </cell>
          <cell r="D85">
            <v>0</v>
          </cell>
          <cell r="E85">
            <v>0</v>
          </cell>
          <cell r="F85">
            <v>2044.95</v>
          </cell>
        </row>
        <row r="86">
          <cell r="A86" t="str">
            <v>BJ.1114</v>
          </cell>
          <cell r="B86" t="str">
            <v>Vaän chuyeån lôùp thaûo moäc cöï ly 1000 meùt</v>
          </cell>
          <cell r="C86" t="str">
            <v>m3</v>
          </cell>
          <cell r="D86">
            <v>0</v>
          </cell>
          <cell r="E86">
            <v>0</v>
          </cell>
          <cell r="F86">
            <v>2726.6</v>
          </cell>
        </row>
        <row r="87">
          <cell r="A87" t="str">
            <v>BJ.1113</v>
          </cell>
          <cell r="B87" t="str">
            <v>Vaän chuyeån ñaát thöøa xa 1000m baèng oâtoâ 5T</v>
          </cell>
          <cell r="C87" t="str">
            <v>m3</v>
          </cell>
          <cell r="D87">
            <v>0</v>
          </cell>
          <cell r="E87">
            <v>0</v>
          </cell>
          <cell r="F87">
            <v>2664.63</v>
          </cell>
        </row>
        <row r="88">
          <cell r="A88" t="str">
            <v>BJ.1114</v>
          </cell>
          <cell r="B88" t="str">
            <v>Vaän chuyeån ñaát thöøa xa 1000m baèng oâtoâ 5T</v>
          </cell>
          <cell r="C88" t="str">
            <v>m3</v>
          </cell>
          <cell r="D88">
            <v>0</v>
          </cell>
          <cell r="E88">
            <v>0</v>
          </cell>
          <cell r="F88">
            <v>2726.6</v>
          </cell>
        </row>
        <row r="89">
          <cell r="A89" t="str">
            <v>BK.2103</v>
          </cell>
          <cell r="B89" t="str">
            <v>San ñaàm ñaát maët baèng ñaát caáp 3 baèng maùy ñaàm 9T, maùy uûi 110 CV</v>
          </cell>
          <cell r="C89" t="str">
            <v>m3</v>
          </cell>
          <cell r="D89">
            <v>0</v>
          </cell>
          <cell r="E89">
            <v>0</v>
          </cell>
          <cell r="F89">
            <v>2133.14</v>
          </cell>
        </row>
        <row r="90">
          <cell r="A90" t="str">
            <v>BK.2104</v>
          </cell>
          <cell r="B90" t="str">
            <v>San ñaàm ñaát maët baèng ñaát caáp 3 baèng maùy ñaàm 9T, maùy uûi 110 CV</v>
          </cell>
          <cell r="C90" t="str">
            <v>m3</v>
          </cell>
          <cell r="D90">
            <v>0</v>
          </cell>
          <cell r="E90">
            <v>0</v>
          </cell>
          <cell r="F90">
            <v>2528.52</v>
          </cell>
        </row>
        <row r="91">
          <cell r="A91" t="str">
            <v>BK.2203</v>
          </cell>
          <cell r="B91" t="str">
            <v>San ñaàm ñaát maët baèng ñaát caáp 3 baèng maùy ñaàm 16T, maùy uûi 110 CV</v>
          </cell>
          <cell r="C91" t="str">
            <v>m3</v>
          </cell>
          <cell r="D91">
            <v>0</v>
          </cell>
          <cell r="E91">
            <v>0</v>
          </cell>
          <cell r="F91">
            <v>1840.04</v>
          </cell>
        </row>
        <row r="92">
          <cell r="A92" t="str">
            <v>BK.2204</v>
          </cell>
          <cell r="B92" t="str">
            <v>San ñaàm ñaát maët baèng ñaát caáp 3 baèng maùy ñaàm 16T, maùy uûi 110 CV</v>
          </cell>
          <cell r="C92" t="str">
            <v>m3</v>
          </cell>
          <cell r="D92">
            <v>0</v>
          </cell>
          <cell r="E92">
            <v>0</v>
          </cell>
          <cell r="F92">
            <v>2343.25</v>
          </cell>
        </row>
        <row r="93">
          <cell r="A93" t="str">
            <v>BK.2303</v>
          </cell>
          <cell r="B93" t="str">
            <v>San ñaàm ñaát maët baèng ñaát caáp 3 baèng maùy ñaàm 25T, maùy uûi 110 CV</v>
          </cell>
          <cell r="C93" t="str">
            <v>m3</v>
          </cell>
          <cell r="D93">
            <v>0</v>
          </cell>
          <cell r="E93">
            <v>0</v>
          </cell>
          <cell r="F93">
            <v>1756.17</v>
          </cell>
        </row>
        <row r="94">
          <cell r="A94" t="str">
            <v>BK.2304</v>
          </cell>
          <cell r="B94" t="str">
            <v>San ñaàm ñaát maët baèng ñaát caáp 3 baèng maùy ñaàm 25T, maùy uûi 110 CV</v>
          </cell>
          <cell r="C94" t="str">
            <v>m3</v>
          </cell>
          <cell r="D94">
            <v>0</v>
          </cell>
          <cell r="E94">
            <v>0</v>
          </cell>
          <cell r="F94">
            <v>2231.8000000000002</v>
          </cell>
        </row>
        <row r="95">
          <cell r="A95" t="str">
            <v>BK.4113</v>
          </cell>
          <cell r="B95" t="str">
            <v>Ñaép ñaát neàn ñöôøng maùy ñaàm 9T, maùy uûi 110 CV ñaát caáp 3 (K=0,9)</v>
          </cell>
          <cell r="C95" t="str">
            <v>m3</v>
          </cell>
          <cell r="D95">
            <v>0</v>
          </cell>
          <cell r="E95">
            <v>392.25</v>
          </cell>
          <cell r="F95">
            <v>2486.8200000000002</v>
          </cell>
        </row>
        <row r="96">
          <cell r="A96" t="str">
            <v>BK.4114</v>
          </cell>
          <cell r="B96" t="str">
            <v>Ñaép ñaát neàn ñöôøng maùy ñaàm 9T, maùy uûi 110 CV ñaát caáp 3 (K=0,9)</v>
          </cell>
          <cell r="C96" t="str">
            <v>m3</v>
          </cell>
          <cell r="D96">
            <v>0</v>
          </cell>
          <cell r="E96">
            <v>392.25</v>
          </cell>
          <cell r="F96">
            <v>2533.5300000000002</v>
          </cell>
        </row>
        <row r="97">
          <cell r="A97" t="str">
            <v>BK.4123</v>
          </cell>
          <cell r="B97" t="str">
            <v>Ñaép ñaát neàn ñöôøng maùy ñaàm 9T, maùy uûi 110 CV ñaát caáp 3 (K=0,95)</v>
          </cell>
          <cell r="C97" t="str">
            <v>m3</v>
          </cell>
          <cell r="D97">
            <v>0</v>
          </cell>
          <cell r="E97">
            <v>392.25</v>
          </cell>
          <cell r="F97">
            <v>3607.89</v>
          </cell>
        </row>
        <row r="98">
          <cell r="A98" t="str">
            <v>BK.4124</v>
          </cell>
          <cell r="B98" t="str">
            <v>Ñaép ñaát neàn ñöôøng maùy ñaàm 9T, maùy uûi 110 CV ñaát caáp 3 (K=0,95)</v>
          </cell>
          <cell r="C98" t="str">
            <v>m3</v>
          </cell>
          <cell r="D98">
            <v>0</v>
          </cell>
          <cell r="E98">
            <v>392.25</v>
          </cell>
          <cell r="F98">
            <v>3674.61</v>
          </cell>
        </row>
        <row r="99">
          <cell r="A99" t="str">
            <v>BK.4213</v>
          </cell>
          <cell r="B99" t="str">
            <v>Ñaép ñaát neàn ñöôøng maùy ñaàm 16T, maùy uûi 110 CV ñaát caáp 3 (K=0,90)</v>
          </cell>
          <cell r="C99" t="str">
            <v>m3</v>
          </cell>
          <cell r="D99">
            <v>0</v>
          </cell>
          <cell r="E99">
            <v>392.25</v>
          </cell>
          <cell r="F99">
            <v>2147.0100000000002</v>
          </cell>
        </row>
        <row r="100">
          <cell r="A100" t="str">
            <v>BK.4214</v>
          </cell>
          <cell r="B100" t="str">
            <v>Ñaép ñaát neàn ñöôøng maùy ñaàm 16T, maùy uûi 110 CV ñaát caáp 3 (K=0,90)</v>
          </cell>
          <cell r="C100" t="str">
            <v>m3</v>
          </cell>
          <cell r="D100">
            <v>0</v>
          </cell>
          <cell r="E100">
            <v>392.25</v>
          </cell>
          <cell r="F100">
            <v>2192.29</v>
          </cell>
        </row>
        <row r="101">
          <cell r="A101" t="str">
            <v>BK.4223</v>
          </cell>
          <cell r="B101" t="str">
            <v>Ñaép ñaát neàn ñöôøng maùy ñaàm 16T, maùy uûi 110 CV ñaát caáp 3 (K=0,95)</v>
          </cell>
          <cell r="C101" t="str">
            <v>m3</v>
          </cell>
          <cell r="D101">
            <v>0</v>
          </cell>
          <cell r="E101">
            <v>392.25</v>
          </cell>
          <cell r="F101">
            <v>3103.09</v>
          </cell>
        </row>
        <row r="102">
          <cell r="A102" t="str">
            <v>BK.4224</v>
          </cell>
          <cell r="B102" t="str">
            <v>Ñaép ñaát neàn ñöôøng maùy ñaàm 16T, maùy uûi 110 CV ñaát caáp 3 (K=0,95)</v>
          </cell>
          <cell r="C102" t="str">
            <v>m3</v>
          </cell>
          <cell r="D102">
            <v>0</v>
          </cell>
          <cell r="E102">
            <v>392.25</v>
          </cell>
          <cell r="F102">
            <v>3165.15</v>
          </cell>
        </row>
        <row r="103">
          <cell r="A103" t="str">
            <v>BK.4313</v>
          </cell>
          <cell r="B103" t="str">
            <v>Ñaép ñaát neàn ñöôøng maùy ñaàm 25T, maùy uûi 110 CV ñaát caáp 3 (K=0,90)</v>
          </cell>
          <cell r="C103" t="str">
            <v>m3</v>
          </cell>
          <cell r="D103">
            <v>0</v>
          </cell>
          <cell r="E103">
            <v>392.25</v>
          </cell>
          <cell r="F103">
            <v>2048.87</v>
          </cell>
        </row>
        <row r="104">
          <cell r="A104" t="str">
            <v>BK.4314</v>
          </cell>
          <cell r="B104" t="str">
            <v>Ñaép ñaát neàn ñöôøng maùy ñaàm 25T, maùy uûi 110 CV ñaát caáp 3 (K=0,90)</v>
          </cell>
          <cell r="C104" t="str">
            <v>m3</v>
          </cell>
          <cell r="D104">
            <v>0</v>
          </cell>
          <cell r="E104">
            <v>392.25</v>
          </cell>
          <cell r="F104">
            <v>2085.46</v>
          </cell>
        </row>
        <row r="105">
          <cell r="A105" t="str">
            <v>BK.4323</v>
          </cell>
          <cell r="B105" t="str">
            <v>Ñaép ñaát neàn ñöôøng maùy ñaàm 25T, maùy uûi 110 CV ñaát caáp 3 (K=0,95)</v>
          </cell>
          <cell r="C105" t="str">
            <v>m3</v>
          </cell>
          <cell r="D105">
            <v>0</v>
          </cell>
          <cell r="E105">
            <v>392.25</v>
          </cell>
          <cell r="F105">
            <v>2963.54</v>
          </cell>
        </row>
        <row r="106">
          <cell r="A106" t="str">
            <v>BK.4324</v>
          </cell>
          <cell r="B106" t="str">
            <v>Ñaép ñaát neàn ñöôøng maùy ñaàm 25T, maùy uûi 110 CV ñaát caáp 3 (K=0,95)</v>
          </cell>
          <cell r="C106" t="str">
            <v>m3</v>
          </cell>
          <cell r="D106">
            <v>0</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D286">
            <v>0</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
      <sheetName val="DM tu van"/>
      <sheetName val="Tong ke 3 pha XDM"/>
      <sheetName val="Liet ke 3 pha"/>
      <sheetName val="Tong ke 3 pha CT"/>
      <sheetName val="Liet ke 3 pha CT"/>
      <sheetName val="Bang tong hop"/>
      <sheetName val="TH VL-NC XDM"/>
      <sheetName val="TH VL-NC CT"/>
      <sheetName val="Chiet tinh - VL-NC "/>
      <sheetName val="SDL"/>
      <sheetName val="VC DD"/>
      <sheetName val="VC"/>
      <sheetName val="Tk"/>
      <sheetName val="Bang tong hop den bu (2)"/>
      <sheetName val="Chi phi GPMB"/>
      <sheetName val="CP TU VAN"/>
      <sheetName val="000"/>
      <sheetName val="00000000"/>
      <sheetName val="10000000"/>
      <sheetName val="20000000"/>
      <sheetName val="30000000"/>
      <sheetName val="40000000"/>
      <sheetName val="50000000"/>
      <sheetName val="60000000"/>
      <sheetName val="70000000"/>
      <sheetName val="XL4Poppy"/>
      <sheetName val="Dinh nghia"/>
      <sheetName val="Don gia Dak Lak"/>
      <sheetName val="Don gia Tay Ninh"/>
      <sheetName val="DON GIA TRAM (3)"/>
      <sheetName val="Don gia III"/>
      <sheetName val="Sheet1"/>
      <sheetName val="CL_vat lieu"/>
    </sheetNames>
    <sheetDataSet>
      <sheetData sheetId="0" refreshError="1"/>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17217</v>
          </cell>
        </row>
        <row r="44">
          <cell r="A44" t="str">
            <v>03.1423</v>
          </cell>
          <cell r="B44" t="str">
            <v>Ñaøo moùng baèng TC ñaát C3  saâu £ 2 m dieän tích ñaùy moùng &gt; 200 m2</v>
          </cell>
          <cell r="C44" t="str">
            <v>m 3</v>
          </cell>
          <cell r="E44">
            <v>25458</v>
          </cell>
        </row>
        <row r="45">
          <cell r="A45" t="str">
            <v>03.1432</v>
          </cell>
          <cell r="B45" t="str">
            <v>Ñaøo moùng baèng TC ñaát C2  saâu £ 3 m dieän tích ñaùy moùng &gt; 200 m2</v>
          </cell>
          <cell r="C45" t="str">
            <v>m 3</v>
          </cell>
          <cell r="E45">
            <v>18836</v>
          </cell>
        </row>
        <row r="46">
          <cell r="A46" t="str">
            <v>03.1433</v>
          </cell>
          <cell r="B46" t="str">
            <v>Ñaøo moùng baèng TC ñaát C3  saâu £ 3 m dieän tích ñaùy moùng &gt; 200 m2</v>
          </cell>
          <cell r="C46" t="str">
            <v>m 3</v>
          </cell>
          <cell r="E46">
            <v>27960</v>
          </cell>
        </row>
        <row r="47">
          <cell r="A47" t="str">
            <v>03.1442</v>
          </cell>
          <cell r="B47" t="str">
            <v>Ñaøo moùng baèng TC ñaát C2  saâu £ 3 m dieän tích ñaùy moùng &gt; 200 m2</v>
          </cell>
          <cell r="C47" t="str">
            <v>m 3</v>
          </cell>
          <cell r="E47">
            <v>20749</v>
          </cell>
        </row>
        <row r="48">
          <cell r="A48" t="str">
            <v>03.1443</v>
          </cell>
          <cell r="B48" t="str">
            <v>Ñaøo moùng baèng TC ñaát C3  saâu £ 3 m dieän tích ñaùy moùng &gt; 200 m2</v>
          </cell>
          <cell r="C48" t="str">
            <v>m 3</v>
          </cell>
          <cell r="E48">
            <v>30756</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4334.3370000000004</v>
          </cell>
          <cell r="E63">
            <v>148.48500000000001</v>
          </cell>
          <cell r="F63">
            <v>187.36099999999999</v>
          </cell>
        </row>
        <row r="64">
          <cell r="A64" t="str">
            <v>04.1103</v>
          </cell>
          <cell r="B64" t="str">
            <v>SX laép döïng coát theùp &gt; F18</v>
          </cell>
          <cell r="C64" t="str">
            <v>kg</v>
          </cell>
          <cell r="D64">
            <v>4343.7579999999998</v>
          </cell>
          <cell r="E64">
            <v>113.02800000000001</v>
          </cell>
          <cell r="F64">
            <v>203.874</v>
          </cell>
        </row>
        <row r="65">
          <cell r="A65" t="str">
            <v>04.2002</v>
          </cell>
          <cell r="B65" t="str">
            <v>Vaùn khuoân</v>
          </cell>
          <cell r="C65" t="str">
            <v>m2</v>
          </cell>
          <cell r="D65">
            <v>21102.31</v>
          </cell>
          <cell r="E65">
            <v>5702.46</v>
          </cell>
        </row>
        <row r="66">
          <cell r="A66" t="str">
            <v>04.3201</v>
          </cell>
          <cell r="B66" t="str">
            <v>Beâ toâng loùt M#100 ñaù 4x6</v>
          </cell>
          <cell r="C66" t="str">
            <v>m 3</v>
          </cell>
          <cell r="D66">
            <v>260796</v>
          </cell>
          <cell r="E66">
            <v>26783</v>
          </cell>
        </row>
        <row r="67">
          <cell r="A67" t="str">
            <v>04.3202</v>
          </cell>
          <cell r="B67" t="str">
            <v>Beâ toâng loùt M#150 ñaù 4x6</v>
          </cell>
          <cell r="C67" t="str">
            <v>m 3</v>
          </cell>
          <cell r="D67">
            <v>304094</v>
          </cell>
          <cell r="E67">
            <v>26783</v>
          </cell>
        </row>
        <row r="68">
          <cell r="A68" t="str">
            <v>04.3403</v>
          </cell>
          <cell r="B68" t="str">
            <v xml:space="preserve">BT moùng truï coù caàu coâng taùc M#200 ñaù 2x4 </v>
          </cell>
          <cell r="C68" t="str">
            <v>m 3</v>
          </cell>
          <cell r="D68">
            <v>390491</v>
          </cell>
          <cell r="E68">
            <v>42734</v>
          </cell>
          <cell r="F68">
            <v>12986</v>
          </cell>
        </row>
        <row r="69">
          <cell r="A69" t="str">
            <v>04.3333</v>
          </cell>
          <cell r="B69" t="str">
            <v>BT moùng truï coù caàu coâng taùc M#200 ñaù 2x4 (TC keát hôïp ñaàm duøi)</v>
          </cell>
          <cell r="C69" t="str">
            <v>m 3</v>
          </cell>
          <cell r="D69">
            <v>390491</v>
          </cell>
          <cell r="E69">
            <v>44589</v>
          </cell>
          <cell r="F69">
            <v>4003</v>
          </cell>
        </row>
        <row r="70">
          <cell r="A70" t="str">
            <v>04.3334</v>
          </cell>
          <cell r="B70" t="str">
            <v>BT moùng truï coù caàu coâng taùc M#250 ñaù 2x4 (TC keát hôïp ñaàm duøi)</v>
          </cell>
          <cell r="C70" t="str">
            <v>m 3</v>
          </cell>
          <cell r="D70">
            <v>437971</v>
          </cell>
          <cell r="E70">
            <v>44589</v>
          </cell>
          <cell r="F70">
            <v>4003</v>
          </cell>
        </row>
        <row r="71">
          <cell r="A71" t="str">
            <v>04.3343</v>
          </cell>
          <cell r="B71" t="str">
            <v>BT moùng truï khoâng coù caàu coâng taùc M#200 ñaù 2x4 (TC keát hôïp ñaàm duøi)</v>
          </cell>
          <cell r="C71" t="str">
            <v>m 3</v>
          </cell>
          <cell r="D71">
            <v>367188</v>
          </cell>
          <cell r="E71">
            <v>38261</v>
          </cell>
          <cell r="F71">
            <v>4003</v>
          </cell>
        </row>
        <row r="72">
          <cell r="A72" t="str">
            <v>04.3344</v>
          </cell>
          <cell r="B72" t="str">
            <v>BT moùng truï khoâng coù caàu coâng taùc M#250 ñaù 2x4 (TC keát hôïp ñaàm duøi)</v>
          </cell>
          <cell r="C72" t="str">
            <v>m 3</v>
          </cell>
          <cell r="D72">
            <v>414668</v>
          </cell>
          <cell r="E72">
            <v>38261</v>
          </cell>
          <cell r="F72">
            <v>4003</v>
          </cell>
        </row>
        <row r="73">
          <cell r="A73" t="str">
            <v>04.3353</v>
          </cell>
          <cell r="B73" t="str">
            <v>BT moùng baûnï coù caàu coâng taùc M#200 ñaù 2x4 (TC keát hôïp ñaàm duøi)</v>
          </cell>
          <cell r="C73" t="str">
            <v>m 3</v>
          </cell>
          <cell r="D73">
            <v>390491</v>
          </cell>
          <cell r="E73">
            <v>41498</v>
          </cell>
          <cell r="F73">
            <v>4003</v>
          </cell>
        </row>
        <row r="74">
          <cell r="A74" t="str">
            <v>04.3354</v>
          </cell>
          <cell r="B74" t="str">
            <v>BT moùng baûnï coù caàu coâng taùc M#250 ñaù 2x4 (TC keát hôïp ñaàm duøi)</v>
          </cell>
          <cell r="C74" t="str">
            <v>m 3</v>
          </cell>
          <cell r="D74">
            <v>437971</v>
          </cell>
          <cell r="E74">
            <v>41498</v>
          </cell>
          <cell r="F74">
            <v>4003</v>
          </cell>
        </row>
        <row r="75">
          <cell r="A75" t="str">
            <v>04.3601</v>
          </cell>
          <cell r="D75">
            <v>370802</v>
          </cell>
          <cell r="E75">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4701</v>
          </cell>
          <cell r="E80">
            <v>183473</v>
          </cell>
        </row>
        <row r="81">
          <cell r="A81" t="str">
            <v>05.4201</v>
          </cell>
          <cell r="B81" t="str">
            <v>Laép ñaët coät theùp baèng thuû coâng (chieáu cao £25m)</v>
          </cell>
          <cell r="C81" t="str">
            <v>taán</v>
          </cell>
          <cell r="D81">
            <v>10242</v>
          </cell>
          <cell r="E81">
            <v>201837</v>
          </cell>
        </row>
        <row r="82">
          <cell r="A82" t="str">
            <v>05.4301</v>
          </cell>
          <cell r="B82" t="str">
            <v>Laép ñaët coät theùp baèng thuû coâng (chieáu cao £40m)</v>
          </cell>
          <cell r="C82" t="str">
            <v>taán</v>
          </cell>
          <cell r="D82">
            <v>10885</v>
          </cell>
          <cell r="E82">
            <v>232064</v>
          </cell>
        </row>
        <row r="83">
          <cell r="A83" t="str">
            <v>05.4401</v>
          </cell>
          <cell r="B83" t="str">
            <v>Laép ñaët coät theùp baèng thuû coâng (chieáu cao £55m)</v>
          </cell>
          <cell r="C83" t="str">
            <v>taán</v>
          </cell>
          <cell r="D83">
            <v>13012</v>
          </cell>
          <cell r="E83">
            <v>266841</v>
          </cell>
        </row>
        <row r="84">
          <cell r="A84" t="str">
            <v>05.4501</v>
          </cell>
          <cell r="B84" t="str">
            <v>Laép ñaët coät theùp baèng thuû coâng (chieáu cao £70m)</v>
          </cell>
          <cell r="C84" t="str">
            <v>taán</v>
          </cell>
          <cell r="D84">
            <v>13656</v>
          </cell>
          <cell r="E84">
            <v>307143</v>
          </cell>
        </row>
        <row r="85">
          <cell r="A85" t="str">
            <v>05.4601</v>
          </cell>
          <cell r="B85" t="str">
            <v>Laép ñaët coät theùp baèng thuû coâng (chieáu cao £85m)</v>
          </cell>
          <cell r="C85" t="str">
            <v>taán</v>
          </cell>
          <cell r="D85">
            <v>14299</v>
          </cell>
          <cell r="E85">
            <v>352808</v>
          </cell>
        </row>
        <row r="86">
          <cell r="A86" t="str">
            <v>05.4701</v>
          </cell>
          <cell r="B86" t="str">
            <v>Laép ñaët coät theùp baèng thuû coâng (chieáu cao £100m)</v>
          </cell>
          <cell r="C86" t="str">
            <v>taán</v>
          </cell>
          <cell r="D86">
            <v>14299</v>
          </cell>
          <cell r="E86">
            <v>405786</v>
          </cell>
        </row>
        <row r="87">
          <cell r="A87" t="str">
            <v>05.5101</v>
          </cell>
          <cell r="B87" t="str">
            <v>Noái coät beâ toâng baèng maët bích (ÑH bình thöôøng)</v>
          </cell>
          <cell r="C87" t="str">
            <v>moái</v>
          </cell>
          <cell r="D87">
            <v>6186</v>
          </cell>
          <cell r="E87">
            <v>48753</v>
          </cell>
        </row>
        <row r="88">
          <cell r="A88" t="str">
            <v>05.5102</v>
          </cell>
          <cell r="B88" t="str">
            <v>Noái coät beâ toâng baèng maët bích (ÑH söôøn ñoài)</v>
          </cell>
          <cell r="C88" t="str">
            <v>moái</v>
          </cell>
          <cell r="D88">
            <v>6186</v>
          </cell>
          <cell r="E88">
            <v>51190</v>
          </cell>
        </row>
        <row r="89">
          <cell r="A89" t="str">
            <v>05.5103</v>
          </cell>
          <cell r="B89" t="str">
            <v>Noái coät beâ toâng baèng maët bích (ÑH sình laày)</v>
          </cell>
          <cell r="C89" t="str">
            <v>moái</v>
          </cell>
          <cell r="D89">
            <v>15088</v>
          </cell>
          <cell r="E89">
            <v>58503</v>
          </cell>
        </row>
        <row r="90">
          <cell r="A90" t="str">
            <v>05.5211</v>
          </cell>
          <cell r="B90" t="str">
            <v>Döïng coät beâ toâng baèng thuû coâng (chieáu cao £ 8m)</v>
          </cell>
          <cell r="C90" t="str">
            <v>coät</v>
          </cell>
          <cell r="D90">
            <v>9516</v>
          </cell>
          <cell r="E90">
            <v>74917</v>
          </cell>
        </row>
        <row r="91">
          <cell r="A91" t="str">
            <v>05.5212</v>
          </cell>
          <cell r="B91" t="str">
            <v>Döïng coät beâ toâng baèng thuû coâng (chieáu cao £ 10m)</v>
          </cell>
          <cell r="C91" t="str">
            <v>coät</v>
          </cell>
          <cell r="D91">
            <v>9516</v>
          </cell>
          <cell r="E91">
            <v>80605</v>
          </cell>
        </row>
        <row r="92">
          <cell r="A92" t="str">
            <v>05.5213</v>
          </cell>
          <cell r="B92" t="str">
            <v>Döïng coät beâ toâng baèng thuû coâng (chieáu cao £ 12m)</v>
          </cell>
          <cell r="C92" t="str">
            <v>coät</v>
          </cell>
          <cell r="D92">
            <v>9516</v>
          </cell>
          <cell r="E92">
            <v>86293</v>
          </cell>
        </row>
        <row r="93">
          <cell r="A93" t="str">
            <v>05.5214</v>
          </cell>
          <cell r="B93" t="str">
            <v>Döïng coät beâ toâng baèng thuû coâng (chieáu cao £ 14m)</v>
          </cell>
          <cell r="C93" t="str">
            <v>coät</v>
          </cell>
          <cell r="D93">
            <v>9516</v>
          </cell>
          <cell r="E93">
            <v>107419</v>
          </cell>
        </row>
        <row r="94">
          <cell r="A94" t="str">
            <v>05.5215</v>
          </cell>
          <cell r="B94" t="str">
            <v>Döïng coät beâ toâng baèng thuû coâng (chieáu cao £ 16m)</v>
          </cell>
          <cell r="C94" t="str">
            <v>coät</v>
          </cell>
          <cell r="D94">
            <v>10970</v>
          </cell>
          <cell r="E94">
            <v>116844</v>
          </cell>
        </row>
        <row r="95">
          <cell r="A95" t="str">
            <v>05.5216</v>
          </cell>
          <cell r="B95" t="str">
            <v>Döïng coät beâ toâng baèng thuû coâng (chieáu cao £ 18m)</v>
          </cell>
          <cell r="C95" t="str">
            <v>coät</v>
          </cell>
          <cell r="D95">
            <v>10970</v>
          </cell>
          <cell r="E95">
            <v>152271</v>
          </cell>
        </row>
        <row r="96">
          <cell r="A96" t="str">
            <v>05.5217</v>
          </cell>
          <cell r="B96" t="str">
            <v>Döïng coät beâ toâng baèng thuû coâng (chieáu cao £ 20m)</v>
          </cell>
          <cell r="C96" t="str">
            <v>coät</v>
          </cell>
          <cell r="D96">
            <v>10970</v>
          </cell>
          <cell r="E96">
            <v>177460</v>
          </cell>
        </row>
        <row r="97">
          <cell r="A97" t="str">
            <v>05.5218</v>
          </cell>
          <cell r="B97" t="str">
            <v>Döïng coät beâ toâng baèng thuû coâng (chieáu cao &gt; 20m)</v>
          </cell>
          <cell r="C97" t="str">
            <v>coät</v>
          </cell>
          <cell r="D97">
            <v>10970</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E106">
            <v>17496</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1177.5999999999999</v>
          </cell>
          <cell r="E128">
            <v>4335.3</v>
          </cell>
          <cell r="F128">
            <v>776</v>
          </cell>
        </row>
        <row r="129">
          <cell r="A129" t="str">
            <v>05.7001</v>
          </cell>
          <cell r="B129" t="str">
            <v xml:space="preserve">Laép ñaët daây tieáp ñaát </v>
          </cell>
          <cell r="D129">
            <v>8.9700000000000006</v>
          </cell>
          <cell r="E129">
            <v>154.83000000000001</v>
          </cell>
        </row>
        <row r="130">
          <cell r="A130" t="str">
            <v>06.1105</v>
          </cell>
          <cell r="B130" t="str">
            <v>Laép ñaët söù ñöùng 22 kV</v>
          </cell>
          <cell r="C130" t="str">
            <v>söù</v>
          </cell>
          <cell r="D130">
            <v>185</v>
          </cell>
          <cell r="E130">
            <v>3499.2</v>
          </cell>
        </row>
        <row r="131">
          <cell r="A131" t="str">
            <v>06.1106</v>
          </cell>
          <cell r="B131" t="str">
            <v>Laép ñaët söù ñöùng 35 kV</v>
          </cell>
          <cell r="C131" t="str">
            <v>söù</v>
          </cell>
          <cell r="D131">
            <v>185</v>
          </cell>
          <cell r="E131">
            <v>4459.2</v>
          </cell>
        </row>
        <row r="132">
          <cell r="A132" t="str">
            <v>06.1211</v>
          </cell>
          <cell r="B132" t="str">
            <v>Laép ñaët söù ñöùng haï theá loaïi 1 söù</v>
          </cell>
          <cell r="C132" t="str">
            <v>söù</v>
          </cell>
          <cell r="D132">
            <v>2621.9</v>
          </cell>
          <cell r="E132">
            <v>882.9</v>
          </cell>
        </row>
        <row r="133">
          <cell r="A133" t="str">
            <v>06.1213</v>
          </cell>
          <cell r="B133" t="str">
            <v>Laép ñaët söù ñöùng haï theá loaïi 2 söù</v>
          </cell>
          <cell r="C133" t="str">
            <v>söù</v>
          </cell>
          <cell r="D133">
            <v>4735.5</v>
          </cell>
          <cell r="E133">
            <v>2884.3</v>
          </cell>
        </row>
        <row r="134">
          <cell r="A134" t="str">
            <v>06.1214</v>
          </cell>
          <cell r="B134" t="str">
            <v>Laép ñaët söù ñöùng haï theá loaïi 3 söù</v>
          </cell>
          <cell r="C134" t="str">
            <v>söù</v>
          </cell>
          <cell r="D134">
            <v>14490</v>
          </cell>
          <cell r="E134">
            <v>4017.4</v>
          </cell>
        </row>
        <row r="135">
          <cell r="A135" t="str">
            <v>06.1215</v>
          </cell>
          <cell r="B135" t="str">
            <v>Laép ñaët söù ñöùng haï theá loaïi 4 söù</v>
          </cell>
          <cell r="C135" t="str">
            <v>söù</v>
          </cell>
          <cell r="D135">
            <v>21000</v>
          </cell>
          <cell r="E135">
            <v>5665.5</v>
          </cell>
        </row>
        <row r="136">
          <cell r="A136" t="str">
            <v>06.1411</v>
          </cell>
          <cell r="B136" t="str">
            <v>Laép ñaët chuoãi söù ñôõ £ 2 baùt chieàu cao £ 20m</v>
          </cell>
          <cell r="C136" t="str">
            <v>chuoãi</v>
          </cell>
          <cell r="D136">
            <v>505</v>
          </cell>
          <cell r="E136">
            <v>2925</v>
          </cell>
        </row>
        <row r="137">
          <cell r="A137" t="str">
            <v>06.1412</v>
          </cell>
          <cell r="B137" t="str">
            <v>Laép ñaët chuoãi söù ñôõ £ 2 baùt chieàu cao £ 30m</v>
          </cell>
          <cell r="C137" t="str">
            <v>chuoãi</v>
          </cell>
          <cell r="D137">
            <v>505</v>
          </cell>
          <cell r="E137">
            <v>3738</v>
          </cell>
        </row>
        <row r="138">
          <cell r="A138" t="str">
            <v>06.1421</v>
          </cell>
          <cell r="B138" t="str">
            <v>Laép ñaët chuoãi söù ñôõ £ 5 baùt chieàu cao £ 20m</v>
          </cell>
          <cell r="C138" t="str">
            <v>chuoãi</v>
          </cell>
          <cell r="D138">
            <v>760</v>
          </cell>
          <cell r="E138">
            <v>6500</v>
          </cell>
        </row>
        <row r="139">
          <cell r="A139" t="str">
            <v>06.1422</v>
          </cell>
          <cell r="B139" t="str">
            <v>Laép ñaët chuoãi söù ñôõ £ 5 baùt chieàu cao £ 30m</v>
          </cell>
          <cell r="C139" t="str">
            <v>chuoãi</v>
          </cell>
          <cell r="D139">
            <v>760</v>
          </cell>
          <cell r="E139">
            <v>6825</v>
          </cell>
        </row>
        <row r="140">
          <cell r="A140" t="str">
            <v>06.1431</v>
          </cell>
          <cell r="B140" t="str">
            <v>Laép ñaët chuoãi söù ñôõ £ 8 baùt chieàu cao £ 20m</v>
          </cell>
          <cell r="C140" t="str">
            <v>chuoãi</v>
          </cell>
          <cell r="D140">
            <v>1215</v>
          </cell>
          <cell r="E140">
            <v>10401</v>
          </cell>
        </row>
        <row r="141">
          <cell r="A141" t="str">
            <v>06.1432</v>
          </cell>
          <cell r="B141" t="str">
            <v>Laép ñaët chuoãi söù ñôõ £ 8 baùt chieàu cao £ 30m</v>
          </cell>
          <cell r="C141" t="str">
            <v>chuoãi</v>
          </cell>
          <cell r="D141">
            <v>1215</v>
          </cell>
          <cell r="E141">
            <v>10888</v>
          </cell>
        </row>
        <row r="142">
          <cell r="A142" t="str">
            <v>06.1441</v>
          </cell>
          <cell r="B142" t="str">
            <v>Laép ñaët chuoãi söù ñôõ £ 11 baùt chieàu cao £ 20m</v>
          </cell>
          <cell r="C142" t="str">
            <v>chuoãi</v>
          </cell>
          <cell r="D142">
            <v>1665</v>
          </cell>
          <cell r="E142">
            <v>14626</v>
          </cell>
        </row>
        <row r="143">
          <cell r="A143" t="str">
            <v>06.1442</v>
          </cell>
          <cell r="B143" t="str">
            <v>Laép ñaët chuoãi söù ñôõ £ 11 baùt chieàu cao £ 30m</v>
          </cell>
          <cell r="C143" t="str">
            <v>chuoãi</v>
          </cell>
          <cell r="D143">
            <v>1665</v>
          </cell>
          <cell r="E143">
            <v>15438</v>
          </cell>
        </row>
        <row r="144">
          <cell r="A144" t="str">
            <v>06.1443</v>
          </cell>
          <cell r="B144" t="str">
            <v>Laép ñaët chuoãi söù ñôõ £ 11 baùt chieàu cao £ 40m</v>
          </cell>
          <cell r="C144" t="str">
            <v>chuoãi</v>
          </cell>
          <cell r="D144">
            <v>1665</v>
          </cell>
          <cell r="E144">
            <v>16901</v>
          </cell>
        </row>
        <row r="145">
          <cell r="A145" t="str">
            <v>06.1511</v>
          </cell>
          <cell r="B145" t="str">
            <v>Laép ñaët chuoãi söù neùo £ 2 baùt chieàu cao £ 20m</v>
          </cell>
          <cell r="C145" t="str">
            <v>chuoãi</v>
          </cell>
          <cell r="D145">
            <v>505</v>
          </cell>
          <cell r="E145">
            <v>3088</v>
          </cell>
        </row>
        <row r="146">
          <cell r="A146" t="str">
            <v>06.1512</v>
          </cell>
          <cell r="B146" t="str">
            <v>Laép ñaët chuoãi söù neùo £ 2 baùt chieàu cao £ 30m</v>
          </cell>
          <cell r="C146" t="str">
            <v>chuoãi</v>
          </cell>
          <cell r="D146">
            <v>505</v>
          </cell>
          <cell r="E146">
            <v>3900</v>
          </cell>
        </row>
        <row r="147">
          <cell r="A147" t="str">
            <v>06.1521</v>
          </cell>
          <cell r="B147" t="str">
            <v>Laép ñaët chuoãi söù neùo £ 5 baùt chieàu cao £ 20m</v>
          </cell>
          <cell r="C147" t="str">
            <v>chuoãi</v>
          </cell>
          <cell r="D147">
            <v>760</v>
          </cell>
          <cell r="E147">
            <v>7313</v>
          </cell>
        </row>
        <row r="148">
          <cell r="A148" t="str">
            <v>06.1522</v>
          </cell>
          <cell r="B148" t="str">
            <v>Laép ñaët chuoãi söù neùo £ 5 baùt chieàu cao £ 30m</v>
          </cell>
          <cell r="C148" t="str">
            <v>chuoãi</v>
          </cell>
          <cell r="D148">
            <v>760</v>
          </cell>
          <cell r="E148">
            <v>7638</v>
          </cell>
        </row>
        <row r="149">
          <cell r="A149" t="str">
            <v>06.1531</v>
          </cell>
          <cell r="B149" t="str">
            <v>Laép ñaët chuoãi söù neùo £ 8 baùt chieàu cao £ 20m</v>
          </cell>
          <cell r="C149" t="str">
            <v>chuoãi</v>
          </cell>
          <cell r="D149">
            <v>1215</v>
          </cell>
          <cell r="E149">
            <v>11538</v>
          </cell>
        </row>
        <row r="150">
          <cell r="A150" t="str">
            <v>06.1532</v>
          </cell>
          <cell r="B150" t="str">
            <v>Laép ñaët chuoãi söù neùo £ 8 baùt chieàu cao £ 30m</v>
          </cell>
          <cell r="C150" t="str">
            <v>chuoãi</v>
          </cell>
          <cell r="D150">
            <v>1215</v>
          </cell>
          <cell r="E150">
            <v>12188</v>
          </cell>
        </row>
        <row r="151">
          <cell r="A151" t="str">
            <v>06.1541</v>
          </cell>
          <cell r="B151" t="str">
            <v>Laép ñaët chuoãi söù neùo £ 11 baùt chieàu cao £ 20m</v>
          </cell>
          <cell r="C151" t="str">
            <v>chuoãi</v>
          </cell>
          <cell r="D151">
            <v>1665</v>
          </cell>
          <cell r="E151">
            <v>16413</v>
          </cell>
        </row>
        <row r="152">
          <cell r="A152" t="str">
            <v>06.1542</v>
          </cell>
          <cell r="B152" t="str">
            <v>Laép ñaët chuoãi söù neùo £ 11 baùt chieàu cao £ 30m</v>
          </cell>
          <cell r="C152" t="str">
            <v>chuoãi</v>
          </cell>
          <cell r="D152">
            <v>1665</v>
          </cell>
          <cell r="E152">
            <v>17389</v>
          </cell>
        </row>
        <row r="153">
          <cell r="A153" t="str">
            <v>06.1543</v>
          </cell>
          <cell r="B153" t="str">
            <v>Laép ñaët chuoãi söù neùo £ 11 baùt chieàu cao £ 30m</v>
          </cell>
          <cell r="C153" t="str">
            <v>chuoãi</v>
          </cell>
          <cell r="D153">
            <v>1665</v>
          </cell>
          <cell r="E153">
            <v>19664</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£ 35 kV tieát dieän daây £ 50</v>
          </cell>
          <cell r="C177" t="str">
            <v>V.trí</v>
          </cell>
          <cell r="D177">
            <v>127570</v>
          </cell>
          <cell r="E177">
            <v>105596</v>
          </cell>
        </row>
        <row r="178">
          <cell r="A178" t="str">
            <v>06.5022</v>
          </cell>
          <cell r="B178" t="str">
            <v>Vöôït ñöôøng daây £ 35 kV tieát dieän daây £ 95</v>
          </cell>
          <cell r="C178" t="str">
            <v>V.trí</v>
          </cell>
          <cell r="D178">
            <v>159462</v>
          </cell>
          <cell r="E178">
            <v>121544</v>
          </cell>
        </row>
        <row r="179">
          <cell r="A179" t="str">
            <v>06.5023</v>
          </cell>
          <cell r="B179" t="str">
            <v>Vöôït ñöôøng daây £ 35 kV tieát dieän daây £ 150</v>
          </cell>
          <cell r="C179" t="str">
            <v>V.trí</v>
          </cell>
          <cell r="D179">
            <v>190093</v>
          </cell>
          <cell r="E179">
            <v>148795</v>
          </cell>
        </row>
        <row r="180">
          <cell r="A180" t="str">
            <v>06.5024</v>
          </cell>
          <cell r="B180" t="str">
            <v>Vöôït ñöôøng daây £ 35 kV tieát dieän daây £ 240</v>
          </cell>
          <cell r="C180" t="str">
            <v>V.trí</v>
          </cell>
          <cell r="D180">
            <v>239193</v>
          </cell>
          <cell r="E180">
            <v>166446</v>
          </cell>
        </row>
        <row r="181">
          <cell r="A181" t="str">
            <v>06.5025</v>
          </cell>
          <cell r="B181" t="str">
            <v>Vöôït ñöôøng daây £ 35 kV tieát dieän daây &gt; 240</v>
          </cell>
          <cell r="C181" t="str">
            <v>V.trí</v>
          </cell>
          <cell r="D181">
            <v>334870</v>
          </cell>
          <cell r="E181">
            <v>290467</v>
          </cell>
        </row>
        <row r="182">
          <cell r="A182" t="str">
            <v>06.5061</v>
          </cell>
          <cell r="B182" t="str">
            <v>Vöôït ñöôøng giao thoâng &gt;10m tieát dieän daây £ 50</v>
          </cell>
          <cell r="C182" t="str">
            <v>V.trí</v>
          </cell>
          <cell r="D182">
            <v>189462</v>
          </cell>
          <cell r="E182">
            <v>143995</v>
          </cell>
        </row>
        <row r="183">
          <cell r="A183" t="str">
            <v>06.5062</v>
          </cell>
          <cell r="B183" t="str">
            <v>Vöôït ñöôøng giao thoâng &gt;10m tieát dieän daây £ 95</v>
          </cell>
          <cell r="C183" t="str">
            <v>V.trí</v>
          </cell>
          <cell r="D183">
            <v>269130</v>
          </cell>
          <cell r="E183">
            <v>190445</v>
          </cell>
        </row>
        <row r="184">
          <cell r="A184" t="str">
            <v>06.5063</v>
          </cell>
          <cell r="B184" t="str">
            <v>Vöôït ñöôøng giao thoâng &gt;10m tieát dieän daây £ 150</v>
          </cell>
          <cell r="C184" t="str">
            <v>V.trí</v>
          </cell>
          <cell r="D184">
            <v>350186</v>
          </cell>
          <cell r="E184">
            <v>233024</v>
          </cell>
        </row>
        <row r="185">
          <cell r="A185" t="str">
            <v>06.5064</v>
          </cell>
          <cell r="B185" t="str">
            <v>Vöôït ñöôøng giao thoâng &gt;10m tieát dieän daây £ 240</v>
          </cell>
          <cell r="C185" t="str">
            <v>V.trí</v>
          </cell>
          <cell r="D185">
            <v>411447</v>
          </cell>
          <cell r="E185">
            <v>261823</v>
          </cell>
        </row>
        <row r="186">
          <cell r="A186" t="str">
            <v>06.5065</v>
          </cell>
          <cell r="B186" t="str">
            <v>Vöôït ñöôøng giao thoâng &gt;10m tieát dieän daây &gt; 240</v>
          </cell>
          <cell r="C186" t="str">
            <v>V.trí</v>
          </cell>
          <cell r="D186">
            <v>568260</v>
          </cell>
          <cell r="E186">
            <v>410618</v>
          </cell>
        </row>
        <row r="187">
          <cell r="A187" t="str">
            <v>06.5071</v>
          </cell>
          <cell r="B187" t="str">
            <v>Vò trí beû goùc tieát dieän daây £ 50</v>
          </cell>
          <cell r="C187" t="str">
            <v>V.trí</v>
          </cell>
          <cell r="E187">
            <v>30697</v>
          </cell>
        </row>
        <row r="188">
          <cell r="A188" t="str">
            <v>06.5072</v>
          </cell>
          <cell r="B188" t="str">
            <v>Vò trí beû goùc tieát dieän daây £ 95</v>
          </cell>
          <cell r="C188" t="str">
            <v>V.trí</v>
          </cell>
          <cell r="E188">
            <v>61933</v>
          </cell>
        </row>
        <row r="189">
          <cell r="A189" t="str">
            <v>06.5073</v>
          </cell>
          <cell r="B189" t="str">
            <v>Vò trí beû goùc tieát dieän daây £ 150</v>
          </cell>
          <cell r="C189" t="str">
            <v>V.trí</v>
          </cell>
          <cell r="E189">
            <v>78346</v>
          </cell>
        </row>
        <row r="190">
          <cell r="A190" t="str">
            <v>06.5074</v>
          </cell>
          <cell r="B190" t="str">
            <v>Vò trí beû goùc tieát dieän daây £ 240</v>
          </cell>
          <cell r="C190" t="str">
            <v>V.trí</v>
          </cell>
          <cell r="E190">
            <v>80978</v>
          </cell>
        </row>
        <row r="191">
          <cell r="A191" t="str">
            <v>06.5075</v>
          </cell>
          <cell r="B191" t="str">
            <v>Vò trí beû goùc tieát dieän daây &gt; 240</v>
          </cell>
          <cell r="C191" t="str">
            <v>V.trí</v>
          </cell>
          <cell r="E191">
            <v>150188</v>
          </cell>
        </row>
        <row r="192">
          <cell r="A192" t="str">
            <v>06.5081</v>
          </cell>
          <cell r="B192" t="str">
            <v>Vöôït soâng tieát dieän daây £ 95</v>
          </cell>
          <cell r="C192" t="str">
            <v>V.trí</v>
          </cell>
          <cell r="E192">
            <v>261513</v>
          </cell>
        </row>
        <row r="193">
          <cell r="A193" t="str">
            <v>06.5082</v>
          </cell>
          <cell r="B193" t="str">
            <v>Vöôït soâng tieát dieän daây £ 150</v>
          </cell>
          <cell r="C193" t="str">
            <v>V.trí</v>
          </cell>
          <cell r="E193">
            <v>391728</v>
          </cell>
        </row>
        <row r="194">
          <cell r="A194" t="str">
            <v>06.5083</v>
          </cell>
          <cell r="B194" t="str">
            <v>Vöôït soâng tieát dieän daây £ 240</v>
          </cell>
          <cell r="C194" t="str">
            <v>V.trí</v>
          </cell>
          <cell r="E194">
            <v>440965</v>
          </cell>
        </row>
        <row r="195">
          <cell r="A195" t="str">
            <v>06.5084</v>
          </cell>
          <cell r="B195" t="str">
            <v>Vöôït soâng tieát dieän daây &gt; 240</v>
          </cell>
          <cell r="C195" t="str">
            <v>V.trí</v>
          </cell>
          <cell r="E195">
            <v>799869</v>
          </cell>
        </row>
        <row r="196">
          <cell r="A196" t="str">
            <v>06.6104</v>
          </cell>
          <cell r="B196" t="str">
            <v>Raûi caêng daây laáy ñoä voõng daây AC-50mm 2</v>
          </cell>
          <cell r="C196" t="str">
            <v>km</v>
          </cell>
          <cell r="D196">
            <v>227689</v>
          </cell>
          <cell r="E196">
            <v>261153</v>
          </cell>
        </row>
        <row r="197">
          <cell r="A197" t="str">
            <v>06.6105</v>
          </cell>
          <cell r="B197" t="str">
            <v>Raûi caêng daây laáy ñoä voõng daây AC-70mm 2</v>
          </cell>
          <cell r="C197" t="str">
            <v>km</v>
          </cell>
          <cell r="D197">
            <v>227689</v>
          </cell>
          <cell r="E197">
            <v>348908</v>
          </cell>
        </row>
        <row r="198">
          <cell r="A198" t="str">
            <v>06.6106</v>
          </cell>
          <cell r="B198" t="str">
            <v>Raûi caêng daây laáy ñoä voõng daây AC-95mm 2</v>
          </cell>
          <cell r="C198" t="str">
            <v>km</v>
          </cell>
          <cell r="D198">
            <v>227689</v>
          </cell>
          <cell r="E198">
            <v>475178</v>
          </cell>
        </row>
        <row r="199">
          <cell r="A199" t="str">
            <v>06.6107</v>
          </cell>
          <cell r="B199" t="str">
            <v>Raûi caêng daây laáy ñoä voõng daây AC-120mm 2</v>
          </cell>
          <cell r="C199" t="str">
            <v>km</v>
          </cell>
          <cell r="D199">
            <v>320271</v>
          </cell>
          <cell r="E199">
            <v>588862</v>
          </cell>
        </row>
        <row r="200">
          <cell r="A200" t="str">
            <v>06.6108</v>
          </cell>
          <cell r="B200" t="str">
            <v>Raûi caêng daây laáy ñoä voõng daây AC-150mm 2</v>
          </cell>
          <cell r="C200" t="str">
            <v>km</v>
          </cell>
          <cell r="D200">
            <v>320271</v>
          </cell>
          <cell r="E200">
            <v>712550</v>
          </cell>
        </row>
        <row r="201">
          <cell r="A201" t="str">
            <v>06.6109</v>
          </cell>
          <cell r="B201" t="str">
            <v>Raûi caêng daây laáy ñoä voõng daây AC-185mm 2</v>
          </cell>
          <cell r="C201" t="str">
            <v>km</v>
          </cell>
          <cell r="D201">
            <v>320271</v>
          </cell>
          <cell r="E201">
            <v>840899</v>
          </cell>
        </row>
        <row r="202">
          <cell r="A202" t="str">
            <v>06.6110</v>
          </cell>
          <cell r="B202" t="str">
            <v>Raûi caêng daây laáy ñoä voõng daây AC-240mm 2</v>
          </cell>
          <cell r="C202" t="str">
            <v>km</v>
          </cell>
          <cell r="D202">
            <v>320271</v>
          </cell>
          <cell r="E202">
            <v>924792</v>
          </cell>
        </row>
        <row r="203">
          <cell r="A203" t="str">
            <v>06.6124</v>
          </cell>
          <cell r="B203" t="str">
            <v>Raûi caêng daây laáy ñoä voõng daây A-50mm 2</v>
          </cell>
          <cell r="C203" t="str">
            <v>km</v>
          </cell>
          <cell r="D203">
            <v>227689</v>
          </cell>
          <cell r="E203">
            <v>208012</v>
          </cell>
        </row>
        <row r="204">
          <cell r="A204" t="str">
            <v>06.6125</v>
          </cell>
          <cell r="B204" t="str">
            <v>Raûi caêng daây laáy ñoä voõng daây A-70mm 2</v>
          </cell>
          <cell r="C204" t="str">
            <v>km</v>
          </cell>
          <cell r="D204">
            <v>227689</v>
          </cell>
          <cell r="E204">
            <v>279516</v>
          </cell>
        </row>
        <row r="205">
          <cell r="A205" t="str">
            <v>06.6126</v>
          </cell>
          <cell r="B205" t="str">
            <v>Raûi caêng daây laáy ñoä voõng daây A-95mm 2</v>
          </cell>
          <cell r="C205" t="str">
            <v>km</v>
          </cell>
          <cell r="D205">
            <v>227689</v>
          </cell>
          <cell r="E205">
            <v>381897</v>
          </cell>
        </row>
        <row r="206">
          <cell r="A206" t="str">
            <v>06.6133</v>
          </cell>
          <cell r="B206" t="str">
            <v>Raûi caêng daây choáng seùt tieát dieän 35mm 2</v>
          </cell>
          <cell r="C206" t="str">
            <v>km</v>
          </cell>
          <cell r="D206">
            <v>227189</v>
          </cell>
          <cell r="E206">
            <v>365484</v>
          </cell>
        </row>
        <row r="207">
          <cell r="A207" t="str">
            <v>06.6134</v>
          </cell>
          <cell r="B207" t="str">
            <v>Raûi caêng daây choáng seùt tieát dieän 50mm 2</v>
          </cell>
          <cell r="C207" t="str">
            <v>km</v>
          </cell>
          <cell r="D207">
            <v>227189</v>
          </cell>
          <cell r="E207">
            <v>409524</v>
          </cell>
        </row>
        <row r="208">
          <cell r="A208" t="str">
            <v>06.6135</v>
          </cell>
          <cell r="B208" t="str">
            <v>Raûi caêng daây choáng seùt tieát dieän 70mm 2</v>
          </cell>
          <cell r="C208" t="str">
            <v>km</v>
          </cell>
          <cell r="D208">
            <v>227189</v>
          </cell>
          <cell r="E208">
            <v>491429</v>
          </cell>
        </row>
        <row r="210">
          <cell r="A210" t="str">
            <v>02.1211</v>
          </cell>
          <cell r="B210" t="str">
            <v>Vaän chuyeån xi maêng cöï ly 100m</v>
          </cell>
          <cell r="C210" t="str">
            <v>taán</v>
          </cell>
          <cell r="E210">
            <v>71813</v>
          </cell>
        </row>
        <row r="211">
          <cell r="A211" t="str">
            <v>02.1212</v>
          </cell>
          <cell r="B211" t="str">
            <v>Vaän chuyeån xi maêng cöï ly 300m</v>
          </cell>
          <cell r="C211" t="str">
            <v>taán</v>
          </cell>
          <cell r="E211">
            <v>67545</v>
          </cell>
        </row>
        <row r="212">
          <cell r="A212" t="str">
            <v>02.1213</v>
          </cell>
          <cell r="B212" t="str">
            <v>Vaän chuyeån xi maêng cöï ly 500m</v>
          </cell>
          <cell r="C212" t="str">
            <v>taán</v>
          </cell>
          <cell r="E212">
            <v>66956</v>
          </cell>
        </row>
        <row r="213">
          <cell r="A213" t="str">
            <v>02.1214</v>
          </cell>
          <cell r="B213" t="str">
            <v>Vaän chuyeån xi maêng cöï ly &gt;500m</v>
          </cell>
          <cell r="C213" t="str">
            <v>taán</v>
          </cell>
          <cell r="E213">
            <v>66515</v>
          </cell>
        </row>
        <row r="215">
          <cell r="A215" t="str">
            <v>02.1231</v>
          </cell>
          <cell r="B215" t="str">
            <v>Vaän chuyeån caùt</v>
          </cell>
          <cell r="C215" t="str">
            <v>m3</v>
          </cell>
          <cell r="E215">
            <v>67251</v>
          </cell>
        </row>
        <row r="216">
          <cell r="A216" t="str">
            <v>02.1232</v>
          </cell>
          <cell r="B216" t="str">
            <v>Vaän chuyeån caùt</v>
          </cell>
          <cell r="C216" t="str">
            <v>m3</v>
          </cell>
          <cell r="E216">
            <v>64308</v>
          </cell>
        </row>
        <row r="217">
          <cell r="A217" t="str">
            <v>02.1233</v>
          </cell>
          <cell r="B217" t="str">
            <v>Vaän chuyeån caùt</v>
          </cell>
          <cell r="C217" t="str">
            <v>m3</v>
          </cell>
          <cell r="E217">
            <v>63719</v>
          </cell>
        </row>
        <row r="218">
          <cell r="A218" t="str">
            <v>02.1234</v>
          </cell>
          <cell r="B218" t="str">
            <v>Vaän chuyeån caùt</v>
          </cell>
          <cell r="C218" t="str">
            <v>m3</v>
          </cell>
          <cell r="E218">
            <v>62983</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5">
          <cell r="A225" t="str">
            <v>02.1321</v>
          </cell>
          <cell r="B225" t="str">
            <v>Vaän chuyeån nöôùc</v>
          </cell>
          <cell r="C225" t="str">
            <v>m3</v>
          </cell>
          <cell r="E225">
            <v>57833</v>
          </cell>
        </row>
        <row r="226">
          <cell r="A226" t="str">
            <v>02.1322</v>
          </cell>
          <cell r="B226" t="str">
            <v>Vaän chuyeån nöôùc</v>
          </cell>
          <cell r="C226" t="str">
            <v>m3</v>
          </cell>
          <cell r="E226">
            <v>56950</v>
          </cell>
        </row>
        <row r="227">
          <cell r="A227" t="str">
            <v>02.1323</v>
          </cell>
          <cell r="B227" t="str">
            <v>Vaän chuyeån nöôùc</v>
          </cell>
          <cell r="C227" t="str">
            <v>m3</v>
          </cell>
          <cell r="E227">
            <v>49592</v>
          </cell>
        </row>
        <row r="228">
          <cell r="A228" t="str">
            <v>02.1324</v>
          </cell>
          <cell r="B228" t="str">
            <v>Vaän chuyeån nöôùc</v>
          </cell>
          <cell r="C228" t="str">
            <v>m3</v>
          </cell>
          <cell r="E228">
            <v>48415</v>
          </cell>
        </row>
        <row r="230">
          <cell r="A230" t="str">
            <v>02.1331</v>
          </cell>
          <cell r="B230" t="str">
            <v>Vaän chuyeån vaùn khuoân</v>
          </cell>
          <cell r="C230" t="str">
            <v>m3</v>
          </cell>
          <cell r="E230">
            <v>57391</v>
          </cell>
        </row>
        <row r="231">
          <cell r="A231" t="str">
            <v>02.1332</v>
          </cell>
          <cell r="B231" t="str">
            <v>Vaän chuyeån vaùn khuoân</v>
          </cell>
          <cell r="C231" t="str">
            <v>m3</v>
          </cell>
          <cell r="E231">
            <v>55037</v>
          </cell>
        </row>
        <row r="232">
          <cell r="A232" t="str">
            <v>02.1333</v>
          </cell>
          <cell r="B232" t="str">
            <v>Vaän chuyeån vaùn khuoân</v>
          </cell>
          <cell r="C232" t="str">
            <v>m3</v>
          </cell>
          <cell r="E232">
            <v>54301</v>
          </cell>
        </row>
        <row r="233">
          <cell r="A233" t="str">
            <v>02.1334</v>
          </cell>
          <cell r="B233" t="str">
            <v>Vaän chuyeån vaùn khuoân</v>
          </cell>
          <cell r="C233" t="str">
            <v>m3</v>
          </cell>
          <cell r="E233">
            <v>53859</v>
          </cell>
        </row>
        <row r="235">
          <cell r="A235" t="str">
            <v>02.1351</v>
          </cell>
          <cell r="B235" t="str">
            <v>Vaän chuyeån coát theùp + bulon</v>
          </cell>
          <cell r="C235" t="str">
            <v>Taán</v>
          </cell>
          <cell r="E235">
            <v>110221</v>
          </cell>
        </row>
        <row r="236">
          <cell r="A236" t="str">
            <v>02.1352</v>
          </cell>
          <cell r="B236" t="str">
            <v>Vaän chuyeån coát theùp + bulon</v>
          </cell>
          <cell r="C236" t="str">
            <v>Taán</v>
          </cell>
          <cell r="E236">
            <v>103451</v>
          </cell>
        </row>
        <row r="237">
          <cell r="A237" t="str">
            <v>02.1353</v>
          </cell>
          <cell r="B237" t="str">
            <v>Vaän chuyeån coát theùp + bulon</v>
          </cell>
          <cell r="C237" t="str">
            <v>Taán</v>
          </cell>
          <cell r="E237">
            <v>102127</v>
          </cell>
        </row>
        <row r="238">
          <cell r="A238" t="str">
            <v>02.1354</v>
          </cell>
          <cell r="B238" t="str">
            <v>Vaän chuyeån coát theùp + bulon</v>
          </cell>
          <cell r="C238" t="str">
            <v>Taán</v>
          </cell>
          <cell r="E238">
            <v>93739</v>
          </cell>
        </row>
        <row r="240">
          <cell r="A240" t="str">
            <v>02.1361</v>
          </cell>
          <cell r="B240" t="str">
            <v>Vaän chuyeån coät, xaø theùp</v>
          </cell>
          <cell r="C240" t="str">
            <v>Taán</v>
          </cell>
          <cell r="E240">
            <v>100214</v>
          </cell>
        </row>
        <row r="241">
          <cell r="A241" t="str">
            <v>02.1362</v>
          </cell>
          <cell r="B241" t="str">
            <v>Vaän chuyeån coät, xaø theùp</v>
          </cell>
          <cell r="C241" t="str">
            <v>Taán</v>
          </cell>
          <cell r="E241">
            <v>94033</v>
          </cell>
        </row>
        <row r="242">
          <cell r="A242" t="str">
            <v>02.1363</v>
          </cell>
          <cell r="B242" t="str">
            <v>Vaän chuyeån coät, xaø theùp</v>
          </cell>
          <cell r="C242" t="str">
            <v>Taán</v>
          </cell>
          <cell r="E242">
            <v>92856</v>
          </cell>
        </row>
        <row r="243">
          <cell r="A243" t="str">
            <v>02.1364</v>
          </cell>
          <cell r="B243" t="str">
            <v>Vaän chuyeån coät, xaø theùp</v>
          </cell>
          <cell r="C243" t="str">
            <v>Taán</v>
          </cell>
          <cell r="E243">
            <v>91973</v>
          </cell>
        </row>
        <row r="245">
          <cell r="A245" t="str">
            <v>02.1391</v>
          </cell>
          <cell r="B245" t="str">
            <v>Vaän chuyeån coïc tre</v>
          </cell>
          <cell r="C245" t="str">
            <v>coïc</v>
          </cell>
          <cell r="E245">
            <v>17953</v>
          </cell>
        </row>
        <row r="246">
          <cell r="A246" t="str">
            <v>02.1392</v>
          </cell>
          <cell r="B246" t="str">
            <v>Vaän chuyeån coïc tre</v>
          </cell>
          <cell r="C246" t="str">
            <v>coïc</v>
          </cell>
          <cell r="E246">
            <v>16923</v>
          </cell>
        </row>
        <row r="247">
          <cell r="A247" t="str">
            <v>02.1393</v>
          </cell>
          <cell r="B247" t="str">
            <v>Vaän chuyeån coïc tre</v>
          </cell>
          <cell r="C247" t="str">
            <v>coïc</v>
          </cell>
          <cell r="E247">
            <v>16776</v>
          </cell>
        </row>
        <row r="248">
          <cell r="A248" t="str">
            <v>02.1394</v>
          </cell>
          <cell r="B248" t="str">
            <v>Vaän chuyeån coïc tre</v>
          </cell>
          <cell r="C248" t="str">
            <v>coïc</v>
          </cell>
          <cell r="E248">
            <v>16629</v>
          </cell>
        </row>
        <row r="250">
          <cell r="A250" t="str">
            <v>02.1391</v>
          </cell>
          <cell r="B250" t="str">
            <v>Vaän chuyeån coùt eùp</v>
          </cell>
          <cell r="C250" t="str">
            <v>taám</v>
          </cell>
          <cell r="E250">
            <v>17953</v>
          </cell>
        </row>
        <row r="251">
          <cell r="A251" t="str">
            <v>02.1392</v>
          </cell>
          <cell r="B251" t="str">
            <v>Vaän chuyeån coùt eùp</v>
          </cell>
          <cell r="C251" t="str">
            <v>taám</v>
          </cell>
          <cell r="E251">
            <v>16923</v>
          </cell>
        </row>
        <row r="252">
          <cell r="A252" t="str">
            <v>02.1393</v>
          </cell>
          <cell r="B252" t="str">
            <v>Vaän chuyeån coùt eùp</v>
          </cell>
          <cell r="C252" t="str">
            <v>taám</v>
          </cell>
          <cell r="E252">
            <v>16776</v>
          </cell>
        </row>
        <row r="253">
          <cell r="A253" t="str">
            <v>02.1394</v>
          </cell>
          <cell r="B253" t="str">
            <v>Vaän chuyeån coùt eùp</v>
          </cell>
          <cell r="C253" t="str">
            <v>taám</v>
          </cell>
          <cell r="E253">
            <v>16629</v>
          </cell>
        </row>
        <row r="255">
          <cell r="A255" t="str">
            <v>02.1421</v>
          </cell>
          <cell r="B255" t="str">
            <v>Vaän chuyeån phuï kieän caùc loaïi</v>
          </cell>
          <cell r="C255" t="str">
            <v>taán</v>
          </cell>
          <cell r="E255">
            <v>99184</v>
          </cell>
        </row>
        <row r="256">
          <cell r="A256" t="str">
            <v>02.1422</v>
          </cell>
          <cell r="B256" t="str">
            <v>Vaän chuyeån phuï kieän caùc loaïi</v>
          </cell>
          <cell r="C256" t="str">
            <v>taán</v>
          </cell>
          <cell r="E256">
            <v>93150</v>
          </cell>
        </row>
        <row r="257">
          <cell r="A257" t="str">
            <v>02.1423</v>
          </cell>
          <cell r="B257" t="str">
            <v>Vaän chuyeån phuï kieän caùc loaïi</v>
          </cell>
          <cell r="C257" t="str">
            <v>taán</v>
          </cell>
          <cell r="E257">
            <v>91973</v>
          </cell>
        </row>
        <row r="258">
          <cell r="A258" t="str">
            <v>02.1424</v>
          </cell>
          <cell r="B258" t="str">
            <v>Vaän chuyeån phuï kieän caùc loaïi</v>
          </cell>
          <cell r="C258" t="str">
            <v>taán</v>
          </cell>
          <cell r="E258">
            <v>90943</v>
          </cell>
        </row>
        <row r="260">
          <cell r="A260" t="str">
            <v>02.1431</v>
          </cell>
          <cell r="B260" t="str">
            <v>Vaän chuyeån söù caùc loaïi</v>
          </cell>
          <cell r="C260" t="str">
            <v>taán</v>
          </cell>
          <cell r="E260">
            <v>130234</v>
          </cell>
        </row>
        <row r="261">
          <cell r="A261" t="str">
            <v>02.1432</v>
          </cell>
          <cell r="B261" t="str">
            <v>Vaän chuyeån söù caùc loaïi</v>
          </cell>
          <cell r="C261" t="str">
            <v>taán</v>
          </cell>
          <cell r="E261">
            <v>122287</v>
          </cell>
        </row>
        <row r="262">
          <cell r="A262" t="str">
            <v>02.1433</v>
          </cell>
          <cell r="B262" t="str">
            <v>Vaän chuyeån söù caùc loaïi</v>
          </cell>
          <cell r="C262" t="str">
            <v>taán</v>
          </cell>
          <cell r="E262">
            <v>120669</v>
          </cell>
        </row>
        <row r="263">
          <cell r="A263" t="str">
            <v>02.1434</v>
          </cell>
          <cell r="B263" t="str">
            <v>Vaän chuyeån söù caùc loaïi</v>
          </cell>
          <cell r="C263" t="str">
            <v>taán</v>
          </cell>
          <cell r="E263">
            <v>119491</v>
          </cell>
        </row>
        <row r="265">
          <cell r="A265" t="str">
            <v>02.1441</v>
          </cell>
          <cell r="B265" t="str">
            <v>Vaän chuyeån daây daãn caùc loaïi</v>
          </cell>
          <cell r="C265" t="str">
            <v>taán</v>
          </cell>
          <cell r="E265">
            <v>100214</v>
          </cell>
        </row>
        <row r="266">
          <cell r="A266" t="str">
            <v>02.1442</v>
          </cell>
          <cell r="B266" t="str">
            <v>Vaän chuyeån daây daãn caùc loaïi</v>
          </cell>
          <cell r="C266" t="str">
            <v>taán</v>
          </cell>
          <cell r="E266">
            <v>93886</v>
          </cell>
        </row>
        <row r="267">
          <cell r="A267" t="str">
            <v>02.1443</v>
          </cell>
          <cell r="B267" t="str">
            <v>Vaän chuyeån daây daãn caùc loaïi</v>
          </cell>
          <cell r="C267" t="str">
            <v>taán</v>
          </cell>
          <cell r="E267">
            <v>92856</v>
          </cell>
        </row>
        <row r="268">
          <cell r="A268" t="str">
            <v>02.1444</v>
          </cell>
          <cell r="B268" t="str">
            <v>Vaän chuyeån daây daãn caùc loaïi</v>
          </cell>
          <cell r="C268" t="str">
            <v>taán</v>
          </cell>
          <cell r="E268">
            <v>91973</v>
          </cell>
        </row>
        <row r="270">
          <cell r="A270" t="str">
            <v>02.1451</v>
          </cell>
          <cell r="B270" t="str">
            <v>Vaän chuyeån caáu kieän beâ toâng ñuùc saün caùc loaïi</v>
          </cell>
          <cell r="C270" t="str">
            <v>taán</v>
          </cell>
          <cell r="E270">
            <v>90207</v>
          </cell>
        </row>
        <row r="271">
          <cell r="A271" t="str">
            <v>02.1452</v>
          </cell>
          <cell r="B271" t="str">
            <v>Vaän chuyeån caáu kieän beâ toâng ñuùc saün caùc loaïi</v>
          </cell>
          <cell r="C271" t="str">
            <v>taán</v>
          </cell>
          <cell r="E271">
            <v>84615</v>
          </cell>
        </row>
        <row r="272">
          <cell r="A272" t="str">
            <v>02.1453</v>
          </cell>
          <cell r="B272" t="str">
            <v>Vaän chuyeån caáu kieän beâ toâng ñuùc saün caùc loaïi</v>
          </cell>
          <cell r="C272" t="str">
            <v>taán</v>
          </cell>
          <cell r="E272">
            <v>83585</v>
          </cell>
        </row>
        <row r="273">
          <cell r="A273" t="str">
            <v>02.1454</v>
          </cell>
          <cell r="B273" t="str">
            <v>Vaän chuyeån caáu kieän beâ toâng ñuùc saün caùc loaïi</v>
          </cell>
          <cell r="C273" t="str">
            <v>taán</v>
          </cell>
          <cell r="E273">
            <v>82702</v>
          </cell>
        </row>
        <row r="276">
          <cell r="A276" t="str">
            <v>02.1461</v>
          </cell>
          <cell r="B276" t="str">
            <v>Vaän chuyeån coät beâ toâng</v>
          </cell>
          <cell r="C276" t="str">
            <v>taán</v>
          </cell>
          <cell r="E276">
            <v>140241</v>
          </cell>
        </row>
        <row r="277">
          <cell r="A277" t="str">
            <v>02.1462</v>
          </cell>
          <cell r="B277" t="str">
            <v>Vaän chuyeån coät beâ toâng</v>
          </cell>
          <cell r="C277" t="str">
            <v>taán</v>
          </cell>
          <cell r="E277">
            <v>131705</v>
          </cell>
        </row>
        <row r="278">
          <cell r="A278" t="str">
            <v>02.1463</v>
          </cell>
          <cell r="B278" t="str">
            <v>Vaän chuyeån coät beâ toâng</v>
          </cell>
          <cell r="C278" t="str">
            <v>taán</v>
          </cell>
          <cell r="E278">
            <v>129940</v>
          </cell>
        </row>
        <row r="279">
          <cell r="A279" t="str">
            <v>02.1464</v>
          </cell>
          <cell r="B279" t="str">
            <v>Vaän chuyeån coät beâ toâng</v>
          </cell>
          <cell r="C279" t="str">
            <v>taán</v>
          </cell>
          <cell r="E279">
            <v>128762</v>
          </cell>
        </row>
        <row r="281">
          <cell r="A281" t="str">
            <v>02.1481</v>
          </cell>
          <cell r="B281" t="str">
            <v>Vaän chuyeån DCTC</v>
          </cell>
          <cell r="C281" t="str">
            <v>Taán</v>
          </cell>
          <cell r="E281">
            <v>91090</v>
          </cell>
        </row>
        <row r="282">
          <cell r="A282" t="str">
            <v>02.1482</v>
          </cell>
          <cell r="B282" t="str">
            <v>Vaän chuyeån DCTC</v>
          </cell>
          <cell r="C282" t="str">
            <v>Taán</v>
          </cell>
          <cell r="E282">
            <v>84615</v>
          </cell>
        </row>
        <row r="283">
          <cell r="A283" t="str">
            <v>02.1483</v>
          </cell>
          <cell r="B283" t="str">
            <v>Vaän chuyeån DCTC</v>
          </cell>
          <cell r="C283" t="str">
            <v>Taán</v>
          </cell>
          <cell r="E283">
            <v>83585</v>
          </cell>
        </row>
        <row r="284">
          <cell r="A284" t="str">
            <v>02.1484</v>
          </cell>
          <cell r="B284" t="str">
            <v>Vaän chuyeån DCTC</v>
          </cell>
          <cell r="C284" t="str">
            <v>Taán</v>
          </cell>
          <cell r="E284">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on gia Dak Lak"/>
      <sheetName val="dg tphcm"/>
      <sheetName val="0 0"/>
      <sheetName val="DON GIA CAN THO"/>
      <sheetName val="Don_gia_CT"/>
      <sheetName val="Don_gia_III"/>
      <sheetName val="Liet_ke"/>
      <sheetName val="Bang_tong_hop"/>
      <sheetName val="TH_VL-NC"/>
      <sheetName val="Chiet_tinh_-_VL-NC"/>
      <sheetName val="Don_gia_Dak_Lak"/>
      <sheetName val="dg_tphcm"/>
      <sheetName val="Don gia Tay Ninh"/>
      <sheetName val="Don gia II"/>
      <sheetName val="V.c noi bo"/>
      <sheetName val="DG"/>
      <sheetName val="Don gia Soc Trang"/>
      <sheetName val="Don_gia_Tay_Ninh"/>
      <sheetName val="Don_gia_CT1"/>
      <sheetName val="Don_gia_III1"/>
      <sheetName val="Liet_ke1"/>
      <sheetName val="Bang_tong_hop1"/>
      <sheetName val="TH_VL-NC1"/>
      <sheetName val="Chiet_tinh_-_VL-NC1"/>
      <sheetName val="Don_gia_Dak_Lak1"/>
      <sheetName val="dg_tphcm1"/>
      <sheetName val="0_0"/>
      <sheetName val="DON_GIA_CAN_THO"/>
      <sheetName val="Don_gia_II"/>
      <sheetName val="Don_gia_Tay_Ninh1"/>
      <sheetName val="V_c_noi_bo"/>
      <sheetName val="Don_gia_Soc_Trang"/>
      <sheetName val=""/>
      <sheetName val="????????"/>
      <sheetName val="KKKKKKKK"/>
      <sheetName val="________"/>
      <sheetName val="DMVT"/>
      <sheetName val="VTTK"/>
      <sheetName val="nkc"/>
      <sheetName val="Dutoan KL"/>
      <sheetName val="TDTKP"/>
      <sheetName val="TH-XL"/>
      <sheetName val="DanhMuc"/>
      <sheetName val="TMDT"/>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template"/>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DF"/>
      <sheetName val="kinh phí XD"/>
      <sheetName val="_x0000__x0000__x0000__x0000__x0000__x0000__x0000__x0000_"/>
      <sheetName val="SDDK"/>
      <sheetName val="dnc4"/>
      <sheetName val="BR"/>
      <sheetName val="DATA"/>
      <sheetName val="H6-Equity"/>
      <sheetName val="DGIA"/>
      <sheetName val="BGD"/>
      <sheetName val="KCS"/>
      <sheetName val="KD"/>
      <sheetName val="KH"/>
      <sheetName val="KT"/>
      <sheetName val="KTNL"/>
      <sheetName val="PX-SX"/>
      <sheetName val="TC"/>
      <sheetName val="Lcau - Lxuc"/>
      <sheetName val="TT"/>
      <sheetName val="Sheet2"/>
      <sheetName val="Don gia vung III"/>
      <sheetName val="DZ 22KV"/>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D5">
            <v>0</v>
          </cell>
          <cell r="E5">
            <v>0</v>
          </cell>
          <cell r="F5" t="str">
            <v>XN beâ toâng TÑöùc</v>
          </cell>
        </row>
        <row r="6">
          <cell r="A6" t="str">
            <v>Ñaø caûn BTCT 1,5m</v>
          </cell>
          <cell r="B6" t="str">
            <v>caùi</v>
          </cell>
          <cell r="C6">
            <v>178500</v>
          </cell>
          <cell r="D6">
            <v>0</v>
          </cell>
          <cell r="E6">
            <v>0</v>
          </cell>
          <cell r="F6" t="str">
            <v>XN beâ toâng TÑöùc</v>
          </cell>
        </row>
        <row r="7">
          <cell r="A7" t="str">
            <v>Ñaø caûn BTCT 2,5m</v>
          </cell>
          <cell r="B7" t="str">
            <v>caùi</v>
          </cell>
          <cell r="C7">
            <v>256200</v>
          </cell>
          <cell r="D7">
            <v>0</v>
          </cell>
          <cell r="E7">
            <v>0</v>
          </cell>
          <cell r="F7" t="str">
            <v>XN beâ toâng TÑöùc</v>
          </cell>
        </row>
        <row r="8">
          <cell r="A8" t="str">
            <v>Coät</v>
          </cell>
          <cell r="B8" t="str">
            <v>caùi</v>
          </cell>
          <cell r="C8">
            <v>256200</v>
          </cell>
        </row>
        <row r="9">
          <cell r="A9" t="str">
            <v>Coät BTLT 6,5m</v>
          </cell>
          <cell r="B9" t="str">
            <v>Coät</v>
          </cell>
          <cell r="C9">
            <v>0</v>
          </cell>
          <cell r="D9">
            <v>0</v>
          </cell>
          <cell r="E9">
            <v>0</v>
          </cell>
          <cell r="F9" t="str">
            <v>XN beâ toâng TÑöùc</v>
          </cell>
        </row>
        <row r="10">
          <cell r="A10" t="str">
            <v>Coät BTLT 7,4m</v>
          </cell>
          <cell r="B10" t="str">
            <v>Coät</v>
          </cell>
          <cell r="C10">
            <v>577500</v>
          </cell>
          <cell r="D10">
            <v>0</v>
          </cell>
          <cell r="E10">
            <v>0</v>
          </cell>
          <cell r="F10" t="str">
            <v>XN beâ toâng TÑöùc</v>
          </cell>
        </row>
        <row r="11">
          <cell r="A11" t="str">
            <v>Coät BT vuoâng 7,5m</v>
          </cell>
          <cell r="B11" t="str">
            <v>Coät</v>
          </cell>
          <cell r="C11">
            <v>0</v>
          </cell>
          <cell r="D11">
            <v>0</v>
          </cell>
          <cell r="E11">
            <v>0</v>
          </cell>
          <cell r="F11" t="str">
            <v>XN beâ toâng TÑöùc</v>
          </cell>
        </row>
        <row r="12">
          <cell r="A12" t="str">
            <v>Coät BTLT 8,4m</v>
          </cell>
          <cell r="B12" t="str">
            <v>Coät</v>
          </cell>
          <cell r="C12">
            <v>716100</v>
          </cell>
          <cell r="D12">
            <v>0</v>
          </cell>
          <cell r="E12">
            <v>0</v>
          </cell>
          <cell r="F12" t="str">
            <v>XN beâ toâng TÑöùc</v>
          </cell>
        </row>
        <row r="13">
          <cell r="A13" t="str">
            <v>Coät BTLT 9m</v>
          </cell>
          <cell r="B13" t="str">
            <v>Coät</v>
          </cell>
          <cell r="C13">
            <v>0</v>
          </cell>
          <cell r="D13">
            <v>0</v>
          </cell>
          <cell r="E13">
            <v>0</v>
          </cell>
          <cell r="F13" t="str">
            <v>XN beâ toâng TÑöùc</v>
          </cell>
        </row>
        <row r="14">
          <cell r="A14" t="str">
            <v>Coät BTLT 10,5m</v>
          </cell>
          <cell r="B14" t="str">
            <v>Coät</v>
          </cell>
          <cell r="C14">
            <v>1197000</v>
          </cell>
          <cell r="D14">
            <v>0</v>
          </cell>
          <cell r="E14">
            <v>0</v>
          </cell>
          <cell r="F14" t="str">
            <v>XN beâ toâng TÑöùc</v>
          </cell>
        </row>
        <row r="15">
          <cell r="A15" t="str">
            <v>Coät BTLT 12m</v>
          </cell>
          <cell r="B15" t="str">
            <v>Coät</v>
          </cell>
          <cell r="C15">
            <v>1470000</v>
          </cell>
          <cell r="D15">
            <v>0</v>
          </cell>
          <cell r="E15">
            <v>0</v>
          </cell>
          <cell r="F15" t="str">
            <v>XN beâ toâng TÑöùc</v>
          </cell>
        </row>
        <row r="16">
          <cell r="A16" t="str">
            <v>Coät BTLT 14m</v>
          </cell>
          <cell r="B16" t="str">
            <v>Coät</v>
          </cell>
          <cell r="C16">
            <v>2583000</v>
          </cell>
          <cell r="D16">
            <v>0</v>
          </cell>
          <cell r="E16">
            <v>0</v>
          </cell>
          <cell r="F16" t="str">
            <v>XN beâ toâng TÑöùc</v>
          </cell>
        </row>
        <row r="17">
          <cell r="A17" t="str">
            <v>Coät BTLT 18m</v>
          </cell>
          <cell r="B17" t="str">
            <v>Coät</v>
          </cell>
          <cell r="C17">
            <v>0</v>
          </cell>
          <cell r="D17">
            <v>0</v>
          </cell>
          <cell r="E17">
            <v>0</v>
          </cell>
          <cell r="F17" t="str">
            <v>XN beâ toâng TÑöùc</v>
          </cell>
        </row>
        <row r="18">
          <cell r="A18" t="str">
            <v>Coät BTLT 20m</v>
          </cell>
          <cell r="B18" t="str">
            <v>Coät</v>
          </cell>
          <cell r="C18">
            <v>6405000</v>
          </cell>
          <cell r="D18">
            <v>0</v>
          </cell>
          <cell r="E18">
            <v>0</v>
          </cell>
          <cell r="F18" t="str">
            <v>XN beâ toâng TÑöùc</v>
          </cell>
        </row>
        <row r="19">
          <cell r="A19" t="str">
            <v>02-1461</v>
          </cell>
          <cell r="B19" t="str">
            <v>taán</v>
          </cell>
          <cell r="C19">
            <v>0</v>
          </cell>
          <cell r="D19">
            <v>140241</v>
          </cell>
          <cell r="E19">
            <v>0</v>
          </cell>
          <cell r="F19" t="str">
            <v>V/c coät BTLT cöï ly 100m</v>
          </cell>
        </row>
        <row r="20">
          <cell r="A20" t="str">
            <v>02-1462</v>
          </cell>
          <cell r="B20" t="str">
            <v>taán</v>
          </cell>
          <cell r="C20">
            <v>0</v>
          </cell>
          <cell r="D20">
            <v>131705</v>
          </cell>
          <cell r="E20">
            <v>0</v>
          </cell>
          <cell r="F20" t="str">
            <v>V/c coät BTLT cöï ly 300m</v>
          </cell>
        </row>
        <row r="21">
          <cell r="A21" t="str">
            <v>02-1463</v>
          </cell>
          <cell r="B21" t="str">
            <v>taán</v>
          </cell>
          <cell r="C21">
            <v>0</v>
          </cell>
          <cell r="D21">
            <v>129940</v>
          </cell>
          <cell r="E21">
            <v>0</v>
          </cell>
          <cell r="F21" t="str">
            <v>V/c coät BTLT cöï ly 500m</v>
          </cell>
        </row>
        <row r="22">
          <cell r="A22" t="str">
            <v>02-1464</v>
          </cell>
          <cell r="B22" t="str">
            <v>taán</v>
          </cell>
          <cell r="C22">
            <v>0</v>
          </cell>
          <cell r="D22">
            <v>128762</v>
          </cell>
          <cell r="E22">
            <v>0</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D46">
            <v>0</v>
          </cell>
          <cell r="E46">
            <v>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1">
          <cell r="A161" t="str">
            <v>Bulon: M22 x 800</v>
          </cell>
          <cell r="B161" t="str">
            <v>boä</v>
          </cell>
          <cell r="C161">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D178">
            <v>0</v>
          </cell>
          <cell r="E178">
            <v>0</v>
          </cell>
          <cell r="F178" t="str">
            <v>VT7</v>
          </cell>
        </row>
        <row r="179">
          <cell r="A179" t="str">
            <v>Vong treo ñaàu troøn VT-10</v>
          </cell>
          <cell r="B179" t="str">
            <v>boä</v>
          </cell>
          <cell r="C179">
            <v>5728</v>
          </cell>
          <cell r="D179">
            <v>0</v>
          </cell>
          <cell r="E179">
            <v>0</v>
          </cell>
          <cell r="F179" t="str">
            <v>VT10</v>
          </cell>
        </row>
        <row r="180">
          <cell r="A180" t="str">
            <v>Vong treo ñaàu troøn VT-12</v>
          </cell>
          <cell r="B180" t="str">
            <v>boä</v>
          </cell>
          <cell r="C180">
            <v>8591</v>
          </cell>
          <cell r="D180">
            <v>0</v>
          </cell>
          <cell r="E180">
            <v>0</v>
          </cell>
          <cell r="F180" t="str">
            <v>VT12</v>
          </cell>
        </row>
        <row r="181">
          <cell r="A181" t="str">
            <v>Maét noái ñôn MN 1-7</v>
          </cell>
          <cell r="B181" t="str">
            <v>boä</v>
          </cell>
          <cell r="C181">
            <v>39900</v>
          </cell>
          <cell r="D181">
            <v>0</v>
          </cell>
          <cell r="E181">
            <v>0</v>
          </cell>
          <cell r="F181" t="str">
            <v>MN 1-7</v>
          </cell>
        </row>
        <row r="182">
          <cell r="A182" t="str">
            <v>Maét noái ñôn MN 1-10</v>
          </cell>
          <cell r="B182" t="str">
            <v>Caùi</v>
          </cell>
          <cell r="C182">
            <v>0</v>
          </cell>
          <cell r="D182">
            <v>0</v>
          </cell>
          <cell r="E182">
            <v>0</v>
          </cell>
          <cell r="F182" t="str">
            <v>MN 1-10</v>
          </cell>
        </row>
        <row r="183">
          <cell r="A183" t="str">
            <v>Maét noái ñôn MN 1-12</v>
          </cell>
          <cell r="B183" t="str">
            <v>Caùi</v>
          </cell>
          <cell r="C183">
            <v>0</v>
          </cell>
          <cell r="D183">
            <v>0</v>
          </cell>
          <cell r="E183">
            <v>0</v>
          </cell>
          <cell r="F183" t="str">
            <v>MN 1-12</v>
          </cell>
        </row>
        <row r="184">
          <cell r="A184" t="str">
            <v>Maét noái keùp MN 2-7</v>
          </cell>
          <cell r="B184" t="str">
            <v>Caùi</v>
          </cell>
          <cell r="C184">
            <v>0</v>
          </cell>
          <cell r="D184">
            <v>0</v>
          </cell>
          <cell r="E184">
            <v>0</v>
          </cell>
          <cell r="F184" t="str">
            <v>MN 2-7</v>
          </cell>
        </row>
        <row r="185">
          <cell r="A185" t="str">
            <v>Maét noái keùp MN 2-10</v>
          </cell>
          <cell r="B185" t="str">
            <v>Caùi</v>
          </cell>
          <cell r="C185">
            <v>0</v>
          </cell>
          <cell r="D185">
            <v>0</v>
          </cell>
          <cell r="E185">
            <v>0</v>
          </cell>
          <cell r="F185" t="str">
            <v>MN 2-10</v>
          </cell>
        </row>
        <row r="186">
          <cell r="A186" t="str">
            <v>Maét noái keùp MN 2-12</v>
          </cell>
          <cell r="B186" t="str">
            <v>Caùi</v>
          </cell>
          <cell r="C186">
            <v>0</v>
          </cell>
          <cell r="D186">
            <v>0</v>
          </cell>
          <cell r="E186">
            <v>0</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D193">
            <v>0</v>
          </cell>
          <cell r="E193">
            <v>0</v>
          </cell>
          <cell r="F193" t="str">
            <v>D -357</v>
          </cell>
        </row>
        <row r="194">
          <cell r="A194" t="str">
            <v>Khoaù ñôõ daây D -912</v>
          </cell>
          <cell r="B194" t="str">
            <v>Caùi</v>
          </cell>
          <cell r="C194">
            <v>24657</v>
          </cell>
          <cell r="D194">
            <v>0</v>
          </cell>
          <cell r="E194">
            <v>0</v>
          </cell>
          <cell r="F194" t="str">
            <v>D -912</v>
          </cell>
        </row>
        <row r="195">
          <cell r="A195" t="str">
            <v>Khoaù ñôõ daây D -159</v>
          </cell>
          <cell r="B195" t="str">
            <v>Caùi</v>
          </cell>
          <cell r="C195">
            <v>38000</v>
          </cell>
          <cell r="D195">
            <v>0</v>
          </cell>
          <cell r="E195">
            <v>0</v>
          </cell>
          <cell r="F195" t="str">
            <v>D -159</v>
          </cell>
        </row>
        <row r="196">
          <cell r="A196" t="str">
            <v>Khoaù neùo daây D -357</v>
          </cell>
          <cell r="B196" t="str">
            <v>Caùi</v>
          </cell>
          <cell r="C196">
            <v>27700</v>
          </cell>
          <cell r="D196">
            <v>0</v>
          </cell>
          <cell r="E196">
            <v>0</v>
          </cell>
          <cell r="F196" t="str">
            <v xml:space="preserve">N -357 </v>
          </cell>
        </row>
        <row r="197">
          <cell r="A197" t="str">
            <v>Khoaù neùo daây D -912</v>
          </cell>
          <cell r="B197" t="str">
            <v>Caùi</v>
          </cell>
          <cell r="C197">
            <v>41900</v>
          </cell>
          <cell r="D197">
            <v>0</v>
          </cell>
          <cell r="E197">
            <v>0</v>
          </cell>
          <cell r="F197" t="str">
            <v>N -912</v>
          </cell>
        </row>
        <row r="198">
          <cell r="A198" t="str">
            <v>Khoaù neùo daây D -159</v>
          </cell>
          <cell r="B198" t="str">
            <v>Caùi</v>
          </cell>
          <cell r="C198">
            <v>54887</v>
          </cell>
          <cell r="D198">
            <v>0</v>
          </cell>
          <cell r="E198">
            <v>0</v>
          </cell>
          <cell r="F198" t="str">
            <v>N -158</v>
          </cell>
        </row>
        <row r="199">
          <cell r="A199" t="str">
            <v>Moùc treo chöõ U(ma ní) MT-7</v>
          </cell>
          <cell r="B199" t="str">
            <v>Caùi</v>
          </cell>
          <cell r="C199">
            <v>7063</v>
          </cell>
          <cell r="D199">
            <v>0</v>
          </cell>
          <cell r="E199">
            <v>0</v>
          </cell>
          <cell r="F199" t="str">
            <v>MT -7</v>
          </cell>
        </row>
        <row r="200">
          <cell r="A200" t="str">
            <v>Moùc treo chöõ U(ma ní) MT-10</v>
          </cell>
          <cell r="B200" t="str">
            <v>Caùi</v>
          </cell>
          <cell r="C200">
            <v>8113</v>
          </cell>
          <cell r="D200">
            <v>0</v>
          </cell>
          <cell r="E200">
            <v>0</v>
          </cell>
          <cell r="F200" t="str">
            <v>MT -10</v>
          </cell>
        </row>
        <row r="201">
          <cell r="A201" t="str">
            <v>Moùc treo chöõ U(ma ní) MT-12</v>
          </cell>
          <cell r="B201" t="str">
            <v>Caùi</v>
          </cell>
          <cell r="C201">
            <v>12601</v>
          </cell>
          <cell r="D201">
            <v>0</v>
          </cell>
          <cell r="E201">
            <v>0</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D4">
            <v>0</v>
          </cell>
          <cell r="E4">
            <v>16776</v>
          </cell>
        </row>
        <row r="5">
          <cell r="A5" t="str">
            <v>03.1113</v>
          </cell>
          <cell r="B5" t="str">
            <v>Ñaøo ñaát hoá theá saâu &gt;1m S ñaùy hoá £ 5 m 2  ñaát C3</v>
          </cell>
          <cell r="C5" t="str">
            <v>m 3</v>
          </cell>
          <cell r="D5">
            <v>0</v>
          </cell>
          <cell r="E5">
            <v>24428</v>
          </cell>
        </row>
        <row r="6">
          <cell r="A6" t="str">
            <v>03.2203</v>
          </cell>
          <cell r="B6" t="str">
            <v>Laáp ñaát hoá theá</v>
          </cell>
          <cell r="C6" t="str">
            <v>m 3</v>
          </cell>
          <cell r="D6">
            <v>0</v>
          </cell>
          <cell r="E6">
            <v>10890</v>
          </cell>
        </row>
        <row r="7">
          <cell r="A7" t="str">
            <v>03.1122</v>
          </cell>
          <cell r="B7" t="str">
            <v>Ñaøo moùng baèng TC ñaát C2  saâu £ 2 m dieän tích ñaùy moùng £ 15 m2</v>
          </cell>
          <cell r="C7" t="str">
            <v>m 3</v>
          </cell>
          <cell r="D7">
            <v>0</v>
          </cell>
          <cell r="E7">
            <v>11037</v>
          </cell>
        </row>
        <row r="8">
          <cell r="A8" t="str">
            <v>03.1123</v>
          </cell>
          <cell r="B8" t="str">
            <v>Ñaøo moùng baèng TC ñaát C3  saâu £ 2 m dieän tích ñaùy moùng £ 15 m2</v>
          </cell>
          <cell r="C8" t="str">
            <v>m 3</v>
          </cell>
          <cell r="D8">
            <v>0</v>
          </cell>
          <cell r="E8">
            <v>16482</v>
          </cell>
        </row>
        <row r="9">
          <cell r="A9" t="str">
            <v>03.1132</v>
          </cell>
          <cell r="B9" t="str">
            <v>Ñaøo moùng baèng TC ñaát C2  saâu £ 3 m dieän tích ñaùy moùng £ 15 m2</v>
          </cell>
          <cell r="C9" t="str">
            <v>m 3</v>
          </cell>
          <cell r="D9">
            <v>0</v>
          </cell>
          <cell r="E9">
            <v>11773</v>
          </cell>
        </row>
        <row r="10">
          <cell r="A10" t="str">
            <v>03.1133</v>
          </cell>
          <cell r="B10" t="str">
            <v>Ñaøo moùng baèng TC ñaát C3  saâu £ 3 m dieän tích ñaùy moùng £ 15 m2</v>
          </cell>
          <cell r="C10" t="str">
            <v>m 3</v>
          </cell>
          <cell r="D10">
            <v>0</v>
          </cell>
          <cell r="E10">
            <v>17659</v>
          </cell>
        </row>
        <row r="11">
          <cell r="A11" t="str">
            <v>03.1152</v>
          </cell>
          <cell r="B11" t="str">
            <v>Ñaøo moùng baèng TC ñaát C2  saâu £ 2 m dieän tích ñaùy moùng £ 25 m2</v>
          </cell>
          <cell r="C11" t="str">
            <v>m 3</v>
          </cell>
          <cell r="D11">
            <v>0</v>
          </cell>
          <cell r="E11">
            <v>11478</v>
          </cell>
        </row>
        <row r="12">
          <cell r="A12" t="str">
            <v>03.1153</v>
          </cell>
          <cell r="B12" t="str">
            <v>Ñaøo moùng baèng TC ñaát C3  saâu £ 2 m dieän tích ñaùy moùng £ 25 m2</v>
          </cell>
          <cell r="C12" t="str">
            <v>m 3</v>
          </cell>
          <cell r="D12">
            <v>0</v>
          </cell>
          <cell r="E12">
            <v>17365</v>
          </cell>
        </row>
        <row r="13">
          <cell r="A13" t="str">
            <v>03.1162</v>
          </cell>
          <cell r="B13" t="str">
            <v>Ñaøo moùng baèng TC ñaát C2  saâu £ 3 m dieän tích ñaùy moùng £ 25 m2</v>
          </cell>
          <cell r="C13" t="str">
            <v>m 3</v>
          </cell>
          <cell r="D13">
            <v>0</v>
          </cell>
          <cell r="E13">
            <v>12508</v>
          </cell>
        </row>
        <row r="14">
          <cell r="A14" t="str">
            <v>03.1163</v>
          </cell>
          <cell r="B14" t="str">
            <v>Ñaøo moùng baèng TC ñaát C3  saâu £ 3 m dieän tích ñaùy moùng £ 25 m2</v>
          </cell>
          <cell r="C14" t="str">
            <v>m 3</v>
          </cell>
          <cell r="D14">
            <v>0</v>
          </cell>
          <cell r="E14">
            <v>18395</v>
          </cell>
        </row>
        <row r="15">
          <cell r="A15" t="str">
            <v>03.1182</v>
          </cell>
          <cell r="B15" t="str">
            <v>Ñaøo moùng baèng TC ñaát C2  saâu £ 2 m dieän tích ñaùy moùng £ 35 m2</v>
          </cell>
          <cell r="C15" t="str">
            <v>m 3</v>
          </cell>
          <cell r="D15">
            <v>0</v>
          </cell>
          <cell r="E15">
            <v>12214</v>
          </cell>
        </row>
        <row r="16">
          <cell r="A16" t="str">
            <v>03.1183</v>
          </cell>
          <cell r="B16" t="str">
            <v>Ñaøo moùng baèng TC ñaát C3  saâu £ 2 m dieän tích ñaùy moùng £ 35 m2</v>
          </cell>
          <cell r="C16" t="str">
            <v>m 3</v>
          </cell>
          <cell r="D16">
            <v>0</v>
          </cell>
          <cell r="E16">
            <v>18100</v>
          </cell>
        </row>
        <row r="17">
          <cell r="A17" t="str">
            <v>03.1192</v>
          </cell>
          <cell r="B17" t="str">
            <v>Ñaøo moùng baèng TC ñaát C2  saâu £ 3 m dieän tích ñaùy moùng £ 35 m2</v>
          </cell>
          <cell r="C17" t="str">
            <v>m 3</v>
          </cell>
          <cell r="D17">
            <v>0</v>
          </cell>
          <cell r="E17">
            <v>13097</v>
          </cell>
        </row>
        <row r="18">
          <cell r="A18" t="str">
            <v>03.1193</v>
          </cell>
          <cell r="B18" t="str">
            <v>Ñaøo moùng baèng TC ñaát C3  saâu £ 3 m dieän tích ñaùy moùng £ 35 m2</v>
          </cell>
          <cell r="C18" t="str">
            <v>m 3</v>
          </cell>
          <cell r="D18">
            <v>0</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0</v>
          </cell>
          <cell r="E20">
            <v>19130</v>
          </cell>
          <cell r="F20">
            <v>0</v>
          </cell>
        </row>
        <row r="21">
          <cell r="A21" t="str">
            <v>03.1222</v>
          </cell>
          <cell r="B21" t="str">
            <v>Ñaøo moùng baèng TC ñaát C2  saâu £ 3 m dieän tích ñaùy moùng £ 50 m2</v>
          </cell>
          <cell r="C21" t="str">
            <v>m 3</v>
          </cell>
          <cell r="D21">
            <v>0</v>
          </cell>
          <cell r="E21">
            <v>13833</v>
          </cell>
        </row>
        <row r="22">
          <cell r="A22" t="str">
            <v>03.1223</v>
          </cell>
          <cell r="B22" t="str">
            <v>Ñaøo moùng baèng TC ñaát C3  saâu £ 3 m dieän tích ñaùy moùng £ 50 m2</v>
          </cell>
          <cell r="C22" t="str">
            <v>m 3</v>
          </cell>
          <cell r="D22">
            <v>0</v>
          </cell>
          <cell r="E22">
            <v>20455</v>
          </cell>
        </row>
        <row r="23">
          <cell r="A23" t="str">
            <v>03.1252</v>
          </cell>
          <cell r="B23" t="str">
            <v>Ñaøo moùng baèng TC ñaát C2  saâu £ 2 m dieän tích ñaùy moùng £ 75 m2</v>
          </cell>
          <cell r="C23" t="str">
            <v>m 3</v>
          </cell>
          <cell r="D23">
            <v>0</v>
          </cell>
          <cell r="E23">
            <v>13097</v>
          </cell>
        </row>
        <row r="24">
          <cell r="A24" t="str">
            <v>03.1253</v>
          </cell>
          <cell r="B24" t="str">
            <v>Ñaøo moùng baèng TC ñaát C3  saâu £ 2 m dieän tích ñaùy moùng £ 75 m2</v>
          </cell>
          <cell r="C24" t="str">
            <v>m 3</v>
          </cell>
          <cell r="D24">
            <v>0</v>
          </cell>
          <cell r="E24">
            <v>19572</v>
          </cell>
        </row>
        <row r="25">
          <cell r="A25" t="str">
            <v>03.1262</v>
          </cell>
          <cell r="B25" t="str">
            <v>Ñaøo moùng baèng TC ñaát C2  saâu £ 3 m dieän tích ñaùy moùng £ 75 m2</v>
          </cell>
          <cell r="C25" t="str">
            <v>m 3</v>
          </cell>
          <cell r="D25">
            <v>0</v>
          </cell>
          <cell r="E25">
            <v>14127</v>
          </cell>
        </row>
        <row r="26">
          <cell r="A26" t="str">
            <v>03.1263</v>
          </cell>
          <cell r="B26" t="str">
            <v>Ñaøo moùng baèng TC ñaát C3  saâu £ 3 m dieän tích ñaùy moùng £ 75 m2</v>
          </cell>
          <cell r="C26" t="str">
            <v>m 3</v>
          </cell>
          <cell r="D26">
            <v>0</v>
          </cell>
          <cell r="E26">
            <v>21043</v>
          </cell>
        </row>
        <row r="27">
          <cell r="A27" t="str">
            <v>03.1292</v>
          </cell>
          <cell r="B27" t="str">
            <v>Ñaøo moùng baèng TC ñaát C2  saâu £ 2 m dieän tích ñaùy moùng £ 100 m2</v>
          </cell>
          <cell r="C27" t="str">
            <v>m 3</v>
          </cell>
          <cell r="D27">
            <v>0</v>
          </cell>
          <cell r="E27">
            <v>13391</v>
          </cell>
        </row>
        <row r="28">
          <cell r="A28" t="str">
            <v>03.1293</v>
          </cell>
          <cell r="B28" t="str">
            <v>Ñaøo moùng baèng TC ñaát C3  saâu £ 2 m dieän tích ñaùy moùng £ 100 m2</v>
          </cell>
          <cell r="C28" t="str">
            <v>m 3</v>
          </cell>
          <cell r="D28">
            <v>0</v>
          </cell>
          <cell r="E28">
            <v>20308</v>
          </cell>
        </row>
        <row r="29">
          <cell r="A29" t="str">
            <v>03.1302</v>
          </cell>
          <cell r="B29" t="str">
            <v>Ñaøo moùng baèng TC ñaát C2  saâu £ 3 m dieän tích ñaùy moùng £ 100 m2</v>
          </cell>
          <cell r="C29" t="str">
            <v>m 3</v>
          </cell>
          <cell r="D29">
            <v>0</v>
          </cell>
          <cell r="E29">
            <v>14569</v>
          </cell>
        </row>
        <row r="30">
          <cell r="A30" t="str">
            <v>03.1303</v>
          </cell>
          <cell r="B30" t="str">
            <v>Ñaøo moùng baèng TC ñaát C3  saâu £ 3 m dieän tích ñaùy moùng £ 100 m2</v>
          </cell>
          <cell r="C30" t="str">
            <v>m 3</v>
          </cell>
          <cell r="D30">
            <v>0</v>
          </cell>
          <cell r="E30">
            <v>21632</v>
          </cell>
        </row>
        <row r="31">
          <cell r="A31" t="str">
            <v>03.1332</v>
          </cell>
          <cell r="B31" t="str">
            <v>Ñaøo moùng baèng TC ñaát C2  saâu £ 2 m dieän tích ñaùy moùng £ 150 m2</v>
          </cell>
          <cell r="C31" t="str">
            <v>m 3</v>
          </cell>
          <cell r="D31">
            <v>0</v>
          </cell>
          <cell r="E31">
            <v>14127</v>
          </cell>
        </row>
        <row r="32">
          <cell r="A32" t="str">
            <v>03.1333</v>
          </cell>
          <cell r="B32" t="str">
            <v>Ñaøo moùng baèng TC ñaát C3  saâu £ 2 m dieän tích ñaùy moùng £ 150 m2</v>
          </cell>
          <cell r="C32" t="str">
            <v>m 3</v>
          </cell>
          <cell r="D32">
            <v>0</v>
          </cell>
          <cell r="E32">
            <v>21191</v>
          </cell>
        </row>
        <row r="33">
          <cell r="A33" t="str">
            <v>03.1342</v>
          </cell>
          <cell r="B33" t="str">
            <v>Ñaøo moùng baèng TC ñaát C2  saâu £ 3 m dieän tích ñaùy moùng £ 150 m2</v>
          </cell>
          <cell r="C33" t="str">
            <v>m 3</v>
          </cell>
          <cell r="D33">
            <v>0</v>
          </cell>
          <cell r="E33">
            <v>15451</v>
          </cell>
        </row>
        <row r="34">
          <cell r="A34" t="str">
            <v>03.1343</v>
          </cell>
          <cell r="B34" t="str">
            <v>Ñaøo moùng baèng TC ñaát C3  saâu £ 3 m dieän tích ñaùy moùng £ 150 m2</v>
          </cell>
          <cell r="C34" t="str">
            <v>m 3</v>
          </cell>
          <cell r="D34">
            <v>0</v>
          </cell>
          <cell r="E34">
            <v>22809</v>
          </cell>
        </row>
        <row r="35">
          <cell r="A35" t="str">
            <v>03.1352</v>
          </cell>
          <cell r="B35" t="str">
            <v>Ñaøo moùng baèng TC ñaát C2  saâu £ 4 m dieän tích ñaùy moùng £ 150 m2</v>
          </cell>
          <cell r="C35" t="str">
            <v>m 3</v>
          </cell>
          <cell r="D35">
            <v>0</v>
          </cell>
          <cell r="E35">
            <v>16629</v>
          </cell>
        </row>
        <row r="36">
          <cell r="A36" t="str">
            <v>03.1353</v>
          </cell>
          <cell r="B36" t="str">
            <v>Ñaøo moùng baèng TC ñaát C3  saâu £ 4 m dieän tích ñaùy moùng £ 150 m2</v>
          </cell>
          <cell r="C36" t="str">
            <v>m 3</v>
          </cell>
          <cell r="D36">
            <v>0</v>
          </cell>
          <cell r="E36">
            <v>24134</v>
          </cell>
        </row>
        <row r="37">
          <cell r="A37" t="str">
            <v>03.1372</v>
          </cell>
          <cell r="B37" t="str">
            <v>Ñaøo moùng baèng TC ñaát C2  saâu £ 2 m dieän tích ñaùy moùng £ 200 m2</v>
          </cell>
          <cell r="C37" t="str">
            <v>m 3</v>
          </cell>
          <cell r="D37">
            <v>0</v>
          </cell>
          <cell r="E37">
            <v>14716</v>
          </cell>
        </row>
        <row r="38">
          <cell r="A38" t="str">
            <v>03.1373</v>
          </cell>
          <cell r="B38" t="str">
            <v>Ñaøo moùng baèng TC ñaát C3  saâu £ 2 m dieän tích ñaùy moùng £ 200 m2</v>
          </cell>
          <cell r="C38" t="str">
            <v>m 3</v>
          </cell>
          <cell r="D38">
            <v>0</v>
          </cell>
          <cell r="E38">
            <v>22074</v>
          </cell>
        </row>
        <row r="39">
          <cell r="A39" t="str">
            <v>03.1382</v>
          </cell>
          <cell r="B39" t="str">
            <v>Ñaøo moùng baèng TC ñaát C2  saâu £ 3 m dieän tích ñaùy moùng £ 200 m2</v>
          </cell>
          <cell r="C39" t="str">
            <v>m 3</v>
          </cell>
          <cell r="D39">
            <v>0</v>
          </cell>
          <cell r="E39">
            <v>16334</v>
          </cell>
        </row>
        <row r="40">
          <cell r="A40" t="str">
            <v>03.1383</v>
          </cell>
          <cell r="B40" t="str">
            <v>Ñaøo moùng baèng TC ñaát C3  saâu £ 3 m dieän tích ñaùy moùng £ 200 m2</v>
          </cell>
          <cell r="C40" t="str">
            <v>m 3</v>
          </cell>
          <cell r="D40">
            <v>0</v>
          </cell>
          <cell r="E40">
            <v>23987</v>
          </cell>
        </row>
        <row r="41">
          <cell r="A41" t="str">
            <v>03.1392</v>
          </cell>
          <cell r="B41" t="str">
            <v>Ñaøo moùng baèng TC ñaát C2  saâu £ 3 m dieän tích ñaùy moùng £ 200 m2</v>
          </cell>
          <cell r="C41" t="str">
            <v>m 3</v>
          </cell>
          <cell r="D41">
            <v>0</v>
          </cell>
          <cell r="E41">
            <v>17512</v>
          </cell>
        </row>
        <row r="42">
          <cell r="A42" t="str">
            <v>03.1393</v>
          </cell>
          <cell r="B42" t="str">
            <v>Ñaøo moùng baèng TC ñaát C3  saâu £ 3 m dieän tích ñaùy moùng £ 200 m2</v>
          </cell>
          <cell r="C42" t="str">
            <v>m 3</v>
          </cell>
          <cell r="D42">
            <v>0</v>
          </cell>
          <cell r="E42">
            <v>25311</v>
          </cell>
        </row>
        <row r="43">
          <cell r="A43" t="str">
            <v>03.1422</v>
          </cell>
          <cell r="B43" t="str">
            <v>Ñaøo moùng baèng TC ñaát C2  saâu £ 2 m dieän tích ñaùy moùng &gt; 200 m2</v>
          </cell>
          <cell r="C43" t="str">
            <v>m 3</v>
          </cell>
          <cell r="D43">
            <v>0</v>
          </cell>
          <cell r="E43">
            <v>16187</v>
          </cell>
        </row>
        <row r="44">
          <cell r="A44" t="str">
            <v>03.1423</v>
          </cell>
          <cell r="B44" t="str">
            <v>Ñaøo moùng baèng TC ñaát C3  saâu £ 2 m dieän tích ñaùy moùng &gt; 200 m2</v>
          </cell>
          <cell r="C44" t="str">
            <v>m 3</v>
          </cell>
          <cell r="D44">
            <v>0</v>
          </cell>
          <cell r="E44">
            <v>24281</v>
          </cell>
        </row>
        <row r="45">
          <cell r="A45" t="str">
            <v>03.1432</v>
          </cell>
          <cell r="B45" t="str">
            <v>Ñaøo moùng baèng TC ñaát C2  saâu £ 3 m dieän tích ñaùy moùng &gt; 200 m2</v>
          </cell>
          <cell r="C45" t="str">
            <v>m 3</v>
          </cell>
          <cell r="D45">
            <v>0</v>
          </cell>
          <cell r="E45">
            <v>17217</v>
          </cell>
        </row>
        <row r="46">
          <cell r="A46" t="str">
            <v>03.1433</v>
          </cell>
          <cell r="B46" t="str">
            <v>Ñaøo moùng baèng TC ñaát C3  saâu £ 3 m dieän tích ñaùy moùng &gt; 200 m2</v>
          </cell>
          <cell r="C46" t="str">
            <v>m 3</v>
          </cell>
          <cell r="D46">
            <v>0</v>
          </cell>
          <cell r="E46">
            <v>25458</v>
          </cell>
        </row>
        <row r="47">
          <cell r="A47" t="str">
            <v>03.1442</v>
          </cell>
          <cell r="B47" t="str">
            <v>Ñaøo moùng baèng TC ñaát C2  saâu £ 3 m dieän tích ñaùy moùng &gt; 200 m2</v>
          </cell>
          <cell r="C47" t="str">
            <v>m 3</v>
          </cell>
          <cell r="D47">
            <v>0</v>
          </cell>
          <cell r="E47">
            <v>18836</v>
          </cell>
        </row>
        <row r="48">
          <cell r="A48" t="str">
            <v>03.1443</v>
          </cell>
          <cell r="B48" t="str">
            <v>Ñaøo moùng baèng TC ñaát C3  saâu £ 3 m dieän tích ñaùy moùng &gt; 200 m2</v>
          </cell>
          <cell r="C48" t="str">
            <v>m 3</v>
          </cell>
          <cell r="D48">
            <v>0</v>
          </cell>
          <cell r="E48">
            <v>27960</v>
          </cell>
        </row>
        <row r="49">
          <cell r="A49" t="str">
            <v>03.2202</v>
          </cell>
          <cell r="B49" t="str">
            <v>Laáp hoá moùng + chaân truï C2</v>
          </cell>
          <cell r="C49" t="str">
            <v>m 3</v>
          </cell>
          <cell r="D49">
            <v>0</v>
          </cell>
          <cell r="E49">
            <v>9712</v>
          </cell>
        </row>
        <row r="50">
          <cell r="A50" t="str">
            <v>03.2203</v>
          </cell>
          <cell r="B50" t="str">
            <v>Laáp hoá moùng + chaân truï C3</v>
          </cell>
          <cell r="C50" t="str">
            <v>m 3</v>
          </cell>
          <cell r="D50">
            <v>0</v>
          </cell>
          <cell r="E50">
            <v>10890</v>
          </cell>
        </row>
        <row r="51">
          <cell r="A51" t="str">
            <v>03.3102</v>
          </cell>
          <cell r="B51" t="str">
            <v>Ñaøo ñaát raõnh tieáp ñòa ñaát C2</v>
          </cell>
          <cell r="C51" t="str">
            <v>m 3</v>
          </cell>
          <cell r="D51">
            <v>0</v>
          </cell>
          <cell r="E51">
            <v>14716</v>
          </cell>
        </row>
        <row r="52">
          <cell r="A52" t="str">
            <v>03.3103</v>
          </cell>
          <cell r="B52" t="str">
            <v>Ñaøo ñaát raõnh tieáp ñòa ñaát C3</v>
          </cell>
          <cell r="C52" t="str">
            <v>m 3</v>
          </cell>
          <cell r="D52">
            <v>0</v>
          </cell>
          <cell r="E52">
            <v>21926</v>
          </cell>
        </row>
        <row r="53">
          <cell r="A53" t="str">
            <v>03.3202</v>
          </cell>
          <cell r="B53" t="str">
            <v>Laáp ñaát raõnh tieáp ñòa ñaát C2</v>
          </cell>
          <cell r="C53" t="str">
            <v>m 3</v>
          </cell>
          <cell r="D53">
            <v>0</v>
          </cell>
          <cell r="E53">
            <v>8682</v>
          </cell>
        </row>
        <row r="54">
          <cell r="A54" t="str">
            <v>03.3203</v>
          </cell>
          <cell r="B54" t="str">
            <v>Laáp ñaát raõnh tieáp ñòa ñaát C3</v>
          </cell>
          <cell r="C54" t="str">
            <v>m 3</v>
          </cell>
          <cell r="D54">
            <v>0</v>
          </cell>
          <cell r="E54">
            <v>10007</v>
          </cell>
        </row>
        <row r="55">
          <cell r="A55" t="str">
            <v>03.4001</v>
          </cell>
          <cell r="B55" t="str">
            <v>Ñaép bôø bao ñoä saâu buøn nöôùc £ 30cm</v>
          </cell>
          <cell r="C55" t="str">
            <v>m</v>
          </cell>
          <cell r="D55">
            <v>0</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D59">
            <v>0</v>
          </cell>
          <cell r="E59">
            <v>5827</v>
          </cell>
        </row>
        <row r="60">
          <cell r="A60" t="str">
            <v>03.5200</v>
          </cell>
          <cell r="B60" t="str">
            <v>Bôm taùt nöôùc baèng maùy</v>
          </cell>
          <cell r="C60" t="str">
            <v>m 3</v>
          </cell>
          <cell r="D60">
            <v>0</v>
          </cell>
          <cell r="E60">
            <v>0</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B76">
            <v>0</v>
          </cell>
          <cell r="C76">
            <v>0</v>
          </cell>
          <cell r="D76">
            <v>447735</v>
          </cell>
          <cell r="E76">
            <v>50328</v>
          </cell>
        </row>
        <row r="77">
          <cell r="A77" t="str">
            <v>04.3801</v>
          </cell>
          <cell r="B77" t="str">
            <v>Laép ñaët moùng neùo troïng löôïng £ 0,25T</v>
          </cell>
          <cell r="C77" t="str">
            <v>caùi</v>
          </cell>
          <cell r="D77">
            <v>0</v>
          </cell>
          <cell r="E77">
            <v>11051</v>
          </cell>
        </row>
        <row r="78">
          <cell r="A78" t="str">
            <v>04.3802</v>
          </cell>
          <cell r="B78" t="str">
            <v>Laép ñaët moùng neùo troïng löôïng £ 0,5T</v>
          </cell>
          <cell r="C78" t="str">
            <v>caùi</v>
          </cell>
          <cell r="D78">
            <v>0</v>
          </cell>
          <cell r="E78">
            <v>24214</v>
          </cell>
        </row>
        <row r="79">
          <cell r="A79" t="str">
            <v>04.3803</v>
          </cell>
          <cell r="B79" t="str">
            <v>Laép ñaët moùng neùo troïng löôïng &gt; 0,5T</v>
          </cell>
          <cell r="C79" t="str">
            <v>caùi</v>
          </cell>
          <cell r="D79">
            <v>0</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D98">
            <v>0</v>
          </cell>
          <cell r="E98">
            <v>13161</v>
          </cell>
        </row>
        <row r="99">
          <cell r="A99" t="str">
            <v>05.6021</v>
          </cell>
          <cell r="B99" t="str">
            <v>Laép ñaët xaø theùp cho coät ñôõ (troïng löôïng 50 kg)</v>
          </cell>
          <cell r="C99" t="str">
            <v>boä</v>
          </cell>
          <cell r="D99">
            <v>0</v>
          </cell>
          <cell r="E99">
            <v>17806</v>
          </cell>
        </row>
        <row r="100">
          <cell r="A100" t="str">
            <v>05.6031</v>
          </cell>
          <cell r="B100" t="str">
            <v>Laép ñaët xaø theùp cho coät ñôõ (troïng löôïng 100 kg)</v>
          </cell>
          <cell r="C100" t="str">
            <v>boä</v>
          </cell>
          <cell r="D100">
            <v>0</v>
          </cell>
          <cell r="E100">
            <v>23999</v>
          </cell>
        </row>
        <row r="101">
          <cell r="A101" t="str">
            <v>05.6041</v>
          </cell>
          <cell r="B101" t="str">
            <v>Laép ñaët xaø theùp cho coät ñôõ (troïng löôïng 140 kg)</v>
          </cell>
          <cell r="C101" t="str">
            <v>boä</v>
          </cell>
          <cell r="D101">
            <v>0</v>
          </cell>
          <cell r="E101">
            <v>28799</v>
          </cell>
        </row>
        <row r="102">
          <cell r="A102" t="str">
            <v>05.6051</v>
          </cell>
          <cell r="B102" t="str">
            <v>Laép ñaët xaø theùp cho coät ñôõ (troïng löôïng 230 kg)</v>
          </cell>
          <cell r="C102" t="str">
            <v>boä</v>
          </cell>
          <cell r="D102">
            <v>0</v>
          </cell>
          <cell r="E102">
            <v>39792</v>
          </cell>
        </row>
        <row r="103">
          <cell r="A103" t="str">
            <v>05.6061</v>
          </cell>
          <cell r="B103" t="str">
            <v>Laép ñaët xaø theùp cho coät ñôõ (troïng löôïng 320 kg)</v>
          </cell>
          <cell r="C103" t="str">
            <v>boä</v>
          </cell>
          <cell r="D103">
            <v>0</v>
          </cell>
          <cell r="E103">
            <v>50785</v>
          </cell>
        </row>
        <row r="104">
          <cell r="A104" t="str">
            <v>05.6071</v>
          </cell>
          <cell r="B104" t="str">
            <v>Laép ñaët xaø theùp cho coät ñôõ (troïng löôïng 410 kg)</v>
          </cell>
          <cell r="C104" t="str">
            <v>boä</v>
          </cell>
          <cell r="D104">
            <v>0</v>
          </cell>
          <cell r="E104">
            <v>59920</v>
          </cell>
        </row>
        <row r="105">
          <cell r="A105" t="str">
            <v>05.6081</v>
          </cell>
          <cell r="B105" t="str">
            <v>Laép ñaët xaø theùp cho coät ñôõ (troïng löôïng 500 kg)</v>
          </cell>
          <cell r="C105" t="str">
            <v>boä</v>
          </cell>
          <cell r="D105">
            <v>0</v>
          </cell>
          <cell r="E105">
            <v>70759</v>
          </cell>
        </row>
        <row r="106">
          <cell r="A106" t="str">
            <v>05.6012</v>
          </cell>
          <cell r="B106" t="str">
            <v>Laép ñaët xaø theùp cho coät neùo (troïng löôïng 25 kg)</v>
          </cell>
          <cell r="C106" t="str">
            <v>boä</v>
          </cell>
          <cell r="D106">
            <v>0</v>
          </cell>
          <cell r="E106">
            <v>17496</v>
          </cell>
          <cell r="F106">
            <v>0</v>
          </cell>
        </row>
        <row r="107">
          <cell r="A107" t="str">
            <v>05.6022</v>
          </cell>
          <cell r="B107" t="str">
            <v>Laép ñaët xaø theùp cho coät neùoõ (troïng löôïng 50 kg)</v>
          </cell>
          <cell r="C107" t="str">
            <v>boä</v>
          </cell>
          <cell r="D107">
            <v>0</v>
          </cell>
          <cell r="E107">
            <v>23689</v>
          </cell>
        </row>
        <row r="108">
          <cell r="A108" t="str">
            <v>05.6032</v>
          </cell>
          <cell r="B108" t="str">
            <v>Laép ñaët xaø theùp cho coät neùo (troïng löôïng 100 kg)</v>
          </cell>
          <cell r="C108" t="str">
            <v>boä</v>
          </cell>
          <cell r="D108">
            <v>0</v>
          </cell>
          <cell r="E108">
            <v>31896</v>
          </cell>
        </row>
        <row r="109">
          <cell r="A109" t="str">
            <v>05.6042</v>
          </cell>
          <cell r="B109" t="str">
            <v>Laép ñaët xaø theùp cho coät neùo (troïng löôïng 140 kg)</v>
          </cell>
          <cell r="C109" t="str">
            <v>boä</v>
          </cell>
          <cell r="D109">
            <v>0</v>
          </cell>
          <cell r="E109">
            <v>38244</v>
          </cell>
        </row>
        <row r="110">
          <cell r="A110" t="str">
            <v>05.6052</v>
          </cell>
          <cell r="B110" t="str">
            <v>Laép ñaët xaø theùp cho coät neùo (troïng löôïng 230 kg)</v>
          </cell>
          <cell r="C110" t="str">
            <v>boä</v>
          </cell>
          <cell r="D110">
            <v>0</v>
          </cell>
          <cell r="E110">
            <v>52798</v>
          </cell>
        </row>
        <row r="111">
          <cell r="A111" t="str">
            <v>05.6062</v>
          </cell>
          <cell r="B111" t="str">
            <v>Laép ñaët xaø theùp cho coät neùo (troïng löôïng 320 kg)</v>
          </cell>
          <cell r="C111" t="str">
            <v>boä</v>
          </cell>
          <cell r="D111">
            <v>0</v>
          </cell>
          <cell r="E111">
            <v>67507</v>
          </cell>
        </row>
        <row r="112">
          <cell r="A112" t="str">
            <v>05.6072</v>
          </cell>
          <cell r="B112" t="str">
            <v>Laép ñaët xaø theùp cho coät neùo (troïng löôïng 410 kg)</v>
          </cell>
          <cell r="C112" t="str">
            <v>boä</v>
          </cell>
          <cell r="D112">
            <v>0</v>
          </cell>
          <cell r="E112">
            <v>79584</v>
          </cell>
        </row>
        <row r="113">
          <cell r="A113" t="str">
            <v>05.6082</v>
          </cell>
          <cell r="B113" t="str">
            <v>Laép ñaët xaø theùp cho coät neùo (troïng löôïng 500 kg)</v>
          </cell>
          <cell r="C113" t="str">
            <v>boä</v>
          </cell>
          <cell r="D113">
            <v>0</v>
          </cell>
          <cell r="E113">
            <v>93984</v>
          </cell>
        </row>
        <row r="114">
          <cell r="A114" t="str">
            <v>05.6043</v>
          </cell>
          <cell r="B114" t="str">
            <v>Laép ñaët xaø theùp cho coät ñuùp (troïng löôïng 140 kg)</v>
          </cell>
          <cell r="C114" t="str">
            <v>boä</v>
          </cell>
          <cell r="D114">
            <v>0</v>
          </cell>
          <cell r="E114">
            <v>32515</v>
          </cell>
        </row>
        <row r="115">
          <cell r="A115" t="str">
            <v>05.6053</v>
          </cell>
          <cell r="B115" t="str">
            <v>Laép ñaët xaø theùp cho coät ñuùp (troïng löôïng 230 kg)</v>
          </cell>
          <cell r="C115" t="str">
            <v>boä</v>
          </cell>
          <cell r="D115">
            <v>0</v>
          </cell>
          <cell r="E115">
            <v>46295</v>
          </cell>
        </row>
        <row r="116">
          <cell r="A116" t="str">
            <v>05.6063</v>
          </cell>
          <cell r="B116" t="str">
            <v>Laép ñaët xaø theùp cho coät ñuùp (troïng löôïng 320 kg)</v>
          </cell>
          <cell r="C116" t="str">
            <v>boä</v>
          </cell>
          <cell r="D116">
            <v>0</v>
          </cell>
          <cell r="E116">
            <v>58062</v>
          </cell>
        </row>
        <row r="117">
          <cell r="A117" t="str">
            <v>05.6073</v>
          </cell>
          <cell r="B117" t="str">
            <v>Laép ñaët xaø theùp cho coät ñuùp (troïng löôïng 410 kg)</v>
          </cell>
          <cell r="C117" t="str">
            <v>boä</v>
          </cell>
          <cell r="D117">
            <v>0</v>
          </cell>
          <cell r="E117">
            <v>64101</v>
          </cell>
        </row>
        <row r="118">
          <cell r="A118" t="str">
            <v>05.6083</v>
          </cell>
          <cell r="B118" t="str">
            <v>Laép ñaët xaø theùp cho coät ñuùp (troïng löôïng 500 kg)</v>
          </cell>
          <cell r="C118" t="str">
            <v>boä</v>
          </cell>
          <cell r="D118">
            <v>0</v>
          </cell>
          <cell r="E118">
            <v>69985</v>
          </cell>
        </row>
        <row r="119">
          <cell r="A119" t="str">
            <v>05.6093</v>
          </cell>
          <cell r="B119" t="str">
            <v>Laép ñaët xaø theùp cho coät ñuùp (troïng löôïng 750 kg)</v>
          </cell>
          <cell r="C119" t="str">
            <v>boä</v>
          </cell>
          <cell r="D119">
            <v>0</v>
          </cell>
          <cell r="E119">
            <v>89648</v>
          </cell>
        </row>
        <row r="120">
          <cell r="A120" t="str">
            <v>05.6103</v>
          </cell>
          <cell r="B120" t="str">
            <v>Laép ñaët xaø theùp cho coät ñuùp (troïng löôïng 1000 kg)</v>
          </cell>
          <cell r="C120" t="str">
            <v>boä</v>
          </cell>
          <cell r="D120">
            <v>0</v>
          </cell>
          <cell r="E120">
            <v>105751</v>
          </cell>
        </row>
        <row r="121">
          <cell r="A121" t="str">
            <v>05.6044</v>
          </cell>
          <cell r="B121" t="str">
            <v>Laép ñaët xaø theùp cho coät ñuùp (troïng löôïng 140 kg)</v>
          </cell>
          <cell r="C121" t="str">
            <v>boä</v>
          </cell>
          <cell r="D121">
            <v>0</v>
          </cell>
          <cell r="E121">
            <v>36076</v>
          </cell>
        </row>
        <row r="122">
          <cell r="A122" t="str">
            <v>05.6054</v>
          </cell>
          <cell r="B122" t="str">
            <v>Laép ñaët xaø theùp cho coät ñuùp (troïng löôïng 230 kg)</v>
          </cell>
          <cell r="C122" t="str">
            <v>boä</v>
          </cell>
          <cell r="D122">
            <v>0</v>
          </cell>
          <cell r="E122">
            <v>51559</v>
          </cell>
        </row>
        <row r="123">
          <cell r="A123" t="str">
            <v>05.6064</v>
          </cell>
          <cell r="B123" t="str">
            <v>Laép ñaët xaø theùp cho coät ñuùp (troïng löôïng 320 kg)</v>
          </cell>
          <cell r="C123" t="str">
            <v>boä</v>
          </cell>
          <cell r="D123">
            <v>0</v>
          </cell>
          <cell r="E123">
            <v>64565</v>
          </cell>
        </row>
        <row r="124">
          <cell r="A124" t="str">
            <v>05.6074</v>
          </cell>
          <cell r="B124" t="str">
            <v>Laép ñaët xaø theùp cho coät ñuùp (troïng löôïng 410 kg)</v>
          </cell>
          <cell r="C124" t="str">
            <v>boä</v>
          </cell>
          <cell r="D124">
            <v>0</v>
          </cell>
          <cell r="E124">
            <v>71223</v>
          </cell>
        </row>
        <row r="125">
          <cell r="A125" t="str">
            <v>05.6084</v>
          </cell>
          <cell r="B125" t="str">
            <v>Laép ñaët xaø theùp cho coät ñuùp (troïng löôïng 500 kg)</v>
          </cell>
          <cell r="C125" t="str">
            <v>boä</v>
          </cell>
          <cell r="D125">
            <v>0</v>
          </cell>
          <cell r="E125">
            <v>77726</v>
          </cell>
        </row>
        <row r="126">
          <cell r="A126" t="str">
            <v>05.6094</v>
          </cell>
          <cell r="B126" t="str">
            <v>Laép ñaët xaø theùp cho coät ñuùp (troïng löôïng 750 kg)</v>
          </cell>
          <cell r="C126" t="str">
            <v>boä</v>
          </cell>
          <cell r="D126">
            <v>0</v>
          </cell>
          <cell r="E126">
            <v>99558</v>
          </cell>
        </row>
        <row r="127">
          <cell r="A127" t="str">
            <v>05.6104</v>
          </cell>
          <cell r="B127" t="str">
            <v>Laép ñaët xaø theùp cho coät ñuùp (troïng löôïng 1000 kg)</v>
          </cell>
          <cell r="C127" t="str">
            <v>boä</v>
          </cell>
          <cell r="D127">
            <v>0</v>
          </cell>
          <cell r="E127">
            <v>117518</v>
          </cell>
        </row>
        <row r="128">
          <cell r="A128" t="str">
            <v>05.8002</v>
          </cell>
          <cell r="B128" t="str">
            <v xml:space="preserve">Ñoùng coïc tieáp ñaát </v>
          </cell>
          <cell r="C128">
            <v>0</v>
          </cell>
          <cell r="D128">
            <v>714</v>
          </cell>
          <cell r="E128">
            <v>4335.3</v>
          </cell>
          <cell r="F128">
            <v>776</v>
          </cell>
        </row>
        <row r="129">
          <cell r="A129" t="str">
            <v>05.7001</v>
          </cell>
          <cell r="B129" t="str">
            <v xml:space="preserve">Laép ñaët daây tieáp ñaát </v>
          </cell>
          <cell r="C129">
            <v>0</v>
          </cell>
          <cell r="D129">
            <v>10</v>
          </cell>
          <cell r="E129">
            <v>154.83000000000001</v>
          </cell>
        </row>
        <row r="131">
          <cell r="D131">
            <v>10</v>
          </cell>
          <cell r="E131">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D154">
            <v>0</v>
          </cell>
          <cell r="E154">
            <v>5850</v>
          </cell>
        </row>
        <row r="155">
          <cell r="A155" t="str">
            <v>06.2012</v>
          </cell>
          <cell r="B155" t="str">
            <v>Laép taï choáng rung (Coät coù chieàu cao £ 30m)</v>
          </cell>
          <cell r="C155" t="str">
            <v>boä</v>
          </cell>
          <cell r="D155">
            <v>0</v>
          </cell>
          <cell r="E155">
            <v>6175</v>
          </cell>
        </row>
        <row r="156">
          <cell r="A156" t="str">
            <v>06.2013</v>
          </cell>
          <cell r="B156" t="str">
            <v>Laép taï choáng rung (Coät coù chieàu cao £ 40m)</v>
          </cell>
          <cell r="C156" t="str">
            <v>boä</v>
          </cell>
          <cell r="D156">
            <v>0</v>
          </cell>
          <cell r="E156">
            <v>6988</v>
          </cell>
        </row>
        <row r="157">
          <cell r="A157" t="str">
            <v>06.2014</v>
          </cell>
          <cell r="B157" t="str">
            <v>Laép taï choáng rung (Coät coù chieàu cao £ 50m)</v>
          </cell>
          <cell r="C157" t="str">
            <v>boä</v>
          </cell>
          <cell r="D157">
            <v>0</v>
          </cell>
          <cell r="E157">
            <v>7963</v>
          </cell>
        </row>
        <row r="158">
          <cell r="A158" t="str">
            <v>06.2015</v>
          </cell>
          <cell r="B158" t="str">
            <v>Laép taï choáng rung (Coät coù chieàu cao &gt; 50m)</v>
          </cell>
          <cell r="C158" t="str">
            <v>boä</v>
          </cell>
          <cell r="D158">
            <v>0</v>
          </cell>
          <cell r="E158">
            <v>8776</v>
          </cell>
        </row>
        <row r="159">
          <cell r="A159" t="str">
            <v>06.2110</v>
          </cell>
          <cell r="B159" t="str">
            <v>Laép ñaët coå deà</v>
          </cell>
          <cell r="C159" t="str">
            <v>boä</v>
          </cell>
          <cell r="D159">
            <v>0</v>
          </cell>
          <cell r="E159">
            <v>5688</v>
          </cell>
        </row>
        <row r="160">
          <cell r="A160" t="str">
            <v>06.2120</v>
          </cell>
          <cell r="B160" t="str">
            <v xml:space="preserve">Laép ñaët daây neùo </v>
          </cell>
          <cell r="C160" t="str">
            <v>boä</v>
          </cell>
          <cell r="D160">
            <v>0</v>
          </cell>
          <cell r="E160">
            <v>7313</v>
          </cell>
        </row>
        <row r="161">
          <cell r="A161" t="str">
            <v>06.2141</v>
          </cell>
          <cell r="B161" t="str">
            <v>Laép ñaët khoùa ñôõ daây choáng seùt tieát dieän £ 70 (Coät coù chieàu cao £ 20m)</v>
          </cell>
          <cell r="C161" t="str">
            <v>boä</v>
          </cell>
          <cell r="D161">
            <v>0</v>
          </cell>
          <cell r="E161">
            <v>1788</v>
          </cell>
        </row>
        <row r="162">
          <cell r="A162" t="str">
            <v>06.2142</v>
          </cell>
          <cell r="B162" t="str">
            <v>Laép ñaët khoùa ñôõ daây choáng seùt tieát dieän £ 70 (Coät coù chieàu cao £ 30m)</v>
          </cell>
          <cell r="C162" t="str">
            <v>boä</v>
          </cell>
          <cell r="D162">
            <v>0</v>
          </cell>
          <cell r="E162">
            <v>1950</v>
          </cell>
        </row>
        <row r="163">
          <cell r="A163" t="str">
            <v>06.2151</v>
          </cell>
          <cell r="B163" t="str">
            <v>Laép ñaët khoùa ñôõ daây choáng seùt tieát dieän £ 240 (Coät coù chieàu cao £ 20m)</v>
          </cell>
          <cell r="C163" t="str">
            <v>boä</v>
          </cell>
          <cell r="D163">
            <v>0</v>
          </cell>
          <cell r="E163">
            <v>2763</v>
          </cell>
        </row>
        <row r="164">
          <cell r="A164" t="str">
            <v>06.2152</v>
          </cell>
          <cell r="B164" t="str">
            <v>Laép ñaët khoùa ñôõ daây choáng seùt tieát dieän £ 240 (Coät coù chieàu cao £ 30m)</v>
          </cell>
          <cell r="C164" t="str">
            <v>boä</v>
          </cell>
          <cell r="D164">
            <v>0</v>
          </cell>
          <cell r="E164">
            <v>2925</v>
          </cell>
        </row>
        <row r="165">
          <cell r="A165" t="str">
            <v>06.2161</v>
          </cell>
          <cell r="B165" t="str">
            <v>Laép ñaët khoùa ñôõ daây choáng seùt tieát dieän &gt; 240 (Coät coù chieàu cao £ 20m)</v>
          </cell>
          <cell r="C165" t="str">
            <v>boä</v>
          </cell>
          <cell r="D165">
            <v>0</v>
          </cell>
          <cell r="E165">
            <v>5688</v>
          </cell>
        </row>
        <row r="166">
          <cell r="A166" t="str">
            <v>06.2162</v>
          </cell>
          <cell r="B166" t="str">
            <v>Laép ñaët khoùa ñôõ daây choáng seùt tieát dieän &gt; 240 (Coät coù chieàu cao £ 30m)</v>
          </cell>
          <cell r="C166" t="str">
            <v>boä</v>
          </cell>
          <cell r="D166">
            <v>0</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D192">
            <v>0</v>
          </cell>
          <cell r="E192">
            <v>30697</v>
          </cell>
        </row>
        <row r="193">
          <cell r="A193" t="str">
            <v>06.5072</v>
          </cell>
          <cell r="B193" t="str">
            <v>Vò trí beû goùc tieát dieän daây £ 95</v>
          </cell>
          <cell r="C193" t="str">
            <v>V.trí</v>
          </cell>
          <cell r="D193">
            <v>0</v>
          </cell>
          <cell r="E193">
            <v>61933</v>
          </cell>
          <cell r="F193" t="str">
            <v>D -357</v>
          </cell>
        </row>
        <row r="194">
          <cell r="A194" t="str">
            <v>06.5073</v>
          </cell>
          <cell r="B194" t="str">
            <v>Vò trí beû goùc tieát dieän daây £ 150</v>
          </cell>
          <cell r="C194" t="str">
            <v>V.trí</v>
          </cell>
          <cell r="D194">
            <v>0</v>
          </cell>
          <cell r="E194">
            <v>78346</v>
          </cell>
          <cell r="F194" t="str">
            <v>D -912</v>
          </cell>
        </row>
        <row r="195">
          <cell r="A195" t="str">
            <v>06.5074</v>
          </cell>
          <cell r="B195" t="str">
            <v>Vò trí beû goùc tieát dieän daây £ 240</v>
          </cell>
          <cell r="C195" t="str">
            <v>V.trí</v>
          </cell>
          <cell r="D195">
            <v>0</v>
          </cell>
          <cell r="E195">
            <v>80978</v>
          </cell>
          <cell r="F195" t="str">
            <v>D -159</v>
          </cell>
        </row>
        <row r="196">
          <cell r="A196" t="str">
            <v>06.5075</v>
          </cell>
          <cell r="B196" t="str">
            <v>Vò trí beû goùc tieát dieän daây &gt; 240</v>
          </cell>
          <cell r="C196" t="str">
            <v>V.trí</v>
          </cell>
          <cell r="D196">
            <v>0</v>
          </cell>
          <cell r="E196">
            <v>150188</v>
          </cell>
          <cell r="F196" t="str">
            <v xml:space="preserve">N -357 </v>
          </cell>
        </row>
        <row r="197">
          <cell r="A197" t="str">
            <v>06.5082</v>
          </cell>
          <cell r="B197" t="str">
            <v>Vöôït soâng £ 95</v>
          </cell>
          <cell r="C197" t="str">
            <v>V.trí</v>
          </cell>
          <cell r="D197">
            <v>0</v>
          </cell>
          <cell r="E197">
            <v>261513</v>
          </cell>
          <cell r="F197" t="str">
            <v>N -912</v>
          </cell>
        </row>
        <row r="198">
          <cell r="A198" t="str">
            <v>06.5083</v>
          </cell>
          <cell r="B198" t="str">
            <v>Vöôït soâng £ 150</v>
          </cell>
          <cell r="C198" t="str">
            <v>V.trí</v>
          </cell>
          <cell r="D198">
            <v>0</v>
          </cell>
          <cell r="E198">
            <v>391728</v>
          </cell>
          <cell r="F198" t="str">
            <v>N -158</v>
          </cell>
        </row>
        <row r="199">
          <cell r="A199" t="str">
            <v>06.5084</v>
          </cell>
          <cell r="B199" t="str">
            <v>Vöôït soâng £ 240</v>
          </cell>
          <cell r="C199" t="str">
            <v>V.trí</v>
          </cell>
          <cell r="D199">
            <v>0</v>
          </cell>
          <cell r="E199">
            <v>440965</v>
          </cell>
          <cell r="F199" t="str">
            <v>MT -7</v>
          </cell>
        </row>
        <row r="200">
          <cell r="A200" t="str">
            <v>06.5085</v>
          </cell>
          <cell r="B200" t="str">
            <v>Vöôït soâng &gt; 240</v>
          </cell>
          <cell r="C200" t="str">
            <v>V.trí</v>
          </cell>
          <cell r="D200">
            <v>0</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cell r="D214">
            <v>227189</v>
          </cell>
          <cell r="E214">
            <v>491429</v>
          </cell>
        </row>
        <row r="215">
          <cell r="A215" t="str">
            <v>02.1211</v>
          </cell>
          <cell r="B215" t="str">
            <v>Vaän chuyeån xi maêng cöï ly 100m</v>
          </cell>
          <cell r="C215" t="str">
            <v>taán</v>
          </cell>
          <cell r="D215">
            <v>0</v>
          </cell>
          <cell r="E215">
            <v>71813</v>
          </cell>
        </row>
        <row r="216">
          <cell r="A216" t="str">
            <v>02.1212</v>
          </cell>
          <cell r="B216" t="str">
            <v>Vaän chuyeån xi maêng cöï ly 300m</v>
          </cell>
          <cell r="C216" t="str">
            <v>taán</v>
          </cell>
          <cell r="D216">
            <v>0</v>
          </cell>
          <cell r="E216">
            <v>67545</v>
          </cell>
        </row>
        <row r="217">
          <cell r="A217" t="str">
            <v>02.1213</v>
          </cell>
          <cell r="B217" t="str">
            <v>Vaän chuyeån xi maêng cöï ly 500m</v>
          </cell>
          <cell r="C217" t="str">
            <v>taán</v>
          </cell>
          <cell r="D217">
            <v>0</v>
          </cell>
          <cell r="E217">
            <v>66956</v>
          </cell>
        </row>
        <row r="218">
          <cell r="A218" t="str">
            <v>02.1214</v>
          </cell>
          <cell r="B218" t="str">
            <v>Vaän chuyeån xi maêng cöï ly &gt;500m</v>
          </cell>
          <cell r="C218" t="str">
            <v>taán</v>
          </cell>
          <cell r="D218">
            <v>0</v>
          </cell>
          <cell r="E218">
            <v>66515</v>
          </cell>
        </row>
        <row r="219">
          <cell r="A219" t="str">
            <v>Keïp coïc noái ñaát</v>
          </cell>
          <cell r="B219" t="str">
            <v>caùi</v>
          </cell>
          <cell r="C219">
            <v>3000</v>
          </cell>
          <cell r="D219">
            <v>0</v>
          </cell>
          <cell r="E219">
            <v>66515</v>
          </cell>
        </row>
        <row r="220">
          <cell r="A220" t="str">
            <v>02.1241</v>
          </cell>
          <cell r="B220" t="str">
            <v xml:space="preserve">Vaän chuyeån ñaù </v>
          </cell>
          <cell r="C220" t="str">
            <v>m3</v>
          </cell>
          <cell r="D220">
            <v>0</v>
          </cell>
          <cell r="E220">
            <v>70635</v>
          </cell>
        </row>
        <row r="221">
          <cell r="A221" t="str">
            <v>02.1242</v>
          </cell>
          <cell r="B221" t="str">
            <v xml:space="preserve">Vaän chuyeån ñaù </v>
          </cell>
          <cell r="C221" t="str">
            <v>m3</v>
          </cell>
          <cell r="D221">
            <v>0</v>
          </cell>
          <cell r="E221">
            <v>67692</v>
          </cell>
        </row>
        <row r="222">
          <cell r="A222" t="str">
            <v>02.1243</v>
          </cell>
          <cell r="B222" t="str">
            <v xml:space="preserve">Vaän chuyeån ñaù </v>
          </cell>
          <cell r="C222" t="str">
            <v>m3</v>
          </cell>
          <cell r="D222">
            <v>0</v>
          </cell>
          <cell r="E222">
            <v>67104</v>
          </cell>
        </row>
        <row r="223">
          <cell r="A223" t="str">
            <v>02.1244</v>
          </cell>
          <cell r="B223" t="str">
            <v xml:space="preserve">Vaän chuyeån ñaù </v>
          </cell>
          <cell r="C223" t="str">
            <v>m3</v>
          </cell>
          <cell r="D223">
            <v>0</v>
          </cell>
          <cell r="E223">
            <v>66662</v>
          </cell>
        </row>
        <row r="224">
          <cell r="A224" t="str">
            <v>Keïp nhoâm AC120</v>
          </cell>
          <cell r="B224" t="str">
            <v>Caùi</v>
          </cell>
          <cell r="C224">
            <v>16857</v>
          </cell>
          <cell r="D224">
            <v>0</v>
          </cell>
          <cell r="E224">
            <v>66662</v>
          </cell>
        </row>
        <row r="225">
          <cell r="A225" t="str">
            <v>02.1231</v>
          </cell>
          <cell r="B225" t="str">
            <v>Vaän chuyeån caùt</v>
          </cell>
          <cell r="C225" t="str">
            <v>m3</v>
          </cell>
          <cell r="D225">
            <v>0</v>
          </cell>
          <cell r="E225">
            <v>67251</v>
          </cell>
        </row>
        <row r="226">
          <cell r="A226" t="str">
            <v>02.1232</v>
          </cell>
          <cell r="B226" t="str">
            <v>Vaän chuyeån caùt</v>
          </cell>
          <cell r="C226" t="str">
            <v>m3</v>
          </cell>
          <cell r="D226">
            <v>0</v>
          </cell>
          <cell r="E226">
            <v>64308</v>
          </cell>
        </row>
        <row r="227">
          <cell r="A227" t="str">
            <v>02.1233</v>
          </cell>
          <cell r="B227" t="str">
            <v>Vaän chuyeån caùt</v>
          </cell>
          <cell r="C227" t="str">
            <v>m3</v>
          </cell>
          <cell r="D227">
            <v>0</v>
          </cell>
          <cell r="E227">
            <v>63719</v>
          </cell>
        </row>
        <row r="228">
          <cell r="A228" t="str">
            <v>02.1234</v>
          </cell>
          <cell r="B228" t="str">
            <v>Vaän chuyeån caùt</v>
          </cell>
          <cell r="C228" t="str">
            <v>m3</v>
          </cell>
          <cell r="D228">
            <v>0</v>
          </cell>
          <cell r="E228">
            <v>62983</v>
          </cell>
        </row>
        <row r="229">
          <cell r="E229">
            <v>62983</v>
          </cell>
        </row>
        <row r="230">
          <cell r="A230" t="str">
            <v>02.1351</v>
          </cell>
          <cell r="B230" t="str">
            <v>Vaän chuyeån coát theùp + bulon</v>
          </cell>
          <cell r="C230" t="str">
            <v>Taán</v>
          </cell>
          <cell r="D230">
            <v>0</v>
          </cell>
          <cell r="E230">
            <v>110221</v>
          </cell>
        </row>
        <row r="231">
          <cell r="A231" t="str">
            <v>02.1352</v>
          </cell>
          <cell r="B231" t="str">
            <v>Vaän chuyeån coát theùp + bulon</v>
          </cell>
          <cell r="C231" t="str">
            <v>Taán</v>
          </cell>
          <cell r="D231">
            <v>0</v>
          </cell>
          <cell r="E231">
            <v>103451</v>
          </cell>
        </row>
        <row r="232">
          <cell r="A232" t="str">
            <v>02.1353</v>
          </cell>
          <cell r="B232" t="str">
            <v>Vaän chuyeån coát theùp + bulon</v>
          </cell>
          <cell r="C232" t="str">
            <v>Taán</v>
          </cell>
          <cell r="D232">
            <v>0</v>
          </cell>
          <cell r="E232">
            <v>102127</v>
          </cell>
        </row>
        <row r="233">
          <cell r="A233" t="str">
            <v>02.1354</v>
          </cell>
          <cell r="B233" t="str">
            <v>Vaän chuyeån coát theùp + bulon</v>
          </cell>
          <cell r="C233" t="str">
            <v>Taán</v>
          </cell>
          <cell r="D233">
            <v>0</v>
          </cell>
          <cell r="E233">
            <v>93739</v>
          </cell>
        </row>
        <row r="234">
          <cell r="E234">
            <v>93739</v>
          </cell>
        </row>
        <row r="235">
          <cell r="A235" t="str">
            <v>02.1361</v>
          </cell>
          <cell r="B235" t="str">
            <v>Vaän chuyeån coät theùp</v>
          </cell>
          <cell r="C235" t="str">
            <v>Taán</v>
          </cell>
          <cell r="D235">
            <v>0</v>
          </cell>
          <cell r="E235">
            <v>100214</v>
          </cell>
        </row>
        <row r="236">
          <cell r="A236" t="str">
            <v>02.1362</v>
          </cell>
          <cell r="B236" t="str">
            <v>Vaän chuyeån coät theùp</v>
          </cell>
          <cell r="C236" t="str">
            <v>Taán</v>
          </cell>
          <cell r="D236">
            <v>0</v>
          </cell>
          <cell r="E236">
            <v>94033</v>
          </cell>
        </row>
        <row r="237">
          <cell r="A237" t="str">
            <v>02.1363</v>
          </cell>
          <cell r="B237" t="str">
            <v>Vaän chuyeån coät theùp</v>
          </cell>
          <cell r="C237" t="str">
            <v>Taán</v>
          </cell>
          <cell r="D237">
            <v>0</v>
          </cell>
          <cell r="E237">
            <v>92856</v>
          </cell>
        </row>
        <row r="238">
          <cell r="A238" t="str">
            <v>02.1364</v>
          </cell>
          <cell r="B238" t="str">
            <v>Vaän chuyeån coät theùp</v>
          </cell>
          <cell r="C238" t="str">
            <v>Taán</v>
          </cell>
          <cell r="D238">
            <v>0</v>
          </cell>
          <cell r="E238">
            <v>91973</v>
          </cell>
        </row>
        <row r="239">
          <cell r="E239">
            <v>91973</v>
          </cell>
        </row>
        <row r="240">
          <cell r="A240" t="str">
            <v>02.1331</v>
          </cell>
          <cell r="B240" t="str">
            <v>Vaän chuyeån vaùn khuoân</v>
          </cell>
          <cell r="C240" t="str">
            <v>m3</v>
          </cell>
          <cell r="D240">
            <v>0</v>
          </cell>
          <cell r="E240">
            <v>57391</v>
          </cell>
        </row>
        <row r="241">
          <cell r="A241" t="str">
            <v>02.1332</v>
          </cell>
          <cell r="B241" t="str">
            <v>Vaän chuyeån vaùn khuoân</v>
          </cell>
          <cell r="C241" t="str">
            <v>m3</v>
          </cell>
          <cell r="D241">
            <v>0</v>
          </cell>
          <cell r="E241">
            <v>55037</v>
          </cell>
        </row>
        <row r="242">
          <cell r="A242" t="str">
            <v>02.1333</v>
          </cell>
          <cell r="B242" t="str">
            <v>Vaän chuyeån vaùn khuoân</v>
          </cell>
          <cell r="C242" t="str">
            <v>m3</v>
          </cell>
          <cell r="D242">
            <v>0</v>
          </cell>
          <cell r="E242">
            <v>54301</v>
          </cell>
        </row>
        <row r="243">
          <cell r="A243" t="str">
            <v>02.1334</v>
          </cell>
          <cell r="B243" t="str">
            <v>Vaän chuyeån vaùn khuoân</v>
          </cell>
          <cell r="C243" t="str">
            <v>m3</v>
          </cell>
          <cell r="D243">
            <v>0</v>
          </cell>
          <cell r="E243">
            <v>53859</v>
          </cell>
        </row>
        <row r="244">
          <cell r="E244">
            <v>53859</v>
          </cell>
        </row>
        <row r="245">
          <cell r="A245" t="str">
            <v>02.1321</v>
          </cell>
          <cell r="B245" t="str">
            <v>Vaän chuyeån nöôùc</v>
          </cell>
          <cell r="C245" t="str">
            <v>m3</v>
          </cell>
          <cell r="D245">
            <v>0</v>
          </cell>
          <cell r="E245">
            <v>57833</v>
          </cell>
        </row>
        <row r="246">
          <cell r="A246" t="str">
            <v>02.1322</v>
          </cell>
          <cell r="B246" t="str">
            <v>Vaän chuyeån nöôùc</v>
          </cell>
          <cell r="C246" t="str">
            <v>m3</v>
          </cell>
          <cell r="D246">
            <v>0</v>
          </cell>
          <cell r="E246">
            <v>56950</v>
          </cell>
        </row>
        <row r="247">
          <cell r="A247" t="str">
            <v>02.1323</v>
          </cell>
          <cell r="B247" t="str">
            <v>Vaän chuyeån nöôùc</v>
          </cell>
          <cell r="C247" t="str">
            <v>m3</v>
          </cell>
          <cell r="D247">
            <v>0</v>
          </cell>
          <cell r="E247">
            <v>49592</v>
          </cell>
        </row>
        <row r="248">
          <cell r="A248" t="str">
            <v>02.1324</v>
          </cell>
          <cell r="B248" t="str">
            <v>Vaän chuyeån nöôùc</v>
          </cell>
          <cell r="C248" t="str">
            <v>m3</v>
          </cell>
          <cell r="D248">
            <v>0</v>
          </cell>
          <cell r="E248">
            <v>48415</v>
          </cell>
        </row>
        <row r="249">
          <cell r="E249">
            <v>48415</v>
          </cell>
        </row>
        <row r="250">
          <cell r="A250" t="str">
            <v>02.1391</v>
          </cell>
          <cell r="B250" t="str">
            <v>Vaän chuyeån coïc tre</v>
          </cell>
          <cell r="C250" t="str">
            <v>coïc</v>
          </cell>
          <cell r="D250">
            <v>0</v>
          </cell>
          <cell r="E250">
            <v>17953</v>
          </cell>
        </row>
        <row r="251">
          <cell r="A251" t="str">
            <v>02.1392</v>
          </cell>
          <cell r="B251" t="str">
            <v>Vaän chuyeån coïc tre</v>
          </cell>
          <cell r="C251" t="str">
            <v>coïc</v>
          </cell>
          <cell r="D251">
            <v>0</v>
          </cell>
          <cell r="E251">
            <v>16923</v>
          </cell>
        </row>
        <row r="252">
          <cell r="A252" t="str">
            <v>02.1393</v>
          </cell>
          <cell r="B252" t="str">
            <v>Vaän chuyeån coïc tre</v>
          </cell>
          <cell r="C252" t="str">
            <v>coïc</v>
          </cell>
          <cell r="D252">
            <v>0</v>
          </cell>
          <cell r="E252">
            <v>16776</v>
          </cell>
        </row>
        <row r="253">
          <cell r="A253" t="str">
            <v>02.1394</v>
          </cell>
          <cell r="B253" t="str">
            <v>Vaän chuyeån coïc tre</v>
          </cell>
          <cell r="C253" t="str">
            <v>coïc</v>
          </cell>
          <cell r="D253">
            <v>0</v>
          </cell>
          <cell r="E253">
            <v>16629</v>
          </cell>
        </row>
        <row r="254">
          <cell r="E254">
            <v>16629</v>
          </cell>
        </row>
        <row r="255">
          <cell r="A255" t="str">
            <v>02.1391</v>
          </cell>
          <cell r="B255" t="str">
            <v>Vaän chuyeån coùt eùp</v>
          </cell>
          <cell r="C255" t="str">
            <v>taám</v>
          </cell>
          <cell r="D255">
            <v>0</v>
          </cell>
          <cell r="E255">
            <v>17953</v>
          </cell>
        </row>
        <row r="256">
          <cell r="A256" t="str">
            <v>02.1392</v>
          </cell>
          <cell r="B256" t="str">
            <v>Vaän chuyeån coùt eùp</v>
          </cell>
          <cell r="C256" t="str">
            <v>taám</v>
          </cell>
          <cell r="D256">
            <v>0</v>
          </cell>
          <cell r="E256">
            <v>16923</v>
          </cell>
        </row>
        <row r="257">
          <cell r="A257" t="str">
            <v>02.1393</v>
          </cell>
          <cell r="B257" t="str">
            <v>Vaän chuyeån coùt eùp</v>
          </cell>
          <cell r="C257" t="str">
            <v>taám</v>
          </cell>
          <cell r="D257">
            <v>0</v>
          </cell>
          <cell r="E257">
            <v>16776</v>
          </cell>
        </row>
        <row r="258">
          <cell r="A258" t="str">
            <v>02.1394</v>
          </cell>
          <cell r="B258" t="str">
            <v>Vaän chuyeån coùt eùp</v>
          </cell>
          <cell r="C258" t="str">
            <v>taán</v>
          </cell>
          <cell r="D258">
            <v>0</v>
          </cell>
          <cell r="E258">
            <v>16629</v>
          </cell>
        </row>
        <row r="259">
          <cell r="E259">
            <v>16629</v>
          </cell>
        </row>
        <row r="260">
          <cell r="A260" t="str">
            <v>02.1421</v>
          </cell>
          <cell r="B260" t="str">
            <v>Vaän chuyeån phuï kieän</v>
          </cell>
          <cell r="C260" t="str">
            <v>taán</v>
          </cell>
          <cell r="D260">
            <v>0</v>
          </cell>
          <cell r="E260">
            <v>99184</v>
          </cell>
        </row>
        <row r="261">
          <cell r="A261" t="str">
            <v>02.1422</v>
          </cell>
          <cell r="B261" t="str">
            <v>Vaän chuyeån phuï kieän</v>
          </cell>
          <cell r="C261" t="str">
            <v>taán</v>
          </cell>
          <cell r="D261">
            <v>0</v>
          </cell>
          <cell r="E261">
            <v>93150</v>
          </cell>
        </row>
        <row r="262">
          <cell r="A262" t="str">
            <v>02.1423</v>
          </cell>
          <cell r="B262" t="str">
            <v>Vaän chuyeån phuï kieän</v>
          </cell>
          <cell r="C262" t="str">
            <v>taán</v>
          </cell>
          <cell r="D262">
            <v>0</v>
          </cell>
          <cell r="E262">
            <v>91973</v>
          </cell>
        </row>
        <row r="263">
          <cell r="A263" t="str">
            <v>02.1424</v>
          </cell>
          <cell r="B263" t="str">
            <v>Vaän chuyeån phuï kieän</v>
          </cell>
          <cell r="C263" t="str">
            <v>taán</v>
          </cell>
          <cell r="D263">
            <v>0</v>
          </cell>
          <cell r="E263">
            <v>90943</v>
          </cell>
        </row>
        <row r="264">
          <cell r="E264">
            <v>90943</v>
          </cell>
        </row>
        <row r="265">
          <cell r="A265" t="str">
            <v>02.1431</v>
          </cell>
          <cell r="B265" t="str">
            <v>Vaän chuyeån söù caùc loaïi</v>
          </cell>
          <cell r="C265" t="str">
            <v>taán</v>
          </cell>
          <cell r="D265">
            <v>0</v>
          </cell>
          <cell r="E265">
            <v>130234</v>
          </cell>
        </row>
        <row r="266">
          <cell r="A266" t="str">
            <v>02.1432</v>
          </cell>
          <cell r="B266" t="str">
            <v>Vaän chuyeån söù caùc loaïi</v>
          </cell>
          <cell r="C266" t="str">
            <v>taán</v>
          </cell>
          <cell r="D266">
            <v>0</v>
          </cell>
          <cell r="E266">
            <v>122287</v>
          </cell>
        </row>
        <row r="267">
          <cell r="A267" t="str">
            <v>02.1433</v>
          </cell>
          <cell r="B267" t="str">
            <v>Vaän chuyeån söù caùc loaïi</v>
          </cell>
          <cell r="C267" t="str">
            <v>taán</v>
          </cell>
          <cell r="D267">
            <v>0</v>
          </cell>
          <cell r="E267">
            <v>120669</v>
          </cell>
        </row>
        <row r="268">
          <cell r="A268" t="str">
            <v>02.1434</v>
          </cell>
          <cell r="B268" t="str">
            <v>Vaän chuyeån söù caùc loaïi</v>
          </cell>
          <cell r="C268" t="str">
            <v>taán</v>
          </cell>
          <cell r="D268">
            <v>0</v>
          </cell>
          <cell r="E268">
            <v>119491</v>
          </cell>
        </row>
        <row r="269">
          <cell r="E269">
            <v>119491</v>
          </cell>
        </row>
        <row r="270">
          <cell r="A270" t="str">
            <v>02.1441</v>
          </cell>
          <cell r="B270" t="str">
            <v>Vaän chuyeån söù caùc loaïi</v>
          </cell>
          <cell r="C270" t="str">
            <v>taán</v>
          </cell>
          <cell r="D270">
            <v>0</v>
          </cell>
          <cell r="E270">
            <v>100214</v>
          </cell>
        </row>
        <row r="271">
          <cell r="A271" t="str">
            <v>02.1442</v>
          </cell>
          <cell r="B271" t="str">
            <v>Vaän chuyeån söù caùc loaïi</v>
          </cell>
          <cell r="C271" t="str">
            <v>taán</v>
          </cell>
          <cell r="D271">
            <v>0</v>
          </cell>
          <cell r="E271">
            <v>93886</v>
          </cell>
        </row>
        <row r="272">
          <cell r="A272" t="str">
            <v>02.1443</v>
          </cell>
          <cell r="B272" t="str">
            <v>Vaän chuyeån söù caùc loaïi</v>
          </cell>
          <cell r="C272" t="str">
            <v>taán</v>
          </cell>
          <cell r="D272">
            <v>0</v>
          </cell>
          <cell r="E272">
            <v>92856</v>
          </cell>
        </row>
        <row r="273">
          <cell r="A273" t="str">
            <v>02.1444</v>
          </cell>
          <cell r="B273" t="str">
            <v>Vaän chuyeån söù caùc loaïi</v>
          </cell>
          <cell r="C273" t="str">
            <v>taán</v>
          </cell>
          <cell r="D273">
            <v>0</v>
          </cell>
          <cell r="E273">
            <v>91973</v>
          </cell>
        </row>
        <row r="274">
          <cell r="E274">
            <v>91973</v>
          </cell>
        </row>
        <row r="275">
          <cell r="A275" t="str">
            <v>02.1451</v>
          </cell>
          <cell r="B275" t="str">
            <v>Vaän chuyeån caáu kieän beâ toâng ñuùc saün caùc loaïi</v>
          </cell>
          <cell r="C275" t="str">
            <v>taán</v>
          </cell>
          <cell r="D275">
            <v>0</v>
          </cell>
          <cell r="E275">
            <v>90207</v>
          </cell>
        </row>
        <row r="276">
          <cell r="A276" t="str">
            <v>02.1452</v>
          </cell>
          <cell r="B276" t="str">
            <v>Vaän chuyeån caáu kieän beâ toâng ñuùc saün caùc loaïi</v>
          </cell>
          <cell r="C276" t="str">
            <v>taán</v>
          </cell>
          <cell r="D276">
            <v>0</v>
          </cell>
          <cell r="E276">
            <v>84615</v>
          </cell>
        </row>
        <row r="277">
          <cell r="A277" t="str">
            <v>02.1453</v>
          </cell>
          <cell r="B277" t="str">
            <v>Vaän chuyeån caáu kieän beâ toâng ñuùc saün caùc loaïi</v>
          </cell>
          <cell r="C277" t="str">
            <v>taán</v>
          </cell>
          <cell r="D277">
            <v>0</v>
          </cell>
          <cell r="E277">
            <v>83585</v>
          </cell>
        </row>
        <row r="278">
          <cell r="A278" t="str">
            <v>02.1454</v>
          </cell>
          <cell r="B278" t="str">
            <v>Vaän chuyeån caáu kieän beâ toâng ñuùc saün caùc loaïi</v>
          </cell>
          <cell r="C278" t="str">
            <v>taán</v>
          </cell>
          <cell r="D278">
            <v>0</v>
          </cell>
          <cell r="E278">
            <v>82702</v>
          </cell>
        </row>
        <row r="279">
          <cell r="E279">
            <v>82702</v>
          </cell>
        </row>
        <row r="280">
          <cell r="A280" t="str">
            <v>02.1461</v>
          </cell>
          <cell r="B280" t="str">
            <v>Vaän chuyeån coät  BTLT</v>
          </cell>
          <cell r="C280" t="str">
            <v>taán</v>
          </cell>
          <cell r="D280">
            <v>0</v>
          </cell>
          <cell r="E280">
            <v>140241</v>
          </cell>
        </row>
        <row r="281">
          <cell r="A281" t="str">
            <v>02.1462</v>
          </cell>
          <cell r="B281" t="str">
            <v>Vaän chuyeån coät  BTLT</v>
          </cell>
          <cell r="C281" t="str">
            <v>taán</v>
          </cell>
          <cell r="D281">
            <v>0</v>
          </cell>
          <cell r="E281">
            <v>131705</v>
          </cell>
        </row>
        <row r="282">
          <cell r="A282" t="str">
            <v>02.1463</v>
          </cell>
          <cell r="B282" t="str">
            <v>Vaän chuyeån coät  BTLT</v>
          </cell>
          <cell r="C282" t="str">
            <v>taán</v>
          </cell>
          <cell r="D282">
            <v>0</v>
          </cell>
          <cell r="E282">
            <v>129940</v>
          </cell>
        </row>
        <row r="283">
          <cell r="A283" t="str">
            <v>02.1464</v>
          </cell>
          <cell r="B283" t="str">
            <v>Vaän chuyeån coät  BTLT</v>
          </cell>
          <cell r="C283" t="str">
            <v>taán</v>
          </cell>
          <cell r="D283">
            <v>0</v>
          </cell>
          <cell r="E283">
            <v>128762</v>
          </cell>
        </row>
        <row r="284">
          <cell r="E284">
            <v>128762</v>
          </cell>
        </row>
        <row r="285">
          <cell r="A285" t="str">
            <v>02.1481</v>
          </cell>
          <cell r="B285" t="str">
            <v>Vaän chuyeån DCTC</v>
          </cell>
          <cell r="C285" t="str">
            <v>Taán</v>
          </cell>
          <cell r="D285">
            <v>0</v>
          </cell>
          <cell r="E285">
            <v>91090</v>
          </cell>
        </row>
        <row r="286">
          <cell r="A286" t="str">
            <v>02.1482</v>
          </cell>
          <cell r="B286" t="str">
            <v>Vaän chuyeån DCTC</v>
          </cell>
          <cell r="C286" t="str">
            <v>Taán</v>
          </cell>
          <cell r="D286">
            <v>0</v>
          </cell>
          <cell r="E286">
            <v>84615</v>
          </cell>
        </row>
        <row r="287">
          <cell r="A287" t="str">
            <v>02.1483</v>
          </cell>
          <cell r="B287" t="str">
            <v>Vaän chuyeån DCTC</v>
          </cell>
          <cell r="C287" t="str">
            <v>Taán</v>
          </cell>
          <cell r="D287">
            <v>0</v>
          </cell>
          <cell r="E287">
            <v>83585</v>
          </cell>
        </row>
        <row r="288">
          <cell r="A288" t="str">
            <v>02.1484</v>
          </cell>
          <cell r="B288" t="str">
            <v>Vaän chuyeån DCTC</v>
          </cell>
          <cell r="C288" t="str">
            <v>Taán</v>
          </cell>
          <cell r="D288">
            <v>0</v>
          </cell>
          <cell r="E288">
            <v>82849</v>
          </cell>
        </row>
        <row r="289">
          <cell r="E289">
            <v>82849</v>
          </cell>
        </row>
        <row r="290">
          <cell r="A290">
            <v>21481</v>
          </cell>
          <cell r="B290" t="str">
            <v>Vaän chuyeån DCTC</v>
          </cell>
          <cell r="C290" t="str">
            <v>Taán</v>
          </cell>
          <cell r="D290">
            <v>0</v>
          </cell>
          <cell r="E290">
            <v>91090</v>
          </cell>
        </row>
        <row r="291">
          <cell r="A291">
            <v>21482</v>
          </cell>
          <cell r="B291" t="str">
            <v>Vaän chuyeån DCTC</v>
          </cell>
          <cell r="C291" t="str">
            <v>Taán</v>
          </cell>
          <cell r="D291">
            <v>0</v>
          </cell>
          <cell r="E291">
            <v>84615</v>
          </cell>
        </row>
        <row r="292">
          <cell r="A292">
            <v>21483</v>
          </cell>
          <cell r="B292" t="str">
            <v>Vaän chuyeån DCTC</v>
          </cell>
          <cell r="C292" t="str">
            <v>Taán</v>
          </cell>
          <cell r="D292">
            <v>0</v>
          </cell>
          <cell r="E292">
            <v>83585</v>
          </cell>
        </row>
        <row r="293">
          <cell r="A293">
            <v>21484</v>
          </cell>
          <cell r="B293" t="str">
            <v>Vaän chuyeån DCTC</v>
          </cell>
          <cell r="C293" t="str">
            <v>Taán</v>
          </cell>
          <cell r="D293">
            <v>0</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Don gia III"/>
      <sheetName val="Don gia CT"/>
      <sheetName val="TL rieng"/>
      <sheetName val="Gia vat tu"/>
      <sheetName val="CONG TRINH"/>
      <sheetName val="CHITIET VL-NC-TT1p"/>
      <sheetName val="TBA 250 KVA Thanh Da1"/>
      <sheetName val="LIST"/>
      <sheetName val="ESTI."/>
      <sheetName val="DI-ESTI"/>
      <sheetName val="Don gia Dak Lak"/>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DG-LAP6"/>
      <sheetName val="CHITIET VL-NC"/>
      <sheetName val="Sheet2"/>
      <sheetName val="KH-Q1,Q2,01"/>
      <sheetName val="NKC"/>
      <sheetName val="DON GIA CAN THO"/>
      <sheetName val="Du_lieu"/>
      <sheetName val="Xaytuong"/>
      <sheetName val="Ctinh 10kV"/>
      <sheetName val="Don gia Tay Ninh"/>
      <sheetName val="ESTI_"/>
      <sheetName val="CONG_TRINH"/>
      <sheetName val="Don_gia_Dak_Lak"/>
      <sheetName val="CHITIET_VL-NC-TT1p"/>
      <sheetName val="IBASE"/>
      <sheetName val="MTO REV.2(ARMOR)"/>
      <sheetName val="Chiet tinh dz35"/>
      <sheetName val="MTP"/>
      <sheetName val="PNT-QUOT-#3"/>
      <sheetName val="dg_tphcm1"/>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Don_gia_III1"/>
      <sheetName val="Don_gia_CT1"/>
      <sheetName val="TL_rieng1"/>
      <sheetName val="Gia_vat_tu1"/>
      <sheetName val="CONG_TRINH1"/>
      <sheetName val="CHITIET_VL-NC-TT1p1"/>
      <sheetName val="TBA_250_KVA_Thanh_Da11"/>
      <sheetName val="ESTI_1"/>
      <sheetName val="Don_gia_Dak_Lak1"/>
      <sheetName val="DON_GIA_CAN_THO"/>
      <sheetName val="CHITIET_VL-NC"/>
      <sheetName val="Ctinh_10kV"/>
      <sheetName val="CHITIET VL-NC-TT -1p"/>
      <sheetName val="#REF!$A$6"/>
      <sheetName val="$G$194 tphcm"/>
      <sheetName val="BaNG"/>
      <sheetName val="BaNG_x0000_TH_x0000_dU_x0000_TOAn_x0000_pHAN_x0000_XD"/>
      <sheetName val="CHITIET VL-NC-TT-3p"/>
      <sheetName val="Don gia II"/>
      <sheetName val="KPVC-BD "/>
      <sheetName val="Tæng kª"/>
      <sheetName val="NhanCong"/>
      <sheetName val="Don gia chi tiet"/>
      <sheetName val="Don gia TBA vung II"/>
      <sheetName val="Bang THDT DX cap ngam GD2"/>
      <sheetName val="dnc4"/>
      <sheetName val="BG"/>
      <sheetName val="NOTE"/>
      <sheetName val="DGTVL"/>
      <sheetName val="차액보증"/>
      <sheetName val="SILICATE"/>
      <sheetName val="Don gia Soc Trang"/>
      <sheetName val="BaNG?TH?dU?TOAn?pHAN?XD"/>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MTO_REV_2(ARMOR)"/>
      <sheetName val="$G$194_tphcm"/>
      <sheetName val="dtxl"/>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Chi tiet XD TBA"/>
      <sheetName val="Dgia vat tu"/>
      <sheetName val="Don gia_III"/>
      <sheetName val="BaNGTHdUTOAnpHANXD"/>
      <sheetName val="bang tien luong"/>
      <sheetName val="V.c noi bo"/>
      <sheetName val="DG"/>
      <sheetName val="BGD"/>
      <sheetName val="KCS"/>
      <sheetName val="KD"/>
      <sheetName val="KH"/>
      <sheetName val="KT"/>
      <sheetName val="KTNL"/>
      <sheetName val="PX-SX"/>
      <sheetName val="TC"/>
      <sheetName val="Lcau - Lxuc"/>
      <sheetName val="SDDK"/>
      <sheetName val="DATA"/>
      <sheetName val="MTL$-INTER"/>
      <sheetName val="A1"/>
      <sheetName val="FitOutConf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D5">
            <v>0</v>
          </cell>
          <cell r="E5">
            <v>11373</v>
          </cell>
        </row>
        <row r="6">
          <cell r="A6" t="str">
            <v>BA.1102</v>
          </cell>
          <cell r="B6" t="str">
            <v>Ñaøo laãn raùc</v>
          </cell>
          <cell r="C6" t="str">
            <v>m3</v>
          </cell>
          <cell r="D6">
            <v>0</v>
          </cell>
          <cell r="E6">
            <v>12099</v>
          </cell>
        </row>
        <row r="7">
          <cell r="A7" t="str">
            <v>BA.1103</v>
          </cell>
          <cell r="B7" t="str">
            <v>Ñaøo laãn soûi ñaù</v>
          </cell>
          <cell r="C7" t="str">
            <v>m3</v>
          </cell>
          <cell r="D7">
            <v>0</v>
          </cell>
          <cell r="E7">
            <v>19721</v>
          </cell>
        </row>
        <row r="8">
          <cell r="A8" t="str">
            <v>BA.1104</v>
          </cell>
          <cell r="B8" t="str">
            <v>Ñaøo buøn loûng</v>
          </cell>
          <cell r="C8" t="str">
            <v>m3</v>
          </cell>
          <cell r="D8">
            <v>0</v>
          </cell>
          <cell r="E8">
            <v>17302</v>
          </cell>
        </row>
        <row r="9">
          <cell r="A9" t="str">
            <v>BA.1201</v>
          </cell>
          <cell r="B9" t="str">
            <v>Ñaøo boùc lôùp thaûo moäc baèng thuû coâng</v>
          </cell>
          <cell r="C9" t="str">
            <v>m3</v>
          </cell>
          <cell r="D9">
            <v>0</v>
          </cell>
          <cell r="E9">
            <v>5445</v>
          </cell>
        </row>
        <row r="10">
          <cell r="A10" t="str">
            <v>BA.1312</v>
          </cell>
          <cell r="B10" t="str">
            <v>Ñaøo ñaát moùng baêng roäng £ 3m, saâu £ 2 m ñaát C2</v>
          </cell>
          <cell r="C10" t="str">
            <v>m3</v>
          </cell>
          <cell r="D10">
            <v>0</v>
          </cell>
          <cell r="E10">
            <v>9921</v>
          </cell>
        </row>
        <row r="11">
          <cell r="A11" t="str">
            <v>BA.1313</v>
          </cell>
          <cell r="B11" t="str">
            <v>Ñaøo ñaát moùng baêng roäng £ 3m, saâu £ 2 m ñaát C3</v>
          </cell>
          <cell r="C11" t="str">
            <v>m3</v>
          </cell>
          <cell r="D11">
            <v>0</v>
          </cell>
          <cell r="E11">
            <v>15003</v>
          </cell>
        </row>
        <row r="12">
          <cell r="A12" t="str">
            <v>BA.1314</v>
          </cell>
          <cell r="B12" t="str">
            <v>Ñaøo ñaát moùng baêng roäng £ 3m, saâu £ 2 m ñaát C4</v>
          </cell>
          <cell r="C12" t="str">
            <v>m3</v>
          </cell>
          <cell r="D12">
            <v>0</v>
          </cell>
          <cell r="E12">
            <v>23351</v>
          </cell>
        </row>
        <row r="13">
          <cell r="A13" t="str">
            <v>BA.1322</v>
          </cell>
          <cell r="B13" t="str">
            <v>Ñaøo ñaát moùng baêng roäng £ 3m, saâu £ 2 m ñaát C2</v>
          </cell>
          <cell r="C13" t="str">
            <v>m3</v>
          </cell>
          <cell r="D13">
            <v>0</v>
          </cell>
          <cell r="E13">
            <v>10647</v>
          </cell>
        </row>
        <row r="14">
          <cell r="A14" t="str">
            <v>BA.1323</v>
          </cell>
          <cell r="B14" t="str">
            <v>Ñaøo ñaát moùng baêng roäng £ 3m, saâu £ 2 m ñaát C3</v>
          </cell>
          <cell r="C14" t="str">
            <v>m3</v>
          </cell>
          <cell r="D14">
            <v>0</v>
          </cell>
          <cell r="E14">
            <v>15850</v>
          </cell>
        </row>
        <row r="15">
          <cell r="A15" t="str">
            <v>BA.1324</v>
          </cell>
          <cell r="B15" t="str">
            <v>Ñaøo ñaát moùng baêng roäng £ 3m, saâu £ 2 m ñaát C4</v>
          </cell>
          <cell r="C15" t="str">
            <v>m3</v>
          </cell>
          <cell r="D15">
            <v>0</v>
          </cell>
          <cell r="E15">
            <v>24198</v>
          </cell>
        </row>
        <row r="16">
          <cell r="A16" t="str">
            <v>BA.1332</v>
          </cell>
          <cell r="B16" t="str">
            <v>Ñaøo ñaát moùng baêng roäng £ 3m, saâu £ 3 m ñaát C2</v>
          </cell>
          <cell r="C16" t="str">
            <v>m3</v>
          </cell>
          <cell r="D16">
            <v>0</v>
          </cell>
          <cell r="E16">
            <v>11494</v>
          </cell>
        </row>
        <row r="17">
          <cell r="A17" t="str">
            <v>BA.1333</v>
          </cell>
          <cell r="B17" t="str">
            <v>Ñaøo ñaát moùng baêng roäng £ 3m, saâu £ 3 m ñaát C3</v>
          </cell>
          <cell r="C17" t="str">
            <v>m3</v>
          </cell>
          <cell r="D17">
            <v>0</v>
          </cell>
          <cell r="E17">
            <v>16697</v>
          </cell>
          <cell r="F17">
            <v>5534.8</v>
          </cell>
        </row>
        <row r="18">
          <cell r="A18" t="str">
            <v>BA.1334</v>
          </cell>
          <cell r="B18" t="str">
            <v>Ñaøo ñaát moùng baêng roäng £ 3m, saâu £ 3 m ñaát C4</v>
          </cell>
          <cell r="C18" t="str">
            <v>m3</v>
          </cell>
          <cell r="D18">
            <v>0</v>
          </cell>
          <cell r="E18">
            <v>25408</v>
          </cell>
        </row>
        <row r="19">
          <cell r="A19" t="str">
            <v>BA.1343</v>
          </cell>
          <cell r="B19" t="str">
            <v>Ñaøo ñaát moùng baêng roäng £ 3m, saâu &gt; 3 m ñaát C3</v>
          </cell>
          <cell r="C19" t="str">
            <v>m3</v>
          </cell>
          <cell r="D19">
            <v>0</v>
          </cell>
          <cell r="E19">
            <v>18028</v>
          </cell>
        </row>
        <row r="20">
          <cell r="A20" t="str">
            <v>BA.1344</v>
          </cell>
          <cell r="B20" t="str">
            <v>Ñaøo ñaát moùng baêng roäng £ 3m, saâu &gt; 3 m ñaát C4</v>
          </cell>
          <cell r="C20" t="str">
            <v>m3</v>
          </cell>
          <cell r="D20">
            <v>0</v>
          </cell>
          <cell r="E20">
            <v>26981</v>
          </cell>
        </row>
        <row r="21">
          <cell r="A21" t="str">
            <v>BA.1352</v>
          </cell>
          <cell r="B21" t="str">
            <v>Ñaøo ñaát moùng baêng roäng &gt; 3m, saâu £ 1 m ñaát C2</v>
          </cell>
          <cell r="C21" t="str">
            <v>m3</v>
          </cell>
          <cell r="D21">
            <v>0</v>
          </cell>
          <cell r="E21">
            <v>7622</v>
          </cell>
        </row>
        <row r="22">
          <cell r="A22" t="str">
            <v>BA.1353</v>
          </cell>
          <cell r="B22" t="str">
            <v>Ñaøo ñaát moùng baêng roäng &gt; 3m, saâu £ 1 m ñaát C3</v>
          </cell>
          <cell r="C22" t="str">
            <v>m3</v>
          </cell>
          <cell r="D22">
            <v>0</v>
          </cell>
          <cell r="E22">
            <v>11736</v>
          </cell>
        </row>
        <row r="23">
          <cell r="A23" t="str">
            <v>BA.1354</v>
          </cell>
          <cell r="B23" t="str">
            <v>Ñaøo ñaát moùng baêng roäng &gt; 3m, saâu £ 1 m ñaát C4</v>
          </cell>
          <cell r="C23" t="str">
            <v>m3</v>
          </cell>
          <cell r="D23">
            <v>0</v>
          </cell>
          <cell r="E23">
            <v>17665</v>
          </cell>
        </row>
        <row r="24">
          <cell r="A24" t="str">
            <v>BA.1362</v>
          </cell>
          <cell r="B24" t="str">
            <v>Ñaøo ñaát moùng baêng roäng &gt; 3m, saâu £ 2 m ñaát C2</v>
          </cell>
          <cell r="C24" t="str">
            <v>m3</v>
          </cell>
          <cell r="D24">
            <v>0</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D29">
            <v>0</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D47">
            <v>0</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D52">
            <v>0</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D58">
            <v>0</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D63">
            <v>0</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D70">
            <v>0</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D89">
            <v>0</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D107">
            <v>0</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A118" t="str">
            <v>05.6103</v>
          </cell>
          <cell r="B118" t="str">
            <v xml:space="preserve"> Cöï ly  300m</v>
          </cell>
          <cell r="C118" t="str">
            <v xml:space="preserve">Laép maùy laïnh 2 cuïc </v>
          </cell>
          <cell r="D118" t="str">
            <v>maùy</v>
          </cell>
          <cell r="E118">
            <v>105751</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D124">
            <v>0</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D135">
            <v>975</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A151" t="str">
            <v>06.2015</v>
          </cell>
          <cell r="B151" t="str">
            <v xml:space="preserve"> Cöï ly  500m</v>
          </cell>
          <cell r="C151" t="str">
            <v>Laép ñaët caùp trong oáng baûo veä, caùp &lt;=4,5kg/m</v>
          </cell>
          <cell r="D151" t="str">
            <v>m</v>
          </cell>
          <cell r="E151">
            <v>8776</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D153">
            <v>0</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D161">
            <v>111623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D167">
            <v>143516</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D173">
            <v>239193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D178">
            <v>350186</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D185">
            <v>0</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E190">
            <v>0</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D198">
            <v>0</v>
          </cell>
          <cell r="E198">
            <v>100.55</v>
          </cell>
          <cell r="F198">
            <v>7374.97</v>
          </cell>
        </row>
        <row r="199">
          <cell r="A199" t="str">
            <v>BC.1764</v>
          </cell>
          <cell r="B199" t="str">
            <v>Ñaøo san ñaát baèng maùy ñaøo £ 0,8m3. OÂtoâ 12T,maùy uûi £ 110 CV phaïm vi 1000m ñaát C4</v>
          </cell>
          <cell r="C199" t="str">
            <v>m3</v>
          </cell>
          <cell r="D199">
            <v>0</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D211">
            <v>0</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E218">
            <v>0</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D223">
            <v>0</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E225">
            <v>0</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E228">
            <v>0</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E231">
            <v>0</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D233">
            <v>0</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D239">
            <v>0</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E266">
            <v>0</v>
          </cell>
          <cell r="F266">
            <v>33693</v>
          </cell>
        </row>
        <row r="267">
          <cell r="B267" t="str">
            <v>Ñaøo moùng beø treân caïn</v>
          </cell>
          <cell r="C267" t="str">
            <v>Laép ñaë caùc thieát bò khaùc cho maïch nhò thöù: ÑK, BV, ÑL</v>
          </cell>
          <cell r="D267">
            <v>0</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D279">
            <v>0</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E291">
            <v>0</v>
          </cell>
          <cell r="F291">
            <v>235</v>
          </cell>
        </row>
        <row r="292">
          <cell r="B292" t="str">
            <v>Phaïm vi 300m</v>
          </cell>
          <cell r="C292" t="str">
            <v>Relay caùc loaïi</v>
          </cell>
          <cell r="D292" t="str">
            <v>caùi</v>
          </cell>
          <cell r="E292">
            <v>0</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D297">
            <v>0</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D314">
            <v>0</v>
          </cell>
          <cell r="E314">
            <v>2420.54</v>
          </cell>
          <cell r="F314">
            <v>7188.04</v>
          </cell>
        </row>
        <row r="315">
          <cell r="A315" t="str">
            <v>BG.1184</v>
          </cell>
          <cell r="B315" t="str">
            <v>Ñaøo neàn ñöôøng laøm môùi phaïm vi £ 300m (baèng oâtoâ 12T, maùy uûi £110CV, maùy ñaøo £ 1,25 m3) ñaát C4</v>
          </cell>
          <cell r="C315" t="str">
            <v>m3</v>
          </cell>
          <cell r="D315">
            <v>0</v>
          </cell>
          <cell r="E315">
            <v>2805.34</v>
          </cell>
          <cell r="F315">
            <v>8797.98</v>
          </cell>
        </row>
        <row r="316">
          <cell r="A316" t="str">
            <v>BG.1192</v>
          </cell>
          <cell r="B316" t="str">
            <v>Ñaøo neàn ñöôøng laøm môùi phaïm vi £ 300m (baèng oâtoâ 10T, maùy uûi £110CV, maùy ñaøo £ 1,6 m3) ñaát C2</v>
          </cell>
          <cell r="C316" t="str">
            <v>m3</v>
          </cell>
          <cell r="D316">
            <v>0</v>
          </cell>
          <cell r="E316">
            <v>2025.8</v>
          </cell>
          <cell r="F316">
            <v>6289.92</v>
          </cell>
        </row>
        <row r="317">
          <cell r="A317" t="str">
            <v>BG.1193</v>
          </cell>
          <cell r="B317" t="str">
            <v>Ñaøo neàn ñöôøng laøm môùi phaïm vi £ 300m (baèng oâtoâ 10T, maùy uûi £110CV, maùy ñaøo £ 1,6 m3) ñaát C3</v>
          </cell>
          <cell r="C317" t="str">
            <v>m3</v>
          </cell>
          <cell r="D317">
            <v>0</v>
          </cell>
          <cell r="E317">
            <v>2420.54</v>
          </cell>
          <cell r="F317">
            <v>7071.71</v>
          </cell>
        </row>
        <row r="318">
          <cell r="A318" t="str">
            <v>BG.1194</v>
          </cell>
          <cell r="B318" t="str">
            <v>Ñaøo neàn ñöôøng laøm môùi phaïm vi £ 300m (baèng oâtoâ 10T, maùy uûi £110CV, maùy ñaøo £ 1,6 m3) ñaát C4</v>
          </cell>
          <cell r="C318" t="str">
            <v>m3</v>
          </cell>
          <cell r="D318">
            <v>0</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D319">
            <v>0</v>
          </cell>
          <cell r="E319">
            <v>2025.8</v>
          </cell>
          <cell r="F319">
            <v>6054.59</v>
          </cell>
        </row>
        <row r="320">
          <cell r="A320" t="str">
            <v>BG.1203</v>
          </cell>
          <cell r="B320" t="str">
            <v>Ñaøo neàn ñöôøng laøm môùi phaïm vi £ 300m (baèng oâtoâ 12T, maùy uûi £110CV, maùy ñaøo £ 1,6 m3) ñaát C3</v>
          </cell>
          <cell r="C320" t="str">
            <v>m3</v>
          </cell>
          <cell r="D320">
            <v>0</v>
          </cell>
          <cell r="E320">
            <v>2420.54</v>
          </cell>
          <cell r="F320">
            <v>7085.04</v>
          </cell>
        </row>
        <row r="321">
          <cell r="A321" t="str">
            <v>BG.1204</v>
          </cell>
          <cell r="B321" t="str">
            <v>Ñaøo neàn ñöôøng laøm môùi phaïm vi £ 300m (baèng oâtoâ 12T, maùy uûi £110CV, maùy ñaøo £ 1,6 m3) ñaát C4</v>
          </cell>
          <cell r="C321" t="str">
            <v>m3</v>
          </cell>
          <cell r="D321">
            <v>0</v>
          </cell>
          <cell r="E321">
            <v>2805.34</v>
          </cell>
          <cell r="F321">
            <v>8968.17</v>
          </cell>
        </row>
        <row r="322">
          <cell r="A322" t="str">
            <v>BG.1212</v>
          </cell>
          <cell r="B322" t="str">
            <v>Ñaøo neàn ñöôøng laøm môùi phaïm vi £ 300m (baèng oâtoâ 12T, maùy uûi £110CV, maùy ñaøo £ 2,3 m3) ñaát C2</v>
          </cell>
          <cell r="C322" t="str">
            <v>m3</v>
          </cell>
          <cell r="D322">
            <v>0</v>
          </cell>
          <cell r="E322">
            <v>2025.8</v>
          </cell>
          <cell r="F322">
            <v>6129.18</v>
          </cell>
        </row>
        <row r="323">
          <cell r="A323" t="str">
            <v>BG.1213</v>
          </cell>
          <cell r="B323" t="str">
            <v>Ñaøo neàn ñöôøng laøm môùi phaïm vi £ 300m (baèng oâtoâ 12T, maùy uûi £110CV, maùy ñaøo £ 2,3 m3) ñaát C3</v>
          </cell>
          <cell r="C323" t="str">
            <v>m3</v>
          </cell>
          <cell r="D323">
            <v>0</v>
          </cell>
          <cell r="E323">
            <v>2420.54</v>
          </cell>
          <cell r="F323">
            <v>7413.89</v>
          </cell>
        </row>
        <row r="324">
          <cell r="A324" t="str">
            <v>BG.1214</v>
          </cell>
          <cell r="B324" t="str">
            <v>Ñaøo neàn ñöôøng laøm môùi phaïm vi £ 300m (baèng oâtoâ 12T, maùy uûi £110CV, maùy ñaøo £ 2,3 m3) ñaát C4</v>
          </cell>
          <cell r="C324" t="str">
            <v>m3</v>
          </cell>
          <cell r="D324">
            <v>0</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D326">
            <v>0</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D327">
            <v>0</v>
          </cell>
          <cell r="E327">
            <v>2420.54</v>
          </cell>
          <cell r="F327">
            <v>7556.27</v>
          </cell>
        </row>
        <row r="328">
          <cell r="A328" t="str">
            <v>BG.1322</v>
          </cell>
          <cell r="B328" t="str">
            <v>Ñaøo neàn ñöôøng laøm môùi phaïm vi £ 500m (baèng oâtoâ 5T, maùy uûi £110CV, maùy ñaøo £ 0,8 m3) ñaát C2</v>
          </cell>
          <cell r="C328" t="str">
            <v>m3</v>
          </cell>
          <cell r="D328">
            <v>0</v>
          </cell>
          <cell r="E328">
            <v>2025.8</v>
          </cell>
          <cell r="F328">
            <v>5730.38</v>
          </cell>
        </row>
        <row r="329">
          <cell r="A329" t="str">
            <v>BG.1323</v>
          </cell>
          <cell r="B329" t="str">
            <v>Ñaøo neàn ñöôøng laøm môùi phaïm vi £ 500m (baèng oâtoâ 5T, maùy uûi £110CV, maùy ñaøo £ 0,8 m3) ñaát C3</v>
          </cell>
          <cell r="C329" t="str">
            <v>m3</v>
          </cell>
          <cell r="D329">
            <v>0</v>
          </cell>
          <cell r="E329">
            <v>2420.54</v>
          </cell>
          <cell r="F329">
            <v>7266.06</v>
          </cell>
        </row>
        <row r="330">
          <cell r="A330" t="str">
            <v>BG.1324</v>
          </cell>
          <cell r="B330" t="str">
            <v>Ñaøo neàn ñöôøng laøm môùi phaïm vi £ 500m (baèng oâtoâ 5T, maùy uûi £110CV, maùy ñaøo £ 0,8 m3) ñaát C4</v>
          </cell>
          <cell r="C330" t="str">
            <v>m3</v>
          </cell>
          <cell r="D330">
            <v>0</v>
          </cell>
          <cell r="E330">
            <v>2805.34</v>
          </cell>
          <cell r="F330">
            <v>7716.07</v>
          </cell>
        </row>
        <row r="331">
          <cell r="A331" t="str">
            <v>BG.1332</v>
          </cell>
          <cell r="B331" t="str">
            <v>Ñaøo neàn ñöôøng laøm môùi phaïm vi £ 500m (baèng oâtoâ 7T, maùy uûi £110CV, maùy ñaøo £ 0,8 m3) ñaát C2</v>
          </cell>
          <cell r="C331" t="str">
            <v>m3</v>
          </cell>
          <cell r="D331">
            <v>0</v>
          </cell>
          <cell r="E331">
            <v>2025.8</v>
          </cell>
          <cell r="F331">
            <v>6199.29</v>
          </cell>
        </row>
        <row r="332">
          <cell r="A332" t="str">
            <v>BG.1333</v>
          </cell>
          <cell r="B332" t="str">
            <v>Ñaøo neàn ñöôøng laøm môùi phaïm vi £ 500m (baèng oâtoâ 7T, maùy uûi £110CV, maùy ñaøo £ 0,8 m3) ñaát C3</v>
          </cell>
          <cell r="C332" t="str">
            <v>m3</v>
          </cell>
          <cell r="D332">
            <v>0</v>
          </cell>
          <cell r="E332">
            <v>2420.54</v>
          </cell>
          <cell r="F332">
            <v>7278.16</v>
          </cell>
        </row>
        <row r="333">
          <cell r="A333" t="str">
            <v>BG.1334</v>
          </cell>
          <cell r="B333" t="str">
            <v>Ñaøo neàn ñöôøng laøm môùi phaïm vi £ 500m (baèng oâtoâ 7T, maùy uûi £110CV, maùy ñaøo £ 0,8 m3) ñaát C4</v>
          </cell>
          <cell r="C333" t="str">
            <v>m3</v>
          </cell>
          <cell r="D333">
            <v>0</v>
          </cell>
          <cell r="E333">
            <v>2805.34</v>
          </cell>
          <cell r="F333">
            <v>7946.39</v>
          </cell>
        </row>
        <row r="334">
          <cell r="A334" t="str">
            <v>BG.1342</v>
          </cell>
          <cell r="B334" t="str">
            <v>Ñaøo neàn ñöôøng laøm môùi phaïm vi £ 500m (baèng oâtoâ 10T, maùy uûi £110CV, maùy ñaøo £ 0,8 m3) ñaát C2</v>
          </cell>
          <cell r="C334" t="str">
            <v>m3</v>
          </cell>
          <cell r="D334">
            <v>0</v>
          </cell>
          <cell r="E334">
            <v>2025.8</v>
          </cell>
          <cell r="F334">
            <v>5961.42</v>
          </cell>
        </row>
        <row r="335">
          <cell r="A335" t="str">
            <v>BG.1343</v>
          </cell>
          <cell r="B335" t="str">
            <v>Ñaøo neàn ñöôøng laøm môùi phaïm vi £ 500m (baèng oâtoâ 10T, maùy uûi £110CV, maùy ñaøo £ 0,8 m3) ñaát C3</v>
          </cell>
          <cell r="C335" t="str">
            <v>m3</v>
          </cell>
          <cell r="D335">
            <v>0</v>
          </cell>
          <cell r="E335">
            <v>2420.54</v>
          </cell>
          <cell r="F335">
            <v>6924.9</v>
          </cell>
        </row>
        <row r="336">
          <cell r="A336" t="str">
            <v>BG.1344</v>
          </cell>
          <cell r="B336" t="str">
            <v>Ñaøo neàn ñöôøng laøm môùi phaïm vi £ 500m (baèng oâtoâ 10T, maùy uûi £110CV, maùy ñaøo £ 0,8 m3) ñaát C4</v>
          </cell>
          <cell r="C336" t="str">
            <v>m3</v>
          </cell>
          <cell r="D336">
            <v>0</v>
          </cell>
          <cell r="E336">
            <v>2805.34</v>
          </cell>
          <cell r="F336">
            <v>7597.4</v>
          </cell>
        </row>
        <row r="337">
          <cell r="A337" t="str">
            <v>BG.1352</v>
          </cell>
          <cell r="B337" t="str">
            <v>Ñaøo neàn ñöôøng laøm môùi phaïm vi £ 500m (baèng oâtoâ 12T, maùy uûi £110CV, maùy ñaøo £ 0,8 m3) ñaát C2</v>
          </cell>
          <cell r="C337" t="str">
            <v>m3</v>
          </cell>
          <cell r="D337">
            <v>0</v>
          </cell>
          <cell r="E337">
            <v>2025.8</v>
          </cell>
          <cell r="F337">
            <v>5861.27</v>
          </cell>
        </row>
        <row r="338">
          <cell r="A338" t="str">
            <v>BG.1353</v>
          </cell>
          <cell r="B338" t="str">
            <v>Ñaøo neàn ñöôøng laøm môùi phaïm vi £ 500m (baèng oâtoâ 12T, maùy uûi £110CV, maùy ñaøo £ 0,8 m3) ñaát C3</v>
          </cell>
          <cell r="C338" t="str">
            <v>m3</v>
          </cell>
          <cell r="D338">
            <v>0</v>
          </cell>
          <cell r="E338">
            <v>2420.54</v>
          </cell>
          <cell r="F338">
            <v>6916.35</v>
          </cell>
        </row>
        <row r="339">
          <cell r="A339" t="str">
            <v>BG.1354</v>
          </cell>
          <cell r="B339" t="str">
            <v>Ñaøo neàn ñöôøng laøm môùi phaïm vi £ 500m (baèng oâtoâ 12T, maùy uûi £110CV, maùy ñaøo £ 0,8 m3) ñaát C4</v>
          </cell>
          <cell r="C339" t="str">
            <v>m3</v>
          </cell>
          <cell r="D339">
            <v>0</v>
          </cell>
          <cell r="E339">
            <v>2805.34</v>
          </cell>
          <cell r="F339">
            <v>7561.84</v>
          </cell>
        </row>
        <row r="340">
          <cell r="A340" t="str">
            <v>BG.1362</v>
          </cell>
          <cell r="B340" t="str">
            <v>Ñaøo neàn ñöôøng laøm môùi phaïm vi £ 500m (baèng oâtoâ 7T, maùy uûi £110CV, maùy ñaøo £ 1,25 m3) ñaát C2</v>
          </cell>
          <cell r="C340" t="str">
            <v>m3</v>
          </cell>
          <cell r="D340">
            <v>0</v>
          </cell>
          <cell r="E340">
            <v>2025.8</v>
          </cell>
          <cell r="F340">
            <v>6923.23</v>
          </cell>
        </row>
        <row r="341">
          <cell r="A341" t="str">
            <v>BG.1363</v>
          </cell>
          <cell r="B341" t="str">
            <v>Ñaøo neàn ñöôøng laøm môùi phaïm vi £ 500m (baèng oâtoâ 7T, maùy uûi £110CV, maùy ñaøo £ 1,25 m3) ñaát C3</v>
          </cell>
          <cell r="C341" t="str">
            <v>m3</v>
          </cell>
          <cell r="D341">
            <v>0</v>
          </cell>
          <cell r="E341">
            <v>2420.54</v>
          </cell>
          <cell r="F341">
            <v>7895.98</v>
          </cell>
        </row>
        <row r="342">
          <cell r="A342" t="str">
            <v>BG.1364</v>
          </cell>
          <cell r="B342" t="str">
            <v>Ñaøo neàn ñöôøng laøm môùi phaïm vi £ 500m (baèng oâtoâ 7T, maùy uûi £110CV, maùy ñaøo £ 1,25 m3) ñaát C4</v>
          </cell>
          <cell r="C342" t="str">
            <v>m3</v>
          </cell>
          <cell r="D342">
            <v>0</v>
          </cell>
          <cell r="E342">
            <v>2805.34</v>
          </cell>
          <cell r="F342">
            <v>9586.35</v>
          </cell>
        </row>
        <row r="343">
          <cell r="A343" t="str">
            <v>BG.1372</v>
          </cell>
          <cell r="B343" t="str">
            <v>Ñaøo neàn ñöôøng laøm môùi phaïm vi £ 500m (baèng oâtoâ 10T, maùy uûi £110CV, maùy ñaøo £ 1,25 m3) ñaát C2</v>
          </cell>
          <cell r="C343" t="str">
            <v>m3</v>
          </cell>
          <cell r="D343">
            <v>0</v>
          </cell>
          <cell r="E343">
            <v>2025.8</v>
          </cell>
          <cell r="F343">
            <v>6685.36</v>
          </cell>
        </row>
        <row r="344">
          <cell r="A344" t="str">
            <v>BG.1373</v>
          </cell>
          <cell r="B344" t="str">
            <v>Ñaøo neàn ñöôøng laøm môùi phaïm vi £ 500m (baèng oâtoâ 10T, maùy uûi £110CV, maùy ñaøo £ 1,25 m3) ñaát C3</v>
          </cell>
          <cell r="C344" t="str">
            <v>m3</v>
          </cell>
          <cell r="D344">
            <v>0</v>
          </cell>
          <cell r="E344">
            <v>2420.54</v>
          </cell>
          <cell r="F344">
            <v>7542.72</v>
          </cell>
        </row>
        <row r="345">
          <cell r="A345" t="str">
            <v>BG.1374</v>
          </cell>
          <cell r="B345" t="str">
            <v>Ñaøo neàn ñöôøng laøm môùi phaïm vi £ 500m (baèng oâtoâ 10T, maùy uûi £110CV, maùy ñaøo £ 1,25 m3) ñaát C4</v>
          </cell>
          <cell r="C345" t="str">
            <v>m3</v>
          </cell>
          <cell r="D345">
            <v>0</v>
          </cell>
          <cell r="E345">
            <v>2805.34</v>
          </cell>
          <cell r="F345">
            <v>9237.36</v>
          </cell>
        </row>
        <row r="346">
          <cell r="A346" t="str">
            <v>BG.1382</v>
          </cell>
          <cell r="B346" t="str">
            <v>Ñaøo neàn ñöôøng laøm môùi phaïm vi £ 500m (baèng oâtoâ 12T, maùy uûi £110CV, maùy ñaøo £ 1,25 m3) ñaát C2</v>
          </cell>
          <cell r="C346" t="str">
            <v>m3</v>
          </cell>
          <cell r="D346">
            <v>0</v>
          </cell>
          <cell r="E346">
            <v>2025.8</v>
          </cell>
          <cell r="F346">
            <v>6585.21</v>
          </cell>
        </row>
        <row r="347">
          <cell r="A347" t="str">
            <v>BG.1383</v>
          </cell>
          <cell r="B347" t="str">
            <v>Ñaøo neàn ñöôøng laøm môùi phaïm vi £ 500m (baèng oâtoâ 12T, maùy uûi £110CV, maùy ñaøo £ 1,25 m3) ñaát C3</v>
          </cell>
          <cell r="C347" t="str">
            <v>m3</v>
          </cell>
          <cell r="D347">
            <v>0</v>
          </cell>
          <cell r="E347">
            <v>2420.54</v>
          </cell>
          <cell r="F347">
            <v>7534.17</v>
          </cell>
        </row>
        <row r="348">
          <cell r="A348" t="str">
            <v>BG.1384</v>
          </cell>
          <cell r="B348" t="str">
            <v>Ñaøo neàn ñöôøng laøm môùi phaïm vi £ 500m (baèng oâtoâ 12T, maùy uûi £110CV, maùy ñaøo £ 1,25 m3) ñaát C4</v>
          </cell>
          <cell r="C348" t="str">
            <v>m3</v>
          </cell>
          <cell r="D348">
            <v>0</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D349">
            <v>0</v>
          </cell>
          <cell r="E349">
            <v>2025.8</v>
          </cell>
          <cell r="F349">
            <v>6552.79</v>
          </cell>
        </row>
        <row r="350">
          <cell r="A350" t="str">
            <v>BG.1393</v>
          </cell>
          <cell r="B350" t="str">
            <v>Ñaøo neàn ñöôøng laøm môùi phaïm vi £ 500m (baèng oâtoâ 10T, maùy uûi £110CV, maùy ñaøo £ 1,6 m3) ñaát C3</v>
          </cell>
          <cell r="C350" t="str">
            <v>m3</v>
          </cell>
          <cell r="D350">
            <v>0</v>
          </cell>
          <cell r="E350">
            <v>2420.54</v>
          </cell>
          <cell r="F350">
            <v>7439.72</v>
          </cell>
        </row>
        <row r="351">
          <cell r="A351" t="str">
            <v>BG.1394</v>
          </cell>
          <cell r="B351" t="str">
            <v>Ñaøo neàn ñöôøng laøm môùi phaïm vi £ 500m (baèng oâtoâ 10T, maùy uûi £110CV, maùy ñaøo £ 1,6 m3) ñaát C4</v>
          </cell>
          <cell r="C351" t="str">
            <v>m3</v>
          </cell>
          <cell r="D351">
            <v>0</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D352">
            <v>0</v>
          </cell>
          <cell r="E352">
            <v>2025.8</v>
          </cell>
          <cell r="F352">
            <v>6452.64</v>
          </cell>
        </row>
        <row r="353">
          <cell r="A353" t="str">
            <v>BG.1403</v>
          </cell>
          <cell r="B353" t="str">
            <v>Ñaøo neàn ñöôøng laøm môùi phaïm vi £ 500m (baèng oâtoâ 12T, maùy uûi £110CV, maùy ñaøo £ 1,6 m3) ñaát C3</v>
          </cell>
          <cell r="C353" t="str">
            <v>m3</v>
          </cell>
          <cell r="D353">
            <v>0</v>
          </cell>
          <cell r="E353">
            <v>2420.54</v>
          </cell>
          <cell r="F353">
            <v>7431.17</v>
          </cell>
        </row>
        <row r="354">
          <cell r="A354" t="str">
            <v>BG.1404</v>
          </cell>
          <cell r="B354" t="str">
            <v>Ñaøo neàn ñöôøng laøm môùi phaïm vi £ 500m (baèng oâtoâ 12T, maùy uûi £110CV, maùy ñaøo £ 1,6 m3) ñaát C4</v>
          </cell>
          <cell r="C354" t="str">
            <v>m3</v>
          </cell>
          <cell r="D354">
            <v>0</v>
          </cell>
          <cell r="E354">
            <v>2805.34</v>
          </cell>
          <cell r="F354">
            <v>9371.99</v>
          </cell>
        </row>
        <row r="355">
          <cell r="A355" t="str">
            <v>BG.1412</v>
          </cell>
          <cell r="B355" t="str">
            <v>Ñaøo neàn ñöôøng laøm môùi phaïm vi £ 500m (baèng oâtoâ 12T, maùy uûi £110CV, maùy ñaøo £ 2,3 m3) ñaát C2</v>
          </cell>
          <cell r="C355" t="str">
            <v>m3</v>
          </cell>
          <cell r="D355">
            <v>0</v>
          </cell>
          <cell r="E355">
            <v>2025.8</v>
          </cell>
          <cell r="F355">
            <v>6527.23</v>
          </cell>
        </row>
        <row r="356">
          <cell r="A356" t="str">
            <v>BG.1413</v>
          </cell>
          <cell r="B356" t="str">
            <v>Ñaøo neàn ñöôøng laøm môùi phaïm vi £ 500m (baèng oâtoâ 12T, maùy uûi £110CV, maùy ñaøo £ 2,3 m3) ñaát C3</v>
          </cell>
          <cell r="C356" t="str">
            <v>m3</v>
          </cell>
          <cell r="D356">
            <v>0</v>
          </cell>
          <cell r="E356">
            <v>2420.54</v>
          </cell>
          <cell r="F356">
            <v>7760.02</v>
          </cell>
        </row>
        <row r="357">
          <cell r="A357" t="str">
            <v>BG.1414</v>
          </cell>
          <cell r="B357" t="str">
            <v>Ñaøo neàn ñöôøng laøm môùi phaïm vi £ 500m (baèng oâtoâ 12T, maùy uûi £110CV, maùy ñaøo £ 2,3 m3) ñaát C4</v>
          </cell>
          <cell r="C357" t="str">
            <v>m3</v>
          </cell>
          <cell r="D357">
            <v>0</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D359">
            <v>0</v>
          </cell>
          <cell r="E359">
            <v>2025.8</v>
          </cell>
        </row>
        <row r="360">
          <cell r="A360" t="str">
            <v>BG.1513</v>
          </cell>
          <cell r="B360" t="str">
            <v xml:space="preserve">Ñaøo neàn ñöôøng laøm môùi phaïm vi £ 700m (baèng oâtoâ 5T, maùy uûi £110CV, maùy ñaøo £ 0,4 m3) ñaát C3 </v>
          </cell>
          <cell r="C360" t="str">
            <v>m3</v>
          </cell>
          <cell r="D360">
            <v>0</v>
          </cell>
          <cell r="E360">
            <v>2420.54</v>
          </cell>
        </row>
        <row r="361">
          <cell r="A361" t="str">
            <v>BG.1522</v>
          </cell>
          <cell r="B361" t="str">
            <v>Ñaøo neàn ñöôøng laøm môùi phaïm vi £ 700m (baèng oâtoâ 5T, maùy uûi £110CV, maùy ñaøo £ 0,8 m3) ñaát C2</v>
          </cell>
          <cell r="C361" t="str">
            <v>m3</v>
          </cell>
          <cell r="D361">
            <v>0</v>
          </cell>
          <cell r="E361">
            <v>2025.8</v>
          </cell>
        </row>
        <row r="362">
          <cell r="A362" t="str">
            <v>BG.1523</v>
          </cell>
          <cell r="B362" t="str">
            <v>Ñaøo neàn ñöôøng laøm môùi phaïm vi £ 700m (baèng oâtoâ 5T, maùy uûi £110CV, maùy ñaøo £ 0,8 m3) ñaát C3</v>
          </cell>
          <cell r="C362" t="str">
            <v>m3</v>
          </cell>
          <cell r="D362">
            <v>0</v>
          </cell>
          <cell r="E362">
            <v>2420.54</v>
          </cell>
        </row>
        <row r="363">
          <cell r="A363" t="str">
            <v>BG.1524</v>
          </cell>
          <cell r="B363" t="str">
            <v>Ñaøo neàn ñöôøng laøm môùi phaïm vi £ 700m (baèng oâtoâ 5T, maùy uûi £110CV, maùy ñaøo £ 0,8 m3) ñaát C4</v>
          </cell>
          <cell r="C363" t="str">
            <v>m3</v>
          </cell>
          <cell r="D363">
            <v>0</v>
          </cell>
          <cell r="E363">
            <v>2805.34</v>
          </cell>
        </row>
        <row r="364">
          <cell r="A364" t="str">
            <v>BG.1532</v>
          </cell>
          <cell r="B364" t="str">
            <v>Ñaøo neàn ñöôøng laøm môùi phaïm vi £ 700m (baèng oâtoâ 7T, maùy uûi £110CV, maùy ñaøo £ 0,8 m3) ñaát C2</v>
          </cell>
          <cell r="C364" t="str">
            <v>m3</v>
          </cell>
          <cell r="D364">
            <v>0</v>
          </cell>
          <cell r="E364">
            <v>2025.8</v>
          </cell>
        </row>
        <row r="365">
          <cell r="A365" t="str">
            <v>BG.1533</v>
          </cell>
          <cell r="B365" t="str">
            <v>Ñaøo neàn ñöôøng laøm môùi phaïm vi £ 700m (baèng oâtoâ 7T, maùy uûi £110CV, maùy ñaøo £ 0,8 m3) ñaát C3</v>
          </cell>
          <cell r="C365" t="str">
            <v>m3</v>
          </cell>
          <cell r="D365">
            <v>0</v>
          </cell>
          <cell r="E365">
            <v>2420.54</v>
          </cell>
          <cell r="F365">
            <v>0</v>
          </cell>
        </row>
        <row r="366">
          <cell r="A366" t="str">
            <v>BG.1534</v>
          </cell>
          <cell r="B366" t="str">
            <v>Ñaøo neàn ñöôøng laøm môùi phaïm vi £ 700m (baèng oâtoâ 7T, maùy uûi £110CV, maùy ñaøo £ 0,8 m3) ñaát C4</v>
          </cell>
          <cell r="C366" t="str">
            <v>m3</v>
          </cell>
          <cell r="D366">
            <v>0</v>
          </cell>
          <cell r="E366">
            <v>2805.34</v>
          </cell>
        </row>
        <row r="367">
          <cell r="A367" t="str">
            <v>BG.1542</v>
          </cell>
          <cell r="B367" t="str">
            <v>Ñaøo neàn ñöôøng laøm môùi phaïm vi £ 700m (baèng oâtoâ 10T, maùy uûi £110CV, maùy ñaøo £ 0,8 m3) ñaát C2</v>
          </cell>
          <cell r="C367" t="str">
            <v>m3</v>
          </cell>
          <cell r="D367">
            <v>0</v>
          </cell>
          <cell r="E367">
            <v>2025.8</v>
          </cell>
        </row>
        <row r="368">
          <cell r="A368" t="str">
            <v>BG.1543</v>
          </cell>
          <cell r="B368" t="str">
            <v>Ñaøo neàn ñöôøng laøm môùi phaïm vi £ 700m (baèng oâtoâ 10T, maùy uûi £110CV, maùy ñaøo £ 0,8 m3) ñaát C3</v>
          </cell>
          <cell r="C368" t="str">
            <v>m3</v>
          </cell>
          <cell r="D368">
            <v>0</v>
          </cell>
          <cell r="E368">
            <v>2420.54</v>
          </cell>
        </row>
        <row r="369">
          <cell r="A369" t="str">
            <v>BG.1544</v>
          </cell>
          <cell r="B369" t="str">
            <v>Ñaøo neàn ñöôøng laøm môùi phaïm vi £ 700m (baèng oâtoâ 10T, maùy uûi £110CV, maùy ñaøo £ 0,8 m3) ñaát C4</v>
          </cell>
          <cell r="C369" t="str">
            <v>m3</v>
          </cell>
          <cell r="D369">
            <v>0</v>
          </cell>
          <cell r="E369">
            <v>2805.34</v>
          </cell>
        </row>
        <row r="370">
          <cell r="A370" t="str">
            <v>BG.1552</v>
          </cell>
          <cell r="B370" t="str">
            <v>Ñaøo neàn ñöôøng laøm môùi phaïm vi £ 700m (baèng oâtoâ 12T, maùy uûi £110CV, maùy ñaøo £ 0,8 m3) ñaát C2</v>
          </cell>
          <cell r="C370" t="str">
            <v>m3</v>
          </cell>
          <cell r="D370">
            <v>0</v>
          </cell>
          <cell r="E370">
            <v>2025.8</v>
          </cell>
        </row>
        <row r="371">
          <cell r="A371" t="str">
            <v>BG.1553</v>
          </cell>
          <cell r="B371" t="str">
            <v>Ñaøo neàn ñöôøng laøm môùi phaïm vi £ 700m (baèng oâtoâ 12T, maùy uûi £110CV, maùy ñaøo £ 0,8 m3) ñaát C3</v>
          </cell>
          <cell r="C371" t="str">
            <v>m3</v>
          </cell>
          <cell r="D371">
            <v>0</v>
          </cell>
          <cell r="E371">
            <v>2420.54</v>
          </cell>
        </row>
        <row r="372">
          <cell r="A372" t="str">
            <v>BG.1554</v>
          </cell>
          <cell r="B372" t="str">
            <v>Ñaøo neàn ñöôøng laøm môùi phaïm vi £ 700m (baèng oâtoâ 12T, maùy uûi £110CV, maùy ñaøo £ 0,8 m3) ñaát C4</v>
          </cell>
          <cell r="C372" t="str">
            <v>m3</v>
          </cell>
          <cell r="D372">
            <v>0</v>
          </cell>
          <cell r="E372">
            <v>2805.34</v>
          </cell>
        </row>
        <row r="373">
          <cell r="A373" t="str">
            <v>BG.1562</v>
          </cell>
          <cell r="B373" t="str">
            <v>Ñaøo neàn ñöôøng laøm môùi phaïm vi £ 700m (baèng oâtoâ 7T, maùy uûi £110CV, maùy ñaøo £ 1,25 m3) ñaát C2</v>
          </cell>
          <cell r="C373" t="str">
            <v>m3</v>
          </cell>
          <cell r="D373">
            <v>0</v>
          </cell>
          <cell r="E373">
            <v>2025.8</v>
          </cell>
        </row>
        <row r="374">
          <cell r="A374" t="str">
            <v>BG.1563</v>
          </cell>
          <cell r="B374" t="str">
            <v>Ñaøo neàn ñöôøng laøm môùi phaïm vi £ 700m (baèng oâtoâ 7T, maùy uûi £110CV, maùy ñaøo £ 1,25 m3) ñaát C3</v>
          </cell>
          <cell r="C374" t="str">
            <v>m3</v>
          </cell>
          <cell r="D374">
            <v>0</v>
          </cell>
          <cell r="E374">
            <v>2420.54</v>
          </cell>
        </row>
        <row r="375">
          <cell r="A375" t="str">
            <v>BG.1564</v>
          </cell>
          <cell r="B375" t="str">
            <v>Ñaøo neàn ñöôøng laøm môùi phaïm vi £ 700m (baèng oâtoâ 7T, maùy uûi £110CV, maùy ñaøo £ 1,25 m3) ñaát C4</v>
          </cell>
          <cell r="C375" t="str">
            <v>m3</v>
          </cell>
          <cell r="D375">
            <v>0</v>
          </cell>
          <cell r="E375">
            <v>2805.34</v>
          </cell>
        </row>
        <row r="376">
          <cell r="A376" t="str">
            <v>BG.1572</v>
          </cell>
          <cell r="B376" t="str">
            <v>Ñaøo neàn ñöôøng laøm môùi phaïm vi £ 700m (baèng oâtoâ 10T, maùy uûi £110CV, maùy ñaøo £ 1,25 m3) ñaát C2</v>
          </cell>
          <cell r="C376" t="str">
            <v>m3</v>
          </cell>
          <cell r="D376">
            <v>0</v>
          </cell>
          <cell r="E376">
            <v>2025.8</v>
          </cell>
        </row>
        <row r="377">
          <cell r="A377" t="str">
            <v>BG.1573</v>
          </cell>
          <cell r="B377" t="str">
            <v>Ñaøo neàn ñöôøng laøm môùi phaïm vi £ 700m (baèng oâtoâ 10T, maùy uûi £110CV, maùy ñaøo £ 1,25 m3) ñaát C3</v>
          </cell>
          <cell r="C377" t="str">
            <v>m3</v>
          </cell>
          <cell r="D377">
            <v>0</v>
          </cell>
          <cell r="E377">
            <v>2420.54</v>
          </cell>
        </row>
        <row r="378">
          <cell r="A378" t="str">
            <v>BG.1574</v>
          </cell>
          <cell r="B378" t="str">
            <v>Ñaøo neàn ñöôøng laøm môùi phaïm vi £ 700m (baèng oâtoâ 10T, maùy uûi £110CV, maùy ñaøo £ 1,25 m3) ñaát C4</v>
          </cell>
          <cell r="C378" t="str">
            <v>m3</v>
          </cell>
          <cell r="D378">
            <v>0</v>
          </cell>
          <cell r="E378">
            <v>2805.34</v>
          </cell>
        </row>
        <row r="379">
          <cell r="A379" t="str">
            <v>BG.1582</v>
          </cell>
          <cell r="B379" t="str">
            <v>Ñaøo neàn ñöôøng laøm môùi phaïm vi £ 700m (baèng oâtoâ 12T, maùy uûi £110CV, maùy ñaøo £ 1,25 m3) ñaát C2</v>
          </cell>
          <cell r="C379" t="str">
            <v>m3</v>
          </cell>
          <cell r="D379">
            <v>0</v>
          </cell>
          <cell r="E379">
            <v>2025.8</v>
          </cell>
        </row>
        <row r="380">
          <cell r="A380" t="str">
            <v>BG.1583</v>
          </cell>
          <cell r="B380" t="str">
            <v>Ñaøo neàn ñöôøng laøm môùi phaïm vi £ 700m (baèng oâtoâ 12T, maùy uûi £110CV, maùy ñaøo £ 1,25 m3) ñaát C3</v>
          </cell>
          <cell r="C380" t="str">
            <v>m3</v>
          </cell>
          <cell r="D380">
            <v>0</v>
          </cell>
          <cell r="E380">
            <v>2420.54</v>
          </cell>
        </row>
        <row r="381">
          <cell r="A381" t="str">
            <v>BG.1584</v>
          </cell>
          <cell r="B381" t="str">
            <v>Ñaøo neàn ñöôøng laøm môùi phaïm vi £ 700m (baèng oâtoâ 12T, maùy uûi £110CV, maùy ñaøo £ 1,25 m3) ñaát C4</v>
          </cell>
          <cell r="C381" t="str">
            <v>m3</v>
          </cell>
          <cell r="D381">
            <v>0</v>
          </cell>
          <cell r="E381">
            <v>2805.34</v>
          </cell>
        </row>
        <row r="382">
          <cell r="A382" t="str">
            <v>BG.1592</v>
          </cell>
          <cell r="B382" t="str">
            <v>Ñaøo neàn ñöôøng laøm môùi phaïm vi £ 700m (baèng oâtoâ 10T, maùy uûi £110CV, maùy ñaøo £ 1,6 m3) ñaát C2</v>
          </cell>
          <cell r="C382" t="str">
            <v>m3</v>
          </cell>
          <cell r="D382">
            <v>0</v>
          </cell>
          <cell r="E382">
            <v>2025.8</v>
          </cell>
        </row>
        <row r="383">
          <cell r="A383" t="str">
            <v>BG.1593</v>
          </cell>
          <cell r="B383" t="str">
            <v>Ñaøo neàn ñöôøng laøm môùi phaïm vi £ 700m (baèng oâtoâ 10T, maùy uûi £110CV, maùy ñaøo £ 1,6 m3) ñaát C3</v>
          </cell>
          <cell r="C383" t="str">
            <v>m3</v>
          </cell>
          <cell r="D383">
            <v>0</v>
          </cell>
          <cell r="E383">
            <v>2420.54</v>
          </cell>
        </row>
        <row r="384">
          <cell r="A384" t="str">
            <v>BG.1594</v>
          </cell>
          <cell r="B384" t="str">
            <v>Ñaøo neàn ñöôøng laøm môùi phaïm vi £ 700m (baèng oâtoâ 10T, maùy uûi £110CV, maùy ñaøo £ 1,6 m3) ñaát C4</v>
          </cell>
          <cell r="C384" t="str">
            <v>m3</v>
          </cell>
          <cell r="D384">
            <v>0</v>
          </cell>
          <cell r="E384">
            <v>2805.34</v>
          </cell>
        </row>
        <row r="385">
          <cell r="A385" t="str">
            <v>BG.1602</v>
          </cell>
          <cell r="B385" t="str">
            <v>Ñaøo neàn ñöôøng laøm môùi phaïm vi £ 700m (baèng oâtoâ 12T, maùy uûi £110CV, maùy ñaøo £ 1,6 m3) ñaát C2</v>
          </cell>
          <cell r="C385" t="str">
            <v>m3</v>
          </cell>
          <cell r="D385">
            <v>0</v>
          </cell>
          <cell r="E385">
            <v>2025.8</v>
          </cell>
        </row>
        <row r="386">
          <cell r="A386" t="str">
            <v>BG.1603</v>
          </cell>
          <cell r="B386" t="str">
            <v>Ñaøo neàn ñöôøng laøm môùi phaïm vi £ 700m (baèng oâtoâ 12T, maùy uûi £110CV, maùy ñaøo £ 1,6 m3) ñaát C3</v>
          </cell>
          <cell r="C386" t="str">
            <v>m3</v>
          </cell>
          <cell r="D386">
            <v>0</v>
          </cell>
          <cell r="E386">
            <v>2420.54</v>
          </cell>
        </row>
        <row r="387">
          <cell r="A387" t="str">
            <v>BG.1604</v>
          </cell>
          <cell r="B387" t="str">
            <v>Ñaøo neàn ñöôøng laøm môùi phaïm vi £ 700m (baèng oâtoâ 12T, maùy uûi £110CV, maùy ñaøo £ 1,6 m3) ñaát C4</v>
          </cell>
          <cell r="C387" t="str">
            <v>m3</v>
          </cell>
          <cell r="D387">
            <v>0</v>
          </cell>
          <cell r="E387">
            <v>2805.34</v>
          </cell>
        </row>
        <row r="388">
          <cell r="A388" t="str">
            <v>BG.1612</v>
          </cell>
          <cell r="B388" t="str">
            <v>Ñaøo neàn ñöôøng laøm môùi phaïm vi £ 700m (baèng oâtoâ 12T, maùy uûi £110CV, maùy ñaøo £ 2,3 m3) ñaát C2</v>
          </cell>
          <cell r="C388" t="str">
            <v>m3</v>
          </cell>
          <cell r="D388">
            <v>0</v>
          </cell>
          <cell r="E388">
            <v>2025.8</v>
          </cell>
        </row>
        <row r="389">
          <cell r="A389" t="str">
            <v>BG.1613</v>
          </cell>
          <cell r="B389" t="str">
            <v>Ñaøo neàn ñöôøng laøm môùi phaïm vi £ 700m (baèng oâtoâ 12T, maùy uûi £110CV, maùy ñaøo £ 2,3 m3) ñaát C3</v>
          </cell>
          <cell r="C389" t="str">
            <v>m3</v>
          </cell>
          <cell r="D389">
            <v>0</v>
          </cell>
          <cell r="E389">
            <v>2420.54</v>
          </cell>
        </row>
        <row r="390">
          <cell r="A390" t="str">
            <v>BG.1614</v>
          </cell>
          <cell r="B390" t="str">
            <v>Ñaøo neàn ñöôøng laøm môùi phaïm vi £ 700m (baèng oâtoâ 12T, maùy uûi £110CV, maùy ñaøo £ 2,3 m3) ñaát C4</v>
          </cell>
          <cell r="C390" t="str">
            <v>m3</v>
          </cell>
          <cell r="D390">
            <v>0</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D392">
            <v>0</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D393">
            <v>0</v>
          </cell>
          <cell r="E393">
            <v>2420.54</v>
          </cell>
          <cell r="F393">
            <v>8702.69</v>
          </cell>
        </row>
        <row r="394">
          <cell r="A394" t="str">
            <v>BG.1721</v>
          </cell>
          <cell r="B394" t="str">
            <v>Ñaøo neàn ñöôøng laøm môùi phaïm vi £ 1000m (baèng oâtoâ 5T, maùy uûi £110CV, maùy ñaøo £ 0,4 m3) ñaát C1</v>
          </cell>
          <cell r="C394">
            <v>0</v>
          </cell>
          <cell r="D394">
            <v>0</v>
          </cell>
          <cell r="E394">
            <v>1624.86</v>
          </cell>
          <cell r="F394">
            <v>6211.99</v>
          </cell>
        </row>
        <row r="395">
          <cell r="A395" t="str">
            <v>BG.1722</v>
          </cell>
          <cell r="B395" t="str">
            <v>Ñaøo neàn ñöôøng laøm môùi phaïm vi £ 1000m (baèng oâtoâ 5T, maùy uûi £110CV, maùy ñaøo £ 0,4 m3) ñaát C2</v>
          </cell>
          <cell r="C395">
            <v>0</v>
          </cell>
          <cell r="D395">
            <v>0</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D396">
            <v>0</v>
          </cell>
          <cell r="E396">
            <v>2420.54</v>
          </cell>
          <cell r="F396">
            <v>9079.84</v>
          </cell>
        </row>
        <row r="397">
          <cell r="A397" t="str">
            <v>BG.1732</v>
          </cell>
          <cell r="B397" t="str">
            <v>Ñaøo neàn ñöôøng laøm môùi phaïm vi £ 1000m (baèng oâtoâ 5T, maùy uûi £110CV, maùy ñaøo £ 0,8 m3) ñaát C2</v>
          </cell>
          <cell r="C397" t="str">
            <v>m3</v>
          </cell>
          <cell r="D397">
            <v>0</v>
          </cell>
          <cell r="E397">
            <v>2025.8</v>
          </cell>
          <cell r="F397">
            <v>6895.38</v>
          </cell>
        </row>
        <row r="398">
          <cell r="A398" t="str">
            <v>BG.1733</v>
          </cell>
          <cell r="B398" t="str">
            <v>Ñaøo neàn ñöôøng laøm môùi phaïm vi £ 1000m (baèng oâtoâ 5T, maùy uûi £110CV, maùy ñaøo £ 0,8 m3) ñaát C3</v>
          </cell>
          <cell r="C398" t="str">
            <v>m3</v>
          </cell>
          <cell r="D398">
            <v>0</v>
          </cell>
          <cell r="E398">
            <v>2420.54</v>
          </cell>
          <cell r="F398">
            <v>8412.48</v>
          </cell>
        </row>
        <row r="399">
          <cell r="A399" t="str">
            <v>BG.1734</v>
          </cell>
          <cell r="B399" t="str">
            <v>Ñaøo neàn ñöôøng laøm môùi phaïm vi £ 1000m (baèng oâtoâ 5T, maùy uûi £110CV, maùy ñaøo £ 0,8 m3) ñaát C4</v>
          </cell>
          <cell r="C399" t="str">
            <v>m3</v>
          </cell>
          <cell r="D399">
            <v>0</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D400">
            <v>0</v>
          </cell>
          <cell r="E400">
            <v>2025.8</v>
          </cell>
          <cell r="F400">
            <v>7226.2</v>
          </cell>
        </row>
        <row r="401">
          <cell r="A401" t="str">
            <v>BG.1743</v>
          </cell>
          <cell r="B401" t="str">
            <v>Ñaøo neàn ñöôøng laøm môùi phaïm vi £ 1000m (baèng oâtoâ 7T, maùy uûi £110CV, maùy ñaøo £ 0,8 m3) ñaát C3</v>
          </cell>
          <cell r="C401" t="str">
            <v>m3</v>
          </cell>
          <cell r="D401">
            <v>0</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D402">
            <v>0</v>
          </cell>
          <cell r="E402">
            <v>2805.34</v>
          </cell>
          <cell r="F402">
            <v>9502.32</v>
          </cell>
        </row>
        <row r="403">
          <cell r="A403" t="str">
            <v>BG.1752</v>
          </cell>
          <cell r="B403" t="str">
            <v>Ñaøo neàn ñöôøng laøm môùi phaïm vi £ 1000m (baèng oâtoâ 10T, maùy uûi £110CV, maùy ñaøo £ 0,8 m3) ñaát C2</v>
          </cell>
          <cell r="C403" t="str">
            <v>m3</v>
          </cell>
          <cell r="D403">
            <v>0</v>
          </cell>
          <cell r="E403">
            <v>2025.8</v>
          </cell>
          <cell r="F403">
            <v>6282.12</v>
          </cell>
        </row>
        <row r="404">
          <cell r="A404" t="str">
            <v>BG.1753</v>
          </cell>
          <cell r="B404" t="str">
            <v>Ñaøo neàn ñöôøng laøm môùi phaïm vi £ 1000m (baèng oâtoâ 10T, maùy uûi £110CV, maùy ñaøo £ 0,8 m3) ñaát C3</v>
          </cell>
          <cell r="C404" t="str">
            <v>m3</v>
          </cell>
          <cell r="D404">
            <v>0</v>
          </cell>
          <cell r="E404">
            <v>2420.54</v>
          </cell>
          <cell r="F404">
            <v>7871.24</v>
          </cell>
        </row>
        <row r="405">
          <cell r="A405" t="str">
            <v>BG.1754</v>
          </cell>
          <cell r="B405" t="str">
            <v>Ñaøo neàn ñöôøng laøm môùi phaïm vi £ 1000m (baèng oâtoâ 10T, maùy uûi £110CV, maùy ñaøo £ 0,8 m3) ñaát C4</v>
          </cell>
          <cell r="C405" t="str">
            <v>m3</v>
          </cell>
          <cell r="D405">
            <v>0</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D406">
            <v>0</v>
          </cell>
          <cell r="E406">
            <v>2025.8</v>
          </cell>
          <cell r="F406">
            <v>6761.22</v>
          </cell>
        </row>
        <row r="407">
          <cell r="A407" t="str">
            <v>BG.1763</v>
          </cell>
          <cell r="B407" t="str">
            <v>Ñaøo neàn ñöôøng laøm môùi phaïm vi £ 1000m (baèng oâtoâ 12T, maùy uûi £110CV, maùy ñaøo £ 0,8 m3) ñaát C3</v>
          </cell>
          <cell r="C407" t="str">
            <v>m3</v>
          </cell>
          <cell r="D407">
            <v>0</v>
          </cell>
          <cell r="E407">
            <v>2420.54</v>
          </cell>
          <cell r="F407">
            <v>7897.06</v>
          </cell>
        </row>
        <row r="408">
          <cell r="A408" t="str">
            <v>BG.1764</v>
          </cell>
          <cell r="B408" t="str">
            <v>Ñaøo neàn ñöôøng laøm môùi phaïm vi £ 1000m (baèng oâtoâ 12T, maùy uûi £110CV, maùy ñaøo £ 0,8 m3) ñaát C4</v>
          </cell>
          <cell r="C408" t="str">
            <v>m3</v>
          </cell>
          <cell r="D408">
            <v>0</v>
          </cell>
          <cell r="E408">
            <v>2805.34</v>
          </cell>
          <cell r="F408">
            <v>8657.93</v>
          </cell>
        </row>
        <row r="409">
          <cell r="A409" t="str">
            <v>BG.1772</v>
          </cell>
          <cell r="B409" t="str">
            <v>Ñaøo neàn ñöôøng laøm môùi phaïm vi £ 1000m (baèng oâtoâ 7T, maùy uûi £110CV, maùy ñaøo £ 1,25 m3) ñaát C2</v>
          </cell>
          <cell r="C409" t="str">
            <v>m3</v>
          </cell>
          <cell r="D409">
            <v>0</v>
          </cell>
          <cell r="E409">
            <v>2025.8</v>
          </cell>
          <cell r="F409">
            <v>7950.14</v>
          </cell>
        </row>
        <row r="410">
          <cell r="A410" t="str">
            <v>BG.1773</v>
          </cell>
          <cell r="B410" t="str">
            <v>Ñaøo neàn ñöôøng laøm môùi phaïm vi £ 1000m (baèng oâtoâ 7T, maùy uûi £110CV, maùy ñaøo £ 1,25 m3) ñaát C3</v>
          </cell>
          <cell r="C410" t="str">
            <v>m3</v>
          </cell>
          <cell r="D410">
            <v>0</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D411">
            <v>0</v>
          </cell>
          <cell r="E411">
            <v>2805.34</v>
          </cell>
          <cell r="F411">
            <v>11142.28</v>
          </cell>
        </row>
        <row r="412">
          <cell r="A412" t="str">
            <v>BG.1782</v>
          </cell>
          <cell r="B412" t="str">
            <v>Ñaøo neàn ñöôøng laøm môùi phaïm vi £ 1000m (baèng oâtoâ 10T, maùy uûi £110CV, maùy ñaøo £ 1,25 m3) ñaát C2</v>
          </cell>
          <cell r="C412" t="str">
            <v>m3</v>
          </cell>
          <cell r="D412">
            <v>0</v>
          </cell>
          <cell r="E412">
            <v>2025.8</v>
          </cell>
          <cell r="F412">
            <v>7531.8</v>
          </cell>
        </row>
        <row r="413">
          <cell r="A413" t="str">
            <v>BG.1783</v>
          </cell>
          <cell r="B413" t="str">
            <v>Ñaøo neàn ñöôøng laøm môùi phaïm vi £ 1000m (baèng oâtoâ 10T, maùy uûi £110CV, maùy ñaøo £ 1,25 m3) ñaát C3</v>
          </cell>
          <cell r="C413" t="str">
            <v>m3</v>
          </cell>
          <cell r="D413">
            <v>0</v>
          </cell>
          <cell r="E413">
            <v>2420.54</v>
          </cell>
          <cell r="F413">
            <v>8489.06</v>
          </cell>
        </row>
        <row r="414">
          <cell r="A414" t="str">
            <v>BG.1784</v>
          </cell>
          <cell r="B414" t="str">
            <v>Ñaøo neàn ñöôøng laøm môùi phaïm vi £ 1000m (baèng oâtoâ 10T, maùy uûi £110CV, maùy ñaøo £ 1,25 m3) ñaát C4</v>
          </cell>
          <cell r="C414" t="str">
            <v>m3</v>
          </cell>
          <cell r="D414">
            <v>0</v>
          </cell>
          <cell r="E414">
            <v>2805.34</v>
          </cell>
          <cell r="F414">
            <v>10288.84</v>
          </cell>
        </row>
        <row r="415">
          <cell r="A415" t="str">
            <v>BG.1792</v>
          </cell>
          <cell r="B415" t="str">
            <v>Ñaøo neàn ñöôøng laøm môùi phaïm vi £ 1000m (baèng oâtoâ 12T, maùy uûi £110CV, maùy ñaøo £ 1,25 m3) ñaát C2</v>
          </cell>
          <cell r="C415" t="str">
            <v>m3</v>
          </cell>
          <cell r="D415">
            <v>0</v>
          </cell>
          <cell r="E415">
            <v>2025.8</v>
          </cell>
          <cell r="F415">
            <v>7485.16</v>
          </cell>
        </row>
        <row r="416">
          <cell r="A416" t="str">
            <v>BG.1793</v>
          </cell>
          <cell r="B416" t="str">
            <v>Ñaøo neàn ñöôøng laøm môùi phaïm vi £ 1000m (baèng oâtoâ 12T, maùy uûi £110CV, maùy ñaøo £ 1,25 m3) ñaát C3</v>
          </cell>
          <cell r="C416" t="str">
            <v>m3</v>
          </cell>
          <cell r="D416">
            <v>0</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D417">
            <v>0</v>
          </cell>
          <cell r="E417">
            <v>2805.34</v>
          </cell>
          <cell r="F417">
            <v>10297.89</v>
          </cell>
        </row>
        <row r="418">
          <cell r="A418" t="str">
            <v>BG.1802</v>
          </cell>
          <cell r="B418" t="str">
            <v>Ñaøo neàn ñöôøng laøm môùi phaïm vi £ 1000m (baèng oâtoâ 10T, maùy uûi £110CV, maùy ñaøo £ 1,6 m3) ñaát C2</v>
          </cell>
          <cell r="C418" t="str">
            <v>m3</v>
          </cell>
          <cell r="D418">
            <v>0</v>
          </cell>
          <cell r="E418">
            <v>2025.8</v>
          </cell>
          <cell r="F418">
            <v>7399.23</v>
          </cell>
        </row>
        <row r="419">
          <cell r="A419" t="str">
            <v>BG.1803</v>
          </cell>
          <cell r="B419" t="str">
            <v>Ñaøo neàn ñöôøng laøm môùi phaïm vi £ 1000m (baèng oâtoâ 10T, maùy uûi £110CV, maùy ñaøo £ 1,6 m3) ñaát C3</v>
          </cell>
          <cell r="C419" t="str">
            <v>m3</v>
          </cell>
          <cell r="D419">
            <v>0</v>
          </cell>
          <cell r="E419">
            <v>2420.54</v>
          </cell>
          <cell r="F419">
            <v>8386.06</v>
          </cell>
        </row>
        <row r="420">
          <cell r="A420" t="str">
            <v>BG.1804</v>
          </cell>
          <cell r="B420" t="str">
            <v>Ñaøo neàn ñöôøng laøm môùi phaïm vi £ 1000m (baèng oâtoâ 10T, maùy uûi £110CV, maùy ñaøo £ 1,6 m3) ñaát C4</v>
          </cell>
          <cell r="C420" t="str">
            <v>m3</v>
          </cell>
          <cell r="D420">
            <v>0</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D421">
            <v>0</v>
          </cell>
          <cell r="E421">
            <v>2025.8</v>
          </cell>
          <cell r="F421">
            <v>7352.59</v>
          </cell>
        </row>
        <row r="422">
          <cell r="A422" t="str">
            <v>BG.1813</v>
          </cell>
          <cell r="B422" t="str">
            <v>Ñaøo neàn ñöôøng laøm môùi phaïm vi £ 1000m (baèng oâtoâ 12T, maùy uûi £110CV, maùy ñaøo £ 1,6 m3) ñaát C3</v>
          </cell>
          <cell r="C422" t="str">
            <v>m3</v>
          </cell>
          <cell r="D422">
            <v>0</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D423">
            <v>0</v>
          </cell>
          <cell r="E423">
            <v>2805.34</v>
          </cell>
          <cell r="F423">
            <v>10468.08</v>
          </cell>
        </row>
        <row r="424">
          <cell r="A424" t="str">
            <v>BG.1812</v>
          </cell>
          <cell r="B424" t="str">
            <v>Ñaøo neàn ñöôøng laøm môùi phaïm vi £ 1000m (baèng oâtoâ 12T, maùy uûi £110CV, maùy ñaøo £ 2,3 m3) ñaát C2</v>
          </cell>
          <cell r="C424" t="str">
            <v>m3</v>
          </cell>
          <cell r="D424">
            <v>0</v>
          </cell>
          <cell r="E424">
            <v>2025.8</v>
          </cell>
          <cell r="F424">
            <v>7427.18</v>
          </cell>
        </row>
        <row r="425">
          <cell r="A425" t="str">
            <v>BG.1813</v>
          </cell>
          <cell r="B425" t="str">
            <v>Ñaøo neàn ñöôøng laøm môùi phaïm vi £ 1000m (baèng oâtoâ 12T, maùy uûi £110CV, maùy ñaøo £ 2,3 m3) ñaát C3</v>
          </cell>
          <cell r="C425" t="str">
            <v>m3</v>
          </cell>
          <cell r="D425">
            <v>0</v>
          </cell>
          <cell r="E425">
            <v>2420.54</v>
          </cell>
          <cell r="F425">
            <v>8740.73</v>
          </cell>
        </row>
        <row r="426">
          <cell r="A426" t="str">
            <v>BG.1814</v>
          </cell>
          <cell r="B426" t="str">
            <v>Ñaøo neàn ñöôøng laøm môùi phaïm vi £ 1000m (baèng oâtoâ 12T, maùy uûi £110CV, maùy ñaøo £ 2,3 m3) ñaát C4</v>
          </cell>
          <cell r="C426" t="str">
            <v>m3</v>
          </cell>
          <cell r="D426">
            <v>0</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D428">
            <v>0</v>
          </cell>
          <cell r="E428">
            <v>0</v>
          </cell>
          <cell r="F428">
            <v>2049.0500000000002</v>
          </cell>
        </row>
        <row r="429">
          <cell r="A429" t="str">
            <v>BJ.1112</v>
          </cell>
          <cell r="B429" t="str">
            <v>Vaän chuyeån ñaát thöøa xa 1000m baèng oâtoâ 5T ñaát C2</v>
          </cell>
          <cell r="C429" t="str">
            <v>m3</v>
          </cell>
          <cell r="D429">
            <v>0</v>
          </cell>
          <cell r="E429">
            <v>0</v>
          </cell>
          <cell r="F429">
            <v>2230.86</v>
          </cell>
        </row>
        <row r="430">
          <cell r="A430" t="str">
            <v>BJ.1113</v>
          </cell>
          <cell r="B430" t="str">
            <v>Vaän chuyeån ñaát thöøa xa 1000m baèng oâtoâ 5T ñaát C3</v>
          </cell>
          <cell r="C430" t="str">
            <v>m3</v>
          </cell>
          <cell r="D430">
            <v>0</v>
          </cell>
          <cell r="E430">
            <v>0</v>
          </cell>
          <cell r="F430">
            <v>2664.63</v>
          </cell>
        </row>
        <row r="431">
          <cell r="A431" t="str">
            <v>BJ.1114</v>
          </cell>
          <cell r="B431" t="str">
            <v>Vaän chuyeån ñaát thöøa xa 1000m baèng oâtoâ 5T ñaát C4</v>
          </cell>
          <cell r="C431" t="str">
            <v>m3</v>
          </cell>
          <cell r="D431">
            <v>0</v>
          </cell>
          <cell r="E431">
            <v>0</v>
          </cell>
          <cell r="F431">
            <v>2726.6</v>
          </cell>
        </row>
        <row r="432">
          <cell r="A432" t="str">
            <v>BJ.1121</v>
          </cell>
          <cell r="B432" t="str">
            <v>Vaän chuyeån ñaát thöøa xa 1000m baèng oâtoâ 7T ñaát C1</v>
          </cell>
          <cell r="C432" t="str">
            <v>m3</v>
          </cell>
          <cell r="D432">
            <v>0</v>
          </cell>
          <cell r="E432">
            <v>0</v>
          </cell>
          <cell r="F432">
            <v>1911.57</v>
          </cell>
        </row>
        <row r="433">
          <cell r="A433" t="str">
            <v>BJ.1122</v>
          </cell>
          <cell r="B433" t="str">
            <v>Vaän chuyeån ñaát thöøa xa 1000m baèng oâtoâ 7T ñaát C2</v>
          </cell>
          <cell r="C433" t="str">
            <v>m3</v>
          </cell>
          <cell r="D433">
            <v>0</v>
          </cell>
          <cell r="E433">
            <v>0</v>
          </cell>
          <cell r="F433">
            <v>2000.48</v>
          </cell>
        </row>
        <row r="434">
          <cell r="A434" t="str">
            <v>BJ.1123</v>
          </cell>
          <cell r="B434" t="str">
            <v>Vaän chuyeån ñaát thöøa xa 1000m baèng oâtoâ 7T ñaát C3</v>
          </cell>
          <cell r="C434" t="str">
            <v>m3</v>
          </cell>
          <cell r="D434">
            <v>0</v>
          </cell>
          <cell r="E434">
            <v>0</v>
          </cell>
          <cell r="F434">
            <v>2133.84</v>
          </cell>
        </row>
        <row r="435">
          <cell r="A435" t="str">
            <v>BJ.1124</v>
          </cell>
          <cell r="B435" t="str">
            <v>Vaän chuyeån ñaát thöøa xa 1000m baèng oâtoâ 7T ñaát C4</v>
          </cell>
          <cell r="C435" t="str">
            <v>m3</v>
          </cell>
          <cell r="D435">
            <v>0</v>
          </cell>
          <cell r="E435">
            <v>0</v>
          </cell>
          <cell r="F435">
            <v>2222.7600000000002</v>
          </cell>
        </row>
        <row r="436">
          <cell r="A436" t="str">
            <v>BJ.1131</v>
          </cell>
          <cell r="B436" t="str">
            <v>Vaän chuyeån ñaát thöøa xa 1000m baèng oâtoâ 10T ñaát C1</v>
          </cell>
          <cell r="C436" t="str">
            <v>m3</v>
          </cell>
          <cell r="D436">
            <v>0</v>
          </cell>
          <cell r="E436">
            <v>0</v>
          </cell>
          <cell r="F436">
            <v>1577.22</v>
          </cell>
        </row>
        <row r="437">
          <cell r="A437" t="str">
            <v>BJ.1132</v>
          </cell>
          <cell r="B437" t="str">
            <v>Vaän chuyeån ñaát thöøa xa 1000m baèng oâtoâ 10T ñaát C2</v>
          </cell>
          <cell r="C437" t="str">
            <v>m3</v>
          </cell>
          <cell r="D437">
            <v>0</v>
          </cell>
          <cell r="E437">
            <v>0</v>
          </cell>
          <cell r="F437">
            <v>1787.52</v>
          </cell>
        </row>
        <row r="438">
          <cell r="A438" t="str">
            <v>BJ.1133</v>
          </cell>
          <cell r="B438" t="str">
            <v>Vaän chuyeån ñaát thöøa xa 1000m baèng oâtoâ 10T ñaát C3</v>
          </cell>
          <cell r="C438" t="str">
            <v>m3</v>
          </cell>
          <cell r="D438">
            <v>0</v>
          </cell>
          <cell r="E438">
            <v>0</v>
          </cell>
          <cell r="F438">
            <v>1997.81</v>
          </cell>
        </row>
        <row r="439">
          <cell r="A439" t="str">
            <v>BJ.1134</v>
          </cell>
          <cell r="B439" t="str">
            <v>Vaän chuyeån ñaát thöøa xa 1000m baèng oâtoâ 10T ñaát C4</v>
          </cell>
          <cell r="C439" t="str">
            <v>m3</v>
          </cell>
          <cell r="D439">
            <v>0</v>
          </cell>
          <cell r="E439">
            <v>0</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D441">
            <v>0</v>
          </cell>
          <cell r="E441">
            <v>0</v>
          </cell>
          <cell r="F441">
            <v>1846.04</v>
          </cell>
        </row>
        <row r="442">
          <cell r="A442" t="str">
            <v>BJ.1143</v>
          </cell>
          <cell r="B442" t="str">
            <v>Vaän chuyeån ñaát thöøa xa 1000m baèng oâtoâ 12T ñaát C3</v>
          </cell>
          <cell r="C442" t="str">
            <v>m3</v>
          </cell>
          <cell r="D442">
            <v>0</v>
          </cell>
          <cell r="E442">
            <v>0</v>
          </cell>
          <cell r="F442">
            <v>2076.8000000000002</v>
          </cell>
        </row>
        <row r="443">
          <cell r="A443" t="str">
            <v>BJ.1144</v>
          </cell>
          <cell r="B443" t="str">
            <v>Vaän chuyeån ñaát thöøa xa 1000m baèng oâtoâ 12T ñaát C4</v>
          </cell>
          <cell r="C443" t="str">
            <v>m3</v>
          </cell>
          <cell r="D443">
            <v>0</v>
          </cell>
          <cell r="E443">
            <v>0</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D445">
            <v>0</v>
          </cell>
          <cell r="E445">
            <v>0</v>
          </cell>
          <cell r="F445">
            <v>1743.88</v>
          </cell>
        </row>
        <row r="446">
          <cell r="A446" t="str">
            <v>BK.2103</v>
          </cell>
          <cell r="B446" t="str">
            <v>San ñaàm ñaát maët baèng baèng maùy ñaàm 9T, maùy uûi 110 CV ñaát caáp 3</v>
          </cell>
          <cell r="C446" t="str">
            <v>m3</v>
          </cell>
          <cell r="D446">
            <v>0</v>
          </cell>
          <cell r="E446">
            <v>0</v>
          </cell>
          <cell r="F446">
            <v>2133.14</v>
          </cell>
        </row>
        <row r="447">
          <cell r="A447" t="str">
            <v>BK.2104</v>
          </cell>
          <cell r="B447" t="str">
            <v>San ñaàm ñaát maët baèng baèng maùy ñaàm 9T, maùy uûi 110 CV ñaát caáp 4</v>
          </cell>
          <cell r="C447" t="str">
            <v>m3</v>
          </cell>
          <cell r="D447">
            <v>0</v>
          </cell>
          <cell r="E447">
            <v>0</v>
          </cell>
          <cell r="F447">
            <v>2528.52</v>
          </cell>
        </row>
        <row r="448">
          <cell r="A448" t="str">
            <v>BK.2202</v>
          </cell>
          <cell r="B448" t="str">
            <v>San ñaàm ñaát maët baèng  baèng maùy ñaàm 16T, maùy uûi 110 CV ñaát caáp 2</v>
          </cell>
          <cell r="C448" t="str">
            <v>m3</v>
          </cell>
          <cell r="D448">
            <v>0</v>
          </cell>
          <cell r="E448">
            <v>0</v>
          </cell>
          <cell r="F448">
            <v>1504.57</v>
          </cell>
        </row>
        <row r="449">
          <cell r="A449" t="str">
            <v>BK.2203</v>
          </cell>
          <cell r="B449" t="str">
            <v>San ñaàm ñaát maët baèng  baèng maùy ñaàm 16T, maùy uûi 110 CV ñaát caáp 3</v>
          </cell>
          <cell r="C449" t="str">
            <v>m3</v>
          </cell>
          <cell r="D449">
            <v>0</v>
          </cell>
          <cell r="E449">
            <v>0</v>
          </cell>
          <cell r="F449">
            <v>1840.04</v>
          </cell>
        </row>
        <row r="450">
          <cell r="A450" t="str">
            <v>BK.2204</v>
          </cell>
          <cell r="B450" t="str">
            <v>San ñaàm ñaát maët baèng  baèng maùy ñaàm 16T, maùy uûi 110 CV ñaát caáp 4</v>
          </cell>
          <cell r="C450" t="str">
            <v>m3</v>
          </cell>
          <cell r="D450">
            <v>0</v>
          </cell>
          <cell r="E450">
            <v>0</v>
          </cell>
          <cell r="F450">
            <v>2343.25</v>
          </cell>
        </row>
        <row r="451">
          <cell r="A451" t="str">
            <v>BK.2302</v>
          </cell>
          <cell r="B451" t="str">
            <v>San ñaàm ñaát maët baèng baèng maùy ñaàm 25T, maùy uûi 110 CV ñaát caáp 2</v>
          </cell>
          <cell r="C451" t="str">
            <v>m3</v>
          </cell>
          <cell r="D451">
            <v>0</v>
          </cell>
          <cell r="E451">
            <v>0</v>
          </cell>
          <cell r="F451">
            <v>1426.89</v>
          </cell>
        </row>
        <row r="452">
          <cell r="A452" t="str">
            <v>BK.2303</v>
          </cell>
          <cell r="B452" t="str">
            <v>San ñaàm ñaát maët baèng baèng maùy ñaàm 25T, maùy uûi 110 CV ñaát caáp 3</v>
          </cell>
          <cell r="C452" t="str">
            <v>m3</v>
          </cell>
          <cell r="D452">
            <v>0</v>
          </cell>
          <cell r="E452">
            <v>0</v>
          </cell>
          <cell r="F452">
            <v>1756.17</v>
          </cell>
        </row>
        <row r="453">
          <cell r="A453" t="str">
            <v>BK.2304</v>
          </cell>
          <cell r="B453" t="str">
            <v>San ñaàm ñaát maët baèng baèng maùy ñaàm 25T, maùy uûi 110 CV ñaát caáp 4</v>
          </cell>
          <cell r="C453" t="str">
            <v>m3</v>
          </cell>
          <cell r="D453">
            <v>0</v>
          </cell>
          <cell r="E453">
            <v>0</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D455">
            <v>0</v>
          </cell>
          <cell r="E455">
            <v>392.25</v>
          </cell>
          <cell r="F455">
            <v>2195.42</v>
          </cell>
        </row>
        <row r="456">
          <cell r="A456" t="str">
            <v>BK.4113</v>
          </cell>
          <cell r="B456" t="str">
            <v>Ñaép ñaát neàn ñöôøng maùy ñaàm 9T, maùy uûi 110 CV (K=0,9) ñaát caáp 3</v>
          </cell>
          <cell r="C456" t="str">
            <v>m3</v>
          </cell>
          <cell r="D456">
            <v>0</v>
          </cell>
          <cell r="E456">
            <v>392.25</v>
          </cell>
          <cell r="F456">
            <v>2486.8200000000002</v>
          </cell>
        </row>
        <row r="457">
          <cell r="A457" t="str">
            <v>BK.4114</v>
          </cell>
          <cell r="B457" t="str">
            <v>Ñaép ñaát neàn ñöôøng maùy ñaàm 9T, maùy uûi 110 CV (K=0,9) ñaát caáp 4</v>
          </cell>
          <cell r="C457" t="str">
            <v>m3</v>
          </cell>
          <cell r="D457">
            <v>0</v>
          </cell>
          <cell r="E457">
            <v>392.25</v>
          </cell>
          <cell r="F457">
            <v>2533.5300000000002</v>
          </cell>
        </row>
        <row r="458">
          <cell r="A458" t="str">
            <v>BK.4122</v>
          </cell>
          <cell r="B458" t="str">
            <v>Ñaép ñaát neàn ñöôøng maùy ñaàm 9T, maùy uûi 110 CV (K=0,95) ñaát caáp 2</v>
          </cell>
          <cell r="C458" t="str">
            <v>m3</v>
          </cell>
          <cell r="D458">
            <v>0</v>
          </cell>
          <cell r="E458">
            <v>392.25</v>
          </cell>
          <cell r="F458">
            <v>2938.36</v>
          </cell>
        </row>
        <row r="459">
          <cell r="A459" t="str">
            <v>BK.4123</v>
          </cell>
          <cell r="B459" t="str">
            <v>Ñaép ñaát neàn ñöôøng maùy ñaàm 9T, maùy uûi 110 CV (K=0,95) ñaát caáp 3</v>
          </cell>
          <cell r="C459" t="str">
            <v>m3</v>
          </cell>
          <cell r="D459">
            <v>0</v>
          </cell>
          <cell r="E459">
            <v>392.25</v>
          </cell>
          <cell r="F459">
            <v>3607.89</v>
          </cell>
        </row>
        <row r="460">
          <cell r="A460" t="str">
            <v>BK.4124</v>
          </cell>
          <cell r="B460" t="str">
            <v>Ñaép ñaát neàn ñöôøng maùy ñaàm 9T, maùy uûi 110 CV (K=0,95) ñaát caáp 4</v>
          </cell>
          <cell r="C460" t="str">
            <v>m3</v>
          </cell>
          <cell r="D460">
            <v>0</v>
          </cell>
          <cell r="E460">
            <v>392.25</v>
          </cell>
          <cell r="F460">
            <v>3674.6</v>
          </cell>
        </row>
        <row r="461">
          <cell r="A461" t="str">
            <v>BK.4212</v>
          </cell>
          <cell r="B461" t="str">
            <v>Ñaép ñaát neàn ñöôøng maùy ñaàm 16T, maùy uûi 110 CV (K=0,90) ñaát caáp 2</v>
          </cell>
          <cell r="C461" t="str">
            <v>m3</v>
          </cell>
          <cell r="D461">
            <v>0</v>
          </cell>
          <cell r="E461">
            <v>392.25</v>
          </cell>
          <cell r="F461">
            <v>1895.4</v>
          </cell>
        </row>
        <row r="462">
          <cell r="A462" t="str">
            <v>BK.4213</v>
          </cell>
          <cell r="B462" t="str">
            <v>Ñaép ñaát neàn ñöôøng maùy ñaàm 16T, maùy uûi 110 CV (K=0,90) ñaát caáp 3</v>
          </cell>
          <cell r="C462" t="str">
            <v>m3</v>
          </cell>
          <cell r="D462">
            <v>0</v>
          </cell>
          <cell r="E462">
            <v>392.25</v>
          </cell>
          <cell r="F462">
            <v>2147.0100000000002</v>
          </cell>
        </row>
        <row r="463">
          <cell r="A463" t="str">
            <v>BK.4214</v>
          </cell>
          <cell r="B463" t="str">
            <v>Ñaép ñaát neàn ñöôøng maùy ñaàm 16T, maùy uûi 110 CV (K=0,90) ñaát caáp 4</v>
          </cell>
          <cell r="C463" t="str">
            <v>m3</v>
          </cell>
          <cell r="D463">
            <v>0</v>
          </cell>
          <cell r="E463">
            <v>392.25</v>
          </cell>
          <cell r="F463">
            <v>2192.29</v>
          </cell>
        </row>
        <row r="464">
          <cell r="A464" t="str">
            <v>BK.4222</v>
          </cell>
          <cell r="B464" t="str">
            <v xml:space="preserve">Ñaép ñaát neàn ñöôøng maùy ñaàm 16T, maùy uûi 110 CV (K=0,95) ñaát caáp 2 </v>
          </cell>
          <cell r="C464" t="str">
            <v>m3</v>
          </cell>
          <cell r="D464">
            <v>0</v>
          </cell>
          <cell r="E464">
            <v>392.25</v>
          </cell>
          <cell r="F464">
            <v>2534.4499999999998</v>
          </cell>
        </row>
        <row r="465">
          <cell r="A465" t="str">
            <v>BK.4223</v>
          </cell>
          <cell r="B465" t="str">
            <v>Ñaép ñaát neàn ñöôøng maùy ñaàm 16T, maùy uûi 110 CV (K=0,95) ñaát caáp 3</v>
          </cell>
          <cell r="C465" t="str">
            <v>m3</v>
          </cell>
          <cell r="D465">
            <v>0</v>
          </cell>
          <cell r="E465">
            <v>392.25</v>
          </cell>
          <cell r="F465">
            <v>3103.09</v>
          </cell>
        </row>
        <row r="466">
          <cell r="A466" t="str">
            <v>BK.4224</v>
          </cell>
          <cell r="B466" t="str">
            <v>Ñaép ñaát neàn ñöôøng maùy ñaàm 16T, maùy uûi 110 CV (K=0,95) ñaát caáp 4</v>
          </cell>
          <cell r="C466" t="str">
            <v>m3</v>
          </cell>
          <cell r="D466">
            <v>0</v>
          </cell>
          <cell r="E466">
            <v>392.25</v>
          </cell>
          <cell r="F466">
            <v>3165.15</v>
          </cell>
        </row>
        <row r="467">
          <cell r="A467" t="str">
            <v>BK.4312</v>
          </cell>
          <cell r="B467" t="str">
            <v xml:space="preserve">Ñaép ñaát neàn ñöôøng maùy ñaàm 25T, maùy uûi 110 CV (K=0,90) ñaát caáp 2 </v>
          </cell>
          <cell r="C467" t="str">
            <v>m3</v>
          </cell>
          <cell r="D467">
            <v>0</v>
          </cell>
          <cell r="E467">
            <v>392.25</v>
          </cell>
          <cell r="F467">
            <v>1811.05</v>
          </cell>
        </row>
        <row r="468">
          <cell r="A468" t="str">
            <v>BK.4313</v>
          </cell>
          <cell r="B468" t="str">
            <v>Ñaép ñaát neàn ñöôøng maùy ñaàm 25T, maùy uûi 110 CV (K=0,90) ñaát caáp 3</v>
          </cell>
          <cell r="C468" t="str">
            <v>m3</v>
          </cell>
          <cell r="D468">
            <v>0</v>
          </cell>
          <cell r="E468">
            <v>392.25</v>
          </cell>
          <cell r="F468">
            <v>2048.87</v>
          </cell>
        </row>
        <row r="469">
          <cell r="A469" t="str">
            <v>BK.4314</v>
          </cell>
          <cell r="B469" t="str">
            <v>Ñaép ñaát neàn ñöôøng maùy ñaàm 25T, maùy uûi 110 CV (K=0,90) ñaát caáp 4</v>
          </cell>
          <cell r="C469" t="str">
            <v>m3</v>
          </cell>
          <cell r="D469">
            <v>0</v>
          </cell>
          <cell r="E469">
            <v>392.25</v>
          </cell>
          <cell r="F469">
            <v>2085.46</v>
          </cell>
        </row>
        <row r="470">
          <cell r="A470" t="str">
            <v>BK.4322</v>
          </cell>
          <cell r="B470" t="str">
            <v xml:space="preserve">Ñaép ñaát neàn ñöôøng maùy ñaàm 25T, maùy uûi 110 CV (K=0,95) ñaát caáp 2 </v>
          </cell>
          <cell r="C470" t="str">
            <v>m3</v>
          </cell>
          <cell r="D470">
            <v>0</v>
          </cell>
          <cell r="E470">
            <v>392.25</v>
          </cell>
          <cell r="F470">
            <v>2414.7399999999998</v>
          </cell>
        </row>
        <row r="471">
          <cell r="A471" t="str">
            <v>BK.4323</v>
          </cell>
          <cell r="B471" t="str">
            <v>Ñaép ñaát neàn ñöôøng maùy ñaàm 25T, maùy uûi 110 CV (K=0,95) ñaát caáp 3</v>
          </cell>
          <cell r="C471" t="str">
            <v>m3</v>
          </cell>
          <cell r="D471">
            <v>0</v>
          </cell>
          <cell r="E471">
            <v>392.25</v>
          </cell>
          <cell r="F471">
            <v>2963.54</v>
          </cell>
        </row>
        <row r="472">
          <cell r="A472" t="str">
            <v>BK.4324</v>
          </cell>
          <cell r="B472" t="str">
            <v>Ñaép ñaát neàn ñöôøng maùy ñaàm 25T, maùy uûi 110 CV (K=0,95) ñaát caáp 4</v>
          </cell>
          <cell r="C472" t="str">
            <v>m3</v>
          </cell>
          <cell r="D472">
            <v>0</v>
          </cell>
          <cell r="E472">
            <v>392.25</v>
          </cell>
          <cell r="F472">
            <v>3018.42</v>
          </cell>
        </row>
        <row r="473">
          <cell r="A473" t="str">
            <v>BK.4333</v>
          </cell>
          <cell r="B473" t="str">
            <v>Ñaép ñaát neàn ñöôøng maùy ñaàm 25T, maùy uûi 110 CV (K=0,98)</v>
          </cell>
          <cell r="C473" t="str">
            <v>m3</v>
          </cell>
          <cell r="D473">
            <v>0</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D496">
            <v>0</v>
          </cell>
          <cell r="E496">
            <v>143.97999999999999</v>
          </cell>
          <cell r="F496">
            <v>1680.78</v>
          </cell>
        </row>
        <row r="497">
          <cell r="A497" t="str">
            <v>EB.6010</v>
          </cell>
          <cell r="B497" t="str">
            <v>Baït leà ñöôøng cuõ</v>
          </cell>
          <cell r="C497" t="str">
            <v>m2</v>
          </cell>
          <cell r="D497">
            <v>0</v>
          </cell>
          <cell r="E497">
            <v>211.73</v>
          </cell>
        </row>
        <row r="498">
          <cell r="A498" t="str">
            <v>EB.6010</v>
          </cell>
          <cell r="B498" t="str">
            <v>Söûa voã maùi ñöôøng cuõ</v>
          </cell>
          <cell r="C498" t="str">
            <v>m2</v>
          </cell>
          <cell r="D498">
            <v>0</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D594">
            <v>0</v>
          </cell>
          <cell r="E594">
            <v>0</v>
          </cell>
          <cell r="F594">
            <v>51882</v>
          </cell>
        </row>
        <row r="595">
          <cell r="A595" t="str">
            <v>EE.1220</v>
          </cell>
          <cell r="B595" t="str">
            <v>Saûn xuaát beâ toâng nhöïa baèng traïm troän 50-60T/h</v>
          </cell>
          <cell r="C595" t="str">
            <v>taán</v>
          </cell>
          <cell r="D595">
            <v>0</v>
          </cell>
          <cell r="E595">
            <v>0</v>
          </cell>
          <cell r="F595">
            <v>68827</v>
          </cell>
        </row>
        <row r="596">
          <cell r="A596" t="str">
            <v>EE.1320</v>
          </cell>
          <cell r="B596" t="str">
            <v>Saûn xuaát beâ toâng nhöïa baèng traïm troän 80-90T/h</v>
          </cell>
          <cell r="C596" t="str">
            <v>taán</v>
          </cell>
          <cell r="D596">
            <v>0</v>
          </cell>
          <cell r="E596">
            <v>0</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D602">
            <v>0</v>
          </cell>
          <cell r="E602">
            <v>0</v>
          </cell>
          <cell r="F602">
            <v>5267</v>
          </cell>
        </row>
        <row r="603">
          <cell r="A603" t="str">
            <v>EE.3212</v>
          </cell>
          <cell r="B603" t="str">
            <v>Vaän chuyeån beâ toâng nhöïa baèng oâtoâ 7T cöï ly 1km</v>
          </cell>
          <cell r="C603" t="str">
            <v>taán</v>
          </cell>
          <cell r="D603">
            <v>0</v>
          </cell>
          <cell r="E603">
            <v>0</v>
          </cell>
          <cell r="F603">
            <v>5690</v>
          </cell>
        </row>
        <row r="604">
          <cell r="A604" t="str">
            <v>EE.3213</v>
          </cell>
          <cell r="B604" t="str">
            <v>Vaän chuyeån beâ toâng nhöïa baèng oâtoâ 10T cöï ly 1km</v>
          </cell>
          <cell r="C604" t="str">
            <v>taán</v>
          </cell>
          <cell r="D604">
            <v>0</v>
          </cell>
          <cell r="E604">
            <v>0</v>
          </cell>
          <cell r="F604">
            <v>4837</v>
          </cell>
        </row>
        <row r="605">
          <cell r="A605" t="str">
            <v>EE.3221</v>
          </cell>
          <cell r="B605" t="str">
            <v>Vaän chuyeån beâ toâng nhöïa baèng oâtoâ 5T cöï ly 2km</v>
          </cell>
          <cell r="C605" t="str">
            <v>taán</v>
          </cell>
          <cell r="D605">
            <v>0</v>
          </cell>
          <cell r="E605">
            <v>0</v>
          </cell>
          <cell r="F605">
            <v>6817</v>
          </cell>
        </row>
        <row r="606">
          <cell r="A606" t="str">
            <v>EE.3222</v>
          </cell>
          <cell r="B606" t="str">
            <v>Vaän chuyeån beâ toâng nhöïa baèng oâtoâ 7T cöï ly 2km</v>
          </cell>
          <cell r="C606" t="str">
            <v>taán</v>
          </cell>
          <cell r="D606">
            <v>0</v>
          </cell>
          <cell r="E606">
            <v>0</v>
          </cell>
          <cell r="F606">
            <v>7113</v>
          </cell>
        </row>
        <row r="607">
          <cell r="A607" t="str">
            <v>EE.3223</v>
          </cell>
          <cell r="B607" t="str">
            <v>Vaän chuyeån beâ toâng nhöïa baèng oâtoâ 10T cöï ly 2km</v>
          </cell>
          <cell r="C607" t="str">
            <v>taán</v>
          </cell>
          <cell r="D607">
            <v>0</v>
          </cell>
          <cell r="E607">
            <v>0</v>
          </cell>
          <cell r="F607">
            <v>6309</v>
          </cell>
        </row>
        <row r="608">
          <cell r="A608" t="str">
            <v>EE.3231</v>
          </cell>
          <cell r="B608" t="str">
            <v>Vaän chuyeån beâ toâng nhöïa baèng oâtoâ 5T cöï ly 3km</v>
          </cell>
          <cell r="C608" t="str">
            <v>taán</v>
          </cell>
          <cell r="D608">
            <v>0</v>
          </cell>
          <cell r="E608">
            <v>0</v>
          </cell>
          <cell r="F608">
            <v>8583</v>
          </cell>
        </row>
        <row r="609">
          <cell r="A609" t="str">
            <v>EE.3232</v>
          </cell>
          <cell r="B609" t="str">
            <v>Vaän chuyeån beâ toâng nhöïa baèng oâtoâ 7T cöï ly 3km</v>
          </cell>
          <cell r="C609" t="str">
            <v>taán</v>
          </cell>
          <cell r="D609">
            <v>0</v>
          </cell>
          <cell r="E609">
            <v>0</v>
          </cell>
          <cell r="F609">
            <v>8358</v>
          </cell>
        </row>
        <row r="610">
          <cell r="A610" t="str">
            <v>EE.3233</v>
          </cell>
          <cell r="B610" t="str">
            <v>Vaän chuyeån beâ toâng nhöïa baèng oâtoâ 10T cöï ly 3km</v>
          </cell>
          <cell r="C610" t="str">
            <v>taán</v>
          </cell>
          <cell r="D610">
            <v>0</v>
          </cell>
          <cell r="E610">
            <v>0</v>
          </cell>
          <cell r="F610">
            <v>7518</v>
          </cell>
        </row>
        <row r="611">
          <cell r="A611" t="str">
            <v>EE.3241</v>
          </cell>
          <cell r="B611" t="str">
            <v>Vaän chuyeån beâ toâng nhöïa baèng oâtoâ 5T cöï ly 4km</v>
          </cell>
          <cell r="C611" t="str">
            <v>taán</v>
          </cell>
          <cell r="D611">
            <v>0</v>
          </cell>
          <cell r="E611">
            <v>0</v>
          </cell>
          <cell r="F611">
            <v>10101</v>
          </cell>
        </row>
        <row r="612">
          <cell r="A612" t="str">
            <v>EE.3242</v>
          </cell>
          <cell r="B612" t="str">
            <v>Vaän chuyeån beâ toâng nhöïa baèng oâtoâ 7T cöï ly 4km</v>
          </cell>
          <cell r="C612" t="str">
            <v>taán</v>
          </cell>
          <cell r="D612">
            <v>0</v>
          </cell>
          <cell r="E612">
            <v>0</v>
          </cell>
          <cell r="F612">
            <v>9602</v>
          </cell>
        </row>
        <row r="613">
          <cell r="A613" t="str">
            <v>EE.3243</v>
          </cell>
          <cell r="B613" t="str">
            <v>Vaän chuyeån beâ toâng nhöïa baèng oâtoâ 10T cöï ly 4km</v>
          </cell>
          <cell r="C613" t="str">
            <v>taán</v>
          </cell>
          <cell r="D613">
            <v>0</v>
          </cell>
          <cell r="E613">
            <v>0</v>
          </cell>
          <cell r="F613">
            <v>8675</v>
          </cell>
        </row>
        <row r="614">
          <cell r="A614" t="str">
            <v>EE.3251</v>
          </cell>
          <cell r="B614" t="str">
            <v>Vaän chuyeån beâ toâng nhöïa baèng oâtoâ 5T 1km tieáp theo</v>
          </cell>
          <cell r="C614" t="str">
            <v>taán</v>
          </cell>
          <cell r="D614">
            <v>0</v>
          </cell>
          <cell r="E614">
            <v>0</v>
          </cell>
          <cell r="F614">
            <v>589</v>
          </cell>
        </row>
        <row r="615">
          <cell r="A615" t="str">
            <v>EE.3252</v>
          </cell>
          <cell r="B615" t="str">
            <v>Vaän chuyeån beâ toâng nhöïa baèng oâtoâ 7T 1km tieáp theo</v>
          </cell>
          <cell r="C615" t="str">
            <v>taán</v>
          </cell>
          <cell r="D615">
            <v>0</v>
          </cell>
          <cell r="E615">
            <v>0</v>
          </cell>
          <cell r="F615">
            <v>622</v>
          </cell>
        </row>
        <row r="616">
          <cell r="A616" t="str">
            <v>EE.3253</v>
          </cell>
          <cell r="B616" t="str">
            <v>Vaän chuyeån beâ toâng nhöïa baèng oâtoâ 10T 1km tieáp theo</v>
          </cell>
          <cell r="C616" t="str">
            <v>taán</v>
          </cell>
          <cell r="D616">
            <v>0</v>
          </cell>
          <cell r="E616">
            <v>0</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D815">
            <v>0</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6">
          <cell r="A886" t="str">
            <v>QB.5120</v>
          </cell>
          <cell r="B886" t="str">
            <v>OÁp töôøng gaïch men söù 20x30cm cao &gt;4m</v>
          </cell>
          <cell r="C886" t="str">
            <v>m2</v>
          </cell>
          <cell r="D886">
            <v>92002</v>
          </cell>
          <cell r="E886">
            <v>7441</v>
          </cell>
          <cell r="F886">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3">
          <cell r="A893" t="str">
            <v>QB.8120</v>
          </cell>
          <cell r="B893" t="str">
            <v>OÁp truï gaïch men söù 20x30cm cao &gt;4m</v>
          </cell>
          <cell r="C893" t="str">
            <v>m2</v>
          </cell>
          <cell r="D893">
            <v>92455</v>
          </cell>
          <cell r="E893">
            <v>9606</v>
          </cell>
          <cell r="F893">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cell r="F896">
            <v>0</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D929">
            <v>0</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000000"/>
      <sheetName val="100000"/>
      <sheetName val="KL-doanlanbien"/>
      <sheetName val="PTDG"/>
      <sheetName val="BANGTINHDONGIA"/>
      <sheetName val="KP PA1-DOANLANBIEN"/>
    </sheetNames>
    <sheetDataSet>
      <sheetData sheetId="0" refreshError="1">
        <row r="2">
          <cell r="A2" t="str">
            <v>A</v>
          </cell>
          <cell r="B2" t="str">
            <v>VAÄT LIEÄU</v>
          </cell>
          <cell r="C2" t="str">
            <v>ÑV</v>
          </cell>
          <cell r="D2" t="str">
            <v>GIAÙ THÖÏC TEÁ (CHÖA VAT)</v>
          </cell>
        </row>
        <row r="3">
          <cell r="A3" t="str">
            <v>VDKT</v>
          </cell>
          <cell r="B3" t="str">
            <v xml:space="preserve">Vaûi ñòa kyõ thuaät loaïi khoâng deät </v>
          </cell>
          <cell r="C3" t="str">
            <v>m2</v>
          </cell>
          <cell r="D3">
            <v>18000</v>
          </cell>
        </row>
        <row r="4">
          <cell r="A4" t="str">
            <v>CAT VANG</v>
          </cell>
          <cell r="B4" t="str">
            <v>Caùt vaøng</v>
          </cell>
          <cell r="C4" t="str">
            <v>M3</v>
          </cell>
          <cell r="D4">
            <v>114286</v>
          </cell>
        </row>
        <row r="5">
          <cell r="A5" t="str">
            <v>DTHEP</v>
          </cell>
          <cell r="B5" t="str">
            <v>Daây theùp</v>
          </cell>
          <cell r="C5" t="str">
            <v>KG</v>
          </cell>
          <cell r="D5">
            <v>21905</v>
          </cell>
        </row>
        <row r="6">
          <cell r="A6" t="str">
            <v>QUEHAN</v>
          </cell>
          <cell r="B6" t="str">
            <v>Que haøn</v>
          </cell>
          <cell r="C6" t="str">
            <v>kg</v>
          </cell>
          <cell r="D6">
            <v>11600</v>
          </cell>
        </row>
        <row r="7">
          <cell r="A7" t="str">
            <v>GVAN</v>
          </cell>
          <cell r="B7" t="str">
            <v>Goã vaùn</v>
          </cell>
          <cell r="C7" t="str">
            <v>M3</v>
          </cell>
          <cell r="D7">
            <v>3400000</v>
          </cell>
        </row>
        <row r="8">
          <cell r="A8" t="str">
            <v>DA 4x6</v>
          </cell>
          <cell r="B8" t="str">
            <v>Ñaù 4x6</v>
          </cell>
          <cell r="C8" t="str">
            <v>M3</v>
          </cell>
          <cell r="D8">
            <v>180000</v>
          </cell>
        </row>
        <row r="9">
          <cell r="A9" t="str">
            <v>DA 1x2</v>
          </cell>
          <cell r="B9" t="str">
            <v>Ñaù 1x2</v>
          </cell>
          <cell r="C9" t="str">
            <v>m3</v>
          </cell>
          <cell r="D9">
            <v>238000</v>
          </cell>
        </row>
        <row r="10">
          <cell r="A10" t="str">
            <v>DA 1x2</v>
          </cell>
          <cell r="B10" t="str">
            <v>Ñaù 2x4</v>
          </cell>
          <cell r="C10" t="str">
            <v>m3</v>
          </cell>
          <cell r="D10">
            <v>200000</v>
          </cell>
        </row>
        <row r="11">
          <cell r="A11" t="str">
            <v>DHD</v>
          </cell>
          <cell r="B11" t="str">
            <v>Ñaù hoäc ñoå</v>
          </cell>
          <cell r="C11" t="str">
            <v>M3</v>
          </cell>
          <cell r="D11">
            <v>150000</v>
          </cell>
        </row>
        <row r="12">
          <cell r="A12" t="str">
            <v>DDHH</v>
          </cell>
          <cell r="B12" t="str">
            <v>Ñaù daêm hoãn hôïp</v>
          </cell>
          <cell r="C12" t="str">
            <v>M3</v>
          </cell>
          <cell r="D12">
            <v>180000</v>
          </cell>
        </row>
        <row r="13">
          <cell r="A13" t="str">
            <v>DINH</v>
          </cell>
          <cell r="B13" t="str">
            <v>Ñinh</v>
          </cell>
          <cell r="C13" t="str">
            <v>kg</v>
          </cell>
          <cell r="D13">
            <v>14000</v>
          </cell>
        </row>
        <row r="14">
          <cell r="A14" t="str">
            <v>NUOC</v>
          </cell>
          <cell r="B14" t="str">
            <v>Nöôùc</v>
          </cell>
          <cell r="C14" t="str">
            <v>Lít</v>
          </cell>
          <cell r="D14">
            <v>5</v>
          </cell>
        </row>
        <row r="15">
          <cell r="A15" t="str">
            <v>THEPTRON &lt;18</v>
          </cell>
          <cell r="B15" t="str">
            <v>Theùp troøn ñk &lt; 10</v>
          </cell>
          <cell r="C15" t="str">
            <v>kg</v>
          </cell>
          <cell r="D15">
            <v>18000</v>
          </cell>
        </row>
        <row r="16">
          <cell r="A16" t="str">
            <v>THEPTRON &lt;18</v>
          </cell>
          <cell r="B16" t="str">
            <v>Theùp troøn ñk &lt;18</v>
          </cell>
          <cell r="C16" t="str">
            <v>kg</v>
          </cell>
          <cell r="D16">
            <v>17000</v>
          </cell>
        </row>
        <row r="17">
          <cell r="A17" t="str">
            <v>THEPTAM</v>
          </cell>
          <cell r="B17" t="str">
            <v>Theùp taám</v>
          </cell>
          <cell r="C17" t="str">
            <v>kg</v>
          </cell>
          <cell r="D17">
            <v>17000</v>
          </cell>
        </row>
        <row r="18">
          <cell r="A18" t="str">
            <v>THEPHINH</v>
          </cell>
          <cell r="B18" t="str">
            <v>Theùp hình</v>
          </cell>
          <cell r="C18" t="str">
            <v>kg</v>
          </cell>
          <cell r="D18">
            <v>17000</v>
          </cell>
        </row>
        <row r="19">
          <cell r="A19" t="str">
            <v>XM PC40</v>
          </cell>
          <cell r="B19" t="str">
            <v>Xi maêng PC.40</v>
          </cell>
          <cell r="C19" t="str">
            <v>kg</v>
          </cell>
          <cell r="D19">
            <v>1182</v>
          </cell>
        </row>
        <row r="20">
          <cell r="A20" t="str">
            <v>XM BSF 40</v>
          </cell>
          <cell r="B20" t="str">
            <v>Xi maêng PC.40 beàn sunfat</v>
          </cell>
          <cell r="C20" t="str">
            <v>kg</v>
          </cell>
          <cell r="D20">
            <v>1282</v>
          </cell>
        </row>
        <row r="21">
          <cell r="A21" t="str">
            <v>XM PC30</v>
          </cell>
          <cell r="B21" t="str">
            <v>Ximaêng PC30</v>
          </cell>
          <cell r="C21" t="str">
            <v>kg</v>
          </cell>
          <cell r="D21">
            <v>1182</v>
          </cell>
        </row>
        <row r="22">
          <cell r="A22" t="str">
            <v>Bulong M18</v>
          </cell>
          <cell r="B22" t="str">
            <v>Bu loâng M18 x 250</v>
          </cell>
          <cell r="C22" t="str">
            <v xml:space="preserve">Caùi </v>
          </cell>
          <cell r="D22">
            <v>5500</v>
          </cell>
        </row>
        <row r="24">
          <cell r="A24" t="str">
            <v>B</v>
          </cell>
          <cell r="B24" t="str">
            <v>NHAÂN COÂNG (CAÁP BAÄC THÔÏ)</v>
          </cell>
          <cell r="C24" t="str">
            <v>ÑV</v>
          </cell>
          <cell r="D24" t="str">
            <v>LÖÔNG NGAØY COÂNG (ÑOÀNG)</v>
          </cell>
        </row>
        <row r="25">
          <cell r="A25" t="str">
            <v>NC2.5/7</v>
          </cell>
          <cell r="B25" t="str">
            <v>Nhaân coâng baäc 2.5/7</v>
          </cell>
          <cell r="C25" t="str">
            <v>coâng</v>
          </cell>
          <cell r="D25">
            <v>36531</v>
          </cell>
        </row>
        <row r="26">
          <cell r="A26" t="str">
            <v>NC2.7/7</v>
          </cell>
          <cell r="B26" t="str">
            <v>Nhaân coâng baäc 2.7/7</v>
          </cell>
          <cell r="C26" t="str">
            <v>coâng</v>
          </cell>
          <cell r="D26">
            <v>37650</v>
          </cell>
        </row>
        <row r="27">
          <cell r="A27" t="str">
            <v>NC3/7</v>
          </cell>
          <cell r="B27" t="str">
            <v>Nhaân coâng baäc 3/7</v>
          </cell>
          <cell r="C27" t="str">
            <v>coâng</v>
          </cell>
          <cell r="D27">
            <v>39329</v>
          </cell>
        </row>
        <row r="28">
          <cell r="A28" t="str">
            <v>NC3.2/7</v>
          </cell>
          <cell r="B28" t="str">
            <v>Nhaân coâng baäc 3.2/7</v>
          </cell>
          <cell r="C28" t="str">
            <v>coâng</v>
          </cell>
          <cell r="D28">
            <v>40652</v>
          </cell>
        </row>
        <row r="29">
          <cell r="A29" t="str">
            <v>NC3.3/7</v>
          </cell>
          <cell r="B29" t="str">
            <v>Nhaân coâng baäc 3.3/7</v>
          </cell>
          <cell r="C29" t="str">
            <v>coâng</v>
          </cell>
          <cell r="D29">
            <v>41314</v>
          </cell>
        </row>
        <row r="30">
          <cell r="A30" t="str">
            <v>NC3.5/7</v>
          </cell>
          <cell r="B30" t="str">
            <v>Nhaân coâng baäc 3.5/7</v>
          </cell>
          <cell r="C30" t="str">
            <v>coâng</v>
          </cell>
          <cell r="D30">
            <v>42637</v>
          </cell>
        </row>
        <row r="31">
          <cell r="A31" t="str">
            <v>NC3.7/7</v>
          </cell>
          <cell r="B31" t="str">
            <v>Nhaân coâng baäc 3.7/7</v>
          </cell>
          <cell r="C31" t="str">
            <v>coâng</v>
          </cell>
          <cell r="D31">
            <v>43960</v>
          </cell>
        </row>
        <row r="32">
          <cell r="A32" t="str">
            <v>NC4/7</v>
          </cell>
          <cell r="B32" t="str">
            <v>Nhaân coâng baäc 4/7</v>
          </cell>
          <cell r="C32" t="str">
            <v>coâng</v>
          </cell>
          <cell r="D32">
            <v>45944</v>
          </cell>
        </row>
        <row r="33">
          <cell r="A33" t="str">
            <v>NC4.3/7</v>
          </cell>
          <cell r="B33" t="str">
            <v>Nhaân coâng baäc 4.3/7</v>
          </cell>
          <cell r="C33" t="str">
            <v>coâng</v>
          </cell>
          <cell r="D33">
            <v>48285</v>
          </cell>
        </row>
        <row r="34">
          <cell r="A34" t="str">
            <v>NC4.5/7</v>
          </cell>
          <cell r="B34" t="str">
            <v>Nhaân coâng baäc 4.5/7</v>
          </cell>
          <cell r="C34" t="str">
            <v>coâng</v>
          </cell>
          <cell r="D34">
            <v>49845</v>
          </cell>
        </row>
        <row r="35">
          <cell r="A35" t="str">
            <v>NC5/7</v>
          </cell>
          <cell r="B35" t="str">
            <v>Nhaân coâng baäc 5/7</v>
          </cell>
          <cell r="C35" t="str">
            <v>coâng</v>
          </cell>
          <cell r="D35">
            <v>53747</v>
          </cell>
        </row>
        <row r="36">
          <cell r="B36" t="str">
            <v xml:space="preserve"> + Coâng taùc naïo veùt soâng</v>
          </cell>
        </row>
        <row r="37">
          <cell r="A37" t="str">
            <v>NVS2.7/4</v>
          </cell>
          <cell r="B37" t="str">
            <v>Coâng nhaân baäc 2.7/4</v>
          </cell>
          <cell r="C37" t="str">
            <v>coâng</v>
          </cell>
          <cell r="D37">
            <v>35937</v>
          </cell>
        </row>
        <row r="38">
          <cell r="A38" t="str">
            <v>NVS3/4</v>
          </cell>
          <cell r="B38" t="str">
            <v>Coâng nhaân baäc 3/4</v>
          </cell>
          <cell r="C38" t="str">
            <v>coâng</v>
          </cell>
          <cell r="D38">
            <v>37463</v>
          </cell>
        </row>
        <row r="39">
          <cell r="B39" t="str">
            <v xml:space="preserve"> + Coâng taùc naïo veùt bieån</v>
          </cell>
        </row>
        <row r="40">
          <cell r="A40" t="str">
            <v>NVB2.7/4</v>
          </cell>
          <cell r="B40" t="str">
            <v>Coâng nhaân baäc 2.7/4</v>
          </cell>
          <cell r="C40" t="str">
            <v>coâng</v>
          </cell>
          <cell r="D40">
            <v>40720</v>
          </cell>
        </row>
        <row r="41">
          <cell r="A41" t="str">
            <v>NVB3/4</v>
          </cell>
          <cell r="B41" t="str">
            <v>Coâng nhaân baäc 3/4</v>
          </cell>
          <cell r="C41" t="str">
            <v>coâng</v>
          </cell>
          <cell r="D41">
            <v>42552</v>
          </cell>
        </row>
        <row r="42">
          <cell r="A42" t="str">
            <v>C</v>
          </cell>
          <cell r="B42" t="str">
            <v>DANH MUÏC THIEÁT BÒ</v>
          </cell>
          <cell r="C42" t="str">
            <v>ÑV</v>
          </cell>
          <cell r="D42" t="str">
            <v>GIAÙ CA MAÙY</v>
          </cell>
        </row>
        <row r="43">
          <cell r="A43" t="str">
            <v>MAY UI 110CV</v>
          </cell>
          <cell r="B43" t="str">
            <v>Maùy uûi 110cv</v>
          </cell>
          <cell r="C43" t="str">
            <v>ca</v>
          </cell>
          <cell r="D43">
            <v>959943</v>
          </cell>
        </row>
        <row r="44">
          <cell r="A44" t="str">
            <v>CAU 10T</v>
          </cell>
          <cell r="B44" t="str">
            <v>Caåu 10T</v>
          </cell>
          <cell r="C44" t="str">
            <v>ca</v>
          </cell>
          <cell r="D44">
            <v>884674</v>
          </cell>
        </row>
        <row r="45">
          <cell r="A45" t="str">
            <v>CBH 10T</v>
          </cell>
          <cell r="B45" t="str">
            <v>Caåu baùnh hôi 10T</v>
          </cell>
          <cell r="C45" t="str">
            <v>ca</v>
          </cell>
          <cell r="D45">
            <v>884674</v>
          </cell>
        </row>
        <row r="46">
          <cell r="A46" t="str">
            <v>MCU</v>
          </cell>
          <cell r="B46" t="str">
            <v>Maùy caét uoán</v>
          </cell>
          <cell r="C46" t="str">
            <v>ca</v>
          </cell>
          <cell r="D46">
            <v>58260</v>
          </cell>
        </row>
        <row r="47">
          <cell r="A47" t="str">
            <v>MDB 1KW</v>
          </cell>
          <cell r="B47" t="str">
            <v>Maùy ñaàm baøn 1KW</v>
          </cell>
          <cell r="C47" t="str">
            <v>ca</v>
          </cell>
          <cell r="D47">
            <v>53373</v>
          </cell>
        </row>
        <row r="48">
          <cell r="A48" t="str">
            <v>MDD 1.5KW</v>
          </cell>
          <cell r="B48" t="str">
            <v>Maùy ñaàm duøi 1.5KW</v>
          </cell>
          <cell r="C48" t="str">
            <v>ca</v>
          </cell>
          <cell r="D48">
            <v>59352</v>
          </cell>
        </row>
        <row r="49">
          <cell r="A49" t="str">
            <v>MT 250L</v>
          </cell>
          <cell r="B49" t="str">
            <v>Maùy troän 250l</v>
          </cell>
          <cell r="C49" t="str">
            <v>ca</v>
          </cell>
          <cell r="D49">
            <v>140423</v>
          </cell>
        </row>
        <row r="50">
          <cell r="A50" t="str">
            <v>MXGD 1M3</v>
          </cell>
          <cell r="B50" t="str">
            <v>Maùy xuùc gaàu daây 1m3</v>
          </cell>
          <cell r="C50" t="str">
            <v>ca</v>
          </cell>
          <cell r="D50">
            <v>1415877</v>
          </cell>
        </row>
        <row r="51">
          <cell r="A51" t="str">
            <v>O TO 10T</v>
          </cell>
          <cell r="B51" t="str">
            <v>OÂ toâ taûi 10T</v>
          </cell>
          <cell r="C51" t="str">
            <v>ca</v>
          </cell>
          <cell r="D51">
            <v>748428</v>
          </cell>
        </row>
        <row r="52">
          <cell r="A52" t="str">
            <v>SL 200T</v>
          </cell>
          <cell r="B52" t="str">
            <v>Saø lan 200T</v>
          </cell>
          <cell r="C52" t="str">
            <v>ca</v>
          </cell>
          <cell r="D52">
            <v>473068</v>
          </cell>
        </row>
        <row r="53">
          <cell r="A53" t="str">
            <v>TK 150CV</v>
          </cell>
          <cell r="B53" t="str">
            <v>Taøu keùo 150CV</v>
          </cell>
          <cell r="C53" t="str">
            <v>ca</v>
          </cell>
          <cell r="D53">
            <v>1361282</v>
          </cell>
        </row>
        <row r="54">
          <cell r="A54" t="str">
            <v>TRAM LAN</v>
          </cell>
          <cell r="B54" t="str">
            <v>Traïm laën</v>
          </cell>
          <cell r="C54" t="str">
            <v>ca</v>
          </cell>
          <cell r="D54">
            <v>1682041</v>
          </cell>
        </row>
        <row r="55">
          <cell r="A55" t="str">
            <v>MHAN 23KW</v>
          </cell>
          <cell r="B55" t="str">
            <v>Maùy haøn 23KW</v>
          </cell>
          <cell r="C55" t="str">
            <v>ca</v>
          </cell>
          <cell r="D55">
            <v>119650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 . . ."/>
      <sheetName val="Don gia nhan cong"/>
      <sheetName val="Don gia ca may"/>
      <sheetName val="Don gia Vat tu"/>
      <sheetName val="Don gia chi tiet"/>
      <sheetName val=". . . "/>
      <sheetName val="MH"/>
      <sheetName val="DG de tinh MTC"/>
      <sheetName val="DG"/>
      <sheetName val="dg tphcm"/>
      <sheetName val="BANG KE3P"/>
      <sheetName val="DON GIA TRAM (3)"/>
      <sheetName val="chiettinh"/>
      <sheetName val="Don gia III"/>
      <sheetName val="Don gia 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hietbipianphoi"/>
      <sheetName val="Giathanh1m3BT"/>
      <sheetName val="TH__x0003_T_TRAM_HB"/>
      <sheetName val="DON GIA TRAM _3_"/>
      <sheetName val="MTO REV.2(ARMOR)"/>
      <sheetName val=""/>
      <sheetName val="DG"/>
      <sheetName val="TONGKE-HT"/>
      <sheetName val="LKVL-CK-HT-GD1"/>
      <sheetName val="dmVUA"/>
      <sheetName val="dg tphcm"/>
      <sheetName val="TH2"/>
      <sheetName val="DG vat tu"/>
      <sheetName val="dongia"/>
      <sheetName val="CT_TRAMPHANPHOI_x0000__x0000_軸ơ_x0000__x0004__x0000__x0000__x0000__x0000__x0000__x0000_﹜ơ_x0000__x0000_"/>
      <sheetName val="_x0000__x0000__x0000__x0000__x0000__x0000__x0000__x0000__x0000__x0000__x0014_[DALATddd.XLS]THPHPP"/>
      <sheetName val="CT_TRAMPHANPHOI_x0000__x0000_?o_x0000__x0004__x0000__x0000__x0000__x0000__x0000__x0000_?o_x0000__x0000_"/>
      <sheetName val="CT_TRAMPHANPHOI_x0000_軸ơ_x0000__x0004__x0000_﹜ơ_x0000_贴ơ_x0000__x0014__x0000__x0014_["/>
      <sheetName val="TH2_x0000__x0000_hopPP"/>
      <sheetName val="Quantity"/>
      <sheetName val="Don gia chi tiet"/>
      <sheetName val="7606D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VT"/>
      <sheetName val="XP101C"/>
      <sheetName val="XP801C"/>
      <sheetName val="XP803C"/>
      <sheetName val="XP811C"/>
      <sheetName val="XP827C"/>
      <sheetName val="XP703C"/>
      <sheetName val="XK703C"/>
      <sheetName val="XK702C"/>
      <sheetName val="XK205C"/>
      <sheetName val="XK203C"/>
      <sheetName val="XK201C"/>
      <sheetName val="MAU2"/>
      <sheetName val="XK201"/>
      <sheetName val="XK203"/>
      <sheetName val="XK205"/>
      <sheetName val="XK702"/>
      <sheetName val="XK703"/>
      <sheetName val="XK706"/>
      <sheetName val="XK708"/>
      <sheetName val="XP814"/>
      <sheetName val="XP811"/>
      <sheetName val="XP803"/>
      <sheetName val="XP827"/>
      <sheetName val="XP801"/>
      <sheetName val="XP703"/>
      <sheetName val="XP101"/>
      <sheetName val="DF"/>
      <sheetName val="16_chi phí gốc"/>
      <sheetName val="12_vach ngan"/>
      <sheetName val="DG"/>
      <sheetName val="dg tphcm"/>
      <sheetName val="DON GIA TRAM (3)"/>
      <sheetName val="Don gia Dak Lak"/>
      <sheetName val="Don gia Tay Ninh"/>
      <sheetName val="Don gia III"/>
      <sheetName val="Don gia CT"/>
      <sheetName val="16_chi phí g?c"/>
      <sheetName val="16_chi phí g_c"/>
      <sheetName val="16_chi_phí_gốc"/>
      <sheetName val="12_vach_ngan"/>
      <sheetName val="TEN_VT"/>
      <sheetName val="So lieu"/>
      <sheetName val="Thong so dau vao"/>
      <sheetName val="GIA CA MAY"/>
      <sheetName val="2"/>
      <sheetName val="dnc4"/>
      <sheetName val="CAN DOI - KET QUA"/>
      <sheetName val="DT-XL"/>
      <sheetName val="Don gia chi tiet"/>
    </sheetNames>
    <sheetDataSet>
      <sheetData sheetId="0" refreshError="1">
        <row r="1">
          <cell r="B1" t="str">
            <v>DANHPHAP</v>
          </cell>
          <cell r="C1" t="str">
            <v>TENVT</v>
          </cell>
          <cell r="D1" t="str">
            <v>DVT</v>
          </cell>
          <cell r="E1" t="str">
            <v>ÑVT</v>
          </cell>
        </row>
        <row r="2">
          <cell r="B2" t="str">
            <v>0000000</v>
          </cell>
          <cell r="C2" t="str">
            <v>DANH PHAÙP DC</v>
          </cell>
        </row>
        <row r="3">
          <cell r="B3" t="str">
            <v>0003001</v>
          </cell>
          <cell r="C3" t="str">
            <v>DAO C/LY 3F-11KV 630A     (LX)</v>
          </cell>
          <cell r="D3" t="str">
            <v>10</v>
          </cell>
          <cell r="E3" t="str">
            <v>Caùi</v>
          </cell>
        </row>
        <row r="4">
          <cell r="B4" t="str">
            <v>0004008</v>
          </cell>
          <cell r="C4" t="str">
            <v>ABTOMATE 3F-380V 160A     (LX)</v>
          </cell>
          <cell r="D4" t="str">
            <v>10</v>
          </cell>
          <cell r="E4" t="str">
            <v>Caùi</v>
          </cell>
        </row>
        <row r="5">
          <cell r="B5" t="str">
            <v>0004009</v>
          </cell>
          <cell r="C5" t="str">
            <v>ABTOMATE 3F-380V 100A     (LX)</v>
          </cell>
          <cell r="D5" t="str">
            <v>10</v>
          </cell>
          <cell r="E5" t="str">
            <v>Caùi</v>
          </cell>
        </row>
        <row r="6">
          <cell r="B6" t="str">
            <v>0004019</v>
          </cell>
          <cell r="C6" t="str">
            <v>DAO C/LY 3F-1000V 800A    (LX)</v>
          </cell>
          <cell r="D6" t="str">
            <v>10</v>
          </cell>
          <cell r="E6" t="str">
            <v>Caùi</v>
          </cell>
        </row>
        <row r="7">
          <cell r="B7" t="str">
            <v>0004021</v>
          </cell>
          <cell r="C7" t="str">
            <v>LA VAN PBH 1T1            (LX)</v>
          </cell>
          <cell r="D7" t="str">
            <v>10</v>
          </cell>
          <cell r="E7" t="str">
            <v>Caùi</v>
          </cell>
        </row>
        <row r="8">
          <cell r="B8" t="str">
            <v>0006022</v>
          </cell>
          <cell r="C8" t="str">
            <v>CABLE AL ABBG.T.660V 2 x 4(LX)</v>
          </cell>
          <cell r="D8" t="str">
            <v>31</v>
          </cell>
          <cell r="E8" t="str">
            <v>Meùt</v>
          </cell>
        </row>
        <row r="9">
          <cell r="B9" t="str">
            <v>0006023</v>
          </cell>
          <cell r="C9" t="str">
            <v>CABLE AL ACKP 185         (LX)</v>
          </cell>
          <cell r="D9" t="str">
            <v>41</v>
          </cell>
          <cell r="E9" t="str">
            <v>Kg</v>
          </cell>
        </row>
        <row r="10">
          <cell r="B10" t="str">
            <v>0006025</v>
          </cell>
          <cell r="C10" t="str">
            <v>CABLE AL ACKP 120         (LX)</v>
          </cell>
          <cell r="D10" t="str">
            <v>41</v>
          </cell>
          <cell r="E10" t="str">
            <v>Kg</v>
          </cell>
        </row>
        <row r="11">
          <cell r="B11" t="str">
            <v>0006026</v>
          </cell>
          <cell r="C11" t="str">
            <v>CABLE AC 95               (LX)</v>
          </cell>
          <cell r="D11" t="str">
            <v>41</v>
          </cell>
          <cell r="E11" t="str">
            <v>Kg</v>
          </cell>
        </row>
        <row r="12">
          <cell r="B12" t="str">
            <v>0006028</v>
          </cell>
          <cell r="C12" t="str">
            <v>CABLE AC 50               (LX)</v>
          </cell>
          <cell r="D12" t="str">
            <v>41</v>
          </cell>
          <cell r="E12" t="str">
            <v>Kg</v>
          </cell>
        </row>
        <row r="13">
          <cell r="B13" t="str">
            <v>0006030</v>
          </cell>
          <cell r="C13" t="str">
            <v>SÖÙ XUYEÂN 10KV-1000A       (LX)</v>
          </cell>
          <cell r="D13" t="str">
            <v>10</v>
          </cell>
          <cell r="E13" t="str">
            <v>Caùi</v>
          </cell>
        </row>
        <row r="14">
          <cell r="B14" t="str">
            <v>0006031</v>
          </cell>
          <cell r="C14" t="str">
            <v>SÖÙ ÑÔÛ 1000V               (LX)</v>
          </cell>
          <cell r="D14" t="str">
            <v>10</v>
          </cell>
          <cell r="E14" t="str">
            <v>Caùi</v>
          </cell>
        </row>
        <row r="15">
          <cell r="B15" t="str">
            <v>0006032</v>
          </cell>
          <cell r="C15" t="str">
            <v>SÖÙ DÓA F70D               (LX)</v>
          </cell>
          <cell r="D15" t="str">
            <v>10</v>
          </cell>
          <cell r="E15" t="str">
            <v>Caùi</v>
          </cell>
        </row>
        <row r="16">
          <cell r="B16" t="str">
            <v>0006033</v>
          </cell>
          <cell r="C16" t="str">
            <v>SÖÙ ÑÖÙNG 20KV              (LX)</v>
          </cell>
          <cell r="D16" t="str">
            <v>10</v>
          </cell>
          <cell r="E16" t="str">
            <v>Caùi</v>
          </cell>
        </row>
        <row r="17">
          <cell r="B17" t="str">
            <v>0006178</v>
          </cell>
          <cell r="C17" t="str">
            <v>CABLE ACBY.T. 6KV 3 x 185 (LX)</v>
          </cell>
          <cell r="D17" t="str">
            <v>31</v>
          </cell>
          <cell r="E17" t="str">
            <v>Meùt</v>
          </cell>
        </row>
        <row r="18">
          <cell r="B18" t="str">
            <v>0006179</v>
          </cell>
          <cell r="C18" t="str">
            <v>CABLE ACBY.T.10KV 3 x 95  (LX)</v>
          </cell>
          <cell r="D18" t="str">
            <v>31</v>
          </cell>
          <cell r="E18" t="str">
            <v>Meùt</v>
          </cell>
        </row>
        <row r="19">
          <cell r="B19" t="str">
            <v>0006181</v>
          </cell>
          <cell r="C19" t="str">
            <v>CABLE ACBY.T.10KV 3 x 185 (LX)</v>
          </cell>
          <cell r="D19" t="str">
            <v>31</v>
          </cell>
          <cell r="E19" t="str">
            <v>Meùt</v>
          </cell>
        </row>
        <row r="20">
          <cell r="B20" t="str">
            <v>0007035</v>
          </cell>
          <cell r="C20" t="str">
            <v>VOØNG TREO CP-16-20        (LX)</v>
          </cell>
          <cell r="D20" t="str">
            <v>10</v>
          </cell>
          <cell r="E20" t="str">
            <v>Caùi</v>
          </cell>
        </row>
        <row r="21">
          <cell r="B21" t="str">
            <v>0007036</v>
          </cell>
          <cell r="C21" t="str">
            <v>MAÉC NOÁI LAÉP RAÙP PTM-7-2   (LX)</v>
          </cell>
          <cell r="D21" t="str">
            <v>10</v>
          </cell>
          <cell r="E21" t="str">
            <v>Caùi</v>
          </cell>
        </row>
        <row r="22">
          <cell r="B22" t="str">
            <v>0007037</v>
          </cell>
          <cell r="C22" t="str">
            <v>MAÉC NOÁI T/G ÑIEÀU CHÆNH    (LX)</v>
          </cell>
          <cell r="D22" t="str">
            <v>10</v>
          </cell>
          <cell r="E22" t="str">
            <v>Caùi</v>
          </cell>
        </row>
        <row r="23">
          <cell r="B23" t="str">
            <v>0007038</v>
          </cell>
          <cell r="C23" t="str">
            <v>VOØNG TREO CP-16-20        (LX)</v>
          </cell>
          <cell r="D23" t="str">
            <v>10</v>
          </cell>
          <cell r="E23" t="str">
            <v>Caùi</v>
          </cell>
        </row>
        <row r="24">
          <cell r="B24" t="str">
            <v>0007039</v>
          </cell>
          <cell r="C24" t="str">
            <v>MOÙC TREO CK-12-1A         (LX)</v>
          </cell>
          <cell r="D24" t="str">
            <v>10</v>
          </cell>
          <cell r="E24" t="str">
            <v>Caùi</v>
          </cell>
        </row>
        <row r="25">
          <cell r="B25" t="str">
            <v>0007041</v>
          </cell>
          <cell r="C25" t="str">
            <v>KHOÙA NEÙO HB-2-6A          (LX)</v>
          </cell>
          <cell r="D25" t="str">
            <v>10</v>
          </cell>
          <cell r="E25" t="str">
            <v>Caùi</v>
          </cell>
        </row>
        <row r="26">
          <cell r="B26" t="str">
            <v>0007042</v>
          </cell>
          <cell r="C26" t="str">
            <v>KHOÙA NEÙO HB-3-6B          (LX)</v>
          </cell>
          <cell r="D26" t="str">
            <v>10</v>
          </cell>
          <cell r="E26" t="str">
            <v>Caùi</v>
          </cell>
        </row>
        <row r="27">
          <cell r="B27" t="str">
            <v>0007043</v>
          </cell>
          <cell r="C27" t="str">
            <v>KHOÙA NEÙO NEM HKK-1-1B/1   (LX)</v>
          </cell>
          <cell r="D27" t="str">
            <v>10</v>
          </cell>
          <cell r="E27" t="str">
            <v>Caùi</v>
          </cell>
        </row>
        <row r="28">
          <cell r="B28" t="str">
            <v>0007046</v>
          </cell>
          <cell r="C28" t="str">
            <v>OÁNG NOÁI CBC 70-3-2147     (LX)</v>
          </cell>
          <cell r="D28" t="str">
            <v>10</v>
          </cell>
          <cell r="E28" t="str">
            <v>Caùi</v>
          </cell>
        </row>
        <row r="29">
          <cell r="B29" t="str">
            <v>0007047</v>
          </cell>
          <cell r="C29" t="str">
            <v>TENDEUR PTR-7-1           (LX)</v>
          </cell>
          <cell r="D29" t="str">
            <v>10</v>
          </cell>
          <cell r="E29" t="str">
            <v>Caùi</v>
          </cell>
        </row>
        <row r="30">
          <cell r="B30" t="str">
            <v>0007051</v>
          </cell>
          <cell r="C30" t="str">
            <v>OÁNG NOÁI LEØO AL OA-25-1    (LX)</v>
          </cell>
          <cell r="D30" t="str">
            <v>10</v>
          </cell>
          <cell r="E30" t="str">
            <v>Caùi</v>
          </cell>
        </row>
        <row r="31">
          <cell r="B31" t="str">
            <v>0007052</v>
          </cell>
          <cell r="C31" t="str">
            <v>OÁNG NOÁI LEØO AL OA-35-1    (LX)</v>
          </cell>
          <cell r="D31" t="str">
            <v>10</v>
          </cell>
          <cell r="E31" t="str">
            <v>Caùi</v>
          </cell>
        </row>
        <row r="32">
          <cell r="B32" t="str">
            <v>0007053</v>
          </cell>
          <cell r="C32" t="str">
            <v>OÁNG NOÁI LEØO AL OA-50-1    (LX)</v>
          </cell>
          <cell r="D32" t="str">
            <v>10</v>
          </cell>
          <cell r="E32" t="str">
            <v>Caùi</v>
          </cell>
        </row>
        <row r="33">
          <cell r="B33" t="str">
            <v>0007054</v>
          </cell>
          <cell r="C33" t="str">
            <v>OÁNG NOÁI LEØO AL OA-70-1    (LX)</v>
          </cell>
          <cell r="D33" t="str">
            <v>10</v>
          </cell>
          <cell r="E33" t="str">
            <v>Caùi</v>
          </cell>
        </row>
        <row r="34">
          <cell r="B34" t="str">
            <v>0007055</v>
          </cell>
          <cell r="C34" t="str">
            <v>OÁNG NOÁI LEØO AL OA-95-1    (LX)</v>
          </cell>
          <cell r="D34" t="str">
            <v>10</v>
          </cell>
          <cell r="E34" t="str">
            <v>Caùi</v>
          </cell>
        </row>
        <row r="35">
          <cell r="B35" t="str">
            <v>0007056</v>
          </cell>
          <cell r="C35" t="str">
            <v>OÁNG NOÁI LEØO AL OA-120-1   (LX)</v>
          </cell>
          <cell r="D35" t="str">
            <v>10</v>
          </cell>
          <cell r="E35" t="str">
            <v>Caùi</v>
          </cell>
        </row>
        <row r="36">
          <cell r="B36" t="str">
            <v>0007057</v>
          </cell>
          <cell r="C36" t="str">
            <v>OÁNG NOÁI LEØO AL OA-150-1   (LX)</v>
          </cell>
          <cell r="D36" t="str">
            <v>10</v>
          </cell>
          <cell r="E36" t="str">
            <v>Caùi</v>
          </cell>
        </row>
        <row r="37">
          <cell r="B37" t="str">
            <v>0007058</v>
          </cell>
          <cell r="C37" t="str">
            <v>OÁNG NOÁI LEØO AL OA-185-1   (LX)</v>
          </cell>
          <cell r="D37" t="str">
            <v>10</v>
          </cell>
          <cell r="E37" t="str">
            <v>Caùi</v>
          </cell>
        </row>
        <row r="38">
          <cell r="B38" t="str">
            <v>0007061</v>
          </cell>
          <cell r="C38" t="str">
            <v>OÁNG NOÁI OVAL COAC-185-3   (LX)</v>
          </cell>
          <cell r="D38" t="str">
            <v>10</v>
          </cell>
          <cell r="E38" t="str">
            <v>Caùi</v>
          </cell>
        </row>
        <row r="39">
          <cell r="B39" t="str">
            <v>0007062</v>
          </cell>
          <cell r="C39" t="str">
            <v>OÁNG NOÁI OVAL COAC-150-3   (LX)</v>
          </cell>
          <cell r="D39" t="str">
            <v>10</v>
          </cell>
          <cell r="E39" t="str">
            <v>Caùi</v>
          </cell>
        </row>
        <row r="40">
          <cell r="B40" t="str">
            <v>0007063</v>
          </cell>
          <cell r="C40" t="str">
            <v>OÁNG NOÁI OVAL COAC-120-3   (LX)</v>
          </cell>
          <cell r="D40" t="str">
            <v>10</v>
          </cell>
          <cell r="E40" t="str">
            <v>Caùi</v>
          </cell>
        </row>
        <row r="41">
          <cell r="B41" t="str">
            <v>0007064</v>
          </cell>
          <cell r="C41" t="str">
            <v>OÁNG NOÁI OVAL COAC-95-3    (LX)</v>
          </cell>
          <cell r="D41" t="str">
            <v>10</v>
          </cell>
          <cell r="E41" t="str">
            <v>Caùi</v>
          </cell>
        </row>
        <row r="42">
          <cell r="B42" t="str">
            <v>0007065</v>
          </cell>
          <cell r="C42" t="str">
            <v>OÁNG NOÁI OVAL COAC-70-3    (LX)</v>
          </cell>
          <cell r="D42" t="str">
            <v>10</v>
          </cell>
          <cell r="E42" t="str">
            <v>Caùi</v>
          </cell>
        </row>
        <row r="43">
          <cell r="B43" t="str">
            <v>0007066</v>
          </cell>
          <cell r="C43" t="str">
            <v>OÁNG NOÁI OVAL COAC-50-3    (LX)</v>
          </cell>
          <cell r="D43" t="str">
            <v>10</v>
          </cell>
          <cell r="E43" t="str">
            <v>Caùi</v>
          </cell>
        </row>
        <row r="44">
          <cell r="B44" t="str">
            <v>0007067</v>
          </cell>
          <cell r="C44" t="str">
            <v>OÁNG CHÖÕA DAØÂY AL PAC-205   (LX)</v>
          </cell>
          <cell r="D44" t="str">
            <v>10</v>
          </cell>
          <cell r="E44" t="str">
            <v>Caùi</v>
          </cell>
        </row>
        <row r="45">
          <cell r="B45" t="str">
            <v>0007068</v>
          </cell>
          <cell r="C45" t="str">
            <v>OÁNG CHÖÕA DAØÂY AL PAC-150   (LX)</v>
          </cell>
          <cell r="D45" t="str">
            <v>10</v>
          </cell>
          <cell r="E45" t="str">
            <v>Caùi</v>
          </cell>
        </row>
        <row r="46">
          <cell r="B46" t="str">
            <v>0007069</v>
          </cell>
          <cell r="C46" t="str">
            <v>OÁNG CHÖÕA DAØÂY AL PAC-120   (LX)</v>
          </cell>
          <cell r="D46" t="str">
            <v>10</v>
          </cell>
          <cell r="E46" t="str">
            <v>Caùi</v>
          </cell>
        </row>
        <row r="47">
          <cell r="B47" t="str">
            <v>0007070</v>
          </cell>
          <cell r="C47" t="str">
            <v>OÁNG CHÖÕA DAØÂY AL PAC-95    (LX)</v>
          </cell>
          <cell r="D47" t="str">
            <v>10</v>
          </cell>
          <cell r="E47" t="str">
            <v>Caùi</v>
          </cell>
        </row>
        <row r="48">
          <cell r="B48" t="str">
            <v>0007071</v>
          </cell>
          <cell r="C48" t="str">
            <v>KEÏP NOÁI LEØO AL T.PA 5-1   (LX)</v>
          </cell>
          <cell r="D48" t="str">
            <v>10</v>
          </cell>
          <cell r="E48" t="str">
            <v>Caùi</v>
          </cell>
        </row>
        <row r="49">
          <cell r="B49" t="str">
            <v>0007072</v>
          </cell>
          <cell r="C49" t="str">
            <v>KEÏP NOÁI LEØO AL T.PA 4-1   (LX)</v>
          </cell>
          <cell r="D49" t="str">
            <v>10</v>
          </cell>
          <cell r="E49" t="str">
            <v>Caùi</v>
          </cell>
        </row>
        <row r="50">
          <cell r="B50" t="str">
            <v>0007073</v>
          </cell>
          <cell r="C50" t="str">
            <v>KEÏP NOÁI LEØO AL T.PA 3-2   (LX)</v>
          </cell>
          <cell r="D50" t="str">
            <v>10</v>
          </cell>
          <cell r="E50" t="str">
            <v>Caùi</v>
          </cell>
        </row>
        <row r="51">
          <cell r="B51" t="str">
            <v>0007074</v>
          </cell>
          <cell r="C51" t="str">
            <v>KEÏP NOÁI LEØO AL T.PA 2-2   (LX)</v>
          </cell>
          <cell r="D51" t="str">
            <v>10</v>
          </cell>
          <cell r="E51" t="str">
            <v>Caùi</v>
          </cell>
        </row>
        <row r="52">
          <cell r="B52" t="str">
            <v>0008075</v>
          </cell>
          <cell r="C52" t="str">
            <v>THEÙP TROØN A1-F 6,5        (LX)</v>
          </cell>
          <cell r="D52" t="str">
            <v>41</v>
          </cell>
          <cell r="E52" t="str">
            <v>Kg</v>
          </cell>
        </row>
        <row r="53">
          <cell r="B53" t="str">
            <v>0008078</v>
          </cell>
          <cell r="C53" t="str">
            <v>THEÙP TROØN A3 - F12   (LIEN XO)</v>
          </cell>
          <cell r="D53" t="str">
            <v>41</v>
          </cell>
          <cell r="E53" t="str">
            <v>Kg</v>
          </cell>
        </row>
        <row r="54">
          <cell r="B54" t="str">
            <v>0008079</v>
          </cell>
          <cell r="C54" t="str">
            <v>THEÙP TROØN A1 - F 14  (LIEN XO)</v>
          </cell>
          <cell r="D54" t="str">
            <v>41</v>
          </cell>
          <cell r="E54" t="str">
            <v>Kg</v>
          </cell>
        </row>
        <row r="55">
          <cell r="B55" t="str">
            <v>0008080</v>
          </cell>
          <cell r="C55" t="str">
            <v>THEÙP TROØN A1 - F 16  (LIEN XO)</v>
          </cell>
          <cell r="D55" t="str">
            <v>41</v>
          </cell>
          <cell r="E55" t="str">
            <v>Kg</v>
          </cell>
        </row>
        <row r="56">
          <cell r="B56" t="str">
            <v>0008081</v>
          </cell>
          <cell r="C56" t="str">
            <v>THEÙP TROØN A1 - F 18  (LIEN XO)</v>
          </cell>
          <cell r="D56" t="str">
            <v>41</v>
          </cell>
          <cell r="E56" t="str">
            <v>Kg</v>
          </cell>
        </row>
        <row r="57">
          <cell r="B57" t="str">
            <v>0008086</v>
          </cell>
          <cell r="C57" t="str">
            <v>THEÙP L 50 x 50 x 5        (LX)</v>
          </cell>
          <cell r="D57" t="str">
            <v>41</v>
          </cell>
          <cell r="E57" t="str">
            <v>Kg</v>
          </cell>
        </row>
        <row r="58">
          <cell r="B58" t="str">
            <v>0008088</v>
          </cell>
          <cell r="C58" t="str">
            <v>THEÙP L 80 x 80 x 8        (LX)</v>
          </cell>
          <cell r="D58" t="str">
            <v>41</v>
          </cell>
          <cell r="E58" t="str">
            <v>Kg</v>
          </cell>
        </row>
        <row r="59">
          <cell r="B59" t="str">
            <v>0008091</v>
          </cell>
          <cell r="C59" t="str">
            <v>THEÙP L 56 x 36 x 5   (LIEN XO)</v>
          </cell>
          <cell r="D59" t="str">
            <v>41</v>
          </cell>
          <cell r="E59" t="str">
            <v>Kg</v>
          </cell>
        </row>
        <row r="60">
          <cell r="B60" t="str">
            <v>0008091</v>
          </cell>
          <cell r="C60" t="str">
            <v>THEÙP L 56 x 36 x 5        (LX)</v>
          </cell>
          <cell r="D60" t="str">
            <v>41</v>
          </cell>
          <cell r="E60" t="str">
            <v>Kg</v>
          </cell>
        </row>
        <row r="61">
          <cell r="B61" t="str">
            <v>0008092</v>
          </cell>
          <cell r="C61" t="str">
            <v>THEÙP U160 x 68 x 5        (LX)</v>
          </cell>
          <cell r="D61" t="str">
            <v>41</v>
          </cell>
          <cell r="E61" t="str">
            <v>Kg</v>
          </cell>
        </row>
        <row r="62">
          <cell r="B62" t="str">
            <v>0008093</v>
          </cell>
          <cell r="C62" t="str">
            <v>THEÙP U120 x 52 x 4,8      (LX)</v>
          </cell>
          <cell r="D62" t="str">
            <v>10</v>
          </cell>
          <cell r="E62" t="str">
            <v>Kg</v>
          </cell>
        </row>
        <row r="63">
          <cell r="B63" t="str">
            <v>0008094</v>
          </cell>
          <cell r="C63" t="str">
            <v>THEÙP U100 x 46 x 4,5      (LX)</v>
          </cell>
          <cell r="D63" t="str">
            <v>41</v>
          </cell>
          <cell r="E63" t="str">
            <v>Kg</v>
          </cell>
        </row>
        <row r="64">
          <cell r="B64" t="str">
            <v>0008095</v>
          </cell>
          <cell r="C64" t="str">
            <v>THEÙP U 65 x 35 x 4,4      (LX)</v>
          </cell>
          <cell r="D64" t="str">
            <v>41</v>
          </cell>
          <cell r="E64" t="str">
            <v>Kg</v>
          </cell>
        </row>
        <row r="65">
          <cell r="B65" t="str">
            <v>0008096</v>
          </cell>
          <cell r="C65" t="str">
            <v>THEÙP I180 x 90 x 8,1      (LX)</v>
          </cell>
          <cell r="D65" t="str">
            <v>41</v>
          </cell>
          <cell r="E65" t="str">
            <v>Kg</v>
          </cell>
        </row>
        <row r="66">
          <cell r="B66" t="str">
            <v>0008097</v>
          </cell>
          <cell r="C66" t="str">
            <v>LÖÔÙI THEÙP 10 x 10         (LX)</v>
          </cell>
          <cell r="D66" t="str">
            <v>92</v>
          </cell>
          <cell r="E66" t="str">
            <v>m2</v>
          </cell>
        </row>
        <row r="67">
          <cell r="B67" t="str">
            <v>0008182</v>
          </cell>
          <cell r="C67" t="str">
            <v>LÖÔÙI THEÙP 20 x 20         (LX)</v>
          </cell>
          <cell r="D67" t="str">
            <v>92</v>
          </cell>
          <cell r="E67" t="str">
            <v>m2</v>
          </cell>
        </row>
        <row r="68">
          <cell r="B68" t="str">
            <v>0008183</v>
          </cell>
          <cell r="C68" t="str">
            <v>THEÙP OÁNG F 100 x 4,5      (LX)</v>
          </cell>
          <cell r="D68" t="str">
            <v>41</v>
          </cell>
          <cell r="E68" t="str">
            <v>Kg</v>
          </cell>
        </row>
        <row r="69">
          <cell r="B69" t="str">
            <v>0010100</v>
          </cell>
          <cell r="C69" t="str">
            <v>BAÊNG KEO NHÖÏA PBX         (LX)</v>
          </cell>
          <cell r="D69" t="str">
            <v>41</v>
          </cell>
          <cell r="E69" t="str">
            <v>Kg</v>
          </cell>
        </row>
        <row r="70">
          <cell r="B70" t="str">
            <v>0011116</v>
          </cell>
          <cell r="C70" t="str">
            <v>COSSE NHOÂM  50-10- 9A     (LX)</v>
          </cell>
          <cell r="D70" t="str">
            <v>10</v>
          </cell>
          <cell r="E70" t="str">
            <v>Caùi</v>
          </cell>
        </row>
        <row r="71">
          <cell r="B71" t="str">
            <v>0011117</v>
          </cell>
          <cell r="C71" t="str">
            <v>COSSE NHOÂM  70-10-11A     (LX)</v>
          </cell>
          <cell r="D71" t="str">
            <v>10</v>
          </cell>
          <cell r="E71" t="str">
            <v>Caùi</v>
          </cell>
        </row>
        <row r="72">
          <cell r="B72" t="str">
            <v>0011118</v>
          </cell>
          <cell r="C72" t="str">
            <v>COSSE NHOÂM  70-10-12A     (LX)</v>
          </cell>
          <cell r="D72" t="str">
            <v>10</v>
          </cell>
          <cell r="E72" t="str">
            <v>Caùi</v>
          </cell>
        </row>
        <row r="73">
          <cell r="B73" t="str">
            <v>0011119</v>
          </cell>
          <cell r="C73" t="str">
            <v>COSSE NHOÂM  95-12-13A     (LX)</v>
          </cell>
          <cell r="D73" t="str">
            <v>10</v>
          </cell>
          <cell r="E73" t="str">
            <v>Caùi</v>
          </cell>
        </row>
        <row r="74">
          <cell r="B74" t="str">
            <v>0011120</v>
          </cell>
          <cell r="C74" t="str">
            <v>COSSE NHOÂM 120-12-14A     (LX)</v>
          </cell>
          <cell r="D74" t="str">
            <v>10</v>
          </cell>
          <cell r="E74" t="str">
            <v>Caùi</v>
          </cell>
        </row>
        <row r="75">
          <cell r="B75" t="str">
            <v>0011121</v>
          </cell>
          <cell r="C75" t="str">
            <v>COSSE NHOÂM 150-12-16A     (LX)</v>
          </cell>
          <cell r="D75" t="str">
            <v>10</v>
          </cell>
          <cell r="E75" t="str">
            <v>Caùi</v>
          </cell>
        </row>
        <row r="76">
          <cell r="B76" t="str">
            <v>0011122</v>
          </cell>
          <cell r="C76" t="str">
            <v>COSSE NHOÂM 150-12-17A     (LX)</v>
          </cell>
          <cell r="D76" t="str">
            <v>10</v>
          </cell>
          <cell r="E76" t="str">
            <v>Caùi</v>
          </cell>
        </row>
        <row r="77">
          <cell r="B77" t="str">
            <v>0011123</v>
          </cell>
          <cell r="C77" t="str">
            <v>COSSE NHOÂM 185-16-18A     (LX)</v>
          </cell>
          <cell r="D77" t="str">
            <v>10</v>
          </cell>
          <cell r="E77" t="str">
            <v>Caùi</v>
          </cell>
        </row>
        <row r="78">
          <cell r="B78" t="str">
            <v>0011124</v>
          </cell>
          <cell r="C78" t="str">
            <v>COSSE NHOÂM 185-16-19A     (LX)</v>
          </cell>
          <cell r="D78" t="str">
            <v>10</v>
          </cell>
          <cell r="E78" t="str">
            <v>Caùi</v>
          </cell>
        </row>
        <row r="79">
          <cell r="B79" t="str">
            <v>0011125</v>
          </cell>
          <cell r="C79" t="str">
            <v>COSSE NHOÂM 240-20-22A     (LX)</v>
          </cell>
          <cell r="D79" t="str">
            <v>10</v>
          </cell>
          <cell r="E79" t="str">
            <v>Caùi</v>
          </cell>
        </row>
        <row r="80">
          <cell r="B80" t="str">
            <v>0011126</v>
          </cell>
          <cell r="C80" t="str">
            <v>COSSE CU-AL  50-10- 9MA   (LX)</v>
          </cell>
          <cell r="D80" t="str">
            <v>10</v>
          </cell>
          <cell r="E80" t="str">
            <v>Caùi</v>
          </cell>
        </row>
        <row r="81">
          <cell r="B81" t="str">
            <v>0011127</v>
          </cell>
          <cell r="C81" t="str">
            <v>COSSE CU-AL  70-10-11MA   (LX)</v>
          </cell>
          <cell r="D81" t="str">
            <v>10</v>
          </cell>
          <cell r="E81" t="str">
            <v>Caùi</v>
          </cell>
        </row>
        <row r="82">
          <cell r="B82" t="str">
            <v>0011128</v>
          </cell>
          <cell r="C82" t="str">
            <v>COSSE CU-AL  70-10-12MA   (LX)</v>
          </cell>
          <cell r="D82" t="str">
            <v>10</v>
          </cell>
          <cell r="E82" t="str">
            <v>Caùi</v>
          </cell>
        </row>
        <row r="83">
          <cell r="B83" t="str">
            <v>0011129</v>
          </cell>
          <cell r="C83" t="str">
            <v>COSSE CU-AL  95-12-13MA   (LX)</v>
          </cell>
          <cell r="D83" t="str">
            <v>10</v>
          </cell>
          <cell r="E83" t="str">
            <v>Caùi</v>
          </cell>
        </row>
        <row r="84">
          <cell r="B84" t="str">
            <v>0011130</v>
          </cell>
          <cell r="C84" t="str">
            <v>COSSE CU-AL 120-12-14MA   (LX)</v>
          </cell>
          <cell r="D84" t="str">
            <v>10</v>
          </cell>
          <cell r="E84" t="str">
            <v>Caùi</v>
          </cell>
        </row>
        <row r="85">
          <cell r="B85" t="str">
            <v>0011131</v>
          </cell>
          <cell r="C85" t="str">
            <v>COSSE CU-AL 150-12-16MA   (LX)</v>
          </cell>
          <cell r="D85" t="str">
            <v>10</v>
          </cell>
          <cell r="E85" t="str">
            <v>Caùi</v>
          </cell>
        </row>
        <row r="86">
          <cell r="B86" t="str">
            <v>0011132</v>
          </cell>
          <cell r="C86" t="str">
            <v>COSSE CU-AL 150-12-17MA   (LX)</v>
          </cell>
          <cell r="D86" t="str">
            <v>10</v>
          </cell>
          <cell r="E86" t="str">
            <v>Caùi</v>
          </cell>
        </row>
        <row r="87">
          <cell r="B87" t="str">
            <v>0011133</v>
          </cell>
          <cell r="C87" t="str">
            <v>COSSE CU-AL 185-16-18MA   (LX)</v>
          </cell>
          <cell r="D87" t="str">
            <v>10</v>
          </cell>
          <cell r="E87" t="str">
            <v>Caùi</v>
          </cell>
        </row>
        <row r="88">
          <cell r="B88" t="str">
            <v>0011134</v>
          </cell>
          <cell r="C88" t="str">
            <v>COSSE CU-AL 185-16-19MA   (LX)</v>
          </cell>
          <cell r="D88" t="str">
            <v>10</v>
          </cell>
          <cell r="E88" t="str">
            <v>Caùi</v>
          </cell>
        </row>
        <row r="89">
          <cell r="B89" t="str">
            <v>0011135</v>
          </cell>
          <cell r="C89" t="str">
            <v>COSSE CU-AL 240-20-22MA   (LX)</v>
          </cell>
          <cell r="D89" t="str">
            <v>10</v>
          </cell>
          <cell r="E89" t="str">
            <v>Caùi</v>
          </cell>
        </row>
        <row r="90">
          <cell r="B90" t="str">
            <v>0011143</v>
          </cell>
          <cell r="C90" t="str">
            <v>OÁNG NOÁI ÑAØÂY ÑOÀNG 35-10T   (LX)</v>
          </cell>
          <cell r="D90" t="str">
            <v>10</v>
          </cell>
          <cell r="E90" t="str">
            <v>OÁng</v>
          </cell>
        </row>
        <row r="91">
          <cell r="B91" t="str">
            <v>0011144</v>
          </cell>
          <cell r="C91" t="str">
            <v>OÁNG NOÁI ÑAØÂY ÑOÀNG 70-13T   (LX)</v>
          </cell>
          <cell r="D91" t="str">
            <v>10</v>
          </cell>
          <cell r="E91" t="str">
            <v>OÁng</v>
          </cell>
        </row>
        <row r="92">
          <cell r="B92" t="str">
            <v>0011145</v>
          </cell>
          <cell r="C92" t="str">
            <v>OÁNG NOÁI DAØÂY ÑOÀNG 95-15T   (LX)</v>
          </cell>
          <cell r="D92" t="str">
            <v>10</v>
          </cell>
          <cell r="E92" t="str">
            <v>OÁng</v>
          </cell>
        </row>
        <row r="93">
          <cell r="B93" t="str">
            <v>0011146</v>
          </cell>
          <cell r="C93" t="str">
            <v>OÁNG NOÁI DAØÂY ÑOÀNG 120-17T  (LX)</v>
          </cell>
          <cell r="D93" t="str">
            <v>10</v>
          </cell>
          <cell r="E93" t="str">
            <v>OÁng</v>
          </cell>
        </row>
        <row r="94">
          <cell r="B94" t="str">
            <v>0011147</v>
          </cell>
          <cell r="C94" t="str">
            <v>OÁNG NOÁI DAÂY ÑOÀNG 150-19T  (LX)</v>
          </cell>
          <cell r="D94" t="str">
            <v>10</v>
          </cell>
          <cell r="E94" t="str">
            <v>OÁng</v>
          </cell>
        </row>
        <row r="95">
          <cell r="B95" t="str">
            <v>0011148</v>
          </cell>
          <cell r="C95" t="str">
            <v>OÁNG NOÁI DAØÂY ÑOÀNG 185-21T  (LX)</v>
          </cell>
          <cell r="D95" t="str">
            <v>10</v>
          </cell>
          <cell r="E95" t="str">
            <v>OÁng</v>
          </cell>
        </row>
        <row r="96">
          <cell r="B96" t="str">
            <v>0012158</v>
          </cell>
          <cell r="C96" t="str">
            <v>MEGOM KEÁ 1000 V           (LX)</v>
          </cell>
          <cell r="D96" t="str">
            <v>10</v>
          </cell>
          <cell r="E96" t="str">
            <v>Caùi</v>
          </cell>
        </row>
        <row r="97">
          <cell r="B97" t="str">
            <v>0012159</v>
          </cell>
          <cell r="C97" t="str">
            <v>MEGOM KEÁ 2500 V           (LX)</v>
          </cell>
          <cell r="D97" t="str">
            <v>10</v>
          </cell>
          <cell r="E97" t="str">
            <v>Caùi</v>
          </cell>
        </row>
        <row r="98">
          <cell r="B98" t="str">
            <v>0012161</v>
          </cell>
          <cell r="C98" t="str">
            <v>CAÀU ÑÔN KEP ÑO ÑIEÄN TRÔÛ   (LX)</v>
          </cell>
          <cell r="D98" t="str">
            <v>10</v>
          </cell>
          <cell r="E98" t="str">
            <v>Caùi</v>
          </cell>
        </row>
        <row r="99">
          <cell r="B99" t="str">
            <v>0012162</v>
          </cell>
          <cell r="C99" t="str">
            <v>VAÏN NAÊNG KEÁ S4342-M1      (LX)</v>
          </cell>
          <cell r="D99" t="str">
            <v>10</v>
          </cell>
          <cell r="E99" t="str">
            <v>Caùi</v>
          </cell>
        </row>
        <row r="100">
          <cell r="B100" t="str">
            <v>0012165</v>
          </cell>
          <cell r="C100" t="str">
            <v>XE CAÅU KAMAZ KC 3575A     (LX)</v>
          </cell>
          <cell r="D100" t="str">
            <v>10</v>
          </cell>
          <cell r="E100" t="str">
            <v>Xe</v>
          </cell>
        </row>
        <row r="101">
          <cell r="B101" t="str">
            <v>0012168</v>
          </cell>
          <cell r="C101" t="str">
            <v>XE KHOAN TROÀNG TRUÏ GAZ    (LX)</v>
          </cell>
          <cell r="D101" t="str">
            <v>10</v>
          </cell>
          <cell r="E101" t="str">
            <v>Xe</v>
          </cell>
        </row>
        <row r="102">
          <cell r="B102" t="str">
            <v>0012169</v>
          </cell>
          <cell r="C102" t="str">
            <v>MAÙY HAØN              (LIEN XO)</v>
          </cell>
          <cell r="D102" t="str">
            <v>41</v>
          </cell>
          <cell r="E102" t="str">
            <v>Kg</v>
          </cell>
        </row>
        <row r="103">
          <cell r="B103" t="str">
            <v>0012169</v>
          </cell>
          <cell r="C103" t="str">
            <v>MAÙY HAØN LÖU ÑOÄNG 4001 T1  (LX)</v>
          </cell>
          <cell r="D103" t="str">
            <v>10</v>
          </cell>
          <cell r="E103" t="str">
            <v>Maùy</v>
          </cell>
        </row>
        <row r="104">
          <cell r="B104" t="str">
            <v>0012176</v>
          </cell>
          <cell r="C104" t="str">
            <v>MAÙY HUÙT BUÏI GNOM 16-15T   (LX)</v>
          </cell>
          <cell r="D104" t="str">
            <v>10</v>
          </cell>
          <cell r="E104" t="str">
            <v>Maùy</v>
          </cell>
        </row>
        <row r="105">
          <cell r="B105" t="str">
            <v>0013201</v>
          </cell>
          <cell r="C105" t="str">
            <v>BOÙNG CAO AÙP E27-125 W     (LX)</v>
          </cell>
          <cell r="D105" t="str">
            <v>10</v>
          </cell>
          <cell r="E105" t="str">
            <v>Caùi</v>
          </cell>
        </row>
        <row r="106">
          <cell r="B106" t="str">
            <v>0013202</v>
          </cell>
          <cell r="C106" t="str">
            <v>BOÙNG CAO AÙP E40-250 W     (LX)</v>
          </cell>
          <cell r="D106" t="str">
            <v>10</v>
          </cell>
          <cell r="E106" t="str">
            <v>Caùi</v>
          </cell>
        </row>
        <row r="107">
          <cell r="B107" t="str">
            <v>0013203</v>
          </cell>
          <cell r="C107" t="str">
            <v>ÑAÀU MUÙT CAÙP 10KV 3 x 70   (LX)</v>
          </cell>
          <cell r="D107" t="str">
            <v>10</v>
          </cell>
          <cell r="E107" t="str">
            <v>Caùi</v>
          </cell>
        </row>
        <row r="108">
          <cell r="B108" t="str">
            <v>0013204</v>
          </cell>
          <cell r="C108" t="str">
            <v>ÑAÀU MUÙT CAÙP 10KV 3 x 120  (LX)</v>
          </cell>
          <cell r="D108" t="str">
            <v>10</v>
          </cell>
          <cell r="E108" t="str">
            <v>Caùi</v>
          </cell>
        </row>
        <row r="109">
          <cell r="B109" t="str">
            <v>1002552</v>
          </cell>
          <cell r="C109" t="str">
            <v>TIGE SÖÙ ÑÖÙNG 20KV</v>
          </cell>
          <cell r="D109" t="str">
            <v>10</v>
          </cell>
          <cell r="E109" t="str">
            <v>Caùi</v>
          </cell>
        </row>
        <row r="110">
          <cell r="B110" t="str">
            <v>1002553</v>
          </cell>
          <cell r="C110" t="str">
            <v>TIGE SÖÙ ÑÖÙNG 15KV</v>
          </cell>
          <cell r="D110" t="str">
            <v>10</v>
          </cell>
          <cell r="E110" t="str">
            <v>Caùi</v>
          </cell>
        </row>
        <row r="111">
          <cell r="B111" t="str">
            <v>1002554</v>
          </cell>
          <cell r="C111" t="str">
            <v>TIGE SÖÙ ÑÖÙNG 22KV</v>
          </cell>
          <cell r="D111" t="str">
            <v>10</v>
          </cell>
          <cell r="E111" t="str">
            <v>Caùi</v>
          </cell>
        </row>
        <row r="112">
          <cell r="B112" t="str">
            <v>1002555</v>
          </cell>
          <cell r="C112" t="str">
            <v>TIGE SÖÙ ÑÖÙNG 20KV</v>
          </cell>
          <cell r="D112" t="str">
            <v>10</v>
          </cell>
          <cell r="E112" t="str">
            <v>Caùi</v>
          </cell>
        </row>
        <row r="113">
          <cell r="B113" t="str">
            <v>1002556</v>
          </cell>
          <cell r="C113" t="str">
            <v>TIGE SÖÙ ÑÖÙNG 20KV</v>
          </cell>
          <cell r="D113" t="str">
            <v>10</v>
          </cell>
          <cell r="E113" t="str">
            <v>Caùi</v>
          </cell>
        </row>
        <row r="114">
          <cell r="B114" t="str">
            <v>1002577</v>
          </cell>
          <cell r="C114" t="str">
            <v>SÖÙ TREO 22KV POLYMER (2PK)</v>
          </cell>
          <cell r="D114" t="str">
            <v>10</v>
          </cell>
          <cell r="E114" t="str">
            <v>Caùi</v>
          </cell>
        </row>
        <row r="115">
          <cell r="B115" t="str">
            <v>1002578</v>
          </cell>
          <cell r="C115" t="str">
            <v>SÖÙ TREO PSD 70E</v>
          </cell>
          <cell r="D115" t="str">
            <v>10</v>
          </cell>
          <cell r="E115" t="str">
            <v>Caùi</v>
          </cell>
        </row>
        <row r="116">
          <cell r="B116" t="str">
            <v>1002579</v>
          </cell>
          <cell r="C116" t="str">
            <v>SÖÙ TREO PSD 70 E</v>
          </cell>
          <cell r="D116" t="str">
            <v>10</v>
          </cell>
          <cell r="E116" t="str">
            <v>Caùi</v>
          </cell>
        </row>
        <row r="117">
          <cell r="B117" t="str">
            <v>1002579</v>
          </cell>
          <cell r="C117" t="str">
            <v>SÖÙ TREO PSD 70E</v>
          </cell>
          <cell r="D117" t="str">
            <v>10</v>
          </cell>
          <cell r="E117" t="str">
            <v>Caùi</v>
          </cell>
        </row>
        <row r="118">
          <cell r="B118" t="str">
            <v>1002580</v>
          </cell>
          <cell r="C118" t="str">
            <v>SÖÙ TREO CAO THE 230 KV</v>
          </cell>
          <cell r="D118" t="str">
            <v>10</v>
          </cell>
          <cell r="E118" t="str">
            <v>Caùi</v>
          </cell>
        </row>
        <row r="119">
          <cell r="B119" t="str">
            <v>1002581</v>
          </cell>
          <cell r="C119" t="str">
            <v>SÖÙ TREO 15KV</v>
          </cell>
          <cell r="D119" t="str">
            <v>10</v>
          </cell>
          <cell r="E119" t="str">
            <v>Caùi</v>
          </cell>
        </row>
        <row r="120">
          <cell r="B120" t="str">
            <v>1002582</v>
          </cell>
          <cell r="C120" t="str">
            <v>SÖÙ TREO PSD 70E</v>
          </cell>
          <cell r="D120" t="str">
            <v>10</v>
          </cell>
          <cell r="E120" t="str">
            <v>Caùi</v>
          </cell>
        </row>
        <row r="121">
          <cell r="B121" t="str">
            <v>1002583</v>
          </cell>
          <cell r="C121" t="str">
            <v>SÖÙ TREO PSD-70E</v>
          </cell>
          <cell r="D121" t="str">
            <v>10</v>
          </cell>
          <cell r="E121" t="str">
            <v>Caùi</v>
          </cell>
        </row>
        <row r="122">
          <cell r="B122" t="str">
            <v>1002584</v>
          </cell>
          <cell r="C122" t="str">
            <v>SÖÙ TREO PSD 70E</v>
          </cell>
          <cell r="D122" t="str">
            <v>10</v>
          </cell>
          <cell r="E122" t="str">
            <v>Caùi</v>
          </cell>
        </row>
        <row r="123">
          <cell r="B123" t="str">
            <v>1002600</v>
          </cell>
          <cell r="C123" t="str">
            <v>SÖÙ OÁNG CHÆ</v>
          </cell>
          <cell r="D123" t="str">
            <v>10</v>
          </cell>
          <cell r="E123" t="str">
            <v>Caùi</v>
          </cell>
        </row>
        <row r="124">
          <cell r="B124" t="str">
            <v>1002602</v>
          </cell>
          <cell r="C124" t="str">
            <v>SÖÙ CHAÈNG</v>
          </cell>
          <cell r="D124" t="str">
            <v>10</v>
          </cell>
          <cell r="E124" t="str">
            <v>Caùi</v>
          </cell>
        </row>
        <row r="125">
          <cell r="B125" t="str">
            <v>1003028</v>
          </cell>
          <cell r="C125" t="str">
            <v>ÑAØ L 75 x 75 x 6 - 1,8m</v>
          </cell>
          <cell r="D125" t="str">
            <v>10</v>
          </cell>
          <cell r="E125" t="str">
            <v>Caùi</v>
          </cell>
        </row>
        <row r="126">
          <cell r="B126" t="str">
            <v>1003029</v>
          </cell>
          <cell r="C126" t="str">
            <v>ÑAØ 75 x 75 x 6 - 1,7m</v>
          </cell>
          <cell r="D126" t="str">
            <v>10</v>
          </cell>
          <cell r="E126" t="str">
            <v>Caùi</v>
          </cell>
        </row>
        <row r="127">
          <cell r="B127" t="str">
            <v>1003030</v>
          </cell>
          <cell r="C127" t="str">
            <v>ÑAØ 75 x 75 x 6 - 2,4m</v>
          </cell>
          <cell r="D127" t="str">
            <v>10</v>
          </cell>
          <cell r="E127" t="str">
            <v>Caùi</v>
          </cell>
        </row>
        <row r="128">
          <cell r="B128" t="str">
            <v>1003031</v>
          </cell>
          <cell r="C128" t="str">
            <v>ÑAØ L75 2M4</v>
          </cell>
          <cell r="D128" t="str">
            <v>10</v>
          </cell>
          <cell r="E128" t="str">
            <v>Caùi</v>
          </cell>
        </row>
        <row r="129">
          <cell r="B129" t="str">
            <v>1003032</v>
          </cell>
          <cell r="C129" t="str">
            <v>ÑAØ L73-2M4 MK</v>
          </cell>
          <cell r="D129" t="str">
            <v>10</v>
          </cell>
          <cell r="E129" t="str">
            <v>Caùi</v>
          </cell>
        </row>
        <row r="130">
          <cell r="B130" t="str">
            <v>1003035</v>
          </cell>
          <cell r="C130" t="str">
            <v>ÑAØ L75 2M4 MK</v>
          </cell>
          <cell r="D130" t="str">
            <v>10</v>
          </cell>
          <cell r="E130" t="str">
            <v>Caùi</v>
          </cell>
        </row>
        <row r="131">
          <cell r="B131" t="str">
            <v>1003050</v>
          </cell>
          <cell r="C131" t="str">
            <v>XA MA YT1 , YT2 , YT3</v>
          </cell>
          <cell r="D131" t="str">
            <v>27</v>
          </cell>
          <cell r="E131" t="str">
            <v>Boä</v>
          </cell>
        </row>
        <row r="132">
          <cell r="B132" t="str">
            <v>1003051</v>
          </cell>
          <cell r="C132" t="str">
            <v>XA PI MA</v>
          </cell>
          <cell r="D132" t="str">
            <v>27</v>
          </cell>
          <cell r="E132" t="str">
            <v>Boä</v>
          </cell>
        </row>
        <row r="133">
          <cell r="B133" t="str">
            <v>1003052</v>
          </cell>
          <cell r="C133" t="str">
            <v>ÑAØ H L75 2M4MK</v>
          </cell>
          <cell r="D133" t="str">
            <v>10</v>
          </cell>
          <cell r="E133" t="str">
            <v>Caùi</v>
          </cell>
        </row>
        <row r="134">
          <cell r="B134" t="str">
            <v>1003505</v>
          </cell>
          <cell r="C134" t="str">
            <v>RACK 3</v>
          </cell>
          <cell r="D134" t="str">
            <v>10</v>
          </cell>
          <cell r="E134" t="str">
            <v>Caùi</v>
          </cell>
        </row>
        <row r="135">
          <cell r="B135" t="str">
            <v>1003514</v>
          </cell>
          <cell r="C135" t="str">
            <v>UCLEVIS</v>
          </cell>
          <cell r="D135" t="str">
            <v>10</v>
          </cell>
          <cell r="E135" t="str">
            <v>Caùi</v>
          </cell>
        </row>
        <row r="136">
          <cell r="B136" t="str">
            <v>1003519</v>
          </cell>
          <cell r="C136" t="str">
            <v>RACK 4</v>
          </cell>
          <cell r="D136" t="str">
            <v>10</v>
          </cell>
          <cell r="E136" t="str">
            <v>Caùi</v>
          </cell>
        </row>
        <row r="137">
          <cell r="B137" t="str">
            <v>1003615</v>
          </cell>
          <cell r="C137" t="str">
            <v>THANH CHOÁNG L50x60MK</v>
          </cell>
          <cell r="D137" t="str">
            <v>10</v>
          </cell>
          <cell r="E137" t="str">
            <v>Caùi</v>
          </cell>
        </row>
        <row r="138">
          <cell r="B138" t="str">
            <v>1003617</v>
          </cell>
          <cell r="C138" t="str">
            <v>THANH CHOÁNG ÑAØ L 50x50x5-1080</v>
          </cell>
          <cell r="D138" t="str">
            <v>10</v>
          </cell>
          <cell r="E138" t="str">
            <v>Caùi</v>
          </cell>
        </row>
        <row r="139">
          <cell r="B139" t="str">
            <v>1003618</v>
          </cell>
          <cell r="C139" t="str">
            <v>THANH CHOÁNG D</v>
          </cell>
          <cell r="D139" t="str">
            <v>10</v>
          </cell>
          <cell r="E139" t="str">
            <v>Caùi</v>
          </cell>
        </row>
        <row r="140">
          <cell r="B140" t="str">
            <v>1003635</v>
          </cell>
          <cell r="C140" t="str">
            <v>THANH CHOÁNG 60x6 0.76MK</v>
          </cell>
          <cell r="D140" t="str">
            <v>10</v>
          </cell>
          <cell r="E140" t="str">
            <v>Caùi</v>
          </cell>
        </row>
        <row r="141">
          <cell r="B141" t="str">
            <v>1003636</v>
          </cell>
          <cell r="C141" t="str">
            <v>THANH CHOÁNG 60x6 760MK</v>
          </cell>
          <cell r="D141" t="str">
            <v>10</v>
          </cell>
          <cell r="E141" t="str">
            <v>Caùi</v>
          </cell>
        </row>
        <row r="142">
          <cell r="B142" t="str">
            <v>1003638</v>
          </cell>
          <cell r="C142" t="str">
            <v>THANH CHOÁNG DEP 50x4 - 0,91m</v>
          </cell>
          <cell r="D142" t="str">
            <v>10</v>
          </cell>
          <cell r="E142" t="str">
            <v>Caùi</v>
          </cell>
        </row>
        <row r="143">
          <cell r="B143" t="str">
            <v>1003639</v>
          </cell>
          <cell r="C143" t="str">
            <v>THANH CHOÁNG 60X6_0,9</v>
          </cell>
          <cell r="D143" t="str">
            <v>31</v>
          </cell>
          <cell r="E143" t="str">
            <v>Meùt</v>
          </cell>
        </row>
        <row r="144">
          <cell r="B144" t="str">
            <v>1003642</v>
          </cell>
          <cell r="C144" t="str">
            <v>COLLIER 0,3 m</v>
          </cell>
          <cell r="D144" t="str">
            <v>10</v>
          </cell>
          <cell r="E144" t="str">
            <v>Caùi</v>
          </cell>
        </row>
        <row r="145">
          <cell r="B145" t="str">
            <v>1004361</v>
          </cell>
          <cell r="C145" t="str">
            <v>KEÏP QUAI 1824</v>
          </cell>
          <cell r="D145" t="str">
            <v>10</v>
          </cell>
          <cell r="E145" t="str">
            <v>Caùi</v>
          </cell>
        </row>
        <row r="146">
          <cell r="B146" t="str">
            <v>1004910</v>
          </cell>
          <cell r="C146" t="str">
            <v>ÑAÀU CABLE XLPE 15KV-3x150 mm2</v>
          </cell>
          <cell r="D146" t="str">
            <v>27</v>
          </cell>
          <cell r="E146" t="str">
            <v>Boä</v>
          </cell>
        </row>
        <row r="147">
          <cell r="B147" t="str">
            <v>1004911</v>
          </cell>
          <cell r="C147" t="str">
            <v>ÑAÀU CAÙP F4B-24KV-3x150</v>
          </cell>
          <cell r="D147" t="str">
            <v>27</v>
          </cell>
          <cell r="E147" t="str">
            <v>Boä</v>
          </cell>
        </row>
        <row r="148">
          <cell r="B148" t="str">
            <v>1004912</v>
          </cell>
          <cell r="C148" t="str">
            <v>ÑAÀU CAÙP F4B-24KV-3x240</v>
          </cell>
          <cell r="D148" t="str">
            <v>27</v>
          </cell>
          <cell r="E148" t="str">
            <v>Boä</v>
          </cell>
        </row>
        <row r="149">
          <cell r="B149" t="str">
            <v>1005410</v>
          </cell>
          <cell r="C149" t="str">
            <v>HOÄP NOÁI CABLE 15KV-3P-150mm2TB</v>
          </cell>
          <cell r="D149" t="str">
            <v>27</v>
          </cell>
          <cell r="E149" t="str">
            <v>Boä</v>
          </cell>
        </row>
        <row r="150">
          <cell r="B150" t="str">
            <v>1005412</v>
          </cell>
          <cell r="C150" t="str">
            <v>HOÄP NOÁI CAÙP WMB3-3x150</v>
          </cell>
          <cell r="D150" t="str">
            <v>27</v>
          </cell>
          <cell r="E150" t="str">
            <v>Boä</v>
          </cell>
        </row>
        <row r="151">
          <cell r="B151" t="str">
            <v>1005415</v>
          </cell>
          <cell r="C151" t="str">
            <v>HOÄP NOÁI CAÙP 24KV-3x240 mm2</v>
          </cell>
          <cell r="D151" t="str">
            <v>27</v>
          </cell>
          <cell r="E151" t="str">
            <v>Boä</v>
          </cell>
        </row>
        <row r="152">
          <cell r="B152" t="str">
            <v>1005433</v>
          </cell>
          <cell r="C152" t="str">
            <v>HOÄP NOÁI CABLE J108</v>
          </cell>
          <cell r="D152" t="str">
            <v>10</v>
          </cell>
          <cell r="E152" t="str">
            <v>Hoäp</v>
          </cell>
        </row>
        <row r="153">
          <cell r="B153" t="str">
            <v>1005451</v>
          </cell>
          <cell r="C153" t="str">
            <v>H\NOÁI NHÖÏA 24KV 3*240</v>
          </cell>
          <cell r="D153" t="str">
            <v>10</v>
          </cell>
          <cell r="E153" t="str">
            <v>Caùi</v>
          </cell>
        </row>
        <row r="154">
          <cell r="B154" t="str">
            <v>1005458</v>
          </cell>
          <cell r="C154" t="str">
            <v>OÁNG NOÁI CABLE 150 mm2</v>
          </cell>
          <cell r="D154" t="str">
            <v>10</v>
          </cell>
          <cell r="E154" t="str">
            <v>Caùi</v>
          </cell>
        </row>
        <row r="155">
          <cell r="B155" t="str">
            <v>1005459</v>
          </cell>
          <cell r="C155" t="str">
            <v>OÁNG NOÁI CHÒU SÖÙC CAÊNG 336 ACSR</v>
          </cell>
          <cell r="D155" t="str">
            <v>27</v>
          </cell>
          <cell r="E155" t="str">
            <v>Boä</v>
          </cell>
        </row>
        <row r="156">
          <cell r="B156" t="str">
            <v>1005474</v>
          </cell>
          <cell r="C156" t="str">
            <v>SANH CANH CABLE J85</v>
          </cell>
          <cell r="D156" t="str">
            <v>10</v>
          </cell>
          <cell r="E156" t="str">
            <v>Caùi</v>
          </cell>
        </row>
        <row r="157">
          <cell r="B157" t="str">
            <v>1006090</v>
          </cell>
          <cell r="C157" t="str">
            <v>LA 10 KV PBC 10</v>
          </cell>
          <cell r="D157" t="str">
            <v>10</v>
          </cell>
          <cell r="E157" t="str">
            <v>Caùi</v>
          </cell>
        </row>
        <row r="158">
          <cell r="B158" t="str">
            <v>1006092</v>
          </cell>
          <cell r="C158" t="str">
            <v>LA 13KV-ABB</v>
          </cell>
          <cell r="D158" t="str">
            <v>10</v>
          </cell>
          <cell r="E158" t="str">
            <v>Caùi</v>
          </cell>
        </row>
        <row r="159">
          <cell r="B159" t="str">
            <v>1006100</v>
          </cell>
          <cell r="C159" t="str">
            <v>LA 12KV</v>
          </cell>
          <cell r="D159" t="str">
            <v>10</v>
          </cell>
          <cell r="E159" t="str">
            <v>Caùi</v>
          </cell>
        </row>
        <row r="160">
          <cell r="B160" t="str">
            <v>1006102</v>
          </cell>
          <cell r="C160" t="str">
            <v>LA 12KV (KHOÂNG COÙ GIAÙ L)</v>
          </cell>
          <cell r="D160" t="str">
            <v>10</v>
          </cell>
          <cell r="E160" t="str">
            <v>Caùi</v>
          </cell>
        </row>
        <row r="161">
          <cell r="B161" t="str">
            <v>1006114</v>
          </cell>
          <cell r="C161" t="str">
            <v>LA 12.7KV</v>
          </cell>
          <cell r="D161" t="str">
            <v>10</v>
          </cell>
          <cell r="E161" t="str">
            <v>Caùi</v>
          </cell>
        </row>
        <row r="162">
          <cell r="B162" t="str">
            <v>1006115</v>
          </cell>
          <cell r="C162" t="str">
            <v>LA 12,7KV-5KA</v>
          </cell>
          <cell r="D162" t="str">
            <v>10</v>
          </cell>
          <cell r="E162" t="str">
            <v>Caùi</v>
          </cell>
        </row>
        <row r="163">
          <cell r="B163" t="str">
            <v>1006116</v>
          </cell>
          <cell r="C163" t="str">
            <v>LA 15 KV PBC 15</v>
          </cell>
          <cell r="D163" t="str">
            <v>10</v>
          </cell>
          <cell r="E163" t="str">
            <v>Caùi</v>
          </cell>
        </row>
        <row r="164">
          <cell r="B164" t="str">
            <v>1006125</v>
          </cell>
          <cell r="C164" t="str">
            <v>LA 35 KV PBC 35</v>
          </cell>
          <cell r="D164" t="str">
            <v>10</v>
          </cell>
          <cell r="E164" t="str">
            <v>Caùi</v>
          </cell>
        </row>
        <row r="165">
          <cell r="B165" t="str">
            <v>1010228</v>
          </cell>
          <cell r="C165" t="str">
            <v>CABLE ÑOÀNG TRAÀN  22 mm2</v>
          </cell>
          <cell r="D165" t="str">
            <v>41</v>
          </cell>
          <cell r="E165" t="str">
            <v>Kg</v>
          </cell>
        </row>
        <row r="166">
          <cell r="B166" t="str">
            <v>1030215</v>
          </cell>
          <cell r="C166" t="str">
            <v>KEÄ SAÉT</v>
          </cell>
          <cell r="D166" t="str">
            <v>27</v>
          </cell>
          <cell r="E166" t="str">
            <v>Boä</v>
          </cell>
        </row>
        <row r="167">
          <cell r="B167" t="str">
            <v>1034400</v>
          </cell>
          <cell r="C167" t="str">
            <v>SÖÙ ÑÖÙNG 15KV</v>
          </cell>
          <cell r="D167" t="str">
            <v>10</v>
          </cell>
          <cell r="E167" t="str">
            <v>Caùi</v>
          </cell>
        </row>
        <row r="168">
          <cell r="B168" t="str">
            <v>1034401</v>
          </cell>
          <cell r="C168" t="str">
            <v>SÖÙ ÑÖÙNG 15KV</v>
          </cell>
          <cell r="D168" t="str">
            <v>10</v>
          </cell>
          <cell r="E168" t="str">
            <v>Caùi</v>
          </cell>
        </row>
        <row r="169">
          <cell r="B169" t="str">
            <v>1034402</v>
          </cell>
          <cell r="C169" t="str">
            <v>SÖÙ ÑÖÙNG 22KV</v>
          </cell>
          <cell r="D169" t="str">
            <v>10</v>
          </cell>
          <cell r="E169" t="str">
            <v>Caùi</v>
          </cell>
        </row>
        <row r="170">
          <cell r="B170" t="str">
            <v>1034404</v>
          </cell>
          <cell r="C170" t="str">
            <v>SÖÙ ÑÖÙNG 35KV+TIGE</v>
          </cell>
          <cell r="D170" t="str">
            <v>27</v>
          </cell>
          <cell r="E170" t="str">
            <v>Boä</v>
          </cell>
        </row>
        <row r="171">
          <cell r="B171" t="str">
            <v>1034405</v>
          </cell>
          <cell r="C171" t="str">
            <v>SÖÙ ÑÖÙNG 35 KV (CO TY)</v>
          </cell>
          <cell r="D171" t="str">
            <v>10</v>
          </cell>
          <cell r="E171" t="str">
            <v>Caùi</v>
          </cell>
        </row>
        <row r="172">
          <cell r="B172" t="str">
            <v>1034406</v>
          </cell>
          <cell r="C172" t="str">
            <v>SÖÙ ÑÖÙNG 20KV (HLSON)</v>
          </cell>
          <cell r="D172" t="str">
            <v>10</v>
          </cell>
          <cell r="E172" t="str">
            <v>Caùi</v>
          </cell>
        </row>
        <row r="173">
          <cell r="B173" t="str">
            <v>1034407</v>
          </cell>
          <cell r="C173" t="str">
            <v>SÖÙ ÑÖÙNG 20KV</v>
          </cell>
          <cell r="D173" t="str">
            <v>10</v>
          </cell>
          <cell r="E173" t="str">
            <v>Caùi</v>
          </cell>
        </row>
        <row r="174">
          <cell r="B174" t="str">
            <v>1034408</v>
          </cell>
          <cell r="C174" t="str">
            <v>SÖÙ ÑÖÙNG 20KV</v>
          </cell>
          <cell r="D174" t="str">
            <v>10</v>
          </cell>
          <cell r="E174" t="str">
            <v>Caùi</v>
          </cell>
        </row>
        <row r="175">
          <cell r="B175" t="str">
            <v>1034409</v>
          </cell>
          <cell r="C175" t="str">
            <v>SÖÙ ÑÖÙNG 20KV (HLS)</v>
          </cell>
          <cell r="D175" t="str">
            <v>10</v>
          </cell>
          <cell r="E175" t="str">
            <v>Caùi</v>
          </cell>
        </row>
        <row r="176">
          <cell r="B176" t="str">
            <v>1034790</v>
          </cell>
          <cell r="C176" t="str">
            <v>VOØNG TREO VT6</v>
          </cell>
          <cell r="D176" t="str">
            <v>10</v>
          </cell>
          <cell r="E176" t="str">
            <v>Caùi</v>
          </cell>
        </row>
        <row r="177">
          <cell r="B177" t="str">
            <v>1040555</v>
          </cell>
          <cell r="C177" t="str">
            <v>MAÙY BIEÁN DOØNG CT 200/5A</v>
          </cell>
          <cell r="D177" t="str">
            <v>10</v>
          </cell>
          <cell r="E177" t="str">
            <v>Caùi</v>
          </cell>
        </row>
        <row r="178">
          <cell r="B178" t="str">
            <v>1041048</v>
          </cell>
          <cell r="C178" t="str">
            <v>OUT DOOR POTHEAD 15KV - 2x150</v>
          </cell>
          <cell r="D178" t="str">
            <v>10</v>
          </cell>
          <cell r="E178" t="str">
            <v>OÁng</v>
          </cell>
        </row>
        <row r="179">
          <cell r="B179" t="str">
            <v>1041059</v>
          </cell>
          <cell r="C179" t="str">
            <v>KEO CAÙCH ÑIEÄN</v>
          </cell>
          <cell r="D179" t="str">
            <v>41</v>
          </cell>
          <cell r="E179" t="str">
            <v>Kg</v>
          </cell>
        </row>
        <row r="180">
          <cell r="B180" t="str">
            <v>1042012</v>
          </cell>
          <cell r="C180" t="str">
            <v>JOINT COMPOUMD SELON</v>
          </cell>
          <cell r="D180" t="str">
            <v>10</v>
          </cell>
          <cell r="E180" t="str">
            <v>Caùi</v>
          </cell>
        </row>
        <row r="181">
          <cell r="B181" t="str">
            <v>1042135</v>
          </cell>
          <cell r="C181" t="str">
            <v>KEÏP QUAI 2/0 (VAN HUNG)</v>
          </cell>
          <cell r="D181" t="str">
            <v>10</v>
          </cell>
          <cell r="E181" t="str">
            <v>Caùi</v>
          </cell>
        </row>
        <row r="182">
          <cell r="B182" t="str">
            <v>1042153</v>
          </cell>
          <cell r="C182" t="str">
            <v>DAØÂY NEO F16 - 11 MAÏ</v>
          </cell>
          <cell r="D182" t="str">
            <v>27</v>
          </cell>
          <cell r="E182" t="str">
            <v>Boä</v>
          </cell>
        </row>
        <row r="183">
          <cell r="B183" t="str">
            <v>1042154</v>
          </cell>
          <cell r="C183" t="str">
            <v>DAØÂY NEO F16 - 20 MAÏ</v>
          </cell>
          <cell r="D183" t="str">
            <v>27</v>
          </cell>
          <cell r="E183" t="str">
            <v>Boä</v>
          </cell>
        </row>
        <row r="184">
          <cell r="B184" t="str">
            <v>1042155</v>
          </cell>
          <cell r="C184" t="str">
            <v>DAØÂY NEO F20 - 11 MAÏ</v>
          </cell>
          <cell r="D184" t="str">
            <v>27</v>
          </cell>
          <cell r="E184" t="str">
            <v>Boä</v>
          </cell>
        </row>
        <row r="185">
          <cell r="B185" t="str">
            <v>1042160</v>
          </cell>
          <cell r="C185" t="str">
            <v>KEÏP 3 BOULON THEÙP</v>
          </cell>
          <cell r="D185" t="str">
            <v>10</v>
          </cell>
          <cell r="E185" t="str">
            <v>Caùi</v>
          </cell>
        </row>
        <row r="186">
          <cell r="B186" t="str">
            <v>1042168</v>
          </cell>
          <cell r="C186" t="str">
            <v>KEÏP 3 BOULON MAÏ</v>
          </cell>
          <cell r="D186" t="str">
            <v>27</v>
          </cell>
          <cell r="E186" t="str">
            <v>Boä</v>
          </cell>
        </row>
        <row r="187">
          <cell r="B187" t="str">
            <v>1042201</v>
          </cell>
          <cell r="C187" t="str">
            <v>COC NEÙO F16 - 2m4</v>
          </cell>
          <cell r="D187" t="str">
            <v>10</v>
          </cell>
          <cell r="E187" t="str">
            <v>Caùi</v>
          </cell>
        </row>
        <row r="188">
          <cell r="B188" t="str">
            <v>1042203</v>
          </cell>
          <cell r="C188" t="str">
            <v>NEO XOEØ</v>
          </cell>
          <cell r="D188" t="str">
            <v>10</v>
          </cell>
          <cell r="E188" t="str">
            <v>Caùi</v>
          </cell>
        </row>
        <row r="189">
          <cell r="B189" t="str">
            <v>1042217</v>
          </cell>
          <cell r="C189" t="str">
            <v>CHANGE POLE PLATE</v>
          </cell>
          <cell r="D189" t="str">
            <v>10</v>
          </cell>
          <cell r="E189" t="str">
            <v>Caùi</v>
          </cell>
        </row>
        <row r="190">
          <cell r="B190" t="str">
            <v>1042218</v>
          </cell>
          <cell r="C190" t="str">
            <v>END FITTING</v>
          </cell>
          <cell r="D190" t="str">
            <v>10</v>
          </cell>
          <cell r="E190" t="str">
            <v>Caùi</v>
          </cell>
        </row>
        <row r="191">
          <cell r="B191" t="str">
            <v>1042220</v>
          </cell>
          <cell r="C191" t="str">
            <v>BOÄ KEÏP DAÂY NEO LEÄCH</v>
          </cell>
          <cell r="D191" t="str">
            <v>10</v>
          </cell>
          <cell r="E191" t="str">
            <v>Caùi</v>
          </cell>
        </row>
        <row r="192">
          <cell r="B192" t="str">
            <v>1042521</v>
          </cell>
          <cell r="C192" t="str">
            <v>T LUG 127 - 203</v>
          </cell>
          <cell r="D192" t="str">
            <v>10</v>
          </cell>
          <cell r="E192" t="str">
            <v>OÁng</v>
          </cell>
        </row>
        <row r="193">
          <cell r="B193" t="str">
            <v>1042625</v>
          </cell>
          <cell r="C193" t="str">
            <v>TUBULAR STEEL 50 MCM</v>
          </cell>
          <cell r="D193" t="str">
            <v>10</v>
          </cell>
          <cell r="E193" t="str">
            <v>Caùi</v>
          </cell>
        </row>
        <row r="194">
          <cell r="B194" t="str">
            <v>1042682</v>
          </cell>
          <cell r="C194" t="str">
            <v>JUMBER SLEEVE 150 mm2</v>
          </cell>
          <cell r="D194" t="str">
            <v>10</v>
          </cell>
          <cell r="E194" t="str">
            <v>Caùi</v>
          </cell>
        </row>
        <row r="195">
          <cell r="B195" t="str">
            <v>1042722</v>
          </cell>
          <cell r="C195" t="str">
            <v>U BOLT F 18</v>
          </cell>
          <cell r="D195" t="str">
            <v>10</v>
          </cell>
          <cell r="E195" t="str">
            <v>Caùi</v>
          </cell>
        </row>
        <row r="196">
          <cell r="B196" t="str">
            <v>1042723</v>
          </cell>
          <cell r="C196" t="str">
            <v>U BOLT F 20</v>
          </cell>
          <cell r="D196" t="str">
            <v>10</v>
          </cell>
          <cell r="E196" t="str">
            <v>Caùi</v>
          </cell>
        </row>
        <row r="197">
          <cell r="B197" t="str">
            <v>1042727</v>
          </cell>
          <cell r="C197" t="str">
            <v>ETRIES E / 16</v>
          </cell>
          <cell r="D197" t="str">
            <v>10</v>
          </cell>
          <cell r="E197" t="str">
            <v>Caùi</v>
          </cell>
        </row>
        <row r="198">
          <cell r="B198" t="str">
            <v>1042828</v>
          </cell>
          <cell r="C198" t="str">
            <v>KEÏP + COÏC NOÁI ÑAÁT</v>
          </cell>
          <cell r="D198" t="str">
            <v>27</v>
          </cell>
          <cell r="E198" t="str">
            <v>Boä</v>
          </cell>
        </row>
        <row r="199">
          <cell r="B199" t="str">
            <v>1042828</v>
          </cell>
          <cell r="C199" t="str">
            <v>KEÏP + COÏC NOÁI ÑAÁT</v>
          </cell>
          <cell r="D199" t="str">
            <v>27</v>
          </cell>
          <cell r="E199" t="str">
            <v>Boä</v>
          </cell>
        </row>
        <row r="200">
          <cell r="B200" t="str">
            <v>1042830</v>
          </cell>
          <cell r="C200" t="str">
            <v>KEÏP + COÏC NOÁI ÑAÁT</v>
          </cell>
          <cell r="D200" t="str">
            <v>27</v>
          </cell>
          <cell r="E200" t="str">
            <v>Boä</v>
          </cell>
        </row>
        <row r="201">
          <cell r="B201" t="str">
            <v>1043031</v>
          </cell>
          <cell r="C201" t="str">
            <v>TAP CONNECTOR 397.5-397.5</v>
          </cell>
          <cell r="D201" t="str">
            <v>10</v>
          </cell>
          <cell r="E201" t="str">
            <v>Caùi</v>
          </cell>
        </row>
        <row r="202">
          <cell r="B202" t="str">
            <v>1043270</v>
          </cell>
          <cell r="C202" t="str">
            <v>KEÏP TREO CAÙP ABC 4*70 MM2</v>
          </cell>
          <cell r="D202" t="str">
            <v>10</v>
          </cell>
          <cell r="E202" t="str">
            <v>Caùi</v>
          </cell>
        </row>
        <row r="203">
          <cell r="B203" t="str">
            <v>1043271</v>
          </cell>
          <cell r="C203" t="str">
            <v>KEÏP TREO CAÙP ABC 4*95 MM2</v>
          </cell>
          <cell r="D203" t="str">
            <v>10</v>
          </cell>
          <cell r="E203" t="str">
            <v>Caùi</v>
          </cell>
        </row>
        <row r="204">
          <cell r="B204" t="str">
            <v>1043275</v>
          </cell>
          <cell r="C204" t="str">
            <v>KEÏP NGÖØNG CAÙP ABC</v>
          </cell>
          <cell r="D204" t="str">
            <v>10</v>
          </cell>
          <cell r="E204" t="str">
            <v>Caùi</v>
          </cell>
        </row>
        <row r="205">
          <cell r="B205" t="str">
            <v>1043276</v>
          </cell>
          <cell r="C205" t="str">
            <v>BÒT ÑAÀU CAÙP CABLE ABC</v>
          </cell>
          <cell r="D205" t="str">
            <v>10</v>
          </cell>
          <cell r="E205" t="str">
            <v>Caùi</v>
          </cell>
        </row>
        <row r="206">
          <cell r="B206" t="str">
            <v>1043359</v>
          </cell>
          <cell r="C206" t="str">
            <v>KEÏP QUAI 357</v>
          </cell>
          <cell r="D206" t="str">
            <v>10</v>
          </cell>
          <cell r="E206" t="str">
            <v>Caùi</v>
          </cell>
        </row>
        <row r="207">
          <cell r="B207" t="str">
            <v>1043360</v>
          </cell>
          <cell r="C207" t="str">
            <v>KEÏP QUAI 357</v>
          </cell>
          <cell r="D207" t="str">
            <v>10</v>
          </cell>
          <cell r="E207" t="str">
            <v>Caùi</v>
          </cell>
        </row>
        <row r="208">
          <cell r="B208" t="str">
            <v>1043361</v>
          </cell>
          <cell r="C208" t="str">
            <v>KEÏP QUAI 1824</v>
          </cell>
          <cell r="D208" t="str">
            <v>10</v>
          </cell>
          <cell r="E208" t="str">
            <v>Caùi</v>
          </cell>
        </row>
        <row r="209">
          <cell r="B209" t="str">
            <v>1043362</v>
          </cell>
          <cell r="C209" t="str">
            <v>KEÏP QUAI 915 (TÑÖÙNG)</v>
          </cell>
          <cell r="D209" t="str">
            <v>10</v>
          </cell>
          <cell r="E209" t="str">
            <v>Caùi</v>
          </cell>
        </row>
        <row r="210">
          <cell r="B210" t="str">
            <v>1043363</v>
          </cell>
          <cell r="C210" t="str">
            <v>KEÏP QUAI 915</v>
          </cell>
          <cell r="D210" t="str">
            <v>10</v>
          </cell>
          <cell r="E210" t="str">
            <v>Caùi</v>
          </cell>
        </row>
        <row r="211">
          <cell r="B211" t="str">
            <v>1043400</v>
          </cell>
          <cell r="C211" t="str">
            <v>GIAÙ CHUØM TREO MBT</v>
          </cell>
          <cell r="D211" t="str">
            <v>27</v>
          </cell>
          <cell r="E211" t="str">
            <v>Boä</v>
          </cell>
        </row>
        <row r="212">
          <cell r="B212" t="str">
            <v>1043418</v>
          </cell>
          <cell r="C212" t="str">
            <v>TEE MOUNTING BRACKEÁT</v>
          </cell>
          <cell r="D212" t="str">
            <v>10</v>
          </cell>
          <cell r="E212" t="str">
            <v>Caùi</v>
          </cell>
        </row>
        <row r="213">
          <cell r="B213" t="str">
            <v>1043542</v>
          </cell>
          <cell r="C213" t="str">
            <v>TAP CONNECTOR 300 VH0</v>
          </cell>
          <cell r="D213" t="str">
            <v>10</v>
          </cell>
          <cell r="E213" t="str">
            <v>Caùi</v>
          </cell>
        </row>
        <row r="214">
          <cell r="B214" t="str">
            <v>1043550</v>
          </cell>
          <cell r="C214" t="str">
            <v>TAP CONNECTOR WR 189</v>
          </cell>
          <cell r="D214" t="str">
            <v>10</v>
          </cell>
          <cell r="E214" t="str">
            <v>Caùi</v>
          </cell>
        </row>
        <row r="215">
          <cell r="B215" t="str">
            <v>1043552</v>
          </cell>
          <cell r="C215" t="str">
            <v>TAP CONNECTOR WR 419</v>
          </cell>
          <cell r="D215" t="str">
            <v>10</v>
          </cell>
          <cell r="E215" t="str">
            <v>Caùi</v>
          </cell>
        </row>
        <row r="216">
          <cell r="B216" t="str">
            <v>1043553</v>
          </cell>
          <cell r="C216" t="str">
            <v>TAP CONNECTOR WR 419</v>
          </cell>
          <cell r="D216" t="str">
            <v>10</v>
          </cell>
          <cell r="E216" t="str">
            <v>Caùi</v>
          </cell>
        </row>
        <row r="217">
          <cell r="B217" t="str">
            <v>1043554</v>
          </cell>
          <cell r="C217" t="str">
            <v>TAP CONNECTOR WR 279</v>
          </cell>
          <cell r="D217" t="str">
            <v>10</v>
          </cell>
          <cell r="E217" t="str">
            <v>Caùi</v>
          </cell>
        </row>
        <row r="218">
          <cell r="B218" t="str">
            <v>1043555</v>
          </cell>
          <cell r="C218" t="str">
            <v>TAP CONNECTOR WR 189</v>
          </cell>
          <cell r="D218" t="str">
            <v>10</v>
          </cell>
          <cell r="E218" t="str">
            <v>Caùi</v>
          </cell>
        </row>
        <row r="219">
          <cell r="B219" t="str">
            <v>1043556</v>
          </cell>
          <cell r="C219" t="str">
            <v>TAP CONNECTOR WR 279</v>
          </cell>
          <cell r="D219" t="str">
            <v>10</v>
          </cell>
          <cell r="E219" t="str">
            <v>Caùi</v>
          </cell>
        </row>
        <row r="220">
          <cell r="B220" t="str">
            <v>1043557</v>
          </cell>
          <cell r="C220" t="str">
            <v>TAP CONNECTOR WR 379</v>
          </cell>
          <cell r="D220" t="str">
            <v>10</v>
          </cell>
          <cell r="E220" t="str">
            <v>Caùi</v>
          </cell>
        </row>
        <row r="221">
          <cell r="B221" t="str">
            <v>1043558</v>
          </cell>
          <cell r="C221" t="str">
            <v>TAP CONNECTOR WR 399</v>
          </cell>
          <cell r="D221" t="str">
            <v>10</v>
          </cell>
          <cell r="E221" t="str">
            <v>Caùi</v>
          </cell>
        </row>
        <row r="222">
          <cell r="B222" t="str">
            <v>1043559</v>
          </cell>
          <cell r="C222" t="str">
            <v>TAP CONNECTOR WR 419</v>
          </cell>
          <cell r="D222" t="str">
            <v>10</v>
          </cell>
          <cell r="E222" t="str">
            <v>Caùi</v>
          </cell>
        </row>
        <row r="223">
          <cell r="B223" t="str">
            <v>1043563</v>
          </cell>
          <cell r="C223" t="str">
            <v>TAP CONNECTOR WR875</v>
          </cell>
          <cell r="D223" t="str">
            <v>10</v>
          </cell>
          <cell r="E223" t="str">
            <v>Caùi</v>
          </cell>
        </row>
        <row r="224">
          <cell r="B224" t="str">
            <v>1043564</v>
          </cell>
          <cell r="C224" t="str">
            <v>TAP CONNECTOR WR875</v>
          </cell>
          <cell r="D224" t="str">
            <v>10</v>
          </cell>
          <cell r="E224" t="str">
            <v>Caùi</v>
          </cell>
        </row>
        <row r="225">
          <cell r="B225" t="str">
            <v>1043565</v>
          </cell>
          <cell r="C225" t="str">
            <v>TAPCONNECTOR WR 379</v>
          </cell>
          <cell r="D225" t="str">
            <v>10</v>
          </cell>
          <cell r="E225" t="str">
            <v>Caùi</v>
          </cell>
        </row>
        <row r="226">
          <cell r="B226" t="str">
            <v>1043566</v>
          </cell>
          <cell r="C226" t="str">
            <v>TAPCONNECTOR WR 399</v>
          </cell>
          <cell r="D226" t="str">
            <v>10</v>
          </cell>
          <cell r="E226" t="str">
            <v>Caùi</v>
          </cell>
        </row>
        <row r="227">
          <cell r="B227" t="str">
            <v>1043788</v>
          </cell>
          <cell r="C227" t="str">
            <v>VOØNG TREO  VT 9</v>
          </cell>
          <cell r="D227" t="str">
            <v>10</v>
          </cell>
          <cell r="E227" t="str">
            <v>Caùi</v>
          </cell>
        </row>
        <row r="228">
          <cell r="B228" t="str">
            <v>1043789</v>
          </cell>
          <cell r="C228" t="str">
            <v>VOØNG TREO VT6</v>
          </cell>
          <cell r="D228" t="str">
            <v>10</v>
          </cell>
          <cell r="E228" t="str">
            <v>Caùi</v>
          </cell>
        </row>
        <row r="229">
          <cell r="B229" t="str">
            <v>1043790</v>
          </cell>
          <cell r="C229" t="str">
            <v>VOØNG TREO VT6          (cd)</v>
          </cell>
          <cell r="D229" t="str">
            <v>10</v>
          </cell>
          <cell r="E229" t="str">
            <v>Caùi</v>
          </cell>
        </row>
        <row r="230">
          <cell r="B230" t="str">
            <v>1043791</v>
          </cell>
          <cell r="C230" t="str">
            <v>VOØNG TREO VT6          (dl2)</v>
          </cell>
          <cell r="D230" t="str">
            <v>10</v>
          </cell>
          <cell r="E230" t="str">
            <v>Caùi</v>
          </cell>
        </row>
        <row r="231">
          <cell r="B231" t="str">
            <v>1043796</v>
          </cell>
          <cell r="C231" t="str">
            <v>KHOÙA ÑÔÛ D1 - 912</v>
          </cell>
          <cell r="D231" t="str">
            <v>10</v>
          </cell>
          <cell r="E231" t="str">
            <v>Caùi</v>
          </cell>
        </row>
        <row r="232">
          <cell r="B232" t="str">
            <v>1043805</v>
          </cell>
          <cell r="C232" t="str">
            <v>CAÙP CABLE B 33</v>
          </cell>
          <cell r="D232" t="str">
            <v>10</v>
          </cell>
          <cell r="E232" t="str">
            <v>Caùi</v>
          </cell>
        </row>
        <row r="233">
          <cell r="B233" t="str">
            <v>1043807</v>
          </cell>
          <cell r="C233" t="str">
            <v>MOÙC TREO MT 6</v>
          </cell>
          <cell r="D233" t="str">
            <v>10</v>
          </cell>
          <cell r="E233" t="str">
            <v>Caùi</v>
          </cell>
        </row>
        <row r="234">
          <cell r="B234" t="str">
            <v>1043808</v>
          </cell>
          <cell r="C234" t="str">
            <v>MOÙC TREO MT 6</v>
          </cell>
          <cell r="D234" t="str">
            <v>10</v>
          </cell>
          <cell r="E234" t="str">
            <v>Caùi</v>
          </cell>
        </row>
        <row r="235">
          <cell r="B235" t="str">
            <v>1043810</v>
          </cell>
          <cell r="C235" t="str">
            <v>MOÙC TREO MT 9</v>
          </cell>
          <cell r="D235" t="str">
            <v>10</v>
          </cell>
          <cell r="E235" t="str">
            <v>Caùi</v>
          </cell>
        </row>
        <row r="236">
          <cell r="B236" t="str">
            <v>1043817</v>
          </cell>
          <cell r="C236" t="str">
            <v>KHOÙA TH KK 1-1</v>
          </cell>
          <cell r="D236" t="str">
            <v>10</v>
          </cell>
          <cell r="E236" t="str">
            <v>Caùi</v>
          </cell>
        </row>
        <row r="237">
          <cell r="B237" t="str">
            <v>1043818</v>
          </cell>
          <cell r="C237" t="str">
            <v>YEÁM CABLE</v>
          </cell>
          <cell r="D237" t="str">
            <v>10</v>
          </cell>
          <cell r="E237" t="str">
            <v>Caùi</v>
          </cell>
        </row>
        <row r="238">
          <cell r="B238" t="str">
            <v>1043836</v>
          </cell>
          <cell r="C238" t="str">
            <v>CAÙP CABLE NHOÂM KMO 35</v>
          </cell>
          <cell r="D238" t="str">
            <v>27</v>
          </cell>
          <cell r="E238" t="str">
            <v>Boä</v>
          </cell>
        </row>
        <row r="239">
          <cell r="B239" t="str">
            <v>1043845</v>
          </cell>
          <cell r="C239" t="str">
            <v>OÁNG NOÁI DAØÂY AC 120</v>
          </cell>
          <cell r="D239" t="str">
            <v>10</v>
          </cell>
          <cell r="E239" t="str">
            <v>Caùi</v>
          </cell>
        </row>
        <row r="240">
          <cell r="B240" t="str">
            <v>1043847</v>
          </cell>
          <cell r="C240" t="str">
            <v>KEÏP CABLE NHOÂM AC75</v>
          </cell>
          <cell r="D240" t="str">
            <v>10</v>
          </cell>
          <cell r="E240" t="str">
            <v>Caùi</v>
          </cell>
        </row>
        <row r="241">
          <cell r="B241" t="str">
            <v>1043849</v>
          </cell>
          <cell r="C241" t="str">
            <v>KEÏP CABLE NHOÂM AC 120</v>
          </cell>
          <cell r="D241" t="str">
            <v>10</v>
          </cell>
          <cell r="E241" t="str">
            <v>Caùi</v>
          </cell>
        </row>
        <row r="242">
          <cell r="B242" t="str">
            <v>1043850</v>
          </cell>
          <cell r="C242" t="str">
            <v>KEÏP NHOÂM 150 MCM</v>
          </cell>
          <cell r="D242" t="str">
            <v>10</v>
          </cell>
          <cell r="E242" t="str">
            <v>Caùi</v>
          </cell>
        </row>
        <row r="243">
          <cell r="B243" t="str">
            <v>1043851</v>
          </cell>
          <cell r="C243" t="str">
            <v>KEÏP CAÙP NHOÂM 150 MCM</v>
          </cell>
          <cell r="D243" t="str">
            <v>10</v>
          </cell>
          <cell r="E243" t="str">
            <v>Caùi</v>
          </cell>
        </row>
        <row r="244">
          <cell r="B244" t="str">
            <v>1043855</v>
          </cell>
          <cell r="C244" t="str">
            <v>KEÏP 1 BOULON F/DAØÂY C/SET</v>
          </cell>
          <cell r="D244" t="str">
            <v>10</v>
          </cell>
          <cell r="E244" t="str">
            <v>Caùi</v>
          </cell>
        </row>
        <row r="245">
          <cell r="B245" t="str">
            <v>1043891</v>
          </cell>
          <cell r="C245" t="str">
            <v>BAN TREO THANG GOC KEÏP BT2 - 9</v>
          </cell>
          <cell r="D245" t="str">
            <v>10</v>
          </cell>
          <cell r="E245" t="str">
            <v>Caùi</v>
          </cell>
        </row>
        <row r="246">
          <cell r="B246" t="str">
            <v>1043900</v>
          </cell>
          <cell r="C246" t="str">
            <v>BAN TREO THANG GOC BT1 - 6</v>
          </cell>
          <cell r="D246" t="str">
            <v>10</v>
          </cell>
          <cell r="E246" t="str">
            <v>Caùi</v>
          </cell>
        </row>
        <row r="247">
          <cell r="B247" t="str">
            <v>1043904</v>
          </cell>
          <cell r="C247" t="str">
            <v>KHOÙA ÑÔÛ DTN2 - 6 A</v>
          </cell>
          <cell r="D247" t="str">
            <v>10</v>
          </cell>
          <cell r="E247" t="str">
            <v>Caùi</v>
          </cell>
        </row>
        <row r="248">
          <cell r="B248" t="str">
            <v>1043907</v>
          </cell>
          <cell r="C248" t="str">
            <v>KHOÙA NEÙO N357</v>
          </cell>
          <cell r="D248" t="str">
            <v>10</v>
          </cell>
          <cell r="E248" t="str">
            <v>Caùi</v>
          </cell>
        </row>
        <row r="249">
          <cell r="B249" t="str">
            <v>1043908</v>
          </cell>
          <cell r="C249" t="str">
            <v>KHOÙA NEÙO 357 M1</v>
          </cell>
          <cell r="D249" t="str">
            <v>10</v>
          </cell>
          <cell r="E249" t="str">
            <v>Caùi</v>
          </cell>
        </row>
        <row r="250">
          <cell r="B250" t="str">
            <v>1043910</v>
          </cell>
          <cell r="C250" t="str">
            <v>KHOÙA NEÙO M1 - 912</v>
          </cell>
          <cell r="D250" t="str">
            <v>10</v>
          </cell>
          <cell r="E250" t="str">
            <v>Caùi</v>
          </cell>
        </row>
        <row r="251">
          <cell r="B251" t="str">
            <v>1043911</v>
          </cell>
          <cell r="C251" t="str">
            <v>KHOÙA NEÙO N 912</v>
          </cell>
          <cell r="D251" t="str">
            <v>10</v>
          </cell>
          <cell r="E251" t="str">
            <v>Caùi</v>
          </cell>
        </row>
        <row r="252">
          <cell r="B252" t="str">
            <v>1043912</v>
          </cell>
          <cell r="C252" t="str">
            <v>KHOÙA NEÙO N 912   (CO ÑIEÄN)</v>
          </cell>
          <cell r="D252" t="str">
            <v>10</v>
          </cell>
          <cell r="E252" t="str">
            <v>Caùi</v>
          </cell>
        </row>
        <row r="253">
          <cell r="B253" t="str">
            <v>1043915</v>
          </cell>
          <cell r="C253" t="str">
            <v>KHOÙA NEÙO N-158</v>
          </cell>
          <cell r="D253" t="str">
            <v>10</v>
          </cell>
          <cell r="E253" t="str">
            <v>Caùi</v>
          </cell>
        </row>
        <row r="254">
          <cell r="B254" t="str">
            <v>1043916</v>
          </cell>
          <cell r="C254" t="str">
            <v>MAÉT NOÁI ÑÔN MN 9</v>
          </cell>
          <cell r="D254" t="str">
            <v>10</v>
          </cell>
          <cell r="E254" t="str">
            <v>Caùi</v>
          </cell>
        </row>
        <row r="255">
          <cell r="B255" t="str">
            <v>1043919</v>
          </cell>
          <cell r="C255" t="str">
            <v>MAÉT NOÁI ÑÔN MN 6</v>
          </cell>
          <cell r="D255" t="str">
            <v>10</v>
          </cell>
          <cell r="E255" t="str">
            <v>Caùi</v>
          </cell>
        </row>
        <row r="256">
          <cell r="B256" t="str">
            <v>1043920</v>
          </cell>
          <cell r="C256" t="str">
            <v>MAÉT NOÁI ÑÔN MN-6</v>
          </cell>
          <cell r="D256" t="str">
            <v>10</v>
          </cell>
          <cell r="E256" t="str">
            <v>Caùi</v>
          </cell>
        </row>
        <row r="257">
          <cell r="B257" t="str">
            <v>1043921</v>
          </cell>
          <cell r="C257" t="str">
            <v>MAÉC NOÁI ÑÔN MN6</v>
          </cell>
          <cell r="D257" t="str">
            <v>10</v>
          </cell>
          <cell r="E257" t="str">
            <v>Caùi</v>
          </cell>
        </row>
        <row r="258">
          <cell r="B258" t="str">
            <v>1044923</v>
          </cell>
          <cell r="C258" t="str">
            <v>TI 200 / 5A - 15KV</v>
          </cell>
          <cell r="D258" t="str">
            <v>10</v>
          </cell>
          <cell r="E258" t="str">
            <v>Caùi</v>
          </cell>
        </row>
        <row r="259">
          <cell r="B259" t="str">
            <v>1050828</v>
          </cell>
          <cell r="C259" t="str">
            <v>FCO 15KV-100A (LAM SON)</v>
          </cell>
          <cell r="D259" t="str">
            <v>10</v>
          </cell>
          <cell r="E259" t="str">
            <v>Caùi</v>
          </cell>
        </row>
        <row r="260">
          <cell r="B260" t="str">
            <v>1050828</v>
          </cell>
          <cell r="C260" t="str">
            <v>FCO 15KV-100A (CK.Q10)</v>
          </cell>
          <cell r="D260" t="str">
            <v>10</v>
          </cell>
          <cell r="E260" t="str">
            <v>Caùi</v>
          </cell>
        </row>
        <row r="261">
          <cell r="B261" t="str">
            <v>1050829</v>
          </cell>
          <cell r="C261" t="str">
            <v>FCO 25KV-100A</v>
          </cell>
          <cell r="D261" t="str">
            <v>10</v>
          </cell>
          <cell r="E261" t="str">
            <v>Caùi</v>
          </cell>
        </row>
        <row r="262">
          <cell r="B262" t="str">
            <v>1055535</v>
          </cell>
          <cell r="C262" t="str">
            <v>CAÀU CHÌ BAT 6.6-15KV</v>
          </cell>
          <cell r="D262" t="str">
            <v>10</v>
          </cell>
          <cell r="E262" t="str">
            <v>Caùi</v>
          </cell>
        </row>
        <row r="263">
          <cell r="B263" t="str">
            <v>1055560</v>
          </cell>
          <cell r="C263" t="str">
            <v>CAÀU CHÌ 66KV (FUSE ...)</v>
          </cell>
          <cell r="D263" t="str">
            <v>27</v>
          </cell>
          <cell r="E263" t="str">
            <v>Boä</v>
          </cell>
        </row>
        <row r="264">
          <cell r="B264" t="str">
            <v>1056423</v>
          </cell>
          <cell r="C264" t="str">
            <v>FCO 15KV-200A (CHO QUAN)</v>
          </cell>
          <cell r="D264" t="str">
            <v>10</v>
          </cell>
          <cell r="E264" t="str">
            <v>Caùi</v>
          </cell>
        </row>
        <row r="265">
          <cell r="B265" t="str">
            <v>1056423</v>
          </cell>
          <cell r="C265" t="str">
            <v>FCO 15KV-100A (MINH LOÁNG)</v>
          </cell>
          <cell r="D265" t="str">
            <v>10</v>
          </cell>
          <cell r="E265" t="str">
            <v>Caùi</v>
          </cell>
        </row>
        <row r="266">
          <cell r="B266" t="str">
            <v>1056424</v>
          </cell>
          <cell r="C266" t="str">
            <v>FCO 15KV-100A (FUTABI)</v>
          </cell>
          <cell r="D266" t="str">
            <v>10</v>
          </cell>
          <cell r="E266" t="str">
            <v>Caùi</v>
          </cell>
        </row>
        <row r="267">
          <cell r="B267" t="str">
            <v>1056425</v>
          </cell>
          <cell r="C267" t="str">
            <v>FCO 15KV-100A NGOAÏI</v>
          </cell>
          <cell r="D267" t="str">
            <v>10</v>
          </cell>
          <cell r="E267" t="str">
            <v>Caùi</v>
          </cell>
        </row>
        <row r="268">
          <cell r="B268" t="str">
            <v>1056426</v>
          </cell>
          <cell r="C268" t="str">
            <v>FCO 25KV-100A (NTT)</v>
          </cell>
          <cell r="D268" t="str">
            <v>10</v>
          </cell>
          <cell r="E268" t="str">
            <v>Caùi</v>
          </cell>
        </row>
        <row r="269">
          <cell r="B269" t="str">
            <v>1056427</v>
          </cell>
          <cell r="C269" t="str">
            <v>FCO 15KV 100A</v>
          </cell>
          <cell r="D269" t="str">
            <v>10</v>
          </cell>
          <cell r="E269" t="str">
            <v>Caùi</v>
          </cell>
        </row>
        <row r="270">
          <cell r="B270" t="str">
            <v>1056451</v>
          </cell>
          <cell r="C270" t="str">
            <v>LBFCO 27KV 200A</v>
          </cell>
          <cell r="D270" t="str">
            <v>10</v>
          </cell>
          <cell r="E270" t="str">
            <v>Caùi</v>
          </cell>
        </row>
        <row r="271">
          <cell r="B271" t="str">
            <v>1056500</v>
          </cell>
          <cell r="C271" t="str">
            <v>FCO 27KV-100A</v>
          </cell>
          <cell r="D271" t="str">
            <v>10</v>
          </cell>
          <cell r="E271" t="str">
            <v>Caùi</v>
          </cell>
        </row>
        <row r="272">
          <cell r="B272" t="str">
            <v>1057558</v>
          </cell>
          <cell r="C272" t="str">
            <v>FUSE LINK 6K</v>
          </cell>
          <cell r="D272" t="str">
            <v>10</v>
          </cell>
          <cell r="E272" t="str">
            <v>Caùi</v>
          </cell>
        </row>
        <row r="273">
          <cell r="B273" t="str">
            <v>1057560</v>
          </cell>
          <cell r="C273" t="str">
            <v>FUSE LINK 8K</v>
          </cell>
          <cell r="D273" t="str">
            <v>10</v>
          </cell>
          <cell r="E273" t="str">
            <v>Caùi</v>
          </cell>
        </row>
        <row r="274">
          <cell r="B274" t="str">
            <v>1057562</v>
          </cell>
          <cell r="C274" t="str">
            <v>FUSE LINK 10K</v>
          </cell>
          <cell r="D274" t="str">
            <v>10</v>
          </cell>
          <cell r="E274" t="str">
            <v>Caùi</v>
          </cell>
        </row>
        <row r="275">
          <cell r="B275" t="str">
            <v>1057563</v>
          </cell>
          <cell r="C275" t="str">
            <v>FUSE LINK 10K</v>
          </cell>
          <cell r="D275" t="str">
            <v>10</v>
          </cell>
          <cell r="E275" t="str">
            <v>Caùi</v>
          </cell>
        </row>
        <row r="276">
          <cell r="B276" t="str">
            <v>1057564</v>
          </cell>
          <cell r="C276" t="str">
            <v>FUSE LINK 12K</v>
          </cell>
          <cell r="D276" t="str">
            <v>10</v>
          </cell>
          <cell r="E276" t="str">
            <v>Caùi</v>
          </cell>
        </row>
        <row r="277">
          <cell r="B277" t="str">
            <v>1057566</v>
          </cell>
          <cell r="C277" t="str">
            <v>FUSE LINK 15K</v>
          </cell>
          <cell r="D277" t="str">
            <v>10</v>
          </cell>
          <cell r="E277" t="str">
            <v>Caùi</v>
          </cell>
        </row>
        <row r="278">
          <cell r="B278" t="str">
            <v>1057568</v>
          </cell>
          <cell r="C278" t="str">
            <v>FUSE LINK 20K</v>
          </cell>
          <cell r="D278" t="str">
            <v>10</v>
          </cell>
          <cell r="E278" t="str">
            <v>Caùi</v>
          </cell>
        </row>
        <row r="279">
          <cell r="B279" t="str">
            <v>1057570</v>
          </cell>
          <cell r="C279" t="str">
            <v>FUSE LINK 20K</v>
          </cell>
          <cell r="D279" t="str">
            <v>10</v>
          </cell>
          <cell r="E279" t="str">
            <v>Caùi</v>
          </cell>
        </row>
        <row r="280">
          <cell r="B280" t="str">
            <v>1057572</v>
          </cell>
          <cell r="C280" t="str">
            <v>FUSE LINK 30K</v>
          </cell>
          <cell r="D280" t="str">
            <v>10</v>
          </cell>
          <cell r="E280" t="str">
            <v>Caùi</v>
          </cell>
        </row>
        <row r="281">
          <cell r="B281" t="str">
            <v>1057573</v>
          </cell>
          <cell r="C281" t="str">
            <v>FUSE LINK 25K</v>
          </cell>
          <cell r="D281" t="str">
            <v>10</v>
          </cell>
          <cell r="E281" t="str">
            <v>Caùi</v>
          </cell>
        </row>
        <row r="282">
          <cell r="B282" t="str">
            <v>1057574</v>
          </cell>
          <cell r="C282" t="str">
            <v>FUSE LINK 30K</v>
          </cell>
          <cell r="D282" t="str">
            <v>10</v>
          </cell>
          <cell r="E282" t="str">
            <v>Caùi</v>
          </cell>
        </row>
        <row r="283">
          <cell r="B283" t="str">
            <v>1057576</v>
          </cell>
          <cell r="C283" t="str">
            <v>FUSE LINK 40K</v>
          </cell>
          <cell r="D283" t="str">
            <v>10</v>
          </cell>
          <cell r="E283" t="str">
            <v>Caùi</v>
          </cell>
        </row>
        <row r="284">
          <cell r="B284" t="str">
            <v>1057578</v>
          </cell>
          <cell r="C284" t="str">
            <v>FUSE LINK 65K</v>
          </cell>
          <cell r="D284" t="str">
            <v>10</v>
          </cell>
          <cell r="E284" t="str">
            <v>Caùi</v>
          </cell>
        </row>
        <row r="285">
          <cell r="B285" t="str">
            <v>1057579</v>
          </cell>
          <cell r="C285" t="str">
            <v>FUSE LINK 80K</v>
          </cell>
          <cell r="D285" t="str">
            <v>10</v>
          </cell>
          <cell r="E285" t="str">
            <v>Caùi</v>
          </cell>
        </row>
        <row r="286">
          <cell r="B286" t="str">
            <v>1057582</v>
          </cell>
          <cell r="C286" t="str">
            <v>FUSE LINK 100K</v>
          </cell>
          <cell r="D286" t="str">
            <v>10</v>
          </cell>
          <cell r="E286" t="str">
            <v>Caùi</v>
          </cell>
        </row>
        <row r="287">
          <cell r="B287" t="str">
            <v>1057588</v>
          </cell>
          <cell r="C287" t="str">
            <v>FUSE LINK 200K</v>
          </cell>
          <cell r="D287" t="str">
            <v>10</v>
          </cell>
          <cell r="E287" t="str">
            <v>Caùi</v>
          </cell>
        </row>
        <row r="288">
          <cell r="B288" t="str">
            <v>1060710</v>
          </cell>
          <cell r="C288" t="str">
            <v>CAÀU DAO 200 A</v>
          </cell>
          <cell r="D288" t="str">
            <v>10</v>
          </cell>
          <cell r="E288" t="str">
            <v>Caùi</v>
          </cell>
        </row>
        <row r="289">
          <cell r="B289" t="str">
            <v>1060804</v>
          </cell>
          <cell r="C289" t="str">
            <v>CAÀU DAO 3P-600A-400V</v>
          </cell>
          <cell r="D289" t="str">
            <v>10</v>
          </cell>
          <cell r="E289" t="str">
            <v>Caùi</v>
          </cell>
        </row>
        <row r="290">
          <cell r="B290" t="str">
            <v>1060850</v>
          </cell>
          <cell r="C290" t="str">
            <v>CAÀU DAO 3P-800A-400V</v>
          </cell>
          <cell r="D290" t="str">
            <v>10</v>
          </cell>
          <cell r="E290" t="str">
            <v>Caùi</v>
          </cell>
        </row>
        <row r="291">
          <cell r="B291" t="str">
            <v>1062732</v>
          </cell>
          <cell r="C291" t="str">
            <v>CAÀU DAO DN 10 - 400 A</v>
          </cell>
          <cell r="D291" t="str">
            <v>27</v>
          </cell>
          <cell r="E291" t="str">
            <v>Boä</v>
          </cell>
        </row>
        <row r="292">
          <cell r="B292" t="str">
            <v>1062737</v>
          </cell>
          <cell r="C292" t="str">
            <v>CAÀU DAO 349 - 600 A</v>
          </cell>
          <cell r="D292" t="str">
            <v>27</v>
          </cell>
          <cell r="E292" t="str">
            <v>Boä</v>
          </cell>
        </row>
        <row r="293">
          <cell r="B293" t="str">
            <v>1064650</v>
          </cell>
          <cell r="C293" t="str">
            <v>CAÀU DAO HOÄP SAÉT 3P - 250A</v>
          </cell>
          <cell r="D293" t="str">
            <v>10</v>
          </cell>
          <cell r="E293" t="str">
            <v>Caùi</v>
          </cell>
        </row>
        <row r="294">
          <cell r="B294" t="str">
            <v>1064794</v>
          </cell>
          <cell r="C294" t="str">
            <v>CAÀU DAO 3P-400A-400V</v>
          </cell>
          <cell r="D294" t="str">
            <v>10</v>
          </cell>
          <cell r="E294" t="str">
            <v>Caùi</v>
          </cell>
        </row>
        <row r="295">
          <cell r="B295" t="str">
            <v>1064795</v>
          </cell>
          <cell r="C295" t="str">
            <v>CAÀU DAO HOÄP SAÉT 3P - 400A</v>
          </cell>
          <cell r="D295" t="str">
            <v>10</v>
          </cell>
          <cell r="E295" t="str">
            <v>Caùi</v>
          </cell>
        </row>
        <row r="296">
          <cell r="B296" t="str">
            <v>1065712</v>
          </cell>
          <cell r="C296" t="str">
            <v>CAÀU DAO HOÄP SAÉT 3P - 630A</v>
          </cell>
          <cell r="D296" t="str">
            <v>10</v>
          </cell>
          <cell r="E296" t="str">
            <v>Caùi</v>
          </cell>
        </row>
        <row r="297">
          <cell r="B297" t="str">
            <v>1073300</v>
          </cell>
          <cell r="C297" t="str">
            <v>ABTOMAT C125N -   100AT</v>
          </cell>
          <cell r="D297" t="str">
            <v>10</v>
          </cell>
          <cell r="E297" t="str">
            <v>Caùi</v>
          </cell>
        </row>
        <row r="298">
          <cell r="B298" t="str">
            <v>1073406</v>
          </cell>
          <cell r="C298" t="str">
            <v>ABTOMAT C161N -   160AT</v>
          </cell>
          <cell r="D298" t="str">
            <v>10</v>
          </cell>
          <cell r="E298" t="str">
            <v>Caùi</v>
          </cell>
        </row>
        <row r="299">
          <cell r="B299" t="str">
            <v>1073415</v>
          </cell>
          <cell r="C299" t="str">
            <v>ABTOMATE 3P - 250A</v>
          </cell>
          <cell r="D299" t="str">
            <v>10</v>
          </cell>
          <cell r="E299" t="str">
            <v>Caùi</v>
          </cell>
        </row>
        <row r="300">
          <cell r="B300" t="str">
            <v>1073415</v>
          </cell>
          <cell r="C300" t="str">
            <v>ABTOMAT C250N -   250AT</v>
          </cell>
          <cell r="D300" t="str">
            <v>10</v>
          </cell>
          <cell r="E300" t="str">
            <v>Caùi</v>
          </cell>
        </row>
        <row r="301">
          <cell r="B301" t="str">
            <v>1073416</v>
          </cell>
          <cell r="C301" t="str">
            <v>ABTOMAT C250K -25OAT</v>
          </cell>
          <cell r="D301" t="str">
            <v>10</v>
          </cell>
          <cell r="E301" t="str">
            <v>Caùi</v>
          </cell>
        </row>
        <row r="302">
          <cell r="B302" t="str">
            <v>1073425</v>
          </cell>
          <cell r="C302" t="str">
            <v>ABTOMATE 3P - 400A</v>
          </cell>
          <cell r="D302" t="str">
            <v>10</v>
          </cell>
          <cell r="E302" t="str">
            <v>Caùi</v>
          </cell>
        </row>
        <row r="303">
          <cell r="B303" t="str">
            <v>1073455</v>
          </cell>
          <cell r="C303" t="str">
            <v>ABTOMATE 3P - 320A</v>
          </cell>
          <cell r="D303" t="str">
            <v>10</v>
          </cell>
          <cell r="E303" t="str">
            <v>Caùi</v>
          </cell>
        </row>
        <row r="304">
          <cell r="B304" t="str">
            <v>1073470</v>
          </cell>
          <cell r="C304" t="str">
            <v>ABTOMATE 3P - 500A</v>
          </cell>
          <cell r="D304" t="str">
            <v>10</v>
          </cell>
          <cell r="E304" t="str">
            <v>Caùi</v>
          </cell>
        </row>
        <row r="305">
          <cell r="B305" t="str">
            <v>1073500</v>
          </cell>
          <cell r="C305" t="str">
            <v>ABTOMATE 3P - 600A</v>
          </cell>
          <cell r="D305" t="str">
            <v>10</v>
          </cell>
          <cell r="E305" t="str">
            <v>Caùi</v>
          </cell>
        </row>
        <row r="306">
          <cell r="B306" t="str">
            <v>1073510</v>
          </cell>
          <cell r="C306" t="str">
            <v>ABTOMATE 3P - 800A</v>
          </cell>
          <cell r="D306" t="str">
            <v>10</v>
          </cell>
          <cell r="E306" t="str">
            <v>Caùi</v>
          </cell>
        </row>
        <row r="307">
          <cell r="B307" t="str">
            <v>1073610</v>
          </cell>
          <cell r="C307" t="str">
            <v>ABTOMATE 3P - 1OOOA</v>
          </cell>
          <cell r="D307" t="str">
            <v>10</v>
          </cell>
          <cell r="E307" t="str">
            <v>Caùi</v>
          </cell>
        </row>
        <row r="308">
          <cell r="B308" t="str">
            <v>1073636</v>
          </cell>
          <cell r="C308" t="str">
            <v>ABTOMAT C1250N - 1250AT</v>
          </cell>
          <cell r="D308" t="str">
            <v>10</v>
          </cell>
          <cell r="E308" t="str">
            <v>Caùi</v>
          </cell>
        </row>
        <row r="309">
          <cell r="B309" t="str">
            <v>1073732</v>
          </cell>
          <cell r="C309" t="str">
            <v>ABTOMATE 3P - 2000A</v>
          </cell>
          <cell r="D309" t="str">
            <v>10</v>
          </cell>
          <cell r="E309" t="str">
            <v>Caùi</v>
          </cell>
        </row>
        <row r="310">
          <cell r="B310" t="str">
            <v>1102135</v>
          </cell>
          <cell r="C310" t="str">
            <v>TUÏ BUØ VARPLUS 230V-50HZ 20KVAR</v>
          </cell>
          <cell r="D310" t="str">
            <v>10</v>
          </cell>
          <cell r="E310" t="str">
            <v>Caùi</v>
          </cell>
        </row>
        <row r="311">
          <cell r="B311" t="str">
            <v>1102138</v>
          </cell>
          <cell r="C311" t="str">
            <v>TUÏ BUØ VARPLUS 230V-50HZ 30KVAR</v>
          </cell>
          <cell r="D311" t="str">
            <v>10</v>
          </cell>
          <cell r="E311" t="str">
            <v>Caùi</v>
          </cell>
        </row>
        <row r="312">
          <cell r="B312" t="str">
            <v>1102139</v>
          </cell>
          <cell r="C312" t="str">
            <v>TUÏ BUØ RETIBLOC 230V-50HZ 30KVAR</v>
          </cell>
          <cell r="D312" t="str">
            <v>10</v>
          </cell>
          <cell r="E312" t="str">
            <v>Caùi</v>
          </cell>
        </row>
        <row r="313">
          <cell r="B313" t="str">
            <v>1102140</v>
          </cell>
          <cell r="C313" t="str">
            <v>TUÏ BUØ VARPLUS 230V-50HZ 40KVAR</v>
          </cell>
          <cell r="D313" t="str">
            <v>10</v>
          </cell>
          <cell r="E313" t="str">
            <v>Caùi</v>
          </cell>
        </row>
        <row r="314">
          <cell r="B314" t="str">
            <v>1102141</v>
          </cell>
          <cell r="C314" t="str">
            <v>TUÏ BUØ RETIBLOC 230V-50HZ 40KVAR</v>
          </cell>
          <cell r="D314" t="str">
            <v>10</v>
          </cell>
          <cell r="E314" t="str">
            <v>Caùi</v>
          </cell>
        </row>
        <row r="315">
          <cell r="B315" t="str">
            <v>1102142</v>
          </cell>
          <cell r="C315" t="str">
            <v>TUÏ BUØ VARPLUS 230V-50HZ 50KVAR</v>
          </cell>
          <cell r="D315" t="str">
            <v>10</v>
          </cell>
          <cell r="E315" t="str">
            <v>Caùi</v>
          </cell>
        </row>
        <row r="316">
          <cell r="B316" t="str">
            <v>1102143</v>
          </cell>
          <cell r="C316" t="str">
            <v>TUBU RETIBLOC 230V-50HZ 50KVAR</v>
          </cell>
          <cell r="D316" t="str">
            <v>10</v>
          </cell>
          <cell r="E316" t="str">
            <v>Caùi</v>
          </cell>
        </row>
        <row r="317">
          <cell r="B317" t="str">
            <v>1102144</v>
          </cell>
          <cell r="C317" t="str">
            <v>TUBU RECTIMAT 230V-50HZ 50KVAR</v>
          </cell>
          <cell r="D317" t="str">
            <v>10</v>
          </cell>
          <cell r="E317" t="str">
            <v>Caùi</v>
          </cell>
        </row>
        <row r="318">
          <cell r="B318" t="str">
            <v>1102145</v>
          </cell>
          <cell r="C318" t="str">
            <v>TUBU RECTIMAT 230V-50HZ 60KVAR</v>
          </cell>
          <cell r="D318" t="str">
            <v>10</v>
          </cell>
          <cell r="E318" t="str">
            <v>Caùi</v>
          </cell>
        </row>
        <row r="319">
          <cell r="B319" t="str">
            <v>1102146</v>
          </cell>
          <cell r="C319" t="str">
            <v>TUÏ BUØ VARPLUS 230V-50HZ 60KVAR</v>
          </cell>
          <cell r="D319" t="str">
            <v>10</v>
          </cell>
          <cell r="E319" t="str">
            <v>Caùi</v>
          </cell>
        </row>
        <row r="320">
          <cell r="B320" t="str">
            <v>1102147</v>
          </cell>
          <cell r="C320" t="str">
            <v>TUÏ BUØ VARPLUS 230V-50HZ 70KVAR</v>
          </cell>
          <cell r="D320" t="str">
            <v>10</v>
          </cell>
          <cell r="E320" t="str">
            <v>Caùi</v>
          </cell>
        </row>
        <row r="321">
          <cell r="B321" t="str">
            <v>1102148</v>
          </cell>
          <cell r="C321" t="str">
            <v>TUÏ BUØ RETIBLOC 230V-50HZ 70KVAR</v>
          </cell>
          <cell r="D321" t="str">
            <v>10</v>
          </cell>
          <cell r="E321" t="str">
            <v>Caùi</v>
          </cell>
        </row>
        <row r="322">
          <cell r="B322" t="str">
            <v>1103430</v>
          </cell>
          <cell r="C322" t="str">
            <v>CONTACTEUR 220V - 125A</v>
          </cell>
          <cell r="D322" t="str">
            <v>10</v>
          </cell>
          <cell r="E322" t="str">
            <v>Caùi</v>
          </cell>
        </row>
        <row r="323">
          <cell r="B323" t="str">
            <v>1103430</v>
          </cell>
          <cell r="C323" t="str">
            <v>CONTACTOR 125 A</v>
          </cell>
          <cell r="D323" t="str">
            <v>10</v>
          </cell>
          <cell r="E323" t="str">
            <v>Caùi</v>
          </cell>
        </row>
        <row r="324">
          <cell r="B324" t="str">
            <v>1103431</v>
          </cell>
          <cell r="C324" t="str">
            <v>CONTACTEUR 220V - 160A</v>
          </cell>
          <cell r="D324" t="str">
            <v>10</v>
          </cell>
          <cell r="E324" t="str">
            <v>Caùi</v>
          </cell>
        </row>
        <row r="325">
          <cell r="B325" t="str">
            <v>1104005</v>
          </cell>
          <cell r="C325" t="str">
            <v>THANH ÑOÀNG 40 x 5</v>
          </cell>
          <cell r="D325" t="str">
            <v>31</v>
          </cell>
          <cell r="E325" t="str">
            <v>Meùt</v>
          </cell>
        </row>
        <row r="326">
          <cell r="B326" t="str">
            <v>1104015</v>
          </cell>
          <cell r="C326" t="str">
            <v>THANH ÑOÀNG 88 x 6</v>
          </cell>
          <cell r="D326" t="str">
            <v>31</v>
          </cell>
          <cell r="E326" t="str">
            <v>Meùt</v>
          </cell>
        </row>
        <row r="327">
          <cell r="B327" t="str">
            <v>1104851</v>
          </cell>
          <cell r="C327" t="str">
            <v>H. ÑAÀU CAÙP NHÖÏA 24KV 3*240</v>
          </cell>
          <cell r="D327" t="str">
            <v>10</v>
          </cell>
          <cell r="E327" t="str">
            <v>Caùi</v>
          </cell>
        </row>
        <row r="328">
          <cell r="B328" t="str">
            <v>1104853</v>
          </cell>
          <cell r="C328" t="str">
            <v>H. ÑAÀU CAÙP NHÖÏA 24KV 3*95</v>
          </cell>
          <cell r="D328" t="str">
            <v>10</v>
          </cell>
          <cell r="E328" t="str">
            <v>Caùi</v>
          </cell>
        </row>
        <row r="329">
          <cell r="B329" t="str">
            <v>1104918</v>
          </cell>
          <cell r="C329" t="str">
            <v>HOÄP ÑAÀU CABLE 3 x 150 mm2</v>
          </cell>
          <cell r="D329" t="str">
            <v>10</v>
          </cell>
          <cell r="E329" t="str">
            <v>Hoäp</v>
          </cell>
        </row>
        <row r="330">
          <cell r="B330" t="str">
            <v>1121830</v>
          </cell>
          <cell r="C330" t="str">
            <v>MBT SPOKANE 50 KVA</v>
          </cell>
          <cell r="D330" t="str">
            <v>10</v>
          </cell>
          <cell r="E330" t="str">
            <v>Maùy</v>
          </cell>
        </row>
        <row r="331">
          <cell r="B331" t="str">
            <v>1121831</v>
          </cell>
          <cell r="C331" t="str">
            <v>MBT WAGNER  50 KVA</v>
          </cell>
          <cell r="D331" t="str">
            <v>10</v>
          </cell>
          <cell r="E331" t="str">
            <v>Maùy</v>
          </cell>
        </row>
        <row r="332">
          <cell r="B332" t="str">
            <v>1121832</v>
          </cell>
          <cell r="C332" t="str">
            <v>T1   50 KVA -  15/0.2 KV</v>
          </cell>
          <cell r="D332" t="str">
            <v>10</v>
          </cell>
          <cell r="E332" t="str">
            <v>Maùy</v>
          </cell>
        </row>
        <row r="333">
          <cell r="B333" t="str">
            <v>1121833</v>
          </cell>
          <cell r="C333" t="str">
            <v>T1   75 KVA -  15/0.2 KV</v>
          </cell>
          <cell r="D333" t="str">
            <v>10</v>
          </cell>
          <cell r="E333" t="str">
            <v>Maùy</v>
          </cell>
        </row>
        <row r="334">
          <cell r="B334" t="str">
            <v>1121857</v>
          </cell>
          <cell r="C334" t="str">
            <v>MBT GE    37.5 KVA</v>
          </cell>
          <cell r="D334" t="str">
            <v>10</v>
          </cell>
          <cell r="E334" t="str">
            <v>Maùy</v>
          </cell>
        </row>
        <row r="335">
          <cell r="B335" t="str">
            <v>1121858</v>
          </cell>
          <cell r="C335" t="str">
            <v>MBT OSACA   75 KVA</v>
          </cell>
          <cell r="D335" t="str">
            <v>10</v>
          </cell>
          <cell r="E335" t="str">
            <v>Maùy</v>
          </cell>
        </row>
        <row r="336">
          <cell r="B336" t="str">
            <v>1121859</v>
          </cell>
          <cell r="C336" t="str">
            <v>MBT SDB0 0491-75KVA</v>
          </cell>
          <cell r="D336" t="str">
            <v>10</v>
          </cell>
          <cell r="E336" t="str">
            <v>Maùy</v>
          </cell>
        </row>
        <row r="337">
          <cell r="B337" t="str">
            <v>1121860</v>
          </cell>
          <cell r="C337" t="str">
            <v>T1 37.5 KVA -  15/0.4 KV</v>
          </cell>
          <cell r="D337" t="str">
            <v>10</v>
          </cell>
          <cell r="E337" t="str">
            <v>Maùy</v>
          </cell>
        </row>
        <row r="338">
          <cell r="B338" t="str">
            <v>1121862</v>
          </cell>
          <cell r="C338" t="str">
            <v>T1   50 KVA -  15/0.4 KV</v>
          </cell>
          <cell r="D338" t="str">
            <v>10</v>
          </cell>
          <cell r="E338" t="str">
            <v>Maùy</v>
          </cell>
        </row>
        <row r="339">
          <cell r="B339" t="str">
            <v>1121863</v>
          </cell>
          <cell r="C339" t="str">
            <v>T1   75 KVA -  15/0.4 KV</v>
          </cell>
          <cell r="D339" t="str">
            <v>10</v>
          </cell>
          <cell r="E339" t="str">
            <v>Maùy</v>
          </cell>
        </row>
        <row r="340">
          <cell r="B340" t="str">
            <v>1121864</v>
          </cell>
          <cell r="C340" t="str">
            <v>MBT   R 29835-75KVA</v>
          </cell>
          <cell r="D340" t="str">
            <v>10</v>
          </cell>
          <cell r="E340" t="str">
            <v>Maùy</v>
          </cell>
        </row>
        <row r="341">
          <cell r="B341" t="str">
            <v>1121865</v>
          </cell>
          <cell r="C341" t="str">
            <v>T1  100 KVA -  15/0.4 KV</v>
          </cell>
          <cell r="D341" t="str">
            <v>10</v>
          </cell>
          <cell r="E341" t="str">
            <v>Maùy</v>
          </cell>
        </row>
        <row r="342">
          <cell r="B342" t="str">
            <v>1121870</v>
          </cell>
          <cell r="C342" t="str">
            <v>MAÙY BIEÁN THEÁ 160KVA-15/0.4KV</v>
          </cell>
          <cell r="D342" t="str">
            <v>10</v>
          </cell>
          <cell r="E342" t="str">
            <v>Maùy</v>
          </cell>
        </row>
        <row r="343">
          <cell r="B343" t="str">
            <v>1121870</v>
          </cell>
          <cell r="C343" t="str">
            <v>T3 160 KVA - 15/0.4 KV</v>
          </cell>
          <cell r="D343" t="str">
            <v>10</v>
          </cell>
          <cell r="E343" t="str">
            <v>Maùy</v>
          </cell>
        </row>
        <row r="344">
          <cell r="B344" t="str">
            <v>1121884</v>
          </cell>
          <cell r="C344" t="str">
            <v>T3 250 KVA - 15/0.4 KV</v>
          </cell>
          <cell r="D344" t="str">
            <v>10</v>
          </cell>
          <cell r="E344" t="str">
            <v>Maùy</v>
          </cell>
        </row>
        <row r="345">
          <cell r="B345" t="str">
            <v>1121907</v>
          </cell>
          <cell r="C345" t="str">
            <v>T3   75 KVA -  15/0.4 KV</v>
          </cell>
          <cell r="D345" t="str">
            <v>10</v>
          </cell>
          <cell r="E345" t="str">
            <v>Maùy</v>
          </cell>
        </row>
        <row r="346">
          <cell r="B346" t="str">
            <v>1121922</v>
          </cell>
          <cell r="C346" t="str">
            <v>T1 160KVA -15/0,4KV</v>
          </cell>
          <cell r="D346" t="str">
            <v>10</v>
          </cell>
          <cell r="E346" t="str">
            <v>Maùy</v>
          </cell>
        </row>
        <row r="347">
          <cell r="B347" t="str">
            <v>1121923</v>
          </cell>
          <cell r="C347" t="str">
            <v>T1 180KVA-15/0,4KV</v>
          </cell>
          <cell r="D347" t="str">
            <v>10</v>
          </cell>
          <cell r="E347" t="str">
            <v>Maùy</v>
          </cell>
        </row>
        <row r="348">
          <cell r="B348" t="str">
            <v>1121924</v>
          </cell>
          <cell r="C348" t="str">
            <v>T3  250 KVA - 15/0.2 KV</v>
          </cell>
          <cell r="D348" t="str">
            <v>10</v>
          </cell>
          <cell r="E348" t="str">
            <v>Maùy</v>
          </cell>
        </row>
        <row r="349">
          <cell r="B349" t="str">
            <v>1121925</v>
          </cell>
          <cell r="C349" t="str">
            <v>MAÙY BIEÁN THEÁ 250KVA-15/0.4KV</v>
          </cell>
          <cell r="D349" t="str">
            <v>10</v>
          </cell>
          <cell r="E349" t="str">
            <v>Maùy</v>
          </cell>
        </row>
        <row r="350">
          <cell r="B350" t="str">
            <v>1121925</v>
          </cell>
          <cell r="C350" t="str">
            <v>T3  250 KVA -  15/0.4 KV</v>
          </cell>
          <cell r="D350" t="str">
            <v>10</v>
          </cell>
          <cell r="E350" t="str">
            <v>Maùy</v>
          </cell>
        </row>
        <row r="351">
          <cell r="B351" t="str">
            <v>1121926</v>
          </cell>
          <cell r="C351" t="str">
            <v>MAÙY BIEÁN THEÁ T3 250KVA 15/0,4</v>
          </cell>
          <cell r="D351" t="str">
            <v>10</v>
          </cell>
          <cell r="E351" t="str">
            <v>Maùy</v>
          </cell>
        </row>
        <row r="352">
          <cell r="B352" t="str">
            <v>1121930</v>
          </cell>
          <cell r="C352" t="str">
            <v>T3  300 KVA -  15/0.4 KV</v>
          </cell>
          <cell r="D352" t="str">
            <v>10</v>
          </cell>
          <cell r="E352" t="str">
            <v>Maùy</v>
          </cell>
        </row>
        <row r="353">
          <cell r="B353" t="str">
            <v>1121932</v>
          </cell>
          <cell r="C353" t="str">
            <v>T3 320 KVA - 15/0.4 KV</v>
          </cell>
          <cell r="D353" t="str">
            <v>10</v>
          </cell>
          <cell r="E353" t="str">
            <v>Maùy</v>
          </cell>
        </row>
        <row r="354">
          <cell r="B354" t="str">
            <v>1121933</v>
          </cell>
          <cell r="C354" t="str">
            <v>T3 320 KVA - 15/0.4 KV</v>
          </cell>
          <cell r="D354" t="str">
            <v>10</v>
          </cell>
          <cell r="E354" t="str">
            <v>Maùy</v>
          </cell>
        </row>
        <row r="355">
          <cell r="B355" t="str">
            <v>1121935</v>
          </cell>
          <cell r="C355" t="str">
            <v>MAÙY BIEÁN THEÁ 400KVA-15/0.4KV</v>
          </cell>
          <cell r="D355" t="str">
            <v>10</v>
          </cell>
          <cell r="E355" t="str">
            <v>Maùy</v>
          </cell>
        </row>
        <row r="356">
          <cell r="B356" t="str">
            <v>1121935</v>
          </cell>
          <cell r="C356" t="str">
            <v>T3  400 KVA -  15/0.4 KV</v>
          </cell>
          <cell r="D356" t="str">
            <v>10</v>
          </cell>
          <cell r="E356" t="str">
            <v>Maùy</v>
          </cell>
        </row>
        <row r="357">
          <cell r="B357" t="str">
            <v>1121945</v>
          </cell>
          <cell r="C357" t="str">
            <v>MAÙY BIEÁN THEÁ 630KVA-15/0.4</v>
          </cell>
          <cell r="D357" t="str">
            <v>10</v>
          </cell>
          <cell r="E357" t="str">
            <v>Maùy</v>
          </cell>
        </row>
        <row r="358">
          <cell r="B358" t="str">
            <v>1140150</v>
          </cell>
          <cell r="C358" t="str">
            <v>C/RECLOSER 15 KV-1F - 100 A</v>
          </cell>
          <cell r="D358" t="str">
            <v>10</v>
          </cell>
          <cell r="E358" t="str">
            <v>Caùi</v>
          </cell>
        </row>
        <row r="359">
          <cell r="B359" t="str">
            <v>1140204</v>
          </cell>
          <cell r="C359" t="str">
            <v>CONTACTEUR 380V - 80A</v>
          </cell>
          <cell r="D359" t="str">
            <v>10</v>
          </cell>
          <cell r="E359" t="str">
            <v>Caùi</v>
          </cell>
        </row>
        <row r="360">
          <cell r="B360" t="str">
            <v>1140878</v>
          </cell>
          <cell r="C360" t="str">
            <v>POUND BELL</v>
          </cell>
          <cell r="D360" t="str">
            <v>10</v>
          </cell>
          <cell r="E360" t="str">
            <v>Caùi</v>
          </cell>
        </row>
        <row r="361">
          <cell r="B361" t="str">
            <v>1141222</v>
          </cell>
          <cell r="C361" t="str">
            <v>CONTACTEUR 380V - 125A</v>
          </cell>
          <cell r="D361" t="str">
            <v>10</v>
          </cell>
          <cell r="E361" t="str">
            <v>Caùi</v>
          </cell>
        </row>
        <row r="362">
          <cell r="B362" t="str">
            <v>1142062</v>
          </cell>
          <cell r="C362" t="str">
            <v>ROLE PI 25/04 - 220 V - 041</v>
          </cell>
          <cell r="D362" t="str">
            <v>10</v>
          </cell>
          <cell r="E362" t="str">
            <v>Caùi</v>
          </cell>
        </row>
        <row r="363">
          <cell r="B363" t="str">
            <v>1144135</v>
          </cell>
          <cell r="C363" t="str">
            <v>TUÏ BUØ VARPLUS 400V-50HZ 20KVAR</v>
          </cell>
          <cell r="D363" t="str">
            <v>10</v>
          </cell>
          <cell r="E363" t="str">
            <v>Caùi</v>
          </cell>
        </row>
        <row r="364">
          <cell r="B364" t="str">
            <v>1144136</v>
          </cell>
          <cell r="C364" t="str">
            <v>TUÏ BUØ VARPLUS 400V-50HZ 25KVAR</v>
          </cell>
          <cell r="D364" t="str">
            <v>10</v>
          </cell>
          <cell r="E364" t="str">
            <v>Caùi</v>
          </cell>
        </row>
        <row r="365">
          <cell r="B365" t="str">
            <v>1144138</v>
          </cell>
          <cell r="C365" t="str">
            <v>TUÏ BUØ VARPLUS 400V-50HZ 30KVAR</v>
          </cell>
          <cell r="D365" t="str">
            <v>10</v>
          </cell>
          <cell r="E365" t="str">
            <v>Caùi</v>
          </cell>
        </row>
        <row r="366">
          <cell r="B366" t="str">
            <v>1144139</v>
          </cell>
          <cell r="C366" t="str">
            <v>TUÏ BUØ RETIBLOC 400V-50HZ 30KVAR</v>
          </cell>
          <cell r="D366" t="str">
            <v>10</v>
          </cell>
          <cell r="E366" t="str">
            <v>Caùi</v>
          </cell>
        </row>
        <row r="367">
          <cell r="B367" t="str">
            <v>1144140</v>
          </cell>
          <cell r="C367" t="str">
            <v>TUÏ BUØ VARPLUS 400V-50HZ 40KVAR</v>
          </cell>
          <cell r="D367" t="str">
            <v>10</v>
          </cell>
          <cell r="E367" t="str">
            <v>Caùi</v>
          </cell>
        </row>
        <row r="368">
          <cell r="B368" t="str">
            <v>1144141</v>
          </cell>
          <cell r="C368" t="str">
            <v>TUÏ BUØ RETIBLOC 400V-50HZ 40KVAR</v>
          </cell>
          <cell r="D368" t="str">
            <v>10</v>
          </cell>
          <cell r="E368" t="str">
            <v>Caùi</v>
          </cell>
        </row>
        <row r="369">
          <cell r="B369" t="str">
            <v>1144142</v>
          </cell>
          <cell r="C369" t="str">
            <v>TUÏ BUØ VARPLUS 400V-50HZ 50KVAR</v>
          </cell>
          <cell r="D369" t="str">
            <v>10</v>
          </cell>
          <cell r="E369" t="str">
            <v>Caùi</v>
          </cell>
        </row>
        <row r="370">
          <cell r="B370" t="str">
            <v>1144143</v>
          </cell>
          <cell r="C370" t="str">
            <v>TUÏ BUØ RETIBLOC 400V-50HZ 50KVAR</v>
          </cell>
          <cell r="D370" t="str">
            <v>10</v>
          </cell>
          <cell r="E370" t="str">
            <v>Caùi</v>
          </cell>
        </row>
        <row r="371">
          <cell r="B371" t="str">
            <v>1144146</v>
          </cell>
          <cell r="C371" t="str">
            <v>TUÏ BUØ VARPLUS 400V-50HZ 60KVAR</v>
          </cell>
          <cell r="D371" t="str">
            <v>10</v>
          </cell>
          <cell r="E371" t="str">
            <v>Caùi</v>
          </cell>
        </row>
        <row r="372">
          <cell r="B372" t="str">
            <v>1144147</v>
          </cell>
          <cell r="C372" t="str">
            <v>TUÏ BUØ VARPLUS 400V-50HZ 70KVAR</v>
          </cell>
          <cell r="D372" t="str">
            <v>10</v>
          </cell>
          <cell r="E372" t="str">
            <v>Caùi</v>
          </cell>
        </row>
        <row r="373">
          <cell r="B373" t="str">
            <v>1144149</v>
          </cell>
          <cell r="C373" t="str">
            <v>TUÏ BUØ VARPLUS 400V-50HZ 80KVAR</v>
          </cell>
          <cell r="D373" t="str">
            <v>10</v>
          </cell>
          <cell r="E373" t="str">
            <v>Caùi</v>
          </cell>
        </row>
        <row r="374">
          <cell r="B374" t="str">
            <v>1144200</v>
          </cell>
          <cell r="C374" t="str">
            <v>TUÏ BUØ RECTIMAT 400V-50HZ 80KVAR</v>
          </cell>
          <cell r="D374" t="str">
            <v>10</v>
          </cell>
          <cell r="E374" t="str">
            <v>Caùi</v>
          </cell>
        </row>
        <row r="375">
          <cell r="B375" t="str">
            <v>1144202</v>
          </cell>
          <cell r="C375" t="str">
            <v>TUÏ BUØ VARPLUS 400V-50HZ 100KVAR</v>
          </cell>
          <cell r="D375" t="str">
            <v>10</v>
          </cell>
          <cell r="E375" t="str">
            <v>Caùi</v>
          </cell>
        </row>
        <row r="376">
          <cell r="B376" t="str">
            <v>1144204</v>
          </cell>
          <cell r="C376" t="str">
            <v>TUÏ BUØ RETIBLOC 400V-50HZ 100KVA</v>
          </cell>
          <cell r="D376" t="str">
            <v>10</v>
          </cell>
          <cell r="E376" t="str">
            <v>Caùi</v>
          </cell>
        </row>
        <row r="377">
          <cell r="B377" t="str">
            <v>1144206</v>
          </cell>
          <cell r="C377" t="str">
            <v>TUÏ BUØ RECTIMAT 400V-50HZ 100KVA</v>
          </cell>
          <cell r="D377" t="str">
            <v>10</v>
          </cell>
          <cell r="E377" t="str">
            <v>Caùi</v>
          </cell>
        </row>
        <row r="378">
          <cell r="B378" t="str">
            <v>1144220</v>
          </cell>
          <cell r="C378" t="str">
            <v>TUÏ BUØ VARPLUS 400V-50HZ 140KVAR</v>
          </cell>
          <cell r="D378" t="str">
            <v>10</v>
          </cell>
          <cell r="E378" t="str">
            <v>Caùi</v>
          </cell>
        </row>
        <row r="379">
          <cell r="B379" t="str">
            <v>1144224</v>
          </cell>
          <cell r="C379" t="str">
            <v>TUÏ BUØ RETIBLOC 400V-50HZ 140KVA</v>
          </cell>
          <cell r="D379" t="str">
            <v>10</v>
          </cell>
          <cell r="E379" t="str">
            <v>Caùi</v>
          </cell>
        </row>
        <row r="380">
          <cell r="B380" t="str">
            <v>1144230</v>
          </cell>
          <cell r="C380" t="str">
            <v>TUÏ BUØ RECTIMAT 400V-50HZ 150KVA</v>
          </cell>
          <cell r="D380" t="str">
            <v>10</v>
          </cell>
          <cell r="E380" t="str">
            <v>Caùi</v>
          </cell>
        </row>
        <row r="381">
          <cell r="B381" t="str">
            <v>1145801</v>
          </cell>
          <cell r="C381" t="str">
            <v>ÑOÀNG HOÀ PHA 144S FQA 220V/5A</v>
          </cell>
          <cell r="D381" t="str">
            <v>10</v>
          </cell>
          <cell r="E381" t="str">
            <v>Caùi</v>
          </cell>
        </row>
        <row r="382">
          <cell r="B382" t="str">
            <v>1146260</v>
          </cell>
          <cell r="C382" t="str">
            <v>BCO 27KV-300A</v>
          </cell>
          <cell r="D382" t="str">
            <v>10</v>
          </cell>
          <cell r="E382" t="str">
            <v>Caùi</v>
          </cell>
        </row>
        <row r="383">
          <cell r="B383" t="str">
            <v>1146261</v>
          </cell>
          <cell r="C383" t="str">
            <v>LTD 24KV 1P 600A OUTDOOR</v>
          </cell>
          <cell r="D383" t="str">
            <v>27</v>
          </cell>
          <cell r="E383" t="str">
            <v>Boä</v>
          </cell>
        </row>
        <row r="384">
          <cell r="B384" t="str">
            <v>1146315</v>
          </cell>
          <cell r="C384" t="str">
            <v>DS 24KV 630A ID</v>
          </cell>
          <cell r="D384" t="str">
            <v>10</v>
          </cell>
          <cell r="E384" t="str">
            <v>Caùi</v>
          </cell>
        </row>
        <row r="385">
          <cell r="B385" t="str">
            <v>1146356</v>
          </cell>
          <cell r="C385" t="str">
            <v>DS 3X1F 25,8KV-600A</v>
          </cell>
          <cell r="D385" t="str">
            <v>10</v>
          </cell>
          <cell r="E385" t="str">
            <v>Caùi</v>
          </cell>
        </row>
        <row r="386">
          <cell r="B386" t="str">
            <v>1148017</v>
          </cell>
          <cell r="C386" t="str">
            <v>AMMETER 0- 250A</v>
          </cell>
          <cell r="D386" t="str">
            <v>10</v>
          </cell>
          <cell r="E386" t="str">
            <v>Caùi</v>
          </cell>
        </row>
        <row r="387">
          <cell r="B387" t="str">
            <v>1148040</v>
          </cell>
          <cell r="C387" t="str">
            <v>AMMETER SW/16 SBT - CA7 x 16</v>
          </cell>
          <cell r="D387" t="str">
            <v>27</v>
          </cell>
          <cell r="E387" t="str">
            <v>Boä</v>
          </cell>
        </row>
        <row r="388">
          <cell r="B388" t="str">
            <v>1151200</v>
          </cell>
          <cell r="C388" t="str">
            <v>MAÙY CAÉT 15 KV - FG2 - 630A</v>
          </cell>
          <cell r="D388" t="str">
            <v>27</v>
          </cell>
          <cell r="E388" t="str">
            <v>Boä</v>
          </cell>
        </row>
        <row r="389">
          <cell r="B389" t="str">
            <v>1151210</v>
          </cell>
          <cell r="C389" t="str">
            <v>MAÙY CAÉT FG2  15KV - 1250 A</v>
          </cell>
          <cell r="D389" t="str">
            <v>27</v>
          </cell>
          <cell r="E389" t="str">
            <v>Boä</v>
          </cell>
        </row>
        <row r="390">
          <cell r="B390" t="str">
            <v>1151220</v>
          </cell>
          <cell r="C390" t="str">
            <v>MAÙY CAÉT 15 KV - FG2 - 1250A</v>
          </cell>
          <cell r="D390" t="str">
            <v>27</v>
          </cell>
          <cell r="E390" t="str">
            <v>Boä</v>
          </cell>
        </row>
        <row r="391">
          <cell r="B391" t="str">
            <v>1152339</v>
          </cell>
          <cell r="C391" t="str">
            <v>TI 50 / 5 A</v>
          </cell>
          <cell r="D391" t="str">
            <v>10</v>
          </cell>
          <cell r="E391" t="str">
            <v>Caùi</v>
          </cell>
        </row>
        <row r="392">
          <cell r="B392" t="str">
            <v>1156500</v>
          </cell>
          <cell r="C392" t="str">
            <v>FCO 27KV - 100A</v>
          </cell>
          <cell r="D392" t="str">
            <v>10</v>
          </cell>
          <cell r="E392" t="str">
            <v>Caùi</v>
          </cell>
        </row>
        <row r="393">
          <cell r="B393" t="str">
            <v>1157230</v>
          </cell>
          <cell r="C393" t="str">
            <v>T1   25 KVA - 8.6/0.2 KV</v>
          </cell>
          <cell r="D393" t="str">
            <v>10</v>
          </cell>
          <cell r="E393" t="str">
            <v>Maùy</v>
          </cell>
        </row>
        <row r="394">
          <cell r="B394" t="str">
            <v>1157232</v>
          </cell>
          <cell r="C394" t="str">
            <v>T1   25 KVA - 8.6/0.4 KV</v>
          </cell>
          <cell r="D394" t="str">
            <v>10</v>
          </cell>
          <cell r="E394" t="str">
            <v>Maùy</v>
          </cell>
        </row>
        <row r="395">
          <cell r="B395" t="str">
            <v>1157371</v>
          </cell>
          <cell r="C395" t="str">
            <v>T1 37.5 KVA - 8.6/0.2KV</v>
          </cell>
          <cell r="D395" t="str">
            <v>10</v>
          </cell>
          <cell r="E395" t="str">
            <v>Maùy</v>
          </cell>
        </row>
        <row r="396">
          <cell r="B396" t="str">
            <v>1157372</v>
          </cell>
          <cell r="C396" t="str">
            <v>T1 37.5 KVA - 8.6/0.2 KV</v>
          </cell>
          <cell r="D396" t="str">
            <v>10</v>
          </cell>
          <cell r="E396" t="str">
            <v>Maùy</v>
          </cell>
        </row>
        <row r="397">
          <cell r="B397" t="str">
            <v>1157381</v>
          </cell>
          <cell r="C397" t="str">
            <v>T1 37,5 KVA - 8,6/0,4 KV</v>
          </cell>
          <cell r="D397" t="str">
            <v>10</v>
          </cell>
          <cell r="E397" t="str">
            <v>Maùy</v>
          </cell>
        </row>
        <row r="398">
          <cell r="B398" t="str">
            <v>1157461</v>
          </cell>
          <cell r="C398" t="str">
            <v>T1   50 KVA - 8,6/0,2 KV</v>
          </cell>
          <cell r="D398" t="str">
            <v>10</v>
          </cell>
          <cell r="E398" t="str">
            <v>Maùy</v>
          </cell>
        </row>
        <row r="399">
          <cell r="B399" t="str">
            <v>1157470</v>
          </cell>
          <cell r="C399" t="str">
            <v>T1   50 KVA - 8,6/0,4 KV</v>
          </cell>
          <cell r="D399" t="str">
            <v>10</v>
          </cell>
          <cell r="E399" t="str">
            <v>Maùy</v>
          </cell>
        </row>
        <row r="400">
          <cell r="B400" t="str">
            <v>1157471</v>
          </cell>
          <cell r="C400" t="str">
            <v>T1 50KVA 8,6/0,2-0,4KV</v>
          </cell>
          <cell r="D400" t="str">
            <v>10</v>
          </cell>
          <cell r="E400" t="str">
            <v>Maùy</v>
          </cell>
        </row>
        <row r="401">
          <cell r="B401" t="str">
            <v>1157555</v>
          </cell>
          <cell r="C401" t="str">
            <v>T1   75 KVA - 8,6/0,2 KV</v>
          </cell>
          <cell r="D401" t="str">
            <v>10</v>
          </cell>
          <cell r="E401" t="str">
            <v>Maùy</v>
          </cell>
        </row>
        <row r="402">
          <cell r="B402" t="str">
            <v>1157556</v>
          </cell>
          <cell r="C402" t="str">
            <v>T1   75 KVA - 8,6/0,4 KV</v>
          </cell>
          <cell r="D402" t="str">
            <v>10</v>
          </cell>
          <cell r="E402" t="str">
            <v>Maùy</v>
          </cell>
        </row>
        <row r="403">
          <cell r="B403" t="str">
            <v>1157557</v>
          </cell>
          <cell r="C403" t="str">
            <v>T1 75KVA -8,6/0,2-0,4KV</v>
          </cell>
          <cell r="D403" t="str">
            <v>10</v>
          </cell>
          <cell r="E403" t="str">
            <v>Maùy</v>
          </cell>
        </row>
        <row r="404">
          <cell r="B404" t="str">
            <v>1157630</v>
          </cell>
          <cell r="C404" t="str">
            <v>T1  100 KVA - 8.6/0.2KV</v>
          </cell>
          <cell r="D404" t="str">
            <v>10</v>
          </cell>
          <cell r="E404" t="str">
            <v>Maùy</v>
          </cell>
        </row>
        <row r="405">
          <cell r="B405" t="str">
            <v>1157634</v>
          </cell>
          <cell r="C405" t="str">
            <v>T1  100 KVA - 8.6/0.4KV</v>
          </cell>
          <cell r="D405" t="str">
            <v>10</v>
          </cell>
          <cell r="E405" t="str">
            <v>Maùy</v>
          </cell>
        </row>
        <row r="406">
          <cell r="B406" t="str">
            <v>1157681</v>
          </cell>
          <cell r="C406" t="str">
            <v>T1 100 KVA - 15/0.2 KV</v>
          </cell>
          <cell r="D406" t="str">
            <v>10</v>
          </cell>
          <cell r="E406" t="str">
            <v>Maùy</v>
          </cell>
        </row>
        <row r="407">
          <cell r="B407" t="str">
            <v>1158100</v>
          </cell>
          <cell r="C407" t="str">
            <v>T3   25 KVA -  15/0.4 KV</v>
          </cell>
          <cell r="D407" t="str">
            <v>10</v>
          </cell>
          <cell r="E407" t="str">
            <v>Maùy</v>
          </cell>
        </row>
        <row r="408">
          <cell r="B408" t="str">
            <v>1158700</v>
          </cell>
          <cell r="C408" t="str">
            <v>T3   25 KVA - 15/0.4 KV</v>
          </cell>
          <cell r="D408" t="str">
            <v>10</v>
          </cell>
          <cell r="E408" t="str">
            <v>Maùy</v>
          </cell>
        </row>
        <row r="409">
          <cell r="B409" t="str">
            <v>1158751</v>
          </cell>
          <cell r="C409" t="str">
            <v>T3 320 KVA - 15/0.4 KV</v>
          </cell>
          <cell r="D409" t="str">
            <v>10</v>
          </cell>
          <cell r="E409" t="str">
            <v>Maùy</v>
          </cell>
        </row>
        <row r="410">
          <cell r="B410" t="str">
            <v>1158752</v>
          </cell>
          <cell r="C410" t="str">
            <v>T3  320 KVA -  15/0,4 KV</v>
          </cell>
          <cell r="D410" t="str">
            <v>10</v>
          </cell>
          <cell r="E410" t="str">
            <v>Maùy</v>
          </cell>
        </row>
        <row r="411">
          <cell r="B411" t="str">
            <v>1158757</v>
          </cell>
          <cell r="C411" t="str">
            <v>T3  400 KVA -  15/0.2 KV</v>
          </cell>
          <cell r="D411" t="str">
            <v>10</v>
          </cell>
          <cell r="E411" t="str">
            <v>Maùy</v>
          </cell>
        </row>
        <row r="412">
          <cell r="B412" t="str">
            <v>1158758</v>
          </cell>
          <cell r="C412" t="str">
            <v>T3 400 KVA - 15/0.4 KV</v>
          </cell>
          <cell r="D412" t="str">
            <v>10</v>
          </cell>
          <cell r="E412" t="str">
            <v>Maùy</v>
          </cell>
        </row>
        <row r="413">
          <cell r="B413" t="str">
            <v>1158775</v>
          </cell>
          <cell r="C413" t="str">
            <v>T3 500 KVA - 15/380</v>
          </cell>
          <cell r="D413" t="str">
            <v>10</v>
          </cell>
          <cell r="E413" t="str">
            <v>Maùy</v>
          </cell>
        </row>
        <row r="414">
          <cell r="B414" t="str">
            <v>1228590</v>
          </cell>
          <cell r="C414" t="str">
            <v>ÑIEÄN KEÁÁ 3P4W CL 20 - 220/380 V</v>
          </cell>
          <cell r="D414" t="str">
            <v>10</v>
          </cell>
          <cell r="E414" t="str">
            <v>Caùi</v>
          </cell>
        </row>
        <row r="415">
          <cell r="B415" t="str">
            <v>1229252</v>
          </cell>
          <cell r="C415" t="str">
            <v>ÑIEÄN KEÁÁ 3P4W 400/5A 14400/120V</v>
          </cell>
          <cell r="D415" t="str">
            <v>10</v>
          </cell>
          <cell r="E415" t="str">
            <v>Caùi</v>
          </cell>
        </row>
        <row r="416">
          <cell r="B416" t="str">
            <v>1242010</v>
          </cell>
          <cell r="C416" t="str">
            <v>MBD TU 14400/120V - 25VA</v>
          </cell>
          <cell r="D416" t="str">
            <v>10</v>
          </cell>
          <cell r="E416" t="str">
            <v>Caùi</v>
          </cell>
        </row>
        <row r="417">
          <cell r="B417" t="str">
            <v>1300200</v>
          </cell>
          <cell r="C417" t="str">
            <v>CÖØ BETON 0.12 x 0.12 x 2.2</v>
          </cell>
          <cell r="D417" t="str">
            <v>10</v>
          </cell>
          <cell r="E417" t="str">
            <v>Caùi</v>
          </cell>
        </row>
        <row r="418">
          <cell r="B418" t="str">
            <v>1300296</v>
          </cell>
          <cell r="C418" t="str">
            <v>NEO BETON 1,2 m</v>
          </cell>
          <cell r="D418" t="str">
            <v>10</v>
          </cell>
          <cell r="E418" t="str">
            <v>Caùi</v>
          </cell>
        </row>
        <row r="419">
          <cell r="B419" t="str">
            <v>1300297</v>
          </cell>
          <cell r="C419" t="str">
            <v>NEO BETON 1,2 m</v>
          </cell>
          <cell r="D419" t="str">
            <v>10</v>
          </cell>
          <cell r="E419" t="str">
            <v>Caùi</v>
          </cell>
        </row>
        <row r="420">
          <cell r="B420" t="str">
            <v>1300298</v>
          </cell>
          <cell r="C420" t="str">
            <v>NEO BETON 1M2</v>
          </cell>
          <cell r="D420" t="str">
            <v>10</v>
          </cell>
          <cell r="E420" t="str">
            <v>Caùi</v>
          </cell>
        </row>
        <row r="421">
          <cell r="B421" t="str">
            <v>1300299</v>
          </cell>
          <cell r="C421" t="str">
            <v>NEO BETON 1,2M(TP)</v>
          </cell>
          <cell r="D421" t="str">
            <v>10</v>
          </cell>
          <cell r="E421" t="str">
            <v>Caùi</v>
          </cell>
        </row>
        <row r="422">
          <cell r="B422" t="str">
            <v>1300300</v>
          </cell>
          <cell r="C422" t="str">
            <v>COÏC BTCT 0.4 x 0.4 x 12 m</v>
          </cell>
          <cell r="D422" t="str">
            <v>10</v>
          </cell>
          <cell r="E422" t="str">
            <v>Caùi</v>
          </cell>
        </row>
        <row r="423">
          <cell r="B423" t="str">
            <v>1300310</v>
          </cell>
          <cell r="C423" t="str">
            <v>COÏC BTCT 0.4 x 0.4 x 16 m</v>
          </cell>
          <cell r="D423" t="str">
            <v>10</v>
          </cell>
          <cell r="E423" t="str">
            <v>Caùi</v>
          </cell>
        </row>
        <row r="424">
          <cell r="B424" t="str">
            <v>1304037</v>
          </cell>
          <cell r="C424" t="str">
            <v>TRUÏ  BT H 7,5M   (SGE)</v>
          </cell>
          <cell r="D424" t="str">
            <v>10</v>
          </cell>
          <cell r="E424" t="str">
            <v>Truï</v>
          </cell>
        </row>
        <row r="425">
          <cell r="B425" t="str">
            <v>1304038</v>
          </cell>
          <cell r="C425" t="str">
            <v>TRUÏ  BT H 8,5 M  (SGE)</v>
          </cell>
          <cell r="D425" t="str">
            <v>10</v>
          </cell>
          <cell r="E425" t="str">
            <v>Truï</v>
          </cell>
        </row>
        <row r="426">
          <cell r="B426" t="str">
            <v>1304049</v>
          </cell>
          <cell r="C426" t="str">
            <v>TRUÏ  SAÉT 8 m      (CÔ KHÍ 83)</v>
          </cell>
          <cell r="D426" t="str">
            <v>10</v>
          </cell>
          <cell r="E426" t="str">
            <v>Truï</v>
          </cell>
        </row>
        <row r="427">
          <cell r="B427" t="str">
            <v>1304050</v>
          </cell>
          <cell r="C427" t="str">
            <v>TRUÏ   H 9m     (SG ELECTRIC)</v>
          </cell>
          <cell r="D427" t="str">
            <v>10</v>
          </cell>
          <cell r="E427" t="str">
            <v>Truï</v>
          </cell>
        </row>
        <row r="428">
          <cell r="B428" t="str">
            <v>1304050</v>
          </cell>
          <cell r="C428" t="str">
            <v>TRUÏ  H 9m     (CTY XDD)</v>
          </cell>
          <cell r="D428" t="str">
            <v>10</v>
          </cell>
          <cell r="E428" t="str">
            <v>Truï</v>
          </cell>
        </row>
        <row r="429">
          <cell r="B429" t="str">
            <v>1304051</v>
          </cell>
          <cell r="C429" t="str">
            <v>TRUÏ  H 9m</v>
          </cell>
          <cell r="D429" t="str">
            <v>10</v>
          </cell>
          <cell r="E429" t="str">
            <v>Truï</v>
          </cell>
        </row>
        <row r="430">
          <cell r="B430" t="str">
            <v>1304052</v>
          </cell>
          <cell r="C430" t="str">
            <v>TRUÏ BT H 9M     (SGE)</v>
          </cell>
          <cell r="D430" t="str">
            <v>10</v>
          </cell>
          <cell r="E430" t="str">
            <v>Truï</v>
          </cell>
        </row>
        <row r="431">
          <cell r="B431" t="str">
            <v>1304053</v>
          </cell>
          <cell r="C431" t="str">
            <v>TRUÏ  BTLT  9M-2000N</v>
          </cell>
          <cell r="D431" t="str">
            <v>10</v>
          </cell>
          <cell r="E431" t="str">
            <v>Truï</v>
          </cell>
        </row>
        <row r="432">
          <cell r="B432" t="str">
            <v>1304054</v>
          </cell>
          <cell r="C432" t="str">
            <v>TRUÏ  BTLT  9M-2000N</v>
          </cell>
          <cell r="D432" t="str">
            <v>10</v>
          </cell>
          <cell r="E432" t="str">
            <v>Truï</v>
          </cell>
        </row>
        <row r="433">
          <cell r="B433" t="str">
            <v>1305038</v>
          </cell>
          <cell r="C433" t="str">
            <v>TRUÏ  BTLT  9 m    (SOÂNG BEÙ )</v>
          </cell>
          <cell r="D433" t="str">
            <v>10</v>
          </cell>
          <cell r="E433" t="str">
            <v>Truï</v>
          </cell>
        </row>
        <row r="434">
          <cell r="B434" t="str">
            <v>1305039</v>
          </cell>
          <cell r="C434" t="str">
            <v>TRUÏ  BTLT  9m     (TIEÀN PHONG)</v>
          </cell>
          <cell r="D434" t="str">
            <v>10</v>
          </cell>
          <cell r="E434" t="str">
            <v>Truï</v>
          </cell>
        </row>
        <row r="435">
          <cell r="B435" t="str">
            <v>1305040</v>
          </cell>
          <cell r="C435" t="str">
            <v>TRUÏ  BTLT 9m (BTLT)</v>
          </cell>
          <cell r="D435" t="str">
            <v>10</v>
          </cell>
          <cell r="E435" t="str">
            <v>Truï</v>
          </cell>
        </row>
        <row r="436">
          <cell r="B436" t="str">
            <v>1305045</v>
          </cell>
          <cell r="C436" t="str">
            <v>TRUÏ  BTLT  8M</v>
          </cell>
          <cell r="D436" t="str">
            <v>10</v>
          </cell>
          <cell r="E436" t="str">
            <v>Truï</v>
          </cell>
        </row>
        <row r="437">
          <cell r="B437" t="str">
            <v>1305048</v>
          </cell>
          <cell r="C437" t="str">
            <v>TRUÏ  BTLT  8,4 m  (CTY DL2)</v>
          </cell>
          <cell r="D437" t="str">
            <v>10</v>
          </cell>
          <cell r="E437" t="str">
            <v>Truï</v>
          </cell>
        </row>
        <row r="438">
          <cell r="B438" t="str">
            <v>1305049</v>
          </cell>
          <cell r="C438" t="str">
            <v>TRUÏ BTLT  8,5 m  (SG E)</v>
          </cell>
          <cell r="D438" t="str">
            <v>10</v>
          </cell>
          <cell r="E438" t="str">
            <v>Truï</v>
          </cell>
        </row>
        <row r="439">
          <cell r="B439" t="str">
            <v>1305050</v>
          </cell>
          <cell r="C439" t="str">
            <v>TRUÏ BTLT  8M4     (SGE)</v>
          </cell>
          <cell r="D439" t="str">
            <v>10</v>
          </cell>
          <cell r="E439" t="str">
            <v>Truï</v>
          </cell>
        </row>
        <row r="440">
          <cell r="B440" t="str">
            <v>1305051</v>
          </cell>
          <cell r="C440" t="str">
            <v>TRUÏ BTLT  8,4 M ( BTLT)</v>
          </cell>
          <cell r="D440" t="str">
            <v>10</v>
          </cell>
          <cell r="E440" t="str">
            <v>Truï</v>
          </cell>
        </row>
        <row r="441">
          <cell r="B441" t="str">
            <v>1305052</v>
          </cell>
          <cell r="C441" t="str">
            <v>TRUÏ  BTLT  8M4   XNPKD</v>
          </cell>
          <cell r="D441" t="str">
            <v>10</v>
          </cell>
          <cell r="E441" t="str">
            <v>Truï</v>
          </cell>
        </row>
        <row r="442">
          <cell r="B442" t="str">
            <v>1305053</v>
          </cell>
          <cell r="C442" t="str">
            <v>TRUÏ  BTLT  8M4</v>
          </cell>
          <cell r="D442" t="str">
            <v>10</v>
          </cell>
          <cell r="E442" t="str">
            <v>Truï</v>
          </cell>
        </row>
        <row r="443">
          <cell r="B443" t="str">
            <v>1305054</v>
          </cell>
          <cell r="C443" t="str">
            <v>TRUÏ  BTLT  8,4M</v>
          </cell>
          <cell r="D443" t="str">
            <v>10</v>
          </cell>
          <cell r="E443" t="str">
            <v>Truï</v>
          </cell>
        </row>
        <row r="444">
          <cell r="B444" t="str">
            <v>1305055</v>
          </cell>
          <cell r="C444" t="str">
            <v>TRUÏ  BTLT  8M4 (TP)</v>
          </cell>
          <cell r="D444" t="str">
            <v>10</v>
          </cell>
          <cell r="E444" t="str">
            <v>Truï</v>
          </cell>
        </row>
        <row r="445">
          <cell r="B445" t="str">
            <v>1305056</v>
          </cell>
          <cell r="C445" t="str">
            <v>TRUÏ BTLT  8M4</v>
          </cell>
          <cell r="D445" t="str">
            <v>10</v>
          </cell>
          <cell r="E445" t="str">
            <v>Truï</v>
          </cell>
        </row>
        <row r="446">
          <cell r="B446" t="str">
            <v>1305057</v>
          </cell>
          <cell r="C446" t="str">
            <v>TRUÏ  BTLT   8M4-2000N</v>
          </cell>
          <cell r="D446" t="str">
            <v>10</v>
          </cell>
          <cell r="E446" t="str">
            <v>Truï</v>
          </cell>
        </row>
        <row r="447">
          <cell r="B447" t="str">
            <v>1305058</v>
          </cell>
          <cell r="C447" t="str">
            <v>TRUÏ  BTLT   8M4-2000N</v>
          </cell>
          <cell r="D447" t="str">
            <v>10</v>
          </cell>
          <cell r="E447" t="str">
            <v>Truï</v>
          </cell>
        </row>
        <row r="448">
          <cell r="B448" t="str">
            <v>1305059</v>
          </cell>
          <cell r="C448" t="str">
            <v>TRUÏ  BTLT  8M4-2000N</v>
          </cell>
          <cell r="D448" t="str">
            <v>10</v>
          </cell>
          <cell r="E448" t="str">
            <v>Truï</v>
          </cell>
        </row>
        <row r="449">
          <cell r="B449" t="str">
            <v>1305060</v>
          </cell>
          <cell r="C449" t="str">
            <v>TRUÏ BTLT  8M4-2000N</v>
          </cell>
          <cell r="D449" t="str">
            <v>10</v>
          </cell>
          <cell r="E449" t="str">
            <v>Truï</v>
          </cell>
        </row>
        <row r="450">
          <cell r="B450" t="str">
            <v>1305061</v>
          </cell>
          <cell r="C450" t="str">
            <v>TRUÏ  BTLT   8M4-2000N</v>
          </cell>
          <cell r="D450" t="str">
            <v>10</v>
          </cell>
          <cell r="E450" t="str">
            <v>Truï</v>
          </cell>
        </row>
        <row r="451">
          <cell r="B451" t="str">
            <v>1305080</v>
          </cell>
          <cell r="C451" t="str">
            <v>TRUÏ  BTLT  10,5m (TIEÀN PHONG)</v>
          </cell>
          <cell r="D451" t="str">
            <v>10</v>
          </cell>
          <cell r="E451" t="str">
            <v>Truï</v>
          </cell>
        </row>
        <row r="452">
          <cell r="B452" t="str">
            <v>1305081</v>
          </cell>
          <cell r="C452" t="str">
            <v>TRUÏ  BTLT 10,5M (SGE)</v>
          </cell>
          <cell r="D452" t="str">
            <v>10</v>
          </cell>
          <cell r="E452" t="str">
            <v>Truï</v>
          </cell>
        </row>
        <row r="453">
          <cell r="B453" t="str">
            <v>1305082</v>
          </cell>
          <cell r="C453" t="str">
            <v>TRUÏ  BTLT  10M5</v>
          </cell>
          <cell r="D453" t="str">
            <v>10</v>
          </cell>
          <cell r="E453" t="str">
            <v>Truï</v>
          </cell>
        </row>
        <row r="454">
          <cell r="B454" t="str">
            <v>1305083</v>
          </cell>
          <cell r="C454" t="str">
            <v>TRUÏ  BTLT  10,5M (TP)</v>
          </cell>
          <cell r="D454" t="str">
            <v>10</v>
          </cell>
          <cell r="E454" t="str">
            <v>Truï</v>
          </cell>
        </row>
        <row r="455">
          <cell r="B455" t="str">
            <v>1305084</v>
          </cell>
          <cell r="C455" t="str">
            <v>TRUÏ  BTLT  10M5 (BTLT)</v>
          </cell>
          <cell r="D455" t="str">
            <v>10</v>
          </cell>
          <cell r="E455" t="str">
            <v>Truï</v>
          </cell>
        </row>
        <row r="456">
          <cell r="B456" t="str">
            <v>1305085</v>
          </cell>
          <cell r="C456" t="str">
            <v>TRUÏ  BTLT 10M5(T/A)</v>
          </cell>
          <cell r="D456" t="str">
            <v>10</v>
          </cell>
          <cell r="E456" t="str">
            <v>Truï</v>
          </cell>
        </row>
        <row r="457">
          <cell r="B457" t="str">
            <v>1305100</v>
          </cell>
          <cell r="C457" t="str">
            <v>TRUÏ  BTLT 12m    (TIEÀN PHONG)</v>
          </cell>
          <cell r="D457" t="str">
            <v>10</v>
          </cell>
          <cell r="E457" t="str">
            <v>Truï</v>
          </cell>
        </row>
        <row r="458">
          <cell r="B458" t="str">
            <v>1305101</v>
          </cell>
          <cell r="C458" t="str">
            <v>TRUÏ  BTLT 12M       (SGE)</v>
          </cell>
          <cell r="D458" t="str">
            <v>10</v>
          </cell>
          <cell r="E458" t="str">
            <v>Truï</v>
          </cell>
        </row>
        <row r="459">
          <cell r="B459" t="str">
            <v>1305103</v>
          </cell>
          <cell r="C459" t="str">
            <v>TRUÏ  BTLT 12 M   ( BTLT)</v>
          </cell>
          <cell r="D459" t="str">
            <v>10</v>
          </cell>
          <cell r="E459" t="str">
            <v>Truï</v>
          </cell>
        </row>
        <row r="460">
          <cell r="B460" t="str">
            <v>1305104</v>
          </cell>
          <cell r="C460" t="str">
            <v>TRUÏ  BTLT  12M</v>
          </cell>
          <cell r="D460" t="str">
            <v>10</v>
          </cell>
          <cell r="E460" t="str">
            <v>Truï</v>
          </cell>
        </row>
        <row r="461">
          <cell r="B461" t="str">
            <v>1305105</v>
          </cell>
          <cell r="C461" t="str">
            <v>TRUÏ  BTLT  12M</v>
          </cell>
          <cell r="D461" t="str">
            <v>10</v>
          </cell>
          <cell r="E461" t="str">
            <v>Truï</v>
          </cell>
        </row>
        <row r="462">
          <cell r="B462" t="str">
            <v>1305106</v>
          </cell>
          <cell r="C462" t="str">
            <v>TRUÏ  BTLT  12M</v>
          </cell>
          <cell r="D462" t="str">
            <v>10</v>
          </cell>
          <cell r="E462" t="str">
            <v>Truï</v>
          </cell>
        </row>
        <row r="463">
          <cell r="B463" t="str">
            <v>1305107</v>
          </cell>
          <cell r="C463" t="str">
            <v>TRUÏ  BTLT  12M</v>
          </cell>
          <cell r="D463" t="str">
            <v>10</v>
          </cell>
          <cell r="E463" t="str">
            <v>Truï</v>
          </cell>
        </row>
        <row r="464">
          <cell r="B464" t="str">
            <v>1305108</v>
          </cell>
          <cell r="C464" t="str">
            <v>TRUÏ  BTLT  12M-3500N</v>
          </cell>
          <cell r="D464" t="str">
            <v>10</v>
          </cell>
          <cell r="E464" t="str">
            <v>Truï</v>
          </cell>
        </row>
        <row r="465">
          <cell r="B465" t="str">
            <v>1305109</v>
          </cell>
          <cell r="C465" t="str">
            <v>TRUÏ  BTLT  12M-3500N</v>
          </cell>
          <cell r="D465" t="str">
            <v>10</v>
          </cell>
          <cell r="E465" t="str">
            <v>Truï</v>
          </cell>
        </row>
        <row r="466">
          <cell r="B466" t="str">
            <v>1305110</v>
          </cell>
          <cell r="C466" t="str">
            <v>TRUÏ  BTLT  12M 3500N</v>
          </cell>
          <cell r="D466" t="str">
            <v>10</v>
          </cell>
          <cell r="E466" t="str">
            <v>Truï</v>
          </cell>
        </row>
        <row r="467">
          <cell r="B467" t="str">
            <v>1305111</v>
          </cell>
          <cell r="C467" t="str">
            <v>TRUÏ BTLT  12M-3500N</v>
          </cell>
          <cell r="D467" t="str">
            <v>10</v>
          </cell>
          <cell r="E467" t="str">
            <v>Truï</v>
          </cell>
        </row>
        <row r="468">
          <cell r="B468" t="str">
            <v>1305112</v>
          </cell>
          <cell r="C468" t="str">
            <v>TRUÏ BTLT  12M-3500N</v>
          </cell>
          <cell r="D468" t="str">
            <v>10</v>
          </cell>
          <cell r="E468" t="str">
            <v>Truï</v>
          </cell>
        </row>
        <row r="469">
          <cell r="B469" t="str">
            <v>1305120</v>
          </cell>
          <cell r="C469" t="str">
            <v>TRUÏ BTLT 12,2m (CTY XDD)</v>
          </cell>
          <cell r="D469" t="str">
            <v>10</v>
          </cell>
          <cell r="E469" t="str">
            <v>Truï</v>
          </cell>
        </row>
        <row r="470">
          <cell r="B470" t="str">
            <v>1305121</v>
          </cell>
          <cell r="C470" t="str">
            <v>TRUÏ BTLT 12,2M     (SGE)</v>
          </cell>
          <cell r="D470" t="str">
            <v>10</v>
          </cell>
          <cell r="E470" t="str">
            <v>Truï</v>
          </cell>
        </row>
        <row r="471">
          <cell r="B471" t="str">
            <v>1305140</v>
          </cell>
          <cell r="C471" t="str">
            <v>TRUÏ BTLT 14 m   (TIEN PHONG)</v>
          </cell>
          <cell r="D471" t="str">
            <v>10</v>
          </cell>
          <cell r="E471" t="str">
            <v>Truï</v>
          </cell>
        </row>
        <row r="472">
          <cell r="B472" t="str">
            <v>1305141</v>
          </cell>
          <cell r="C472" t="str">
            <v>TRUÏ BTLT 14M</v>
          </cell>
          <cell r="D472" t="str">
            <v>10</v>
          </cell>
          <cell r="E472" t="str">
            <v>Truï</v>
          </cell>
        </row>
        <row r="473">
          <cell r="B473" t="str">
            <v>1305142</v>
          </cell>
          <cell r="C473" t="str">
            <v>TRUÏ BTLT 14 m</v>
          </cell>
          <cell r="D473" t="str">
            <v>10</v>
          </cell>
          <cell r="E473" t="str">
            <v>Caùi</v>
          </cell>
        </row>
        <row r="474">
          <cell r="B474" t="str">
            <v>1305143</v>
          </cell>
          <cell r="C474" t="str">
            <v>TRUÏ  BTLT 14M</v>
          </cell>
          <cell r="D474" t="str">
            <v>10</v>
          </cell>
          <cell r="E474" t="str">
            <v>Truï</v>
          </cell>
        </row>
        <row r="475">
          <cell r="B475" t="str">
            <v>1305144</v>
          </cell>
          <cell r="C475" t="str">
            <v>TRUÏ BTLT 14M</v>
          </cell>
          <cell r="D475" t="str">
            <v>10</v>
          </cell>
          <cell r="E475" t="str">
            <v>Truï</v>
          </cell>
        </row>
        <row r="476">
          <cell r="B476" t="str">
            <v>1305150</v>
          </cell>
          <cell r="C476" t="str">
            <v>TRUÏ BTLT 20 m</v>
          </cell>
          <cell r="D476" t="str">
            <v>10</v>
          </cell>
          <cell r="E476" t="str">
            <v>Truï</v>
          </cell>
        </row>
        <row r="477">
          <cell r="B477" t="str">
            <v>1305200</v>
          </cell>
          <cell r="C477" t="str">
            <v>TRUÏ SAÉT Y 110 - 1</v>
          </cell>
          <cell r="D477" t="str">
            <v>10</v>
          </cell>
          <cell r="E477" t="str">
            <v>Truï</v>
          </cell>
        </row>
        <row r="478">
          <cell r="B478" t="str">
            <v>1305201</v>
          </cell>
          <cell r="C478" t="str">
            <v>TRUÏ SAÉT Y 110 - 1 + 5</v>
          </cell>
          <cell r="D478" t="str">
            <v>10</v>
          </cell>
          <cell r="E478" t="str">
            <v>Truï</v>
          </cell>
        </row>
        <row r="479">
          <cell r="B479" t="str">
            <v>1305202</v>
          </cell>
          <cell r="C479" t="str">
            <v>TRUÏ SAÉT PI 110 - 3</v>
          </cell>
          <cell r="D479" t="str">
            <v>10</v>
          </cell>
          <cell r="E479" t="str">
            <v>Truï</v>
          </cell>
        </row>
        <row r="480">
          <cell r="B480" t="str">
            <v>1305203</v>
          </cell>
          <cell r="C480" t="str">
            <v>TRUÏ Y110 - 3 (&amp;17k)(BAN A CTY)</v>
          </cell>
          <cell r="D480" t="str">
            <v>10</v>
          </cell>
          <cell r="E480" t="str">
            <v>Truï</v>
          </cell>
        </row>
        <row r="481">
          <cell r="B481" t="str">
            <v>1310225</v>
          </cell>
          <cell r="C481" t="str">
            <v>CABLE ÑOÀNG TRAÀN 38mm2</v>
          </cell>
          <cell r="D481" t="str">
            <v>41</v>
          </cell>
          <cell r="E481" t="str">
            <v>Kg</v>
          </cell>
        </row>
        <row r="482">
          <cell r="B482" t="str">
            <v>1310227</v>
          </cell>
          <cell r="C482" t="str">
            <v>CAÙP ÑOÀNG TRAÀN 22MM2</v>
          </cell>
          <cell r="D482" t="str">
            <v>41</v>
          </cell>
          <cell r="E482" t="str">
            <v>Kg</v>
          </cell>
        </row>
        <row r="483">
          <cell r="B483" t="str">
            <v>1310228</v>
          </cell>
          <cell r="C483" t="str">
            <v>CAÙP ÑOÀNG TRAÀN 22MM2</v>
          </cell>
          <cell r="D483" t="str">
            <v>41</v>
          </cell>
          <cell r="E483" t="str">
            <v>Meùt</v>
          </cell>
        </row>
        <row r="484">
          <cell r="B484" t="str">
            <v>1310229</v>
          </cell>
          <cell r="C484" t="str">
            <v>CABLE ÑOÀNG TRAÀN 25 mm2(ct+pt)</v>
          </cell>
          <cell r="D484" t="str">
            <v>41</v>
          </cell>
          <cell r="E484" t="str">
            <v>Kg</v>
          </cell>
        </row>
        <row r="485">
          <cell r="B485" t="str">
            <v>1310229</v>
          </cell>
          <cell r="C485" t="str">
            <v>CABLE ÑOÀNG TRAÀN 22 mm2</v>
          </cell>
          <cell r="D485" t="str">
            <v>41</v>
          </cell>
          <cell r="E485" t="str">
            <v>Kg</v>
          </cell>
        </row>
        <row r="486">
          <cell r="B486" t="str">
            <v>1310230</v>
          </cell>
          <cell r="C486" t="str">
            <v>CABLE ÑOÀNG TRAÀN 22 mm2</v>
          </cell>
          <cell r="D486" t="str">
            <v>41</v>
          </cell>
          <cell r="E486" t="str">
            <v>Kg</v>
          </cell>
        </row>
        <row r="487">
          <cell r="B487" t="str">
            <v>1310240</v>
          </cell>
          <cell r="C487" t="str">
            <v>CABLE ÑOÀNG TRAÀN 48mm2</v>
          </cell>
          <cell r="D487" t="str">
            <v>41</v>
          </cell>
          <cell r="E487" t="str">
            <v>Kg</v>
          </cell>
        </row>
        <row r="488">
          <cell r="B488" t="str">
            <v>1310243</v>
          </cell>
          <cell r="C488" t="str">
            <v>CABLE ÑOÀNG TRAÀN 50 mm2</v>
          </cell>
          <cell r="D488" t="str">
            <v>41</v>
          </cell>
          <cell r="E488" t="str">
            <v>Kg</v>
          </cell>
        </row>
        <row r="489">
          <cell r="B489" t="str">
            <v>1310244</v>
          </cell>
          <cell r="C489" t="str">
            <v>CABLE ÑOÀNG TRAÀN  60 mm2</v>
          </cell>
          <cell r="D489" t="str">
            <v>41</v>
          </cell>
          <cell r="E489" t="str">
            <v>Kg</v>
          </cell>
        </row>
        <row r="490">
          <cell r="B490" t="str">
            <v>1310247</v>
          </cell>
          <cell r="C490" t="str">
            <v>CABLE ÑOÀNG TRAÀN  75 mm2</v>
          </cell>
          <cell r="D490" t="str">
            <v>41</v>
          </cell>
          <cell r="E490" t="str">
            <v>Kg</v>
          </cell>
        </row>
        <row r="491">
          <cell r="B491" t="str">
            <v>1310256</v>
          </cell>
          <cell r="C491" t="str">
            <v>CABLE ÑOÀNG TRAÀN  95 mm2</v>
          </cell>
          <cell r="D491" t="str">
            <v>41</v>
          </cell>
          <cell r="E491" t="str">
            <v>Kg</v>
          </cell>
        </row>
        <row r="492">
          <cell r="B492" t="str">
            <v>1310262</v>
          </cell>
          <cell r="C492" t="str">
            <v>CABLE ÑOÀNG TRAÀN 120 mm2</v>
          </cell>
          <cell r="D492" t="str">
            <v>41</v>
          </cell>
          <cell r="E492" t="str">
            <v>Kg</v>
          </cell>
        </row>
        <row r="493">
          <cell r="B493" t="str">
            <v>1310482</v>
          </cell>
          <cell r="C493" t="str">
            <v>CABLE ÑOÀNG TRAÀN AC 185</v>
          </cell>
          <cell r="D493" t="str">
            <v>10</v>
          </cell>
          <cell r="E493" t="str">
            <v>Caùi</v>
          </cell>
        </row>
        <row r="494">
          <cell r="B494" t="str">
            <v>1310713</v>
          </cell>
          <cell r="C494" t="str">
            <v>CABLE A50       (ct+pt)</v>
          </cell>
          <cell r="D494" t="str">
            <v>41</v>
          </cell>
          <cell r="E494" t="str">
            <v>Kg</v>
          </cell>
        </row>
        <row r="495">
          <cell r="B495" t="str">
            <v>1310718</v>
          </cell>
          <cell r="C495" t="str">
            <v>CABLE A70</v>
          </cell>
          <cell r="D495" t="str">
            <v>41</v>
          </cell>
          <cell r="E495" t="str">
            <v>Kg</v>
          </cell>
        </row>
        <row r="496">
          <cell r="B496" t="str">
            <v>1310720</v>
          </cell>
          <cell r="C496" t="str">
            <v>CABLE A 95</v>
          </cell>
          <cell r="D496" t="str">
            <v>41</v>
          </cell>
          <cell r="E496" t="str">
            <v>Kg</v>
          </cell>
        </row>
        <row r="497">
          <cell r="B497" t="str">
            <v>1310812</v>
          </cell>
          <cell r="C497" t="str">
            <v>CABLE AC35</v>
          </cell>
          <cell r="D497" t="str">
            <v>41</v>
          </cell>
          <cell r="E497" t="str">
            <v>Kg</v>
          </cell>
        </row>
        <row r="498">
          <cell r="B498" t="str">
            <v>1310820</v>
          </cell>
          <cell r="C498" t="str">
            <v>CABLE AC 50</v>
          </cell>
          <cell r="D498" t="str">
            <v>41</v>
          </cell>
          <cell r="E498" t="str">
            <v>Kg</v>
          </cell>
        </row>
        <row r="499">
          <cell r="B499" t="str">
            <v>1310821</v>
          </cell>
          <cell r="C499" t="str">
            <v>CABLE AC50</v>
          </cell>
          <cell r="D499" t="str">
            <v>41</v>
          </cell>
          <cell r="E499" t="str">
            <v>Kg</v>
          </cell>
        </row>
        <row r="500">
          <cell r="B500" t="str">
            <v>1310822</v>
          </cell>
          <cell r="C500" t="str">
            <v>CABLE AL AC50</v>
          </cell>
          <cell r="D500" t="str">
            <v>41</v>
          </cell>
          <cell r="E500" t="str">
            <v>Kg</v>
          </cell>
        </row>
        <row r="501">
          <cell r="B501" t="str">
            <v>1310825</v>
          </cell>
          <cell r="C501" t="str">
            <v>CAÙP AC 70</v>
          </cell>
          <cell r="D501" t="str">
            <v>41</v>
          </cell>
          <cell r="E501" t="str">
            <v>Kg</v>
          </cell>
        </row>
        <row r="502">
          <cell r="B502" t="str">
            <v>1310826</v>
          </cell>
          <cell r="C502" t="str">
            <v>CABLE AC 70</v>
          </cell>
          <cell r="D502" t="str">
            <v>41</v>
          </cell>
          <cell r="E502" t="str">
            <v>Kg</v>
          </cell>
        </row>
        <row r="503">
          <cell r="B503" t="str">
            <v>1310829</v>
          </cell>
          <cell r="C503" t="str">
            <v>CABLE AC 95</v>
          </cell>
          <cell r="D503" t="str">
            <v>41</v>
          </cell>
          <cell r="E503" t="str">
            <v>Kg</v>
          </cell>
        </row>
        <row r="504">
          <cell r="B504" t="str">
            <v>1310830</v>
          </cell>
          <cell r="C504" t="str">
            <v>CABLE NHOÂM AC 95 KP</v>
          </cell>
          <cell r="D504" t="str">
            <v>41</v>
          </cell>
          <cell r="E504" t="str">
            <v>Kg</v>
          </cell>
        </row>
        <row r="505">
          <cell r="B505" t="str">
            <v>1310830</v>
          </cell>
          <cell r="C505" t="str">
            <v>CABLE AMELEC 181 mm2</v>
          </cell>
          <cell r="D505" t="str">
            <v>41</v>
          </cell>
          <cell r="E505" t="str">
            <v>Kg</v>
          </cell>
        </row>
        <row r="506">
          <cell r="B506" t="str">
            <v>1310831</v>
          </cell>
          <cell r="C506" t="str">
            <v>CAÙP NHOÂM TRAÀN AC95</v>
          </cell>
          <cell r="D506" t="str">
            <v>41</v>
          </cell>
          <cell r="E506" t="str">
            <v>Kg</v>
          </cell>
        </row>
        <row r="507">
          <cell r="B507" t="str">
            <v>1310832</v>
          </cell>
          <cell r="C507" t="str">
            <v>CAÙP AC 95</v>
          </cell>
          <cell r="D507" t="str">
            <v>41</v>
          </cell>
          <cell r="E507" t="str">
            <v>Kg</v>
          </cell>
        </row>
        <row r="508">
          <cell r="B508" t="str">
            <v>1310837</v>
          </cell>
          <cell r="C508" t="str">
            <v>CABLE NHOÂM AC 120</v>
          </cell>
          <cell r="D508" t="str">
            <v>41</v>
          </cell>
          <cell r="E508" t="str">
            <v>Kg</v>
          </cell>
        </row>
        <row r="509">
          <cell r="B509" t="str">
            <v>1310841</v>
          </cell>
          <cell r="C509" t="str">
            <v>CABLE AC 185</v>
          </cell>
          <cell r="D509" t="str">
            <v>41</v>
          </cell>
          <cell r="E509" t="str">
            <v>Kg</v>
          </cell>
        </row>
        <row r="510">
          <cell r="B510" t="str">
            <v>1310842</v>
          </cell>
          <cell r="C510" t="str">
            <v>CABLE AC185</v>
          </cell>
          <cell r="D510" t="str">
            <v>41</v>
          </cell>
          <cell r="E510" t="str">
            <v>Kg</v>
          </cell>
        </row>
        <row r="511">
          <cell r="B511" t="str">
            <v>1310843</v>
          </cell>
          <cell r="C511" t="str">
            <v>CABLE AC 185/29</v>
          </cell>
          <cell r="D511" t="str">
            <v>41</v>
          </cell>
          <cell r="E511" t="str">
            <v>Kg</v>
          </cell>
        </row>
        <row r="512">
          <cell r="B512" t="str">
            <v>1311012</v>
          </cell>
          <cell r="C512" t="str">
            <v>DAØÂY 30/10</v>
          </cell>
          <cell r="D512" t="str">
            <v>31</v>
          </cell>
          <cell r="E512" t="str">
            <v>Meùt</v>
          </cell>
        </row>
        <row r="513">
          <cell r="B513" t="str">
            <v>1311067</v>
          </cell>
          <cell r="C513" t="str">
            <v>CABLE ÑOÀNG BOÏC 150 mm2</v>
          </cell>
          <cell r="D513" t="str">
            <v>31</v>
          </cell>
          <cell r="E513" t="str">
            <v>Meùt</v>
          </cell>
        </row>
        <row r="514">
          <cell r="B514" t="str">
            <v>1312027</v>
          </cell>
          <cell r="C514" t="str">
            <v>CABLE ÑOÀNG BOÏC CV22</v>
          </cell>
          <cell r="D514" t="str">
            <v>31</v>
          </cell>
          <cell r="E514" t="str">
            <v>Meùt</v>
          </cell>
        </row>
        <row r="515">
          <cell r="B515" t="str">
            <v>1312030</v>
          </cell>
          <cell r="C515" t="str">
            <v>CABLE ÑOÀNG BOÏC CV38</v>
          </cell>
          <cell r="D515" t="str">
            <v>31</v>
          </cell>
          <cell r="E515" t="str">
            <v>Meùt</v>
          </cell>
        </row>
        <row r="516">
          <cell r="B516" t="str">
            <v>1312040</v>
          </cell>
          <cell r="C516" t="str">
            <v>CABLE ÑOÀNG BOÏC 48 mm2</v>
          </cell>
          <cell r="D516" t="str">
            <v>31</v>
          </cell>
          <cell r="E516" t="str">
            <v>Meùt</v>
          </cell>
        </row>
        <row r="517">
          <cell r="B517" t="str">
            <v>1312042</v>
          </cell>
          <cell r="C517" t="str">
            <v>CABLE ÑOÀNG BOÏC CV50</v>
          </cell>
          <cell r="D517" t="str">
            <v>31</v>
          </cell>
          <cell r="E517" t="str">
            <v>Meùt</v>
          </cell>
        </row>
        <row r="518">
          <cell r="B518" t="str">
            <v>1312043</v>
          </cell>
          <cell r="C518" t="str">
            <v>CAÙP ÑOÀNG BOÏC CV50</v>
          </cell>
          <cell r="D518" t="str">
            <v>31</v>
          </cell>
          <cell r="E518" t="str">
            <v>Meùt</v>
          </cell>
        </row>
        <row r="519">
          <cell r="B519" t="str">
            <v>1312045</v>
          </cell>
          <cell r="C519" t="str">
            <v>CAÙP ÑOÀNG BOÏC CV 75</v>
          </cell>
          <cell r="D519" t="str">
            <v>31</v>
          </cell>
          <cell r="E519" t="str">
            <v>Meùt</v>
          </cell>
        </row>
        <row r="520">
          <cell r="B520" t="str">
            <v>1312048</v>
          </cell>
          <cell r="C520" t="str">
            <v>CAÙP ÑOÀNG BOÏC CV100</v>
          </cell>
          <cell r="D520" t="str">
            <v>31</v>
          </cell>
          <cell r="E520" t="str">
            <v>Meùt</v>
          </cell>
        </row>
        <row r="521">
          <cell r="B521" t="str">
            <v>1312050</v>
          </cell>
          <cell r="C521" t="str">
            <v>CAÙP ÑOÀNG BOÏC CV150</v>
          </cell>
          <cell r="D521" t="str">
            <v>31</v>
          </cell>
          <cell r="E521" t="str">
            <v>Kg</v>
          </cell>
        </row>
        <row r="522">
          <cell r="B522" t="str">
            <v>1312055</v>
          </cell>
          <cell r="C522" t="str">
            <v>CAÙP ÑOÀNG BOÏC CV200</v>
          </cell>
          <cell r="D522" t="str">
            <v>31</v>
          </cell>
          <cell r="E522" t="str">
            <v>Meùt</v>
          </cell>
        </row>
        <row r="523">
          <cell r="B523" t="str">
            <v>1312069</v>
          </cell>
          <cell r="C523" t="str">
            <v>CABLE CU BOÏC 185MM2</v>
          </cell>
          <cell r="D523" t="str">
            <v>31</v>
          </cell>
          <cell r="E523" t="str">
            <v>Meùt</v>
          </cell>
        </row>
        <row r="524">
          <cell r="B524" t="str">
            <v>1312080</v>
          </cell>
          <cell r="C524" t="str">
            <v>CAÙP ÑOÀNG BOÏC CV300</v>
          </cell>
          <cell r="D524" t="str">
            <v>31</v>
          </cell>
          <cell r="E524" t="str">
            <v>Meùt</v>
          </cell>
        </row>
        <row r="525">
          <cell r="B525" t="str">
            <v>1312081</v>
          </cell>
          <cell r="C525" t="str">
            <v>CAÙP ÑOÀNG BOÏC 300MM2</v>
          </cell>
          <cell r="D525" t="str">
            <v>31</v>
          </cell>
          <cell r="E525" t="str">
            <v>Meùt</v>
          </cell>
        </row>
        <row r="526">
          <cell r="B526" t="str">
            <v>1312141</v>
          </cell>
          <cell r="C526" t="str">
            <v>CABLE NHOÂM BOÏC AV70</v>
          </cell>
          <cell r="D526" t="str">
            <v>31</v>
          </cell>
          <cell r="E526" t="str">
            <v>Meùt</v>
          </cell>
        </row>
        <row r="527">
          <cell r="B527" t="str">
            <v>1313003</v>
          </cell>
          <cell r="C527" t="str">
            <v>CABLE ÑOÀNG BOÏC M25 mm2</v>
          </cell>
          <cell r="D527" t="str">
            <v>31</v>
          </cell>
          <cell r="E527" t="str">
            <v>Meùt</v>
          </cell>
        </row>
        <row r="528">
          <cell r="B528" t="str">
            <v>1313005</v>
          </cell>
          <cell r="C528" t="str">
            <v>CABLE ÑOÀNG BOÏC M35 mm2</v>
          </cell>
          <cell r="D528" t="str">
            <v>31</v>
          </cell>
          <cell r="E528" t="str">
            <v>Meùt</v>
          </cell>
        </row>
        <row r="529">
          <cell r="B529" t="str">
            <v>1313006</v>
          </cell>
          <cell r="C529" t="str">
            <v>CABLE ÑOÀNG BOÏC M50 mm2</v>
          </cell>
          <cell r="D529" t="str">
            <v>31</v>
          </cell>
          <cell r="E529" t="str">
            <v>Meùt</v>
          </cell>
        </row>
        <row r="530">
          <cell r="B530" t="str">
            <v>1313420</v>
          </cell>
          <cell r="C530" t="str">
            <v>CABLE NHKY 12/20KV - 3x300mm2</v>
          </cell>
          <cell r="D530" t="str">
            <v>31</v>
          </cell>
          <cell r="E530" t="str">
            <v>Meùt</v>
          </cell>
        </row>
        <row r="531">
          <cell r="B531" t="str">
            <v>1315025</v>
          </cell>
          <cell r="C531" t="str">
            <v>CABLE ÑOÀNG BOÏC 15KV-3 x 22 mm2</v>
          </cell>
          <cell r="D531" t="str">
            <v>31</v>
          </cell>
          <cell r="E531" t="str">
            <v>Meùt</v>
          </cell>
        </row>
        <row r="532">
          <cell r="B532" t="str">
            <v>1315300</v>
          </cell>
          <cell r="C532" t="str">
            <v>CABLE ÑOÀNG BOÏC 15KV - 22mm2</v>
          </cell>
          <cell r="D532" t="str">
            <v>31</v>
          </cell>
          <cell r="E532" t="str">
            <v>Meùt</v>
          </cell>
        </row>
        <row r="533">
          <cell r="B533" t="str">
            <v>1315301</v>
          </cell>
          <cell r="C533" t="str">
            <v>CAÙP ÑOÀNG BOÏC 20KV-CEV22</v>
          </cell>
          <cell r="D533" t="str">
            <v>31</v>
          </cell>
          <cell r="E533" t="str">
            <v>Meùt</v>
          </cell>
        </row>
        <row r="534">
          <cell r="B534" t="str">
            <v>1315302</v>
          </cell>
          <cell r="C534" t="str">
            <v>CABLE CU BOÏC 24KV 25MM2</v>
          </cell>
          <cell r="D534" t="str">
            <v>31</v>
          </cell>
          <cell r="E534" t="str">
            <v>Meùt</v>
          </cell>
        </row>
        <row r="535">
          <cell r="B535" t="str">
            <v>1315304</v>
          </cell>
          <cell r="C535" t="str">
            <v>CABLE ÑOÀNG BOÏC 15KV CEV 48</v>
          </cell>
          <cell r="D535" t="str">
            <v>31</v>
          </cell>
          <cell r="E535" t="str">
            <v>Meùt</v>
          </cell>
        </row>
        <row r="536">
          <cell r="B536" t="str">
            <v>1315305</v>
          </cell>
          <cell r="C536" t="str">
            <v>CABLE ÑOÀNG BOÏC 20KV- CEV 48</v>
          </cell>
          <cell r="D536" t="str">
            <v>31</v>
          </cell>
          <cell r="E536" t="str">
            <v>Meùt</v>
          </cell>
        </row>
        <row r="537">
          <cell r="B537" t="str">
            <v>1315306</v>
          </cell>
          <cell r="C537" t="str">
            <v>CABLE CU BOÏC 24KV 48MM2</v>
          </cell>
          <cell r="D537" t="str">
            <v>31</v>
          </cell>
          <cell r="E537" t="str">
            <v>Meùt</v>
          </cell>
        </row>
        <row r="538">
          <cell r="B538" t="str">
            <v>1315312</v>
          </cell>
          <cell r="C538" t="str">
            <v>CAÙP BOÏC XLPE 20KV-1X120MM2</v>
          </cell>
          <cell r="D538" t="str">
            <v>31</v>
          </cell>
          <cell r="E538" t="str">
            <v>Meùt</v>
          </cell>
        </row>
        <row r="539">
          <cell r="B539" t="str">
            <v>1316311</v>
          </cell>
          <cell r="C539" t="str">
            <v>CABLE NGAÀM 20KV 3*95MM2</v>
          </cell>
          <cell r="D539" t="str">
            <v>31</v>
          </cell>
          <cell r="E539" t="str">
            <v>Meùt</v>
          </cell>
        </row>
        <row r="540">
          <cell r="B540" t="str">
            <v>1316399</v>
          </cell>
          <cell r="C540" t="str">
            <v>CABLE NGAÀM T.SOÁNG 3*240</v>
          </cell>
          <cell r="D540" t="str">
            <v>31</v>
          </cell>
          <cell r="E540" t="str">
            <v>Meùt</v>
          </cell>
        </row>
        <row r="541">
          <cell r="B541" t="str">
            <v>1316491</v>
          </cell>
          <cell r="C541" t="str">
            <v>CAÙP NGAÀM XLPE</v>
          </cell>
          <cell r="D541" t="str">
            <v>31</v>
          </cell>
          <cell r="E541" t="str">
            <v>Meùt</v>
          </cell>
        </row>
        <row r="542">
          <cell r="B542" t="str">
            <v>1316492</v>
          </cell>
          <cell r="C542" t="str">
            <v>CAÙP NGAÀM XLPE-22KV 3xM150</v>
          </cell>
          <cell r="D542" t="str">
            <v>31</v>
          </cell>
          <cell r="E542" t="str">
            <v>Meùt</v>
          </cell>
        </row>
        <row r="543">
          <cell r="B543" t="str">
            <v>1316493</v>
          </cell>
          <cell r="C543" t="str">
            <v>CAÙP NGAÀM XLPE 15KV 3X150</v>
          </cell>
          <cell r="D543" t="str">
            <v>31</v>
          </cell>
          <cell r="E543" t="str">
            <v>Meùt</v>
          </cell>
        </row>
        <row r="544">
          <cell r="B544" t="str">
            <v>1316494</v>
          </cell>
          <cell r="C544" t="str">
            <v>CABLE NGAÀM XLPE 15KV-3x150mm2</v>
          </cell>
          <cell r="D544" t="str">
            <v>31</v>
          </cell>
          <cell r="E544" t="str">
            <v>Meùt</v>
          </cell>
        </row>
        <row r="545">
          <cell r="B545" t="str">
            <v>1316495</v>
          </cell>
          <cell r="C545" t="str">
            <v>CABLE NGAÀM XLPE 15KV 3-240mm2</v>
          </cell>
          <cell r="D545" t="str">
            <v>31</v>
          </cell>
          <cell r="E545" t="str">
            <v>Meùt</v>
          </cell>
        </row>
        <row r="546">
          <cell r="B546" t="str">
            <v>1316497</v>
          </cell>
          <cell r="C546" t="str">
            <v>CAÙP NGAÀM XLPE 15KV 3X240</v>
          </cell>
          <cell r="D546" t="str">
            <v>31</v>
          </cell>
          <cell r="E546" t="str">
            <v>Meùt</v>
          </cell>
        </row>
        <row r="547">
          <cell r="B547" t="str">
            <v>1316498</v>
          </cell>
          <cell r="C547" t="str">
            <v>CAÙP NGAÀM XLPE-22KV 3xM240</v>
          </cell>
          <cell r="D547" t="str">
            <v>31</v>
          </cell>
          <cell r="E547" t="str">
            <v>Meùt</v>
          </cell>
        </row>
        <row r="548">
          <cell r="B548" t="str">
            <v>1316499</v>
          </cell>
          <cell r="C548" t="str">
            <v>CAÙP NGAÀM XLPE</v>
          </cell>
          <cell r="D548" t="str">
            <v>31</v>
          </cell>
          <cell r="E548" t="str">
            <v>Meùt</v>
          </cell>
        </row>
        <row r="549">
          <cell r="B549" t="str">
            <v>1317015</v>
          </cell>
          <cell r="C549" t="str">
            <v>CAÙP NHOÂM BOÏC ACV50</v>
          </cell>
          <cell r="D549" t="str">
            <v>31</v>
          </cell>
          <cell r="E549" t="str">
            <v>Meùt</v>
          </cell>
        </row>
        <row r="550">
          <cell r="B550" t="str">
            <v>1317016</v>
          </cell>
          <cell r="C550" t="str">
            <v>CABLE AL-T.ACV50</v>
          </cell>
          <cell r="D550" t="str">
            <v>31</v>
          </cell>
          <cell r="E550" t="str">
            <v>Meùt</v>
          </cell>
        </row>
        <row r="551">
          <cell r="B551" t="str">
            <v>1317018</v>
          </cell>
          <cell r="C551" t="str">
            <v>CAÙP NHOÂM BOÏC ACV70</v>
          </cell>
          <cell r="D551" t="str">
            <v>31</v>
          </cell>
          <cell r="E551" t="str">
            <v>Meùt</v>
          </cell>
        </row>
        <row r="552">
          <cell r="B552" t="str">
            <v>1317019</v>
          </cell>
          <cell r="C552" t="str">
            <v>CAÙP NHOÂM BOÏC ACV70</v>
          </cell>
          <cell r="D552" t="str">
            <v>31</v>
          </cell>
          <cell r="E552" t="str">
            <v>Kg</v>
          </cell>
        </row>
        <row r="553">
          <cell r="B553" t="str">
            <v>1317020</v>
          </cell>
          <cell r="C553" t="str">
            <v>CAÙP NHOÂM BOÏC ACV95</v>
          </cell>
          <cell r="D553" t="str">
            <v>31</v>
          </cell>
          <cell r="E553" t="str">
            <v>Meùt</v>
          </cell>
        </row>
        <row r="554">
          <cell r="B554" t="str">
            <v>1317021</v>
          </cell>
          <cell r="C554" t="str">
            <v>CABLE NHOÂM BOÏC ACV 95</v>
          </cell>
          <cell r="D554" t="str">
            <v>31</v>
          </cell>
          <cell r="E554" t="str">
            <v>Meùt</v>
          </cell>
        </row>
        <row r="555">
          <cell r="B555" t="str">
            <v>1317022</v>
          </cell>
          <cell r="C555" t="str">
            <v>CABLE NHOÂM BOÏC A80 19x23/10</v>
          </cell>
          <cell r="D555" t="str">
            <v>31</v>
          </cell>
          <cell r="E555" t="str">
            <v>Meùt</v>
          </cell>
        </row>
        <row r="556">
          <cell r="B556" t="str">
            <v>1317025</v>
          </cell>
          <cell r="C556" t="str">
            <v>CABLE NHOÂM BOÏC AV 95</v>
          </cell>
          <cell r="D556" t="str">
            <v>31</v>
          </cell>
          <cell r="E556" t="str">
            <v>Meùt</v>
          </cell>
        </row>
        <row r="557">
          <cell r="B557" t="str">
            <v>1317028</v>
          </cell>
          <cell r="C557" t="str">
            <v>CABLE NHOÂM BOÏC 107mm2</v>
          </cell>
          <cell r="D557" t="str">
            <v>31</v>
          </cell>
          <cell r="E557" t="str">
            <v>Meùt</v>
          </cell>
        </row>
        <row r="558">
          <cell r="B558" t="str">
            <v>1317040</v>
          </cell>
          <cell r="C558" t="str">
            <v>CABLE NHOÂM BOÏC 170 mm2</v>
          </cell>
          <cell r="D558" t="str">
            <v>31</v>
          </cell>
          <cell r="E558" t="str">
            <v>Meùt</v>
          </cell>
        </row>
        <row r="559">
          <cell r="B559" t="str">
            <v>1317040</v>
          </cell>
          <cell r="C559" t="str">
            <v>CABLE NHOÂM BOÏC 170 mm2</v>
          </cell>
          <cell r="D559" t="str">
            <v>31</v>
          </cell>
          <cell r="E559" t="str">
            <v>Meùt</v>
          </cell>
        </row>
        <row r="560">
          <cell r="B560" t="str">
            <v>1317047</v>
          </cell>
          <cell r="C560" t="str">
            <v>CABLE NHOÂM BOÏC 240 mm2</v>
          </cell>
          <cell r="D560" t="str">
            <v>31</v>
          </cell>
          <cell r="E560" t="str">
            <v>Meùt</v>
          </cell>
        </row>
        <row r="561">
          <cell r="B561" t="str">
            <v>1317048</v>
          </cell>
          <cell r="C561" t="str">
            <v>CABLE NHOÂM BOÏC ACV240 mm2</v>
          </cell>
          <cell r="D561" t="str">
            <v>31</v>
          </cell>
          <cell r="E561" t="str">
            <v>Meùt</v>
          </cell>
        </row>
        <row r="562">
          <cell r="B562" t="str">
            <v>1317049</v>
          </cell>
          <cell r="C562" t="str">
            <v>CAÙP NHOÂM BOÏC ACV240</v>
          </cell>
          <cell r="D562" t="str">
            <v>31</v>
          </cell>
          <cell r="E562" t="str">
            <v>Meùt</v>
          </cell>
        </row>
        <row r="563">
          <cell r="B563" t="str">
            <v>1317050</v>
          </cell>
          <cell r="C563" t="str">
            <v>CAÙP NHOÂM BOÏC ACV240</v>
          </cell>
          <cell r="D563" t="str">
            <v>31</v>
          </cell>
          <cell r="E563" t="str">
            <v>Meùt</v>
          </cell>
        </row>
        <row r="564">
          <cell r="B564" t="str">
            <v>1317709</v>
          </cell>
          <cell r="C564" t="str">
            <v>CABLE NHOÂM BOÏC AV50</v>
          </cell>
          <cell r="D564" t="str">
            <v>31</v>
          </cell>
          <cell r="E564" t="str">
            <v>Meùt</v>
          </cell>
        </row>
        <row r="565">
          <cell r="B565" t="str">
            <v>1317714</v>
          </cell>
          <cell r="C565" t="str">
            <v>CABLE AL ABC 4*50 MM2</v>
          </cell>
          <cell r="D565" t="str">
            <v>31</v>
          </cell>
          <cell r="E565" t="str">
            <v>Meùt</v>
          </cell>
        </row>
        <row r="566">
          <cell r="B566" t="str">
            <v>1318306</v>
          </cell>
          <cell r="C566" t="str">
            <v>CABLE NHOÂM T DUPLEX 15KV-34mm2</v>
          </cell>
          <cell r="D566" t="str">
            <v>41</v>
          </cell>
          <cell r="E566" t="str">
            <v>Kg</v>
          </cell>
        </row>
        <row r="567">
          <cell r="B567" t="str">
            <v>1406456</v>
          </cell>
          <cell r="C567" t="str">
            <v>ÑEN CAO AÙP 125W - 220V</v>
          </cell>
          <cell r="D567" t="str">
            <v>27</v>
          </cell>
          <cell r="E567" t="str">
            <v>Boä</v>
          </cell>
        </row>
        <row r="568">
          <cell r="B568" t="str">
            <v>1406605</v>
          </cell>
          <cell r="C568" t="str">
            <v>COLLIER CDT - 98 MA</v>
          </cell>
          <cell r="D568" t="str">
            <v>27</v>
          </cell>
          <cell r="E568" t="str">
            <v>Boä</v>
          </cell>
        </row>
        <row r="569">
          <cell r="B569" t="str">
            <v>1406615</v>
          </cell>
          <cell r="C569" t="str">
            <v>COLLIER CDG - 150 MA</v>
          </cell>
          <cell r="D569" t="str">
            <v>27</v>
          </cell>
          <cell r="E569" t="str">
            <v>Boä</v>
          </cell>
        </row>
        <row r="570">
          <cell r="B570" t="str">
            <v>1406950</v>
          </cell>
          <cell r="C570" t="str">
            <v>ÑEN TIN HIEU</v>
          </cell>
          <cell r="D570" t="str">
            <v>27</v>
          </cell>
          <cell r="E570" t="str">
            <v>Boä</v>
          </cell>
        </row>
        <row r="571">
          <cell r="B571" t="str">
            <v>1507690</v>
          </cell>
          <cell r="C571" t="str">
            <v>CHÌ HAØN</v>
          </cell>
          <cell r="D571" t="str">
            <v>41</v>
          </cell>
          <cell r="E571" t="str">
            <v>Kg</v>
          </cell>
        </row>
        <row r="572">
          <cell r="B572" t="str">
            <v>1507710</v>
          </cell>
          <cell r="C572" t="str">
            <v>QUE HAØN</v>
          </cell>
          <cell r="D572" t="str">
            <v>41</v>
          </cell>
          <cell r="E572" t="str">
            <v>Kg</v>
          </cell>
        </row>
        <row r="573">
          <cell r="B573" t="str">
            <v>1510616</v>
          </cell>
          <cell r="C573" t="str">
            <v>DAØÂY ÑIEÄN TÖØ 1,6</v>
          </cell>
          <cell r="D573" t="str">
            <v>41</v>
          </cell>
          <cell r="E573" t="str">
            <v>Kg</v>
          </cell>
        </row>
        <row r="574">
          <cell r="B574" t="str">
            <v>1512046</v>
          </cell>
          <cell r="C574" t="str">
            <v>BAÊNG BAÙN DAÃN THUÛY TINH</v>
          </cell>
          <cell r="D574" t="str">
            <v>10</v>
          </cell>
          <cell r="E574" t="str">
            <v>Cuon</v>
          </cell>
        </row>
        <row r="575">
          <cell r="B575" t="str">
            <v>1512065</v>
          </cell>
          <cell r="C575" t="str">
            <v>BAÊNG TENE 24</v>
          </cell>
          <cell r="D575" t="str">
            <v>25</v>
          </cell>
          <cell r="E575" t="str">
            <v>Cuon</v>
          </cell>
        </row>
        <row r="576">
          <cell r="B576" t="str">
            <v>1512071</v>
          </cell>
          <cell r="C576" t="str">
            <v>BAÊNG PP</v>
          </cell>
          <cell r="D576" t="str">
            <v>41</v>
          </cell>
          <cell r="E576" t="str">
            <v>Kg</v>
          </cell>
        </row>
        <row r="577">
          <cell r="B577" t="str">
            <v>1512697</v>
          </cell>
          <cell r="C577" t="str">
            <v>OÁNG BAKELITE 38 x 32</v>
          </cell>
          <cell r="D577" t="str">
            <v>41</v>
          </cell>
          <cell r="E577" t="str">
            <v>Kg</v>
          </cell>
        </row>
        <row r="578">
          <cell r="B578" t="str">
            <v>1512753</v>
          </cell>
          <cell r="C578" t="str">
            <v>BAÊNG CAO THEÁ 2557 LIEN XO</v>
          </cell>
          <cell r="D578" t="str">
            <v>25</v>
          </cell>
          <cell r="E578" t="str">
            <v>Cuon</v>
          </cell>
        </row>
        <row r="579">
          <cell r="B579" t="str">
            <v>1512760</v>
          </cell>
          <cell r="C579" t="str">
            <v>BAÊNG DÍNH VAÛI</v>
          </cell>
          <cell r="D579" t="str">
            <v>25</v>
          </cell>
          <cell r="E579" t="str">
            <v>Cuon</v>
          </cell>
        </row>
        <row r="580">
          <cell r="B580" t="str">
            <v>1520174</v>
          </cell>
          <cell r="C580" t="str">
            <v>OÁNG NHÖÏA CHÒU LÖÏC @200</v>
          </cell>
          <cell r="D580" t="str">
            <v>31</v>
          </cell>
          <cell r="E580" t="str">
            <v>Meùt</v>
          </cell>
        </row>
        <row r="581">
          <cell r="B581" t="str">
            <v>1520490</v>
          </cell>
          <cell r="C581" t="str">
            <v>CABLE THEÙP CHAÈNG 3/8 - 55 mm2</v>
          </cell>
          <cell r="D581" t="str">
            <v>41</v>
          </cell>
          <cell r="E581" t="str">
            <v>Kg</v>
          </cell>
        </row>
        <row r="582">
          <cell r="B582" t="str">
            <v>1601002</v>
          </cell>
          <cell r="C582" t="str">
            <v>XAÊNG A76</v>
          </cell>
          <cell r="D582" t="str">
            <v>41</v>
          </cell>
          <cell r="E582" t="str">
            <v>Kg</v>
          </cell>
        </row>
        <row r="583">
          <cell r="B583" t="str">
            <v>1601003</v>
          </cell>
          <cell r="C583" t="str">
            <v>XAÊNG MOGAZ 83</v>
          </cell>
          <cell r="D583" t="str">
            <v>62</v>
          </cell>
          <cell r="E583" t="str">
            <v>Lit</v>
          </cell>
        </row>
        <row r="584">
          <cell r="B584" t="str">
            <v>1601004</v>
          </cell>
          <cell r="C584" t="str">
            <v>XAÊNG MOGAZ 93</v>
          </cell>
          <cell r="D584" t="str">
            <v>62</v>
          </cell>
          <cell r="E584" t="str">
            <v>Lit</v>
          </cell>
        </row>
        <row r="585">
          <cell r="B585" t="str">
            <v>1601005</v>
          </cell>
          <cell r="C585" t="str">
            <v>XAÊNG MOGAS 93</v>
          </cell>
          <cell r="D585" t="str">
            <v>62</v>
          </cell>
          <cell r="E585" t="str">
            <v>Lit</v>
          </cell>
        </row>
        <row r="586">
          <cell r="B586" t="str">
            <v>1601006</v>
          </cell>
          <cell r="C586" t="str">
            <v>XAÊNG MOGAS 93</v>
          </cell>
          <cell r="D586" t="str">
            <v>10</v>
          </cell>
          <cell r="E586" t="str">
            <v>Caùi</v>
          </cell>
        </row>
        <row r="587">
          <cell r="B587" t="str">
            <v>1601007</v>
          </cell>
          <cell r="C587" t="str">
            <v>XAÊNG MOGAS 93</v>
          </cell>
          <cell r="D587" t="str">
            <v>10</v>
          </cell>
          <cell r="E587" t="str">
            <v>Caùi</v>
          </cell>
        </row>
        <row r="588">
          <cell r="B588" t="str">
            <v>1601008</v>
          </cell>
          <cell r="C588" t="str">
            <v>XAÊNG MOGAS A93</v>
          </cell>
          <cell r="D588" t="str">
            <v>10</v>
          </cell>
          <cell r="E588" t="str">
            <v>Lit</v>
          </cell>
        </row>
        <row r="589">
          <cell r="B589" t="str">
            <v>1601009</v>
          </cell>
          <cell r="C589" t="str">
            <v>XAÊNG MOGAS A93</v>
          </cell>
          <cell r="D589" t="str">
            <v>62</v>
          </cell>
          <cell r="E589" t="str">
            <v>Lit</v>
          </cell>
        </row>
        <row r="590">
          <cell r="B590" t="str">
            <v>1602046</v>
          </cell>
          <cell r="C590" t="str">
            <v>NHÔÙT 40</v>
          </cell>
          <cell r="D590" t="str">
            <v>41</v>
          </cell>
          <cell r="E590" t="str">
            <v>Kg</v>
          </cell>
        </row>
        <row r="591">
          <cell r="B591" t="str">
            <v>1602046</v>
          </cell>
          <cell r="C591" t="str">
            <v>DAÀU DO</v>
          </cell>
          <cell r="D591" t="str">
            <v>41</v>
          </cell>
          <cell r="E591" t="str">
            <v>Kg</v>
          </cell>
        </row>
        <row r="592">
          <cell r="B592" t="str">
            <v>1602127</v>
          </cell>
          <cell r="C592" t="str">
            <v>MÔÕ BOØ</v>
          </cell>
          <cell r="D592" t="str">
            <v>41</v>
          </cell>
          <cell r="E592" t="str">
            <v>Kg</v>
          </cell>
        </row>
        <row r="593">
          <cell r="B593" t="str">
            <v>1606001</v>
          </cell>
          <cell r="C593" t="str">
            <v>CIMENT</v>
          </cell>
          <cell r="D593" t="str">
            <v>41</v>
          </cell>
          <cell r="E593" t="str">
            <v>Kg</v>
          </cell>
        </row>
        <row r="594">
          <cell r="B594" t="str">
            <v>1606006</v>
          </cell>
          <cell r="C594" t="str">
            <v>ÑAÙ  1 x 2</v>
          </cell>
          <cell r="D594" t="str">
            <v>72</v>
          </cell>
          <cell r="E594" t="str">
            <v>m3</v>
          </cell>
        </row>
        <row r="595">
          <cell r="B595" t="str">
            <v>1606020</v>
          </cell>
          <cell r="C595" t="str">
            <v>CAÙT</v>
          </cell>
          <cell r="D595" t="str">
            <v>72</v>
          </cell>
          <cell r="E595" t="str">
            <v>m3</v>
          </cell>
        </row>
        <row r="596">
          <cell r="B596" t="str">
            <v>1607191</v>
          </cell>
          <cell r="C596" t="str">
            <v>PF REGULATONS LOAI 4 STEPS</v>
          </cell>
          <cell r="D596" t="str">
            <v>10</v>
          </cell>
          <cell r="E596" t="str">
            <v>Caùi</v>
          </cell>
        </row>
        <row r="597">
          <cell r="B597" t="str">
            <v>1607226</v>
          </cell>
          <cell r="C597" t="str">
            <v>PF REGULATONS LOAI 6 STEPS</v>
          </cell>
          <cell r="D597" t="str">
            <v>10</v>
          </cell>
          <cell r="E597" t="str">
            <v>Caùi</v>
          </cell>
        </row>
        <row r="598">
          <cell r="B598" t="str">
            <v>1610418</v>
          </cell>
          <cell r="C598" t="str">
            <v>NHÖÏA THOÂNG</v>
          </cell>
          <cell r="D598" t="str">
            <v>41</v>
          </cell>
          <cell r="E598" t="str">
            <v>Kg</v>
          </cell>
        </row>
        <row r="599">
          <cell r="B599" t="str">
            <v>1660130</v>
          </cell>
          <cell r="C599" t="str">
            <v>THUØNG CAÀU DAO</v>
          </cell>
          <cell r="D599" t="str">
            <v>10</v>
          </cell>
          <cell r="E599" t="str">
            <v>Caùi</v>
          </cell>
        </row>
        <row r="600">
          <cell r="B600" t="str">
            <v>1660131</v>
          </cell>
          <cell r="C600" t="str">
            <v>THUØNG ÑIEÄN KEÁÁ</v>
          </cell>
          <cell r="D600" t="str">
            <v>10</v>
          </cell>
          <cell r="E600" t="str">
            <v>Caùi</v>
          </cell>
        </row>
        <row r="601">
          <cell r="B601" t="str">
            <v>1721400</v>
          </cell>
          <cell r="C601" t="str">
            <v>ÑEØN BALISOR</v>
          </cell>
          <cell r="D601" t="str">
            <v>27</v>
          </cell>
          <cell r="E601" t="str">
            <v>Boä</v>
          </cell>
        </row>
        <row r="602">
          <cell r="B602" t="str">
            <v>2301010</v>
          </cell>
          <cell r="C602" t="str">
            <v>DAÀU FO</v>
          </cell>
          <cell r="D602" t="str">
            <v>41</v>
          </cell>
          <cell r="E602" t="str">
            <v>Kg</v>
          </cell>
        </row>
        <row r="603">
          <cell r="B603" t="str">
            <v>33.1111</v>
          </cell>
          <cell r="C603" t="str">
            <v>CAÙC LOAÏI PHIEÁU</v>
          </cell>
          <cell r="D603" t="str">
            <v>TO</v>
          </cell>
          <cell r="E603" t="str">
            <v>Tôø</v>
          </cell>
        </row>
        <row r="604">
          <cell r="B604" t="str">
            <v>3402577</v>
          </cell>
          <cell r="C604" t="str">
            <v>SÖÙ TREO 22KV POLYMER</v>
          </cell>
          <cell r="D604" t="str">
            <v>10</v>
          </cell>
          <cell r="E604" t="str">
            <v>Caùi</v>
          </cell>
        </row>
        <row r="605">
          <cell r="B605" t="str">
            <v>3402578</v>
          </cell>
          <cell r="C605" t="str">
            <v>SÖÙ TREO 22KV POLYMER</v>
          </cell>
          <cell r="D605" t="str">
            <v>10</v>
          </cell>
          <cell r="E605" t="str">
            <v>Caùi</v>
          </cell>
        </row>
        <row r="606">
          <cell r="B606" t="str">
            <v>3406102</v>
          </cell>
          <cell r="C606" t="str">
            <v>LA 12KV (KHOÁNG CO GIAÙ L)</v>
          </cell>
          <cell r="D606" t="str">
            <v>10</v>
          </cell>
          <cell r="E606" t="str">
            <v>Caùi</v>
          </cell>
        </row>
        <row r="607">
          <cell r="B607" t="str">
            <v>3417713</v>
          </cell>
          <cell r="C607" t="str">
            <v>CAÙP AL ABC 4*50MM2</v>
          </cell>
          <cell r="D607" t="str">
            <v>31</v>
          </cell>
          <cell r="E607" t="str">
            <v>Meùt</v>
          </cell>
        </row>
        <row r="608">
          <cell r="B608" t="str">
            <v>3417714</v>
          </cell>
          <cell r="C608" t="str">
            <v>CAÙP NHOÂM ABC 4*50MM2</v>
          </cell>
          <cell r="D608" t="str">
            <v>31</v>
          </cell>
          <cell r="E608" t="str">
            <v>Meùt</v>
          </cell>
        </row>
        <row r="609">
          <cell r="B609" t="str">
            <v>3417715</v>
          </cell>
          <cell r="C609" t="str">
            <v>CAÙP NHOÂM ABC 4*70MM2</v>
          </cell>
          <cell r="D609" t="str">
            <v>31</v>
          </cell>
          <cell r="E609" t="str">
            <v>Meùt</v>
          </cell>
        </row>
        <row r="610">
          <cell r="B610" t="str">
            <v>3417716</v>
          </cell>
          <cell r="C610" t="str">
            <v>CAÙP AL ABC 4*70MM2</v>
          </cell>
          <cell r="D610" t="str">
            <v>31</v>
          </cell>
          <cell r="E610" t="str">
            <v>Meùt</v>
          </cell>
        </row>
        <row r="611">
          <cell r="B611" t="str">
            <v>3417718</v>
          </cell>
          <cell r="C611" t="str">
            <v>CAÙP NHOÂM ABC 4*95MM2</v>
          </cell>
          <cell r="D611" t="str">
            <v>31</v>
          </cell>
          <cell r="E611" t="str">
            <v>Meùt</v>
          </cell>
        </row>
        <row r="612">
          <cell r="B612" t="str">
            <v>3417719</v>
          </cell>
          <cell r="C612" t="str">
            <v>CAÙP AL ABC 4*95MM2</v>
          </cell>
          <cell r="D612" t="str">
            <v>31</v>
          </cell>
          <cell r="E612" t="str">
            <v>Meùt</v>
          </cell>
        </row>
        <row r="613">
          <cell r="B613" t="str">
            <v>3443262</v>
          </cell>
          <cell r="C613" t="str">
            <v>KEÏP TREO CAÙP ABC 4*70</v>
          </cell>
          <cell r="D613" t="str">
            <v>10</v>
          </cell>
          <cell r="E613" t="str">
            <v>Caùi</v>
          </cell>
        </row>
        <row r="614">
          <cell r="B614" t="str">
            <v>3443264</v>
          </cell>
          <cell r="C614" t="str">
            <v>KEÏP TREO CAÙP ABC 4*95</v>
          </cell>
          <cell r="D614" t="str">
            <v>10</v>
          </cell>
          <cell r="E614" t="str">
            <v>Caùi</v>
          </cell>
        </row>
        <row r="615">
          <cell r="B615" t="str">
            <v>3443269</v>
          </cell>
          <cell r="C615" t="str">
            <v>KEÏP TREO CAÙP ABC 4*50</v>
          </cell>
          <cell r="D615" t="str">
            <v>10</v>
          </cell>
          <cell r="E615" t="str">
            <v>Caùi</v>
          </cell>
        </row>
        <row r="616">
          <cell r="B616" t="str">
            <v>3443270</v>
          </cell>
          <cell r="C616" t="str">
            <v>KEÏP TREO CAÙP ABC 4*70</v>
          </cell>
          <cell r="D616" t="str">
            <v>10</v>
          </cell>
          <cell r="E616" t="str">
            <v>Caùi</v>
          </cell>
        </row>
        <row r="617">
          <cell r="B617" t="str">
            <v>3443271</v>
          </cell>
          <cell r="C617" t="str">
            <v>KEÏP TREO CAÙP ABC 4*95</v>
          </cell>
          <cell r="D617" t="str">
            <v>10</v>
          </cell>
          <cell r="E617" t="str">
            <v>Caùi</v>
          </cell>
        </row>
        <row r="618">
          <cell r="B618" t="str">
            <v>3443273</v>
          </cell>
          <cell r="C618" t="str">
            <v>KEÏP NGÖØNG CAÙP ABC</v>
          </cell>
          <cell r="D618" t="str">
            <v>10</v>
          </cell>
          <cell r="E618" t="str">
            <v>Caùi</v>
          </cell>
        </row>
        <row r="619">
          <cell r="B619" t="str">
            <v>3443274</v>
          </cell>
          <cell r="C619" t="str">
            <v>KEÏP NGÖØNG CAÙP ABC</v>
          </cell>
          <cell r="D619" t="str">
            <v>10</v>
          </cell>
          <cell r="E619" t="str">
            <v>Caùi</v>
          </cell>
        </row>
        <row r="620">
          <cell r="B620" t="str">
            <v>3443275</v>
          </cell>
          <cell r="C620" t="str">
            <v>KEÏP NGÖØNG CAÙP ABC</v>
          </cell>
          <cell r="D620" t="str">
            <v>10</v>
          </cell>
          <cell r="E620" t="str">
            <v>Caùi</v>
          </cell>
        </row>
        <row r="621">
          <cell r="B621" t="str">
            <v>3443276</v>
          </cell>
          <cell r="C621" t="str">
            <v>NAÉP BÒT ÑAÀU CAÙP ABC</v>
          </cell>
          <cell r="D621" t="str">
            <v>10</v>
          </cell>
          <cell r="E621" t="str">
            <v>Caùi</v>
          </cell>
        </row>
        <row r="622">
          <cell r="B622" t="str">
            <v>3443286</v>
          </cell>
          <cell r="C622" t="str">
            <v>NOÁI BOÏC CÑ  CU-AL 95-95</v>
          </cell>
          <cell r="D622" t="str">
            <v>10</v>
          </cell>
          <cell r="E622" t="str">
            <v>Caùi</v>
          </cell>
        </row>
        <row r="623">
          <cell r="B623" t="str">
            <v>3443287</v>
          </cell>
          <cell r="C623" t="str">
            <v>NOÁI BOÏC CÑ  CU-AL 95-95</v>
          </cell>
          <cell r="D623" t="str">
            <v>10</v>
          </cell>
          <cell r="E623" t="str">
            <v>Caùi</v>
          </cell>
        </row>
        <row r="624">
          <cell r="B624" t="str">
            <v>3443288</v>
          </cell>
          <cell r="C624" t="str">
            <v>NOÁI BOÏC CÑ  CU-AL 95-35</v>
          </cell>
          <cell r="D624" t="str">
            <v>10</v>
          </cell>
          <cell r="E624" t="str">
            <v>Caùi</v>
          </cell>
        </row>
        <row r="625">
          <cell r="B625" t="str">
            <v>3443289</v>
          </cell>
          <cell r="C625" t="str">
            <v>NOÁI BOÏC CÑ  CU-AL 95-35</v>
          </cell>
          <cell r="D625" t="str">
            <v>10</v>
          </cell>
          <cell r="E625" t="str">
            <v>Caùi</v>
          </cell>
        </row>
        <row r="626">
          <cell r="B626" t="str">
            <v>3456425</v>
          </cell>
          <cell r="C626" t="str">
            <v>FCO 24KV 100A NGOAÏI</v>
          </cell>
          <cell r="D626" t="str">
            <v>10</v>
          </cell>
          <cell r="E626" t="str">
            <v>Caùi</v>
          </cell>
        </row>
        <row r="627">
          <cell r="B627" t="str">
            <v>3456426</v>
          </cell>
          <cell r="C627" t="str">
            <v>FCO 24KV 100A NGOAÏI</v>
          </cell>
          <cell r="D627" t="str">
            <v>10</v>
          </cell>
          <cell r="E627" t="str">
            <v>Caùi</v>
          </cell>
        </row>
        <row r="628">
          <cell r="B628" t="str">
            <v>3456442</v>
          </cell>
          <cell r="C628" t="str">
            <v>FCO 24KV 200A NGOAÏI</v>
          </cell>
          <cell r="D628" t="str">
            <v>10</v>
          </cell>
          <cell r="E628" t="str">
            <v>Caùi</v>
          </cell>
        </row>
        <row r="629">
          <cell r="B629" t="str">
            <v>3457558</v>
          </cell>
          <cell r="C629" t="str">
            <v>FUSE LINK 6K NGOAÏI</v>
          </cell>
          <cell r="D629" t="str">
            <v>10</v>
          </cell>
          <cell r="E629" t="str">
            <v>Caùi</v>
          </cell>
        </row>
        <row r="630">
          <cell r="B630" t="str">
            <v>3457562</v>
          </cell>
          <cell r="C630" t="str">
            <v>FUSE LINK 10K NGOAÏI</v>
          </cell>
          <cell r="D630" t="str">
            <v>10</v>
          </cell>
          <cell r="E630" t="str">
            <v>Caùi</v>
          </cell>
        </row>
        <row r="631">
          <cell r="B631" t="str">
            <v>3457566</v>
          </cell>
          <cell r="C631" t="str">
            <v>FUSE LINK 15K NGOAÏI</v>
          </cell>
          <cell r="D631" t="str">
            <v>10</v>
          </cell>
          <cell r="E631" t="str">
            <v>Caùi</v>
          </cell>
        </row>
        <row r="632">
          <cell r="B632" t="str">
            <v>3605039</v>
          </cell>
          <cell r="C632" t="str">
            <v>TRUÏ BTLT 9M-2000N</v>
          </cell>
          <cell r="D632" t="str">
            <v>10</v>
          </cell>
          <cell r="E632" t="str">
            <v>Truï</v>
          </cell>
        </row>
        <row r="633">
          <cell r="B633" t="str">
            <v>3605050</v>
          </cell>
          <cell r="C633" t="str">
            <v>TRUÏ BTLT 8M4-2000N</v>
          </cell>
          <cell r="D633" t="str">
            <v>10</v>
          </cell>
          <cell r="E633" t="str">
            <v>Truï</v>
          </cell>
        </row>
        <row r="634">
          <cell r="B634" t="str">
            <v>3605051</v>
          </cell>
          <cell r="C634" t="str">
            <v>TRUÏ BTLT 8M4-2000N</v>
          </cell>
          <cell r="D634" t="str">
            <v>10</v>
          </cell>
          <cell r="E634" t="str">
            <v>Truï</v>
          </cell>
        </row>
        <row r="635">
          <cell r="B635" t="str">
            <v>3605052</v>
          </cell>
          <cell r="C635" t="str">
            <v>TRUÏ BTLT 8M4-2000N</v>
          </cell>
          <cell r="D635" t="str">
            <v>10</v>
          </cell>
          <cell r="E635" t="str">
            <v>Truï</v>
          </cell>
        </row>
        <row r="636">
          <cell r="B636" t="str">
            <v>3605053</v>
          </cell>
          <cell r="C636" t="str">
            <v>TRUÏ BTLT 8M4-2000N</v>
          </cell>
          <cell r="D636" t="str">
            <v>10</v>
          </cell>
          <cell r="E636" t="str">
            <v>Truï</v>
          </cell>
        </row>
        <row r="637">
          <cell r="B637" t="str">
            <v>3605100</v>
          </cell>
          <cell r="C637" t="str">
            <v>TRUÏ BTLT 12M-3500N</v>
          </cell>
          <cell r="D637" t="str">
            <v>10</v>
          </cell>
          <cell r="E637" t="str">
            <v>Truï</v>
          </cell>
        </row>
        <row r="638">
          <cell r="B638" t="str">
            <v>3605101</v>
          </cell>
          <cell r="C638" t="str">
            <v>TRUÏ BTLT 12M-3500N</v>
          </cell>
          <cell r="D638" t="str">
            <v>10</v>
          </cell>
          <cell r="E638" t="str">
            <v>Truï</v>
          </cell>
        </row>
        <row r="639">
          <cell r="B639" t="str">
            <v>3605102</v>
          </cell>
          <cell r="C639" t="str">
            <v>TRUÏ BTLT LT 12M-3500N</v>
          </cell>
          <cell r="D639" t="str">
            <v>10</v>
          </cell>
          <cell r="E639" t="str">
            <v>Caùi</v>
          </cell>
        </row>
        <row r="640">
          <cell r="B640" t="str">
            <v>3610228</v>
          </cell>
          <cell r="C640" t="str">
            <v>CABLE ÑOÀNG TRAÀN C25</v>
          </cell>
          <cell r="D640" t="str">
            <v>31</v>
          </cell>
          <cell r="E640" t="str">
            <v>Meùt</v>
          </cell>
        </row>
        <row r="641">
          <cell r="B641" t="str">
            <v>3610820</v>
          </cell>
          <cell r="C641" t="str">
            <v>CABLE AL TRAÀN AS50/8</v>
          </cell>
          <cell r="D641" t="str">
            <v>41</v>
          </cell>
          <cell r="E641" t="str">
            <v>Kg</v>
          </cell>
        </row>
        <row r="642">
          <cell r="B642" t="str">
            <v>3610829</v>
          </cell>
          <cell r="C642" t="str">
            <v>CABLE AL TRAÀN AS95/16</v>
          </cell>
          <cell r="D642" t="str">
            <v>41</v>
          </cell>
          <cell r="E642" t="str">
            <v>Kg</v>
          </cell>
        </row>
        <row r="643">
          <cell r="B643" t="str">
            <v>3612025</v>
          </cell>
          <cell r="C643" t="str">
            <v>CABLE ÑOÀNG BOÏC VC25</v>
          </cell>
          <cell r="D643" t="str">
            <v>31</v>
          </cell>
          <cell r="E643" t="str">
            <v>Meùt</v>
          </cell>
        </row>
        <row r="644">
          <cell r="B644" t="str">
            <v>3612030</v>
          </cell>
          <cell r="C644" t="str">
            <v>CABLE ÑOÀNG BOÏC 1KV VC35</v>
          </cell>
          <cell r="D644" t="str">
            <v>31</v>
          </cell>
          <cell r="E644" t="str">
            <v>Meùt</v>
          </cell>
        </row>
        <row r="645">
          <cell r="B645" t="str">
            <v>3612040</v>
          </cell>
          <cell r="C645" t="str">
            <v>CABLE ÑOÀNG BOÏC 1KV VC50</v>
          </cell>
          <cell r="D645" t="str">
            <v>31</v>
          </cell>
          <cell r="E645" t="str">
            <v>Meùt</v>
          </cell>
        </row>
        <row r="646">
          <cell r="B646" t="str">
            <v>3612050</v>
          </cell>
          <cell r="C646" t="str">
            <v>CABLE ÑOÀNG BOÏC 1KV VC150</v>
          </cell>
          <cell r="D646" t="str">
            <v>31</v>
          </cell>
          <cell r="E646" t="str">
            <v>Meùt</v>
          </cell>
        </row>
        <row r="647">
          <cell r="B647" t="str">
            <v>3612060</v>
          </cell>
          <cell r="C647" t="str">
            <v>CABLE ÑOÀNG BOÏC 1KV VC185</v>
          </cell>
          <cell r="D647" t="str">
            <v>31</v>
          </cell>
          <cell r="E647" t="str">
            <v>Meùt</v>
          </cell>
        </row>
        <row r="648">
          <cell r="B648" t="str">
            <v>3612065</v>
          </cell>
          <cell r="C648" t="str">
            <v>CABLE ÑOÀNG BOÏC 1KV VC240</v>
          </cell>
          <cell r="D648" t="str">
            <v>31</v>
          </cell>
          <cell r="E648" t="str">
            <v>Meùt</v>
          </cell>
        </row>
        <row r="649">
          <cell r="B649" t="str">
            <v>3612080</v>
          </cell>
          <cell r="C649" t="str">
            <v>CABLE ÑOÀNG BOÏC 1KV VC300</v>
          </cell>
          <cell r="D649" t="str">
            <v>31</v>
          </cell>
          <cell r="E649" t="str">
            <v>Meùt</v>
          </cell>
        </row>
        <row r="650">
          <cell r="B650" t="str">
            <v>3615250</v>
          </cell>
          <cell r="C650" t="str">
            <v>CABLE CU XLPE 24KV XC25</v>
          </cell>
          <cell r="D650" t="str">
            <v>31</v>
          </cell>
          <cell r="E650" t="str">
            <v>Meùt</v>
          </cell>
        </row>
        <row r="651">
          <cell r="B651" t="str">
            <v>3615300</v>
          </cell>
          <cell r="C651" t="str">
            <v>CABLE CU XLPE 24KV XC50</v>
          </cell>
          <cell r="D651" t="str">
            <v>31</v>
          </cell>
          <cell r="E651" t="str">
            <v>Meùt</v>
          </cell>
        </row>
        <row r="652">
          <cell r="B652" t="str">
            <v>3617016</v>
          </cell>
          <cell r="C652" t="str">
            <v>CABLE AL T 3KV VAS50/8</v>
          </cell>
          <cell r="D652" t="str">
            <v>31</v>
          </cell>
          <cell r="E652" t="str">
            <v>Meùt</v>
          </cell>
        </row>
        <row r="653">
          <cell r="B653" t="str">
            <v>3617018</v>
          </cell>
          <cell r="C653" t="str">
            <v>CABLE AL T 3KV VAS70/11</v>
          </cell>
          <cell r="D653" t="str">
            <v>31</v>
          </cell>
          <cell r="E653" t="str">
            <v>Meùt</v>
          </cell>
        </row>
        <row r="654">
          <cell r="B654" t="str">
            <v>3617020</v>
          </cell>
          <cell r="C654" t="str">
            <v>CABLE AL T 3KV VAS95/16</v>
          </cell>
          <cell r="D654" t="str">
            <v>31</v>
          </cell>
          <cell r="E654" t="str">
            <v>Meùt</v>
          </cell>
        </row>
        <row r="655">
          <cell r="B655" t="str">
            <v>3617030</v>
          </cell>
          <cell r="C655" t="str">
            <v>CABLE AL T 3KV VAS120/19</v>
          </cell>
          <cell r="D655" t="str">
            <v>31</v>
          </cell>
          <cell r="E655" t="str">
            <v>Meùt</v>
          </cell>
        </row>
        <row r="656">
          <cell r="B656" t="str">
            <v>3617034</v>
          </cell>
          <cell r="C656" t="str">
            <v>CABLE AL T 3KV VAS150/19</v>
          </cell>
          <cell r="D656" t="str">
            <v>31</v>
          </cell>
          <cell r="E656" t="str">
            <v>Meùt</v>
          </cell>
        </row>
        <row r="657">
          <cell r="B657" t="str">
            <v>3617048</v>
          </cell>
          <cell r="C657" t="str">
            <v>CABLE AL T 3KV VAS240/32</v>
          </cell>
          <cell r="D657" t="str">
            <v>31</v>
          </cell>
          <cell r="E657" t="str">
            <v>Meùt</v>
          </cell>
        </row>
        <row r="658">
          <cell r="B658" t="str">
            <v>3621870</v>
          </cell>
          <cell r="C658" t="str">
            <v>MBT 3 PHA 160KVA (TBD)</v>
          </cell>
          <cell r="D658" t="str">
            <v>10</v>
          </cell>
          <cell r="E658" t="str">
            <v>Maùy</v>
          </cell>
        </row>
        <row r="659">
          <cell r="B659" t="str">
            <v>3621925</v>
          </cell>
          <cell r="C659" t="str">
            <v>MBT 3 PHA 250KVA (TBD)</v>
          </cell>
          <cell r="D659" t="str">
            <v>10</v>
          </cell>
          <cell r="E659" t="str">
            <v>Maùy</v>
          </cell>
        </row>
        <row r="660">
          <cell r="B660" t="str">
            <v>3621932</v>
          </cell>
          <cell r="C660" t="str">
            <v>MBT 3 PHA 320KVA (TBD)</v>
          </cell>
          <cell r="D660" t="str">
            <v>10</v>
          </cell>
          <cell r="E660" t="str">
            <v>Maùy</v>
          </cell>
        </row>
        <row r="661">
          <cell r="B661" t="str">
            <v>3621935</v>
          </cell>
          <cell r="C661" t="str">
            <v>MBT 3 PHA 400KVA (TBD)</v>
          </cell>
          <cell r="D661" t="str">
            <v>10</v>
          </cell>
          <cell r="E661" t="str">
            <v>Maùy</v>
          </cell>
        </row>
        <row r="662">
          <cell r="B662" t="str">
            <v>3621937</v>
          </cell>
          <cell r="C662" t="str">
            <v>T3 400KVA 6,6-15/0,4KV</v>
          </cell>
          <cell r="D662" t="str">
            <v>10</v>
          </cell>
          <cell r="E662" t="str">
            <v>Caùi</v>
          </cell>
        </row>
        <row r="663">
          <cell r="B663" t="str">
            <v>3657230</v>
          </cell>
          <cell r="C663" t="str">
            <v>MBT 1 PHA 25KVA (TBD)</v>
          </cell>
          <cell r="D663" t="str">
            <v>10</v>
          </cell>
          <cell r="E663" t="str">
            <v>Maùy</v>
          </cell>
        </row>
        <row r="664">
          <cell r="B664" t="str">
            <v>3657371</v>
          </cell>
          <cell r="C664" t="str">
            <v>MBT 1PHA 37,5KVA (TBD)</v>
          </cell>
          <cell r="D664" t="str">
            <v>10</v>
          </cell>
          <cell r="E664" t="str">
            <v>Maùy</v>
          </cell>
        </row>
        <row r="665">
          <cell r="B665" t="str">
            <v>3657470</v>
          </cell>
          <cell r="C665" t="str">
            <v>MBT 1 PHA 50KVA (TBD)</v>
          </cell>
          <cell r="D665" t="str">
            <v>10</v>
          </cell>
          <cell r="E665" t="str">
            <v>Maùy</v>
          </cell>
        </row>
        <row r="666">
          <cell r="B666" t="str">
            <v>3657555</v>
          </cell>
          <cell r="C666" t="str">
            <v>MBT 1 PHA 75KVA (TBD)</v>
          </cell>
          <cell r="D666" t="str">
            <v>10</v>
          </cell>
          <cell r="E666" t="str">
            <v>Maùy</v>
          </cell>
        </row>
        <row r="667">
          <cell r="B667" t="str">
            <v>3657630</v>
          </cell>
          <cell r="C667" t="str">
            <v>MBT 1 PHA 100KVA (TBD)</v>
          </cell>
          <cell r="D667" t="str">
            <v>10</v>
          </cell>
          <cell r="E667" t="str">
            <v>Maùy</v>
          </cell>
        </row>
        <row r="668">
          <cell r="B668" t="str">
            <v>5240201</v>
          </cell>
          <cell r="C668" t="str">
            <v>THEÙP L 50 x 50 x 5</v>
          </cell>
          <cell r="D668" t="str">
            <v>41</v>
          </cell>
          <cell r="E668" t="str">
            <v>Kg</v>
          </cell>
        </row>
        <row r="669">
          <cell r="B669" t="str">
            <v>5240241</v>
          </cell>
          <cell r="C669" t="str">
            <v>THEÙP L 56 x 36 x 5</v>
          </cell>
          <cell r="D669" t="str">
            <v>41</v>
          </cell>
          <cell r="E669" t="str">
            <v>Kg</v>
          </cell>
        </row>
        <row r="670">
          <cell r="B670" t="str">
            <v>5240368</v>
          </cell>
          <cell r="C670" t="str">
            <v>THEÙP L 75 x 75 x 8</v>
          </cell>
          <cell r="D670" t="str">
            <v>41</v>
          </cell>
          <cell r="E670" t="str">
            <v>Kg</v>
          </cell>
        </row>
        <row r="671">
          <cell r="B671" t="str">
            <v>5240369</v>
          </cell>
          <cell r="C671" t="str">
            <v>THEÙP L 75x75x6 - KMH 212/02103</v>
          </cell>
          <cell r="D671" t="str">
            <v>41</v>
          </cell>
          <cell r="E671" t="str">
            <v>Kg</v>
          </cell>
        </row>
        <row r="672">
          <cell r="B672" t="str">
            <v>5240369</v>
          </cell>
          <cell r="C672" t="str">
            <v>THEÙP L 75 x 75 x 6</v>
          </cell>
          <cell r="D672" t="str">
            <v>41</v>
          </cell>
          <cell r="E672" t="str">
            <v>Kg</v>
          </cell>
        </row>
        <row r="673">
          <cell r="B673" t="str">
            <v>5240400</v>
          </cell>
          <cell r="C673" t="str">
            <v>THEÙP L 80 x 80 x 8</v>
          </cell>
          <cell r="D673" t="str">
            <v>41</v>
          </cell>
          <cell r="E673" t="str">
            <v>Kg</v>
          </cell>
        </row>
        <row r="674">
          <cell r="B674" t="str">
            <v>5240452</v>
          </cell>
          <cell r="C674" t="str">
            <v>SAÉT L 90 x 90 x 9</v>
          </cell>
          <cell r="D674" t="str">
            <v>41</v>
          </cell>
          <cell r="E674" t="str">
            <v>Kg</v>
          </cell>
        </row>
        <row r="675">
          <cell r="B675" t="str">
            <v>5241200</v>
          </cell>
          <cell r="C675" t="str">
            <v>SAÉT U 19 x 38 x 4</v>
          </cell>
          <cell r="D675" t="str">
            <v>31</v>
          </cell>
          <cell r="E675" t="str">
            <v>Meùt</v>
          </cell>
        </row>
        <row r="676">
          <cell r="B676" t="str">
            <v>5241304</v>
          </cell>
          <cell r="C676" t="str">
            <v>SAÉT U 120 x 52 x 6</v>
          </cell>
          <cell r="D676" t="str">
            <v>41</v>
          </cell>
          <cell r="E676" t="str">
            <v>Kg</v>
          </cell>
        </row>
        <row r="677">
          <cell r="B677" t="str">
            <v>5241693</v>
          </cell>
          <cell r="C677" t="str">
            <v>SAÉT U 140 x 60 x 6</v>
          </cell>
          <cell r="D677" t="str">
            <v>41</v>
          </cell>
          <cell r="E677" t="str">
            <v>Kg</v>
          </cell>
        </row>
        <row r="678">
          <cell r="B678" t="str">
            <v>5241697</v>
          </cell>
          <cell r="C678" t="str">
            <v>SAÉT U 160 x 68 x 5</v>
          </cell>
          <cell r="D678" t="str">
            <v>41</v>
          </cell>
          <cell r="E678" t="str">
            <v>Kg</v>
          </cell>
        </row>
        <row r="679">
          <cell r="B679" t="str">
            <v>5245441</v>
          </cell>
          <cell r="C679" t="str">
            <v>SAÉT DEÏP 50 x 5</v>
          </cell>
          <cell r="D679" t="str">
            <v>41</v>
          </cell>
          <cell r="E679" t="str">
            <v>Kg</v>
          </cell>
        </row>
        <row r="680">
          <cell r="B680" t="str">
            <v>5246010</v>
          </cell>
          <cell r="C680" t="str">
            <v>DAØÂY THEÙP ÑEN MEÀM F1</v>
          </cell>
          <cell r="D680" t="str">
            <v>41</v>
          </cell>
          <cell r="E680" t="str">
            <v>Kg</v>
          </cell>
        </row>
        <row r="681">
          <cell r="B681" t="str">
            <v>5246080</v>
          </cell>
          <cell r="C681" t="str">
            <v>THEÙP TROØN F 6</v>
          </cell>
          <cell r="D681" t="str">
            <v>41</v>
          </cell>
          <cell r="E681" t="str">
            <v>Kg</v>
          </cell>
        </row>
        <row r="682">
          <cell r="B682" t="str">
            <v>5246100</v>
          </cell>
          <cell r="C682" t="str">
            <v>THEÙP TROØN F 8</v>
          </cell>
          <cell r="D682" t="str">
            <v>41</v>
          </cell>
          <cell r="E682" t="str">
            <v>Kg</v>
          </cell>
        </row>
        <row r="683">
          <cell r="B683" t="str">
            <v>5246121</v>
          </cell>
          <cell r="C683" t="str">
            <v>THEÙP TROØN F10</v>
          </cell>
          <cell r="D683" t="str">
            <v>41</v>
          </cell>
          <cell r="E683" t="str">
            <v>Kg</v>
          </cell>
        </row>
        <row r="684">
          <cell r="B684" t="str">
            <v>5246141</v>
          </cell>
          <cell r="C684" t="str">
            <v>THEÙP TROØN F12</v>
          </cell>
          <cell r="D684" t="str">
            <v>41</v>
          </cell>
          <cell r="E684" t="str">
            <v>Kg</v>
          </cell>
        </row>
        <row r="685">
          <cell r="B685" t="str">
            <v>5246161</v>
          </cell>
          <cell r="C685" t="str">
            <v>THEÙP TROØN F14</v>
          </cell>
          <cell r="D685" t="str">
            <v>41</v>
          </cell>
          <cell r="E685" t="str">
            <v>Kg</v>
          </cell>
        </row>
        <row r="686">
          <cell r="B686" t="str">
            <v>5246181</v>
          </cell>
          <cell r="C686" t="str">
            <v>THEÙP TROØN F16</v>
          </cell>
          <cell r="D686" t="str">
            <v>41</v>
          </cell>
          <cell r="E686" t="str">
            <v>Kg</v>
          </cell>
        </row>
        <row r="687">
          <cell r="B687" t="str">
            <v>5246200</v>
          </cell>
          <cell r="C687" t="str">
            <v>THEÙP TROØN F18</v>
          </cell>
          <cell r="D687" t="str">
            <v>41</v>
          </cell>
          <cell r="E687" t="str">
            <v>Kg</v>
          </cell>
        </row>
        <row r="688">
          <cell r="B688" t="str">
            <v>5246222</v>
          </cell>
          <cell r="C688" t="str">
            <v>THEÙP TROØN F20</v>
          </cell>
          <cell r="D688" t="str">
            <v>41</v>
          </cell>
          <cell r="E688" t="str">
            <v>Kg</v>
          </cell>
        </row>
        <row r="689">
          <cell r="B689" t="str">
            <v>5246268</v>
          </cell>
          <cell r="C689" t="str">
            <v>THEÙP TROØN F24</v>
          </cell>
          <cell r="D689" t="str">
            <v>41</v>
          </cell>
          <cell r="E689" t="str">
            <v>Kg</v>
          </cell>
        </row>
        <row r="690">
          <cell r="B690" t="str">
            <v>5246434</v>
          </cell>
          <cell r="C690" t="str">
            <v>SAÉT DEÏP 50 x 4</v>
          </cell>
          <cell r="D690" t="str">
            <v>31</v>
          </cell>
          <cell r="E690" t="str">
            <v>Meùt</v>
          </cell>
        </row>
        <row r="691">
          <cell r="B691" t="str">
            <v>5247019</v>
          </cell>
          <cell r="C691" t="str">
            <v>TOLE 1 LY</v>
          </cell>
          <cell r="D691" t="str">
            <v>41</v>
          </cell>
          <cell r="E691" t="str">
            <v>Kg</v>
          </cell>
        </row>
        <row r="692">
          <cell r="B692" t="str">
            <v>5410278</v>
          </cell>
          <cell r="C692" t="str">
            <v>BOULON 12 x 30</v>
          </cell>
          <cell r="D692" t="str">
            <v>10</v>
          </cell>
          <cell r="E692" t="str">
            <v>Caùi</v>
          </cell>
        </row>
        <row r="693">
          <cell r="B693" t="str">
            <v>5410477</v>
          </cell>
          <cell r="C693" t="str">
            <v>BOULON 16 x 250</v>
          </cell>
          <cell r="D693" t="str">
            <v>10</v>
          </cell>
          <cell r="E693" t="str">
            <v>Caùi</v>
          </cell>
        </row>
        <row r="694">
          <cell r="B694" t="str">
            <v>5410483</v>
          </cell>
          <cell r="C694" t="str">
            <v>BOULON 16 x 300</v>
          </cell>
          <cell r="D694" t="str">
            <v>10</v>
          </cell>
          <cell r="E694" t="str">
            <v>Caùi</v>
          </cell>
        </row>
        <row r="695">
          <cell r="B695" t="str">
            <v>5410578</v>
          </cell>
          <cell r="C695" t="str">
            <v>BOULON MAÏ M20 x 60</v>
          </cell>
          <cell r="D695" t="str">
            <v>10</v>
          </cell>
          <cell r="E695" t="str">
            <v>Caùi</v>
          </cell>
        </row>
        <row r="696">
          <cell r="B696" t="str">
            <v>5410579</v>
          </cell>
          <cell r="C696" t="str">
            <v>BOULON MAÏ M20 x 70</v>
          </cell>
          <cell r="D696" t="str">
            <v>10</v>
          </cell>
          <cell r="E696" t="str">
            <v>Caùi</v>
          </cell>
        </row>
        <row r="697">
          <cell r="B697" t="str">
            <v>5410590</v>
          </cell>
          <cell r="C697" t="str">
            <v>BOULON MAÏ M20 x 100</v>
          </cell>
          <cell r="D697" t="str">
            <v>10</v>
          </cell>
          <cell r="E697" t="str">
            <v>Caùi</v>
          </cell>
        </row>
        <row r="698">
          <cell r="B698" t="str">
            <v>5410620</v>
          </cell>
          <cell r="C698" t="str">
            <v>BOULON MAÏ M24 x 100</v>
          </cell>
          <cell r="D698" t="str">
            <v>10</v>
          </cell>
          <cell r="E698" t="str">
            <v>Caùi</v>
          </cell>
        </row>
        <row r="699">
          <cell r="B699" t="str">
            <v>5411292</v>
          </cell>
          <cell r="C699" t="str">
            <v>BOLT 12 x 70</v>
          </cell>
          <cell r="D699" t="str">
            <v>10</v>
          </cell>
          <cell r="E699" t="str">
            <v>Caùi</v>
          </cell>
        </row>
        <row r="700">
          <cell r="B700" t="str">
            <v>5411428</v>
          </cell>
          <cell r="C700" t="str">
            <v>BOULON MAÉT M16 x 40</v>
          </cell>
          <cell r="D700" t="str">
            <v>10</v>
          </cell>
          <cell r="E700" t="str">
            <v>Caùi</v>
          </cell>
        </row>
        <row r="701">
          <cell r="B701" t="str">
            <v>5428238</v>
          </cell>
          <cell r="C701" t="str">
            <v>BOULON MAÉT 16 x 250</v>
          </cell>
          <cell r="D701" t="str">
            <v>10</v>
          </cell>
          <cell r="E701" t="str">
            <v>Caùi</v>
          </cell>
        </row>
        <row r="702">
          <cell r="B702" t="str">
            <v>5444050</v>
          </cell>
          <cell r="C702" t="str">
            <v>BOULON 16 x 300 VRS</v>
          </cell>
          <cell r="D702" t="str">
            <v>10</v>
          </cell>
          <cell r="E702" t="str">
            <v>Caùi</v>
          </cell>
        </row>
        <row r="703">
          <cell r="B703" t="str">
            <v>5444068</v>
          </cell>
          <cell r="C703" t="str">
            <v>BOULON VR 2 ÑAÀU 16 x 800</v>
          </cell>
          <cell r="D703" t="str">
            <v>10</v>
          </cell>
          <cell r="E703" t="str">
            <v>Caùi</v>
          </cell>
        </row>
        <row r="704">
          <cell r="B704" t="str">
            <v>5480024</v>
          </cell>
          <cell r="C704" t="str">
            <v>ÑAI OÁC MAÏ M16</v>
          </cell>
          <cell r="D704" t="str">
            <v>10</v>
          </cell>
          <cell r="E704" t="str">
            <v>Caùi</v>
          </cell>
        </row>
        <row r="705">
          <cell r="B705" t="str">
            <v>5480026</v>
          </cell>
          <cell r="C705" t="str">
            <v>ÑAI OÁC MAÏ M20</v>
          </cell>
          <cell r="D705" t="str">
            <v>10</v>
          </cell>
          <cell r="E705" t="str">
            <v>Caùi</v>
          </cell>
        </row>
        <row r="706">
          <cell r="B706" t="str">
            <v>5480028</v>
          </cell>
          <cell r="C706" t="str">
            <v>ÑAI OÁC MAÏ M24</v>
          </cell>
          <cell r="D706" t="str">
            <v>10</v>
          </cell>
          <cell r="E706" t="str">
            <v>Caùi</v>
          </cell>
        </row>
        <row r="707">
          <cell r="B707" t="str">
            <v>5487024</v>
          </cell>
          <cell r="C707" t="str">
            <v>VOØNG ÑEÄM MAÏ M16</v>
          </cell>
          <cell r="D707" t="str">
            <v>10</v>
          </cell>
          <cell r="E707" t="str">
            <v>Caùi</v>
          </cell>
        </row>
        <row r="708">
          <cell r="B708" t="str">
            <v>5487026</v>
          </cell>
          <cell r="C708" t="str">
            <v>VOØNG ÑEÄM MAÏ M20</v>
          </cell>
          <cell r="D708" t="str">
            <v>10</v>
          </cell>
          <cell r="E708" t="str">
            <v>Caùi</v>
          </cell>
        </row>
        <row r="709">
          <cell r="B709" t="str">
            <v>5487028</v>
          </cell>
          <cell r="C709" t="str">
            <v>VOØNG ÑEÄM MAÏ M24</v>
          </cell>
          <cell r="D709" t="str">
            <v>10</v>
          </cell>
          <cell r="E709" t="str">
            <v>Caùi</v>
          </cell>
        </row>
        <row r="710">
          <cell r="B710" t="str">
            <v>5487034</v>
          </cell>
          <cell r="C710" t="str">
            <v>RONDELLE 50 x 50 x 3 - F17</v>
          </cell>
          <cell r="D710" t="str">
            <v>10</v>
          </cell>
          <cell r="E710" t="str">
            <v>Caùi</v>
          </cell>
        </row>
        <row r="711">
          <cell r="B711" t="str">
            <v>5487034</v>
          </cell>
          <cell r="C711" t="str">
            <v>RONDELLE F 18</v>
          </cell>
          <cell r="D711" t="str">
            <v>10</v>
          </cell>
          <cell r="E711" t="str">
            <v>Caùi</v>
          </cell>
        </row>
        <row r="712">
          <cell r="B712" t="str">
            <v>5501001</v>
          </cell>
          <cell r="C712" t="str">
            <v>BAÛNG ÑIEÄN            (LIEN XO)</v>
          </cell>
          <cell r="D712" t="str">
            <v>41</v>
          </cell>
          <cell r="E712" t="str">
            <v>Kg</v>
          </cell>
        </row>
        <row r="713">
          <cell r="B713" t="str">
            <v>5501001</v>
          </cell>
          <cell r="C713" t="str">
            <v>BAÛNG ÑIEÄN                 (LX)</v>
          </cell>
          <cell r="D713" t="str">
            <v>55</v>
          </cell>
          <cell r="E713" t="str">
            <v>Kien</v>
          </cell>
        </row>
        <row r="714">
          <cell r="B714" t="str">
            <v>5501060</v>
          </cell>
          <cell r="C714" t="str">
            <v>ÑEØN                       (LX)</v>
          </cell>
          <cell r="D714" t="str">
            <v>55</v>
          </cell>
          <cell r="E714" t="str">
            <v>Kien</v>
          </cell>
        </row>
        <row r="715">
          <cell r="B715" t="str">
            <v>5501069</v>
          </cell>
          <cell r="C715" t="str">
            <v>PHUÏ TUØNG                  (LX)</v>
          </cell>
          <cell r="D715" t="str">
            <v>55</v>
          </cell>
          <cell r="E715" t="str">
            <v>Kien</v>
          </cell>
        </row>
        <row r="716">
          <cell r="B716" t="str">
            <v>5501078</v>
          </cell>
          <cell r="C716" t="str">
            <v>THIEÁT BÒ                  (LX)</v>
          </cell>
          <cell r="D716" t="str">
            <v>55</v>
          </cell>
          <cell r="E716" t="str">
            <v>Kien</v>
          </cell>
        </row>
        <row r="717">
          <cell r="B717" t="str">
            <v>5501179</v>
          </cell>
          <cell r="C717" t="str">
            <v>CABLE ACBY-T 10KV 3 x 95  (LX)</v>
          </cell>
          <cell r="D717" t="str">
            <v>55</v>
          </cell>
          <cell r="E717" t="str">
            <v>Kien</v>
          </cell>
        </row>
        <row r="718">
          <cell r="B718" t="str">
            <v>5502064</v>
          </cell>
          <cell r="C718" t="str">
            <v>SÖÙ ÑÖÙNG                   (LX)</v>
          </cell>
          <cell r="D718" t="str">
            <v>55</v>
          </cell>
          <cell r="E718" t="str">
            <v>Kien</v>
          </cell>
        </row>
        <row r="719">
          <cell r="B719" t="str">
            <v>5502179</v>
          </cell>
          <cell r="C719" t="str">
            <v>CABLE ACBY-T 10KV 3 x 95  (LX)</v>
          </cell>
          <cell r="D719" t="str">
            <v>55</v>
          </cell>
          <cell r="E719" t="str">
            <v>Kien</v>
          </cell>
        </row>
        <row r="720">
          <cell r="B720" t="str">
            <v>5502180</v>
          </cell>
          <cell r="C720" t="str">
            <v>CABLE ACBY-T 10KV 3 x 185 (LX)</v>
          </cell>
          <cell r="D720" t="str">
            <v>55</v>
          </cell>
          <cell r="E720" t="str">
            <v>Kien</v>
          </cell>
        </row>
        <row r="721">
          <cell r="B721" t="str">
            <v>5502181</v>
          </cell>
          <cell r="C721" t="str">
            <v>CABLE ACBY-T 10KV 3 x 185 (LX)</v>
          </cell>
          <cell r="D721" t="str">
            <v>55</v>
          </cell>
          <cell r="E721" t="str">
            <v>Kien</v>
          </cell>
        </row>
        <row r="722">
          <cell r="B722" t="str">
            <v>5503023</v>
          </cell>
          <cell r="C722" t="str">
            <v>CABLE ACKP185             (LX)</v>
          </cell>
          <cell r="D722" t="str">
            <v>55</v>
          </cell>
          <cell r="E722" t="str">
            <v>Kien</v>
          </cell>
        </row>
        <row r="723">
          <cell r="B723" t="str">
            <v>5503064</v>
          </cell>
          <cell r="C723" t="str">
            <v>SÖÙ ÑÓA 20KV-F 70D         (LX)</v>
          </cell>
          <cell r="D723" t="str">
            <v>55</v>
          </cell>
          <cell r="E723" t="str">
            <v>Kien</v>
          </cell>
        </row>
        <row r="724">
          <cell r="B724" t="str">
            <v>5503178</v>
          </cell>
          <cell r="C724" t="str">
            <v>CABLE ACBY-T 6KV 3 x 185  (LX)</v>
          </cell>
          <cell r="D724" t="str">
            <v>55</v>
          </cell>
          <cell r="E724" t="str">
            <v>Kien</v>
          </cell>
        </row>
        <row r="725">
          <cell r="B725" t="str">
            <v>5504023</v>
          </cell>
          <cell r="C725" t="str">
            <v>CABLE AC50                (LX)</v>
          </cell>
          <cell r="D725" t="str">
            <v>55</v>
          </cell>
          <cell r="E725" t="str">
            <v>Kien</v>
          </cell>
        </row>
        <row r="726">
          <cell r="B726" t="str">
            <v>5504064</v>
          </cell>
          <cell r="C726" t="str">
            <v>MOÙC TREO                  (LX)</v>
          </cell>
          <cell r="D726" t="str">
            <v>55</v>
          </cell>
          <cell r="E726" t="str">
            <v>Kien</v>
          </cell>
        </row>
        <row r="727">
          <cell r="B727" t="str">
            <v>5504126</v>
          </cell>
          <cell r="C727" t="str">
            <v>THEÙP L 80 x 80 x 8        (LX)</v>
          </cell>
          <cell r="D727" t="str">
            <v>55</v>
          </cell>
          <cell r="E727" t="str">
            <v>Kien</v>
          </cell>
        </row>
        <row r="728">
          <cell r="B728" t="str">
            <v>5504131</v>
          </cell>
          <cell r="C728" t="str">
            <v>THEÙP U                    (LX)</v>
          </cell>
          <cell r="D728" t="str">
            <v>55</v>
          </cell>
          <cell r="E728" t="str">
            <v>Kien</v>
          </cell>
        </row>
        <row r="729">
          <cell r="B729" t="str">
            <v>5504132</v>
          </cell>
          <cell r="C729" t="str">
            <v>THEÙP U                    (LX)</v>
          </cell>
          <cell r="D729" t="str">
            <v>55</v>
          </cell>
          <cell r="E729" t="str">
            <v>Kien</v>
          </cell>
        </row>
        <row r="730">
          <cell r="B730" t="str">
            <v>5504143</v>
          </cell>
          <cell r="C730" t="str">
            <v>PHUÏ KIEÄN</v>
          </cell>
          <cell r="D730" t="str">
            <v>55</v>
          </cell>
          <cell r="E730" t="str">
            <v>Kien</v>
          </cell>
        </row>
        <row r="731">
          <cell r="B731" t="str">
            <v>5504174</v>
          </cell>
          <cell r="C731" t="str">
            <v>THIEÁT BÒ (MAÙY PHAT ÑIEÄN)  (LX)</v>
          </cell>
          <cell r="D731" t="str">
            <v>55</v>
          </cell>
          <cell r="E731" t="str">
            <v>Kien</v>
          </cell>
        </row>
        <row r="732">
          <cell r="B732" t="str">
            <v>5505023</v>
          </cell>
          <cell r="C732" t="str">
            <v>CABLE ACKP 120            (LX)</v>
          </cell>
          <cell r="D732" t="str">
            <v>55</v>
          </cell>
          <cell r="E732" t="str">
            <v>Kien</v>
          </cell>
        </row>
        <row r="733">
          <cell r="B733" t="str">
            <v>5505134</v>
          </cell>
          <cell r="C733" t="str">
            <v>THEÙP I 180 x 90 x 8,1     (LX)</v>
          </cell>
          <cell r="D733" t="str">
            <v>55</v>
          </cell>
          <cell r="E733" t="str">
            <v>Kien</v>
          </cell>
        </row>
        <row r="734">
          <cell r="B734" t="str">
            <v>5505135</v>
          </cell>
          <cell r="C734" t="str">
            <v>LÖÔÙI THEÙP                 (LX)</v>
          </cell>
          <cell r="D734" t="str">
            <v>55</v>
          </cell>
          <cell r="E734" t="str">
            <v>Kien</v>
          </cell>
        </row>
        <row r="735">
          <cell r="B735" t="str">
            <v>5505162</v>
          </cell>
          <cell r="C735" t="str">
            <v>DUÏNG CUÏ</v>
          </cell>
          <cell r="D735" t="str">
            <v>55</v>
          </cell>
          <cell r="E735" t="str">
            <v>Kien</v>
          </cell>
        </row>
        <row r="736">
          <cell r="B736" t="str">
            <v>5506023</v>
          </cell>
          <cell r="C736" t="str">
            <v>CABLE ACKP 120            (LX)</v>
          </cell>
          <cell r="D736" t="str">
            <v>55</v>
          </cell>
          <cell r="E736" t="str">
            <v>Kien</v>
          </cell>
        </row>
        <row r="737">
          <cell r="B737" t="str">
            <v>5506030</v>
          </cell>
          <cell r="C737" t="str">
            <v>SÖÙ CAÙCH ÑIEÄN              (LX)</v>
          </cell>
          <cell r="D737" t="str">
            <v>55</v>
          </cell>
          <cell r="E737" t="str">
            <v>Kien</v>
          </cell>
        </row>
        <row r="738">
          <cell r="B738" t="str">
            <v>5506071</v>
          </cell>
          <cell r="C738" t="str">
            <v>PHUÏ TUØNG                  (LX)</v>
          </cell>
          <cell r="D738" t="str">
            <v>55</v>
          </cell>
          <cell r="E738" t="str">
            <v>Kien</v>
          </cell>
        </row>
        <row r="739">
          <cell r="B739" t="str">
            <v>5506114</v>
          </cell>
          <cell r="C739" t="str">
            <v>THEÙP TROØN F 6,5           (LX)</v>
          </cell>
          <cell r="D739" t="str">
            <v>55</v>
          </cell>
          <cell r="E739" t="str">
            <v>Kien</v>
          </cell>
        </row>
        <row r="740">
          <cell r="B740" t="str">
            <v>5506158</v>
          </cell>
          <cell r="C740" t="str">
            <v>MEGOM Meùt                 (LX)</v>
          </cell>
          <cell r="D740" t="str">
            <v>55</v>
          </cell>
          <cell r="E740" t="str">
            <v>Kien</v>
          </cell>
        </row>
        <row r="741">
          <cell r="B741" t="str">
            <v>5506161</v>
          </cell>
          <cell r="C741" t="str">
            <v>THIEÁT BÒ                  (LX)</v>
          </cell>
          <cell r="D741" t="str">
            <v>55</v>
          </cell>
          <cell r="E741" t="str">
            <v>Kien</v>
          </cell>
        </row>
        <row r="742">
          <cell r="B742" t="str">
            <v>5506173</v>
          </cell>
          <cell r="C742" t="str">
            <v>MAÙY NEÙN                   (LX)</v>
          </cell>
          <cell r="D742" t="str">
            <v>55</v>
          </cell>
          <cell r="E742" t="str">
            <v>Kien</v>
          </cell>
        </row>
        <row r="743">
          <cell r="B743" t="str">
            <v>5506238</v>
          </cell>
          <cell r="C743" t="str">
            <v>LÖÔÙI THEÙP                 (LX)</v>
          </cell>
          <cell r="D743" t="str">
            <v>55</v>
          </cell>
          <cell r="E743" t="str">
            <v>Kien</v>
          </cell>
        </row>
        <row r="744">
          <cell r="B744" t="str">
            <v>5507169</v>
          </cell>
          <cell r="C744" t="str">
            <v>MAÙY HAØN                   (LX)</v>
          </cell>
          <cell r="D744" t="str">
            <v>55</v>
          </cell>
          <cell r="E744" t="str">
            <v>Kien</v>
          </cell>
        </row>
        <row r="745">
          <cell r="B745" t="str">
            <v>5508021</v>
          </cell>
          <cell r="C745" t="str">
            <v>THU LOI VAN               (LX)</v>
          </cell>
          <cell r="D745" t="str">
            <v>55</v>
          </cell>
          <cell r="E745" t="str">
            <v>Kien</v>
          </cell>
        </row>
        <row r="746">
          <cell r="B746" t="str">
            <v>5508130</v>
          </cell>
          <cell r="C746" t="str">
            <v>THEÙP U 160 x 68 x 5       (LX)</v>
          </cell>
          <cell r="D746" t="str">
            <v>55</v>
          </cell>
          <cell r="E746" t="str">
            <v>Kien</v>
          </cell>
        </row>
        <row r="747">
          <cell r="B747" t="str">
            <v>5508131</v>
          </cell>
          <cell r="C747" t="str">
            <v>THEÙP U 120 x 52 x 4,8     (LX)</v>
          </cell>
          <cell r="D747" t="str">
            <v>55</v>
          </cell>
          <cell r="E747" t="str">
            <v>Kien</v>
          </cell>
        </row>
        <row r="748">
          <cell r="B748" t="str">
            <v>5509116</v>
          </cell>
          <cell r="C748" t="str">
            <v>ÑAÀU NOÁI                   (LX)</v>
          </cell>
          <cell r="D748" t="str">
            <v>55</v>
          </cell>
          <cell r="E748" t="str">
            <v>Kien</v>
          </cell>
        </row>
        <row r="749">
          <cell r="B749" t="str">
            <v>5510022</v>
          </cell>
          <cell r="C749" t="str">
            <v>CABLE ABBG 660V - 2 x 4   (LX)</v>
          </cell>
          <cell r="D749" t="str">
            <v>55</v>
          </cell>
          <cell r="E749" t="str">
            <v>Kien</v>
          </cell>
        </row>
        <row r="750">
          <cell r="B750" t="str">
            <v>5510064</v>
          </cell>
          <cell r="C750" t="str">
            <v>PHUÏ TUØNG                  (LX)</v>
          </cell>
          <cell r="D750" t="str">
            <v>55</v>
          </cell>
          <cell r="E750" t="str">
            <v>Kien</v>
          </cell>
        </row>
        <row r="751">
          <cell r="B751" t="str">
            <v>5510069</v>
          </cell>
          <cell r="C751" t="str">
            <v>PHUÏ TUØNG                  (LX)</v>
          </cell>
          <cell r="D751" t="str">
            <v>55</v>
          </cell>
          <cell r="E751" t="str">
            <v>Kien</v>
          </cell>
        </row>
        <row r="752">
          <cell r="B752" t="str">
            <v>5510071</v>
          </cell>
          <cell r="C752" t="str">
            <v>THIEÁT BÒ                  (LX)</v>
          </cell>
          <cell r="D752" t="str">
            <v>55</v>
          </cell>
          <cell r="E752" t="str">
            <v>Kien</v>
          </cell>
        </row>
        <row r="753">
          <cell r="B753" t="str">
            <v>5510078</v>
          </cell>
          <cell r="C753" t="str">
            <v>THIEÁT BÒ                  (LX)</v>
          </cell>
          <cell r="D753" t="str">
            <v>55</v>
          </cell>
          <cell r="E753" t="str">
            <v>Kien</v>
          </cell>
        </row>
        <row r="754">
          <cell r="B754" t="str">
            <v>5510126</v>
          </cell>
          <cell r="C754" t="str">
            <v>PHUÏ TUØNG                  (LX)</v>
          </cell>
          <cell r="D754" t="str">
            <v>55</v>
          </cell>
          <cell r="E754" t="str">
            <v>Kien</v>
          </cell>
        </row>
        <row r="755">
          <cell r="B755" t="str">
            <v>5510176</v>
          </cell>
          <cell r="C755" t="str">
            <v>BÔM                       (LX)</v>
          </cell>
          <cell r="D755" t="str">
            <v>55</v>
          </cell>
          <cell r="E755" t="str">
            <v>Kien</v>
          </cell>
        </row>
        <row r="756">
          <cell r="B756" t="str">
            <v>5511133</v>
          </cell>
          <cell r="C756" t="str">
            <v>THEÙP U 60 x 40 x 2,5      (LX)</v>
          </cell>
          <cell r="D756" t="str">
            <v>55</v>
          </cell>
          <cell r="E756" t="str">
            <v>Kien</v>
          </cell>
        </row>
        <row r="757">
          <cell r="B757" t="str">
            <v>5511178</v>
          </cell>
          <cell r="C757" t="str">
            <v>CABLE ACBY-T 6KV 3 x 185  (LX)</v>
          </cell>
          <cell r="D757" t="str">
            <v>55</v>
          </cell>
          <cell r="E757" t="str">
            <v>Kien</v>
          </cell>
        </row>
        <row r="758">
          <cell r="B758" t="str">
            <v>5512023</v>
          </cell>
          <cell r="C758" t="str">
            <v>CABLE AC50 + AC95         (LX)</v>
          </cell>
          <cell r="D758" t="str">
            <v>55</v>
          </cell>
          <cell r="E758" t="str">
            <v>Kien</v>
          </cell>
        </row>
        <row r="759">
          <cell r="B759" t="str">
            <v>5512074</v>
          </cell>
          <cell r="C759" t="str">
            <v>THIEÁT BÒ                  (LX)</v>
          </cell>
          <cell r="D759" t="str">
            <v>55</v>
          </cell>
          <cell r="E759" t="str">
            <v>Kien</v>
          </cell>
        </row>
        <row r="760">
          <cell r="B760" t="str">
            <v>5512180</v>
          </cell>
          <cell r="C760" t="str">
            <v>CABLE ACBY-T 10KV 3 x 185 (LX)</v>
          </cell>
          <cell r="D760" t="str">
            <v>55</v>
          </cell>
          <cell r="E760" t="str">
            <v>Kien</v>
          </cell>
        </row>
        <row r="761">
          <cell r="B761" t="str">
            <v>5513001</v>
          </cell>
          <cell r="C761" t="str">
            <v>PHUÏ TUØNG                  (LX)</v>
          </cell>
          <cell r="D761" t="str">
            <v>55</v>
          </cell>
          <cell r="E761" t="str">
            <v>Kien</v>
          </cell>
        </row>
        <row r="762">
          <cell r="B762" t="str">
            <v>5513005</v>
          </cell>
          <cell r="C762" t="str">
            <v>CAÀU DAO                   (LX)</v>
          </cell>
          <cell r="D762" t="str">
            <v>55</v>
          </cell>
          <cell r="E762" t="str">
            <v>Kien</v>
          </cell>
        </row>
        <row r="763">
          <cell r="B763" t="str">
            <v>5513009</v>
          </cell>
          <cell r="C763" t="str">
            <v>CAÀU DAO                   (LX)</v>
          </cell>
          <cell r="D763" t="str">
            <v>55</v>
          </cell>
          <cell r="E763" t="str">
            <v>Kien</v>
          </cell>
        </row>
        <row r="764">
          <cell r="B764" t="str">
            <v>5513019</v>
          </cell>
          <cell r="C764" t="str">
            <v>PHUÏ TUØNG                  (LX)</v>
          </cell>
          <cell r="D764" t="str">
            <v>55</v>
          </cell>
          <cell r="E764" t="str">
            <v>Kien</v>
          </cell>
        </row>
        <row r="765">
          <cell r="B765" t="str">
            <v>5513100</v>
          </cell>
          <cell r="C765" t="str">
            <v>BAÊNG KEO                  (LX)</v>
          </cell>
          <cell r="D765" t="str">
            <v>55</v>
          </cell>
          <cell r="E765" t="str">
            <v>Kien</v>
          </cell>
        </row>
        <row r="766">
          <cell r="B766" t="str">
            <v>5513170</v>
          </cell>
          <cell r="C766" t="str">
            <v>XE MAÙY KEÙO BELARUS        (LX)</v>
          </cell>
          <cell r="D766" t="str">
            <v>55</v>
          </cell>
          <cell r="E766" t="str">
            <v>Kien</v>
          </cell>
        </row>
        <row r="767">
          <cell r="B767" t="str">
            <v>5513170</v>
          </cell>
          <cell r="C767" t="str">
            <v>PHUÏ TUØNG XE BELARUS       (LX)</v>
          </cell>
          <cell r="D767" t="str">
            <v>55</v>
          </cell>
          <cell r="E767" t="str">
            <v>Kien</v>
          </cell>
        </row>
        <row r="768">
          <cell r="B768" t="str">
            <v>5513222</v>
          </cell>
          <cell r="C768" t="str">
            <v>XE MOÙC XÍCH ÑAØO RAÕNH CAÙP  (LX)</v>
          </cell>
          <cell r="D768" t="str">
            <v>55</v>
          </cell>
          <cell r="E768" t="str">
            <v>Kien</v>
          </cell>
        </row>
        <row r="769">
          <cell r="B769" t="str">
            <v>5513222</v>
          </cell>
          <cell r="C769" t="str">
            <v>PHUÏ TUØNG XE MOÙC XÍCH      (LX)</v>
          </cell>
          <cell r="D769" t="str">
            <v>55</v>
          </cell>
          <cell r="E769" t="str">
            <v>Kien</v>
          </cell>
        </row>
        <row r="770">
          <cell r="B770" t="str">
            <v>5514023</v>
          </cell>
          <cell r="C770" t="str">
            <v>CABLE AC 50               (LX)</v>
          </cell>
          <cell r="D770" t="str">
            <v>55</v>
          </cell>
          <cell r="E770" t="str">
            <v>Kien</v>
          </cell>
        </row>
        <row r="771">
          <cell r="B771" t="str">
            <v>5515166</v>
          </cell>
          <cell r="C771" t="str">
            <v>PHUÏ TUØNG XE GAÀU           (LX)</v>
          </cell>
          <cell r="D771" t="str">
            <v>55</v>
          </cell>
          <cell r="E771" t="str">
            <v>Kien</v>
          </cell>
        </row>
        <row r="772">
          <cell r="B772" t="str">
            <v>5515166</v>
          </cell>
          <cell r="C772" t="str">
            <v>XE ÑAØO RAÕNH CAÙP BAÈNG GAÀU  (LX)</v>
          </cell>
          <cell r="D772" t="str">
            <v>55</v>
          </cell>
          <cell r="E772" t="str">
            <v>Kien</v>
          </cell>
        </row>
        <row r="773">
          <cell r="B773" t="str">
            <v>5515179</v>
          </cell>
          <cell r="C773" t="str">
            <v>CABLE ACBY-T 10KV 3 x 95  (LX)</v>
          </cell>
          <cell r="D773" t="str">
            <v>55</v>
          </cell>
          <cell r="E773" t="str">
            <v>Kien</v>
          </cell>
        </row>
        <row r="774">
          <cell r="B774" t="str">
            <v>5515239</v>
          </cell>
          <cell r="C774" t="str">
            <v>THEÙP OÁNG F 100 x 4,5      (LX)</v>
          </cell>
          <cell r="D774" t="str">
            <v>55</v>
          </cell>
          <cell r="E774" t="str">
            <v>Kien</v>
          </cell>
        </row>
        <row r="775">
          <cell r="B775" t="str">
            <v>5516071</v>
          </cell>
          <cell r="C775" t="str">
            <v>THIEÁT BÒ                  (LX)</v>
          </cell>
          <cell r="D775" t="str">
            <v>55</v>
          </cell>
          <cell r="E775" t="str">
            <v>Kien</v>
          </cell>
        </row>
        <row r="776">
          <cell r="B776" t="str">
            <v>5516078</v>
          </cell>
          <cell r="C776" t="str">
            <v>DUÏNG CUÏ</v>
          </cell>
          <cell r="D776" t="str">
            <v>55</v>
          </cell>
          <cell r="E776" t="str">
            <v>Kien</v>
          </cell>
        </row>
        <row r="777">
          <cell r="B777" t="str">
            <v>5517064</v>
          </cell>
          <cell r="C777" t="str">
            <v>THIEÁT BÒ                  (LX)</v>
          </cell>
          <cell r="D777" t="str">
            <v>55</v>
          </cell>
          <cell r="E777" t="str">
            <v>Kien</v>
          </cell>
        </row>
        <row r="778">
          <cell r="B778" t="str">
            <v>5517223</v>
          </cell>
          <cell r="C778" t="str">
            <v>XE KHOAN LOÃ TROÀNG TRUÏ     (LX)</v>
          </cell>
          <cell r="D778" t="str">
            <v>55</v>
          </cell>
          <cell r="E778" t="str">
            <v>Kien</v>
          </cell>
        </row>
        <row r="779">
          <cell r="B779" t="str">
            <v>6010009</v>
          </cell>
          <cell r="C779" t="str">
            <v>DÓA MEÀM VI TÍNH 1.2M</v>
          </cell>
          <cell r="D779" t="str">
            <v>10</v>
          </cell>
          <cell r="E779" t="str">
            <v>Caùi</v>
          </cell>
        </row>
        <row r="780">
          <cell r="B780" t="str">
            <v>6010100</v>
          </cell>
          <cell r="C780" t="str">
            <v>HEÄ THOÁNG MICO</v>
          </cell>
          <cell r="D780" t="str">
            <v>10</v>
          </cell>
          <cell r="E780" t="str">
            <v>Caùi</v>
          </cell>
        </row>
        <row r="781">
          <cell r="B781" t="str">
            <v>6010100</v>
          </cell>
          <cell r="C781" t="str">
            <v>MAÙY LAÏNH SANYO</v>
          </cell>
          <cell r="D781" t="str">
            <v>10</v>
          </cell>
          <cell r="E781" t="str">
            <v>Caùi</v>
          </cell>
        </row>
        <row r="782">
          <cell r="B782" t="str">
            <v>6231230</v>
          </cell>
          <cell r="C782" t="str">
            <v>CHUOÅI SÖÙ NEO DAÂY AC 120</v>
          </cell>
          <cell r="D782" t="str">
            <v>10</v>
          </cell>
          <cell r="E782" t="str">
            <v>Caùi</v>
          </cell>
        </row>
        <row r="783">
          <cell r="B783" t="str">
            <v>6231231</v>
          </cell>
          <cell r="C783" t="str">
            <v>CHUOÅI SÖÙ ÑÔÛ DAØÂY AC 120</v>
          </cell>
          <cell r="D783" t="str">
            <v>10</v>
          </cell>
          <cell r="E783" t="str">
            <v>Caùi</v>
          </cell>
        </row>
        <row r="784">
          <cell r="B784" t="str">
            <v>6231232</v>
          </cell>
          <cell r="C784" t="str">
            <v>CHUOÅI SÖÙ ÑÔÛ DAØÂY TK 50</v>
          </cell>
          <cell r="D784" t="str">
            <v>10</v>
          </cell>
          <cell r="E784" t="str">
            <v>Caùi</v>
          </cell>
        </row>
        <row r="785">
          <cell r="B785" t="str">
            <v>6231233</v>
          </cell>
          <cell r="C785" t="str">
            <v>CHUOÅI SÖÙ NEÙO DAØÂY AC 50</v>
          </cell>
          <cell r="D785" t="str">
            <v>10</v>
          </cell>
          <cell r="E785" t="str">
            <v>Caùi</v>
          </cell>
        </row>
        <row r="786">
          <cell r="B786" t="str">
            <v>7420021</v>
          </cell>
          <cell r="C786" t="str">
            <v>GIAÙY VI TINH 132 COT</v>
          </cell>
          <cell r="E786" t="str">
            <v>Thp</v>
          </cell>
        </row>
        <row r="787">
          <cell r="B787" t="str">
            <v>7424370</v>
          </cell>
          <cell r="C787" t="str">
            <v>MÖÏC MAÙY PHOTOCOPY MINOLTA</v>
          </cell>
          <cell r="D787" t="str">
            <v>10</v>
          </cell>
          <cell r="E787" t="str">
            <v>Caùi</v>
          </cell>
        </row>
        <row r="788">
          <cell r="B788" t="str">
            <v>8101011</v>
          </cell>
          <cell r="C788" t="str">
            <v>MAÙY TÍNH CASIO 12 SO</v>
          </cell>
          <cell r="D788" t="str">
            <v>10</v>
          </cell>
          <cell r="E788" t="str">
            <v>Caùi</v>
          </cell>
        </row>
        <row r="789">
          <cell r="B789" t="str">
            <v>9000057</v>
          </cell>
          <cell r="C789" t="str">
            <v>TRUÏ GOÃ (TH)</v>
          </cell>
          <cell r="D789" t="str">
            <v>10</v>
          </cell>
          <cell r="E789" t="str">
            <v>Caùi</v>
          </cell>
        </row>
        <row r="790">
          <cell r="B790" t="str">
            <v>9000258</v>
          </cell>
          <cell r="C790" t="str">
            <v>BOÄ TRUYEÀN ÑOÄNG DS  (TH)</v>
          </cell>
          <cell r="D790" t="str">
            <v>27</v>
          </cell>
          <cell r="E790" t="str">
            <v>Boä</v>
          </cell>
        </row>
        <row r="791">
          <cell r="B791" t="str">
            <v>9002553</v>
          </cell>
          <cell r="C791" t="str">
            <v>TY SÖÙ ÑÖÙNG 15 KV (TH)</v>
          </cell>
          <cell r="D791" t="str">
            <v>10</v>
          </cell>
          <cell r="E791" t="str">
            <v>Caùi</v>
          </cell>
        </row>
        <row r="792">
          <cell r="B792" t="str">
            <v>9002581</v>
          </cell>
          <cell r="C792" t="str">
            <v>SÖÙ TREO</v>
          </cell>
          <cell r="D792" t="str">
            <v>10</v>
          </cell>
          <cell r="E792" t="str">
            <v>Caùi</v>
          </cell>
        </row>
        <row r="793">
          <cell r="B793" t="str">
            <v>9002600</v>
          </cell>
          <cell r="C793" t="str">
            <v>SÖÙ OÁNG CHÆ ( THU HOI )</v>
          </cell>
          <cell r="D793" t="str">
            <v>10</v>
          </cell>
          <cell r="E793" t="str">
            <v>Caùi</v>
          </cell>
        </row>
        <row r="794">
          <cell r="B794" t="str">
            <v>9003020</v>
          </cell>
          <cell r="C794" t="str">
            <v>ÑAØ SAÉT (TH)</v>
          </cell>
          <cell r="D794" t="str">
            <v>10</v>
          </cell>
          <cell r="E794" t="str">
            <v>Caùi</v>
          </cell>
        </row>
        <row r="795">
          <cell r="B795" t="str">
            <v>9003022</v>
          </cell>
          <cell r="C795" t="str">
            <v>ÑAØ M70_1M5</v>
          </cell>
          <cell r="D795" t="str">
            <v>10</v>
          </cell>
          <cell r="E795" t="str">
            <v>Caùi</v>
          </cell>
        </row>
        <row r="796">
          <cell r="B796" t="str">
            <v>9003031</v>
          </cell>
          <cell r="C796" t="str">
            <v>ÑAØ ÑOÂI DAØI   (thuhoi)</v>
          </cell>
          <cell r="D796" t="str">
            <v>10</v>
          </cell>
          <cell r="E796" t="str">
            <v>Caùi</v>
          </cell>
        </row>
        <row r="797">
          <cell r="B797" t="str">
            <v>9003032</v>
          </cell>
          <cell r="C797" t="str">
            <v>ÑAØ ÑOÂI NGAÉN  (thuhoi)</v>
          </cell>
          <cell r="D797" t="str">
            <v>10</v>
          </cell>
          <cell r="E797" t="str">
            <v>Caùi</v>
          </cell>
        </row>
        <row r="798">
          <cell r="B798" t="str">
            <v>9003033</v>
          </cell>
          <cell r="C798" t="str">
            <v>ÑAØ ÑOÂI CONG  (thuhoi)</v>
          </cell>
          <cell r="D798" t="str">
            <v>10</v>
          </cell>
          <cell r="E798" t="str">
            <v>Caùi</v>
          </cell>
        </row>
        <row r="799">
          <cell r="B799" t="str">
            <v>9003034</v>
          </cell>
          <cell r="C799" t="str">
            <v>ÑAØ CHÖÕ T     (thuhoi)</v>
          </cell>
          <cell r="D799" t="str">
            <v>10</v>
          </cell>
          <cell r="E799" t="str">
            <v>Caùi</v>
          </cell>
        </row>
        <row r="800">
          <cell r="B800" t="str">
            <v>9003035</v>
          </cell>
          <cell r="C800" t="str">
            <v>ÑAØ ÑÔN       (thuhoi)</v>
          </cell>
          <cell r="D800" t="str">
            <v>10</v>
          </cell>
          <cell r="E800" t="str">
            <v>Caùi</v>
          </cell>
        </row>
        <row r="801">
          <cell r="B801" t="str">
            <v>9003505</v>
          </cell>
          <cell r="C801" t="str">
            <v>RACK 3     ( THU HOI )</v>
          </cell>
          <cell r="D801" t="str">
            <v>10</v>
          </cell>
          <cell r="E801" t="str">
            <v>Caùi</v>
          </cell>
        </row>
        <row r="802">
          <cell r="B802" t="str">
            <v>9003617</v>
          </cell>
          <cell r="C802" t="str">
            <v>THANH CHOÁNG L      (THU HOI)</v>
          </cell>
          <cell r="D802" t="str">
            <v>10</v>
          </cell>
          <cell r="E802" t="str">
            <v>Cay</v>
          </cell>
        </row>
        <row r="803">
          <cell r="B803" t="str">
            <v>9003638</v>
          </cell>
          <cell r="C803" t="str">
            <v>THANH CHOÁNG DEÏP    (THU HOI)</v>
          </cell>
          <cell r="D803" t="str">
            <v>10</v>
          </cell>
          <cell r="E803" t="str">
            <v>Cay</v>
          </cell>
        </row>
        <row r="804">
          <cell r="B804" t="str">
            <v>9003639</v>
          </cell>
          <cell r="C804" t="str">
            <v>THANH CHOÁNG V      (THU HOI)</v>
          </cell>
          <cell r="D804" t="str">
            <v>10</v>
          </cell>
          <cell r="E804" t="str">
            <v>Cay</v>
          </cell>
        </row>
        <row r="805">
          <cell r="B805" t="str">
            <v>9004081</v>
          </cell>
          <cell r="C805" t="str">
            <v>TRUÏ BLR (TH)</v>
          </cell>
          <cell r="D805" t="str">
            <v>10</v>
          </cell>
          <cell r="E805" t="str">
            <v>Truï</v>
          </cell>
        </row>
        <row r="806">
          <cell r="B806" t="str">
            <v>9005080</v>
          </cell>
          <cell r="C806" t="str">
            <v>TRUÏ BTLT 10,5M</v>
          </cell>
          <cell r="D806" t="str">
            <v>10</v>
          </cell>
          <cell r="E806" t="str">
            <v>Truï</v>
          </cell>
        </row>
        <row r="807">
          <cell r="B807" t="str">
            <v>9005100</v>
          </cell>
          <cell r="C807" t="str">
            <v>TRUÏ BTLT  12M</v>
          </cell>
          <cell r="D807" t="str">
            <v>10</v>
          </cell>
          <cell r="E807" t="str">
            <v>Truï</v>
          </cell>
        </row>
        <row r="808">
          <cell r="B808" t="str">
            <v>9010217</v>
          </cell>
          <cell r="C808" t="str">
            <v>CABLE ÑOÀNG TRAÀN 11 mm2 (TH)</v>
          </cell>
          <cell r="D808" t="str">
            <v>41</v>
          </cell>
          <cell r="E808" t="str">
            <v>Kg</v>
          </cell>
        </row>
        <row r="809">
          <cell r="B809" t="str">
            <v>9010218</v>
          </cell>
          <cell r="C809" t="str">
            <v>CABLE ÑOÀNG TRAÀN M14mm2</v>
          </cell>
          <cell r="D809" t="str">
            <v>41</v>
          </cell>
          <cell r="E809" t="str">
            <v>Kg</v>
          </cell>
        </row>
        <row r="810">
          <cell r="B810" t="str">
            <v>9010220</v>
          </cell>
          <cell r="C810" t="str">
            <v>CABLE ÑOÀNG TRAÀN M17 (THU HOI)</v>
          </cell>
          <cell r="D810" t="str">
            <v>41</v>
          </cell>
          <cell r="E810" t="str">
            <v>Kg</v>
          </cell>
        </row>
        <row r="811">
          <cell r="B811" t="str">
            <v>9010225</v>
          </cell>
          <cell r="C811" t="str">
            <v>CABLE ÑOÀNG TRAÀN 38 mm2 (TH)</v>
          </cell>
          <cell r="D811" t="str">
            <v>41</v>
          </cell>
          <cell r="E811" t="str">
            <v>Kg</v>
          </cell>
        </row>
        <row r="812">
          <cell r="B812" t="str">
            <v>9010228</v>
          </cell>
          <cell r="C812" t="str">
            <v>CABLE ÑOÀNG TRAÀN 22 mm2 (TH)</v>
          </cell>
          <cell r="D812" t="str">
            <v>41</v>
          </cell>
          <cell r="E812" t="str">
            <v>Kg</v>
          </cell>
        </row>
        <row r="813">
          <cell r="B813" t="str">
            <v>9010240</v>
          </cell>
          <cell r="C813" t="str">
            <v>CABLE ÑOÀNG TRAÀN 48mm2(thuhoi)</v>
          </cell>
          <cell r="D813" t="str">
            <v>41</v>
          </cell>
          <cell r="E813" t="str">
            <v>Kg</v>
          </cell>
        </row>
        <row r="814">
          <cell r="B814" t="str">
            <v>9010247</v>
          </cell>
          <cell r="C814" t="str">
            <v>CABLE ÑOÀNG TRAÀN 75mm2(thuhoi)</v>
          </cell>
          <cell r="D814" t="str">
            <v>41</v>
          </cell>
          <cell r="E814" t="str">
            <v>Kg</v>
          </cell>
        </row>
        <row r="815">
          <cell r="B815" t="str">
            <v>9010477</v>
          </cell>
          <cell r="C815" t="str">
            <v>BOULON 16 x 250    (THU HOI)</v>
          </cell>
          <cell r="D815" t="str">
            <v>10</v>
          </cell>
          <cell r="E815" t="str">
            <v>Con</v>
          </cell>
        </row>
        <row r="816">
          <cell r="B816" t="str">
            <v>9010483</v>
          </cell>
          <cell r="C816" t="str">
            <v>BOULON 16 x 300     THU HOI)</v>
          </cell>
          <cell r="D816" t="str">
            <v>10</v>
          </cell>
          <cell r="E816" t="str">
            <v>Con</v>
          </cell>
        </row>
        <row r="817">
          <cell r="B817" t="str">
            <v>9010812</v>
          </cell>
          <cell r="C817" t="str">
            <v>CABLE AC 35        (THU HOI)</v>
          </cell>
          <cell r="D817" t="str">
            <v>41</v>
          </cell>
          <cell r="E817" t="str">
            <v>Kg</v>
          </cell>
        </row>
        <row r="818">
          <cell r="B818" t="str">
            <v>9010820</v>
          </cell>
          <cell r="C818" t="str">
            <v>CABLE NHOÂM TRAÀN AC 50 (TH)</v>
          </cell>
          <cell r="D818" t="str">
            <v>41</v>
          </cell>
          <cell r="E818" t="str">
            <v>Kg</v>
          </cell>
        </row>
        <row r="819">
          <cell r="B819" t="str">
            <v>9010825</v>
          </cell>
          <cell r="C819" t="str">
            <v>CABLE AC 67        (THU HOI)</v>
          </cell>
          <cell r="D819" t="str">
            <v>41</v>
          </cell>
          <cell r="E819" t="str">
            <v>Kg</v>
          </cell>
        </row>
        <row r="820">
          <cell r="B820" t="str">
            <v>9010829</v>
          </cell>
          <cell r="C820" t="str">
            <v>CABLE AC 95 (TH)</v>
          </cell>
          <cell r="D820" t="str">
            <v>41</v>
          </cell>
          <cell r="E820" t="str">
            <v>Kg</v>
          </cell>
        </row>
        <row r="821">
          <cell r="B821" t="str">
            <v>9011067</v>
          </cell>
          <cell r="C821" t="str">
            <v>CABLE ÑOÀNG BOÏC 150 mm2</v>
          </cell>
          <cell r="D821" t="str">
            <v>31</v>
          </cell>
          <cell r="E821" t="str">
            <v>Meùt</v>
          </cell>
        </row>
        <row r="822">
          <cell r="B822" t="str">
            <v>9011217</v>
          </cell>
          <cell r="C822" t="str">
            <v>BOULON 10 x 150    (THU HOI)</v>
          </cell>
          <cell r="D822" t="str">
            <v>10</v>
          </cell>
          <cell r="E822" t="str">
            <v>Con</v>
          </cell>
        </row>
        <row r="823">
          <cell r="B823" t="str">
            <v>9011491</v>
          </cell>
          <cell r="C823" t="str">
            <v>BOULON 16 x 500    (THU HOI)</v>
          </cell>
          <cell r="D823" t="str">
            <v>10</v>
          </cell>
          <cell r="E823" t="str">
            <v>Con</v>
          </cell>
        </row>
        <row r="824">
          <cell r="B824" t="str">
            <v>9011495</v>
          </cell>
          <cell r="C824" t="str">
            <v>BOULON 16 x 650    (THU HOI)</v>
          </cell>
          <cell r="D824" t="str">
            <v>10</v>
          </cell>
          <cell r="E824" t="str">
            <v>Con</v>
          </cell>
        </row>
        <row r="825">
          <cell r="B825" t="str">
            <v>9012027</v>
          </cell>
          <cell r="C825" t="str">
            <v>CABLE ÑOÀNG BOÏC 22 mm2     (TH)</v>
          </cell>
          <cell r="D825" t="str">
            <v>31</v>
          </cell>
          <cell r="E825" t="str">
            <v>Meùt</v>
          </cell>
        </row>
        <row r="826">
          <cell r="B826" t="str">
            <v>9012040</v>
          </cell>
          <cell r="C826" t="str">
            <v>CAÙP ÑOÀNG BOÏC 48MM2</v>
          </cell>
          <cell r="D826" t="str">
            <v>31</v>
          </cell>
          <cell r="E826" t="str">
            <v>Meùt</v>
          </cell>
        </row>
        <row r="827">
          <cell r="B827" t="str">
            <v>9012044</v>
          </cell>
          <cell r="C827" t="str">
            <v>CAÙP  BOÏC M60</v>
          </cell>
          <cell r="D827" t="str">
            <v>31</v>
          </cell>
          <cell r="E827" t="str">
            <v>Meùt</v>
          </cell>
        </row>
        <row r="828">
          <cell r="B828" t="str">
            <v>9012311</v>
          </cell>
          <cell r="C828" t="str">
            <v>CABLE ÑOÀNG BOÏC 100 mm2 (TH)</v>
          </cell>
          <cell r="D828" t="str">
            <v>31</v>
          </cell>
          <cell r="E828" t="str">
            <v>Meùt</v>
          </cell>
        </row>
        <row r="829">
          <cell r="B829" t="str">
            <v>9013006</v>
          </cell>
          <cell r="C829" t="str">
            <v>CABLE ÑOÀNG BOÏC  50 mm2 (TH)</v>
          </cell>
          <cell r="D829" t="str">
            <v>31</v>
          </cell>
          <cell r="E829" t="str">
            <v>Meùt</v>
          </cell>
        </row>
        <row r="830">
          <cell r="B830" t="str">
            <v>9015300</v>
          </cell>
          <cell r="C830" t="str">
            <v>CABLE ÑOÀNG BOÏC 48mm2-15KV(th)</v>
          </cell>
          <cell r="D830" t="str">
            <v>31</v>
          </cell>
          <cell r="E830" t="str">
            <v>Meùt</v>
          </cell>
        </row>
        <row r="831">
          <cell r="B831" t="str">
            <v>9015307</v>
          </cell>
          <cell r="C831" t="str">
            <v>CABLE ÑOÀNG BOÏC 60mm2-15KV(TH)</v>
          </cell>
          <cell r="D831" t="str">
            <v>31</v>
          </cell>
          <cell r="E831" t="str">
            <v>Meùt</v>
          </cell>
        </row>
        <row r="832">
          <cell r="B832" t="str">
            <v>9017007</v>
          </cell>
          <cell r="C832" t="str">
            <v>CABLE NHOÂM BOÏC 25 mm2     (TH)</v>
          </cell>
          <cell r="D832" t="str">
            <v>31</v>
          </cell>
          <cell r="E832" t="str">
            <v>Meùt</v>
          </cell>
        </row>
        <row r="833">
          <cell r="B833" t="str">
            <v>9017016</v>
          </cell>
          <cell r="C833" t="str">
            <v>CABLE NHOÂM BOÏC 1/0        (TH)</v>
          </cell>
          <cell r="D833" t="str">
            <v>31</v>
          </cell>
          <cell r="E833" t="str">
            <v>Meùt</v>
          </cell>
        </row>
        <row r="834">
          <cell r="B834" t="str">
            <v>9017023</v>
          </cell>
          <cell r="C834" t="str">
            <v>CABLE NHOÂM BOÏC 3/0 (THU HOI)</v>
          </cell>
          <cell r="D834" t="str">
            <v>41</v>
          </cell>
          <cell r="E834" t="str">
            <v>Kg</v>
          </cell>
        </row>
        <row r="835">
          <cell r="B835" t="str">
            <v>9034401</v>
          </cell>
          <cell r="C835" t="str">
            <v>SÖÙ ÑÖÙNG 15 KV (TH)</v>
          </cell>
          <cell r="D835" t="str">
            <v>10</v>
          </cell>
          <cell r="E835" t="str">
            <v>Caùi</v>
          </cell>
        </row>
        <row r="836">
          <cell r="B836" t="str">
            <v>9040856</v>
          </cell>
          <cell r="C836" t="str">
            <v>ÑIEÄN TRÔÛ KHAÙNG (TH)</v>
          </cell>
          <cell r="D836" t="str">
            <v>10</v>
          </cell>
          <cell r="E836" t="str">
            <v>Caùi</v>
          </cell>
        </row>
        <row r="837">
          <cell r="B837" t="str">
            <v>9056424</v>
          </cell>
          <cell r="C837" t="str">
            <v>THAÂN SÖÙ FCO</v>
          </cell>
          <cell r="D837" t="str">
            <v>10</v>
          </cell>
          <cell r="E837" t="str">
            <v>Caùi</v>
          </cell>
        </row>
        <row r="838">
          <cell r="B838" t="str">
            <v>9060130</v>
          </cell>
          <cell r="C838" t="str">
            <v>THUØNG CAÀU DAO      (THU HOI)</v>
          </cell>
          <cell r="D838" t="str">
            <v>10</v>
          </cell>
          <cell r="E838" t="str">
            <v>Caùi</v>
          </cell>
        </row>
        <row r="839">
          <cell r="B839" t="str">
            <v>9060130</v>
          </cell>
          <cell r="C839" t="str">
            <v>THUØNG CAÀU DAO</v>
          </cell>
          <cell r="D839" t="str">
            <v>10</v>
          </cell>
          <cell r="E839" t="str">
            <v>Caùi</v>
          </cell>
        </row>
        <row r="840">
          <cell r="B840" t="str">
            <v>9060227</v>
          </cell>
          <cell r="C840" t="str">
            <v>ÑAØ GOÃ (TH)</v>
          </cell>
          <cell r="D840" t="str">
            <v>10</v>
          </cell>
          <cell r="E840" t="str">
            <v>Caùi</v>
          </cell>
        </row>
        <row r="841">
          <cell r="B841" t="str">
            <v>9064650</v>
          </cell>
          <cell r="C841" t="str">
            <v>CAÀU DAO 250A</v>
          </cell>
          <cell r="D841" t="str">
            <v>10</v>
          </cell>
          <cell r="E841" t="str">
            <v>Caùi</v>
          </cell>
        </row>
        <row r="842">
          <cell r="B842" t="str">
            <v>9073592</v>
          </cell>
          <cell r="C842" t="str">
            <v>ABTOMATE 3P - 800 A (TH)</v>
          </cell>
          <cell r="D842" t="str">
            <v>10</v>
          </cell>
          <cell r="E842" t="str">
            <v>Caùi</v>
          </cell>
        </row>
        <row r="843">
          <cell r="B843" t="str">
            <v>9900227</v>
          </cell>
          <cell r="C843" t="str">
            <v>ÑAØ 2.4 m           (THU HOI)</v>
          </cell>
          <cell r="D843" t="str">
            <v>10</v>
          </cell>
          <cell r="E843" t="str">
            <v>Cay</v>
          </cell>
        </row>
        <row r="844">
          <cell r="B844" t="str">
            <v>9902530</v>
          </cell>
          <cell r="C844" t="str">
            <v>SÖÙ ÑÖÙNG COÙ TYGE    (THU HOI)</v>
          </cell>
          <cell r="D844" t="str">
            <v>10</v>
          </cell>
          <cell r="E844" t="str">
            <v>Caùi</v>
          </cell>
        </row>
        <row r="845">
          <cell r="B845" t="str">
            <v>9902581</v>
          </cell>
          <cell r="C845" t="str">
            <v>SÖÙ TREO            (THU HOI)</v>
          </cell>
          <cell r="D845" t="str">
            <v>10</v>
          </cell>
          <cell r="E845" t="str">
            <v>Caùi</v>
          </cell>
        </row>
        <row r="846">
          <cell r="B846" t="str">
            <v>9908869</v>
          </cell>
          <cell r="C846" t="str">
            <v>SAÉT U 140          (THU HOI)</v>
          </cell>
          <cell r="D846" t="str">
            <v>31</v>
          </cell>
          <cell r="E846" t="str">
            <v>Meùt</v>
          </cell>
        </row>
        <row r="847">
          <cell r="B847" t="str">
            <v>9933070</v>
          </cell>
          <cell r="C847" t="str">
            <v>TIRE FOND          (THU HOI)</v>
          </cell>
          <cell r="D847" t="str">
            <v>10</v>
          </cell>
          <cell r="E847" t="str">
            <v>Caùi</v>
          </cell>
        </row>
        <row r="848">
          <cell r="B848" t="str">
            <v>9999000</v>
          </cell>
          <cell r="C848" t="str">
            <v>TON 6/95 (VTXD, SND,GC,DCHINH)</v>
          </cell>
        </row>
        <row r="849">
          <cell r="B849" t="str">
            <v>A194001</v>
          </cell>
          <cell r="C849" t="str">
            <v>MAÙY NGAÉT SF6-27KV-600A</v>
          </cell>
          <cell r="D849" t="str">
            <v>27</v>
          </cell>
          <cell r="E849" t="str">
            <v>Boä</v>
          </cell>
        </row>
        <row r="850">
          <cell r="B850" t="str">
            <v>A194002</v>
          </cell>
          <cell r="C850" t="str">
            <v>BUSHING 27KV-600A</v>
          </cell>
          <cell r="D850" t="str">
            <v>10</v>
          </cell>
          <cell r="E850" t="str">
            <v>Caùi</v>
          </cell>
        </row>
        <row r="851">
          <cell r="B851" t="str">
            <v>A194003</v>
          </cell>
          <cell r="C851" t="str">
            <v>BÌNH GAS SF6</v>
          </cell>
          <cell r="D851" t="str">
            <v>10</v>
          </cell>
          <cell r="E851" t="str">
            <v>Caùi</v>
          </cell>
        </row>
        <row r="852">
          <cell r="B852" t="str">
            <v>A194004</v>
          </cell>
          <cell r="C852" t="str">
            <v>BÔM GAS</v>
          </cell>
          <cell r="D852" t="str">
            <v>10</v>
          </cell>
          <cell r="E852" t="str">
            <v>Caùi</v>
          </cell>
        </row>
        <row r="853">
          <cell r="B853" t="str">
            <v>A194005</v>
          </cell>
          <cell r="C853" t="str">
            <v>LBFCO 15/27KV-200A</v>
          </cell>
          <cell r="D853" t="str">
            <v>10</v>
          </cell>
          <cell r="E853" t="str">
            <v>Caùi</v>
          </cell>
        </row>
        <row r="854">
          <cell r="B854" t="str">
            <v>A194006</v>
          </cell>
          <cell r="C854" t="str">
            <v>FUSE LINK 10K</v>
          </cell>
          <cell r="D854" t="str">
            <v>10</v>
          </cell>
          <cell r="E854" t="str">
            <v>Caùi</v>
          </cell>
        </row>
        <row r="855">
          <cell r="B855" t="str">
            <v>A194007</v>
          </cell>
          <cell r="C855" t="str">
            <v>FUSE LINK 15K</v>
          </cell>
          <cell r="D855" t="str">
            <v>10</v>
          </cell>
          <cell r="E855" t="str">
            <v>Caùi</v>
          </cell>
        </row>
        <row r="856">
          <cell r="B856" t="str">
            <v>A194008</v>
          </cell>
          <cell r="C856" t="str">
            <v>FUSE LINK 20K</v>
          </cell>
          <cell r="D856" t="str">
            <v>10</v>
          </cell>
          <cell r="E856" t="str">
            <v>Caùi</v>
          </cell>
        </row>
        <row r="857">
          <cell r="B857" t="str">
            <v>A194009</v>
          </cell>
          <cell r="C857" t="str">
            <v>FUSE LINK 30K</v>
          </cell>
          <cell r="D857" t="str">
            <v>10</v>
          </cell>
          <cell r="E857" t="str">
            <v>Caùi</v>
          </cell>
        </row>
        <row r="858">
          <cell r="B858" t="str">
            <v>A194010</v>
          </cell>
          <cell r="C858" t="str">
            <v>FUSE LINK 50K</v>
          </cell>
          <cell r="D858" t="str">
            <v>10</v>
          </cell>
          <cell r="E858" t="str">
            <v>Caùi</v>
          </cell>
        </row>
        <row r="859">
          <cell r="B859" t="str">
            <v>A194011</v>
          </cell>
          <cell r="C859" t="str">
            <v>FUSE LINK 65K</v>
          </cell>
          <cell r="D859" t="str">
            <v>10</v>
          </cell>
          <cell r="E859" t="str">
            <v>Caùi</v>
          </cell>
        </row>
        <row r="860">
          <cell r="B860" t="str">
            <v>A194012</v>
          </cell>
          <cell r="C860" t="str">
            <v>KEO DAÙN SÖÙ LBS</v>
          </cell>
          <cell r="D860" t="str">
            <v>10</v>
          </cell>
          <cell r="E860" t="str">
            <v>Caùi</v>
          </cell>
        </row>
        <row r="861">
          <cell r="B861" t="str">
            <v>A194013</v>
          </cell>
          <cell r="C861" t="str">
            <v>BAÙT SAÉT LBS</v>
          </cell>
          <cell r="D861" t="str">
            <v>27</v>
          </cell>
          <cell r="E861" t="str">
            <v>Boä</v>
          </cell>
        </row>
        <row r="862">
          <cell r="B862" t="str">
            <v>A194014</v>
          </cell>
          <cell r="C862" t="str">
            <v>GIAÙ BAÉT LBS</v>
          </cell>
          <cell r="D862" t="str">
            <v>27</v>
          </cell>
          <cell r="E862" t="str">
            <v>Boä</v>
          </cell>
        </row>
        <row r="863">
          <cell r="B863" t="str">
            <v>A194015</v>
          </cell>
          <cell r="C863" t="str">
            <v>ÑAÀU COSSE 500MCM</v>
          </cell>
          <cell r="D863" t="str">
            <v>10</v>
          </cell>
          <cell r="E863" t="str">
            <v>Caùi</v>
          </cell>
        </row>
        <row r="864">
          <cell r="B864" t="str">
            <v>A294001</v>
          </cell>
          <cell r="C864" t="str">
            <v>RECLOSER SF6-24KV -630A</v>
          </cell>
          <cell r="D864" t="str">
            <v>27</v>
          </cell>
          <cell r="E864" t="str">
            <v>Boä</v>
          </cell>
        </row>
        <row r="865">
          <cell r="B865" t="str">
            <v>A294002</v>
          </cell>
          <cell r="C865" t="str">
            <v>VACUUM INTERRUPTERS N36</v>
          </cell>
          <cell r="D865" t="str">
            <v>10</v>
          </cell>
          <cell r="E865" t="str">
            <v>Caùi</v>
          </cell>
        </row>
        <row r="866">
          <cell r="B866" t="str">
            <v>A294003</v>
          </cell>
          <cell r="C866" t="str">
            <v>BÌNH GA SF6 - 5KG</v>
          </cell>
          <cell r="D866" t="str">
            <v>10</v>
          </cell>
          <cell r="E866" t="str">
            <v>Caùi</v>
          </cell>
        </row>
        <row r="867">
          <cell r="B867" t="str">
            <v>A394001</v>
          </cell>
          <cell r="C867" t="str">
            <v>MAÙY NGAÉT SF6-24KV-630A</v>
          </cell>
          <cell r="D867" t="str">
            <v>10</v>
          </cell>
          <cell r="E867" t="str">
            <v>Maùy</v>
          </cell>
        </row>
        <row r="868">
          <cell r="B868" t="str">
            <v>A394002</v>
          </cell>
          <cell r="C868" t="str">
            <v>CT 300-600/5A</v>
          </cell>
          <cell r="D868" t="str">
            <v>10</v>
          </cell>
          <cell r="E868" t="str">
            <v>Caùi</v>
          </cell>
        </row>
        <row r="869">
          <cell r="B869" t="str">
            <v>A394003</v>
          </cell>
          <cell r="C869" t="str">
            <v>MAÙY NGAÉT SF6-24KV-1250A</v>
          </cell>
          <cell r="D869" t="str">
            <v>10</v>
          </cell>
          <cell r="E869" t="str">
            <v>Maùy</v>
          </cell>
        </row>
        <row r="870">
          <cell r="B870" t="str">
            <v>A394004</v>
          </cell>
          <cell r="C870" t="str">
            <v>CT 600-1200/5A</v>
          </cell>
          <cell r="D870" t="str">
            <v>10</v>
          </cell>
          <cell r="E870" t="str">
            <v>Caùi</v>
          </cell>
        </row>
        <row r="871">
          <cell r="B871" t="str">
            <v>A394005</v>
          </cell>
          <cell r="C871" t="str">
            <v>DIGITAL O/C RELAY</v>
          </cell>
          <cell r="D871" t="str">
            <v>10</v>
          </cell>
          <cell r="E871" t="str">
            <v>Caùi</v>
          </cell>
        </row>
        <row r="872">
          <cell r="B872" t="str">
            <v>A394006</v>
          </cell>
          <cell r="C872" t="str">
            <v>CHARGING MOTOR</v>
          </cell>
          <cell r="D872" t="str">
            <v>10</v>
          </cell>
          <cell r="E872" t="str">
            <v>Caùi</v>
          </cell>
        </row>
        <row r="873">
          <cell r="B873" t="str">
            <v>A394007</v>
          </cell>
          <cell r="C873" t="str">
            <v>TRIPPING COIL</v>
          </cell>
          <cell r="D873" t="str">
            <v>10</v>
          </cell>
          <cell r="E873" t="str">
            <v>Caùi</v>
          </cell>
        </row>
        <row r="874">
          <cell r="B874" t="str">
            <v>A394008</v>
          </cell>
          <cell r="C874" t="str">
            <v>CLOSING COIL</v>
          </cell>
          <cell r="D874" t="str">
            <v>10</v>
          </cell>
          <cell r="E874" t="str">
            <v>Caùi</v>
          </cell>
        </row>
        <row r="875">
          <cell r="B875" t="str">
            <v>A394009</v>
          </cell>
          <cell r="C875" t="str">
            <v>ANTIPUMPING RELAY</v>
          </cell>
          <cell r="D875" t="str">
            <v>10</v>
          </cell>
          <cell r="E875" t="str">
            <v>Caùi</v>
          </cell>
        </row>
        <row r="876">
          <cell r="B876" t="str">
            <v>A394010</v>
          </cell>
          <cell r="C876" t="str">
            <v>MOTOR FUSES</v>
          </cell>
          <cell r="D876" t="str">
            <v>10</v>
          </cell>
          <cell r="E876" t="str">
            <v>Caùi</v>
          </cell>
        </row>
        <row r="877">
          <cell r="B877" t="str">
            <v>A394011</v>
          </cell>
          <cell r="C877" t="str">
            <v>AUXILIARY CONTACT LOCK</v>
          </cell>
          <cell r="D877" t="str">
            <v>10</v>
          </cell>
          <cell r="E877" t="str">
            <v>Caùi</v>
          </cell>
        </row>
        <row r="878">
          <cell r="B878" t="str">
            <v>A394015</v>
          </cell>
          <cell r="C878" t="str">
            <v>AMPE KEÁ 900A</v>
          </cell>
          <cell r="D878" t="str">
            <v>10</v>
          </cell>
          <cell r="E878" t="str">
            <v>Caùi</v>
          </cell>
        </row>
        <row r="879">
          <cell r="B879" t="str">
            <v>B194001</v>
          </cell>
          <cell r="C879" t="str">
            <v>AMPE KEÁ 300-600/5A</v>
          </cell>
          <cell r="D879" t="str">
            <v>10</v>
          </cell>
          <cell r="E879" t="str">
            <v>Caùi</v>
          </cell>
        </row>
        <row r="880">
          <cell r="B880" t="str">
            <v>B194002</v>
          </cell>
          <cell r="C880" t="str">
            <v>AMPE KEÁ 600-1200/5A</v>
          </cell>
          <cell r="D880" t="str">
            <v>10</v>
          </cell>
          <cell r="E880" t="str">
            <v>Caùi</v>
          </cell>
        </row>
        <row r="881">
          <cell r="B881" t="str">
            <v>B194003</v>
          </cell>
          <cell r="C881" t="str">
            <v>VOLT KEÁ 18KV-14400/120V</v>
          </cell>
          <cell r="D881" t="str">
            <v>10</v>
          </cell>
          <cell r="E881" t="str">
            <v>Caùi</v>
          </cell>
        </row>
        <row r="882">
          <cell r="B882" t="str">
            <v>B194004</v>
          </cell>
          <cell r="C882" t="str">
            <v>VOLT KEÁ 7,KV2-7200/120V</v>
          </cell>
          <cell r="D882" t="str">
            <v>10</v>
          </cell>
          <cell r="E882" t="str">
            <v>Caùi</v>
          </cell>
        </row>
        <row r="883">
          <cell r="B883" t="str">
            <v>B194005</v>
          </cell>
          <cell r="C883" t="str">
            <v>PT 14.400/120V INDOOR</v>
          </cell>
          <cell r="D883" t="str">
            <v>10</v>
          </cell>
          <cell r="E883" t="str">
            <v>Caùi</v>
          </cell>
        </row>
        <row r="884">
          <cell r="B884" t="str">
            <v>B194006</v>
          </cell>
          <cell r="C884" t="str">
            <v>PT 7200/120V INDOOR</v>
          </cell>
          <cell r="D884" t="str">
            <v>10</v>
          </cell>
          <cell r="E884" t="str">
            <v>Caùi</v>
          </cell>
        </row>
        <row r="885">
          <cell r="B885" t="str">
            <v>B294001</v>
          </cell>
          <cell r="C885" t="str">
            <v>AC QUY 2V-200AH/10H</v>
          </cell>
          <cell r="D885" t="str">
            <v>10</v>
          </cell>
          <cell r="E885" t="str">
            <v>Caùi</v>
          </cell>
        </row>
        <row r="886">
          <cell r="B886" t="str">
            <v>B294002</v>
          </cell>
          <cell r="C886" t="str">
            <v>AC QUY 2V-100AH/10H</v>
          </cell>
          <cell r="D886" t="str">
            <v>10</v>
          </cell>
          <cell r="E886" t="str">
            <v>Caùi</v>
          </cell>
        </row>
        <row r="887">
          <cell r="B887" t="str">
            <v>B294003</v>
          </cell>
          <cell r="C887" t="str">
            <v>THANH NOÁI AC QUY</v>
          </cell>
          <cell r="D887" t="str">
            <v>10</v>
          </cell>
          <cell r="E887" t="str">
            <v>Caùi</v>
          </cell>
        </row>
        <row r="888">
          <cell r="B888" t="str">
            <v>B294004</v>
          </cell>
          <cell r="C888" t="str">
            <v>DAØÂY NOÁI AC QUY</v>
          </cell>
          <cell r="D888" t="str">
            <v>10</v>
          </cell>
          <cell r="E888" t="str">
            <v>Caùi</v>
          </cell>
        </row>
        <row r="889">
          <cell r="B889" t="str">
            <v>B294005</v>
          </cell>
          <cell r="C889" t="str">
            <v>BOÄ NAÏP AC QUY 12VDC/50A</v>
          </cell>
          <cell r="D889" t="str">
            <v>10</v>
          </cell>
          <cell r="E889" t="str">
            <v>Caùi</v>
          </cell>
        </row>
        <row r="890">
          <cell r="B890" t="str">
            <v>B294006</v>
          </cell>
          <cell r="C890" t="str">
            <v>BOÄ NAÏP AC QUY 24VDC-50A</v>
          </cell>
          <cell r="D890" t="str">
            <v>10</v>
          </cell>
          <cell r="E890" t="str">
            <v>Caùi</v>
          </cell>
        </row>
        <row r="891">
          <cell r="B891" t="str">
            <v>B294007</v>
          </cell>
          <cell r="C891" t="str">
            <v>BOÄ NAÏP AC QUY 110VDC-50A</v>
          </cell>
          <cell r="D891" t="str">
            <v>10</v>
          </cell>
          <cell r="E891" t="str">
            <v>Caùi</v>
          </cell>
        </row>
        <row r="892">
          <cell r="B892" t="str">
            <v>B294008</v>
          </cell>
          <cell r="C892" t="str">
            <v>MAÏCH ÑIEÀU KHIEÅN SHT-070</v>
          </cell>
          <cell r="D892" t="str">
            <v>10</v>
          </cell>
          <cell r="E892" t="str">
            <v>Caùi</v>
          </cell>
        </row>
        <row r="893">
          <cell r="B893" t="str">
            <v>B294009</v>
          </cell>
          <cell r="C893" t="str">
            <v>VOLT KEÁ DC 20V</v>
          </cell>
          <cell r="D893" t="str">
            <v>10</v>
          </cell>
          <cell r="E893" t="str">
            <v>Caùi</v>
          </cell>
        </row>
        <row r="894">
          <cell r="B894" t="str">
            <v>B294010</v>
          </cell>
          <cell r="C894" t="str">
            <v>VOLT KEÁ DC 50V</v>
          </cell>
          <cell r="D894" t="str">
            <v>10</v>
          </cell>
          <cell r="E894" t="str">
            <v>Caùi</v>
          </cell>
        </row>
        <row r="895">
          <cell r="B895" t="str">
            <v>B294011</v>
          </cell>
          <cell r="C895" t="str">
            <v>VOLT KEÁ DC 150V</v>
          </cell>
          <cell r="D895" t="str">
            <v>10</v>
          </cell>
          <cell r="E895" t="str">
            <v>Caùi</v>
          </cell>
        </row>
        <row r="896">
          <cell r="B896" t="str">
            <v>B294012</v>
          </cell>
          <cell r="C896" t="str">
            <v>AMPE KEÁ DC 60A</v>
          </cell>
          <cell r="D896" t="str">
            <v>10</v>
          </cell>
          <cell r="E896" t="str">
            <v>Caùi</v>
          </cell>
        </row>
        <row r="897">
          <cell r="B897" t="str">
            <v>B294013</v>
          </cell>
          <cell r="C897" t="str">
            <v>BOÙNG ÑEØN LED</v>
          </cell>
          <cell r="D897" t="str">
            <v>10</v>
          </cell>
          <cell r="E897" t="str">
            <v>Caùi</v>
          </cell>
        </row>
        <row r="898">
          <cell r="B898" t="str">
            <v>B294014</v>
          </cell>
          <cell r="C898" t="str">
            <v>THANH DAØN 60m</v>
          </cell>
          <cell r="D898" t="str">
            <v>10</v>
          </cell>
          <cell r="E898" t="str">
            <v>Caùi</v>
          </cell>
        </row>
        <row r="899">
          <cell r="B899" t="str">
            <v>B294015</v>
          </cell>
          <cell r="C899" t="str">
            <v>RELAY AF 440-12VPC</v>
          </cell>
          <cell r="D899" t="str">
            <v>10</v>
          </cell>
          <cell r="E899" t="str">
            <v>Caùi</v>
          </cell>
        </row>
        <row r="900">
          <cell r="B900" t="str">
            <v>B294016</v>
          </cell>
          <cell r="C900" t="str">
            <v>RELAY AF 440-24VDC</v>
          </cell>
          <cell r="D900" t="str">
            <v>10</v>
          </cell>
          <cell r="E900" t="str">
            <v>Caùi</v>
          </cell>
        </row>
        <row r="901">
          <cell r="B901" t="str">
            <v>B294017</v>
          </cell>
          <cell r="C901" t="str">
            <v>RELAY AF 440-110VDC</v>
          </cell>
          <cell r="D901" t="str">
            <v>10</v>
          </cell>
          <cell r="E901" t="str">
            <v>Caùi</v>
          </cell>
        </row>
        <row r="902">
          <cell r="B902" t="str">
            <v>B294018</v>
          </cell>
          <cell r="C902" t="str">
            <v>ÑEÁ CAÉM RELAY F10 AV</v>
          </cell>
          <cell r="D902" t="str">
            <v>10</v>
          </cell>
          <cell r="E902" t="str">
            <v>Caùi</v>
          </cell>
        </row>
        <row r="903">
          <cell r="B903" t="str">
            <v>C194001</v>
          </cell>
          <cell r="C903" t="str">
            <v>AMPE KEÀM DIGITAL 1000-3261</v>
          </cell>
          <cell r="D903" t="str">
            <v>27</v>
          </cell>
          <cell r="E903" t="str">
            <v>Boä</v>
          </cell>
        </row>
        <row r="904">
          <cell r="B904" t="str">
            <v>C194002</v>
          </cell>
          <cell r="C904" t="str">
            <v>AMPE KEÀM LOAÏI SAØO</v>
          </cell>
          <cell r="D904" t="str">
            <v>27</v>
          </cell>
          <cell r="E904" t="str">
            <v>Boä</v>
          </cell>
        </row>
        <row r="905">
          <cell r="B905" t="str">
            <v>C194003</v>
          </cell>
          <cell r="C905" t="str">
            <v>VAÏN NAÊNG KEÁ METRIX Mx1220</v>
          </cell>
          <cell r="D905" t="str">
            <v>27</v>
          </cell>
          <cell r="E905" t="str">
            <v>Boä</v>
          </cell>
        </row>
        <row r="906">
          <cell r="B906" t="str">
            <v>C194004</v>
          </cell>
          <cell r="C906" t="str">
            <v>AMPE KEÁ MAX 500A</v>
          </cell>
          <cell r="D906" t="str">
            <v>10</v>
          </cell>
          <cell r="E906" t="str">
            <v>Caùi</v>
          </cell>
        </row>
        <row r="907">
          <cell r="B907" t="str">
            <v>C194005</v>
          </cell>
          <cell r="C907" t="str">
            <v>CAÀU ÑO ÑIEÄN TRÔÛ TWT 05</v>
          </cell>
          <cell r="D907" t="str">
            <v>27</v>
          </cell>
          <cell r="E907" t="str">
            <v>Boä</v>
          </cell>
        </row>
        <row r="908">
          <cell r="B908" t="str">
            <v>C194006</v>
          </cell>
          <cell r="C908" t="str">
            <v>MAÙY ÑÒNH VÒ SÖÏ COÁ CAÙP NGAÀM</v>
          </cell>
          <cell r="D908" t="str">
            <v>27</v>
          </cell>
          <cell r="E908" t="str">
            <v>Boä</v>
          </cell>
        </row>
        <row r="909">
          <cell r="B909" t="str">
            <v>C194007</v>
          </cell>
          <cell r="C909" t="str">
            <v>MAÙY ÑO SÖÏ COÁ VAØ Ñ_VÒ CAÙP NGAÀM</v>
          </cell>
          <cell r="D909" t="str">
            <v>27</v>
          </cell>
          <cell r="E909" t="str">
            <v>Boä</v>
          </cell>
        </row>
        <row r="910">
          <cell r="B910" t="str">
            <v>C194008</v>
          </cell>
          <cell r="C910" t="str">
            <v>MAÙY ÑO CAÙCH ÑIEÄN DAÀU OC 60D</v>
          </cell>
          <cell r="D910" t="str">
            <v>27</v>
          </cell>
          <cell r="E910" t="str">
            <v>Boä</v>
          </cell>
        </row>
        <row r="911">
          <cell r="B911" t="str">
            <v>C194009</v>
          </cell>
          <cell r="C911" t="str">
            <v>MAÙY KIEÅM ÑÒNH RELAY CD 12390</v>
          </cell>
          <cell r="D911" t="str">
            <v>27</v>
          </cell>
          <cell r="E911" t="str">
            <v>Boä</v>
          </cell>
        </row>
        <row r="912">
          <cell r="B912" t="str">
            <v>C194010</v>
          </cell>
          <cell r="C912" t="str">
            <v>MAÙY KIEÅM TRA MBA</v>
          </cell>
          <cell r="D912" t="str">
            <v>27</v>
          </cell>
          <cell r="E912" t="str">
            <v>Boä</v>
          </cell>
        </row>
        <row r="913">
          <cell r="B913" t="str">
            <v>C194011</v>
          </cell>
          <cell r="C913" t="str">
            <v>MAÙY KIEÅM TRA CT</v>
          </cell>
          <cell r="D913" t="str">
            <v>27</v>
          </cell>
          <cell r="E913" t="str">
            <v>Boä</v>
          </cell>
        </row>
        <row r="914">
          <cell r="B914" t="str">
            <v>C194012</v>
          </cell>
          <cell r="C914" t="str">
            <v>BOÄ CHÆNH ÑIEÄN KEÁÁ TVT5,6-CTS100</v>
          </cell>
          <cell r="D914" t="str">
            <v>27</v>
          </cell>
          <cell r="E914" t="str">
            <v>Boä</v>
          </cell>
        </row>
        <row r="915">
          <cell r="B915" t="str">
            <v>C194013</v>
          </cell>
          <cell r="C915" t="str">
            <v>MAÙY BOÄ ÑAØM VOÂ TUYEÁN TPD.M2</v>
          </cell>
          <cell r="D915" t="str">
            <v>27</v>
          </cell>
          <cell r="E915" t="str">
            <v>Boä</v>
          </cell>
        </row>
        <row r="916">
          <cell r="B916" t="str">
            <v>C194014</v>
          </cell>
          <cell r="C916" t="str">
            <v>XE LOÏC DAÀU MBA 500 L/H</v>
          </cell>
          <cell r="D916" t="str">
            <v>27</v>
          </cell>
          <cell r="E916" t="str">
            <v>Boä</v>
          </cell>
        </row>
        <row r="917">
          <cell r="B917" t="str">
            <v>C194015</v>
          </cell>
          <cell r="C917" t="str">
            <v>MAÙY LOÏC DAÀU MBA 3000 L/H</v>
          </cell>
          <cell r="D917" t="str">
            <v>27</v>
          </cell>
          <cell r="E917" t="str">
            <v>Boä</v>
          </cell>
        </row>
        <row r="918">
          <cell r="B918" t="str">
            <v>C194016</v>
          </cell>
          <cell r="C918" t="str">
            <v>MAÙY QUAÁN DAØÂY MBA</v>
          </cell>
          <cell r="D918" t="str">
            <v>27</v>
          </cell>
          <cell r="E918" t="str">
            <v>Boä</v>
          </cell>
        </row>
        <row r="919">
          <cell r="B919" t="str">
            <v>C194017</v>
          </cell>
          <cell r="C919" t="str">
            <v>KEÁÀM EÙP THUÛY LÖÏC 12T</v>
          </cell>
          <cell r="D919" t="str">
            <v>27</v>
          </cell>
          <cell r="E919" t="str">
            <v>Boä</v>
          </cell>
        </row>
        <row r="920">
          <cell r="B920" t="str">
            <v>C194018</v>
          </cell>
          <cell r="C920" t="str">
            <v>KEÁÀM EÙP CÔ KHÍ</v>
          </cell>
          <cell r="D920" t="str">
            <v>27</v>
          </cell>
          <cell r="E920" t="str">
            <v>Boä</v>
          </cell>
        </row>
        <row r="921">
          <cell r="B921" t="str">
            <v>C194019</v>
          </cell>
          <cell r="C921" t="str">
            <v>GAÊNG CAÙCH ÑIEÄN CG20B</v>
          </cell>
          <cell r="D921" t="str">
            <v>27</v>
          </cell>
          <cell r="E921" t="str">
            <v>Ñoâi</v>
          </cell>
        </row>
        <row r="922">
          <cell r="B922" t="str">
            <v>C194020</v>
          </cell>
          <cell r="C922" t="str">
            <v>UÛNG CAÙCH ÑIEÄN MV135</v>
          </cell>
          <cell r="D922" t="str">
            <v>27</v>
          </cell>
          <cell r="E922" t="str">
            <v>Ñoâi</v>
          </cell>
        </row>
        <row r="923">
          <cell r="B923" t="str">
            <v>C194021</v>
          </cell>
          <cell r="C923" t="str">
            <v>SAØO CAÙCH ÑIEÄN ÑOÂI</v>
          </cell>
          <cell r="D923" t="str">
            <v>27</v>
          </cell>
          <cell r="E923" t="str">
            <v>Boä</v>
          </cell>
        </row>
        <row r="924">
          <cell r="B924" t="str">
            <v>C194022</v>
          </cell>
          <cell r="C924" t="str">
            <v>SAØO CAÙCH ÑIEÄN ÑÔN</v>
          </cell>
          <cell r="D924" t="str">
            <v>27</v>
          </cell>
          <cell r="E924" t="str">
            <v>Boä</v>
          </cell>
        </row>
        <row r="925">
          <cell r="B925" t="str">
            <v>C194023</v>
          </cell>
          <cell r="C925" t="str">
            <v>BOÄ KIEÅM TRA THÖÙ TÖÏ PHA</v>
          </cell>
          <cell r="D925" t="str">
            <v>27</v>
          </cell>
          <cell r="E925" t="str">
            <v>Boä</v>
          </cell>
        </row>
        <row r="926">
          <cell r="B926" t="str">
            <v>C294001</v>
          </cell>
          <cell r="C926" t="str">
            <v>MAÙY ÑO CAÙCH ÑIEÄN 2500V AVO</v>
          </cell>
          <cell r="D926" t="str">
            <v>27</v>
          </cell>
          <cell r="E926" t="str">
            <v>Boä</v>
          </cell>
        </row>
        <row r="927">
          <cell r="B927" t="str">
            <v>C294002</v>
          </cell>
          <cell r="C927" t="str">
            <v>MAÙY ÑO ÑIEÄN TRÔÛ TIEÁP ÑAÁT AVO</v>
          </cell>
          <cell r="D927" t="str">
            <v>27</v>
          </cell>
          <cell r="E927" t="str">
            <v>Boä</v>
          </cell>
        </row>
        <row r="928">
          <cell r="B928" t="str">
            <v>C294003</v>
          </cell>
          <cell r="C928" t="str">
            <v>MAÙY EÙP THUÛY LÖÏC Y60BHU</v>
          </cell>
          <cell r="D928" t="str">
            <v>27</v>
          </cell>
          <cell r="E928" t="str">
            <v>Boä</v>
          </cell>
        </row>
        <row r="929">
          <cell r="B929" t="str">
            <v>C294004</v>
          </cell>
          <cell r="C929" t="str">
            <v>KEÁÀM CAÉT THUÛY LÖÏC HA40-62.5</v>
          </cell>
          <cell r="D929" t="str">
            <v>10</v>
          </cell>
          <cell r="E929" t="str">
            <v>Caùi</v>
          </cell>
        </row>
        <row r="930">
          <cell r="B930" t="str">
            <v>C294005</v>
          </cell>
          <cell r="C930" t="str">
            <v>KÍCH CAÊNG DAØÂY 3/4 TAN</v>
          </cell>
          <cell r="D930" t="str">
            <v>10</v>
          </cell>
          <cell r="E930" t="str">
            <v>Caùi</v>
          </cell>
        </row>
        <row r="931">
          <cell r="B931" t="str">
            <v>C294006</v>
          </cell>
          <cell r="C931" t="str">
            <v>KÍCH CAÊNG DAØÂY 1,5 TAN</v>
          </cell>
          <cell r="D931" t="str">
            <v>10</v>
          </cell>
          <cell r="E931" t="str">
            <v>Caùi</v>
          </cell>
        </row>
        <row r="932">
          <cell r="B932" t="str">
            <v>C294007</v>
          </cell>
          <cell r="C932" t="str">
            <v>GIAÙ TREO MBA AB CHANCE</v>
          </cell>
          <cell r="D932" t="str">
            <v>10</v>
          </cell>
          <cell r="E932" t="str">
            <v>Caùi</v>
          </cell>
        </row>
        <row r="933">
          <cell r="B933" t="str">
            <v>C294008</v>
          </cell>
          <cell r="C933" t="str">
            <v>ROØNG ROÏC 3 TAÀNG AB CHANCE</v>
          </cell>
          <cell r="D933" t="str">
            <v>27</v>
          </cell>
          <cell r="E933" t="str">
            <v>Boä</v>
          </cell>
        </row>
        <row r="934">
          <cell r="B934" t="str">
            <v>C394001</v>
          </cell>
          <cell r="C934" t="str">
            <v>GIAØN CHÆNH ÑÒNH ÑIEÄN KEÁÁ</v>
          </cell>
          <cell r="D934" t="str">
            <v>27</v>
          </cell>
          <cell r="E934" t="str">
            <v>Boä</v>
          </cell>
        </row>
        <row r="935">
          <cell r="B935" t="str">
            <v>D195001</v>
          </cell>
          <cell r="C935" t="str">
            <v>RO MOC THUÛY LÖÏC</v>
          </cell>
          <cell r="D935" t="str">
            <v>10</v>
          </cell>
          <cell r="E935" t="str">
            <v>Caùi</v>
          </cell>
        </row>
        <row r="936">
          <cell r="B936" t="str">
            <v>D195002</v>
          </cell>
          <cell r="C936" t="str">
            <v>PHUÏ TUØNG ROMOC</v>
          </cell>
          <cell r="D936" t="str">
            <v>27</v>
          </cell>
          <cell r="E936" t="str">
            <v>Boä</v>
          </cell>
        </row>
        <row r="937">
          <cell r="B937" t="str">
            <v>D295001</v>
          </cell>
          <cell r="C937" t="str">
            <v>XE NAÂNG NGÖÔØI AM600</v>
          </cell>
          <cell r="D937" t="str">
            <v>10</v>
          </cell>
          <cell r="E937" t="str">
            <v>Caùi</v>
          </cell>
        </row>
        <row r="938">
          <cell r="B938" t="str">
            <v>D295002</v>
          </cell>
          <cell r="C938" t="str">
            <v>PHUÏ TUØNG XE NAÂNG NGÖÔØI AM600</v>
          </cell>
          <cell r="D938" t="str">
            <v>10</v>
          </cell>
          <cell r="E938" t="str">
            <v>Caùi</v>
          </cell>
        </row>
        <row r="939">
          <cell r="B939" t="str">
            <v>D295003</v>
          </cell>
          <cell r="C939" t="str">
            <v>XE KHOAN TROÀNG TRUÏ D842</v>
          </cell>
          <cell r="D939" t="str">
            <v>10</v>
          </cell>
          <cell r="E939" t="str">
            <v>Caùi</v>
          </cell>
        </row>
        <row r="940">
          <cell r="B940" t="str">
            <v>D295004</v>
          </cell>
          <cell r="C940" t="str">
            <v>PHUÏ TUØNG XE KHOAN TROÀNG TRUÏ</v>
          </cell>
          <cell r="D940" t="str">
            <v>10</v>
          </cell>
          <cell r="E940" t="str">
            <v>Caùi</v>
          </cell>
        </row>
        <row r="941">
          <cell r="B941" t="str">
            <v>D295005</v>
          </cell>
          <cell r="C941" t="str">
            <v>XE ÑIEÀU HAØNH LÖÔÙI ÑIEÄN LGS108D</v>
          </cell>
          <cell r="D941" t="str">
            <v>10</v>
          </cell>
          <cell r="E941" t="str">
            <v>Caùi</v>
          </cell>
        </row>
        <row r="942">
          <cell r="B942" t="str">
            <v>D295006</v>
          </cell>
          <cell r="C942" t="str">
            <v>LÖÔÛI KHOAN 14 INCH</v>
          </cell>
          <cell r="D942" t="str">
            <v>10</v>
          </cell>
          <cell r="E942" t="str">
            <v>Caùi</v>
          </cell>
        </row>
        <row r="943">
          <cell r="B943" t="str">
            <v>D295007</v>
          </cell>
          <cell r="C943" t="str">
            <v>LÖÔÛI KHOAN 18 INCH</v>
          </cell>
          <cell r="D943" t="str">
            <v>10</v>
          </cell>
          <cell r="E943" t="str">
            <v>Caùi</v>
          </cell>
        </row>
        <row r="944">
          <cell r="B944" t="str">
            <v>D395001</v>
          </cell>
          <cell r="C944" t="str">
            <v>XE NAÂNG FD 5027</v>
          </cell>
          <cell r="D944" t="str">
            <v>10</v>
          </cell>
          <cell r="E944" t="str">
            <v>Caùi</v>
          </cell>
        </row>
        <row r="945">
          <cell r="B945" t="str">
            <v>D395002</v>
          </cell>
          <cell r="C945" t="str">
            <v>PHUÏ TUØNG XE NAÂNG</v>
          </cell>
          <cell r="D945" t="str">
            <v>27</v>
          </cell>
          <cell r="E945" t="str">
            <v>Boä</v>
          </cell>
        </row>
        <row r="946">
          <cell r="B946" t="str">
            <v>K101010</v>
          </cell>
          <cell r="C946" t="str">
            <v>ÑK 3P 5A/220-380V</v>
          </cell>
          <cell r="D946" t="str">
            <v>10</v>
          </cell>
          <cell r="E946" t="str">
            <v>Caùi</v>
          </cell>
        </row>
        <row r="947">
          <cell r="B947" t="str">
            <v>K101012</v>
          </cell>
          <cell r="C947" t="str">
            <v>ÑK 3P 5A/220-380V</v>
          </cell>
          <cell r="D947" t="str">
            <v>10</v>
          </cell>
          <cell r="E947" t="str">
            <v>Caùi</v>
          </cell>
        </row>
        <row r="948">
          <cell r="B948" t="str">
            <v>K101015</v>
          </cell>
          <cell r="C948" t="str">
            <v>ÑK 3P 50-100A/220-380V</v>
          </cell>
          <cell r="D948" t="str">
            <v>10</v>
          </cell>
          <cell r="E948" t="str">
            <v>Caùi</v>
          </cell>
        </row>
        <row r="949">
          <cell r="B949" t="str">
            <v>K102577</v>
          </cell>
          <cell r="C949" t="str">
            <v>SÖÙ TREO 24KV POLYMER(2PK)</v>
          </cell>
          <cell r="D949" t="str">
            <v>10</v>
          </cell>
          <cell r="E949" t="str">
            <v>Caùi</v>
          </cell>
        </row>
        <row r="950">
          <cell r="B950" t="str">
            <v>K103003</v>
          </cell>
          <cell r="C950" t="str">
            <v>TI H.THEÁ 150/5A OUTDOOR</v>
          </cell>
          <cell r="D950" t="str">
            <v>10</v>
          </cell>
          <cell r="E950" t="str">
            <v>Caùi</v>
          </cell>
        </row>
        <row r="951">
          <cell r="B951" t="str">
            <v>K103004</v>
          </cell>
          <cell r="C951" t="str">
            <v>TI H.THEÁ 200/5A OUTDOOR</v>
          </cell>
          <cell r="D951" t="str">
            <v>10</v>
          </cell>
          <cell r="E951" t="str">
            <v>Caùi</v>
          </cell>
        </row>
        <row r="952">
          <cell r="B952" t="str">
            <v>K103005</v>
          </cell>
          <cell r="C952" t="str">
            <v>TI H.THEÁ 250/5A OUTDOOR</v>
          </cell>
          <cell r="D952" t="str">
            <v>10</v>
          </cell>
          <cell r="E952" t="str">
            <v>Caùi</v>
          </cell>
        </row>
        <row r="953">
          <cell r="B953" t="str">
            <v>K103006</v>
          </cell>
          <cell r="C953" t="str">
            <v>TI H.THEÁ 300/5A OUTDOOR</v>
          </cell>
          <cell r="D953" t="str">
            <v>10</v>
          </cell>
          <cell r="E953" t="str">
            <v>Caùi</v>
          </cell>
        </row>
        <row r="954">
          <cell r="B954" t="str">
            <v>K103008</v>
          </cell>
          <cell r="C954" t="str">
            <v>TI H.THEÁ 400/5A OUTDOOR</v>
          </cell>
          <cell r="D954" t="str">
            <v>10</v>
          </cell>
          <cell r="E954" t="str">
            <v>Caùi</v>
          </cell>
        </row>
        <row r="955">
          <cell r="B955" t="str">
            <v>K103010</v>
          </cell>
          <cell r="C955" t="str">
            <v>TI H.THEÁ 500/5A OUTDOOR</v>
          </cell>
          <cell r="D955" t="str">
            <v>10</v>
          </cell>
          <cell r="E955" t="str">
            <v>Caùi</v>
          </cell>
        </row>
        <row r="956">
          <cell r="B956" t="str">
            <v>K103012</v>
          </cell>
          <cell r="C956" t="str">
            <v>TI H.THEÁ 600/5A OUTDOOR</v>
          </cell>
          <cell r="D956" t="str">
            <v>10</v>
          </cell>
          <cell r="E956" t="str">
            <v>Caùi</v>
          </cell>
        </row>
        <row r="957">
          <cell r="B957" t="str">
            <v>K104050</v>
          </cell>
          <cell r="C957" t="str">
            <v>TRUÏ HT 9M</v>
          </cell>
          <cell r="D957" t="str">
            <v>10</v>
          </cell>
          <cell r="E957" t="str">
            <v>Truï</v>
          </cell>
        </row>
        <row r="958">
          <cell r="B958" t="str">
            <v>K104053</v>
          </cell>
          <cell r="C958" t="str">
            <v>T1 24KV 2000/1-1A OUÑÔÛOR</v>
          </cell>
          <cell r="D958" t="str">
            <v>10</v>
          </cell>
          <cell r="E958" t="str">
            <v>Caùi</v>
          </cell>
        </row>
        <row r="959">
          <cell r="B959" t="str">
            <v>K104206</v>
          </cell>
          <cell r="C959" t="str">
            <v>T1 24KV 400-800/1-1A OUÑÔÛOR</v>
          </cell>
          <cell r="D959" t="str">
            <v>10</v>
          </cell>
          <cell r="E959" t="str">
            <v>Caùi</v>
          </cell>
        </row>
        <row r="960">
          <cell r="B960" t="str">
            <v>K104851</v>
          </cell>
          <cell r="C960" t="str">
            <v>H.ÑAÀU CAÙP NHÖÏA 24KV 3*240</v>
          </cell>
          <cell r="D960" t="str">
            <v>10</v>
          </cell>
          <cell r="E960" t="str">
            <v>Caùi</v>
          </cell>
        </row>
        <row r="961">
          <cell r="B961" t="str">
            <v>K105039</v>
          </cell>
          <cell r="C961" t="str">
            <v>TRUÏ BTLT 8,4M</v>
          </cell>
          <cell r="D961" t="str">
            <v>10</v>
          </cell>
          <cell r="E961" t="str">
            <v>Truï</v>
          </cell>
        </row>
        <row r="962">
          <cell r="B962" t="str">
            <v>K105040</v>
          </cell>
          <cell r="C962" t="str">
            <v>TRUÏ BTLT 9M</v>
          </cell>
          <cell r="D962" t="str">
            <v>10</v>
          </cell>
          <cell r="E962" t="str">
            <v>Truï</v>
          </cell>
        </row>
        <row r="963">
          <cell r="B963" t="str">
            <v>K105060</v>
          </cell>
          <cell r="C963" t="str">
            <v>T1 110KV 400-800/1-1-1 OD</v>
          </cell>
          <cell r="D963" t="str">
            <v>10</v>
          </cell>
          <cell r="E963" t="str">
            <v>Caùi</v>
          </cell>
        </row>
        <row r="964">
          <cell r="B964" t="str">
            <v>K105080</v>
          </cell>
          <cell r="C964" t="str">
            <v>TRUÏ BTLT 10,5M</v>
          </cell>
          <cell r="D964" t="str">
            <v>10</v>
          </cell>
          <cell r="E964" t="str">
            <v>Truï</v>
          </cell>
        </row>
        <row r="965">
          <cell r="B965" t="str">
            <v>K105100</v>
          </cell>
          <cell r="C965" t="str">
            <v>TRUÏ BTLT 12,2M</v>
          </cell>
          <cell r="D965" t="str">
            <v>10</v>
          </cell>
          <cell r="E965" t="str">
            <v>Truï</v>
          </cell>
        </row>
        <row r="966">
          <cell r="B966" t="str">
            <v>K105125</v>
          </cell>
          <cell r="C966" t="str">
            <v>TRUÏ BTLT 14M</v>
          </cell>
          <cell r="D966" t="str">
            <v>10</v>
          </cell>
          <cell r="E966" t="str">
            <v>Caùi</v>
          </cell>
        </row>
        <row r="967">
          <cell r="B967" t="str">
            <v>K105451</v>
          </cell>
          <cell r="C967" t="str">
            <v>H\NOÁI NHÖÏA 24KV 3*240</v>
          </cell>
          <cell r="D967" t="str">
            <v>10</v>
          </cell>
          <cell r="E967" t="str">
            <v>Caùi</v>
          </cell>
        </row>
        <row r="968">
          <cell r="B968" t="str">
            <v>K106100</v>
          </cell>
          <cell r="C968" t="str">
            <v>LA 12KV</v>
          </cell>
          <cell r="D968" t="str">
            <v>10</v>
          </cell>
          <cell r="E968" t="str">
            <v>Caùi</v>
          </cell>
        </row>
        <row r="969">
          <cell r="B969" t="str">
            <v>K106155</v>
          </cell>
          <cell r="C969" t="str">
            <v>RELAY SO LEÄCH  MBT+2 TEST PLUS</v>
          </cell>
          <cell r="D969" t="str">
            <v>10</v>
          </cell>
          <cell r="E969" t="str">
            <v>Caùi</v>
          </cell>
        </row>
        <row r="970">
          <cell r="B970" t="str">
            <v>K106157</v>
          </cell>
          <cell r="C970" t="str">
            <v>RELAY KHOAÛNG CAÙCH</v>
          </cell>
          <cell r="D970" t="str">
            <v>10</v>
          </cell>
          <cell r="E970" t="str">
            <v>Caùi</v>
          </cell>
        </row>
        <row r="971">
          <cell r="B971" t="str">
            <v>K106158</v>
          </cell>
          <cell r="C971" t="str">
            <v>PHUÏ KIEÄN TEST SWICH</v>
          </cell>
          <cell r="D971" t="str">
            <v>10</v>
          </cell>
          <cell r="E971" t="str">
            <v>Caùi</v>
          </cell>
        </row>
        <row r="972">
          <cell r="B972" t="str">
            <v>K106159</v>
          </cell>
          <cell r="C972" t="str">
            <v>ROLE QUAÙ DOØNG ÑÒNH HÖÔÙNG</v>
          </cell>
          <cell r="D972" t="str">
            <v>27</v>
          </cell>
          <cell r="E972" t="str">
            <v>Boä</v>
          </cell>
        </row>
        <row r="973">
          <cell r="B973" t="str">
            <v>K106160</v>
          </cell>
          <cell r="C973" t="str">
            <v>ROLE  QUAÙ DOØNG</v>
          </cell>
          <cell r="D973" t="str">
            <v>27</v>
          </cell>
          <cell r="E973" t="str">
            <v>Boä</v>
          </cell>
        </row>
        <row r="974">
          <cell r="B974" t="str">
            <v>K106161</v>
          </cell>
          <cell r="C974" t="str">
            <v>ROLE ÑIEÄN AÙP</v>
          </cell>
          <cell r="D974" t="str">
            <v>27</v>
          </cell>
          <cell r="E974" t="str">
            <v>Boä</v>
          </cell>
        </row>
        <row r="975">
          <cell r="B975" t="str">
            <v>K106162</v>
          </cell>
          <cell r="C975" t="str">
            <v>RELAY QUAÙ DOØNG</v>
          </cell>
          <cell r="D975" t="str">
            <v>27</v>
          </cell>
          <cell r="E975" t="str">
            <v>Boä</v>
          </cell>
        </row>
        <row r="976">
          <cell r="B976" t="str">
            <v>K106163</v>
          </cell>
          <cell r="C976" t="str">
            <v>RELAY QUAÙ ÑIEÄN AÙP</v>
          </cell>
          <cell r="D976" t="str">
            <v>27</v>
          </cell>
          <cell r="E976" t="str">
            <v>Boä</v>
          </cell>
        </row>
        <row r="977">
          <cell r="B977" t="str">
            <v>K110229</v>
          </cell>
          <cell r="C977" t="str">
            <v>CABLE CU TRAÀN 25MM2</v>
          </cell>
          <cell r="D977" t="str">
            <v>41</v>
          </cell>
          <cell r="E977" t="str">
            <v>Kg</v>
          </cell>
        </row>
        <row r="978">
          <cell r="B978" t="str">
            <v>K110820</v>
          </cell>
          <cell r="C978" t="str">
            <v>CABLE AL TRAÀN AC 50MM2</v>
          </cell>
          <cell r="D978" t="str">
            <v>41</v>
          </cell>
          <cell r="E978" t="str">
            <v>Kg</v>
          </cell>
        </row>
        <row r="979">
          <cell r="B979" t="str">
            <v>K110829</v>
          </cell>
          <cell r="C979" t="str">
            <v>CABLE AL TRAÀN AC 95MM2</v>
          </cell>
          <cell r="D979" t="str">
            <v>41</v>
          </cell>
          <cell r="E979" t="str">
            <v>Kg</v>
          </cell>
        </row>
        <row r="980">
          <cell r="B980" t="str">
            <v>K111050</v>
          </cell>
          <cell r="C980" t="str">
            <v>MBT 8.6-12.7/.2-4 50KVA</v>
          </cell>
          <cell r="D980" t="str">
            <v>10</v>
          </cell>
          <cell r="E980" t="str">
            <v>Caùi</v>
          </cell>
        </row>
        <row r="981">
          <cell r="B981" t="str">
            <v>K111075</v>
          </cell>
          <cell r="C981" t="str">
            <v>MBT 8.6-12.7/.2-.4 75KVA</v>
          </cell>
          <cell r="D981" t="str">
            <v>10</v>
          </cell>
          <cell r="E981" t="str">
            <v>Caùi</v>
          </cell>
        </row>
        <row r="982">
          <cell r="B982" t="str">
            <v>K111100</v>
          </cell>
          <cell r="C982" t="str">
            <v>MBT 8.6-12.7/.2-4 100KVA</v>
          </cell>
          <cell r="D982" t="str">
            <v>10</v>
          </cell>
          <cell r="E982" t="str">
            <v>Caùi</v>
          </cell>
        </row>
        <row r="983">
          <cell r="B983" t="str">
            <v>K112043</v>
          </cell>
          <cell r="C983" t="str">
            <v>CABLE CU BOÏC 50MM2</v>
          </cell>
          <cell r="D983" t="str">
            <v>31</v>
          </cell>
          <cell r="E983" t="str">
            <v>Meùt</v>
          </cell>
        </row>
        <row r="984">
          <cell r="B984" t="str">
            <v>K112052</v>
          </cell>
          <cell r="C984" t="str">
            <v>CABLE CU BOÏC 95MM2</v>
          </cell>
          <cell r="D984" t="str">
            <v>31</v>
          </cell>
          <cell r="E984" t="str">
            <v>Meùt</v>
          </cell>
        </row>
        <row r="985">
          <cell r="B985" t="str">
            <v>K112061</v>
          </cell>
          <cell r="C985" t="str">
            <v>CABLE CU BOÏC 120MM2</v>
          </cell>
          <cell r="D985" t="str">
            <v>31</v>
          </cell>
          <cell r="E985" t="str">
            <v>Meùt</v>
          </cell>
        </row>
        <row r="986">
          <cell r="B986" t="str">
            <v>K112066</v>
          </cell>
          <cell r="C986" t="str">
            <v>CABLE CU BOÏC 150MM2</v>
          </cell>
          <cell r="D986" t="str">
            <v>31</v>
          </cell>
          <cell r="E986" t="str">
            <v>Meùt</v>
          </cell>
        </row>
        <row r="987">
          <cell r="B987" t="str">
            <v>K112069</v>
          </cell>
          <cell r="C987" t="str">
            <v>CABLE CU BOÏC 200MM2</v>
          </cell>
          <cell r="D987" t="str">
            <v>31</v>
          </cell>
          <cell r="E987" t="str">
            <v>Meùt</v>
          </cell>
        </row>
        <row r="988">
          <cell r="B988" t="str">
            <v>K112073</v>
          </cell>
          <cell r="C988" t="str">
            <v>CABLE CU BOÏC 240MM2</v>
          </cell>
          <cell r="D988" t="str">
            <v>31</v>
          </cell>
          <cell r="E988" t="str">
            <v>Meùt</v>
          </cell>
        </row>
        <row r="989">
          <cell r="B989" t="str">
            <v>K112080</v>
          </cell>
          <cell r="C989" t="str">
            <v>CABLE CU BOÏC 300MM2</v>
          </cell>
          <cell r="D989" t="str">
            <v>31</v>
          </cell>
          <cell r="E989" t="str">
            <v>Meùt</v>
          </cell>
        </row>
        <row r="990">
          <cell r="B990" t="str">
            <v>K113610</v>
          </cell>
          <cell r="C990" t="str">
            <v>CABLE NHÒ THÖÙ 4*2,5MM2</v>
          </cell>
          <cell r="D990" t="str">
            <v>31</v>
          </cell>
          <cell r="E990" t="str">
            <v>Meùt</v>
          </cell>
        </row>
        <row r="991">
          <cell r="B991" t="str">
            <v>K115090</v>
          </cell>
          <cell r="C991" t="str">
            <v>ACCU AXIT CHÌ 2V-250AH</v>
          </cell>
          <cell r="D991" t="str">
            <v>10</v>
          </cell>
          <cell r="E991" t="str">
            <v>Caùi</v>
          </cell>
        </row>
        <row r="992">
          <cell r="B992" t="str">
            <v>K116498</v>
          </cell>
          <cell r="C992" t="str">
            <v>CABLE NGAÀM 24KV 3*240 MM2</v>
          </cell>
          <cell r="D992" t="str">
            <v>31</v>
          </cell>
          <cell r="E992" t="str">
            <v>Meùt</v>
          </cell>
        </row>
        <row r="993">
          <cell r="B993" t="str">
            <v>K117014</v>
          </cell>
          <cell r="C993" t="str">
            <v>CABLE AL BOÏC ACV 50MM2</v>
          </cell>
          <cell r="D993" t="str">
            <v>31</v>
          </cell>
          <cell r="E993" t="str">
            <v>Meùt</v>
          </cell>
        </row>
        <row r="994">
          <cell r="B994" t="str">
            <v>K117024</v>
          </cell>
          <cell r="C994" t="str">
            <v>CABLE AL BOÏC ACV 95MM2</v>
          </cell>
          <cell r="D994" t="str">
            <v>31</v>
          </cell>
          <cell r="E994" t="str">
            <v>Meùt</v>
          </cell>
        </row>
        <row r="995">
          <cell r="B995" t="str">
            <v>K117050</v>
          </cell>
          <cell r="C995" t="str">
            <v>CABLE AL BOÏC ACV 240MM2</v>
          </cell>
          <cell r="D995" t="str">
            <v>31</v>
          </cell>
          <cell r="E995" t="str">
            <v>Meùt</v>
          </cell>
        </row>
        <row r="996">
          <cell r="B996" t="str">
            <v>K117714</v>
          </cell>
          <cell r="C996" t="str">
            <v>CABLE AL 4*50 MM2</v>
          </cell>
          <cell r="D996" t="str">
            <v>31</v>
          </cell>
          <cell r="E996" t="str">
            <v>Meùt</v>
          </cell>
        </row>
        <row r="997">
          <cell r="B997" t="str">
            <v>K117715</v>
          </cell>
          <cell r="C997" t="str">
            <v>CABLE ABC 4*70 MM2</v>
          </cell>
          <cell r="D997" t="str">
            <v>31</v>
          </cell>
          <cell r="E997" t="str">
            <v>Meùt</v>
          </cell>
        </row>
        <row r="998">
          <cell r="B998" t="str">
            <v>K117718</v>
          </cell>
          <cell r="C998" t="str">
            <v>CABLE ABC 4*95 MM2</v>
          </cell>
          <cell r="D998" t="str">
            <v>31</v>
          </cell>
          <cell r="E998" t="str">
            <v>Meùt</v>
          </cell>
        </row>
        <row r="999">
          <cell r="B999" t="str">
            <v>K132160</v>
          </cell>
          <cell r="C999" t="str">
            <v>MBT 3P 15-22/0.4 160KVA</v>
          </cell>
          <cell r="D999" t="str">
            <v>10</v>
          </cell>
          <cell r="E999" t="str">
            <v>Caùi</v>
          </cell>
        </row>
        <row r="1000">
          <cell r="B1000" t="str">
            <v>K132250</v>
          </cell>
          <cell r="C1000" t="str">
            <v>MBT 3P 15-22/0.4 250KVA</v>
          </cell>
          <cell r="D1000" t="str">
            <v>10</v>
          </cell>
          <cell r="E1000" t="str">
            <v>Caùi</v>
          </cell>
        </row>
        <row r="1001">
          <cell r="B1001" t="str">
            <v>K132320</v>
          </cell>
          <cell r="C1001" t="str">
            <v>MBT 3P 15-22/0.4 320KVA</v>
          </cell>
          <cell r="D1001" t="str">
            <v>10</v>
          </cell>
          <cell r="E1001" t="str">
            <v>Caùi</v>
          </cell>
        </row>
        <row r="1002">
          <cell r="B1002" t="str">
            <v>K132400</v>
          </cell>
          <cell r="C1002" t="str">
            <v>MBT 3P 15-22/0.4 400KVA</v>
          </cell>
          <cell r="D1002" t="str">
            <v>10</v>
          </cell>
          <cell r="E1002" t="str">
            <v>Caùi</v>
          </cell>
        </row>
        <row r="1003">
          <cell r="B1003" t="str">
            <v>K143269</v>
          </cell>
          <cell r="C1003" t="str">
            <v>KEÏP TREO CAÙP ABC 4*50 MM2</v>
          </cell>
          <cell r="D1003" t="str">
            <v>31</v>
          </cell>
          <cell r="E1003" t="str">
            <v>Meùt</v>
          </cell>
        </row>
        <row r="1004">
          <cell r="B1004" t="str">
            <v>K143270</v>
          </cell>
          <cell r="C1004" t="str">
            <v>KEÏP TREO CAÙP ABC 4*70 MM2</v>
          </cell>
          <cell r="D1004" t="str">
            <v>10</v>
          </cell>
          <cell r="E1004" t="str">
            <v>Caùi</v>
          </cell>
        </row>
        <row r="1005">
          <cell r="B1005" t="str">
            <v>K143271</v>
          </cell>
          <cell r="C1005" t="str">
            <v>KEÏP TREO CAÙP ABC 4*95 MM2</v>
          </cell>
          <cell r="D1005" t="str">
            <v>10</v>
          </cell>
          <cell r="E1005" t="str">
            <v>Caùi</v>
          </cell>
        </row>
        <row r="1006">
          <cell r="B1006" t="str">
            <v>K143275</v>
          </cell>
          <cell r="C1006" t="str">
            <v>KEÏP NGÖØNG CAÙP ABC</v>
          </cell>
          <cell r="D1006" t="str">
            <v>10</v>
          </cell>
          <cell r="E1006" t="str">
            <v>Caùi</v>
          </cell>
        </row>
        <row r="1007">
          <cell r="B1007" t="str">
            <v>K143276</v>
          </cell>
          <cell r="C1007" t="str">
            <v>BIT ÑAÀU CABLE ABC 50-95</v>
          </cell>
          <cell r="D1007" t="str">
            <v>10</v>
          </cell>
          <cell r="E1007" t="str">
            <v>Caùi</v>
          </cell>
        </row>
        <row r="1008">
          <cell r="B1008" t="str">
            <v>K143287</v>
          </cell>
          <cell r="C1008" t="str">
            <v>NOÁI BOÏC CÑ 95-95/CU-AL</v>
          </cell>
          <cell r="D1008" t="str">
            <v>10</v>
          </cell>
          <cell r="E1008" t="str">
            <v>Caùi</v>
          </cell>
        </row>
        <row r="1009">
          <cell r="B1009" t="str">
            <v>K143288</v>
          </cell>
          <cell r="C1009" t="str">
            <v>NOÁI BOÏC CÑ 95-35/CU-AL</v>
          </cell>
          <cell r="D1009" t="str">
            <v>10</v>
          </cell>
          <cell r="E1009" t="str">
            <v>Caùi</v>
          </cell>
        </row>
        <row r="1010">
          <cell r="B1010" t="str">
            <v>K146350</v>
          </cell>
          <cell r="C1010" t="str">
            <v>DS 24KV 630A 3P I.D</v>
          </cell>
          <cell r="D1010" t="str">
            <v>10</v>
          </cell>
          <cell r="E1010" t="str">
            <v>Caùi</v>
          </cell>
        </row>
        <row r="1011">
          <cell r="B1011" t="str">
            <v>K146400</v>
          </cell>
          <cell r="C1011" t="str">
            <v>DS 3 PHA 22KV 1200A OD</v>
          </cell>
          <cell r="D1011" t="str">
            <v>27</v>
          </cell>
          <cell r="E1011" t="str">
            <v>Boä</v>
          </cell>
        </row>
        <row r="1012">
          <cell r="B1012" t="str">
            <v>K146500</v>
          </cell>
          <cell r="C1012" t="str">
            <v>DS 110KV 1000A 3P O.D</v>
          </cell>
          <cell r="D1012" t="str">
            <v>10</v>
          </cell>
          <cell r="E1012" t="str">
            <v>Caùi</v>
          </cell>
        </row>
        <row r="1013">
          <cell r="B1013" t="str">
            <v>K151233</v>
          </cell>
          <cell r="C1013" t="str">
            <v>MAÙY CAÉT 110KV - 3150A</v>
          </cell>
          <cell r="D1013" t="str">
            <v>27</v>
          </cell>
          <cell r="E1013" t="str">
            <v>Boä</v>
          </cell>
        </row>
        <row r="1014">
          <cell r="B1014" t="str">
            <v>K151234</v>
          </cell>
          <cell r="C1014" t="str">
            <v>PHUÏ TUØNG MAÙY CAÉT 110KV 3150A</v>
          </cell>
          <cell r="D1014" t="str">
            <v>27</v>
          </cell>
          <cell r="E1014" t="str">
            <v>Boä</v>
          </cell>
        </row>
        <row r="1015">
          <cell r="B1015" t="str">
            <v>K151305</v>
          </cell>
          <cell r="C1015" t="str">
            <v>MAÙY CAÉT 3F 24KV-800A OD</v>
          </cell>
          <cell r="D1015" t="str">
            <v>10</v>
          </cell>
          <cell r="E1015" t="str">
            <v>Caùi</v>
          </cell>
        </row>
        <row r="1016">
          <cell r="B1016" t="str">
            <v>K151320</v>
          </cell>
          <cell r="C1016" t="str">
            <v>MAÙY CAÉT 3F 24KV-2000A OD</v>
          </cell>
          <cell r="D1016" t="str">
            <v>10</v>
          </cell>
          <cell r="E1016" t="str">
            <v>Caùi</v>
          </cell>
        </row>
        <row r="1017">
          <cell r="B1017" t="str">
            <v>K151321</v>
          </cell>
          <cell r="C1017" t="str">
            <v>PHUÏ TUØNG MAÙY CAÉT 3F 24KV</v>
          </cell>
          <cell r="D1017" t="str">
            <v>10</v>
          </cell>
          <cell r="E1017" t="str">
            <v>Caùi</v>
          </cell>
        </row>
        <row r="1018">
          <cell r="B1018" t="str">
            <v>K153080</v>
          </cell>
          <cell r="C1018" t="str">
            <v>BIEÁN THEÁ ÑIEÄN DUNG 110KV</v>
          </cell>
          <cell r="D1018" t="str">
            <v>10</v>
          </cell>
          <cell r="E1018" t="str">
            <v>Caùi</v>
          </cell>
        </row>
        <row r="1019">
          <cell r="B1019" t="str">
            <v>K156425</v>
          </cell>
          <cell r="C1019" t="str">
            <v>FCO 24K 100A NGOAÏI</v>
          </cell>
          <cell r="D1019" t="str">
            <v>10</v>
          </cell>
          <cell r="E1019" t="str">
            <v>Caùi</v>
          </cell>
        </row>
        <row r="1020">
          <cell r="B1020" t="str">
            <v>K160014</v>
          </cell>
          <cell r="C1020" t="str">
            <v>HOÄP PHAÂN PHOÁI ÑAÀU TRUÏ 6 CÖÏC</v>
          </cell>
          <cell r="D1020" t="str">
            <v>10</v>
          </cell>
          <cell r="E1020" t="str">
            <v>Caùi</v>
          </cell>
        </row>
        <row r="1021">
          <cell r="B1021" t="str">
            <v>K160015</v>
          </cell>
          <cell r="C1021" t="str">
            <v>HOÄP PHAÂN PHOÁI ÑAÀU TRUÏ 9 CÖÏC</v>
          </cell>
          <cell r="D1021" t="str">
            <v>27</v>
          </cell>
          <cell r="E1021" t="str">
            <v>Boä</v>
          </cell>
        </row>
        <row r="1022">
          <cell r="B1022" t="str">
            <v>K165335</v>
          </cell>
          <cell r="C1022" t="str">
            <v>MAÙY CHARGE 220/380V 50A</v>
          </cell>
          <cell r="D1022" t="str">
            <v>10</v>
          </cell>
          <cell r="E1022" t="str">
            <v>Caùi</v>
          </cell>
        </row>
        <row r="1023">
          <cell r="B1023" t="str">
            <v>K201000</v>
          </cell>
          <cell r="C1023" t="str">
            <v>ÑK 1P 10-40A / 220-380V</v>
          </cell>
          <cell r="D1023" t="str">
            <v>10</v>
          </cell>
          <cell r="E1023" t="str">
            <v>Caùi</v>
          </cell>
        </row>
        <row r="1024">
          <cell r="B1024" t="str">
            <v>K201012</v>
          </cell>
          <cell r="C1024" t="str">
            <v>ÑK 3P 5-20A / 220-380V</v>
          </cell>
          <cell r="D1024" t="str">
            <v>10</v>
          </cell>
          <cell r="E1024" t="str">
            <v>Caùi</v>
          </cell>
        </row>
        <row r="1025">
          <cell r="B1025" t="str">
            <v>K202577</v>
          </cell>
          <cell r="C1025" t="str">
            <v>SÖÙ TREO 22KV POLYMER(2PK)</v>
          </cell>
          <cell r="D1025" t="str">
            <v>10</v>
          </cell>
          <cell r="E1025" t="str">
            <v>Caùi</v>
          </cell>
        </row>
        <row r="1026">
          <cell r="B1026" t="str">
            <v>K202587</v>
          </cell>
          <cell r="C1026" t="str">
            <v>SÖÙ TREO 110KV</v>
          </cell>
          <cell r="D1026" t="str">
            <v>10</v>
          </cell>
          <cell r="E1026" t="str">
            <v>Caùi</v>
          </cell>
        </row>
        <row r="1027">
          <cell r="B1027" t="str">
            <v>K203004</v>
          </cell>
          <cell r="C1027" t="str">
            <v>TI HAÏ THEÁ 200/5A OUTDOOR</v>
          </cell>
          <cell r="D1027" t="str">
            <v>10</v>
          </cell>
          <cell r="E1027" t="str">
            <v>Caùi</v>
          </cell>
        </row>
        <row r="1028">
          <cell r="B1028" t="str">
            <v>K203005</v>
          </cell>
          <cell r="C1028" t="str">
            <v>TI HAÏ THEÁ 250/5A OUTDOOR</v>
          </cell>
          <cell r="D1028" t="str">
            <v>10</v>
          </cell>
          <cell r="E1028" t="str">
            <v>Caùi</v>
          </cell>
        </row>
        <row r="1029">
          <cell r="B1029" t="str">
            <v>K203010</v>
          </cell>
          <cell r="C1029" t="str">
            <v>TI HAÏ THEÁ 500/5A OUTDOOR</v>
          </cell>
          <cell r="D1029" t="str">
            <v>10</v>
          </cell>
          <cell r="E1029" t="str">
            <v>Caùi</v>
          </cell>
        </row>
        <row r="1030">
          <cell r="B1030" t="str">
            <v>K204704</v>
          </cell>
          <cell r="C1030" t="str">
            <v>HOÄP ÑAÀU CAÙP HT 3x70 + 1x35</v>
          </cell>
          <cell r="D1030">
            <v>27</v>
          </cell>
          <cell r="E1030" t="str">
            <v>Boä</v>
          </cell>
        </row>
        <row r="1031">
          <cell r="B1031" t="str">
            <v>K204851</v>
          </cell>
          <cell r="C1031" t="str">
            <v>HOÄP ÑAÀU CAÙP NHÖÏA 22KV 3x240</v>
          </cell>
          <cell r="D1031">
            <v>27</v>
          </cell>
          <cell r="E1031" t="str">
            <v>Boä</v>
          </cell>
        </row>
        <row r="1032">
          <cell r="B1032" t="str">
            <v>K204853</v>
          </cell>
          <cell r="C1032" t="str">
            <v>HOÄP ÑAÀU CAÙP HT 3x50 + 1x25</v>
          </cell>
          <cell r="D1032">
            <v>27</v>
          </cell>
          <cell r="E1032" t="str">
            <v>Boä</v>
          </cell>
        </row>
        <row r="1033">
          <cell r="B1033" t="str">
            <v>K204855</v>
          </cell>
          <cell r="C1033" t="str">
            <v>HOÄP ÑAÀU CAÙP HT 3x70 + 1x35</v>
          </cell>
          <cell r="D1033">
            <v>27</v>
          </cell>
          <cell r="E1033" t="str">
            <v>Boä</v>
          </cell>
        </row>
        <row r="1034">
          <cell r="B1034" t="str">
            <v>K205039</v>
          </cell>
          <cell r="C1034" t="str">
            <v>TRUÏ BTLT  8M4</v>
          </cell>
          <cell r="D1034" t="str">
            <v>10</v>
          </cell>
          <cell r="E1034" t="str">
            <v>Caùi</v>
          </cell>
        </row>
        <row r="1035">
          <cell r="B1035" t="str">
            <v>K205100</v>
          </cell>
          <cell r="C1035" t="str">
            <v>TRUÏ BTLT  12M</v>
          </cell>
          <cell r="D1035" t="str">
            <v>10</v>
          </cell>
          <cell r="E1035" t="str">
            <v>Caùi</v>
          </cell>
        </row>
        <row r="1036">
          <cell r="B1036" t="str">
            <v>K205125</v>
          </cell>
          <cell r="C1036" t="str">
            <v>TRUÏ BTLT  14M</v>
          </cell>
          <cell r="D1036" t="str">
            <v>10</v>
          </cell>
          <cell r="E1036" t="str">
            <v>Caùi</v>
          </cell>
        </row>
        <row r="1037">
          <cell r="B1037" t="str">
            <v>K205451</v>
          </cell>
          <cell r="C1037" t="str">
            <v>HOÄP NOÁI NAÈM 3X240MM2 22KV</v>
          </cell>
          <cell r="D1037" t="str">
            <v>10</v>
          </cell>
          <cell r="E1037" t="str">
            <v>Caùi</v>
          </cell>
        </row>
        <row r="1038">
          <cell r="B1038" t="str">
            <v>K210829</v>
          </cell>
          <cell r="C1038" t="str">
            <v>CABLE AL TRAÀN AS 95/16</v>
          </cell>
          <cell r="D1038" t="str">
            <v>41</v>
          </cell>
          <cell r="E1038" t="str">
            <v>Kg</v>
          </cell>
        </row>
        <row r="1039">
          <cell r="B1039" t="str">
            <v>K211050</v>
          </cell>
          <cell r="C1039" t="str">
            <v>MBT 8.6-12.7/.2-.4 50KVA</v>
          </cell>
          <cell r="D1039" t="str">
            <v>10</v>
          </cell>
          <cell r="E1039" t="str">
            <v>Caùi</v>
          </cell>
        </row>
        <row r="1040">
          <cell r="B1040" t="str">
            <v>K211075</v>
          </cell>
          <cell r="C1040" t="str">
            <v>MBT 8.6-12.7/.2-.4 75KVA</v>
          </cell>
          <cell r="D1040" t="str">
            <v>10</v>
          </cell>
          <cell r="E1040" t="str">
            <v>Caùi</v>
          </cell>
        </row>
        <row r="1041">
          <cell r="B1041" t="str">
            <v>K211100</v>
          </cell>
          <cell r="C1041" t="str">
            <v>MBT 12.7-8.6/.2-.4KV 100KVA</v>
          </cell>
          <cell r="D1041" t="str">
            <v>10</v>
          </cell>
          <cell r="E1041" t="str">
            <v>Caùi</v>
          </cell>
        </row>
        <row r="1042">
          <cell r="B1042" t="str">
            <v>K214651</v>
          </cell>
          <cell r="C1042" t="str">
            <v>CAÙP NGAÀM HT 3*95+1*50MM2</v>
          </cell>
          <cell r="D1042" t="str">
            <v>31</v>
          </cell>
          <cell r="E1042" t="str">
            <v>Meùt</v>
          </cell>
        </row>
        <row r="1043">
          <cell r="B1043" t="str">
            <v>K214664</v>
          </cell>
          <cell r="C1043" t="str">
            <v>CAÙP NGAÀM HT 3*50+1*25MM2</v>
          </cell>
          <cell r="D1043" t="str">
            <v>31</v>
          </cell>
          <cell r="E1043" t="str">
            <v>Meùt</v>
          </cell>
        </row>
        <row r="1044">
          <cell r="B1044" t="str">
            <v>K216398</v>
          </cell>
          <cell r="C1044" t="str">
            <v>CAÙP NGAÀM 24KV 3*240 MM CABLES</v>
          </cell>
          <cell r="D1044" t="str">
            <v>31</v>
          </cell>
          <cell r="E1044" t="str">
            <v>Meùt</v>
          </cell>
        </row>
        <row r="1045">
          <cell r="B1045" t="str">
            <v>K217024</v>
          </cell>
          <cell r="C1045" t="str">
            <v>CABLE AL BOÏC 3KV VAS 95/16</v>
          </cell>
          <cell r="D1045" t="str">
            <v>31</v>
          </cell>
          <cell r="E1045" t="str">
            <v>Kg</v>
          </cell>
        </row>
        <row r="1046">
          <cell r="B1046" t="str">
            <v>K217050</v>
          </cell>
          <cell r="C1046" t="str">
            <v>CABLE AL BOÏC 3KV VAS 240/32</v>
          </cell>
          <cell r="D1046" t="str">
            <v>31</v>
          </cell>
          <cell r="E1046" t="str">
            <v>Meùt</v>
          </cell>
        </row>
        <row r="1047">
          <cell r="B1047" t="str">
            <v>K217718</v>
          </cell>
          <cell r="C1047" t="str">
            <v>CABLE ABC 4*95 MM2</v>
          </cell>
          <cell r="D1047" t="str">
            <v>31</v>
          </cell>
          <cell r="E1047" t="str">
            <v>Meùt</v>
          </cell>
        </row>
        <row r="1048">
          <cell r="B1048" t="str">
            <v>K232160</v>
          </cell>
          <cell r="C1048" t="str">
            <v>MBT 3P 15-22/0.4 160KVA</v>
          </cell>
          <cell r="D1048" t="str">
            <v>10</v>
          </cell>
          <cell r="E1048" t="str">
            <v>Caùi</v>
          </cell>
        </row>
        <row r="1049">
          <cell r="B1049" t="str">
            <v>K232250</v>
          </cell>
          <cell r="C1049" t="str">
            <v>MBT 3P 15-22/0.4 250KVA</v>
          </cell>
          <cell r="D1049" t="str">
            <v>10</v>
          </cell>
          <cell r="E1049" t="str">
            <v>Caùi</v>
          </cell>
        </row>
        <row r="1050">
          <cell r="B1050" t="str">
            <v>K232320</v>
          </cell>
          <cell r="C1050" t="str">
            <v>MBT 3P 15-22/0.4 320KVA</v>
          </cell>
          <cell r="D1050" t="str">
            <v>10</v>
          </cell>
          <cell r="E1050" t="str">
            <v>Caùi</v>
          </cell>
        </row>
        <row r="1051">
          <cell r="B1051" t="str">
            <v>K232400</v>
          </cell>
          <cell r="C1051" t="str">
            <v>MBT 3P 15-22/0.4 400KVA</v>
          </cell>
          <cell r="D1051" t="str">
            <v>10</v>
          </cell>
          <cell r="E1051" t="str">
            <v>Caùi</v>
          </cell>
        </row>
        <row r="1052">
          <cell r="B1052" t="str">
            <v>K232402</v>
          </cell>
          <cell r="C1052" t="str">
            <v>MBT 3P 6,6-22/0.4 400KVA</v>
          </cell>
          <cell r="D1052" t="str">
            <v>10</v>
          </cell>
          <cell r="E1052" t="str">
            <v>Caùi</v>
          </cell>
        </row>
        <row r="1053">
          <cell r="B1053" t="str">
            <v>K243287</v>
          </cell>
          <cell r="C1053" t="str">
            <v>NOÁI BOÏC CD 95-95/CU-AL</v>
          </cell>
          <cell r="D1053" t="str">
            <v>10</v>
          </cell>
          <cell r="E1053" t="str">
            <v>Caùi</v>
          </cell>
        </row>
        <row r="1054">
          <cell r="B1054" t="str">
            <v>K246256</v>
          </cell>
          <cell r="C1054" t="str">
            <v>DS 3P 600A-25KV O.D</v>
          </cell>
          <cell r="D1054" t="str">
            <v>10</v>
          </cell>
          <cell r="E1054" t="str">
            <v>Caùi</v>
          </cell>
        </row>
        <row r="1055">
          <cell r="B1055" t="str">
            <v>K246351</v>
          </cell>
          <cell r="C1055" t="str">
            <v>DS 24KV 630A 3P O.D</v>
          </cell>
          <cell r="D1055" t="str">
            <v>10</v>
          </cell>
          <cell r="E1055" t="str">
            <v>Caùi</v>
          </cell>
        </row>
        <row r="1056">
          <cell r="B1056" t="str">
            <v>K256425</v>
          </cell>
          <cell r="C1056" t="str">
            <v>FCO 24K 100A NGOAÏI</v>
          </cell>
          <cell r="D1056" t="str">
            <v>10</v>
          </cell>
          <cell r="E1056" t="str">
            <v>Caùi</v>
          </cell>
        </row>
        <row r="1057">
          <cell r="B1057" t="str">
            <v>K256451</v>
          </cell>
          <cell r="C1057" t="str">
            <v>LBFCO 27KV 200A</v>
          </cell>
          <cell r="D1057" t="str">
            <v>10</v>
          </cell>
          <cell r="E1057" t="str">
            <v>Caùi</v>
          </cell>
        </row>
        <row r="1058">
          <cell r="B1058" t="str">
            <v>K260014</v>
          </cell>
          <cell r="C1058" t="str">
            <v>HOÄP PHAÂN PHOÁI ÑAÀU TRUÏ 6 CÖÏC</v>
          </cell>
          <cell r="D1058" t="str">
            <v>27</v>
          </cell>
          <cell r="E1058" t="str">
            <v>Boä</v>
          </cell>
        </row>
        <row r="1059">
          <cell r="B1059" t="str">
            <v>K260015</v>
          </cell>
          <cell r="C1059" t="str">
            <v>HOÄP PHAÂN PHOÁI ÑAÀU TRUÏ  9 CÖÏC</v>
          </cell>
          <cell r="D1059" t="str">
            <v>27</v>
          </cell>
          <cell r="E1059" t="str">
            <v>Boä</v>
          </cell>
        </row>
        <row r="1060">
          <cell r="B1060" t="str">
            <v>P101010</v>
          </cell>
          <cell r="C1060" t="str">
            <v>ÑK 3P 5A/220-380V</v>
          </cell>
          <cell r="D1060" t="str">
            <v>10</v>
          </cell>
          <cell r="E1060" t="str">
            <v>Caùi</v>
          </cell>
        </row>
        <row r="1061">
          <cell r="B1061" t="str">
            <v>P101015</v>
          </cell>
          <cell r="C1061" t="str">
            <v>ÑK 3P 50-100A/220-380V</v>
          </cell>
          <cell r="D1061" t="str">
            <v>10</v>
          </cell>
          <cell r="E1061" t="str">
            <v>Caùi</v>
          </cell>
        </row>
        <row r="1062">
          <cell r="B1062" t="str">
            <v>P102577</v>
          </cell>
          <cell r="C1062" t="str">
            <v>SÖÙ TREO 22KV POLYMER(2PK)</v>
          </cell>
          <cell r="D1062" t="str">
            <v>10</v>
          </cell>
          <cell r="E1062" t="str">
            <v>Caùi</v>
          </cell>
        </row>
        <row r="1063">
          <cell r="B1063" t="str">
            <v>P103010</v>
          </cell>
          <cell r="C1063" t="str">
            <v>TI H.THEÁ 500/5A OUTDOOR</v>
          </cell>
          <cell r="D1063" t="str">
            <v>10</v>
          </cell>
          <cell r="E1063" t="str">
            <v>Caùi</v>
          </cell>
        </row>
        <row r="1064">
          <cell r="B1064" t="str">
            <v>P103012</v>
          </cell>
          <cell r="C1064" t="str">
            <v>TI H.THEÁ 600/5A OUTDOOR</v>
          </cell>
          <cell r="D1064" t="str">
            <v>10</v>
          </cell>
          <cell r="E1064" t="str">
            <v>Caùi</v>
          </cell>
        </row>
        <row r="1065">
          <cell r="B1065" t="str">
            <v>P103033</v>
          </cell>
          <cell r="C1065" t="str">
            <v>TI H.THEÁ 150/5A OUTDOOR</v>
          </cell>
          <cell r="D1065" t="str">
            <v>10</v>
          </cell>
          <cell r="E1065" t="str">
            <v>Caùi</v>
          </cell>
        </row>
        <row r="1066">
          <cell r="B1066" t="str">
            <v>P103034</v>
          </cell>
          <cell r="C1066" t="str">
            <v>TI H.THEÁ 250/5A OUTDOOR</v>
          </cell>
          <cell r="D1066" t="str">
            <v>10</v>
          </cell>
          <cell r="E1066" t="str">
            <v>Caùi</v>
          </cell>
        </row>
        <row r="1067">
          <cell r="B1067" t="str">
            <v>P103035</v>
          </cell>
          <cell r="C1067" t="str">
            <v>TI H.THEÁ 250/5A OUTDOOR</v>
          </cell>
          <cell r="D1067" t="str">
            <v>10</v>
          </cell>
          <cell r="E1067" t="str">
            <v>Caùi</v>
          </cell>
        </row>
        <row r="1068">
          <cell r="B1068" t="str">
            <v>P103036</v>
          </cell>
          <cell r="C1068" t="str">
            <v>TI H.THEÁ 300/5A OUTDOOR</v>
          </cell>
          <cell r="D1068" t="str">
            <v>10</v>
          </cell>
          <cell r="E1068" t="str">
            <v>Caùi</v>
          </cell>
        </row>
        <row r="1069">
          <cell r="B1069" t="str">
            <v>P103038</v>
          </cell>
          <cell r="C1069" t="str">
            <v>TI H.THEÁ 400/5A OUTDOOR</v>
          </cell>
          <cell r="D1069" t="str">
            <v>10</v>
          </cell>
          <cell r="E1069" t="str">
            <v>Caùi</v>
          </cell>
        </row>
        <row r="1070">
          <cell r="B1070" t="str">
            <v>P104000</v>
          </cell>
          <cell r="C1070" t="str">
            <v>TI 24KV 10/5A OUTDOOR</v>
          </cell>
          <cell r="D1070" t="str">
            <v>10</v>
          </cell>
          <cell r="E1070" t="str">
            <v>Caùi</v>
          </cell>
        </row>
        <row r="1071">
          <cell r="B1071" t="str">
            <v>P104050</v>
          </cell>
          <cell r="C1071" t="str">
            <v>TRUÏ HT 9M</v>
          </cell>
          <cell r="D1071" t="str">
            <v>10</v>
          </cell>
          <cell r="E1071" t="str">
            <v>Truï</v>
          </cell>
        </row>
        <row r="1072">
          <cell r="B1072" t="str">
            <v>P105039</v>
          </cell>
          <cell r="C1072" t="str">
            <v>TRUÏ BTLT 8,4M</v>
          </cell>
          <cell r="D1072" t="str">
            <v>10</v>
          </cell>
          <cell r="E1072" t="str">
            <v>Truï</v>
          </cell>
        </row>
        <row r="1073">
          <cell r="B1073" t="str">
            <v>P105080</v>
          </cell>
          <cell r="C1073" t="str">
            <v>TRUÏ BTLT 10,5M</v>
          </cell>
          <cell r="D1073" t="str">
            <v>10</v>
          </cell>
          <cell r="E1073" t="str">
            <v>Truï</v>
          </cell>
        </row>
        <row r="1074">
          <cell r="B1074" t="str">
            <v>P105125</v>
          </cell>
          <cell r="C1074" t="str">
            <v>TRUÏ BTLT 14M</v>
          </cell>
          <cell r="D1074" t="str">
            <v>10</v>
          </cell>
          <cell r="E1074" t="str">
            <v>Truï</v>
          </cell>
        </row>
        <row r="1075">
          <cell r="B1075" t="str">
            <v>P106100</v>
          </cell>
          <cell r="C1075" t="str">
            <v>LA 12KV</v>
          </cell>
          <cell r="D1075" t="str">
            <v>10</v>
          </cell>
          <cell r="E1075" t="str">
            <v>Caùi</v>
          </cell>
        </row>
        <row r="1076">
          <cell r="B1076" t="str">
            <v>P110229</v>
          </cell>
          <cell r="C1076" t="str">
            <v>CABLE CU TRAÀN 25MM2</v>
          </cell>
          <cell r="D1076" t="str">
            <v>41</v>
          </cell>
          <cell r="E1076" t="str">
            <v>Kg</v>
          </cell>
        </row>
        <row r="1077">
          <cell r="B1077" t="str">
            <v>P110820</v>
          </cell>
          <cell r="C1077" t="str">
            <v>CABLE AL TRAÀN AC 50MM2</v>
          </cell>
          <cell r="D1077" t="str">
            <v>41</v>
          </cell>
          <cell r="E1077" t="str">
            <v>Kg</v>
          </cell>
        </row>
        <row r="1078">
          <cell r="B1078" t="str">
            <v>P110829</v>
          </cell>
          <cell r="C1078" t="str">
            <v>CABLE AL TRAÀN AC 95 MM2</v>
          </cell>
          <cell r="D1078" t="str">
            <v>41</v>
          </cell>
          <cell r="E1078" t="str">
            <v>Kg</v>
          </cell>
        </row>
        <row r="1079">
          <cell r="B1079" t="str">
            <v>P111025</v>
          </cell>
          <cell r="C1079" t="str">
            <v>MBT 8,6-12.7/2-4 25KVA</v>
          </cell>
          <cell r="D1079" t="str">
            <v>10</v>
          </cell>
          <cell r="E1079" t="str">
            <v>Caùi</v>
          </cell>
        </row>
        <row r="1080">
          <cell r="B1080" t="str">
            <v>P111050</v>
          </cell>
          <cell r="C1080" t="str">
            <v>MBT 1P 8,6-12.7/2-4 50KVA</v>
          </cell>
          <cell r="D1080" t="str">
            <v>10</v>
          </cell>
          <cell r="E1080" t="str">
            <v>Caùi</v>
          </cell>
        </row>
        <row r="1081">
          <cell r="B1081" t="str">
            <v>P111075</v>
          </cell>
          <cell r="C1081" t="str">
            <v>MBT 1P 8.6-12.7/2-4 75KVA</v>
          </cell>
          <cell r="D1081" t="str">
            <v>10</v>
          </cell>
          <cell r="E1081" t="str">
            <v>Caùi</v>
          </cell>
        </row>
        <row r="1082">
          <cell r="B1082" t="str">
            <v>P112043</v>
          </cell>
          <cell r="C1082" t="str">
            <v>CABLE CU BOÏC 50MM2</v>
          </cell>
          <cell r="D1082" t="str">
            <v>31</v>
          </cell>
          <cell r="E1082" t="str">
            <v>Meùt</v>
          </cell>
        </row>
        <row r="1083">
          <cell r="B1083" t="str">
            <v>P112052</v>
          </cell>
          <cell r="C1083" t="str">
            <v>CABLE CU BOÏC 95MM2</v>
          </cell>
          <cell r="D1083" t="str">
            <v>31</v>
          </cell>
          <cell r="E1083" t="str">
            <v>Meùt</v>
          </cell>
        </row>
        <row r="1084">
          <cell r="B1084" t="str">
            <v>P112066</v>
          </cell>
          <cell r="C1084" t="str">
            <v>CABLE CU BOÏC 150MM2</v>
          </cell>
          <cell r="D1084" t="str">
            <v>31</v>
          </cell>
          <cell r="E1084" t="str">
            <v>Meùt</v>
          </cell>
        </row>
        <row r="1085">
          <cell r="B1085" t="str">
            <v>P112073</v>
          </cell>
          <cell r="C1085" t="str">
            <v>CABLE CU BOÏC 240MM2</v>
          </cell>
          <cell r="D1085" t="str">
            <v>31</v>
          </cell>
          <cell r="E1085" t="str">
            <v>Meùt</v>
          </cell>
        </row>
        <row r="1086">
          <cell r="B1086" t="str">
            <v>P112080</v>
          </cell>
          <cell r="C1086" t="str">
            <v>CABLE CU BOÏC 300MM2</v>
          </cell>
          <cell r="D1086" t="str">
            <v>31</v>
          </cell>
          <cell r="E1086" t="str">
            <v>Meùt</v>
          </cell>
        </row>
        <row r="1087">
          <cell r="B1087" t="str">
            <v>P113209</v>
          </cell>
          <cell r="C1087" t="str">
            <v>CABLE NHÒ THÖÙ 4*5,5MM</v>
          </cell>
          <cell r="D1087" t="str">
            <v>31</v>
          </cell>
          <cell r="E1087" t="str">
            <v>Meùt</v>
          </cell>
        </row>
        <row r="1088">
          <cell r="B1088" t="str">
            <v>P113610</v>
          </cell>
          <cell r="C1088" t="str">
            <v>CABLE NHÒ THÖÙ 4*2,5MM</v>
          </cell>
          <cell r="D1088" t="str">
            <v>31</v>
          </cell>
          <cell r="E1088" t="str">
            <v>Meùt</v>
          </cell>
        </row>
        <row r="1089">
          <cell r="B1089" t="str">
            <v>P115090</v>
          </cell>
          <cell r="C1089" t="str">
            <v>ACCU AXIT CHÌ 2V-250AH</v>
          </cell>
          <cell r="D1089" t="str">
            <v>10</v>
          </cell>
          <cell r="E1089" t="str">
            <v>Caùi</v>
          </cell>
        </row>
        <row r="1090">
          <cell r="B1090" t="str">
            <v>P116387</v>
          </cell>
          <cell r="C1090" t="str">
            <v>CABLE NGAÀM 24KV 3*50MM2</v>
          </cell>
          <cell r="D1090" t="str">
            <v>31</v>
          </cell>
          <cell r="E1090" t="str">
            <v>Meùt</v>
          </cell>
        </row>
        <row r="1091">
          <cell r="B1091" t="str">
            <v>P117014</v>
          </cell>
          <cell r="C1091" t="str">
            <v>CABLE AL BOÏC ACV 50MM2</v>
          </cell>
          <cell r="D1091" t="str">
            <v>31</v>
          </cell>
          <cell r="E1091" t="str">
            <v>Meùt</v>
          </cell>
        </row>
        <row r="1092">
          <cell r="B1092" t="str">
            <v>P117019</v>
          </cell>
          <cell r="C1092" t="str">
            <v>CABLE AL BOÏC ACV 70MM2</v>
          </cell>
          <cell r="D1092" t="str">
            <v>31</v>
          </cell>
          <cell r="E1092" t="str">
            <v>Meùt</v>
          </cell>
        </row>
        <row r="1093">
          <cell r="B1093" t="str">
            <v>P117024</v>
          </cell>
          <cell r="C1093" t="str">
            <v>CABLE AL BOÏC ACV 95MM2</v>
          </cell>
          <cell r="D1093" t="str">
            <v>31</v>
          </cell>
          <cell r="E1093" t="str">
            <v>Meùt</v>
          </cell>
        </row>
        <row r="1094">
          <cell r="B1094" t="str">
            <v>P117035</v>
          </cell>
          <cell r="C1094" t="str">
            <v>CABLE AL BOÏC ACV 150MM2</v>
          </cell>
          <cell r="D1094" t="str">
            <v>31</v>
          </cell>
          <cell r="E1094" t="str">
            <v>Meùt</v>
          </cell>
        </row>
        <row r="1095">
          <cell r="B1095" t="str">
            <v>P117050</v>
          </cell>
          <cell r="C1095" t="str">
            <v>CABLE AL BOÏC ACV 240MM2</v>
          </cell>
          <cell r="D1095" t="str">
            <v>31</v>
          </cell>
          <cell r="E1095" t="str">
            <v>Meùt</v>
          </cell>
        </row>
        <row r="1096">
          <cell r="B1096" t="str">
            <v>P117714</v>
          </cell>
          <cell r="C1096" t="str">
            <v>CABLE AL ABC 4*50MM2</v>
          </cell>
          <cell r="D1096" t="str">
            <v>31</v>
          </cell>
          <cell r="E1096" t="str">
            <v>Meùt</v>
          </cell>
        </row>
        <row r="1097">
          <cell r="B1097" t="str">
            <v>P117715</v>
          </cell>
          <cell r="C1097" t="str">
            <v>CABLE AL ABC 4*70MM2</v>
          </cell>
          <cell r="D1097" t="str">
            <v>31</v>
          </cell>
          <cell r="E1097" t="str">
            <v>Meùt</v>
          </cell>
        </row>
        <row r="1098">
          <cell r="B1098" t="str">
            <v>P117718</v>
          </cell>
          <cell r="C1098" t="str">
            <v>CABLE AL ABC 4*95MM2</v>
          </cell>
          <cell r="D1098" t="str">
            <v>31</v>
          </cell>
          <cell r="E1098" t="str">
            <v>Meùt</v>
          </cell>
        </row>
        <row r="1099">
          <cell r="B1099" t="str">
            <v>P118009</v>
          </cell>
          <cell r="C1099" t="str">
            <v>CABLE AL BOÏC 24KV 70MM2</v>
          </cell>
          <cell r="D1099" t="str">
            <v>31</v>
          </cell>
          <cell r="E1099" t="str">
            <v>Meùt</v>
          </cell>
        </row>
        <row r="1100">
          <cell r="B1100" t="str">
            <v>P132160</v>
          </cell>
          <cell r="C1100" t="str">
            <v>MBT 3P 15-22/0.4 160KVA</v>
          </cell>
          <cell r="D1100" t="str">
            <v>10</v>
          </cell>
          <cell r="E1100" t="str">
            <v>Caùi</v>
          </cell>
        </row>
        <row r="1101">
          <cell r="B1101" t="str">
            <v>P132250</v>
          </cell>
          <cell r="C1101" t="str">
            <v>MBT 3P 15-22/0.4 250KVA</v>
          </cell>
          <cell r="D1101" t="str">
            <v>10</v>
          </cell>
          <cell r="E1101" t="str">
            <v>Caùi</v>
          </cell>
        </row>
        <row r="1102">
          <cell r="B1102" t="str">
            <v>P132320</v>
          </cell>
          <cell r="C1102" t="str">
            <v>MBT 3P 15-22/0.4 320KVA</v>
          </cell>
          <cell r="D1102" t="str">
            <v>10</v>
          </cell>
          <cell r="E1102" t="str">
            <v>Caùi</v>
          </cell>
        </row>
        <row r="1103">
          <cell r="B1103" t="str">
            <v>P132400</v>
          </cell>
          <cell r="C1103" t="str">
            <v>MBT 3P 15-22/0.4 400KVA</v>
          </cell>
          <cell r="D1103" t="str">
            <v>10</v>
          </cell>
          <cell r="E1103" t="str">
            <v>Caùi</v>
          </cell>
        </row>
        <row r="1104">
          <cell r="B1104" t="str">
            <v>P143269</v>
          </cell>
          <cell r="C1104" t="str">
            <v>KEÏP TREO CAÙP ABC 4*50MM2</v>
          </cell>
          <cell r="D1104" t="str">
            <v>10</v>
          </cell>
          <cell r="E1104" t="str">
            <v>Caùi</v>
          </cell>
        </row>
        <row r="1105">
          <cell r="B1105" t="str">
            <v>P143270</v>
          </cell>
          <cell r="C1105" t="str">
            <v>KEÏP TREO CAÙP ABC 4*70 MM2</v>
          </cell>
          <cell r="D1105" t="str">
            <v>10</v>
          </cell>
          <cell r="E1105" t="str">
            <v>Caùi</v>
          </cell>
        </row>
        <row r="1106">
          <cell r="B1106" t="str">
            <v>P143271</v>
          </cell>
          <cell r="C1106" t="str">
            <v>KEÏP TREO CAÙP ABC 4*95 MM2</v>
          </cell>
          <cell r="D1106" t="str">
            <v>10</v>
          </cell>
          <cell r="E1106" t="str">
            <v>Caùi</v>
          </cell>
        </row>
        <row r="1107">
          <cell r="B1107" t="str">
            <v>P143275</v>
          </cell>
          <cell r="C1107" t="str">
            <v>KEÏP NGÖØNG CAÙP ABC</v>
          </cell>
          <cell r="D1107" t="str">
            <v>10</v>
          </cell>
          <cell r="E1107" t="str">
            <v>Caùi</v>
          </cell>
        </row>
        <row r="1108">
          <cell r="B1108" t="str">
            <v>P143276</v>
          </cell>
          <cell r="C1108" t="str">
            <v>BIT ÑAÀU CABLE ABC 50-95</v>
          </cell>
          <cell r="D1108" t="str">
            <v>10</v>
          </cell>
          <cell r="E1108" t="str">
            <v>Caùi</v>
          </cell>
        </row>
        <row r="1109">
          <cell r="B1109" t="str">
            <v>P143287</v>
          </cell>
          <cell r="C1109" t="str">
            <v>NOÁI BOÏC CÑ 95-95/CU-AL</v>
          </cell>
          <cell r="D1109" t="str">
            <v>10</v>
          </cell>
          <cell r="E1109" t="str">
            <v>Caùi</v>
          </cell>
        </row>
        <row r="1110">
          <cell r="B1110" t="str">
            <v>P143288</v>
          </cell>
          <cell r="C1110" t="str">
            <v>NOÁI BOÏC CÑ 95-35/CU-AL</v>
          </cell>
          <cell r="D1110" t="str">
            <v>10</v>
          </cell>
          <cell r="E1110" t="str">
            <v>Caùi</v>
          </cell>
        </row>
        <row r="1111">
          <cell r="B1111" t="str">
            <v>P146261</v>
          </cell>
          <cell r="C1111" t="str">
            <v>LTD 24KV 1P 600A OUTDOOR</v>
          </cell>
          <cell r="D1111" t="str">
            <v>27</v>
          </cell>
          <cell r="E1111" t="str">
            <v>Boä</v>
          </cell>
        </row>
        <row r="1112">
          <cell r="B1112" t="str">
            <v>P146400</v>
          </cell>
          <cell r="C1112" t="str">
            <v>DS 3 PHA 22KV 1200A OD</v>
          </cell>
          <cell r="D1112" t="str">
            <v>27</v>
          </cell>
          <cell r="E1112" t="str">
            <v>Boä</v>
          </cell>
        </row>
        <row r="1113">
          <cell r="B1113" t="str">
            <v>P148040</v>
          </cell>
          <cell r="C1113" t="str">
            <v>BOÄ ÑAÛO NGUOÀN HT 1000A</v>
          </cell>
          <cell r="D1113" t="str">
            <v>27</v>
          </cell>
          <cell r="E1113" t="str">
            <v>Boä</v>
          </cell>
        </row>
        <row r="1114">
          <cell r="B1114" t="str">
            <v>P148044</v>
          </cell>
          <cell r="C1114" t="str">
            <v>BOÄ ÑAÛO NGUOÀN HT 3000A</v>
          </cell>
          <cell r="D1114" t="str">
            <v>27</v>
          </cell>
          <cell r="E1114" t="str">
            <v>Boä</v>
          </cell>
        </row>
        <row r="1115">
          <cell r="B1115" t="str">
            <v>P151305</v>
          </cell>
          <cell r="C1115" t="str">
            <v>MAÙY CAÉT 3F 24KV-800A OD</v>
          </cell>
          <cell r="D1115" t="str">
            <v>10</v>
          </cell>
          <cell r="E1115" t="str">
            <v>Caùi</v>
          </cell>
        </row>
        <row r="1116">
          <cell r="B1116" t="str">
            <v>P156425</v>
          </cell>
          <cell r="C1116" t="str">
            <v>FCO 24K 100A NGOAÏI</v>
          </cell>
          <cell r="D1116" t="str">
            <v>10</v>
          </cell>
          <cell r="E1116" t="str">
            <v>Caùi</v>
          </cell>
        </row>
        <row r="1117">
          <cell r="B1117" t="str">
            <v>P156442</v>
          </cell>
          <cell r="C1117" t="str">
            <v>FCO 24KV 200A NGOAÏI</v>
          </cell>
          <cell r="D1117" t="str">
            <v>10</v>
          </cell>
          <cell r="E1117" t="str">
            <v>Caùi</v>
          </cell>
        </row>
        <row r="1118">
          <cell r="B1118" t="str">
            <v>P160014</v>
          </cell>
          <cell r="C1118" t="str">
            <v>HOÄP PHAÂN PHOÁI ÑAÀU TRUÏ 6 CÖÏC</v>
          </cell>
          <cell r="D1118" t="str">
            <v>27</v>
          </cell>
          <cell r="E1118" t="str">
            <v>Boä</v>
          </cell>
        </row>
        <row r="1119">
          <cell r="B1119" t="str">
            <v>P160015</v>
          </cell>
          <cell r="C1119" t="str">
            <v>HOÄP PHAÂN PHOÁI ÑAÀU TRUÏ 9 CÖÏC</v>
          </cell>
          <cell r="D1119" t="str">
            <v>27</v>
          </cell>
          <cell r="E1119" t="str">
            <v>Boä</v>
          </cell>
        </row>
        <row r="1120">
          <cell r="B1120" t="str">
            <v>P201000</v>
          </cell>
          <cell r="C1120" t="str">
            <v>ÑK 1P 10-40A / 220-380V</v>
          </cell>
          <cell r="D1120" t="str">
            <v>10</v>
          </cell>
          <cell r="E1120" t="str">
            <v>Caùi</v>
          </cell>
        </row>
        <row r="1121">
          <cell r="B1121" t="str">
            <v>P201001</v>
          </cell>
          <cell r="C1121" t="str">
            <v>ÑK 1P 20-80A / 220-380V</v>
          </cell>
          <cell r="D1121" t="str">
            <v>10</v>
          </cell>
          <cell r="E1121" t="str">
            <v>Caùi</v>
          </cell>
        </row>
        <row r="1122">
          <cell r="B1122" t="str">
            <v>P201005</v>
          </cell>
          <cell r="C1122" t="str">
            <v>ÑK 1P  5A - 220V  (GT)</v>
          </cell>
          <cell r="D1122">
            <v>10</v>
          </cell>
          <cell r="E1122" t="str">
            <v>Caùi</v>
          </cell>
        </row>
        <row r="1123">
          <cell r="B1123" t="str">
            <v>P201010</v>
          </cell>
          <cell r="C1123" t="str">
            <v>ÑK 3P  5A - 220/380V</v>
          </cell>
          <cell r="D1123" t="str">
            <v>10</v>
          </cell>
          <cell r="E1123" t="str">
            <v>Caùi</v>
          </cell>
        </row>
        <row r="1124">
          <cell r="B1124" t="str">
            <v>P201012</v>
          </cell>
          <cell r="C1124" t="str">
            <v>ÑK 3P 5-20A / 220-380V</v>
          </cell>
          <cell r="D1124" t="str">
            <v>10</v>
          </cell>
          <cell r="E1124" t="str">
            <v>Caùi</v>
          </cell>
        </row>
        <row r="1125">
          <cell r="B1125" t="str">
            <v>P201013</v>
          </cell>
          <cell r="C1125" t="str">
            <v>ÑK 3P 10-40A / 220-380V</v>
          </cell>
          <cell r="D1125" t="str">
            <v>10</v>
          </cell>
          <cell r="E1125" t="str">
            <v>Caùi</v>
          </cell>
        </row>
        <row r="1126">
          <cell r="B1126" t="str">
            <v>P202577</v>
          </cell>
          <cell r="C1126" t="str">
            <v>SÖÙ TREO 22KV POLYMER(2PK)</v>
          </cell>
          <cell r="D1126" t="str">
            <v>10</v>
          </cell>
          <cell r="E1126" t="str">
            <v>Caùi</v>
          </cell>
        </row>
        <row r="1127">
          <cell r="B1127" t="str">
            <v>P203003</v>
          </cell>
          <cell r="C1127" t="str">
            <v>TI HAÏ THEÁ 150/5A OUTDOOR</v>
          </cell>
          <cell r="D1127" t="str">
            <v>10</v>
          </cell>
          <cell r="E1127" t="str">
            <v>Caùi</v>
          </cell>
        </row>
        <row r="1128">
          <cell r="B1128" t="str">
            <v>P203004</v>
          </cell>
          <cell r="C1128" t="str">
            <v>TI HAÏ THEÁ 200/5A OUTDOOR</v>
          </cell>
          <cell r="D1128" t="str">
            <v>10</v>
          </cell>
          <cell r="E1128" t="str">
            <v>Caùi</v>
          </cell>
        </row>
        <row r="1129">
          <cell r="B1129" t="str">
            <v>P203005</v>
          </cell>
          <cell r="C1129" t="str">
            <v>TI HAÏ THEÁ 250/5A OUTDOOR</v>
          </cell>
          <cell r="D1129" t="str">
            <v>10</v>
          </cell>
          <cell r="E1129" t="str">
            <v>Caùi</v>
          </cell>
        </row>
        <row r="1130">
          <cell r="B1130" t="str">
            <v>P203006</v>
          </cell>
          <cell r="C1130" t="str">
            <v>TI HAÏ THEÁ 300/5A OUTDOOR</v>
          </cell>
          <cell r="D1130" t="str">
            <v>10</v>
          </cell>
          <cell r="E1130" t="str">
            <v>Caùi</v>
          </cell>
        </row>
        <row r="1131">
          <cell r="B1131" t="str">
            <v>P203008</v>
          </cell>
          <cell r="C1131" t="str">
            <v>TI HAÏ THEÁ 400/5A OUTDOOR</v>
          </cell>
          <cell r="D1131" t="str">
            <v>10</v>
          </cell>
          <cell r="E1131" t="str">
            <v>Caùi</v>
          </cell>
        </row>
        <row r="1132">
          <cell r="B1132" t="str">
            <v>P203010</v>
          </cell>
          <cell r="C1132" t="str">
            <v>TI HAÏ THEÁ 500/5A OUTDOOR</v>
          </cell>
          <cell r="D1132" t="str">
            <v>10</v>
          </cell>
          <cell r="E1132" t="str">
            <v>Caùi</v>
          </cell>
        </row>
        <row r="1133">
          <cell r="B1133" t="str">
            <v>P203012</v>
          </cell>
          <cell r="C1133" t="str">
            <v>TI HAÏ THEÁ 600/5A OUTDOOR</v>
          </cell>
          <cell r="D1133" t="str">
            <v>10</v>
          </cell>
          <cell r="E1133" t="str">
            <v>Caùi</v>
          </cell>
        </row>
        <row r="1134">
          <cell r="B1134" t="str">
            <v>P204001</v>
          </cell>
          <cell r="C1134" t="str">
            <v>TI 24KV 15/5A OUTDOOR</v>
          </cell>
          <cell r="D1134" t="str">
            <v>10</v>
          </cell>
          <cell r="E1134" t="str">
            <v>Caùi</v>
          </cell>
        </row>
        <row r="1135">
          <cell r="B1135" t="str">
            <v>P204206</v>
          </cell>
          <cell r="C1135" t="str">
            <v>TI 24KV 400-800/1-1A O.D</v>
          </cell>
          <cell r="D1135" t="str">
            <v>10</v>
          </cell>
          <cell r="E1135" t="str">
            <v>Caùi</v>
          </cell>
        </row>
        <row r="1136">
          <cell r="B1136" t="str">
            <v>P204851</v>
          </cell>
          <cell r="C1136" t="str">
            <v>HOÄP ÑAÀU CAÙP NHÖÏA 22KV 3*M240</v>
          </cell>
          <cell r="D1136" t="str">
            <v>10</v>
          </cell>
          <cell r="E1136" t="str">
            <v>Caùi</v>
          </cell>
        </row>
        <row r="1137">
          <cell r="B1137" t="str">
            <v>P205010</v>
          </cell>
          <cell r="C1137" t="str">
            <v>TU 8400/120V OUTDOOR</v>
          </cell>
          <cell r="D1137" t="str">
            <v>10</v>
          </cell>
          <cell r="E1137" t="str">
            <v>Caùi</v>
          </cell>
        </row>
        <row r="1138">
          <cell r="B1138" t="str">
            <v>P205039</v>
          </cell>
          <cell r="C1138" t="str">
            <v>TRUÏ BTLT 8,4M</v>
          </cell>
          <cell r="D1138" t="str">
            <v>10</v>
          </cell>
          <cell r="E1138" t="str">
            <v>Caùi</v>
          </cell>
        </row>
        <row r="1139">
          <cell r="B1139" t="str">
            <v>P205100</v>
          </cell>
          <cell r="C1139" t="str">
            <v>TRUÏ BTLT 12M</v>
          </cell>
          <cell r="D1139" t="str">
            <v>10</v>
          </cell>
          <cell r="E1139" t="str">
            <v>Caùi</v>
          </cell>
        </row>
        <row r="1140">
          <cell r="B1140" t="str">
            <v>P205125</v>
          </cell>
          <cell r="C1140" t="str">
            <v>TRUÏ BTLT  14M</v>
          </cell>
          <cell r="D1140" t="str">
            <v>10</v>
          </cell>
          <cell r="E1140" t="str">
            <v>Caùi</v>
          </cell>
        </row>
        <row r="1141">
          <cell r="B1141" t="str">
            <v>P205451</v>
          </cell>
          <cell r="C1141" t="str">
            <v>HOÄP NOÁI NAÈM 24KV 3*240MM2</v>
          </cell>
          <cell r="D1141" t="str">
            <v>10</v>
          </cell>
          <cell r="E1141" t="str">
            <v>Caùi</v>
          </cell>
        </row>
        <row r="1142">
          <cell r="B1142" t="str">
            <v>P206100</v>
          </cell>
          <cell r="C1142" t="str">
            <v>LA 12KV</v>
          </cell>
          <cell r="D1142" t="str">
            <v>10</v>
          </cell>
          <cell r="E1142" t="str">
            <v>Caùi</v>
          </cell>
        </row>
        <row r="1143">
          <cell r="B1143" t="str">
            <v>P210820</v>
          </cell>
          <cell r="C1143" t="str">
            <v>CABLE AL TRAÀN AC50MM2</v>
          </cell>
          <cell r="D1143" t="str">
            <v>41</v>
          </cell>
          <cell r="E1143" t="str">
            <v>Kg</v>
          </cell>
        </row>
        <row r="1144">
          <cell r="B1144" t="str">
            <v>P210829</v>
          </cell>
          <cell r="C1144" t="str">
            <v>CABLE AL TRAÀN AC95MM2</v>
          </cell>
          <cell r="D1144" t="str">
            <v>41</v>
          </cell>
          <cell r="E1144" t="str">
            <v>Kg</v>
          </cell>
        </row>
        <row r="1145">
          <cell r="B1145" t="str">
            <v>P211025</v>
          </cell>
          <cell r="C1145" t="str">
            <v>MBT 1P 8.6-12.7/.2-.4 25KVA</v>
          </cell>
          <cell r="D1145" t="str">
            <v>10</v>
          </cell>
          <cell r="E1145" t="str">
            <v>Caùi</v>
          </cell>
        </row>
        <row r="1146">
          <cell r="B1146" t="str">
            <v>P211050</v>
          </cell>
          <cell r="C1146" t="str">
            <v>MBT 1P 8.6-12.7/.2-.4 50KVA</v>
          </cell>
          <cell r="D1146" t="str">
            <v>10</v>
          </cell>
          <cell r="E1146" t="str">
            <v>Caùi</v>
          </cell>
        </row>
        <row r="1147">
          <cell r="B1147" t="str">
            <v>P211075</v>
          </cell>
          <cell r="C1147" t="str">
            <v>MBT 1P 8.6-12.7/.2-.4 75KVA</v>
          </cell>
          <cell r="D1147" t="str">
            <v>10</v>
          </cell>
          <cell r="E1147" t="str">
            <v>Caùi</v>
          </cell>
        </row>
        <row r="1148">
          <cell r="B1148" t="str">
            <v>P211100</v>
          </cell>
          <cell r="C1148" t="str">
            <v>MBT 1P 8.6-12.7/.2-.4 100KVA</v>
          </cell>
          <cell r="D1148" t="str">
            <v>10</v>
          </cell>
          <cell r="E1148" t="str">
            <v>Caùi</v>
          </cell>
        </row>
        <row r="1149">
          <cell r="B1149" t="str">
            <v>P212043</v>
          </cell>
          <cell r="C1149" t="str">
            <v>CABLE CU BOÏC 50MM2</v>
          </cell>
          <cell r="D1149" t="str">
            <v>31</v>
          </cell>
          <cell r="E1149" t="str">
            <v>Meùt</v>
          </cell>
        </row>
        <row r="1150">
          <cell r="B1150" t="str">
            <v>P212066</v>
          </cell>
          <cell r="C1150" t="str">
            <v>CABLE CU BOÏC 150MM2</v>
          </cell>
          <cell r="D1150" t="str">
            <v>31</v>
          </cell>
          <cell r="E1150" t="str">
            <v>Meùt</v>
          </cell>
        </row>
        <row r="1151">
          <cell r="B1151" t="str">
            <v>P212073</v>
          </cell>
          <cell r="C1151" t="str">
            <v>CABLE CU BOÏC 240MM2</v>
          </cell>
          <cell r="D1151" t="str">
            <v>31</v>
          </cell>
          <cell r="E1151" t="str">
            <v>Meùt</v>
          </cell>
        </row>
        <row r="1152">
          <cell r="B1152" t="str">
            <v>P212080</v>
          </cell>
          <cell r="C1152" t="str">
            <v>CABLE CU BOÏC 300MM2</v>
          </cell>
          <cell r="D1152" t="str">
            <v>31</v>
          </cell>
          <cell r="E1152" t="str">
            <v>Meùt</v>
          </cell>
        </row>
        <row r="1153">
          <cell r="B1153" t="str">
            <v>P215250</v>
          </cell>
          <cell r="C1153" t="str">
            <v>CAÙP ÑOÀNG BOÏC XLPE 22KV 25MM2</v>
          </cell>
          <cell r="D1153" t="str">
            <v>31</v>
          </cell>
          <cell r="E1153" t="str">
            <v>Meùt</v>
          </cell>
        </row>
        <row r="1154">
          <cell r="B1154" t="str">
            <v>P216398</v>
          </cell>
          <cell r="C1154" t="str">
            <v>CAÙP NGAÀM 24KV 3*240 MM CABLE</v>
          </cell>
          <cell r="D1154" t="str">
            <v>31</v>
          </cell>
          <cell r="E1154" t="str">
            <v>Meùt</v>
          </cell>
        </row>
        <row r="1155">
          <cell r="B1155" t="str">
            <v>P217014</v>
          </cell>
          <cell r="C1155" t="str">
            <v>CABLE AL BOÏC ACV 50MM2</v>
          </cell>
          <cell r="D1155" t="str">
            <v>31</v>
          </cell>
          <cell r="E1155" t="str">
            <v>Meùt</v>
          </cell>
        </row>
        <row r="1156">
          <cell r="B1156" t="str">
            <v>P217024</v>
          </cell>
          <cell r="C1156" t="str">
            <v>CABLE AL BOÏC ACV 95MM2</v>
          </cell>
          <cell r="D1156" t="str">
            <v>31</v>
          </cell>
          <cell r="E1156" t="str">
            <v>Meùt</v>
          </cell>
        </row>
        <row r="1157">
          <cell r="B1157" t="str">
            <v>P217050</v>
          </cell>
          <cell r="C1157" t="str">
            <v>CAÙP AL BOÏC 3KV VAS 240/32</v>
          </cell>
          <cell r="D1157" t="str">
            <v>31</v>
          </cell>
          <cell r="E1157" t="str">
            <v>Meùt</v>
          </cell>
        </row>
        <row r="1158">
          <cell r="B1158" t="str">
            <v>P217714</v>
          </cell>
          <cell r="C1158" t="str">
            <v>CABLE AL ABC 4*50 MM2</v>
          </cell>
          <cell r="D1158" t="str">
            <v>31</v>
          </cell>
          <cell r="E1158" t="str">
            <v>Meùt</v>
          </cell>
        </row>
        <row r="1159">
          <cell r="B1159" t="str">
            <v>P217715</v>
          </cell>
          <cell r="C1159" t="str">
            <v>CABLE AL ABC 4*70 MM2</v>
          </cell>
          <cell r="D1159" t="str">
            <v>31</v>
          </cell>
          <cell r="E1159" t="str">
            <v>Meùt</v>
          </cell>
        </row>
        <row r="1160">
          <cell r="B1160" t="str">
            <v>P217718</v>
          </cell>
          <cell r="C1160" t="str">
            <v>CABLE AL ABC 4*95 MM2</v>
          </cell>
          <cell r="D1160" t="str">
            <v>31</v>
          </cell>
          <cell r="E1160" t="str">
            <v>Meùt</v>
          </cell>
        </row>
        <row r="1161">
          <cell r="B1161" t="str">
            <v>P218010</v>
          </cell>
          <cell r="C1161" t="str">
            <v>CABLE AL BOÏC 24KV 95MM2</v>
          </cell>
          <cell r="D1161" t="str">
            <v>31</v>
          </cell>
          <cell r="E1161" t="str">
            <v>Meùt</v>
          </cell>
        </row>
        <row r="1162">
          <cell r="B1162" t="str">
            <v>P232160</v>
          </cell>
          <cell r="C1162" t="str">
            <v>MBT 3P 15-22/0.4 160KVA</v>
          </cell>
          <cell r="D1162" t="str">
            <v>10</v>
          </cell>
          <cell r="E1162" t="str">
            <v>Caùi</v>
          </cell>
        </row>
        <row r="1163">
          <cell r="B1163" t="str">
            <v>P232250</v>
          </cell>
          <cell r="C1163" t="str">
            <v>MBT 3P 15-22/0.4 250KVA</v>
          </cell>
          <cell r="D1163" t="str">
            <v>10</v>
          </cell>
          <cell r="E1163" t="str">
            <v>Caùi</v>
          </cell>
        </row>
        <row r="1164">
          <cell r="B1164" t="str">
            <v>P232320</v>
          </cell>
          <cell r="C1164" t="str">
            <v>MBT 3P 15-22/0.4 320KVA</v>
          </cell>
          <cell r="D1164" t="str">
            <v>10</v>
          </cell>
          <cell r="E1164" t="str">
            <v>Caùi</v>
          </cell>
        </row>
        <row r="1165">
          <cell r="B1165" t="str">
            <v>P232400</v>
          </cell>
          <cell r="C1165" t="str">
            <v>MBT 3P 15-22/0.4 400KVA</v>
          </cell>
          <cell r="D1165" t="str">
            <v>10</v>
          </cell>
          <cell r="E1165" t="str">
            <v>Caùi</v>
          </cell>
        </row>
        <row r="1166">
          <cell r="B1166" t="str">
            <v>P243269</v>
          </cell>
          <cell r="C1166" t="str">
            <v>KEÏP TREO CAÙP ABC 4*50</v>
          </cell>
          <cell r="D1166" t="str">
            <v>10</v>
          </cell>
          <cell r="E1166" t="str">
            <v>Caùi</v>
          </cell>
        </row>
        <row r="1167">
          <cell r="B1167" t="str">
            <v>P243270</v>
          </cell>
          <cell r="C1167" t="str">
            <v>KEÏP TREO CAÙP ABC 4*70</v>
          </cell>
          <cell r="D1167" t="str">
            <v>10</v>
          </cell>
          <cell r="E1167" t="str">
            <v>Caùi</v>
          </cell>
        </row>
        <row r="1168">
          <cell r="B1168" t="str">
            <v>P243271</v>
          </cell>
          <cell r="C1168" t="str">
            <v>KEÏP TREO CAÙP ABC 4*95</v>
          </cell>
          <cell r="D1168" t="str">
            <v>10</v>
          </cell>
          <cell r="E1168" t="str">
            <v>Caùi</v>
          </cell>
        </row>
        <row r="1169">
          <cell r="B1169" t="str">
            <v>P243275</v>
          </cell>
          <cell r="C1169" t="str">
            <v>KEÏP NGÖØNG CAÙP ABC 50-95</v>
          </cell>
          <cell r="D1169" t="str">
            <v>10</v>
          </cell>
          <cell r="E1169" t="str">
            <v>Caùi</v>
          </cell>
        </row>
        <row r="1170">
          <cell r="B1170" t="str">
            <v>P243276</v>
          </cell>
          <cell r="C1170" t="str">
            <v>NAÉP BÒT ÑAÀU CAÙP ABC 50-95</v>
          </cell>
          <cell r="D1170" t="str">
            <v>10</v>
          </cell>
          <cell r="E1170" t="str">
            <v>Caùi</v>
          </cell>
        </row>
        <row r="1171">
          <cell r="B1171" t="str">
            <v>P243287</v>
          </cell>
          <cell r="C1171" t="str">
            <v>NOÁI BOÏC CÑ  CU AL IPC 95-95</v>
          </cell>
          <cell r="D1171" t="str">
            <v>10</v>
          </cell>
          <cell r="E1171" t="str">
            <v>Caùi</v>
          </cell>
        </row>
        <row r="1172">
          <cell r="B1172" t="str">
            <v>P243288</v>
          </cell>
          <cell r="C1172" t="str">
            <v>NOÁI BOÏC CÑ  CU AL IPC 95-35</v>
          </cell>
          <cell r="D1172" t="str">
            <v>10</v>
          </cell>
          <cell r="E1172" t="str">
            <v>Caùi</v>
          </cell>
        </row>
        <row r="1173">
          <cell r="B1173" t="str">
            <v>P243400</v>
          </cell>
          <cell r="C1173" t="str">
            <v>GIAÙ CHUØM TREO 3 MBT 50KVA</v>
          </cell>
          <cell r="D1173" t="str">
            <v>10</v>
          </cell>
          <cell r="E1173" t="str">
            <v>Caùi</v>
          </cell>
        </row>
        <row r="1174">
          <cell r="B1174" t="str">
            <v>P243401</v>
          </cell>
          <cell r="C1174" t="str">
            <v>GIAÙ CHUØM TREO 3 MBT 25-100KVA</v>
          </cell>
          <cell r="D1174" t="str">
            <v>10</v>
          </cell>
          <cell r="E1174" t="str">
            <v>Caùi</v>
          </cell>
        </row>
        <row r="1175">
          <cell r="B1175" t="str">
            <v>P246261</v>
          </cell>
          <cell r="C1175" t="str">
            <v>LTD 1P-24KV 600A OUTDOOR</v>
          </cell>
          <cell r="D1175" t="str">
            <v>27</v>
          </cell>
          <cell r="E1175" t="str">
            <v>Boä</v>
          </cell>
        </row>
        <row r="1176">
          <cell r="B1176" t="str">
            <v>P246262</v>
          </cell>
          <cell r="C1176" t="str">
            <v>LTD 24KV 1P 600A OD AB CHANCE</v>
          </cell>
          <cell r="D1176" t="str">
            <v>27</v>
          </cell>
          <cell r="E1176" t="str">
            <v>Boä</v>
          </cell>
        </row>
        <row r="1177">
          <cell r="B1177" t="str">
            <v>P246314</v>
          </cell>
          <cell r="C1177" t="str">
            <v>DS 24KV-630A-3P ID+GIAÙ ÑÔÛ CHÌ</v>
          </cell>
          <cell r="D1177" t="str">
            <v>10</v>
          </cell>
          <cell r="E1177" t="str">
            <v>Caùi</v>
          </cell>
        </row>
        <row r="1178">
          <cell r="B1178" t="str">
            <v>P246350</v>
          </cell>
          <cell r="C1178" t="str">
            <v>DS 24KV-630A-3P ID</v>
          </cell>
          <cell r="D1178" t="str">
            <v>10</v>
          </cell>
          <cell r="E1178" t="str">
            <v>Caùi</v>
          </cell>
        </row>
        <row r="1179">
          <cell r="B1179" t="str">
            <v>P248100</v>
          </cell>
          <cell r="C1179" t="str">
            <v>BOÄ ÑAÛO NGUOÀN TRUNG THEÁ 24KV</v>
          </cell>
          <cell r="D1179" t="str">
            <v>27</v>
          </cell>
          <cell r="E1179" t="str">
            <v>Boä</v>
          </cell>
        </row>
        <row r="1180">
          <cell r="B1180" t="str">
            <v>P255523</v>
          </cell>
          <cell r="C1180" t="str">
            <v>CAÀU CHÌ OÁNG TT 40A</v>
          </cell>
          <cell r="D1180" t="str">
            <v>10</v>
          </cell>
          <cell r="E1180" t="str">
            <v>Caùi</v>
          </cell>
        </row>
        <row r="1181">
          <cell r="B1181" t="str">
            <v>P256424</v>
          </cell>
          <cell r="C1181" t="str">
            <v>FCO 24KV 100A NGOAÏI</v>
          </cell>
          <cell r="D1181" t="str">
            <v>10</v>
          </cell>
          <cell r="E1181" t="str">
            <v>Caùi</v>
          </cell>
        </row>
        <row r="1182">
          <cell r="B1182" t="str">
            <v>P256425</v>
          </cell>
          <cell r="C1182" t="str">
            <v>FCO 24KV 100A AB CHANCE</v>
          </cell>
          <cell r="D1182" t="str">
            <v>10</v>
          </cell>
          <cell r="E1182" t="str">
            <v>Caùi</v>
          </cell>
        </row>
        <row r="1183">
          <cell r="B1183" t="str">
            <v>P256442</v>
          </cell>
          <cell r="C1183" t="str">
            <v>FCO 24KV 200A NGOAÏI</v>
          </cell>
          <cell r="D1183" t="str">
            <v>10</v>
          </cell>
          <cell r="E1183" t="str">
            <v>Caùi</v>
          </cell>
        </row>
        <row r="1184">
          <cell r="B1184" t="str">
            <v>P256451</v>
          </cell>
          <cell r="C1184" t="str">
            <v>LBFCO 27KV 200A AB CHANCE</v>
          </cell>
          <cell r="D1184" t="str">
            <v>10</v>
          </cell>
          <cell r="E1184" t="str">
            <v>Caùi</v>
          </cell>
        </row>
        <row r="1185">
          <cell r="B1185" t="str">
            <v>P260014</v>
          </cell>
          <cell r="C1185" t="str">
            <v>HOÄP PHAÂN PHOÁI ÑAÀU TRUÏ 6 CÖÏC</v>
          </cell>
          <cell r="D1185" t="str">
            <v>27</v>
          </cell>
          <cell r="E1185" t="str">
            <v>Boä</v>
          </cell>
        </row>
        <row r="1186">
          <cell r="B1186" t="str">
            <v>P260015</v>
          </cell>
          <cell r="C1186" t="str">
            <v>HOÄP PHAÂN PHOÁI ÑAÀU TRUÏ 9 CÖÏC</v>
          </cell>
          <cell r="D1186" t="str">
            <v>10</v>
          </cell>
          <cell r="E1186" t="str">
            <v>Caùi</v>
          </cell>
        </row>
        <row r="1187">
          <cell r="B1187" t="str">
            <v>P260250</v>
          </cell>
          <cell r="C1187" t="str">
            <v>TUÛ MBT 24KV 630A OD</v>
          </cell>
          <cell r="D1187" t="str">
            <v>27</v>
          </cell>
          <cell r="E1187" t="str">
            <v>Boä</v>
          </cell>
        </row>
        <row r="1188">
          <cell r="B1188" t="str">
            <v>P260252</v>
          </cell>
          <cell r="C1188" t="str">
            <v>TUÛ NOÁI KEÁT 24KV 630 ID</v>
          </cell>
          <cell r="D1188" t="str">
            <v>27</v>
          </cell>
          <cell r="E1188" t="str">
            <v>Boä</v>
          </cell>
        </row>
        <row r="1189">
          <cell r="B1189" t="str">
            <v>P260253</v>
          </cell>
          <cell r="C1189" t="str">
            <v>TUÛ NOÁI KEÁT AUTO 24KV 630A ID</v>
          </cell>
          <cell r="D1189" t="str">
            <v>27</v>
          </cell>
          <cell r="E1189" t="str">
            <v>Boä</v>
          </cell>
        </row>
        <row r="1190">
          <cell r="B1190" t="str">
            <v>P260300</v>
          </cell>
          <cell r="C1190" t="str">
            <v>PK TUÛ NOÁI KEÁT 24KV 630A ID</v>
          </cell>
          <cell r="D1190" t="str">
            <v>27</v>
          </cell>
          <cell r="E1190" t="str">
            <v>Boä</v>
          </cell>
        </row>
        <row r="1191">
          <cell r="B1191" t="str">
            <v>P265332</v>
          </cell>
          <cell r="C1191" t="str">
            <v>MAÙY CHARGE 110/220V 12-24VDC</v>
          </cell>
          <cell r="D1191" t="str">
            <v>10</v>
          </cell>
          <cell r="E1191" t="str">
            <v>Caùi</v>
          </cell>
        </row>
        <row r="1192">
          <cell r="B1192" t="str">
            <v>P265333</v>
          </cell>
          <cell r="C1192" t="str">
            <v>MAÙY CHARGE BÌNH AC QUY 220VAC</v>
          </cell>
          <cell r="D1192" t="str">
            <v>10</v>
          </cell>
          <cell r="E1192" t="str">
            <v>Caùi</v>
          </cell>
        </row>
        <row r="1193">
          <cell r="B1193" t="str">
            <v>V117024</v>
          </cell>
          <cell r="C1193" t="str">
            <v>CABLE AL BOÏC ACV 95MM2</v>
          </cell>
          <cell r="D1193" t="str">
            <v>31</v>
          </cell>
          <cell r="E1193" t="str">
            <v>Meùt</v>
          </cell>
        </row>
        <row r="1194">
          <cell r="B1194" t="str">
            <v>V117714</v>
          </cell>
          <cell r="C1194" t="str">
            <v>CABLE AL ACV 4*50 MM2</v>
          </cell>
          <cell r="D1194" t="str">
            <v>31</v>
          </cell>
          <cell r="E1194" t="str">
            <v>Meùt</v>
          </cell>
        </row>
        <row r="1195">
          <cell r="B1195" t="str">
            <v>V117715</v>
          </cell>
          <cell r="C1195" t="str">
            <v>CABLE AL ACV 4*70 MM2</v>
          </cell>
          <cell r="D1195" t="str">
            <v>31</v>
          </cell>
          <cell r="E1195" t="str">
            <v>Meùt</v>
          </cell>
        </row>
        <row r="1196">
          <cell r="B1196" t="str">
            <v>W101000</v>
          </cell>
          <cell r="C1196" t="str">
            <v>ÑIEÄN KEÁÁ 1P 2W 10-40A/220V</v>
          </cell>
          <cell r="D1196" t="str">
            <v>10</v>
          </cell>
          <cell r="E1196" t="str">
            <v>Caùi</v>
          </cell>
        </row>
        <row r="1197">
          <cell r="B1197" t="str">
            <v>W101001</v>
          </cell>
          <cell r="C1197" t="str">
            <v>ÑIEÄN KEÁÁ 1P 2W 20-80A/220V</v>
          </cell>
          <cell r="D1197" t="str">
            <v>10</v>
          </cell>
          <cell r="E1197" t="str">
            <v>Caùi</v>
          </cell>
        </row>
        <row r="1198">
          <cell r="B1198" t="str">
            <v>W101009</v>
          </cell>
          <cell r="C1198" t="str">
            <v>ÑIEÄN KEÁÁ 3P 4W 5-20A/120 208V</v>
          </cell>
          <cell r="D1198" t="str">
            <v>10</v>
          </cell>
          <cell r="E1198" t="str">
            <v>Caùi</v>
          </cell>
        </row>
        <row r="1199">
          <cell r="B1199" t="str">
            <v>W101011</v>
          </cell>
          <cell r="C1199" t="str">
            <v>ÑK 3P 5-20A/120-208V</v>
          </cell>
          <cell r="D1199" t="str">
            <v>10</v>
          </cell>
          <cell r="E1199" t="str">
            <v>Caùi</v>
          </cell>
        </row>
        <row r="1200">
          <cell r="B1200" t="str">
            <v>W101012</v>
          </cell>
          <cell r="C1200" t="str">
            <v>ÑIEÄN KEÁÁ 3P 4W 5-20A/220-380V</v>
          </cell>
          <cell r="D1200" t="str">
            <v>10</v>
          </cell>
          <cell r="E1200" t="str">
            <v>Caùi</v>
          </cell>
        </row>
        <row r="1201">
          <cell r="B1201" t="str">
            <v>W101015</v>
          </cell>
          <cell r="C1201" t="str">
            <v>ÑIEÄN KEÁÁ 3P 4W 50-100A/220-380V</v>
          </cell>
          <cell r="D1201" t="str">
            <v>10</v>
          </cell>
          <cell r="E1201" t="str">
            <v>Caùi</v>
          </cell>
        </row>
        <row r="1202">
          <cell r="B1202" t="str">
            <v>W101500</v>
          </cell>
          <cell r="C1202" t="str">
            <v>ÑIEÄN KEÁÁ MAÅU 1P PTS 11</v>
          </cell>
          <cell r="D1202" t="str">
            <v>10</v>
          </cell>
          <cell r="E1202" t="str">
            <v>Caùi</v>
          </cell>
        </row>
        <row r="1203">
          <cell r="B1203" t="str">
            <v>W102141</v>
          </cell>
          <cell r="C1203" t="str">
            <v>THUØNG ÑIEÄN KEÁÁ</v>
          </cell>
          <cell r="D1203" t="str">
            <v>10</v>
          </cell>
          <cell r="E1203" t="str">
            <v>Caùi</v>
          </cell>
        </row>
        <row r="1204">
          <cell r="B1204" t="str">
            <v>W102557</v>
          </cell>
          <cell r="C1204" t="str">
            <v>SÖÙ ÑÖÙNG 22KV + PHUÏ KIEÄN</v>
          </cell>
          <cell r="D1204" t="str">
            <v>27</v>
          </cell>
          <cell r="E1204" t="str">
            <v>Boä</v>
          </cell>
        </row>
        <row r="1205">
          <cell r="B1205" t="str">
            <v>W102602</v>
          </cell>
          <cell r="C1205" t="str">
            <v>SÖÙ CHAÈNG 90KN</v>
          </cell>
          <cell r="D1205" t="str">
            <v>10</v>
          </cell>
          <cell r="E1205" t="str">
            <v>Caùi</v>
          </cell>
        </row>
        <row r="1206">
          <cell r="B1206" t="str">
            <v>W102610</v>
          </cell>
          <cell r="C1206" t="str">
            <v>BOÄ CHAÈNG TRUÏ</v>
          </cell>
          <cell r="D1206" t="str">
            <v>27</v>
          </cell>
          <cell r="E1206" t="str">
            <v>Boä</v>
          </cell>
        </row>
        <row r="1207">
          <cell r="B1207" t="str">
            <v>W102700</v>
          </cell>
          <cell r="C1207" t="str">
            <v>SÖÙ OÁNG CHÆ + PHUÏ KIEÄN</v>
          </cell>
          <cell r="D1207" t="str">
            <v>27</v>
          </cell>
          <cell r="E1207" t="str">
            <v>Boä</v>
          </cell>
        </row>
        <row r="1208">
          <cell r="B1208" t="str">
            <v>W102800</v>
          </cell>
          <cell r="C1208" t="str">
            <v>SÖÙ TREO POLYMER 22KV + P KIEÄN</v>
          </cell>
          <cell r="D1208" t="str">
            <v>27</v>
          </cell>
          <cell r="E1208" t="str">
            <v>Boä</v>
          </cell>
        </row>
        <row r="1209">
          <cell r="B1209" t="str">
            <v>W103003</v>
          </cell>
          <cell r="C1209" t="str">
            <v>CT HT 150/5A</v>
          </cell>
          <cell r="D1209" t="str">
            <v>10</v>
          </cell>
          <cell r="E1209" t="str">
            <v>Caùi</v>
          </cell>
        </row>
        <row r="1210">
          <cell r="B1210" t="str">
            <v>W103004</v>
          </cell>
          <cell r="C1210" t="str">
            <v>CT HT 200/5A</v>
          </cell>
          <cell r="D1210" t="str">
            <v>10</v>
          </cell>
          <cell r="E1210" t="str">
            <v>Caùi</v>
          </cell>
        </row>
        <row r="1211">
          <cell r="B1211" t="str">
            <v>W103005</v>
          </cell>
          <cell r="C1211" t="str">
            <v>CT HT 250/5A</v>
          </cell>
          <cell r="D1211" t="str">
            <v>10</v>
          </cell>
          <cell r="E1211" t="str">
            <v>Caùi</v>
          </cell>
        </row>
        <row r="1212">
          <cell r="B1212" t="str">
            <v>W103008</v>
          </cell>
          <cell r="C1212" t="str">
            <v>CT HT 400/5A</v>
          </cell>
          <cell r="D1212" t="str">
            <v>10</v>
          </cell>
          <cell r="E1212" t="str">
            <v>Caùi</v>
          </cell>
        </row>
        <row r="1213">
          <cell r="B1213" t="str">
            <v>W103010</v>
          </cell>
          <cell r="C1213" t="str">
            <v>CT HT 500/5A</v>
          </cell>
          <cell r="D1213" t="str">
            <v>10</v>
          </cell>
          <cell r="E1213" t="str">
            <v>Caùi</v>
          </cell>
        </row>
        <row r="1214">
          <cell r="B1214" t="str">
            <v>W103015</v>
          </cell>
          <cell r="C1214" t="str">
            <v>CT HT 750/5A</v>
          </cell>
          <cell r="D1214" t="str">
            <v>10</v>
          </cell>
          <cell r="E1214" t="str">
            <v>Caùi</v>
          </cell>
        </row>
        <row r="1215">
          <cell r="B1215" t="str">
            <v>W103020</v>
          </cell>
          <cell r="C1215" t="str">
            <v>CT HT 1000/5A</v>
          </cell>
          <cell r="D1215" t="str">
            <v>10</v>
          </cell>
          <cell r="E1215" t="str">
            <v>Caùi</v>
          </cell>
        </row>
        <row r="1216">
          <cell r="B1216" t="str">
            <v>W103150</v>
          </cell>
          <cell r="C1216" t="str">
            <v>BOÄ ÑAØ ÑÔN 2.4M</v>
          </cell>
          <cell r="D1216" t="str">
            <v>27</v>
          </cell>
          <cell r="E1216" t="str">
            <v>Boä</v>
          </cell>
        </row>
        <row r="1217">
          <cell r="B1217" t="str">
            <v>W103151</v>
          </cell>
          <cell r="C1217" t="str">
            <v>BOÄ ÑAØ ÑOÂI 2.4M</v>
          </cell>
          <cell r="D1217" t="str">
            <v>27</v>
          </cell>
          <cell r="E1217" t="str">
            <v>Boä</v>
          </cell>
        </row>
        <row r="1218">
          <cell r="B1218" t="str">
            <v>W103498</v>
          </cell>
          <cell r="C1218" t="str">
            <v>BOÄ GIAØN ÑAØ TRAÏM TRUÏ ÑÔN</v>
          </cell>
          <cell r="D1218" t="str">
            <v>27</v>
          </cell>
          <cell r="E1218" t="str">
            <v>Boä</v>
          </cell>
        </row>
        <row r="1219">
          <cell r="B1219" t="str">
            <v>W103499</v>
          </cell>
          <cell r="C1219" t="str">
            <v>BOÄ GIAØN ÑAØ TRAÏM TRUÏ ÑOÂI</v>
          </cell>
          <cell r="D1219" t="str">
            <v>27</v>
          </cell>
          <cell r="E1219" t="str">
            <v>Boä</v>
          </cell>
        </row>
        <row r="1220">
          <cell r="B1220" t="str">
            <v>W103501</v>
          </cell>
          <cell r="C1220" t="str">
            <v>GIAÙ BAÉT TY SÖÙ ÑÖÙNG</v>
          </cell>
          <cell r="D1220" t="str">
            <v>10</v>
          </cell>
          <cell r="E1220" t="str">
            <v>Caùi</v>
          </cell>
        </row>
        <row r="1221">
          <cell r="B1221" t="str">
            <v>W104040</v>
          </cell>
          <cell r="C1221" t="str">
            <v>ÑAÀU COSE 22MM2</v>
          </cell>
          <cell r="D1221" t="str">
            <v>10</v>
          </cell>
          <cell r="E1221" t="str">
            <v>Caùi</v>
          </cell>
        </row>
        <row r="1222">
          <cell r="B1222" t="str">
            <v>W104050</v>
          </cell>
          <cell r="C1222" t="str">
            <v>ÑAÀU COSE CABLE ABC 50MM2</v>
          </cell>
          <cell r="D1222" t="str">
            <v>10</v>
          </cell>
          <cell r="E1222" t="str">
            <v>Caùi</v>
          </cell>
        </row>
        <row r="1223">
          <cell r="B1223" t="str">
            <v>W104051</v>
          </cell>
          <cell r="C1223" t="str">
            <v>ÑAÀU COSE CABLE ABC 95MM2</v>
          </cell>
          <cell r="D1223" t="str">
            <v>10</v>
          </cell>
          <cell r="E1223" t="str">
            <v>Caùi</v>
          </cell>
        </row>
        <row r="1224">
          <cell r="B1224" t="str">
            <v>W104072</v>
          </cell>
          <cell r="C1224" t="str">
            <v>ÑAÀU COSE AAAC 70MM2</v>
          </cell>
          <cell r="D1224" t="str">
            <v>10</v>
          </cell>
          <cell r="E1224" t="str">
            <v>Caùi</v>
          </cell>
        </row>
        <row r="1225">
          <cell r="B1225" t="str">
            <v>W104073</v>
          </cell>
          <cell r="C1225" t="str">
            <v>ÑAÀU COSE AAAC 120MM2</v>
          </cell>
          <cell r="D1225" t="str">
            <v>10</v>
          </cell>
          <cell r="E1225" t="str">
            <v>Caùi</v>
          </cell>
        </row>
        <row r="1226">
          <cell r="B1226" t="str">
            <v>W104075</v>
          </cell>
          <cell r="C1226" t="str">
            <v>ÑAÀU COSE AAAC 150MM2</v>
          </cell>
          <cell r="D1226" t="str">
            <v>10</v>
          </cell>
          <cell r="E1226" t="str">
            <v>Caùi</v>
          </cell>
        </row>
        <row r="1227">
          <cell r="B1227" t="str">
            <v>W104080</v>
          </cell>
          <cell r="C1227" t="str">
            <v>ÑAÀU COSE AAAC 240MM2</v>
          </cell>
          <cell r="D1227" t="str">
            <v>10</v>
          </cell>
          <cell r="E1227" t="str">
            <v>Caùi</v>
          </cell>
        </row>
        <row r="1228">
          <cell r="B1228" t="str">
            <v>W104770</v>
          </cell>
          <cell r="C1228" t="str">
            <v>P.KIEÄN ÑAÀU CAÙP NGAÀM HT 4*95MM2</v>
          </cell>
          <cell r="D1228" t="str">
            <v>27</v>
          </cell>
          <cell r="E1228" t="str">
            <v>Boä</v>
          </cell>
        </row>
        <row r="1229">
          <cell r="B1229" t="str">
            <v>W104800</v>
          </cell>
          <cell r="C1229" t="str">
            <v>P.KIEÄN ÑAÀU CAÙP NGAÀM HT 240MM2</v>
          </cell>
          <cell r="D1229" t="str">
            <v>27</v>
          </cell>
          <cell r="E1229" t="str">
            <v>Boä</v>
          </cell>
        </row>
        <row r="1230">
          <cell r="B1230" t="str">
            <v>W104851</v>
          </cell>
          <cell r="C1230" t="str">
            <v>P.KIEÄN ÑAÀU CAÙP TT 3*240MM2 O.D</v>
          </cell>
          <cell r="D1230" t="str">
            <v>27</v>
          </cell>
          <cell r="E1230" t="str">
            <v>Boä</v>
          </cell>
        </row>
        <row r="1231">
          <cell r="B1231" t="str">
            <v>W104852</v>
          </cell>
          <cell r="C1231" t="str">
            <v>P.KIEÄN ÑAÀU CAÙP TT 3*150MM2 O.D</v>
          </cell>
          <cell r="D1231" t="str">
            <v>27</v>
          </cell>
          <cell r="E1231" t="str">
            <v>Boä</v>
          </cell>
        </row>
        <row r="1232">
          <cell r="B1232" t="str">
            <v>W104859</v>
          </cell>
          <cell r="C1232" t="str">
            <v>P.KIEÄN ÑAÀU CAÙP TT 1*25MM2 I.D</v>
          </cell>
          <cell r="D1232" t="str">
            <v>27</v>
          </cell>
          <cell r="E1232" t="str">
            <v>Boä</v>
          </cell>
        </row>
        <row r="1233">
          <cell r="B1233" t="str">
            <v>W104861</v>
          </cell>
          <cell r="C1233" t="str">
            <v>P.KIEÄN ÑAÀU CAÙP TT 3*240MM2 I.D</v>
          </cell>
          <cell r="D1233" t="str">
            <v>27</v>
          </cell>
          <cell r="E1233" t="str">
            <v>Boä</v>
          </cell>
        </row>
        <row r="1234">
          <cell r="B1234" t="str">
            <v>W104862</v>
          </cell>
          <cell r="C1234" t="str">
            <v>P.KIEÄN ÑAÀU CAÙP TT 3*150MM2 I.D</v>
          </cell>
          <cell r="D1234" t="str">
            <v>27</v>
          </cell>
          <cell r="E1234" t="str">
            <v>Boä</v>
          </cell>
        </row>
        <row r="1235">
          <cell r="B1235" t="str">
            <v>W105000</v>
          </cell>
          <cell r="C1235" t="str">
            <v>CHUÏP CAÙP NHÒ THÖÙ2</v>
          </cell>
          <cell r="D1235" t="str">
            <v>10</v>
          </cell>
          <cell r="E1235" t="str">
            <v>Caùi</v>
          </cell>
        </row>
        <row r="1236">
          <cell r="B1236" t="str">
            <v>W105001</v>
          </cell>
          <cell r="C1236" t="str">
            <v>CHUÏP CAÙP NGAÀM 1*25MM2</v>
          </cell>
          <cell r="D1236" t="str">
            <v>10</v>
          </cell>
          <cell r="E1236" t="str">
            <v>Caùi</v>
          </cell>
        </row>
        <row r="1237">
          <cell r="B1237" t="str">
            <v>W105003</v>
          </cell>
          <cell r="C1237" t="str">
            <v>CHUÏP CAÙP NGAÀM 4*95MM2</v>
          </cell>
          <cell r="D1237" t="str">
            <v>10</v>
          </cell>
          <cell r="E1237" t="str">
            <v>Caùi</v>
          </cell>
        </row>
        <row r="1238">
          <cell r="B1238" t="str">
            <v>W105006</v>
          </cell>
          <cell r="C1238" t="str">
            <v>CHUÏP CAÙP NGAÀM 3*150MM2</v>
          </cell>
          <cell r="D1238" t="str">
            <v>10</v>
          </cell>
          <cell r="E1238" t="str">
            <v>Caùi</v>
          </cell>
        </row>
        <row r="1239">
          <cell r="B1239" t="str">
            <v>W105008</v>
          </cell>
          <cell r="C1239" t="str">
            <v>CHUÏP CAÙP NGAÀM 1*240MM2</v>
          </cell>
          <cell r="D1239" t="str">
            <v>10</v>
          </cell>
          <cell r="E1239" t="str">
            <v>Caùi</v>
          </cell>
        </row>
        <row r="1240">
          <cell r="B1240" t="str">
            <v>W105009</v>
          </cell>
          <cell r="C1240" t="str">
            <v>CHUÏP CAÙP NGAÀM 3*240MM2</v>
          </cell>
          <cell r="D1240" t="str">
            <v>10</v>
          </cell>
          <cell r="E1240" t="str">
            <v>Caùi</v>
          </cell>
        </row>
        <row r="1241">
          <cell r="B1241" t="str">
            <v>W105039</v>
          </cell>
          <cell r="C1241" t="str">
            <v>TRUÏ BTLT  8,4M-3KN</v>
          </cell>
          <cell r="D1241" t="str">
            <v>10</v>
          </cell>
          <cell r="E1241" t="str">
            <v>Caùi</v>
          </cell>
        </row>
        <row r="1242">
          <cell r="B1242" t="str">
            <v>W105081</v>
          </cell>
          <cell r="C1242" t="str">
            <v>TRUÏ BTLT  10M - 5KN</v>
          </cell>
          <cell r="D1242" t="str">
            <v>10</v>
          </cell>
          <cell r="E1242" t="str">
            <v>Caùi</v>
          </cell>
        </row>
        <row r="1243">
          <cell r="B1243" t="str">
            <v>W105100</v>
          </cell>
          <cell r="C1243" t="str">
            <v>TRUÏ BTLT  12M - 5KN</v>
          </cell>
          <cell r="D1243" t="str">
            <v>10</v>
          </cell>
          <cell r="E1243" t="str">
            <v>Caùi</v>
          </cell>
        </row>
        <row r="1244">
          <cell r="B1244" t="str">
            <v>W105101</v>
          </cell>
          <cell r="C1244" t="str">
            <v>TRUÏ BTLT  12M - 9KN</v>
          </cell>
          <cell r="D1244" t="str">
            <v>10</v>
          </cell>
          <cell r="E1244" t="str">
            <v>Caùi</v>
          </cell>
        </row>
        <row r="1245">
          <cell r="B1245" t="str">
            <v>W105125</v>
          </cell>
          <cell r="C1245" t="str">
            <v>TRUÏ BTLT  14M - 6KN</v>
          </cell>
          <cell r="D1245" t="str">
            <v>10</v>
          </cell>
          <cell r="E1245" t="str">
            <v>Caùi</v>
          </cell>
        </row>
        <row r="1246">
          <cell r="B1246" t="str">
            <v>W105126</v>
          </cell>
          <cell r="C1246" t="str">
            <v>TRUÏ BTLT  14M - 9KN</v>
          </cell>
          <cell r="D1246" t="str">
            <v>10</v>
          </cell>
          <cell r="E1246" t="str">
            <v>Caùi</v>
          </cell>
        </row>
        <row r="1247">
          <cell r="B1247" t="str">
            <v>W105451</v>
          </cell>
          <cell r="C1247" t="str">
            <v>MOÁI NOÁI CAÙP NGAÀM 3*240MM2</v>
          </cell>
          <cell r="D1247" t="str">
            <v>27</v>
          </cell>
          <cell r="E1247" t="str">
            <v>Boä</v>
          </cell>
        </row>
        <row r="1248">
          <cell r="B1248" t="str">
            <v>W105452</v>
          </cell>
          <cell r="C1248" t="str">
            <v>MOÁI NOÁI CAÙP NGAÀM 3*150MM2</v>
          </cell>
          <cell r="D1248" t="str">
            <v>27</v>
          </cell>
          <cell r="E1248" t="str">
            <v>Boä</v>
          </cell>
        </row>
        <row r="1249">
          <cell r="B1249" t="str">
            <v>W105859</v>
          </cell>
          <cell r="C1249" t="str">
            <v>P.KIEÄN NOÁI CAÙP TT 1*25MM2 I.D</v>
          </cell>
          <cell r="D1249" t="str">
            <v>27</v>
          </cell>
          <cell r="E1249" t="str">
            <v>Boä</v>
          </cell>
        </row>
        <row r="1250">
          <cell r="B1250" t="str">
            <v>W105860</v>
          </cell>
          <cell r="C1250" t="str">
            <v>P.KIEÄN NOÁI CAÙP 3*240MM2 I.D</v>
          </cell>
          <cell r="D1250" t="str">
            <v>27</v>
          </cell>
          <cell r="E1250" t="str">
            <v>Boä</v>
          </cell>
        </row>
        <row r="1251">
          <cell r="B1251" t="str">
            <v>W105861</v>
          </cell>
          <cell r="C1251" t="str">
            <v>P.KIEÄN NOÁI CAÙP TT 3*240MM2 I.D</v>
          </cell>
          <cell r="D1251" t="str">
            <v>27</v>
          </cell>
          <cell r="E1251" t="str">
            <v>Boä</v>
          </cell>
        </row>
        <row r="1252">
          <cell r="B1252" t="str">
            <v>W105862</v>
          </cell>
          <cell r="C1252" t="str">
            <v>P.KIEÄN NOÁI CAÙP T 3*150MM2 I.D</v>
          </cell>
          <cell r="D1252" t="str">
            <v>27</v>
          </cell>
          <cell r="E1252" t="str">
            <v>Boä</v>
          </cell>
        </row>
        <row r="1253">
          <cell r="B1253" t="str">
            <v>W106100</v>
          </cell>
          <cell r="C1253" t="str">
            <v>LA 21KV 10KA</v>
          </cell>
          <cell r="D1253" t="str">
            <v>10</v>
          </cell>
          <cell r="E1253" t="str">
            <v>Caùi</v>
          </cell>
        </row>
        <row r="1254">
          <cell r="B1254" t="str">
            <v>W110200</v>
          </cell>
          <cell r="C1254" t="str">
            <v>BOULON M12 CAÙC LOAÏI</v>
          </cell>
          <cell r="D1254" t="str">
            <v>10</v>
          </cell>
          <cell r="E1254" t="str">
            <v>Caùi</v>
          </cell>
        </row>
        <row r="1255">
          <cell r="B1255" t="str">
            <v>W110477</v>
          </cell>
          <cell r="C1255" t="str">
            <v>BOULON 16*250MM</v>
          </cell>
          <cell r="D1255" t="str">
            <v>10</v>
          </cell>
          <cell r="E1255" t="str">
            <v>Caùi</v>
          </cell>
        </row>
        <row r="1256">
          <cell r="B1256" t="str">
            <v>W110850</v>
          </cell>
          <cell r="C1256" t="str">
            <v>CABLE AAAC TRAÀN 70MM2</v>
          </cell>
          <cell r="D1256" t="str">
            <v>31</v>
          </cell>
          <cell r="E1256" t="str">
            <v>Meùt</v>
          </cell>
        </row>
        <row r="1257">
          <cell r="B1257" t="str">
            <v>W110852</v>
          </cell>
          <cell r="C1257" t="str">
            <v>CABLE AAAC TRAÀN 120MM2</v>
          </cell>
          <cell r="D1257" t="str">
            <v>31</v>
          </cell>
          <cell r="E1257" t="str">
            <v>Meùt</v>
          </cell>
        </row>
        <row r="1258">
          <cell r="B1258" t="str">
            <v>W111075</v>
          </cell>
          <cell r="C1258" t="str">
            <v>MBT 1P 12.7/8.6/.2-.4KV 75KVA</v>
          </cell>
          <cell r="D1258" t="str">
            <v>10</v>
          </cell>
          <cell r="E1258" t="str">
            <v>Caùi</v>
          </cell>
        </row>
        <row r="1259">
          <cell r="B1259" t="str">
            <v>W111100</v>
          </cell>
          <cell r="C1259" t="str">
            <v>MBT 1P.7-8.6/.2-.4KV 100KVA</v>
          </cell>
          <cell r="D1259" t="str">
            <v>10</v>
          </cell>
          <cell r="E1259" t="str">
            <v>Caùi</v>
          </cell>
        </row>
        <row r="1260">
          <cell r="B1260" t="str">
            <v>W112029</v>
          </cell>
          <cell r="C1260" t="str">
            <v>CABLE CU BOÏC 25MM2</v>
          </cell>
          <cell r="D1260" t="str">
            <v>31</v>
          </cell>
          <cell r="E1260" t="str">
            <v>Meùt</v>
          </cell>
        </row>
        <row r="1261">
          <cell r="B1261" t="str">
            <v>W114655</v>
          </cell>
          <cell r="C1261" t="str">
            <v>CABLE NGAÀM XLPE HT 240MM2</v>
          </cell>
          <cell r="D1261" t="str">
            <v>31</v>
          </cell>
          <cell r="E1261" t="str">
            <v>Meùt</v>
          </cell>
        </row>
        <row r="1262">
          <cell r="B1262" t="str">
            <v>W114660</v>
          </cell>
          <cell r="C1262" t="str">
            <v>CABLE NGAÀM XLPE HT 4*95MM2</v>
          </cell>
          <cell r="D1262" t="str">
            <v>31</v>
          </cell>
          <cell r="E1262" t="str">
            <v>Meùt</v>
          </cell>
        </row>
        <row r="1263">
          <cell r="B1263" t="str">
            <v>W115301</v>
          </cell>
          <cell r="C1263" t="str">
            <v>CABLE CU BOÏC 22MM2 22KV</v>
          </cell>
          <cell r="D1263" t="str">
            <v>31</v>
          </cell>
          <cell r="E1263" t="str">
            <v>Meùt</v>
          </cell>
        </row>
        <row r="1264">
          <cell r="B1264" t="str">
            <v>W116300</v>
          </cell>
          <cell r="C1264" t="str">
            <v>CABLE NGAÀM XLPE 22KV 25MM2</v>
          </cell>
          <cell r="D1264" t="str">
            <v>31</v>
          </cell>
          <cell r="E1264" t="str">
            <v>Meùt</v>
          </cell>
        </row>
        <row r="1265">
          <cell r="B1265" t="str">
            <v>W116394</v>
          </cell>
          <cell r="C1265" t="str">
            <v>CABLE NGAÀM XLPE 22KV 3*150</v>
          </cell>
          <cell r="D1265" t="str">
            <v>31</v>
          </cell>
          <cell r="E1265" t="str">
            <v>Meùt</v>
          </cell>
        </row>
        <row r="1266">
          <cell r="B1266" t="str">
            <v>W116398</v>
          </cell>
          <cell r="C1266" t="str">
            <v>CABLE NGAÀM XLPE 22KV 3*240</v>
          </cell>
          <cell r="D1266" t="str">
            <v>31</v>
          </cell>
          <cell r="E1266" t="str">
            <v>Meùt</v>
          </cell>
        </row>
        <row r="1267">
          <cell r="B1267" t="str">
            <v>W117714</v>
          </cell>
          <cell r="C1267" t="str">
            <v>CABLE ABC 4*50MM2</v>
          </cell>
          <cell r="D1267" t="str">
            <v>31</v>
          </cell>
          <cell r="E1267" t="str">
            <v>Meùt</v>
          </cell>
        </row>
        <row r="1268">
          <cell r="B1268" t="str">
            <v>W117718</v>
          </cell>
          <cell r="C1268" t="str">
            <v>CABLE ABC 4*95MM2</v>
          </cell>
          <cell r="D1268" t="str">
            <v>31</v>
          </cell>
          <cell r="E1268" t="str">
            <v>Meùt</v>
          </cell>
        </row>
        <row r="1269">
          <cell r="B1269" t="str">
            <v>W118020</v>
          </cell>
          <cell r="C1269" t="str">
            <v>CABLE AAAC BOÏC XLPE 22KV 240</v>
          </cell>
          <cell r="D1269" t="str">
            <v>31</v>
          </cell>
          <cell r="E1269" t="str">
            <v>Meùt</v>
          </cell>
        </row>
        <row r="1270">
          <cell r="B1270" t="str">
            <v>W118022</v>
          </cell>
          <cell r="C1270" t="str">
            <v>CABLE AAAC BOÏC XLPE 22KV 150</v>
          </cell>
          <cell r="D1270" t="str">
            <v>31</v>
          </cell>
          <cell r="E1270" t="str">
            <v>Meùt</v>
          </cell>
        </row>
        <row r="1271">
          <cell r="B1271" t="str">
            <v>W119009</v>
          </cell>
          <cell r="C1271" t="str">
            <v>CAÙP ÑIEÄN THOAÏI 7 SÔÏI</v>
          </cell>
          <cell r="D1271" t="str">
            <v>31</v>
          </cell>
          <cell r="E1271" t="str">
            <v>Meùt</v>
          </cell>
        </row>
        <row r="1272">
          <cell r="B1272" t="str">
            <v>W120162</v>
          </cell>
          <cell r="C1272" t="str">
            <v>OÁNG CHÒU LÖÏC @ 150MM 3M</v>
          </cell>
          <cell r="D1272" t="str">
            <v>10</v>
          </cell>
          <cell r="E1272" t="str">
            <v>Caùi</v>
          </cell>
        </row>
        <row r="1273">
          <cell r="B1273" t="str">
            <v>W120500</v>
          </cell>
          <cell r="C1273" t="str">
            <v>CABLE THEÙP CHAÈNG</v>
          </cell>
          <cell r="D1273" t="str">
            <v>31</v>
          </cell>
          <cell r="E1273" t="str">
            <v>Meùt</v>
          </cell>
        </row>
        <row r="1274">
          <cell r="B1274" t="str">
            <v>W121000</v>
          </cell>
          <cell r="C1274" t="str">
            <v>CAC PHUÏ KIEÄN MBT</v>
          </cell>
          <cell r="D1274" t="str">
            <v>27</v>
          </cell>
          <cell r="E1274" t="str">
            <v>Boä</v>
          </cell>
        </row>
        <row r="1275">
          <cell r="B1275" t="str">
            <v>W123160</v>
          </cell>
          <cell r="C1275" t="str">
            <v>MBT 3P 22-15/0.4 KV 160 KVA OD</v>
          </cell>
          <cell r="D1275" t="str">
            <v>10</v>
          </cell>
          <cell r="E1275" t="str">
            <v>Caùi</v>
          </cell>
        </row>
        <row r="1276">
          <cell r="B1276" t="str">
            <v>W123250</v>
          </cell>
          <cell r="C1276" t="str">
            <v>MBT 3P 22-15/0.4 KV 250 KVA ID</v>
          </cell>
          <cell r="D1276" t="str">
            <v>10</v>
          </cell>
          <cell r="E1276" t="str">
            <v>Caùi</v>
          </cell>
        </row>
        <row r="1277">
          <cell r="B1277" t="str">
            <v>W123251</v>
          </cell>
          <cell r="C1277" t="str">
            <v>MBT 3P 22-15/0.4 KV 250 KVA OD</v>
          </cell>
          <cell r="D1277" t="str">
            <v>10</v>
          </cell>
          <cell r="E1277" t="str">
            <v>Caùi</v>
          </cell>
        </row>
        <row r="1278">
          <cell r="B1278" t="str">
            <v>W123400</v>
          </cell>
          <cell r="C1278" t="str">
            <v>MBT 3P 22-15/0.4 KV 400 KVA ID</v>
          </cell>
          <cell r="D1278" t="str">
            <v>10</v>
          </cell>
          <cell r="E1278" t="str">
            <v>Caùi</v>
          </cell>
        </row>
        <row r="1279">
          <cell r="B1279" t="str">
            <v>W123401</v>
          </cell>
          <cell r="C1279" t="str">
            <v>MBT 3P 22-15/0.4 KV 400 KVA OD</v>
          </cell>
          <cell r="D1279" t="str">
            <v>10</v>
          </cell>
          <cell r="E1279" t="str">
            <v>Caùi</v>
          </cell>
        </row>
        <row r="1280">
          <cell r="B1280" t="str">
            <v>W123402</v>
          </cell>
          <cell r="C1280" t="str">
            <v>MBT 3P 22/0.4 KV 400 KVA OD</v>
          </cell>
          <cell r="D1280" t="str">
            <v>10</v>
          </cell>
          <cell r="E1280" t="str">
            <v>Caùi</v>
          </cell>
        </row>
        <row r="1281">
          <cell r="B1281" t="str">
            <v>W123630</v>
          </cell>
          <cell r="C1281" t="str">
            <v>MBT 3P 22-15/O.4 KV 630 KVA ID</v>
          </cell>
          <cell r="D1281" t="str">
            <v>10</v>
          </cell>
          <cell r="E1281" t="str">
            <v>Caùi</v>
          </cell>
        </row>
        <row r="1282">
          <cell r="B1282" t="str">
            <v>W123631</v>
          </cell>
          <cell r="C1282" t="str">
            <v>MBT 3P 22-15/O.4 KV 630 KVA OD</v>
          </cell>
          <cell r="D1282" t="str">
            <v>10</v>
          </cell>
          <cell r="E1282" t="str">
            <v>Caùi</v>
          </cell>
        </row>
        <row r="1283">
          <cell r="B1283" t="str">
            <v>W128050</v>
          </cell>
          <cell r="C1283" t="str">
            <v>BU LON MAT M16*300</v>
          </cell>
          <cell r="D1283" t="str">
            <v>27</v>
          </cell>
          <cell r="E1283" t="str">
            <v>Boä</v>
          </cell>
        </row>
        <row r="1284">
          <cell r="B1284" t="str">
            <v>W141010</v>
          </cell>
          <cell r="C1284" t="str">
            <v>GIAÙN TUÏ BUØ 6*100 KVAR</v>
          </cell>
          <cell r="D1284" t="str">
            <v>27</v>
          </cell>
          <cell r="E1284" t="str">
            <v>Boä</v>
          </cell>
        </row>
        <row r="1285">
          <cell r="B1285" t="str">
            <v>W142000</v>
          </cell>
          <cell r="C1285" t="str">
            <v>DAØÂY COÄT ÑAÀU SÖÙ AAAC XLPE 240</v>
          </cell>
          <cell r="D1285" t="str">
            <v>10</v>
          </cell>
          <cell r="E1285" t="str">
            <v>Caùi</v>
          </cell>
        </row>
        <row r="1286">
          <cell r="B1286" t="str">
            <v>W142001</v>
          </cell>
          <cell r="C1286" t="str">
            <v>DAØÂY COÄT ÑAÀU SÖÙ AAAC XLPE 150</v>
          </cell>
          <cell r="D1286" t="str">
            <v>10</v>
          </cell>
          <cell r="E1286" t="str">
            <v>Caùi</v>
          </cell>
        </row>
        <row r="1287">
          <cell r="B1287" t="str">
            <v>W142004</v>
          </cell>
          <cell r="C1287" t="str">
            <v>PK COÄT CAÙP ÑOÂI AAAC 70MM 150</v>
          </cell>
          <cell r="D1287" t="str">
            <v>10</v>
          </cell>
          <cell r="E1287" t="str">
            <v>Caùi</v>
          </cell>
        </row>
        <row r="1288">
          <cell r="B1288" t="str">
            <v>W142005</v>
          </cell>
          <cell r="C1288" t="str">
            <v>PK COÄT CAÙP ÑOÂI AAAC 240</v>
          </cell>
          <cell r="D1288" t="str">
            <v>10</v>
          </cell>
          <cell r="E1288" t="str">
            <v>Caùi</v>
          </cell>
        </row>
        <row r="1289">
          <cell r="B1289" t="str">
            <v>W142006</v>
          </cell>
          <cell r="C1289" t="str">
            <v>PHUÏ KIEÄN COÄT CAÙP AAAC 70MM2</v>
          </cell>
          <cell r="D1289" t="str">
            <v>10</v>
          </cell>
          <cell r="E1289" t="str">
            <v>Caùi</v>
          </cell>
        </row>
        <row r="1290">
          <cell r="B1290" t="str">
            <v>W142007</v>
          </cell>
          <cell r="C1290" t="str">
            <v>PHUÏ KIEÄN COÄT CAÙP AAAC 120MM2</v>
          </cell>
          <cell r="D1290" t="str">
            <v>10</v>
          </cell>
          <cell r="E1290" t="str">
            <v>Caùi</v>
          </cell>
        </row>
        <row r="1291">
          <cell r="B1291" t="str">
            <v>W142008</v>
          </cell>
          <cell r="C1291" t="str">
            <v>PHUÏ KIEÄN COÄT CAÙP AAAC XLPE 150</v>
          </cell>
          <cell r="D1291" t="str">
            <v>10</v>
          </cell>
          <cell r="E1291" t="str">
            <v>Caùi</v>
          </cell>
        </row>
        <row r="1292">
          <cell r="B1292" t="str">
            <v>W142009</v>
          </cell>
          <cell r="C1292" t="str">
            <v>PHUÏ KIEÄN COÄT CAÙP AAAC XLPE 240</v>
          </cell>
          <cell r="D1292" t="str">
            <v>10</v>
          </cell>
          <cell r="E1292" t="str">
            <v>Caùi</v>
          </cell>
        </row>
        <row r="1293">
          <cell r="B1293" t="str">
            <v>W142111</v>
          </cell>
          <cell r="C1293" t="str">
            <v>GIAÙP NÍU CAÙP AAAC 70MM2</v>
          </cell>
          <cell r="D1293" t="str">
            <v>10</v>
          </cell>
          <cell r="E1293" t="str">
            <v>Caùi</v>
          </cell>
        </row>
        <row r="1294">
          <cell r="B1294" t="str">
            <v>W142112</v>
          </cell>
          <cell r="C1294" t="str">
            <v>GIAÙP NÍU CAÙP AAAC 120MM2</v>
          </cell>
          <cell r="D1294" t="str">
            <v>10</v>
          </cell>
          <cell r="E1294" t="str">
            <v>Caùi</v>
          </cell>
        </row>
        <row r="1295">
          <cell r="B1295" t="str">
            <v>W142113</v>
          </cell>
          <cell r="C1295" t="str">
            <v>GIAÙP NÍU DAØÂY BOÏC TT AAAC150</v>
          </cell>
          <cell r="D1295" t="str">
            <v>10</v>
          </cell>
          <cell r="E1295" t="str">
            <v>Caùi</v>
          </cell>
        </row>
        <row r="1296">
          <cell r="B1296" t="str">
            <v>W142114</v>
          </cell>
          <cell r="C1296" t="str">
            <v>GIAÙP NÍU DAØÂY BOÏC TT AAAC240</v>
          </cell>
          <cell r="D1296" t="str">
            <v>10</v>
          </cell>
          <cell r="E1296" t="str">
            <v>Caùi</v>
          </cell>
        </row>
        <row r="1297">
          <cell r="B1297" t="str">
            <v>W142120</v>
          </cell>
          <cell r="C1297" t="str">
            <v>GIAÙP NÍU DAØÂY CHAÈNG 70MM2</v>
          </cell>
          <cell r="D1297" t="str">
            <v>10</v>
          </cell>
          <cell r="E1297" t="str">
            <v>Caùi</v>
          </cell>
        </row>
        <row r="1298">
          <cell r="B1298" t="str">
            <v>W142175</v>
          </cell>
          <cell r="C1298" t="str">
            <v>KEÏP TIEÁP ÑÒA</v>
          </cell>
          <cell r="D1298" t="str">
            <v>10</v>
          </cell>
          <cell r="E1298" t="str">
            <v>Caùi</v>
          </cell>
        </row>
        <row r="1299">
          <cell r="B1299" t="str">
            <v>W142176</v>
          </cell>
          <cell r="C1299" t="str">
            <v>BOÄ GHEÙP TIEÁP ÑÒA</v>
          </cell>
          <cell r="D1299" t="str">
            <v>10</v>
          </cell>
          <cell r="E1299" t="str">
            <v>Caùi</v>
          </cell>
        </row>
        <row r="1300">
          <cell r="B1300" t="str">
            <v>W142177</v>
          </cell>
          <cell r="C1300" t="str">
            <v>ÑAÀU CHÒU LÖÏC</v>
          </cell>
          <cell r="D1300" t="str">
            <v>10</v>
          </cell>
          <cell r="E1300" t="str">
            <v>Caùi</v>
          </cell>
        </row>
        <row r="1301">
          <cell r="B1301" t="str">
            <v>W142178</v>
          </cell>
          <cell r="C1301" t="str">
            <v>ÑIEÅM KEÙO TIEÁP ÑÒA</v>
          </cell>
          <cell r="D1301" t="str">
            <v>10</v>
          </cell>
          <cell r="E1301" t="str">
            <v>Caùi</v>
          </cell>
        </row>
        <row r="1302">
          <cell r="B1302" t="str">
            <v>W142201</v>
          </cell>
          <cell r="C1302" t="str">
            <v>COÏC NEÙO</v>
          </cell>
          <cell r="D1302" t="str">
            <v>27</v>
          </cell>
          <cell r="E1302" t="str">
            <v>Boä</v>
          </cell>
        </row>
        <row r="1303">
          <cell r="B1303" t="str">
            <v>W142828</v>
          </cell>
          <cell r="C1303" t="str">
            <v>COÏC TIEÁP ÑÒA</v>
          </cell>
          <cell r="D1303" t="str">
            <v>10</v>
          </cell>
          <cell r="E1303" t="str">
            <v>Caùi</v>
          </cell>
        </row>
        <row r="1304">
          <cell r="B1304" t="str">
            <v>W142829</v>
          </cell>
          <cell r="C1304" t="str">
            <v>COÏC TIEÁP ÑÒA + ÑAÀU NHOÏN</v>
          </cell>
          <cell r="D1304" t="str">
            <v>27</v>
          </cell>
          <cell r="E1304" t="str">
            <v>Boä</v>
          </cell>
        </row>
        <row r="1305">
          <cell r="B1305" t="str">
            <v>W143170</v>
          </cell>
          <cell r="C1305" t="str">
            <v>KEÏP DÖØNG DAØÂY CHAÈNG</v>
          </cell>
          <cell r="D1305" t="str">
            <v>10</v>
          </cell>
          <cell r="E1305" t="str">
            <v>Caùi</v>
          </cell>
        </row>
        <row r="1306">
          <cell r="B1306" t="str">
            <v>W143175</v>
          </cell>
          <cell r="C1306" t="str">
            <v>KEÏP NGÖØNG CAÙP ABC 4*50MM2</v>
          </cell>
          <cell r="D1306" t="str">
            <v>10</v>
          </cell>
          <cell r="E1306" t="str">
            <v>Caùi</v>
          </cell>
        </row>
        <row r="1307">
          <cell r="B1307" t="str">
            <v>W143177</v>
          </cell>
          <cell r="C1307" t="str">
            <v>KEÏP NGÖØNG CAÙP ABC 4*95MM2</v>
          </cell>
          <cell r="D1307" t="str">
            <v>10</v>
          </cell>
          <cell r="E1307" t="str">
            <v>Caùi</v>
          </cell>
        </row>
        <row r="1308">
          <cell r="B1308" t="str">
            <v>W143178</v>
          </cell>
          <cell r="C1308" t="str">
            <v>NAÉP BÒT ÑAÀU CAÙP ABC 4*50MM</v>
          </cell>
          <cell r="D1308" t="str">
            <v>10</v>
          </cell>
          <cell r="E1308" t="str">
            <v>Caùi</v>
          </cell>
        </row>
        <row r="1309">
          <cell r="B1309" t="str">
            <v>W143179</v>
          </cell>
          <cell r="C1309" t="str">
            <v>NAÉP BÒT ÑAÀU CAÙP ABC 4*95MM2</v>
          </cell>
          <cell r="D1309" t="str">
            <v>10</v>
          </cell>
          <cell r="E1309" t="str">
            <v>Caùi</v>
          </cell>
        </row>
        <row r="1310">
          <cell r="B1310" t="str">
            <v>W143183</v>
          </cell>
          <cell r="C1310" t="str">
            <v>KEÏP IPC 95-95MM2</v>
          </cell>
          <cell r="D1310" t="str">
            <v>10</v>
          </cell>
          <cell r="E1310" t="str">
            <v>Caùi</v>
          </cell>
        </row>
        <row r="1311">
          <cell r="B1311" t="str">
            <v>W143184</v>
          </cell>
          <cell r="C1311" t="str">
            <v>OÁNG NOÁI EÙP BOÏC CAÙCH ÑIEÄN 50-50</v>
          </cell>
          <cell r="D1311" t="str">
            <v>10</v>
          </cell>
          <cell r="E1311" t="str">
            <v>Caùi</v>
          </cell>
        </row>
        <row r="1312">
          <cell r="B1312" t="str">
            <v>W143185</v>
          </cell>
          <cell r="C1312" t="str">
            <v>OÁNG NOÁI EÙP BOÏC CAÙCH ÑIEÄN 95-95</v>
          </cell>
          <cell r="D1312" t="str">
            <v>10</v>
          </cell>
          <cell r="E1312" t="str">
            <v>Caùi</v>
          </cell>
        </row>
        <row r="1313">
          <cell r="B1313" t="str">
            <v>W143268</v>
          </cell>
          <cell r="C1313" t="str">
            <v>KEÏP TREO CAÙP ABC 4*50MM2</v>
          </cell>
          <cell r="D1313" t="str">
            <v>10</v>
          </cell>
          <cell r="E1313" t="str">
            <v>Caùi</v>
          </cell>
        </row>
        <row r="1314">
          <cell r="B1314" t="str">
            <v>W143269</v>
          </cell>
          <cell r="C1314" t="str">
            <v>KEÏP TREO CAÙP ABC ÑOÂI 4*50MM2</v>
          </cell>
          <cell r="D1314" t="str">
            <v>10</v>
          </cell>
          <cell r="E1314" t="str">
            <v>Caùi</v>
          </cell>
        </row>
        <row r="1315">
          <cell r="B1315" t="str">
            <v>W143271</v>
          </cell>
          <cell r="C1315" t="str">
            <v>KEÏP TREO CAÙP ABC 4*95MM2</v>
          </cell>
          <cell r="D1315" t="str">
            <v>10</v>
          </cell>
          <cell r="E1315" t="str">
            <v>Caùi</v>
          </cell>
        </row>
        <row r="1316">
          <cell r="B1316" t="str">
            <v>W143273</v>
          </cell>
          <cell r="C1316" t="str">
            <v>KEÏP TREO CAÙP ABC ÑOÂI 4*95MM2</v>
          </cell>
          <cell r="D1316" t="str">
            <v>10</v>
          </cell>
          <cell r="E1316" t="str">
            <v>Caùi</v>
          </cell>
        </row>
        <row r="1317">
          <cell r="B1317" t="str">
            <v>W143282</v>
          </cell>
          <cell r="C1317" t="str">
            <v>CHOÁT THEÙP KHOÂNG RÆ CHO B320</v>
          </cell>
          <cell r="D1317" t="str">
            <v>10</v>
          </cell>
          <cell r="E1317" t="str">
            <v>Caùi</v>
          </cell>
        </row>
        <row r="1318">
          <cell r="B1318" t="str">
            <v>W143283</v>
          </cell>
          <cell r="C1318" t="str">
            <v>COLIER THEÙP KHOÂNG RÆ 20X0.7M</v>
          </cell>
          <cell r="D1318" t="str">
            <v>10</v>
          </cell>
          <cell r="E1318" t="str">
            <v>Caùi</v>
          </cell>
        </row>
        <row r="1319">
          <cell r="B1319" t="str">
            <v>W143360</v>
          </cell>
          <cell r="C1319" t="str">
            <v>KEÏP QUAI + KEÏP HOTLINE 150/22</v>
          </cell>
          <cell r="D1319" t="str">
            <v>10</v>
          </cell>
          <cell r="E1319" t="str">
            <v>Caùi</v>
          </cell>
        </row>
        <row r="1320">
          <cell r="B1320" t="str">
            <v>W143361</v>
          </cell>
          <cell r="C1320" t="str">
            <v>KEÏP QUAI + KEÏP HOTLINE 240/22</v>
          </cell>
          <cell r="D1320" t="str">
            <v>10</v>
          </cell>
          <cell r="E1320" t="str">
            <v>Caùi</v>
          </cell>
        </row>
        <row r="1321">
          <cell r="B1321" t="str">
            <v>W143370</v>
          </cell>
          <cell r="C1321" t="str">
            <v>LBS SF6 22KV</v>
          </cell>
          <cell r="D1321" t="str">
            <v>10</v>
          </cell>
          <cell r="E1321" t="str">
            <v>Caùi</v>
          </cell>
        </row>
        <row r="1322">
          <cell r="B1322" t="str">
            <v>W143600</v>
          </cell>
          <cell r="C1322" t="str">
            <v>KEÏP EÙP AAAC 70/70MM2</v>
          </cell>
          <cell r="D1322" t="str">
            <v>10</v>
          </cell>
          <cell r="E1322" t="str">
            <v>Caùi</v>
          </cell>
        </row>
        <row r="1323">
          <cell r="B1323" t="str">
            <v>W143601</v>
          </cell>
          <cell r="C1323" t="str">
            <v>KEÏP EÙP AAAC 120/120MM2</v>
          </cell>
          <cell r="D1323" t="str">
            <v>10</v>
          </cell>
          <cell r="E1323" t="str">
            <v>Caùi</v>
          </cell>
        </row>
        <row r="1324">
          <cell r="B1324" t="str">
            <v>W143602</v>
          </cell>
          <cell r="C1324" t="str">
            <v>KEÏP EÙP AAAC 150/150MM2</v>
          </cell>
          <cell r="D1324" t="str">
            <v>10</v>
          </cell>
          <cell r="E1324" t="str">
            <v>Caùi</v>
          </cell>
        </row>
        <row r="1325">
          <cell r="B1325" t="str">
            <v>W143603</v>
          </cell>
          <cell r="C1325" t="str">
            <v>KEÏP EÙP AAAC 240/240MM2</v>
          </cell>
          <cell r="D1325" t="str">
            <v>10</v>
          </cell>
          <cell r="E1325" t="str">
            <v>Caùi</v>
          </cell>
        </row>
        <row r="1326">
          <cell r="B1326" t="str">
            <v>W143604</v>
          </cell>
          <cell r="C1326" t="str">
            <v>ÑAÀU NOÁI H AAAC 70/70MM2</v>
          </cell>
          <cell r="D1326" t="str">
            <v>10</v>
          </cell>
          <cell r="E1326" t="str">
            <v>Caùi</v>
          </cell>
        </row>
        <row r="1327">
          <cell r="B1327" t="str">
            <v>W143605</v>
          </cell>
          <cell r="C1327" t="str">
            <v>ÑAÀU NOÁI H AAAC 120/70MM2</v>
          </cell>
          <cell r="D1327" t="str">
            <v>10</v>
          </cell>
          <cell r="E1327" t="str">
            <v>Caùi</v>
          </cell>
        </row>
        <row r="1328">
          <cell r="B1328" t="str">
            <v>W143606</v>
          </cell>
          <cell r="C1328" t="str">
            <v>ÑAÀU NOÁI H AAAC 120/120MM2</v>
          </cell>
          <cell r="D1328" t="str">
            <v>10</v>
          </cell>
          <cell r="E1328" t="str">
            <v>Caùi</v>
          </cell>
        </row>
        <row r="1329">
          <cell r="B1329" t="str">
            <v>W143607</v>
          </cell>
          <cell r="C1329" t="str">
            <v>ÑAÀU NOÁI H AAAC 150/150MM2</v>
          </cell>
          <cell r="D1329" t="str">
            <v>10</v>
          </cell>
          <cell r="E1329" t="str">
            <v>Caùi</v>
          </cell>
        </row>
        <row r="1330">
          <cell r="B1330" t="str">
            <v>W143608</v>
          </cell>
          <cell r="C1330" t="str">
            <v>ÑAÀU NOÁI H AAAC 240/150MM2</v>
          </cell>
          <cell r="D1330" t="str">
            <v>10</v>
          </cell>
          <cell r="E1330" t="str">
            <v>Caùi</v>
          </cell>
        </row>
        <row r="1331">
          <cell r="B1331" t="str">
            <v>W143609</v>
          </cell>
          <cell r="C1331" t="str">
            <v>ÑAÀU NOÁI H AAAC 240/240MM2</v>
          </cell>
          <cell r="D1331" t="str">
            <v>10</v>
          </cell>
          <cell r="E1331" t="str">
            <v>Caùi</v>
          </cell>
        </row>
        <row r="1332">
          <cell r="B1332" t="str">
            <v>W143909</v>
          </cell>
          <cell r="C1332" t="str">
            <v>KEÏP CAÊNG DAØÂY 150-240MM2</v>
          </cell>
          <cell r="D1332" t="str">
            <v>10</v>
          </cell>
          <cell r="E1332" t="str">
            <v>Caùi</v>
          </cell>
        </row>
        <row r="1333">
          <cell r="B1333" t="str">
            <v>W144072</v>
          </cell>
          <cell r="C1333" t="str">
            <v>TUÏ BUØ HT 20 KVAR</v>
          </cell>
          <cell r="D1333" t="str">
            <v>10</v>
          </cell>
          <cell r="E1333" t="str">
            <v>Caùi</v>
          </cell>
        </row>
        <row r="1334">
          <cell r="B1334" t="str">
            <v>W144074</v>
          </cell>
          <cell r="C1334" t="str">
            <v>TUÏ BUØ HT 30 KVAR</v>
          </cell>
          <cell r="D1334" t="str">
            <v>10</v>
          </cell>
          <cell r="E1334" t="str">
            <v>Caùi</v>
          </cell>
        </row>
        <row r="1335">
          <cell r="B1335" t="str">
            <v>W144260</v>
          </cell>
          <cell r="C1335" t="str">
            <v>TUÛ P.PHOÁI ÑIEÄN HT GOÀM T.HÔÏP TB</v>
          </cell>
          <cell r="D1335" t="str">
            <v>27</v>
          </cell>
          <cell r="E1335" t="str">
            <v>Boä</v>
          </cell>
        </row>
        <row r="1336">
          <cell r="B1336" t="str">
            <v>W144288</v>
          </cell>
          <cell r="C1336" t="str">
            <v>TUÏ BUØ 22KV 100 KVAR</v>
          </cell>
          <cell r="D1336" t="str">
            <v>10</v>
          </cell>
          <cell r="E1336" t="str">
            <v>Caùi</v>
          </cell>
        </row>
        <row r="1337">
          <cell r="B1337" t="str">
            <v>W144300</v>
          </cell>
          <cell r="C1337" t="str">
            <v>MAÙY CAÉT TUÏ BUØ 22KV 200A</v>
          </cell>
          <cell r="D1337" t="str">
            <v>27</v>
          </cell>
          <cell r="E1337" t="str">
            <v>Boä</v>
          </cell>
        </row>
        <row r="1338">
          <cell r="B1338" t="str">
            <v>W144305</v>
          </cell>
          <cell r="C1338" t="str">
            <v>BOÄ ÑIEÀU KHIEÅN ÑOÙNG CAÉT TUÏ BUØ</v>
          </cell>
          <cell r="D1338" t="str">
            <v>27</v>
          </cell>
          <cell r="E1338" t="str">
            <v>Boä</v>
          </cell>
        </row>
        <row r="1339">
          <cell r="B1339" t="str">
            <v>W145230</v>
          </cell>
          <cell r="C1339" t="str">
            <v>RECLOSER 800A 24,9KV</v>
          </cell>
          <cell r="D1339" t="str">
            <v>10</v>
          </cell>
          <cell r="E1339" t="str">
            <v>Caùi</v>
          </cell>
        </row>
        <row r="1340">
          <cell r="B1340" t="str">
            <v>W145232</v>
          </cell>
          <cell r="C1340" t="str">
            <v>RECLOSER 800A 34,5KV</v>
          </cell>
          <cell r="D1340" t="str">
            <v>10</v>
          </cell>
          <cell r="E1340" t="str">
            <v>Caùi</v>
          </cell>
        </row>
        <row r="1341">
          <cell r="B1341" t="str">
            <v>W150802</v>
          </cell>
          <cell r="C1341" t="str">
            <v>CHÌ OÁNG HT 200A</v>
          </cell>
          <cell r="D1341" t="str">
            <v>10</v>
          </cell>
          <cell r="E1341" t="str">
            <v>Caùi</v>
          </cell>
        </row>
        <row r="1342">
          <cell r="B1342" t="str">
            <v>W150804</v>
          </cell>
          <cell r="C1342" t="str">
            <v>CHÌ OÁNG HT 400A</v>
          </cell>
          <cell r="D1342" t="str">
            <v>10</v>
          </cell>
          <cell r="E1342" t="str">
            <v>Caùi</v>
          </cell>
        </row>
        <row r="1343">
          <cell r="B1343" t="str">
            <v>W155510</v>
          </cell>
          <cell r="C1343" t="str">
            <v>CHÌ OÁNG 24KV 10A</v>
          </cell>
          <cell r="D1343" t="str">
            <v>10</v>
          </cell>
          <cell r="E1343" t="str">
            <v>Caùi</v>
          </cell>
        </row>
        <row r="1344">
          <cell r="B1344" t="str">
            <v>W155522</v>
          </cell>
          <cell r="C1344" t="str">
            <v>CHÌ OÁNG 24KV 32A</v>
          </cell>
          <cell r="D1344" t="str">
            <v>10</v>
          </cell>
          <cell r="E1344" t="str">
            <v>Caùi</v>
          </cell>
        </row>
        <row r="1345">
          <cell r="B1345" t="str">
            <v>W155523</v>
          </cell>
          <cell r="C1345" t="str">
            <v>CHÌ OÁNG 24KV 40A</v>
          </cell>
          <cell r="D1345" t="str">
            <v>10</v>
          </cell>
          <cell r="E1345" t="str">
            <v>Caùi</v>
          </cell>
        </row>
        <row r="1346">
          <cell r="B1346" t="str">
            <v>W156425</v>
          </cell>
          <cell r="C1346" t="str">
            <v>FCO 100A 27KV</v>
          </cell>
          <cell r="D1346" t="str">
            <v>10</v>
          </cell>
          <cell r="E1346" t="str">
            <v>Caùi</v>
          </cell>
        </row>
        <row r="1347">
          <cell r="B1347" t="str">
            <v>W156442</v>
          </cell>
          <cell r="C1347" t="str">
            <v>FCO 200A 27KV</v>
          </cell>
          <cell r="D1347" t="str">
            <v>10</v>
          </cell>
          <cell r="E1347" t="str">
            <v>Caùi</v>
          </cell>
        </row>
        <row r="1348">
          <cell r="B1348" t="str">
            <v>W156456</v>
          </cell>
          <cell r="C1348" t="str">
            <v>LTD 1P 22KV 800A</v>
          </cell>
          <cell r="D1348" t="str">
            <v>10</v>
          </cell>
          <cell r="E1348" t="str">
            <v>Caùi</v>
          </cell>
        </row>
        <row r="1349">
          <cell r="B1349" t="str">
            <v>W157560</v>
          </cell>
          <cell r="C1349" t="str">
            <v>FUSE LINK 8A 22KV</v>
          </cell>
          <cell r="D1349" t="str">
            <v>10</v>
          </cell>
          <cell r="E1349" t="str">
            <v>Caùi</v>
          </cell>
        </row>
        <row r="1350">
          <cell r="B1350" t="str">
            <v>W157566</v>
          </cell>
          <cell r="C1350" t="str">
            <v>FUSE LINK 15A 22KV</v>
          </cell>
          <cell r="D1350" t="str">
            <v>10</v>
          </cell>
          <cell r="E1350" t="str">
            <v>Caùi</v>
          </cell>
        </row>
        <row r="1351">
          <cell r="B1351" t="str">
            <v>W157573</v>
          </cell>
          <cell r="C1351" t="str">
            <v>FUSE LINK 40A 22KV</v>
          </cell>
          <cell r="D1351" t="str">
            <v>10</v>
          </cell>
          <cell r="E1351" t="str">
            <v>Caùi</v>
          </cell>
        </row>
        <row r="1352">
          <cell r="B1352" t="str">
            <v>W157582</v>
          </cell>
          <cell r="C1352" t="str">
            <v>FUSE LINK 100A 22KV</v>
          </cell>
          <cell r="D1352" t="str">
            <v>10</v>
          </cell>
          <cell r="E1352" t="str">
            <v>Caùi</v>
          </cell>
        </row>
        <row r="1353">
          <cell r="B1353" t="str">
            <v>W160010</v>
          </cell>
          <cell r="C1353" t="str">
            <v>HOÄP NOÁI CAÙP NHÒ THÖÙ</v>
          </cell>
          <cell r="D1353" t="str">
            <v>27</v>
          </cell>
          <cell r="E1353" t="str">
            <v>Boä</v>
          </cell>
        </row>
        <row r="1354">
          <cell r="B1354" t="str">
            <v>W160015</v>
          </cell>
          <cell r="C1354" t="str">
            <v>HOÄP P.PHOÁI ÑIEÄN HT 9 CÖÏC</v>
          </cell>
          <cell r="D1354" t="str">
            <v>27</v>
          </cell>
          <cell r="E1354" t="str">
            <v>Boä</v>
          </cell>
        </row>
        <row r="1355">
          <cell r="B1355" t="str">
            <v>W160248</v>
          </cell>
          <cell r="C1355" t="str">
            <v>TUÛ M.CAÉT PHAÂN ÑOAÏN 24KV 630A</v>
          </cell>
          <cell r="D1355" t="str">
            <v>27</v>
          </cell>
          <cell r="E1355" t="str">
            <v>Boä</v>
          </cell>
        </row>
        <row r="1356">
          <cell r="B1356" t="str">
            <v>W160249</v>
          </cell>
          <cell r="C1356" t="str">
            <v>TUÛ MAÙY CAÉT ÑAÀU RA 24KV 630A</v>
          </cell>
          <cell r="D1356" t="str">
            <v>27</v>
          </cell>
          <cell r="E1356" t="str">
            <v>Boä</v>
          </cell>
        </row>
        <row r="1357">
          <cell r="B1357" t="str">
            <v>W160345</v>
          </cell>
          <cell r="C1357" t="str">
            <v>TUÛ M.CAÉT PHAÂN ÑOAÏN 24KV 1250A</v>
          </cell>
          <cell r="D1357" t="str">
            <v>27</v>
          </cell>
          <cell r="E1357" t="str">
            <v>Boä</v>
          </cell>
        </row>
        <row r="1358">
          <cell r="B1358" t="str">
            <v>W160346</v>
          </cell>
          <cell r="C1358" t="str">
            <v>TUÛ ÑAÀU CAÙP HOÄP BOÄ KHOÂNG M.ROÄNG</v>
          </cell>
          <cell r="D1358" t="str">
            <v>27</v>
          </cell>
          <cell r="E1358" t="str">
            <v>Boä</v>
          </cell>
        </row>
        <row r="1359">
          <cell r="B1359" t="str">
            <v>W160347</v>
          </cell>
          <cell r="C1359" t="str">
            <v>TUÛ M.CAÉT HB ÑAÀU VAØO 24KV 1250A</v>
          </cell>
          <cell r="D1359" t="str">
            <v>27</v>
          </cell>
          <cell r="E1359" t="str">
            <v>Boä</v>
          </cell>
        </row>
        <row r="1360">
          <cell r="B1360" t="str">
            <v>W160349</v>
          </cell>
          <cell r="C1360" t="str">
            <v>TUÛ M.CAÉT HB ÑAÀU VAØO 24KV 2000A</v>
          </cell>
          <cell r="D1360" t="str">
            <v>27</v>
          </cell>
          <cell r="E1360" t="str">
            <v>Boä</v>
          </cell>
        </row>
        <row r="1361">
          <cell r="B1361" t="str">
            <v>W173802</v>
          </cell>
          <cell r="C1361" t="str">
            <v>MCCB 200A (OUTDOOR)</v>
          </cell>
          <cell r="D1361" t="str">
            <v>10</v>
          </cell>
          <cell r="E1361" t="str">
            <v>Caùi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P (2)"/>
      <sheetName val="Gia NC theo QD 3987-QD-UBND"/>
      <sheetName val="danh phap moi"/>
      <sheetName val="don gia VT_TB"/>
      <sheetName val="LOT"/>
      <sheetName val="TDT"/>
      <sheetName val="TONG (TB-XD)"/>
      <sheetName val="TH.CP QL,TV,KHAC"/>
      <sheetName val="noi suy"/>
      <sheetName val="giai trinh"/>
      <sheetName val="CP DU PHONG"/>
      <sheetName val="LOT 2"/>
      <sheetName val="HL 4405"/>
      <sheetName val="Đongia"/>
      <sheetName val="DGTN-Scada"/>
      <sheetName val="Sheet4"/>
      <sheetName val="DT. XAY DUNG"/>
      <sheetName val="DT.TB"/>
      <sheetName val="Sheet7"/>
      <sheetName val="DT. LĐ-TB"/>
      <sheetName val="DT-TN"/>
      <sheetName val="TN (VL-NC-MTC)"/>
      <sheetName val="DM 1781"/>
      <sheetName val="DT Liveline"/>
      <sheetName val="CP MAY PHAT"/>
      <sheetName val="DEN BU CAO SU"/>
      <sheetName val="DT. MS VTTB"/>
      <sheetName val="TONG. VTTB-NC-MTC"/>
      <sheetName val="B_PT VTTB-NC-MTC"/>
      <sheetName val="DM203"/>
      <sheetName val="MONG TRU"/>
      <sheetName val="DM4970"/>
      <sheetName val="B. BDCV VTTB"/>
      <sheetName val="DON GIA NGUON"/>
      <sheetName val="DM K may theo TT11"/>
      <sheetName val="Sheet2"/>
      <sheetName val="Sheet1"/>
      <sheetName val="Sheet3"/>
      <sheetName val="ToString"/>
      <sheetName val="00000000"/>
      <sheetName val="PNT-QUOT-#3"/>
      <sheetName val="COAT&amp;WRAP-QIOT-#3"/>
      <sheetName val="CT Thang Mo"/>
      <sheetName val="CT  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trang"/>
      <sheetName val="BIA"/>
      <sheetName val="Mucluc"/>
      <sheetName val="BIA (2)"/>
      <sheetName val="KhuCBNV-VH"/>
      <sheetName val="Cangthan"/>
      <sheetName val="Congxa"/>
      <sheetName val="BeSiphong"/>
      <sheetName val="Baixi"/>
      <sheetName val="NMC"/>
      <sheetName val="PTVon"/>
      <sheetName val="B1_TMDT "/>
      <sheetName val="B2_CPXD"/>
      <sheetName val="B3_CPTB"/>
      <sheetName val="B4_CPQL"/>
      <sheetName val="B5_TVDT"/>
      <sheetName val="B6_CPK"/>
      <sheetName val="PL1.1Lai vay_6 thang"/>
      <sheetName val="PL1.1Lai vay"/>
      <sheetName val="PL1.2DPtruotgia"/>
      <sheetName val="PL2.1_TK"/>
      <sheetName val="P2.2_TTraTK_DT"/>
      <sheetName val="PL2.3_HSMT_GS"/>
      <sheetName val="PL2.4"/>
      <sheetName val="PL3.1. NL"/>
      <sheetName val="PL3.2.ĐN"/>
      <sheetName val="PL4_VLD"/>
      <sheetName val="PL5-BanCBSX"/>
      <sheetName val="PL6_Daotao"/>
      <sheetName val="PL7.ThueNhathau"/>
      <sheetName val="PL10_Dungchung"/>
      <sheetName val="P1"/>
      <sheetName val="P21"/>
      <sheetName val="P22 (2)"/>
      <sheetName val="P22"/>
      <sheetName val="P23"/>
      <sheetName val="Chuong3"/>
      <sheetName val="HeSo_957"/>
      <sheetName val="PL3.3.ĐN "/>
      <sheetName val="PL8.KhuPTro"/>
      <sheetName val="CSG1831-BXD-VP "/>
      <sheetName val="CS truot giaBQ"/>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7">
          <cell r="E7">
            <v>20865</v>
          </cell>
        </row>
        <row r="16">
          <cell r="I16">
            <v>7.0000000000000007E-2</v>
          </cell>
        </row>
      </sheetData>
      <sheetData sheetId="12">
        <row r="84">
          <cell r="H84">
            <v>6548218024010.3525</v>
          </cell>
        </row>
      </sheetData>
      <sheetData sheetId="13">
        <row r="21">
          <cell r="D21">
            <v>13883368826884.342</v>
          </cell>
        </row>
      </sheetData>
      <sheetData sheetId="14">
        <row r="22">
          <cell r="F22">
            <v>86511038530.081299</v>
          </cell>
        </row>
      </sheetData>
      <sheetData sheetId="15">
        <row r="38">
          <cell r="F38">
            <v>481961973170.87738</v>
          </cell>
        </row>
      </sheetData>
      <sheetData sheetId="16">
        <row r="34">
          <cell r="F34">
            <v>3577233748745.6538</v>
          </cell>
        </row>
      </sheetData>
      <sheetData sheetId="17"/>
      <sheetData sheetId="18"/>
      <sheetData sheetId="19">
        <row r="18">
          <cell r="E18">
            <v>2217347453157.7212</v>
          </cell>
        </row>
      </sheetData>
      <sheetData sheetId="20"/>
      <sheetData sheetId="21"/>
      <sheetData sheetId="22"/>
      <sheetData sheetId="23"/>
      <sheetData sheetId="24"/>
      <sheetData sheetId="25"/>
      <sheetData sheetId="26"/>
      <sheetData sheetId="27">
        <row r="3">
          <cell r="G3">
            <v>730000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C"/>
      <sheetName val="TMDT"/>
      <sheetName val="GiaQuyen"/>
      <sheetName val="DMDZ"/>
      <sheetName val="Bang THDT"/>
      <sheetName val="Bang THDT phan DZ TT 3 pha"/>
      <sheetName val="pp3p_NC"/>
      <sheetName val="Bang 2_Vl-Nc-M phan TT3pha"/>
      <sheetName val="Bang 3_Chi tiet phan Dz"/>
      <sheetName val="Bang 6_thu hoi"/>
      <sheetName val="Bang 7_ V.c noi bo"/>
      <sheetName val="Bang 4_THDT phan 8 TBA 50kVA"/>
      <sheetName val="Bang 5_ chi tiet phan TBA"/>
      <sheetName val="Bang 6_ V.c duong dai"/>
      <sheetName val="DMDZ (2)"/>
      <sheetName val="Bang 9_ THCPXL phan TBA"/>
      <sheetName val="Bang 7_ chi phi KS-TK"/>
      <sheetName val="Bang 13_ chenh lech VTTBA"/>
      <sheetName val="Bang 14_ VT-TB chu yeu"/>
      <sheetName val="Bang 15_ VT-TB A cap"/>
      <sheetName val="..."/>
      <sheetName val="kl3pct"/>
      <sheetName val="LIET KE 3 PHA MOI"/>
      <sheetName val="kl1p"/>
      <sheetName val="klHTHH"/>
      <sheetName val="klHTDL"/>
      <sheetName val="LK_VTTH"/>
      <sheetName val="lktram "/>
      <sheetName val="pp3p "/>
      <sheetName val="pp1p"/>
      <sheetName val="ppht"/>
      <sheetName val="DG"/>
      <sheetName val="TienLuong"/>
      <sheetName val="Don gia II"/>
      <sheetName val="BETON"/>
      <sheetName val="CHITIET VL-NC-TT -1p"/>
      <sheetName val="CHITIET VL-NC-TT-3p"/>
      <sheetName val="TONG HOP VL-NC TT"/>
      <sheetName val="TDTKP1"/>
      <sheetName val="KPVC-BD "/>
      <sheetName val="DP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Vi Thanh-Can Tho"/>
      <sheetName val="KLHT"/>
      <sheetName val="xuat hang26.09.2008 (2)"/>
      <sheetName val="kl tung pđ krhn"/>
      <sheetName val="BK TBPHAP"/>
      <sheetName val="CHITIET VL-NC-TT1p"/>
      <sheetName val="Tong-h_p v_t tu xa,code,Adiem"/>
      <sheetName val="Phân công vông vi_c các t_"/>
      <sheetName val="KPVC-BD "/>
      <sheetName val="kl tung pd krhn"/>
      <sheetName val="Chitiet"/>
      <sheetName val="Dongia"/>
      <sheetName val="CHITIET VL-NC-TT -1p"/>
      <sheetName val="CHITIET VL-NC-TT-3p"/>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MTL$-INTER"/>
      <sheetName val="gvl"/>
      <sheetName val="TH VL, NC, DDHT Thanhphuoc"/>
      <sheetName val="Tong-h?p v?t tu xa,code,Adiem"/>
      <sheetName val="Phân công vông vi?c các t?"/>
      <sheetName val="Bang 3_Chi tiet phan Dz"/>
      <sheetName val="BETON"/>
      <sheetName val="XD(ct)"/>
      <sheetName val="Macro1"/>
      <sheetName val="Macro2"/>
      <sheetName val="Macro3"/>
      <sheetName val="TONG HOP VL-NC TT"/>
      <sheetName val="TDTKP1"/>
      <sheetName val="Tong du toan"/>
      <sheetName val="TDT"/>
      <sheetName val="MTP"/>
      <sheetName val="DGXDCB_DD"/>
      <sheetName val="PNT-QUOT-#3"/>
      <sheetName val="COAT&amp;WRAP-QIOT-#3"/>
      <sheetName val="vankh}on"/>
      <sheetName val="chitimc"/>
      <sheetName val="do3"/>
      <sheetName val="NKC"/>
      <sheetName val="NKTT"/>
      <sheetName val="Chiet tinh dz35"/>
      <sheetName val="Sum"/>
      <sheetName val="Nhan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Cong"/>
      <sheetName val="GiaCaMay"/>
      <sheetName val="Luong TT01"/>
      <sheetName val="Phan tich"/>
      <sheetName val="gia vt,nc,may"/>
    </sheetNames>
    <sheetDataSet>
      <sheetData sheetId="0"/>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2-&gt;300"/>
      <sheetName val="Bang ke"/>
      <sheetName val="240-300"/>
      <sheetName val="159-230"/>
      <sheetName val="92-&gt;479"/>
      <sheetName val="159-300"/>
      <sheetName val="TONG KHOI LUONG92-279"/>
      <sheetName val="TONG KHOI LUONG159-230"/>
      <sheetName val="TONG KHOI LUONG92-240"/>
      <sheetName val="92-479"/>
      <sheetName val="BANG KE 1P"/>
      <sheetName val="BANG KE3P"/>
      <sheetName val="00000000"/>
      <sheetName val="Dutoan KL"/>
      <sheetName val="Bang 3_Chi tiet phan Dz"/>
      <sheetName val="NhanCong"/>
      <sheetName val="dongia_tn"/>
      <sheetName val="Quant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t="str">
            <v>T</v>
          </cell>
          <cell r="B2">
            <v>1</v>
          </cell>
          <cell r="C2">
            <v>1</v>
          </cell>
          <cell r="H2">
            <v>1</v>
          </cell>
          <cell r="M2">
            <v>3</v>
          </cell>
        </row>
        <row r="3">
          <cell r="A3" t="str">
            <v>ÑG</v>
          </cell>
          <cell r="B3">
            <v>1</v>
          </cell>
          <cell r="D3">
            <v>1</v>
          </cell>
          <cell r="E3">
            <v>1</v>
          </cell>
          <cell r="F3">
            <v>1</v>
          </cell>
          <cell r="I3">
            <v>1</v>
          </cell>
          <cell r="M3">
            <v>3</v>
          </cell>
        </row>
        <row r="4">
          <cell r="A4" t="str">
            <v>G</v>
          </cell>
          <cell r="B4">
            <v>1</v>
          </cell>
          <cell r="D4">
            <v>1</v>
          </cell>
          <cell r="E4">
            <v>2</v>
          </cell>
          <cell r="G4">
            <v>2</v>
          </cell>
          <cell r="I4">
            <v>1</v>
          </cell>
          <cell r="M4">
            <v>3</v>
          </cell>
        </row>
        <row r="5">
          <cell r="A5" t="str">
            <v>D</v>
          </cell>
          <cell r="B5">
            <v>2</v>
          </cell>
          <cell r="D5">
            <v>2</v>
          </cell>
          <cell r="E5">
            <v>4</v>
          </cell>
          <cell r="G5">
            <v>4</v>
          </cell>
          <cell r="J5">
            <v>1</v>
          </cell>
          <cell r="M5">
            <v>6</v>
          </cell>
          <cell r="N5">
            <v>2</v>
          </cell>
          <cell r="O5">
            <v>6</v>
          </cell>
        </row>
        <row r="6">
          <cell r="A6" t="str">
            <v>T+NR1</v>
          </cell>
          <cell r="B6">
            <v>1</v>
          </cell>
          <cell r="C6">
            <v>1</v>
          </cell>
          <cell r="E6">
            <v>1</v>
          </cell>
          <cell r="F6">
            <v>1</v>
          </cell>
          <cell r="H6">
            <v>1</v>
          </cell>
          <cell r="M6">
            <v>4</v>
          </cell>
          <cell r="N6">
            <v>2</v>
          </cell>
          <cell r="O6">
            <v>2</v>
          </cell>
        </row>
        <row r="7">
          <cell r="A7" t="str">
            <v>T+NR3</v>
          </cell>
          <cell r="B7">
            <v>1</v>
          </cell>
          <cell r="D7">
            <v>1</v>
          </cell>
          <cell r="E7">
            <v>1</v>
          </cell>
          <cell r="F7">
            <v>1</v>
          </cell>
          <cell r="I7">
            <v>1</v>
          </cell>
          <cell r="J7">
            <v>1</v>
          </cell>
          <cell r="L7">
            <v>3</v>
          </cell>
          <cell r="M7">
            <v>3</v>
          </cell>
          <cell r="N7">
            <v>2</v>
          </cell>
          <cell r="O7">
            <v>6</v>
          </cell>
        </row>
        <row r="8">
          <cell r="A8" t="str">
            <v>ÑG+NR1</v>
          </cell>
          <cell r="B8">
            <v>1</v>
          </cell>
          <cell r="D8">
            <v>1</v>
          </cell>
          <cell r="E8">
            <v>2</v>
          </cell>
          <cell r="F8">
            <v>2</v>
          </cell>
          <cell r="I8">
            <v>1</v>
          </cell>
          <cell r="M8">
            <v>4</v>
          </cell>
          <cell r="N8">
            <v>2</v>
          </cell>
          <cell r="O8">
            <v>2</v>
          </cell>
        </row>
        <row r="9">
          <cell r="A9" t="str">
            <v>ÑG+NR3</v>
          </cell>
          <cell r="B9">
            <v>1</v>
          </cell>
          <cell r="D9">
            <v>1</v>
          </cell>
          <cell r="E9">
            <v>2</v>
          </cell>
          <cell r="F9">
            <v>2</v>
          </cell>
          <cell r="I9">
            <v>1</v>
          </cell>
          <cell r="J9">
            <v>1</v>
          </cell>
          <cell r="L9">
            <v>3</v>
          </cell>
          <cell r="M9">
            <v>3</v>
          </cell>
          <cell r="N9">
            <v>2</v>
          </cell>
          <cell r="O9">
            <v>6</v>
          </cell>
        </row>
        <row r="10">
          <cell r="A10" t="str">
            <v>G+NR1</v>
          </cell>
          <cell r="B10">
            <v>1</v>
          </cell>
          <cell r="D10">
            <v>1</v>
          </cell>
          <cell r="E10">
            <v>3</v>
          </cell>
          <cell r="G10">
            <v>3</v>
          </cell>
          <cell r="I10">
            <v>1</v>
          </cell>
          <cell r="M10">
            <v>3</v>
          </cell>
          <cell r="N10">
            <v>2</v>
          </cell>
          <cell r="O10">
            <v>2</v>
          </cell>
        </row>
        <row r="11">
          <cell r="A11" t="str">
            <v>G+NR3</v>
          </cell>
          <cell r="B11">
            <v>1</v>
          </cell>
          <cell r="D11">
            <v>1</v>
          </cell>
          <cell r="E11">
            <v>3</v>
          </cell>
          <cell r="G11">
            <v>3</v>
          </cell>
          <cell r="I11">
            <v>1</v>
          </cell>
          <cell r="J11">
            <v>1</v>
          </cell>
          <cell r="L11">
            <v>3</v>
          </cell>
          <cell r="M11">
            <v>3</v>
          </cell>
          <cell r="N11">
            <v>2</v>
          </cell>
          <cell r="O11">
            <v>6</v>
          </cell>
        </row>
        <row r="12">
          <cell r="A12" t="str">
            <v>D+NR1</v>
          </cell>
          <cell r="B12">
            <v>2</v>
          </cell>
          <cell r="D12">
            <v>2</v>
          </cell>
          <cell r="E12">
            <v>5</v>
          </cell>
          <cell r="F12">
            <v>1</v>
          </cell>
          <cell r="G12">
            <v>4</v>
          </cell>
          <cell r="J12">
            <v>1</v>
          </cell>
          <cell r="M12">
            <v>7</v>
          </cell>
          <cell r="N12">
            <v>4</v>
          </cell>
          <cell r="O12">
            <v>8</v>
          </cell>
        </row>
        <row r="13">
          <cell r="A13" t="str">
            <v>D+NR3</v>
          </cell>
          <cell r="B13">
            <v>2</v>
          </cell>
          <cell r="D13">
            <v>2</v>
          </cell>
          <cell r="E13">
            <v>5</v>
          </cell>
          <cell r="F13">
            <v>1</v>
          </cell>
          <cell r="G13">
            <v>4</v>
          </cell>
          <cell r="J13">
            <v>2</v>
          </cell>
          <cell r="L13">
            <v>3</v>
          </cell>
          <cell r="M13">
            <v>9</v>
          </cell>
          <cell r="N13">
            <v>4</v>
          </cell>
          <cell r="O13">
            <v>12</v>
          </cell>
        </row>
        <row r="14">
          <cell r="A14" t="str">
            <v>D+G</v>
          </cell>
          <cell r="B14">
            <v>2</v>
          </cell>
          <cell r="D14">
            <v>2</v>
          </cell>
          <cell r="E14">
            <v>4</v>
          </cell>
          <cell r="G14">
            <v>4</v>
          </cell>
          <cell r="J14">
            <v>1</v>
          </cell>
          <cell r="M14">
            <v>6</v>
          </cell>
          <cell r="N14">
            <v>2</v>
          </cell>
          <cell r="O14">
            <v>6</v>
          </cell>
        </row>
        <row r="15">
          <cell r="A15" t="str">
            <v>D+PÑ</v>
          </cell>
          <cell r="B15">
            <v>2</v>
          </cell>
          <cell r="D15">
            <v>2</v>
          </cell>
          <cell r="E15">
            <v>4</v>
          </cell>
          <cell r="G15">
            <v>4</v>
          </cell>
          <cell r="J15">
            <v>1</v>
          </cell>
          <cell r="K15">
            <v>1</v>
          </cell>
          <cell r="M15">
            <v>6</v>
          </cell>
          <cell r="N15">
            <v>2</v>
          </cell>
          <cell r="O15">
            <v>6</v>
          </cell>
          <cell r="P15">
            <v>3</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CAN DOI VT"/>
      <sheetName val="Bang ke danh muc vt"/>
      <sheetName val="DANHPHAP"/>
      <sheetName val="TONG HOP"/>
      <sheetName val="BANG CAN DOI VT GUI EVN"/>
      <sheetName val="12CT D2"/>
      <sheetName val="Chuyen nhuong"/>
      <sheetName val="MUA TT"/>
      <sheetName val="dnc4"/>
      <sheetName val="BETON"/>
    </sheetNames>
    <sheetDataSet>
      <sheetData sheetId="0" refreshError="1"/>
      <sheetData sheetId="1" refreshError="1"/>
      <sheetData sheetId="2" refreshError="1">
        <row r="3">
          <cell r="A3" t="str">
            <v>DANH PHAÙP</v>
          </cell>
          <cell r="B3" t="str">
            <v>TEÂN</v>
          </cell>
          <cell r="C3" t="str">
            <v>DVT</v>
          </cell>
          <cell r="D3" t="str">
            <v>DÔN GIAÙ</v>
          </cell>
        </row>
        <row r="4">
          <cell r="A4" t="str">
            <v>0005000</v>
          </cell>
          <cell r="B4" t="str">
            <v>MBT 1P 25KVA 8,6/0,2-0,4KV</v>
          </cell>
          <cell r="C4" t="str">
            <v>MAÙY</v>
          </cell>
          <cell r="D4">
            <v>8163000</v>
          </cell>
        </row>
        <row r="5">
          <cell r="A5" t="str">
            <v>0005005</v>
          </cell>
          <cell r="B5" t="str">
            <v>MBT 1P 37,5KVA 8,6/0,2-0,4KV</v>
          </cell>
          <cell r="C5" t="str">
            <v>MAÙY</v>
          </cell>
          <cell r="D5">
            <v>8806000</v>
          </cell>
        </row>
        <row r="6">
          <cell r="A6" t="str">
            <v>0005010</v>
          </cell>
          <cell r="B6" t="str">
            <v>MBT 1P 50KVA 8.6KV</v>
          </cell>
          <cell r="C6" t="str">
            <v>MAÙY</v>
          </cell>
          <cell r="D6">
            <v>11126300</v>
          </cell>
        </row>
        <row r="7">
          <cell r="A7" t="str">
            <v>0005026</v>
          </cell>
          <cell r="B7" t="str">
            <v>MBT 1P 75KVA 8.6KV</v>
          </cell>
          <cell r="C7" t="str">
            <v>MAÙY</v>
          </cell>
          <cell r="D7">
            <v>15970000</v>
          </cell>
        </row>
        <row r="8">
          <cell r="A8" t="str">
            <v>0005051</v>
          </cell>
          <cell r="B8" t="str">
            <v>MBT 3P 160KVA 15/0,4KV</v>
          </cell>
          <cell r="C8" t="str">
            <v>MAÙY</v>
          </cell>
          <cell r="D8">
            <v>48831120</v>
          </cell>
        </row>
        <row r="9">
          <cell r="A9" t="str">
            <v>0005060</v>
          </cell>
          <cell r="B9" t="str">
            <v>MBT 3P 250KVA 15/0,4KV</v>
          </cell>
          <cell r="C9" t="str">
            <v>MAÙY</v>
          </cell>
          <cell r="D9">
            <v>62337600</v>
          </cell>
        </row>
        <row r="10">
          <cell r="A10" t="str">
            <v>0005064</v>
          </cell>
          <cell r="B10" t="str">
            <v>MBT 3P 400KVA 6,6 KV</v>
          </cell>
          <cell r="C10" t="str">
            <v>MAÙY</v>
          </cell>
        </row>
        <row r="11">
          <cell r="A11" t="str">
            <v>0005065</v>
          </cell>
          <cell r="B11" t="str">
            <v>MBT 3P 400KVA 15KV</v>
          </cell>
          <cell r="C11" t="str">
            <v>MAÙY</v>
          </cell>
          <cell r="D11">
            <v>79220700</v>
          </cell>
        </row>
        <row r="12">
          <cell r="A12" t="str">
            <v>0005066</v>
          </cell>
          <cell r="B12" t="str">
            <v>MBT 3P 320KVA 15KV</v>
          </cell>
          <cell r="C12" t="str">
            <v>MAÙY</v>
          </cell>
          <cell r="D12">
            <v>74025900</v>
          </cell>
        </row>
        <row r="13">
          <cell r="A13" t="str">
            <v>0005080</v>
          </cell>
          <cell r="B13" t="str">
            <v>MBT 1P 100KVA 8.6/0.2KV</v>
          </cell>
          <cell r="C13" t="str">
            <v>MAÙY</v>
          </cell>
          <cell r="D13">
            <v>18903000</v>
          </cell>
        </row>
        <row r="14">
          <cell r="A14" t="str">
            <v>0006003</v>
          </cell>
          <cell r="B14" t="str">
            <v>TI TRUNG THEÁ 15/5A OD</v>
          </cell>
          <cell r="C14" t="str">
            <v>CAÙI</v>
          </cell>
          <cell r="D14">
            <v>2500000</v>
          </cell>
        </row>
        <row r="15">
          <cell r="A15" t="str">
            <v>0006062</v>
          </cell>
          <cell r="B15" t="str">
            <v>TI TRUNG THEÁ 10/5A OD</v>
          </cell>
          <cell r="C15" t="str">
            <v>CAÙI</v>
          </cell>
          <cell r="D15">
            <v>2500000</v>
          </cell>
        </row>
        <row r="16">
          <cell r="A16" t="str">
            <v>0006063</v>
          </cell>
          <cell r="B16" t="str">
            <v>TI TRUNG THEÁ 400-800/1-1A OD</v>
          </cell>
          <cell r="C16" t="str">
            <v>CAÙI</v>
          </cell>
          <cell r="D16">
            <v>6688305</v>
          </cell>
        </row>
        <row r="17">
          <cell r="A17" t="str">
            <v>0006105</v>
          </cell>
          <cell r="B17" t="str">
            <v>TU 8400/120V OD</v>
          </cell>
          <cell r="C17" t="str">
            <v>CAÙI</v>
          </cell>
          <cell r="D17">
            <v>5194800</v>
          </cell>
        </row>
        <row r="18">
          <cell r="A18" t="str">
            <v>1002027</v>
          </cell>
          <cell r="B18" t="str">
            <v>SÖÙ HAÏ THEÁ 102</v>
          </cell>
          <cell r="C18" t="str">
            <v>CAÙI</v>
          </cell>
        </row>
        <row r="19">
          <cell r="A19" t="str">
            <v>1002554</v>
          </cell>
          <cell r="B19" t="str">
            <v>TIGE SÖÙ HAÏ THEÁ</v>
          </cell>
          <cell r="C19" t="str">
            <v>CAÙI</v>
          </cell>
        </row>
        <row r="20">
          <cell r="A20" t="str">
            <v>1002557</v>
          </cell>
          <cell r="B20" t="str">
            <v>SÖÙ ÑÖÙNG 20KV+TIGE</v>
          </cell>
          <cell r="C20" t="str">
            <v>CAÙI</v>
          </cell>
        </row>
        <row r="21">
          <cell r="A21" t="str">
            <v>1002577</v>
          </cell>
          <cell r="B21" t="str">
            <v>SÖÙ TREO 22KV POLYMER</v>
          </cell>
          <cell r="C21" t="str">
            <v>CAÙI</v>
          </cell>
          <cell r="D21">
            <v>194805</v>
          </cell>
        </row>
        <row r="22">
          <cell r="A22" t="str">
            <v>100257</v>
          </cell>
          <cell r="B22" t="str">
            <v>SÖÙ NEÙO 110KV</v>
          </cell>
          <cell r="C22" t="str">
            <v>CAÙI</v>
          </cell>
        </row>
        <row r="23">
          <cell r="A23" t="str">
            <v>100258</v>
          </cell>
          <cell r="B23" t="str">
            <v>SÖÙ ÑÔÕ 110KV</v>
          </cell>
          <cell r="C23" t="str">
            <v>CAÙI</v>
          </cell>
        </row>
        <row r="24">
          <cell r="A24" t="str">
            <v>1002600</v>
          </cell>
          <cell r="B24" t="str">
            <v>SÖÙ OÁNG CHÆ</v>
          </cell>
          <cell r="C24" t="str">
            <v>CAÙI</v>
          </cell>
        </row>
        <row r="25">
          <cell r="A25" t="str">
            <v>1002602</v>
          </cell>
          <cell r="B25" t="str">
            <v>SÖÙ CHAÈNG</v>
          </cell>
          <cell r="C25" t="str">
            <v>CAÙI</v>
          </cell>
        </row>
        <row r="26">
          <cell r="A26" t="str">
            <v>1003039</v>
          </cell>
          <cell r="B26" t="str">
            <v>ÑAØ L75*75*8*2M</v>
          </cell>
          <cell r="C26" t="str">
            <v>CAÙI</v>
          </cell>
        </row>
        <row r="27">
          <cell r="A27" t="str">
            <v>1003040</v>
          </cell>
          <cell r="B27" t="str">
            <v>ÑAØ L75*75*8*3,2M</v>
          </cell>
          <cell r="C27" t="str">
            <v>CAÙI</v>
          </cell>
        </row>
        <row r="28">
          <cell r="A28" t="str">
            <v>1003046</v>
          </cell>
          <cell r="B28" t="str">
            <v>ÑAØ L75*75*8*3,5M</v>
          </cell>
          <cell r="C28" t="str">
            <v>CAÙI</v>
          </cell>
        </row>
        <row r="29">
          <cell r="A29" t="str">
            <v>1003047</v>
          </cell>
          <cell r="B29" t="str">
            <v>ÑAØ L75*75*8*3M</v>
          </cell>
          <cell r="C29" t="str">
            <v>CAÙI</v>
          </cell>
        </row>
        <row r="30">
          <cell r="A30" t="str">
            <v>1003049</v>
          </cell>
          <cell r="B30" t="str">
            <v>ÑAØ L75*75*8*2,4M</v>
          </cell>
          <cell r="C30" t="str">
            <v>CAÙI</v>
          </cell>
        </row>
        <row r="31">
          <cell r="A31" t="str">
            <v>1003051</v>
          </cell>
          <cell r="B31" t="str">
            <v>ÑAØ L75*75*8*1,2M</v>
          </cell>
          <cell r="C31" t="str">
            <v>CAÙI</v>
          </cell>
        </row>
        <row r="32">
          <cell r="A32" t="str">
            <v>1003053</v>
          </cell>
          <cell r="B32" t="str">
            <v>ÑAØ L75*75*8*1,7M</v>
          </cell>
          <cell r="C32" t="str">
            <v>CAÙI</v>
          </cell>
        </row>
        <row r="33">
          <cell r="A33" t="str">
            <v>1003055</v>
          </cell>
          <cell r="B33" t="str">
            <v>ÑAØ L75*75*8*0,8M</v>
          </cell>
          <cell r="C33" t="str">
            <v>CAÙI</v>
          </cell>
        </row>
        <row r="34">
          <cell r="A34" t="str">
            <v>1003058</v>
          </cell>
          <cell r="B34" t="str">
            <v>ÑAØ L75X75X8 - 0,5M</v>
          </cell>
          <cell r="C34" t="str">
            <v>CAÙI</v>
          </cell>
        </row>
        <row r="35">
          <cell r="A35" t="str">
            <v>1003065</v>
          </cell>
          <cell r="B35" t="str">
            <v>KEÏP TRUÏÏ L50-0,5M</v>
          </cell>
          <cell r="C35" t="str">
            <v>CAÙI</v>
          </cell>
        </row>
        <row r="36">
          <cell r="A36" t="str">
            <v>1003066</v>
          </cell>
          <cell r="B36" t="str">
            <v>KEÏP TRUÏ L50 0,3M</v>
          </cell>
          <cell r="C36" t="str">
            <v>CAÙI</v>
          </cell>
        </row>
        <row r="37">
          <cell r="A37" t="str">
            <v>1003079</v>
          </cell>
          <cell r="B37" t="str">
            <v>ÑAØ U160 3M</v>
          </cell>
          <cell r="C37" t="str">
            <v>CAÙI</v>
          </cell>
        </row>
        <row r="38">
          <cell r="A38" t="str">
            <v>1003081</v>
          </cell>
          <cell r="B38" t="str">
            <v>ÑAØ U160 0.5M</v>
          </cell>
          <cell r="C38" t="str">
            <v>CAÙI</v>
          </cell>
        </row>
        <row r="39">
          <cell r="A39" t="str">
            <v>1003082</v>
          </cell>
          <cell r="B39" t="str">
            <v>ÑAØ U140 3M</v>
          </cell>
          <cell r="C39" t="str">
            <v>CAÙI</v>
          </cell>
        </row>
        <row r="40">
          <cell r="A40" t="str">
            <v>1003087</v>
          </cell>
          <cell r="B40" t="str">
            <v>ÑAØ U160 0,8M</v>
          </cell>
          <cell r="C40" t="str">
            <v>CAÙI</v>
          </cell>
        </row>
        <row r="41">
          <cell r="A41" t="str">
            <v>1003090</v>
          </cell>
          <cell r="B41" t="str">
            <v>ÑAØ U120 1M</v>
          </cell>
          <cell r="C41" t="str">
            <v>CAÙI</v>
          </cell>
        </row>
        <row r="42">
          <cell r="A42" t="str">
            <v>1003095</v>
          </cell>
          <cell r="B42" t="str">
            <v>ÑAØ U100 0,8M</v>
          </cell>
          <cell r="C42" t="str">
            <v>CAÙI</v>
          </cell>
        </row>
        <row r="43">
          <cell r="A43" t="str">
            <v>1003096</v>
          </cell>
          <cell r="B43" t="str">
            <v>ÑAØ U100 3,2M</v>
          </cell>
          <cell r="C43" t="str">
            <v>CAÙI</v>
          </cell>
        </row>
        <row r="44">
          <cell r="A44" t="str">
            <v>1003099</v>
          </cell>
          <cell r="B44" t="str">
            <v>ÑAØ U100 0,5M</v>
          </cell>
          <cell r="C44" t="str">
            <v>CAÙI</v>
          </cell>
        </row>
        <row r="45">
          <cell r="A45" t="str">
            <v>1003101</v>
          </cell>
          <cell r="B45" t="str">
            <v>ÑAØ U100 1M</v>
          </cell>
          <cell r="C45" t="str">
            <v>CAÙI</v>
          </cell>
        </row>
        <row r="46">
          <cell r="A46" t="str">
            <v>1003105</v>
          </cell>
          <cell r="B46" t="str">
            <v>ÑAØ U100 - 1,5M</v>
          </cell>
          <cell r="C46" t="str">
            <v>CAÙI</v>
          </cell>
        </row>
        <row r="47">
          <cell r="A47" t="str">
            <v>1003232</v>
          </cell>
          <cell r="B47" t="str">
            <v>FER/DEBORD L75*75*8</v>
          </cell>
          <cell r="C47" t="str">
            <v>CAÙI</v>
          </cell>
        </row>
        <row r="48">
          <cell r="A48" t="str">
            <v>1003503</v>
          </cell>
          <cell r="B48" t="str">
            <v>RACK 3 SÖÙ</v>
          </cell>
          <cell r="C48" t="str">
            <v>CAÙI</v>
          </cell>
        </row>
        <row r="49">
          <cell r="A49" t="str">
            <v>1003514</v>
          </cell>
          <cell r="B49" t="str">
            <v>UCLEVIS</v>
          </cell>
          <cell r="C49" t="str">
            <v>CAÙI</v>
          </cell>
        </row>
        <row r="50">
          <cell r="A50" t="str">
            <v>1003519</v>
          </cell>
          <cell r="B50" t="str">
            <v>RACK 4 SÖÙ</v>
          </cell>
          <cell r="C50" t="str">
            <v>CAÙI</v>
          </cell>
        </row>
        <row r="51">
          <cell r="A51" t="str">
            <v>1003530</v>
          </cell>
          <cell r="B51" t="str">
            <v>TIGE SÖÙ ÑÆNH 15KV</v>
          </cell>
          <cell r="C51" t="str">
            <v>CAÙI</v>
          </cell>
        </row>
        <row r="52">
          <cell r="A52" t="str">
            <v>10036</v>
          </cell>
          <cell r="B52" t="str">
            <v>COLLIER BAÉT OÁNG D140</v>
          </cell>
          <cell r="C52" t="str">
            <v>CAÙI</v>
          </cell>
        </row>
        <row r="53">
          <cell r="A53" t="str">
            <v>1003613</v>
          </cell>
          <cell r="B53" t="str">
            <v>THANH CHOÁNG L50 0,5M</v>
          </cell>
          <cell r="C53" t="str">
            <v>CAÙI</v>
          </cell>
        </row>
        <row r="54">
          <cell r="A54" t="str">
            <v>1003614</v>
          </cell>
          <cell r="B54" t="str">
            <v>THANH CHOÁNG L50 2,1M</v>
          </cell>
          <cell r="C54" t="str">
            <v>CAÙI</v>
          </cell>
        </row>
        <row r="55">
          <cell r="A55" t="str">
            <v>1003615</v>
          </cell>
          <cell r="B55" t="str">
            <v>THANH CHOÁNG DEÏP 0.9M</v>
          </cell>
          <cell r="C55" t="str">
            <v>CAÙI</v>
          </cell>
        </row>
        <row r="56">
          <cell r="A56" t="str">
            <v>1003616</v>
          </cell>
          <cell r="B56" t="str">
            <v>THANH CHOÁNG L50 0.72M</v>
          </cell>
          <cell r="C56" t="str">
            <v>CAÙI</v>
          </cell>
        </row>
        <row r="57">
          <cell r="A57" t="str">
            <v>1003617</v>
          </cell>
          <cell r="B57" t="str">
            <v>THANH CHOÁNG DEÏP 0.72M</v>
          </cell>
          <cell r="C57" t="str">
            <v>CAÙI</v>
          </cell>
        </row>
        <row r="58">
          <cell r="A58" t="str">
            <v>1003639</v>
          </cell>
          <cell r="B58" t="str">
            <v>CHOÁNG LEÄCH L50 1.2M</v>
          </cell>
          <cell r="C58" t="str">
            <v>CAÙI</v>
          </cell>
        </row>
        <row r="59">
          <cell r="A59" t="str">
            <v>100364</v>
          </cell>
          <cell r="B59" t="str">
            <v>COLLIER 50X5X300</v>
          </cell>
          <cell r="C59" t="str">
            <v>CAÙI</v>
          </cell>
        </row>
        <row r="60">
          <cell r="A60" t="str">
            <v>1003644</v>
          </cell>
          <cell r="B60" t="str">
            <v>COLLIER D114</v>
          </cell>
          <cell r="C60" t="str">
            <v>CAÙI</v>
          </cell>
        </row>
        <row r="61">
          <cell r="A61" t="str">
            <v>1003646</v>
          </cell>
          <cell r="B61" t="str">
            <v>COLLIER THUØNG CAÀU DAO</v>
          </cell>
          <cell r="C61" t="str">
            <v>CAÙI</v>
          </cell>
        </row>
        <row r="62">
          <cell r="A62" t="str">
            <v>1003647</v>
          </cell>
          <cell r="B62" t="str">
            <v>COLLIER D150</v>
          </cell>
          <cell r="C62" t="str">
            <v>CAÙI</v>
          </cell>
        </row>
        <row r="63">
          <cell r="A63" t="str">
            <v>1003649</v>
          </cell>
          <cell r="B63" t="str">
            <v>COLLIER D 21</v>
          </cell>
          <cell r="C63" t="str">
            <v>CAÙI</v>
          </cell>
        </row>
        <row r="64">
          <cell r="A64" t="str">
            <v>1003658</v>
          </cell>
          <cell r="B64" t="str">
            <v>THANH DAÈNG TRUÏ ÑOÂI</v>
          </cell>
          <cell r="C64" t="str">
            <v>BOÄ</v>
          </cell>
        </row>
        <row r="65">
          <cell r="A65" t="str">
            <v>1003659</v>
          </cell>
          <cell r="B65" t="str">
            <v>COLLIER KEÏP OÁNG D250</v>
          </cell>
          <cell r="C65" t="str">
            <v>CAÙI</v>
          </cell>
        </row>
        <row r="66">
          <cell r="A66" t="str">
            <v>1003660</v>
          </cell>
          <cell r="B66" t="str">
            <v>COLLIER GAÉN BOÄ CHAÈNG GIOÙ</v>
          </cell>
          <cell r="C66" t="str">
            <v>CAÙI</v>
          </cell>
        </row>
        <row r="67">
          <cell r="A67" t="str">
            <v>1005451</v>
          </cell>
          <cell r="B67" t="str">
            <v>HOÄP NOÁI CAÙP 3X240MM2 24KV</v>
          </cell>
          <cell r="C67" t="str">
            <v>CAÙI</v>
          </cell>
          <cell r="D67">
            <v>5324670</v>
          </cell>
        </row>
        <row r="68">
          <cell r="A68" t="str">
            <v>1006100</v>
          </cell>
          <cell r="B68" t="str">
            <v>LA 12KV</v>
          </cell>
          <cell r="C68" t="str">
            <v>CAÙI</v>
          </cell>
          <cell r="D68">
            <v>610389</v>
          </cell>
        </row>
        <row r="69">
          <cell r="A69" t="str">
            <v>1042052</v>
          </cell>
          <cell r="B69" t="str">
            <v>HOTLINE CLAMP 2/0</v>
          </cell>
          <cell r="C69" t="str">
            <v>CAÙI</v>
          </cell>
        </row>
        <row r="70">
          <cell r="A70" t="str">
            <v>1042053</v>
          </cell>
          <cell r="B70" t="str">
            <v>HOTLINE CLAMP 4/0</v>
          </cell>
          <cell r="C70" t="str">
            <v>CAÙI</v>
          </cell>
        </row>
        <row r="71">
          <cell r="A71" t="str">
            <v>1042168</v>
          </cell>
          <cell r="B71" t="str">
            <v>KEÏP 3 BOULON</v>
          </cell>
          <cell r="C71" t="str">
            <v>CAÙI</v>
          </cell>
        </row>
        <row r="72">
          <cell r="A72" t="str">
            <v>1042201</v>
          </cell>
          <cell r="B72" t="str">
            <v>COÏC NEO 2,4M</v>
          </cell>
          <cell r="C72" t="str">
            <v>CAÙI</v>
          </cell>
        </row>
        <row r="73">
          <cell r="A73" t="str">
            <v>1042202</v>
          </cell>
          <cell r="B73" t="str">
            <v>MAÙNG CHE DAÂØY CHAÈNG</v>
          </cell>
          <cell r="C73" t="str">
            <v>CAÙI</v>
          </cell>
        </row>
        <row r="74">
          <cell r="A74" t="str">
            <v>1042203</v>
          </cell>
          <cell r="B74" t="str">
            <v>NEO XOEØ</v>
          </cell>
          <cell r="C74" t="str">
            <v>CAÙI</v>
          </cell>
        </row>
        <row r="75">
          <cell r="A75" t="str">
            <v>1042206</v>
          </cell>
          <cell r="B75" t="str">
            <v>PG CLAMP 6-3/04/0-556</v>
          </cell>
          <cell r="C75" t="str">
            <v>CAÙI</v>
          </cell>
        </row>
        <row r="76">
          <cell r="A76" t="str">
            <v>104221</v>
          </cell>
          <cell r="B76" t="str">
            <v>YEÁM CAÙP</v>
          </cell>
          <cell r="C76" t="str">
            <v>CAÙI</v>
          </cell>
        </row>
        <row r="77">
          <cell r="A77" t="str">
            <v>1042220</v>
          </cell>
          <cell r="B77" t="str">
            <v>BOÄ KEÏP DAÂØY NEO LEÄCH</v>
          </cell>
          <cell r="C77" t="str">
            <v>BOÄ</v>
          </cell>
        </row>
        <row r="78">
          <cell r="A78" t="str">
            <v>1042828</v>
          </cell>
          <cell r="B78" t="str">
            <v>COÏC &amp; KEÏP TIEÁP ÑIAÏ</v>
          </cell>
          <cell r="C78" t="str">
            <v>BOÄ</v>
          </cell>
        </row>
        <row r="79">
          <cell r="A79" t="str">
            <v>1043269</v>
          </cell>
          <cell r="B79" t="str">
            <v>KEÏP TREO CAÙP ABC 4*50</v>
          </cell>
          <cell r="C79" t="str">
            <v>CAÙI</v>
          </cell>
          <cell r="D79">
            <v>45454.5</v>
          </cell>
        </row>
        <row r="80">
          <cell r="A80" t="str">
            <v>1043270</v>
          </cell>
          <cell r="B80" t="str">
            <v>KEÏP TREO CAÙP ABC 4*70</v>
          </cell>
          <cell r="C80" t="str">
            <v>CAÙI</v>
          </cell>
          <cell r="D80">
            <v>45454.5</v>
          </cell>
        </row>
        <row r="81">
          <cell r="A81" t="str">
            <v>1043271</v>
          </cell>
          <cell r="B81" t="str">
            <v>KEÏP TREO CAÙP ABC 4*95</v>
          </cell>
          <cell r="C81" t="str">
            <v>CAÙI</v>
          </cell>
          <cell r="D81">
            <v>45454.5</v>
          </cell>
        </row>
        <row r="82">
          <cell r="A82" t="str">
            <v>1043275</v>
          </cell>
          <cell r="B82" t="str">
            <v>KEÏP NGÖØNG CAÙP ABC 4*50-&gt;4*95</v>
          </cell>
          <cell r="C82" t="str">
            <v>CAÙI</v>
          </cell>
          <cell r="D82">
            <v>90909</v>
          </cell>
        </row>
        <row r="83">
          <cell r="A83" t="str">
            <v>1043276</v>
          </cell>
          <cell r="B83" t="str">
            <v>NAÉP BÒT ÑAÀØU CAÙP ABC</v>
          </cell>
          <cell r="C83" t="str">
            <v>CAÙI</v>
          </cell>
          <cell r="D83">
            <v>2857.14</v>
          </cell>
        </row>
        <row r="84">
          <cell r="A84" t="str">
            <v>1043284</v>
          </cell>
          <cell r="B84" t="str">
            <v>ÑAI OÁC MOÙC ABC</v>
          </cell>
          <cell r="C84" t="str">
            <v>CAÙI</v>
          </cell>
        </row>
        <row r="85">
          <cell r="A85" t="str">
            <v>1043287</v>
          </cell>
          <cell r="B85" t="str">
            <v>NOÁI BOÏC CD CUAL 95-95</v>
          </cell>
          <cell r="C85" t="str">
            <v>CAÙI</v>
          </cell>
          <cell r="D85">
            <v>39870.089999999997</v>
          </cell>
        </row>
        <row r="86">
          <cell r="A86" t="str">
            <v>1043288</v>
          </cell>
          <cell r="B86" t="str">
            <v>NOÁI BOÏC CD CUAL 95-35</v>
          </cell>
          <cell r="C86" t="str">
            <v>CAÙI</v>
          </cell>
          <cell r="D86">
            <v>21558.42</v>
          </cell>
        </row>
        <row r="87">
          <cell r="A87" t="str">
            <v>1043360</v>
          </cell>
          <cell r="B87" t="str">
            <v>KEÏP QUAI EÙP 2/0</v>
          </cell>
          <cell r="C87" t="str">
            <v>CAÙI</v>
          </cell>
        </row>
        <row r="88">
          <cell r="A88" t="str">
            <v>1043361</v>
          </cell>
          <cell r="B88" t="str">
            <v>KEÏP QUAI EÙP 4/0</v>
          </cell>
          <cell r="C88" t="str">
            <v>CAÙI</v>
          </cell>
        </row>
        <row r="89">
          <cell r="A89" t="str">
            <v>1043362</v>
          </cell>
          <cell r="B89" t="str">
            <v>KEÏP QUAI EÙP A185</v>
          </cell>
          <cell r="C89" t="str">
            <v>CAÙI</v>
          </cell>
        </row>
        <row r="90">
          <cell r="A90" t="str">
            <v>1043364</v>
          </cell>
          <cell r="B90" t="str">
            <v>KEÏP QUAI EÙP A240</v>
          </cell>
          <cell r="C90" t="str">
            <v>CAÙI</v>
          </cell>
        </row>
        <row r="91">
          <cell r="A91" t="str">
            <v>1043366</v>
          </cell>
          <cell r="B91" t="str">
            <v>KEÏP NHÖÏA MAÉC ÑIEÄN</v>
          </cell>
          <cell r="C91" t="str">
            <v>CAÙI</v>
          </cell>
        </row>
        <row r="92">
          <cell r="A92" t="str">
            <v>1043405</v>
          </cell>
          <cell r="B92" t="str">
            <v>GIAÙ TREO 3 MBT 100KVA</v>
          </cell>
          <cell r="C92" t="str">
            <v>CAÙI</v>
          </cell>
        </row>
        <row r="93">
          <cell r="A93" t="str">
            <v>1043417</v>
          </cell>
          <cell r="B93" t="str">
            <v>GIAÙ L GAÉN FCO,LA</v>
          </cell>
          <cell r="C93" t="str">
            <v>CAÙI</v>
          </cell>
        </row>
        <row r="94">
          <cell r="A94" t="str">
            <v>1043418</v>
          </cell>
          <cell r="B94" t="str">
            <v>GIAÙ T GAÉN FCO,LA</v>
          </cell>
          <cell r="C94" t="str">
            <v>CAÙI</v>
          </cell>
        </row>
        <row r="95">
          <cell r="A95" t="str">
            <v>1043555</v>
          </cell>
          <cell r="B95" t="str">
            <v>NOÁI EÙP WR 189</v>
          </cell>
          <cell r="C95" t="str">
            <v>CAÙI</v>
          </cell>
        </row>
        <row r="96">
          <cell r="A96" t="str">
            <v>1043556</v>
          </cell>
          <cell r="B96" t="str">
            <v>NOÁI EÙP WR 279</v>
          </cell>
          <cell r="C96" t="str">
            <v>CAÙI</v>
          </cell>
        </row>
        <row r="97">
          <cell r="A97" t="str">
            <v>1043557</v>
          </cell>
          <cell r="B97" t="str">
            <v>NOÁI EÙP WR 379</v>
          </cell>
          <cell r="C97" t="str">
            <v>CAÙI</v>
          </cell>
        </row>
        <row r="98">
          <cell r="A98" t="str">
            <v>1043558</v>
          </cell>
          <cell r="B98" t="str">
            <v>NOÁI EÙP WR 399</v>
          </cell>
          <cell r="C98" t="str">
            <v>CAÙI</v>
          </cell>
        </row>
        <row r="99">
          <cell r="A99" t="str">
            <v>1043559</v>
          </cell>
          <cell r="B99" t="str">
            <v>NOÁI EÙP WR 419</v>
          </cell>
          <cell r="C99" t="str">
            <v>CAÙI</v>
          </cell>
        </row>
        <row r="100">
          <cell r="A100" t="str">
            <v>1043560</v>
          </cell>
          <cell r="B100" t="str">
            <v>NOÁI EÙP WR 815</v>
          </cell>
          <cell r="C100" t="str">
            <v>CAÙI</v>
          </cell>
        </row>
        <row r="101">
          <cell r="A101" t="str">
            <v>1043561</v>
          </cell>
          <cell r="B101" t="str">
            <v>NOÁI EÙP WR 835</v>
          </cell>
          <cell r="C101" t="str">
            <v>CAÙI</v>
          </cell>
        </row>
        <row r="102">
          <cell r="A102" t="str">
            <v>1043562</v>
          </cell>
          <cell r="B102" t="str">
            <v>NOÁI EÙP WR 875</v>
          </cell>
          <cell r="C102" t="str">
            <v>CAÙI</v>
          </cell>
        </row>
        <row r="103">
          <cell r="A103" t="str">
            <v>1043565</v>
          </cell>
          <cell r="B103" t="str">
            <v>NOÁI EÙP WR 929</v>
          </cell>
          <cell r="C103" t="str">
            <v>CAÙI</v>
          </cell>
        </row>
        <row r="104">
          <cell r="A104" t="str">
            <v>1043799</v>
          </cell>
          <cell r="B104" t="str">
            <v>OÁNG NOÁI CAÙP AC50</v>
          </cell>
          <cell r="C104" t="str">
            <v>CAÙI</v>
          </cell>
        </row>
        <row r="105">
          <cell r="A105" t="str">
            <v>1043801</v>
          </cell>
          <cell r="B105" t="str">
            <v>OÁNG NOÁI CAÙP AC95</v>
          </cell>
          <cell r="C105" t="str">
            <v>CAÙI</v>
          </cell>
        </row>
        <row r="106">
          <cell r="A106" t="str">
            <v>1043802</v>
          </cell>
          <cell r="B106" t="str">
            <v>OÁNG NOÁI CAÙP AC240</v>
          </cell>
          <cell r="C106" t="str">
            <v>CAÙI</v>
          </cell>
        </row>
        <row r="107">
          <cell r="A107" t="str">
            <v>1043807</v>
          </cell>
          <cell r="B107" t="str">
            <v>MOÙC TREO CHÖÕ U 018</v>
          </cell>
          <cell r="C107" t="str">
            <v>CAÙI</v>
          </cell>
        </row>
        <row r="108">
          <cell r="A108" t="str">
            <v>1043901</v>
          </cell>
          <cell r="B108" t="str">
            <v>THANH NOÁI SÖÙ TREO</v>
          </cell>
          <cell r="C108" t="str">
            <v>CAÙI</v>
          </cell>
        </row>
        <row r="109">
          <cell r="A109" t="str">
            <v>1043908</v>
          </cell>
          <cell r="B109" t="str">
            <v>KHOAÙ NEÙO 35-57 (A70)</v>
          </cell>
          <cell r="C109" t="str">
            <v>CAÙI</v>
          </cell>
        </row>
        <row r="110">
          <cell r="A110" t="str">
            <v>1043909</v>
          </cell>
          <cell r="B110" t="str">
            <v>KHOAÙ NEÙO N158 (A240)</v>
          </cell>
          <cell r="C110" t="str">
            <v>CAÙI</v>
          </cell>
        </row>
        <row r="111">
          <cell r="A111" t="str">
            <v>1043910</v>
          </cell>
          <cell r="B111" t="str">
            <v>KHOAÙ NEÙO M1 912(A95)</v>
          </cell>
          <cell r="C111" t="str">
            <v>CAÙI</v>
          </cell>
        </row>
        <row r="112">
          <cell r="A112" t="str">
            <v>1050262</v>
          </cell>
          <cell r="B112" t="str">
            <v>CAÀU CHÌ CAÙ 60A</v>
          </cell>
          <cell r="C112" t="str">
            <v>CAÙI</v>
          </cell>
        </row>
        <row r="113">
          <cell r="A113" t="str">
            <v>1051262</v>
          </cell>
          <cell r="B113" t="str">
            <v>CHÌ AL LAÙ 125A</v>
          </cell>
          <cell r="C113" t="str">
            <v>CAÙI</v>
          </cell>
        </row>
        <row r="114">
          <cell r="A114" t="str">
            <v>1051264</v>
          </cell>
          <cell r="B114" t="str">
            <v>CHÌ AL LAÙ 150A</v>
          </cell>
          <cell r="C114" t="str">
            <v>CAÙI</v>
          </cell>
        </row>
        <row r="115">
          <cell r="A115" t="str">
            <v>1051268</v>
          </cell>
          <cell r="B115" t="str">
            <v>CHÌ AL LAÙ 200A</v>
          </cell>
          <cell r="C115" t="str">
            <v>CAÙI</v>
          </cell>
        </row>
        <row r="116">
          <cell r="A116" t="str">
            <v>1051274</v>
          </cell>
          <cell r="B116" t="str">
            <v>CHÌ AL LAÙ 250A</v>
          </cell>
          <cell r="C116" t="str">
            <v>CAÙI</v>
          </cell>
        </row>
        <row r="117">
          <cell r="A117" t="str">
            <v>1051277</v>
          </cell>
          <cell r="B117" t="str">
            <v>CHÌ AL LAÙ 300A</v>
          </cell>
          <cell r="C117" t="str">
            <v>CAÙI</v>
          </cell>
        </row>
        <row r="118">
          <cell r="A118" t="str">
            <v>1051278</v>
          </cell>
          <cell r="B118" t="str">
            <v>CHÌ AL LAÙ 350A</v>
          </cell>
          <cell r="C118" t="str">
            <v>CAÙI</v>
          </cell>
        </row>
        <row r="119">
          <cell r="A119" t="str">
            <v>1051280</v>
          </cell>
          <cell r="B119" t="str">
            <v>CHÌ AL LAÙ 400A</v>
          </cell>
          <cell r="C119" t="str">
            <v>CAÙI</v>
          </cell>
        </row>
        <row r="120">
          <cell r="A120" t="str">
            <v>1051282</v>
          </cell>
          <cell r="B120" t="str">
            <v>CHÌ AL LAÙ 450A</v>
          </cell>
          <cell r="C120" t="str">
            <v>CAÙI</v>
          </cell>
        </row>
        <row r="121">
          <cell r="A121" t="str">
            <v>1051286</v>
          </cell>
          <cell r="B121" t="str">
            <v>CHÌ AL LAÙ 600A</v>
          </cell>
          <cell r="C121" t="str">
            <v>CAÙI</v>
          </cell>
        </row>
        <row r="122">
          <cell r="A122" t="str">
            <v>1055523</v>
          </cell>
          <cell r="B122" t="str">
            <v>CHÌ OÁNG TT 40A</v>
          </cell>
          <cell r="C122" t="str">
            <v>CAÙI</v>
          </cell>
          <cell r="D122">
            <v>460000</v>
          </cell>
        </row>
        <row r="123">
          <cell r="A123" t="str">
            <v>1056425</v>
          </cell>
          <cell r="B123" t="str">
            <v>FCO 24KV 100A AB CHANCE</v>
          </cell>
          <cell r="C123" t="str">
            <v>CAÙI</v>
          </cell>
          <cell r="D123">
            <v>719479.79999999993</v>
          </cell>
        </row>
        <row r="124">
          <cell r="A124" t="str">
            <v>1056442</v>
          </cell>
          <cell r="B124" t="str">
            <v xml:space="preserve">FCO 24KV 200A </v>
          </cell>
          <cell r="C124" t="str">
            <v>CAÙI</v>
          </cell>
          <cell r="D124">
            <v>916450</v>
          </cell>
        </row>
        <row r="125">
          <cell r="A125" t="str">
            <v>1056451</v>
          </cell>
          <cell r="B125" t="str">
            <v>LBFCO 27KV 200A</v>
          </cell>
          <cell r="C125" t="str">
            <v>CAÙI</v>
          </cell>
          <cell r="D125">
            <v>1870128</v>
          </cell>
        </row>
        <row r="126">
          <cell r="A126" t="str">
            <v>1057555</v>
          </cell>
          <cell r="B126" t="str">
            <v>FUSE LINK 3A NGOAÏI</v>
          </cell>
          <cell r="C126" t="str">
            <v>CAÙI</v>
          </cell>
        </row>
        <row r="127">
          <cell r="A127" t="str">
            <v>1057558</v>
          </cell>
          <cell r="B127" t="str">
            <v>FUSE LINK 6A NGOAÏI</v>
          </cell>
          <cell r="C127" t="str">
            <v>CAÙI</v>
          </cell>
        </row>
        <row r="128">
          <cell r="A128" t="str">
            <v>1057560</v>
          </cell>
          <cell r="B128" t="str">
            <v>FUSE LINK 8K</v>
          </cell>
          <cell r="C128" t="str">
            <v>CAÙI</v>
          </cell>
        </row>
        <row r="129">
          <cell r="A129" t="str">
            <v>1057562</v>
          </cell>
          <cell r="B129" t="str">
            <v>FUSE LINK 10A NGOAÏI</v>
          </cell>
          <cell r="C129" t="str">
            <v>CAÙI</v>
          </cell>
        </row>
        <row r="130">
          <cell r="A130" t="str">
            <v>1057564</v>
          </cell>
          <cell r="B130" t="str">
            <v>FUSE LINK 12A NGOAÏI</v>
          </cell>
          <cell r="C130" t="str">
            <v>CAÙI</v>
          </cell>
        </row>
        <row r="131">
          <cell r="A131" t="str">
            <v>1057566</v>
          </cell>
          <cell r="B131" t="str">
            <v>FUSE LINK 15A NGOAÏI</v>
          </cell>
          <cell r="C131" t="str">
            <v>CAÙI</v>
          </cell>
        </row>
        <row r="132">
          <cell r="A132" t="str">
            <v>1057568</v>
          </cell>
          <cell r="B132" t="str">
            <v>FUSE LINK 20A NGOAÏI</v>
          </cell>
          <cell r="C132" t="str">
            <v>CAÙI</v>
          </cell>
        </row>
        <row r="133">
          <cell r="A133" t="str">
            <v>1057570</v>
          </cell>
          <cell r="B133" t="str">
            <v>FUSE LINK 25A NGOAÏI</v>
          </cell>
          <cell r="C133" t="str">
            <v>CAÙI</v>
          </cell>
        </row>
        <row r="134">
          <cell r="A134" t="str">
            <v>1057572</v>
          </cell>
          <cell r="B134" t="str">
            <v>FUSE LINK 30A NGOAÏI</v>
          </cell>
          <cell r="C134" t="str">
            <v>CAÙI</v>
          </cell>
        </row>
        <row r="135">
          <cell r="A135" t="str">
            <v>1057575</v>
          </cell>
          <cell r="B135" t="str">
            <v>FUSE LINK 45K</v>
          </cell>
          <cell r="C135" t="str">
            <v>CAÙI</v>
          </cell>
        </row>
        <row r="136">
          <cell r="A136" t="str">
            <v>1057578</v>
          </cell>
          <cell r="B136" t="str">
            <v>FUSE LINK 65A NGOAÏI</v>
          </cell>
          <cell r="C136" t="str">
            <v>CAÙI</v>
          </cell>
        </row>
        <row r="137">
          <cell r="A137" t="str">
            <v>1057579</v>
          </cell>
          <cell r="B137" t="str">
            <v>FUSE LINK 80A</v>
          </cell>
          <cell r="C137" t="str">
            <v>CAÙI</v>
          </cell>
        </row>
        <row r="138">
          <cell r="A138" t="str">
            <v>1057582</v>
          </cell>
          <cell r="B138" t="str">
            <v>FUSE LINK 100A NGOAÏI</v>
          </cell>
          <cell r="C138" t="str">
            <v>CAÙI</v>
          </cell>
        </row>
        <row r="139">
          <cell r="A139" t="str">
            <v>1060770</v>
          </cell>
          <cell r="B139" t="str">
            <v>CAÀU DAO 400A</v>
          </cell>
          <cell r="C139" t="str">
            <v>CAÙI</v>
          </cell>
        </row>
        <row r="140">
          <cell r="A140" t="str">
            <v>1060809</v>
          </cell>
          <cell r="B140" t="str">
            <v>CAÀU DAO 600A</v>
          </cell>
          <cell r="C140" t="str">
            <v>CAÙI</v>
          </cell>
        </row>
        <row r="141">
          <cell r="A141" t="str">
            <v>1060855</v>
          </cell>
          <cell r="B141" t="str">
            <v>CAÀU DAO 800A</v>
          </cell>
          <cell r="C141" t="str">
            <v>CAÙI</v>
          </cell>
        </row>
        <row r="142">
          <cell r="A142" t="str">
            <v>1104005</v>
          </cell>
          <cell r="B142" t="str">
            <v>ÑOÀNG BAÛN 6*40</v>
          </cell>
          <cell r="C142" t="str">
            <v>MEÙT</v>
          </cell>
        </row>
        <row r="143">
          <cell r="A143" t="str">
            <v>1104040</v>
          </cell>
          <cell r="B143" t="str">
            <v>COSSE 22MM2</v>
          </cell>
          <cell r="C143" t="str">
            <v>CAÙI</v>
          </cell>
        </row>
        <row r="144">
          <cell r="A144" t="str">
            <v>1104056</v>
          </cell>
          <cell r="B144" t="str">
            <v>COSSE CUAL 50MM2 ABC</v>
          </cell>
          <cell r="C144" t="str">
            <v>CAÙI</v>
          </cell>
        </row>
        <row r="145">
          <cell r="A145" t="str">
            <v>1104058</v>
          </cell>
          <cell r="B145" t="str">
            <v>COSSE CUAL 70MM2 ABC</v>
          </cell>
          <cell r="C145" t="str">
            <v>CAÙI</v>
          </cell>
        </row>
        <row r="146">
          <cell r="A146" t="str">
            <v>1104059</v>
          </cell>
          <cell r="B146" t="str">
            <v>COSSE CUAL 95MM2 ABC</v>
          </cell>
          <cell r="C146" t="str">
            <v>CAÙI</v>
          </cell>
        </row>
        <row r="147">
          <cell r="A147" t="str">
            <v>1104062</v>
          </cell>
          <cell r="B147" t="str">
            <v>COSSE 100MM2</v>
          </cell>
          <cell r="C147" t="str">
            <v>CAÙI</v>
          </cell>
        </row>
        <row r="148">
          <cell r="A148" t="str">
            <v>1104072</v>
          </cell>
          <cell r="B148" t="str">
            <v>COSSE 300MM2</v>
          </cell>
          <cell r="C148" t="str">
            <v>CAÙI</v>
          </cell>
        </row>
        <row r="149">
          <cell r="A149" t="str">
            <v>1104075</v>
          </cell>
          <cell r="B149" t="str">
            <v>COSSE 150MM2</v>
          </cell>
          <cell r="C149" t="str">
            <v>CAÙI</v>
          </cell>
        </row>
        <row r="150">
          <cell r="A150" t="str">
            <v>1104080</v>
          </cell>
          <cell r="B150" t="str">
            <v>COSSE 240MM2</v>
          </cell>
          <cell r="C150" t="str">
            <v>CAÙI</v>
          </cell>
        </row>
        <row r="151">
          <cell r="A151" t="str">
            <v>1104089</v>
          </cell>
          <cell r="B151" t="str">
            <v>COSSE MBT 48MM2</v>
          </cell>
          <cell r="C151" t="str">
            <v>CAÙI</v>
          </cell>
        </row>
        <row r="152">
          <cell r="A152" t="str">
            <v>1104092</v>
          </cell>
          <cell r="B152" t="str">
            <v>COSSE MBT M12 (300MM2)</v>
          </cell>
          <cell r="C152" t="str">
            <v>CAÙI</v>
          </cell>
        </row>
        <row r="153">
          <cell r="A153" t="str">
            <v>11041</v>
          </cell>
          <cell r="B153" t="str">
            <v>COSSE SERRE BARRE</v>
          </cell>
          <cell r="C153" t="str">
            <v>CAÙI</v>
          </cell>
        </row>
        <row r="154">
          <cell r="A154" t="str">
            <v>1104702</v>
          </cell>
          <cell r="B154" t="str">
            <v>HOÄP ÑAÀU CAÙP 1KV 3*50+1*25mm2</v>
          </cell>
          <cell r="C154" t="str">
            <v>CAÙI</v>
          </cell>
        </row>
        <row r="155">
          <cell r="A155" t="str">
            <v>1104704</v>
          </cell>
          <cell r="B155" t="str">
            <v>HOÄP ÑAÀU CAÙP 1KV 3*70+1*35mm2</v>
          </cell>
          <cell r="C155" t="str">
            <v>CAÙI</v>
          </cell>
        </row>
        <row r="156">
          <cell r="A156" t="str">
            <v>1104850</v>
          </cell>
          <cell r="B156" t="str">
            <v>ÑAÀU CAÙP NHÖÏA 3*50MM2 24KV</v>
          </cell>
          <cell r="C156" t="str">
            <v>CAÙI</v>
          </cell>
        </row>
        <row r="157">
          <cell r="A157" t="str">
            <v>1104851</v>
          </cell>
          <cell r="B157" t="str">
            <v>ÑAÀU CAÙP NHÖÏA 3*240MM 24KV</v>
          </cell>
          <cell r="C157" t="str">
            <v>CAÙI</v>
          </cell>
          <cell r="D157">
            <v>4362288</v>
          </cell>
        </row>
        <row r="158">
          <cell r="A158" t="str">
            <v>1104852</v>
          </cell>
          <cell r="B158" t="str">
            <v>ÑAÀU CAÙP NHÖÏA 3*150MM 24KV</v>
          </cell>
          <cell r="C158" t="str">
            <v>CAÙI</v>
          </cell>
          <cell r="D158">
            <v>4730000</v>
          </cell>
        </row>
        <row r="159">
          <cell r="A159" t="str">
            <v>1115007</v>
          </cell>
          <cell r="B159" t="str">
            <v>ACCU 12V-100A</v>
          </cell>
          <cell r="C159" t="str">
            <v>CAÙI</v>
          </cell>
        </row>
        <row r="160">
          <cell r="A160" t="str">
            <v>1115090</v>
          </cell>
          <cell r="B160" t="str">
            <v>ACCU 250Ah - 1CeLL*2V/CeLL</v>
          </cell>
          <cell r="C160" t="str">
            <v>CAÙI</v>
          </cell>
        </row>
        <row r="161">
          <cell r="A161" t="str">
            <v>1146258</v>
          </cell>
          <cell r="B161" t="str">
            <v>DS 600A 25KV 3PHA ID</v>
          </cell>
          <cell r="C161" t="str">
            <v>CAÙI</v>
          </cell>
        </row>
        <row r="162">
          <cell r="A162" t="str">
            <v>1146260</v>
          </cell>
          <cell r="B162" t="str">
            <v>LBCO 300A 27KV</v>
          </cell>
          <cell r="C162" t="str">
            <v>CAÙI</v>
          </cell>
        </row>
        <row r="163">
          <cell r="A163" t="str">
            <v>1146261</v>
          </cell>
          <cell r="B163" t="str">
            <v>LTD 24KV 600A 1P OD</v>
          </cell>
          <cell r="C163" t="str">
            <v>CAÙI</v>
          </cell>
          <cell r="D163">
            <v>2844153</v>
          </cell>
        </row>
        <row r="164">
          <cell r="A164" t="str">
            <v>1146314</v>
          </cell>
          <cell r="B164" t="str">
            <v>DS 630A 24KV 3PHA INDOOR+GIAØN ÑÔÕ CHÌ</v>
          </cell>
          <cell r="C164" t="str">
            <v>BOÄ</v>
          </cell>
          <cell r="D164">
            <v>19000000</v>
          </cell>
        </row>
        <row r="165">
          <cell r="A165" t="str">
            <v>1146317</v>
          </cell>
          <cell r="B165" t="str">
            <v>DS 1250A 24KV 3PHA INDOOR</v>
          </cell>
          <cell r="C165" t="str">
            <v>CAÙI</v>
          </cell>
        </row>
        <row r="166">
          <cell r="A166" t="str">
            <v>1146350</v>
          </cell>
          <cell r="B166" t="str">
            <v>DS 630A 24KV 3PHA INDOOR</v>
          </cell>
          <cell r="C166" t="str">
            <v>CAÙI</v>
          </cell>
          <cell r="D166">
            <v>15192065</v>
          </cell>
        </row>
        <row r="167">
          <cell r="A167" t="str">
            <v>1146351</v>
          </cell>
          <cell r="B167" t="str">
            <v>DS 630A 24KV 3PHA OUTDOOR</v>
          </cell>
          <cell r="C167" t="str">
            <v>CAÙI</v>
          </cell>
          <cell r="D167">
            <v>40129830</v>
          </cell>
        </row>
        <row r="168">
          <cell r="A168" t="str">
            <v>1146353</v>
          </cell>
          <cell r="B168" t="str">
            <v>DS 800A 24KV 3PHA OUTDOOR</v>
          </cell>
          <cell r="C168" t="str">
            <v>CAÙI</v>
          </cell>
        </row>
        <row r="169">
          <cell r="A169" t="str">
            <v>1146354</v>
          </cell>
          <cell r="B169" t="str">
            <v>DS 1000A 24KV 3PHA OUTDOOR</v>
          </cell>
          <cell r="C169" t="str">
            <v>CAÙI</v>
          </cell>
        </row>
        <row r="170">
          <cell r="A170" t="str">
            <v>1151201</v>
          </cell>
          <cell r="B170" t="str">
            <v>MAÙY CAÉT 3 PHA 24KV - 800A OD</v>
          </cell>
          <cell r="C170" t="str">
            <v>CAÙI</v>
          </cell>
        </row>
        <row r="171">
          <cell r="A171" t="str">
            <v>1152201</v>
          </cell>
          <cell r="B171" t="str">
            <v>TI H.T 150/5A OD</v>
          </cell>
          <cell r="C171" t="str">
            <v>CAÙI</v>
          </cell>
          <cell r="D171">
            <v>80000</v>
          </cell>
        </row>
        <row r="172">
          <cell r="A172" t="str">
            <v>1152202</v>
          </cell>
          <cell r="B172" t="str">
            <v>TI H.T 200/5A OD</v>
          </cell>
          <cell r="C172" t="str">
            <v>CAÙI</v>
          </cell>
          <cell r="D172">
            <v>75000</v>
          </cell>
        </row>
        <row r="173">
          <cell r="A173" t="str">
            <v>1152203</v>
          </cell>
          <cell r="B173" t="str">
            <v>TI H.T 250/5A OD</v>
          </cell>
          <cell r="C173" t="str">
            <v>CAÙI</v>
          </cell>
          <cell r="D173">
            <v>75000</v>
          </cell>
        </row>
        <row r="174">
          <cell r="A174" t="str">
            <v>1152204</v>
          </cell>
          <cell r="B174" t="str">
            <v>TI H.T 300/5A OD</v>
          </cell>
          <cell r="C174" t="str">
            <v>CAÙI</v>
          </cell>
          <cell r="D174">
            <v>75000</v>
          </cell>
        </row>
        <row r="175">
          <cell r="A175" t="str">
            <v>1152205</v>
          </cell>
          <cell r="B175" t="str">
            <v>TI H.T 350/5A OD</v>
          </cell>
          <cell r="C175" t="str">
            <v>CAÙI</v>
          </cell>
        </row>
        <row r="176">
          <cell r="A176" t="str">
            <v>1152206</v>
          </cell>
          <cell r="B176" t="str">
            <v>TI H.T 400/5A OD</v>
          </cell>
          <cell r="C176" t="str">
            <v>CAÙI</v>
          </cell>
          <cell r="D176">
            <v>65000</v>
          </cell>
        </row>
        <row r="177">
          <cell r="A177" t="str">
            <v>1152207</v>
          </cell>
          <cell r="B177" t="str">
            <v>TI H.T 450/5A OD</v>
          </cell>
          <cell r="C177" t="str">
            <v>CAÙI</v>
          </cell>
        </row>
        <row r="178">
          <cell r="A178" t="str">
            <v>1152208</v>
          </cell>
          <cell r="B178" t="str">
            <v>TI H.T 500/5A OD</v>
          </cell>
          <cell r="C178" t="str">
            <v>CAÙI</v>
          </cell>
          <cell r="D178">
            <v>65000</v>
          </cell>
        </row>
        <row r="179">
          <cell r="A179" t="str">
            <v>1152210</v>
          </cell>
          <cell r="B179" t="str">
            <v>TI HT 600/5A OD</v>
          </cell>
          <cell r="C179" t="str">
            <v>CAÙI</v>
          </cell>
          <cell r="D179">
            <v>65000</v>
          </cell>
        </row>
        <row r="180">
          <cell r="A180" t="str">
            <v>1250300</v>
          </cell>
          <cell r="B180" t="str">
            <v>ÑIEÄN KEÁ 1P 3 DAÂY 220/440-5A</v>
          </cell>
          <cell r="C180" t="str">
            <v>CAÙI</v>
          </cell>
        </row>
        <row r="181">
          <cell r="A181" t="str">
            <v>1250301</v>
          </cell>
          <cell r="B181" t="str">
            <v>ÑIEÄN KEÁ 1P 20-80A 220V</v>
          </cell>
          <cell r="C181" t="str">
            <v>CAÙI</v>
          </cell>
          <cell r="D181">
            <v>110000</v>
          </cell>
        </row>
        <row r="182">
          <cell r="A182" t="str">
            <v>1250302</v>
          </cell>
          <cell r="B182" t="str">
            <v>ÑIEÄN KEÁ 1P 10-40A 220V</v>
          </cell>
          <cell r="C182" t="str">
            <v>CAÙI</v>
          </cell>
          <cell r="D182">
            <v>110000</v>
          </cell>
        </row>
        <row r="183">
          <cell r="A183" t="str">
            <v>1250310</v>
          </cell>
          <cell r="B183" t="str">
            <v>ÑIEÄN KEÁ 3P 5A/220-380V</v>
          </cell>
          <cell r="C183" t="str">
            <v>CAÙI</v>
          </cell>
        </row>
        <row r="184">
          <cell r="A184" t="str">
            <v>1250312</v>
          </cell>
          <cell r="B184" t="str">
            <v>ÑIEÄN KEÁ 3P 5-20A/220-380V</v>
          </cell>
          <cell r="C184" t="str">
            <v>CAÙI</v>
          </cell>
          <cell r="D184">
            <v>300000</v>
          </cell>
        </row>
        <row r="185">
          <cell r="A185" t="str">
            <v>1250314</v>
          </cell>
          <cell r="B185" t="str">
            <v>ÑIEÄN KEÁ 3P 10-50A/220-380V</v>
          </cell>
          <cell r="C185" t="str">
            <v>CAÙI</v>
          </cell>
        </row>
        <row r="186">
          <cell r="A186" t="str">
            <v>1250315</v>
          </cell>
          <cell r="B186" t="str">
            <v>ÑIEÄN KEÁ 3P 50-100A/220-380V</v>
          </cell>
          <cell r="C186" t="str">
            <v>CAÙI</v>
          </cell>
        </row>
        <row r="187">
          <cell r="A187" t="str">
            <v>1260014</v>
          </cell>
          <cell r="B187" t="str">
            <v xml:space="preserve">HOÄP DOMINO 6 CÖÏC </v>
          </cell>
          <cell r="C187" t="str">
            <v>CAÙI</v>
          </cell>
          <cell r="D187">
            <v>464285.25</v>
          </cell>
        </row>
        <row r="188">
          <cell r="A188" t="str">
            <v>1260015</v>
          </cell>
          <cell r="B188" t="str">
            <v xml:space="preserve">HOÄP DOMINO 9 CÖÏC </v>
          </cell>
          <cell r="C188" t="str">
            <v>CAÙI</v>
          </cell>
          <cell r="D188">
            <v>629869.5</v>
          </cell>
        </row>
        <row r="189">
          <cell r="A189" t="str">
            <v>126010</v>
          </cell>
          <cell r="B189" t="str">
            <v>TUÛ MAÙY CAÉT PHAÂN ÑOAÏN 24KV-1250A</v>
          </cell>
          <cell r="C189" t="str">
            <v>TUÛ</v>
          </cell>
          <cell r="D189">
            <v>2731295970</v>
          </cell>
        </row>
        <row r="190">
          <cell r="A190" t="str">
            <v>126012</v>
          </cell>
          <cell r="B190" t="str">
            <v>TUÛ MAÙY CAÉT ÑAÀU VAØO  24KV-630A</v>
          </cell>
          <cell r="C190" t="str">
            <v>TUÛ</v>
          </cell>
        </row>
        <row r="191">
          <cell r="A191" t="str">
            <v>126013</v>
          </cell>
          <cell r="B191" t="str">
            <v>TUÛ ÑAÀU CAÙP ÑK BAÈNG MOTOR 24KV-630A</v>
          </cell>
          <cell r="C191" t="str">
            <v>TUÛ</v>
          </cell>
        </row>
        <row r="192">
          <cell r="A192" t="str">
            <v>1260130</v>
          </cell>
          <cell r="B192" t="str">
            <v>THUØNG CAÀU DAO ÑÔN</v>
          </cell>
          <cell r="C192" t="str">
            <v>CAÙI</v>
          </cell>
        </row>
        <row r="193">
          <cell r="A193" t="str">
            <v>1260135</v>
          </cell>
          <cell r="B193" t="str">
            <v>THUØNG CAÀU DAO ÑOÂI</v>
          </cell>
          <cell r="C193" t="str">
            <v>CAÙI</v>
          </cell>
        </row>
        <row r="194">
          <cell r="A194" t="str">
            <v>1260136</v>
          </cell>
          <cell r="B194" t="str">
            <v>TUÛ PHAÂN PHOÁI HT 0,8x0,5x1,8 m</v>
          </cell>
          <cell r="C194" t="str">
            <v>TUÛ</v>
          </cell>
        </row>
        <row r="195">
          <cell r="A195" t="str">
            <v>126014</v>
          </cell>
          <cell r="B195" t="str">
            <v>TUÛ ÑAÀU CAÙP 24KV-630A</v>
          </cell>
          <cell r="C195" t="str">
            <v>TUÛ</v>
          </cell>
        </row>
        <row r="196">
          <cell r="A196" t="str">
            <v>126015</v>
          </cell>
          <cell r="B196" t="str">
            <v>TUÛ MAÙY BIEÁN THEÁ 24KV 200A</v>
          </cell>
          <cell r="C196" t="str">
            <v>TUÛ</v>
          </cell>
        </row>
        <row r="197">
          <cell r="A197" t="str">
            <v>126016</v>
          </cell>
          <cell r="B197" t="str">
            <v>BOÄ TÖÏ ÑOÄNG CHUYEÅN NGUOÀN TRUNG THEÁ 22KV</v>
          </cell>
          <cell r="C197" t="str">
            <v>BOÄ</v>
          </cell>
        </row>
        <row r="198">
          <cell r="A198" t="str">
            <v>126017</v>
          </cell>
          <cell r="B198" t="str">
            <v>BOÄ TÖÏ ÑOÄNG CHUYEÅN NGUOÀN HAÏ THEÁ 3P 1000A</v>
          </cell>
          <cell r="C198" t="str">
            <v>BOÄ</v>
          </cell>
        </row>
        <row r="199">
          <cell r="A199" t="str">
            <v>126018</v>
          </cell>
          <cell r="B199" t="str">
            <v>TUÛ ÑAÀU CAÙP MBT 24KV-630A</v>
          </cell>
          <cell r="C199" t="str">
            <v>TUÛ</v>
          </cell>
        </row>
        <row r="200">
          <cell r="A200" t="str">
            <v>1300296</v>
          </cell>
          <cell r="B200" t="str">
            <v>NEO TRUÏ BETON 1,2M</v>
          </cell>
          <cell r="C200" t="str">
            <v>CAÙI</v>
          </cell>
        </row>
        <row r="201">
          <cell r="A201" t="str">
            <v>1304050</v>
          </cell>
          <cell r="B201" t="str">
            <v>TRUÏ BETON H 9M</v>
          </cell>
          <cell r="C201" t="str">
            <v>TRUÏ</v>
          </cell>
        </row>
        <row r="202">
          <cell r="A202" t="str">
            <v>1304051</v>
          </cell>
          <cell r="B202" t="str">
            <v>TRUÏ H 7M5</v>
          </cell>
          <cell r="C202" t="str">
            <v>TRUÏ</v>
          </cell>
        </row>
        <row r="203">
          <cell r="A203" t="str">
            <v>1304052</v>
          </cell>
          <cell r="B203" t="str">
            <v>TRUÏ H 8M5</v>
          </cell>
          <cell r="C203" t="str">
            <v>TRUÏ</v>
          </cell>
        </row>
        <row r="204">
          <cell r="A204" t="str">
            <v>1305037</v>
          </cell>
          <cell r="B204" t="str">
            <v>TRUÏ 8M (GHEÙP)</v>
          </cell>
          <cell r="C204" t="str">
            <v>TRUÏ</v>
          </cell>
        </row>
        <row r="205">
          <cell r="A205" t="str">
            <v>1305039</v>
          </cell>
          <cell r="B205" t="str">
            <v>TRUÏ BEÂ TOÂNG LY TAÂM 8M4</v>
          </cell>
          <cell r="C205" t="str">
            <v>TRUÏ</v>
          </cell>
          <cell r="D205">
            <v>747000</v>
          </cell>
        </row>
        <row r="206">
          <cell r="A206" t="str">
            <v>1305080</v>
          </cell>
          <cell r="B206" t="str">
            <v>TRUÏ BEÂ TOÂNG LY TAÂM 10M5</v>
          </cell>
          <cell r="C206" t="str">
            <v>TRUÏ</v>
          </cell>
        </row>
        <row r="207">
          <cell r="A207" t="str">
            <v>1305100</v>
          </cell>
          <cell r="B207" t="str">
            <v>TRUÏ BEÂ TOÂNG LY TAÂM 12M</v>
          </cell>
          <cell r="C207" t="str">
            <v>TRUÏ</v>
          </cell>
          <cell r="D207">
            <v>1508000</v>
          </cell>
        </row>
        <row r="208">
          <cell r="A208" t="str">
            <v>1305125</v>
          </cell>
          <cell r="B208" t="str">
            <v>TRUÏ BEÂ TOÂNG LY TAÂM 14M</v>
          </cell>
          <cell r="C208" t="str">
            <v>TRUÏ</v>
          </cell>
          <cell r="D208">
            <v>2820000</v>
          </cell>
        </row>
        <row r="209">
          <cell r="A209" t="str">
            <v>1310226</v>
          </cell>
          <cell r="B209" t="str">
            <v>CAÙP ÑOÀNG TRAÀN C25</v>
          </cell>
          <cell r="C209" t="str">
            <v>KG</v>
          </cell>
        </row>
        <row r="210">
          <cell r="A210" t="str">
            <v>1310820</v>
          </cell>
          <cell r="B210" t="str">
            <v>CAÙP NHOÂM LOÕI THEÙP  As 50/8</v>
          </cell>
          <cell r="C210" t="str">
            <v>KG</v>
          </cell>
          <cell r="D210">
            <v>21480</v>
          </cell>
        </row>
        <row r="211">
          <cell r="A211" t="str">
            <v>1310829</v>
          </cell>
          <cell r="B211" t="str">
            <v>CAÙP NHOÂM LOÕI THEÙP  As 95/16</v>
          </cell>
          <cell r="C211" t="str">
            <v>KG</v>
          </cell>
          <cell r="D211">
            <v>21850</v>
          </cell>
        </row>
        <row r="212">
          <cell r="A212" t="str">
            <v>1311012</v>
          </cell>
          <cell r="B212" t="str">
            <v>DAÂY ÑOÀNG BOÏC 30/10</v>
          </cell>
          <cell r="C212" t="str">
            <v>MEÙT</v>
          </cell>
        </row>
        <row r="213">
          <cell r="A213" t="str">
            <v>1312027</v>
          </cell>
          <cell r="B213" t="str">
            <v>CAÙP ÑOÀNG BOÏC 1KV VC25</v>
          </cell>
          <cell r="C213" t="str">
            <v>MEÙT</v>
          </cell>
          <cell r="D213">
            <v>9383</v>
          </cell>
        </row>
        <row r="214">
          <cell r="A214" t="str">
            <v>1312040</v>
          </cell>
          <cell r="B214" t="str">
            <v>CAÙP ÑOÀNG BOÏC 1KV VC50</v>
          </cell>
          <cell r="C214" t="str">
            <v>MEÙT</v>
          </cell>
          <cell r="D214">
            <v>15300</v>
          </cell>
        </row>
        <row r="215">
          <cell r="A215" t="str">
            <v>1312058</v>
          </cell>
          <cell r="B215" t="str">
            <v>CAÙP ÑOÀNG BOÏC 100MM2</v>
          </cell>
          <cell r="C215" t="str">
            <v>MEÙT</v>
          </cell>
        </row>
        <row r="216">
          <cell r="A216" t="str">
            <v>1312061</v>
          </cell>
          <cell r="B216" t="str">
            <v>CAÙP ÑOÀNG BOÏC 1KV VCm120</v>
          </cell>
          <cell r="C216" t="str">
            <v>MEÙT</v>
          </cell>
        </row>
        <row r="217">
          <cell r="A217" t="str">
            <v>1312066</v>
          </cell>
          <cell r="B217" t="str">
            <v>CAÙP ÑOÀNG BOÏC 1KV VCm150</v>
          </cell>
          <cell r="C217" t="str">
            <v>MEÙT</v>
          </cell>
          <cell r="D217">
            <v>45500</v>
          </cell>
        </row>
        <row r="218">
          <cell r="A218" t="str">
            <v>1312069</v>
          </cell>
          <cell r="B218" t="str">
            <v>CAÙP ÑOÀNG BOÏC 1KV VCm185</v>
          </cell>
          <cell r="C218" t="str">
            <v>MEÙT</v>
          </cell>
          <cell r="D218">
            <v>53950</v>
          </cell>
        </row>
        <row r="219">
          <cell r="A219" t="str">
            <v>1312073</v>
          </cell>
          <cell r="B219" t="str">
            <v>CAÙP ÑOÀNG BOÏC 1KV VCm240</v>
          </cell>
          <cell r="C219" t="str">
            <v>MEÙT</v>
          </cell>
          <cell r="D219">
            <v>71500</v>
          </cell>
        </row>
        <row r="220">
          <cell r="A220" t="str">
            <v>1312080</v>
          </cell>
          <cell r="B220" t="str">
            <v>CAÙP ÑOÀNG BOÏC 1KV VCm300</v>
          </cell>
          <cell r="C220" t="str">
            <v>MEÙT</v>
          </cell>
          <cell r="D220">
            <v>90000</v>
          </cell>
        </row>
        <row r="221">
          <cell r="A221" t="str">
            <v>1313610</v>
          </cell>
          <cell r="B221" t="str">
            <v>CAÙP 4X2,5MM2</v>
          </cell>
          <cell r="C221" t="str">
            <v>MEÙT</v>
          </cell>
        </row>
        <row r="222">
          <cell r="A222" t="str">
            <v>1313615</v>
          </cell>
          <cell r="B222" t="str">
            <v>CAÙP 4X5,5MM2</v>
          </cell>
          <cell r="C222" t="str">
            <v>MEÙT</v>
          </cell>
        </row>
        <row r="223">
          <cell r="A223" t="str">
            <v>1313788</v>
          </cell>
          <cell r="B223" t="str">
            <v>CAP QPLEX 4X11MM2</v>
          </cell>
          <cell r="C223" t="str">
            <v>MEÙT</v>
          </cell>
        </row>
        <row r="224">
          <cell r="A224" t="str">
            <v>1314650</v>
          </cell>
          <cell r="B224" t="str">
            <v>CAÙP NGAÀM HT 3x70+1x35mm2</v>
          </cell>
          <cell r="C224" t="str">
            <v>MEÙT</v>
          </cell>
        </row>
        <row r="225">
          <cell r="A225" t="str">
            <v>1314664</v>
          </cell>
          <cell r="B225" t="str">
            <v>CAÙP NGAÀM HT 3x50+1x25mm2</v>
          </cell>
          <cell r="C225" t="str">
            <v>MEÙT</v>
          </cell>
        </row>
        <row r="226">
          <cell r="A226" t="str">
            <v>1314652</v>
          </cell>
          <cell r="B226" t="str">
            <v>CAÙP NGAÀM HT 3x95+1x50mm2</v>
          </cell>
          <cell r="C226" t="str">
            <v>MEÙT</v>
          </cell>
        </row>
        <row r="227">
          <cell r="A227" t="str">
            <v>1315301</v>
          </cell>
          <cell r="B227" t="str">
            <v>CAÙP ÑOÀNG BOÏC 24KV-XC25</v>
          </cell>
          <cell r="C227" t="str">
            <v>MEÙT</v>
          </cell>
          <cell r="D227">
            <v>11000</v>
          </cell>
        </row>
        <row r="228">
          <cell r="A228" t="str">
            <v>1315306</v>
          </cell>
          <cell r="B228" t="str">
            <v>CAÙP ÑOÀNG BOÏC 24KV-XC50</v>
          </cell>
          <cell r="C228" t="str">
            <v>MEÙT</v>
          </cell>
          <cell r="D228">
            <v>16000</v>
          </cell>
        </row>
        <row r="229">
          <cell r="A229" t="str">
            <v>1316387</v>
          </cell>
          <cell r="B229" t="str">
            <v>CAÙP NGAÀM 3*50 24KV</v>
          </cell>
          <cell r="C229" t="str">
            <v>MEÙT</v>
          </cell>
          <cell r="D229">
            <v>275584.14</v>
          </cell>
        </row>
        <row r="230">
          <cell r="A230" t="str">
            <v>1316394</v>
          </cell>
          <cell r="B230" t="str">
            <v>CAÙP NGAÀM 3*150 24KV</v>
          </cell>
          <cell r="C230" t="str">
            <v>MEÙT</v>
          </cell>
          <cell r="D230">
            <v>449090.45999999996</v>
          </cell>
        </row>
        <row r="231">
          <cell r="A231" t="str">
            <v>1316398</v>
          </cell>
          <cell r="B231" t="str">
            <v>CAÙP NGAÀM 3*240 24KV</v>
          </cell>
          <cell r="C231" t="str">
            <v>MEÙT</v>
          </cell>
          <cell r="D231">
            <v>766233</v>
          </cell>
        </row>
        <row r="232">
          <cell r="A232" t="str">
            <v>1316498</v>
          </cell>
          <cell r="B232" t="str">
            <v>CAÙP NGAÀM 3X240MM2 (VÖÔÏT SOÂNG)</v>
          </cell>
          <cell r="C232" t="str">
            <v>MEÙT</v>
          </cell>
        </row>
        <row r="233">
          <cell r="A233" t="str">
            <v>1317014</v>
          </cell>
          <cell r="B233" t="str">
            <v>CAÙP AL BOÏC 3KV VAs50/8</v>
          </cell>
          <cell r="C233" t="str">
            <v>MEÙT</v>
          </cell>
          <cell r="D233">
            <v>6600</v>
          </cell>
        </row>
        <row r="234">
          <cell r="A234" t="str">
            <v>1317019</v>
          </cell>
          <cell r="B234" t="str">
            <v>CAÙP AL BOÏC 3KV VAs70/11</v>
          </cell>
          <cell r="C234" t="str">
            <v>MEÙT</v>
          </cell>
        </row>
        <row r="235">
          <cell r="A235" t="str">
            <v>1317024</v>
          </cell>
          <cell r="B235" t="str">
            <v>CAÙP AL BOÏC 3KV VAs95/16</v>
          </cell>
          <cell r="C235" t="str">
            <v>MEÙT</v>
          </cell>
          <cell r="D235">
            <v>11450</v>
          </cell>
        </row>
        <row r="236">
          <cell r="A236" t="str">
            <v>1317050</v>
          </cell>
          <cell r="B236" t="str">
            <v>CAÙP AL BOÏC 3KV VAs240/32</v>
          </cell>
          <cell r="C236" t="str">
            <v>MEÙT</v>
          </cell>
          <cell r="D236">
            <v>24950</v>
          </cell>
        </row>
        <row r="237">
          <cell r="A237" t="str">
            <v>1317300</v>
          </cell>
          <cell r="B237" t="str">
            <v>CAÙP DUPLEX 2X11MM2</v>
          </cell>
          <cell r="C237" t="str">
            <v>MEÙT</v>
          </cell>
        </row>
        <row r="238">
          <cell r="A238" t="str">
            <v>1317306</v>
          </cell>
          <cell r="B238" t="str">
            <v>CAÙP QPLEX 3M22XM11MM2</v>
          </cell>
          <cell r="C238" t="str">
            <v>MEÙT</v>
          </cell>
        </row>
        <row r="239">
          <cell r="A239" t="str">
            <v>1317310</v>
          </cell>
          <cell r="B239" t="str">
            <v>CAÙP QPLEX 3X38+22MM2</v>
          </cell>
          <cell r="C239" t="str">
            <v>MEÙT</v>
          </cell>
        </row>
        <row r="240">
          <cell r="A240" t="str">
            <v>1317714</v>
          </cell>
          <cell r="B240" t="str">
            <v>CAÙP NHOÂM ABC 4*50MM2</v>
          </cell>
          <cell r="C240" t="str">
            <v>MEÙT</v>
          </cell>
          <cell r="D240">
            <v>22077.899999999998</v>
          </cell>
        </row>
        <row r="241">
          <cell r="A241" t="str">
            <v>1317715</v>
          </cell>
          <cell r="B241" t="str">
            <v>CAÙP NHOÂM ABC 4*70MM2</v>
          </cell>
          <cell r="C241" t="str">
            <v>MEÙT</v>
          </cell>
          <cell r="D241">
            <v>30909.059999999998</v>
          </cell>
        </row>
        <row r="242">
          <cell r="A242" t="str">
            <v>1317718</v>
          </cell>
          <cell r="B242" t="str">
            <v>CAÙP NHOÂM ABC 4*95MM2</v>
          </cell>
          <cell r="C242" t="str">
            <v>MEÙT</v>
          </cell>
          <cell r="D242">
            <v>44935.02</v>
          </cell>
        </row>
        <row r="243">
          <cell r="A243" t="str">
            <v>1317816</v>
          </cell>
          <cell r="B243" t="str">
            <v>CAÙP DUPLEX  2X7MM2</v>
          </cell>
          <cell r="C243" t="str">
            <v>MEÙT</v>
          </cell>
        </row>
        <row r="244">
          <cell r="A244" t="str">
            <v>1318007</v>
          </cell>
          <cell r="B244" t="str">
            <v>CAÙP NHOÂM BOÏC 24KV - VXAs50</v>
          </cell>
          <cell r="C244" t="str">
            <v>MEÙT</v>
          </cell>
        </row>
        <row r="245">
          <cell r="A245" t="str">
            <v>1318015</v>
          </cell>
          <cell r="B245" t="str">
            <v>CAÙP NHOÂM BOÏC 24KV - VXAs240</v>
          </cell>
          <cell r="C245" t="str">
            <v>MEÙT</v>
          </cell>
        </row>
        <row r="246">
          <cell r="A246" t="str">
            <v>1318025</v>
          </cell>
          <cell r="B246" t="str">
            <v>CAÙP NHOÂM BOÏC 24KV - VXAs95</v>
          </cell>
          <cell r="C246" t="str">
            <v>MEÙT</v>
          </cell>
          <cell r="D246">
            <v>20200</v>
          </cell>
        </row>
        <row r="247">
          <cell r="A247" t="str">
            <v>1501703</v>
          </cell>
          <cell r="B247" t="str">
            <v>LÖÔÕI CÖA HAI MAËT</v>
          </cell>
          <cell r="C247" t="str">
            <v>CAÙI</v>
          </cell>
        </row>
        <row r="248">
          <cell r="A248" t="str">
            <v>1512075</v>
          </cell>
          <cell r="B248" t="str">
            <v>BAÊNG KEO</v>
          </cell>
          <cell r="C248" t="str">
            <v>CUOÄN</v>
          </cell>
        </row>
        <row r="249">
          <cell r="A249" t="str">
            <v>1520121</v>
          </cell>
          <cell r="B249" t="str">
            <v>KEO DAÙN OÁNG PVC</v>
          </cell>
          <cell r="C249" t="str">
            <v>OÁNG</v>
          </cell>
        </row>
        <row r="250">
          <cell r="A250" t="str">
            <v>1520161</v>
          </cell>
          <cell r="B250" t="str">
            <v>OÁNG NHÖÏA D114</v>
          </cell>
          <cell r="C250" t="str">
            <v>MEÙT</v>
          </cell>
        </row>
        <row r="251">
          <cell r="A251" t="str">
            <v>1520174</v>
          </cell>
          <cell r="B251" t="str">
            <v>OÁNG NHÖÏA CÖÙNG D220</v>
          </cell>
          <cell r="C251" t="str">
            <v>MEÙT</v>
          </cell>
        </row>
        <row r="252">
          <cell r="A252" t="str">
            <v>1520176</v>
          </cell>
          <cell r="B252" t="str">
            <v>OÁNG NHÖÏA D168</v>
          </cell>
          <cell r="C252" t="str">
            <v>MEÙT</v>
          </cell>
        </row>
        <row r="253">
          <cell r="A253" t="str">
            <v>1520247</v>
          </cell>
          <cell r="B253" t="str">
            <v>COUDE PVC 0 114</v>
          </cell>
          <cell r="C253" t="str">
            <v>CAÙI</v>
          </cell>
        </row>
        <row r="254">
          <cell r="A254" t="str">
            <v>1520248</v>
          </cell>
          <cell r="B254" t="str">
            <v>MANCHON 0114</v>
          </cell>
          <cell r="C254" t="str">
            <v>CAÙI</v>
          </cell>
        </row>
        <row r="255">
          <cell r="A255" t="str">
            <v>1520491</v>
          </cell>
          <cell r="B255" t="str">
            <v>CAÙP THEÙP 3/8"</v>
          </cell>
          <cell r="C255" t="str">
            <v>MEÙT</v>
          </cell>
        </row>
        <row r="256">
          <cell r="A256" t="str">
            <v>1601008</v>
          </cell>
          <cell r="B256" t="str">
            <v>XAÊNG A83</v>
          </cell>
          <cell r="C256" t="str">
            <v>LÍT</v>
          </cell>
        </row>
        <row r="257">
          <cell r="A257" t="str">
            <v>1603003</v>
          </cell>
          <cell r="B257" t="str">
            <v>NÖÔÙC NGOÏT</v>
          </cell>
          <cell r="C257" t="str">
            <v>M3</v>
          </cell>
        </row>
        <row r="258">
          <cell r="A258" t="str">
            <v>1605045</v>
          </cell>
          <cell r="B258" t="str">
            <v>SÔN MAØU CAÙC LOAÏI</v>
          </cell>
          <cell r="C258" t="str">
            <v>KG</v>
          </cell>
        </row>
        <row r="259">
          <cell r="A259" t="str">
            <v>1605078</v>
          </cell>
          <cell r="B259" t="str">
            <v>SÔN CHOÁNG SEÙT</v>
          </cell>
          <cell r="C259" t="str">
            <v>KG</v>
          </cell>
        </row>
        <row r="260">
          <cell r="A260" t="str">
            <v>160600</v>
          </cell>
          <cell r="B260" t="str">
            <v>ÑAØ HOÄC</v>
          </cell>
          <cell r="C260" t="str">
            <v>M3</v>
          </cell>
        </row>
        <row r="261">
          <cell r="A261" t="str">
            <v>1606001</v>
          </cell>
          <cell r="B261" t="str">
            <v>CIMENT P300</v>
          </cell>
          <cell r="C261" t="str">
            <v>KG</v>
          </cell>
        </row>
        <row r="262">
          <cell r="A262" t="str">
            <v>1606006</v>
          </cell>
          <cell r="B262" t="str">
            <v>ÑAÙ 1*2</v>
          </cell>
          <cell r="C262" t="str">
            <v>M3</v>
          </cell>
        </row>
        <row r="263">
          <cell r="A263" t="str">
            <v>1606008</v>
          </cell>
          <cell r="B263" t="str">
            <v>ÑAÙ 4*6</v>
          </cell>
          <cell r="C263" t="str">
            <v>M3</v>
          </cell>
        </row>
        <row r="264">
          <cell r="A264" t="str">
            <v>1606014</v>
          </cell>
          <cell r="B264" t="str">
            <v>GAÏCH ÑINH</v>
          </cell>
          <cell r="C264" t="str">
            <v>VIEÂN</v>
          </cell>
        </row>
        <row r="265">
          <cell r="A265" t="str">
            <v>1606020</v>
          </cell>
          <cell r="B265" t="str">
            <v>CAÙT</v>
          </cell>
          <cell r="C265" t="str">
            <v>M3</v>
          </cell>
        </row>
        <row r="266">
          <cell r="A266" t="str">
            <v>1606021</v>
          </cell>
          <cell r="B266" t="str">
            <v>ÑAÁT ÑOÛ</v>
          </cell>
          <cell r="C266" t="str">
            <v>M3</v>
          </cell>
        </row>
        <row r="267">
          <cell r="A267" t="str">
            <v>1606048</v>
          </cell>
          <cell r="B267" t="str">
            <v>COÏ SÔN SOÁ 60</v>
          </cell>
          <cell r="C267" t="str">
            <v>CAÙI</v>
          </cell>
        </row>
        <row r="268">
          <cell r="A268" t="str">
            <v>1606085</v>
          </cell>
          <cell r="B268" t="str">
            <v>COÙT EÙP 1*2M</v>
          </cell>
          <cell r="C268" t="str">
            <v>TAÁM</v>
          </cell>
        </row>
        <row r="269">
          <cell r="A269" t="str">
            <v>1606166</v>
          </cell>
          <cell r="B269" t="str">
            <v>CÖØ TRAØM GOÁC ÑK 8*10</v>
          </cell>
          <cell r="C269" t="str">
            <v>M3</v>
          </cell>
        </row>
        <row r="270">
          <cell r="A270" t="str">
            <v>1606381</v>
          </cell>
          <cell r="B270" t="str">
            <v>GOÃ COFFA THOÂNG</v>
          </cell>
          <cell r="C270" t="str">
            <v>M3</v>
          </cell>
        </row>
        <row r="271">
          <cell r="A271" t="str">
            <v>1610948</v>
          </cell>
          <cell r="B271" t="str">
            <v>BAÛNG TEÂN TRAÏM,THIEÁT BÒ</v>
          </cell>
          <cell r="C271" t="str">
            <v>BAÛNG</v>
          </cell>
        </row>
        <row r="272">
          <cell r="A272" t="str">
            <v>1665320</v>
          </cell>
          <cell r="B272" t="str">
            <v>MAÙY CHARGE 220VAC - 110/24/12 VDC</v>
          </cell>
          <cell r="C272" t="str">
            <v>MAÙY</v>
          </cell>
          <cell r="D272">
            <v>92077830</v>
          </cell>
        </row>
        <row r="273">
          <cell r="A273" t="str">
            <v>5203150</v>
          </cell>
          <cell r="B273" t="str">
            <v>OÁNG TRAÙNG ZN 15*21</v>
          </cell>
          <cell r="C273" t="str">
            <v>MEÙT</v>
          </cell>
        </row>
        <row r="274">
          <cell r="A274" t="str">
            <v>5203158</v>
          </cell>
          <cell r="B274" t="str">
            <v>OÁNG SAÉT TRAÙNG KEÕM D150</v>
          </cell>
          <cell r="C274" t="str">
            <v>MEÙT</v>
          </cell>
        </row>
        <row r="275">
          <cell r="A275" t="str">
            <v>5203350</v>
          </cell>
          <cell r="B275" t="str">
            <v>OÁNG SAÉT TRAÙNG ZN D49</v>
          </cell>
          <cell r="C275" t="str">
            <v>MEÙT</v>
          </cell>
        </row>
        <row r="276">
          <cell r="A276" t="str">
            <v>5240201</v>
          </cell>
          <cell r="B276" t="str">
            <v>SAÉT L50*50*5</v>
          </cell>
          <cell r="C276" t="str">
            <v>KG</v>
          </cell>
        </row>
        <row r="277">
          <cell r="A277" t="str">
            <v>5240369</v>
          </cell>
          <cell r="B277" t="str">
            <v>SAÉT L75*75*8</v>
          </cell>
          <cell r="C277" t="str">
            <v>KG</v>
          </cell>
        </row>
        <row r="278">
          <cell r="A278" t="str">
            <v>5245460</v>
          </cell>
          <cell r="B278" t="str">
            <v>SAÉT DEÏP 60*6</v>
          </cell>
          <cell r="C278" t="str">
            <v>KG</v>
          </cell>
        </row>
        <row r="279">
          <cell r="A279" t="str">
            <v>5246010</v>
          </cell>
          <cell r="B279" t="str">
            <v>DAÂØY THEÙP MEÀM 1MM</v>
          </cell>
          <cell r="C279" t="str">
            <v>KG</v>
          </cell>
        </row>
        <row r="280">
          <cell r="A280" t="str">
            <v>5246100</v>
          </cell>
          <cell r="B280" t="str">
            <v>SAÉT TROØN D8MM</v>
          </cell>
          <cell r="C280" t="str">
            <v>KG</v>
          </cell>
        </row>
        <row r="281">
          <cell r="A281" t="str">
            <v>5247022</v>
          </cell>
          <cell r="B281" t="str">
            <v>THEÙP LAÙ 1,4X1,8M 0,2MM</v>
          </cell>
          <cell r="C281" t="str">
            <v>TAÁM</v>
          </cell>
        </row>
        <row r="282">
          <cell r="A282" t="str">
            <v>5351009</v>
          </cell>
          <cell r="B282" t="str">
            <v>SPL/BOLT 22MM2</v>
          </cell>
          <cell r="C282" t="str">
            <v>CAÙI</v>
          </cell>
        </row>
        <row r="283">
          <cell r="A283" t="str">
            <v>5351063</v>
          </cell>
          <cell r="B283" t="str">
            <v>SPL/BOLT 1/0</v>
          </cell>
          <cell r="C283" t="str">
            <v>CAÙI</v>
          </cell>
        </row>
        <row r="284">
          <cell r="A284" t="str">
            <v>5351090</v>
          </cell>
          <cell r="B284" t="str">
            <v>SPL/BOLT 2/0</v>
          </cell>
          <cell r="C284" t="str">
            <v>CAÙI</v>
          </cell>
        </row>
        <row r="285">
          <cell r="A285" t="str">
            <v>5351112</v>
          </cell>
          <cell r="B285" t="str">
            <v>SPL/BOLT 4/0</v>
          </cell>
          <cell r="C285" t="str">
            <v>CAÙI</v>
          </cell>
        </row>
        <row r="286">
          <cell r="A286" t="str">
            <v>5351122</v>
          </cell>
          <cell r="B286" t="str">
            <v>SPL/BOLT 8 250 CU</v>
          </cell>
          <cell r="C286" t="str">
            <v>CAÙI</v>
          </cell>
        </row>
        <row r="287">
          <cell r="A287" t="str">
            <v>5351132</v>
          </cell>
          <cell r="B287" t="str">
            <v>SPL/BOLT 350MCM</v>
          </cell>
          <cell r="C287" t="str">
            <v>CAÙI</v>
          </cell>
        </row>
        <row r="288">
          <cell r="A288" t="str">
            <v>5351140</v>
          </cell>
          <cell r="B288" t="str">
            <v>SPL/BOLT 500MCM</v>
          </cell>
          <cell r="C288" t="str">
            <v>CAÙI</v>
          </cell>
        </row>
        <row r="289">
          <cell r="A289" t="str">
            <v>5410279</v>
          </cell>
          <cell r="B289" t="str">
            <v>BOLT 12*40</v>
          </cell>
          <cell r="C289" t="str">
            <v>CAÙI</v>
          </cell>
        </row>
        <row r="290">
          <cell r="A290" t="str">
            <v>5410292</v>
          </cell>
          <cell r="B290" t="str">
            <v>BOLT 12*70</v>
          </cell>
          <cell r="C290" t="str">
            <v>CAÙI</v>
          </cell>
        </row>
        <row r="291">
          <cell r="A291" t="str">
            <v>5410304</v>
          </cell>
          <cell r="B291" t="str">
            <v>BOLT 12*150</v>
          </cell>
          <cell r="C291" t="str">
            <v>CAÙI</v>
          </cell>
        </row>
        <row r="292">
          <cell r="A292" t="str">
            <v>5410305</v>
          </cell>
          <cell r="B292" t="str">
            <v>BOLT 12*100</v>
          </cell>
          <cell r="C292" t="str">
            <v>CAÙI</v>
          </cell>
        </row>
        <row r="293">
          <cell r="A293" t="str">
            <v>5410328</v>
          </cell>
          <cell r="B293" t="str">
            <v>BOLT 12*250H</v>
          </cell>
          <cell r="C293" t="str">
            <v>CAÙI</v>
          </cell>
        </row>
        <row r="294">
          <cell r="A294" t="str">
            <v>5410332</v>
          </cell>
          <cell r="B294" t="str">
            <v>BOLT 14*50</v>
          </cell>
          <cell r="C294" t="str">
            <v>CAÙI</v>
          </cell>
        </row>
        <row r="295">
          <cell r="A295" t="str">
            <v>5410428</v>
          </cell>
          <cell r="B295" t="str">
            <v>BOLT 16*40</v>
          </cell>
          <cell r="C295" t="str">
            <v>CAÙI</v>
          </cell>
        </row>
        <row r="296">
          <cell r="A296" t="str">
            <v>5410430</v>
          </cell>
          <cell r="B296" t="str">
            <v>BOLT 16*80</v>
          </cell>
          <cell r="C296" t="str">
            <v>CAÙI</v>
          </cell>
        </row>
        <row r="297">
          <cell r="A297" t="str">
            <v>5410432</v>
          </cell>
          <cell r="B297" t="str">
            <v>BOLT 16*50</v>
          </cell>
          <cell r="C297" t="str">
            <v>CAÙI</v>
          </cell>
        </row>
        <row r="298">
          <cell r="A298" t="str">
            <v>5410436</v>
          </cell>
          <cell r="B298" t="str">
            <v>BOLT 16*60</v>
          </cell>
          <cell r="C298" t="str">
            <v>CAÙI</v>
          </cell>
        </row>
        <row r="299">
          <cell r="A299" t="str">
            <v>5410477</v>
          </cell>
          <cell r="B299" t="str">
            <v>BOLT 16*250</v>
          </cell>
          <cell r="C299" t="str">
            <v>CAÙI</v>
          </cell>
        </row>
        <row r="300">
          <cell r="A300" t="str">
            <v>5410483</v>
          </cell>
          <cell r="B300" t="str">
            <v>BOLT 16*300</v>
          </cell>
          <cell r="C300" t="str">
            <v>CAÙI</v>
          </cell>
        </row>
        <row r="301">
          <cell r="A301" t="str">
            <v>5410485</v>
          </cell>
          <cell r="B301" t="str">
            <v>BOLT 16*350</v>
          </cell>
          <cell r="C301" t="str">
            <v>CAÙI</v>
          </cell>
        </row>
        <row r="302">
          <cell r="A302" t="str">
            <v>5410487</v>
          </cell>
          <cell r="B302" t="str">
            <v>BOLT 16*400</v>
          </cell>
          <cell r="C302" t="str">
            <v>CAÙI</v>
          </cell>
        </row>
        <row r="303">
          <cell r="A303" t="str">
            <v>5410489</v>
          </cell>
          <cell r="B303" t="str">
            <v>BOLT 16*450</v>
          </cell>
          <cell r="C303" t="str">
            <v>CAÙI</v>
          </cell>
        </row>
        <row r="304">
          <cell r="A304" t="str">
            <v>5410490</v>
          </cell>
          <cell r="B304" t="str">
            <v>BOLT 16*500</v>
          </cell>
          <cell r="C304" t="str">
            <v>CAÙI</v>
          </cell>
        </row>
        <row r="305">
          <cell r="A305" t="str">
            <v>5428138</v>
          </cell>
          <cell r="B305" t="str">
            <v>BOLT MAÉT 16X250</v>
          </cell>
          <cell r="C305" t="str">
            <v>CAÙI</v>
          </cell>
        </row>
        <row r="306">
          <cell r="A306" t="str">
            <v>5428140</v>
          </cell>
          <cell r="B306" t="str">
            <v>BOLT MAÉT 16*300</v>
          </cell>
          <cell r="C306" t="str">
            <v>CAÙI</v>
          </cell>
        </row>
        <row r="307">
          <cell r="A307" t="str">
            <v>5428145</v>
          </cell>
          <cell r="B307" t="str">
            <v>BOLT XOAÉN 12*60</v>
          </cell>
          <cell r="C307" t="str">
            <v>CAÙI</v>
          </cell>
        </row>
        <row r="308">
          <cell r="A308" t="str">
            <v>5428148</v>
          </cell>
          <cell r="B308" t="str">
            <v>BOLT XOAÉN 12*250</v>
          </cell>
          <cell r="C308" t="str">
            <v>CAÙI</v>
          </cell>
        </row>
        <row r="309">
          <cell r="A309" t="str">
            <v>542815</v>
          </cell>
          <cell r="B309" t="str">
            <v>BOULON XOAÉN MOÙC 16X300 CAÙP ABC</v>
          </cell>
          <cell r="C309" t="str">
            <v>CAÙI</v>
          </cell>
        </row>
        <row r="310">
          <cell r="A310" t="str">
            <v>5428150</v>
          </cell>
          <cell r="B310" t="str">
            <v>BOULON MOÙC CAÙP ABC</v>
          </cell>
          <cell r="C310" t="str">
            <v>CAÙI</v>
          </cell>
        </row>
        <row r="311">
          <cell r="A311" t="str">
            <v>5428151</v>
          </cell>
          <cell r="B311" t="str">
            <v>MOÙC ÑOÂI CAÙP ABC</v>
          </cell>
          <cell r="C311" t="str">
            <v>CAÙI</v>
          </cell>
        </row>
        <row r="312">
          <cell r="A312" t="str">
            <v>5428152</v>
          </cell>
          <cell r="B312" t="str">
            <v>GIAÙ MOÙC CAÙP ABC</v>
          </cell>
          <cell r="C312" t="str">
            <v>CAÙI</v>
          </cell>
        </row>
        <row r="313">
          <cell r="A313" t="str">
            <v>5444052</v>
          </cell>
          <cell r="B313" t="str">
            <v>BOLT VRS 16*250</v>
          </cell>
          <cell r="C313" t="str">
            <v>CAÙI</v>
          </cell>
        </row>
        <row r="314">
          <cell r="A314" t="str">
            <v>5444054</v>
          </cell>
          <cell r="B314" t="str">
            <v>BOLT VRS 16*300</v>
          </cell>
          <cell r="C314" t="str">
            <v>CAÙI</v>
          </cell>
        </row>
        <row r="315">
          <cell r="A315" t="str">
            <v>5444056</v>
          </cell>
          <cell r="B315" t="str">
            <v>BOLT VRS 16*350</v>
          </cell>
          <cell r="C315" t="str">
            <v>CAÙI</v>
          </cell>
        </row>
        <row r="316">
          <cell r="A316" t="str">
            <v>5444063</v>
          </cell>
          <cell r="B316" t="str">
            <v>BOLT VRS 16*450</v>
          </cell>
          <cell r="C316" t="str">
            <v>CAÙI</v>
          </cell>
        </row>
        <row r="317">
          <cell r="A317" t="str">
            <v>5444064</v>
          </cell>
          <cell r="B317" t="str">
            <v>BOLT VRS 16*500</v>
          </cell>
          <cell r="C317" t="str">
            <v>CAÙI</v>
          </cell>
        </row>
        <row r="318">
          <cell r="A318" t="str">
            <v>5444066</v>
          </cell>
          <cell r="B318" t="str">
            <v>BOLT VRS 16*600</v>
          </cell>
          <cell r="C318" t="str">
            <v>CAÙI</v>
          </cell>
        </row>
        <row r="319">
          <cell r="A319" t="str">
            <v>5444069</v>
          </cell>
          <cell r="B319" t="str">
            <v>BOLT VRS 16*700</v>
          </cell>
          <cell r="C319" t="str">
            <v>CAÙI</v>
          </cell>
        </row>
        <row r="320">
          <cell r="A320" t="str">
            <v>5444070</v>
          </cell>
          <cell r="B320" t="str">
            <v>BOLT VRS 16*800</v>
          </cell>
          <cell r="C320" t="str">
            <v>CAÙI</v>
          </cell>
        </row>
        <row r="321">
          <cell r="A321" t="str">
            <v>5444075</v>
          </cell>
          <cell r="B321" t="str">
            <v>BOLT VRS 18X800</v>
          </cell>
          <cell r="C321" t="str">
            <v>CAÙI</v>
          </cell>
        </row>
        <row r="322">
          <cell r="A322" t="str">
            <v>5487034</v>
          </cell>
          <cell r="B322" t="str">
            <v>RONDELLE 018</v>
          </cell>
          <cell r="C322" t="str">
            <v>CAÙI</v>
          </cell>
        </row>
        <row r="323">
          <cell r="A323" t="str">
            <v>5487082</v>
          </cell>
          <cell r="B323" t="str">
            <v>RONDELLE 014</v>
          </cell>
          <cell r="C323" t="str">
            <v>CAÙI</v>
          </cell>
        </row>
        <row r="324">
          <cell r="A324" t="str">
            <v>5487084</v>
          </cell>
          <cell r="B324" t="str">
            <v>RONDELLE 016</v>
          </cell>
          <cell r="C324" t="str">
            <v>CAÙI</v>
          </cell>
        </row>
        <row r="325">
          <cell r="A325" t="str">
            <v>5487088</v>
          </cell>
          <cell r="B325" t="str">
            <v>RONDELL @20</v>
          </cell>
          <cell r="C325" t="str">
            <v>CAÙI</v>
          </cell>
        </row>
        <row r="326">
          <cell r="A326" t="str">
            <v>5494090</v>
          </cell>
          <cell r="B326" t="str">
            <v>ÑINH THEÙP 50MM</v>
          </cell>
          <cell r="C326" t="str">
            <v>KG</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Sheet1"/>
      <sheetName val="Sheet2"/>
      <sheetName val="Gia"/>
    </sheetNames>
    <sheetDataSet>
      <sheetData sheetId="0" refreshError="1"/>
      <sheetData sheetId="1" refreshError="1"/>
      <sheetData sheetId="2" refreshError="1"/>
      <sheetData sheetId="3" refreshError="1"/>
      <sheetData sheetId="4" refreshError="1">
        <row r="4">
          <cell r="C4" t="e">
            <v>#N/A</v>
          </cell>
        </row>
        <row r="15">
          <cell r="A15" t="b">
            <v>1</v>
          </cell>
        </row>
      </sheetData>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sheetName val="조명시설"/>
      <sheetName val="Sheet1"/>
      <sheetName val="DC"/>
      <sheetName val="NL"/>
      <sheetName val="DON GIA TRAM (3)"/>
      <sheetName val="dongia"/>
      <sheetName val="SILICATE"/>
      <sheetName val="TONGKE-HT"/>
      <sheetName val="ptnc"/>
      <sheetName val="ptvl"/>
      <sheetName val="ptm"/>
      <sheetName val="DON GIA CAN THO"/>
      <sheetName val="DG"/>
      <sheetName val="RAB AR&amp;STR"/>
      <sheetName val="Earthwork"/>
      <sheetName val="Input"/>
      <sheetName val="DANHPHAP"/>
      <sheetName val="chi tiet TBA"/>
      <sheetName val="chi tiet C"/>
      <sheetName val="7606 DZ"/>
      <sheetName val="공통가설"/>
      <sheetName val="물량표S"/>
      <sheetName val="DATA"/>
      <sheetName val="Customize Your Purchase Order"/>
      <sheetName val="Control"/>
      <sheetName val="THVATTU"/>
      <sheetName val="gvl"/>
      <sheetName val="Don gia chi tiet"/>
      <sheetName val="Shdet1"/>
      <sheetName val="PU_ITALY_"/>
      <sheetName val="Tro_giup"/>
      <sheetName val="RAB_AR&amp;STR"/>
      <sheetName val="chi_tiet_TBA"/>
      <sheetName val="chi_tiet_C"/>
      <sheetName val="TH_DZ35"/>
      <sheetName val="Customize_Your_Purchase_Order"/>
      <sheetName val="#REF"/>
      <sheetName val="내역서"/>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VL,NC,MTC"/>
      <sheetName val="dnc4"/>
      <sheetName val="갑지"/>
      <sheetName val="Adix A"/>
      <sheetName val="Mall"/>
      <sheetName val="침하계"/>
      <sheetName val="BETON"/>
      <sheetName val="24-ACMV"/>
      <sheetName val="DON_GIA_CAN_THO"/>
      <sheetName val="PU_ITALY_1"/>
      <sheetName val="TH_DZ351"/>
      <sheetName val="Tro_giup1"/>
      <sheetName val="DON_GIA_CAN_THO1"/>
      <sheetName val="PU_ITALY_2"/>
      <sheetName val="TH_DZ352"/>
      <sheetName val="Tro_giup2"/>
      <sheetName val="DON_GIA_CAN_THO2"/>
      <sheetName val="Don_gia_chi_tiet"/>
      <sheetName val="dongia (2)"/>
      <sheetName val="dg67-1"/>
      <sheetName val="Ky Lam Bridge"/>
      <sheetName val="Provisional Sums Item"/>
      <sheetName val="Gas Pressure Welding"/>
      <sheetName val="General Item&amp;General Requiremen"/>
      <sheetName val="General Items"/>
      <sheetName val="Regenral Requirements"/>
      <sheetName val="PROFILE"/>
      <sheetName val="Don_gia"/>
      <sheetName val="DON_GIA_TRAM_(3)"/>
      <sheetName val="7606_DZ"/>
      <sheetName val="TONG_HOP_VL-NC_TT"/>
      <sheetName val="CHITIET_VL-NC-TT_-1p"/>
      <sheetName val="KPVC-BD_"/>
      <sheetName val="HĐ ngoài"/>
      <sheetName val="DGTH"/>
      <sheetName val="TH_CNO"/>
      <sheetName val="NK_CHUNG"/>
      <sheetName val="Đầu vào"/>
      <sheetName val="S-curve "/>
      <sheetName val="chiet tinh"/>
      <sheetName val="Ng.hàng xà+bulong"/>
      <sheetName val="CBKC-110"/>
      <sheetName val="CTG"/>
      <sheetName val="SL"/>
      <sheetName val="CT vat lieu"/>
      <sheetName val="vcdngan"/>
      <sheetName val="366"/>
      <sheetName val="DG DZ"/>
      <sheetName val="DG TBA"/>
      <sheetName val="DGXD"/>
      <sheetName val="VL"/>
      <sheetName val="DM 6061"/>
      <sheetName val="Gia"/>
      <sheetName val="dm366"/>
      <sheetName val="DG thep ma kem"/>
      <sheetName val="DONVIBAN"/>
      <sheetName val="NGUON"/>
      <sheetName val="phuluc1"/>
      <sheetName val="So doi chieu LC"/>
      <sheetName val="DM"/>
      <sheetName val="실행철강하도"/>
      <sheetName val="집계표"/>
      <sheetName val="Du_lieu"/>
      <sheetName val="project management"/>
      <sheetName val="Dulieu"/>
      <sheetName val="P"/>
      <sheetName val="MAIN GATE HOUSE"/>
      <sheetName val="chitimc"/>
      <sheetName val="giathanh1"/>
      <sheetName val="THVT"/>
      <sheetName val="CAT_5"/>
      <sheetName val="BQMP"/>
      <sheetName val="산근"/>
      <sheetName val="inter"/>
      <sheetName val="대비"/>
      <sheetName val="REINF."/>
      <sheetName val="SKETCH"/>
      <sheetName val="LOADS"/>
      <sheetName val="Titles"/>
      <sheetName val="Rates 2009"/>
      <sheetName val="O20"/>
      <sheetName val="NC"/>
      <sheetName val="Commercial value"/>
      <sheetName val="TONG HOP VL-NC"/>
      <sheetName val="lam-moi"/>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ata Input"/>
      <sheetName val="Config"/>
      <sheetName val="DMCP"/>
      <sheetName val="HS_TDT"/>
      <sheetName val="TBA"/>
      <sheetName val="7606-TBA"/>
      <sheetName val="7606-ĐZ"/>
      <sheetName val="DM 67"/>
      <sheetName val="DM1776"/>
      <sheetName val="DM228"/>
      <sheetName val="DM4970"/>
      <sheetName val="Camay_DP"/>
      <sheetName val="Chi tiet XD TBA"/>
      <sheetName val="K95"/>
      <sheetName val="A1.CN"/>
      <sheetName val="PTDG"/>
      <sheetName val="SITE-E"/>
      <sheetName val="K98"/>
      <sheetName val="LaborPY"/>
      <sheetName val="LaborKH"/>
      <sheetName val="Equip "/>
      <sheetName val="Material"/>
      <sheetName val="Giá"/>
      <sheetName val="Luong NII"/>
      <sheetName val="Cpbetong"/>
      <sheetName val="366fun"/>
      <sheetName val="DM_60606061"/>
      <sheetName val="DINH MUC THI NGHIEM"/>
      <sheetName val="CUOCVC"/>
      <sheetName val="Luong NI"/>
      <sheetName val="Vatlieu"/>
      <sheetName val="CT"/>
      <sheetName val="DM6061"/>
      <sheetName val="Luong2"/>
      <sheetName val="don_giaQB"/>
      <sheetName val="DG7606DZ"/>
      <sheetName val="DG7606"/>
      <sheetName val="dm 366"/>
      <sheetName val="DM 6060"/>
      <sheetName val="Du toan"/>
      <sheetName val="Keothep"/>
      <sheetName val="Re-bar"/>
      <sheetName val="DG-VL"/>
      <sheetName val="PTDGCT"/>
      <sheetName val="차액보증"/>
      <sheetName val="May"/>
      <sheetName val="KPTH-T12"/>
      <sheetName val="Thamgia-T10"/>
      <sheetName val="DLDTLN"/>
      <sheetName val="Bang KL"/>
      <sheetName val="ALLOWANCE"/>
      <sheetName val="MH RATE"/>
      <sheetName val="Sheet3"/>
      <sheetName val="금융비용"/>
      <sheetName val="입찰안"/>
      <sheetName val="4.PTDG"/>
      <sheetName val="damgiua"/>
      <sheetName val="dgct"/>
      <sheetName val="DTCTchung"/>
      <sheetName val="TK-TUBU"/>
      <sheetName val="DGIA"/>
      <sheetName val="TT"/>
      <sheetName val="DM_4970"/>
      <sheetName val="XD"/>
      <sheetName val="Cuongricc"/>
      <sheetName val="Ts"/>
      <sheetName val="Đơn Giá "/>
      <sheetName val="Trạm biến áp"/>
      <sheetName val="????"/>
      <sheetName val="???S"/>
      <sheetName val="???"/>
      <sheetName val="??"/>
      <sheetName val="HÐ ngoài"/>
      <sheetName val="??????"/>
      <sheetName val="HÐ_ngoài"/>
      <sheetName val="BGD"/>
      <sheetName val="KCS"/>
      <sheetName val="KD"/>
      <sheetName val="KT"/>
      <sheetName val="KTNL"/>
      <sheetName val="KH"/>
      <sheetName val="PX-SX"/>
      <sheetName val="TC"/>
      <sheetName val="Lcau - Lxuc"/>
      <sheetName val="EXTERNAL"/>
      <sheetName val="WT-LIST"/>
      <sheetName val="Chenh lech vat tu"/>
      <sheetName val="Diện tích"/>
      <sheetName val="1_Khái toán"/>
      <sheetName val="TONG HOP T5 1998"/>
      <sheetName val="ironmongery"/>
      <sheetName val="Bill 1_Quy dinh chung"/>
      <sheetName val="1.R18 BF"/>
      <sheetName val="A"/>
      <sheetName val="G"/>
      <sheetName val="F-B"/>
      <sheetName val="H-J"/>
      <sheetName val="6.External works-R18"/>
      <sheetName val="Gia vat tu"/>
      <sheetName val="DM7606"/>
      <sheetName val="XDM22"/>
      <sheetName val="A1, May"/>
      <sheetName val="Máy"/>
      <sheetName val="Vat lieu"/>
      <sheetName val="Gvlch"/>
      <sheetName val="DGLX"/>
      <sheetName val="Equipment"/>
      <sheetName val="DT_THAU"/>
      <sheetName val="말뚝지지력산정"/>
      <sheetName val="Cp&gt;10-Ln&lt;10"/>
      <sheetName val="Ln&lt;20"/>
      <sheetName val="EIRR&gt;1&lt;1"/>
      <sheetName val="EIRR&gt; 2"/>
      <sheetName val="EIRR&lt;2"/>
      <sheetName val="Sheet2"/>
      <sheetName val="DG1426"/>
      <sheetName val="KH-Q1,Q2,01"/>
      <sheetName val="CT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DinhMuc"/>
      <sheetName val="DTOAN"/>
      <sheetName val="CT-35"/>
      <sheetName val="CT-0.4KV"/>
      <sheetName val="rate material"/>
      <sheetName val="DTXL"/>
      <sheetName val="BM"/>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chiettinh"/>
      <sheetName val="6PILE  (돌출)"/>
      <sheetName val="6MONTHS"/>
      <sheetName val="6787CWFASE2CASE2_00.xls"/>
      <sheetName val="T&amp;D"/>
      <sheetName val="list"/>
      <sheetName val="VC.xd"/>
      <sheetName val="Gia.VLTB"/>
      <sheetName val="B.Luong"/>
      <sheetName val="C.May"/>
      <sheetName val="7606(TT01)"/>
      <sheetName val="7606TBA(TT01)"/>
      <sheetName val="DG7606TBA"/>
      <sheetName val="CTTN"/>
      <sheetName val="Luong_Cnhan"/>
      <sheetName val="DMTN"/>
      <sheetName val="VatTU"/>
      <sheetName val="Income Statement"/>
      <sheetName val="Shareholders' Equity"/>
      <sheetName val="BANCO (2)"/>
      <sheetName val="MT DPin (2)"/>
      <sheetName val="MTL$-INTER"/>
      <sheetName val="____"/>
      <sheetName val="___S"/>
      <sheetName val="___"/>
      <sheetName val="__"/>
      <sheetName val="______"/>
      <sheetName val="DZ 22KV"/>
      <sheetName val="DG 1426"/>
      <sheetName val="Dongia7606new"/>
      <sheetName val="Chi tiet KL"/>
      <sheetName val="Tổng hợp KL"/>
      <sheetName val="KL Chi tiết Xây tô"/>
      <sheetName val="Phan khai KLuong"/>
      <sheetName val="Duphong"/>
      <sheetName val="CE(E)"/>
      <sheetName val="CE(M)"/>
      <sheetName val="Project Data"/>
      <sheetName val="실행"/>
      <sheetName val="Barrem"/>
      <sheetName val="04 - XUONG DET B"/>
      <sheetName val="CTGX"/>
      <sheetName val="CTG-1"/>
      <sheetName val="07Base Cost"/>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負荷集計（断熱不燃）"/>
      <sheetName val="갑지1"/>
      <sheetName val="Duc_bk"/>
      <sheetName val="INFO"/>
      <sheetName val="Summary"/>
      <sheetName val="Loại Vật tư"/>
      <sheetName val="GAEYO"/>
      <sheetName val="CANDOI"/>
      <sheetName val="MATK"/>
      <sheetName val="NHATKY"/>
      <sheetName val="Đầu tư"/>
      <sheetName val="DTICH"/>
      <sheetName val="Chenh lech ca may"/>
      <sheetName val="TLg CN&amp;Laixe"/>
      <sheetName val="TLg CN&amp;Laixe (2)"/>
      <sheetName val="TLg Laitau"/>
      <sheetName val="TLg Laitau (2)"/>
      <sheetName val="DGiaT"/>
      <sheetName val="DGiaTN"/>
      <sheetName val="7606"/>
      <sheetName val="Dlieu dau vao"/>
      <sheetName val="I-KAMAR"/>
      <sheetName val="DETAIL "/>
      <sheetName val="GTTBA"/>
      <sheetName val="bt19"/>
      <sheetName val="Btr25"/>
      <sheetName val="Xay lapduongR3"/>
      <sheetName val="Standardwerte"/>
      <sheetName val="BKBANRA"/>
      <sheetName val="BKMUAVAO"/>
      <sheetName val="dg tphcm"/>
      <sheetName val="DonGiaLD"/>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DL"/>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Bill-04 ket cau thap- UNI"/>
      <sheetName val="tonghop"/>
      <sheetName val="DATA2"/>
      <sheetName val="PEDESB"/>
      <sheetName val="TH Vat tu"/>
      <sheetName val="Cửa"/>
      <sheetName val="DUCVIETPQ"/>
      <sheetName val="INFOR-ST"/>
      <sheetName val="T.KÊ K.CẤU"/>
      <sheetName val="Bill 01 - CTN"/>
      <sheetName val="Bill 2.2 Villa 2 beds"/>
      <sheetName val="D&amp;W"/>
      <sheetName val="Bang trong luong rieng thep"/>
      <sheetName val="LEGEND"/>
      <sheetName val="gia cong tac"/>
      <sheetName val="Measure 1306"/>
      <sheetName val="0"/>
      <sheetName val="DTXD"/>
      <sheetName val="Door and Window"/>
      <sheetName val="Bang_KL"/>
      <sheetName val="Lcau_-_Lxuc"/>
      <sheetName val="PRI-LS"/>
      <sheetName val="NKC6"/>
      <sheetName val="Cước VC + ĐM CP Tư vấn"/>
      <sheetName val="Hệ số"/>
      <sheetName val="GV1-D13 (Casement door)"/>
      <sheetName val="JP_List"/>
      <sheetName val="SUBS"/>
      <sheetName val="Feeds"/>
      <sheetName val="final list 2005"/>
      <sheetName val="final_list_2005"/>
      <sheetName val="WORKINGS"/>
      <sheetName val="LV data"/>
      <sheetName val="ESTI."/>
      <sheetName val="CPDDII"/>
      <sheetName val="NVL"/>
      <sheetName val="Note"/>
      <sheetName val="DLdauvao"/>
      <sheetName val="CẤP THOÁT NƯỚC"/>
      <sheetName val="TH MTC"/>
      <sheetName val="TH N.Cong"/>
      <sheetName val="DG-TNHC-85"/>
      <sheetName val="Dia"/>
      <sheetName val="SP10"/>
      <sheetName val="THDT goi thau TB"/>
      <sheetName val="Tien do TV"/>
      <sheetName val="QD957"/>
      <sheetName val="Harga ME "/>
      <sheetName val="토공"/>
      <sheetName val="Alat"/>
      <sheetName val="Analisa Gabungan"/>
      <sheetName val="Sub"/>
      <sheetName val="Sheet4"/>
      <sheetName val="Supplier"/>
      <sheetName val=" Bill.5-Earthing.2 - Add Works"/>
      <sheetName val="bridge # 1"/>
      <sheetName val="DK"/>
      <sheetName val="Isolasi Luar Dalam"/>
      <sheetName val="Isolasi Luar"/>
      <sheetName val="TK-COL"/>
      <sheetName val="02_Dulieu_Cua"/>
      <sheetName val="HMCV"/>
      <sheetName val="CauKien"/>
      <sheetName val="KL san lap"/>
      <sheetName val="Chi tiet"/>
      <sheetName val="Bang 3_Chi tiet phan Dz"/>
      <sheetName val="KHOI LUONG"/>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2.Chiet tinh"/>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dgtn"/>
      <sheetName val="Formwork"/>
      <sheetName val="Unit_Div6"/>
      <sheetName val="Purchase Order"/>
      <sheetName val="IBASE"/>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dutoan"/>
      <sheetName val="DANHMUC"/>
      <sheetName val="Chi tiet lan can"/>
      <sheetName val="dghn"/>
      <sheetName val="Chiet tinh dz35"/>
      <sheetName val="DG3285"/>
      <sheetName val="DM_336cai tao"/>
      <sheetName val="Thongtin"/>
      <sheetName val="HÐ_ngoài1"/>
      <sheetName val="Chenh_lech_ca_may"/>
      <sheetName val="TLg_CN&amp;Laixe"/>
      <sheetName val="TLg_CN&amp;Laixe_(2)"/>
      <sheetName val="TLg_Laitau"/>
      <sheetName val="TLg_Laitau_(2)"/>
      <sheetName val="Luong_NII"/>
      <sheetName val="DINH_MUC_THI_NGHIEM"/>
      <sheetName val="Luong_NI"/>
      <sheetName val="Kê 0,4"/>
      <sheetName val="TH 0,4"/>
      <sheetName val="Kê 22"/>
      <sheetName val="TH 22"/>
      <sheetName val="TBA CAI TAO"/>
      <sheetName val="TBA XDM"/>
      <sheetName val="V-N-M"/>
      <sheetName val="TONG HOP DU TOAN"/>
      <sheetName val="Thop XAY DUNG"/>
      <sheetName val="CP HANG MUC CHUNG"/>
      <sheetName val="thiet bi"/>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Theo doi Doanh thu 2017"/>
      <sheetName val="D &amp; W sizes"/>
      <sheetName val="DETAIL_"/>
      <sheetName val="Xay_lapduongR3"/>
      <sheetName val="wsLists"/>
      <sheetName val="project_management1"/>
      <sheetName val="REINF_1"/>
      <sheetName val="Rates_20091"/>
      <sheetName val="Du_toan1"/>
      <sheetName val="MAIN_GATE_HOUSE1"/>
      <sheetName val="Commercial_value1"/>
      <sheetName val="Main"/>
      <sheetName val="DL ĐẦU VÀO"/>
      <sheetName val="경비2내역"/>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Hệ_Số"/>
      <sheetName val="TDTKP"/>
      <sheetName val="DK-KH"/>
      <sheetName val="Don gia chi tiet DIEN 2"/>
      <sheetName val="Ca máy"/>
      <sheetName val="Dự toán"/>
      <sheetName val="Đơn Giá TH"/>
      <sheetName val="Nhân công"/>
      <sheetName val="Phân tích"/>
      <sheetName val="C.P Thiết bị"/>
      <sheetName val="T.H Kinh phí"/>
      <sheetName val="Vật tư"/>
      <sheetName val="Trang bìa"/>
      <sheetName val="A6,MAY"/>
      <sheetName val="Chi tiet -tong 9 thang"/>
      <sheetName val="BangMa"/>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gtrinh"/>
      <sheetName val="Pric塅䕃"/>
      <sheetName val="BOQ THAN"/>
      <sheetName val="1_MV"/>
      <sheetName val="PNT_QUOT__3"/>
      <sheetName val="COAT_WRAP_QIOT__3"/>
      <sheetName val="BOQ건축"/>
      <sheetName val="Markup"/>
      <sheetName val="CTEMCOST"/>
      <sheetName val="DongiaVL2"/>
      <sheetName val="DATA1"/>
      <sheetName val="Analisa &amp; Upah"/>
      <sheetName val="소일위대가코드표"/>
      <sheetName val="Ma don vi"/>
      <sheetName val="bang cc"/>
      <sheetName val="Active"/>
      <sheetName val="PMS"/>
      <sheetName val="Du lieu"/>
      <sheetName val="Cash2"/>
      <sheetName val="Ktmo"/>
      <sheetName val="BocXep"/>
      <sheetName val="VCBo"/>
      <sheetName val="VCThuy"/>
      <sheetName val="Phan tich"/>
      <sheetName val="INPUT-STR"/>
      <sheetName val="REF"/>
      <sheetName val="CT Thang Mo"/>
      <sheetName val="CT  PL"/>
      <sheetName val="dongia _2_"/>
      <sheetName val="FAB별"/>
      <sheetName val="Thép CKN"/>
      <sheetName val="GOC-KO IN"/>
      <sheetName val="TMinh"/>
      <sheetName val="MAU 8A"/>
      <sheetName val="MAU 8B"/>
      <sheetName val="MAU 9"/>
      <sheetName val="MAU 10"/>
      <sheetName val="TLuong"/>
      <sheetName val="SORT"/>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Chiết tính"/>
      <sheetName val="外気負荷"/>
      <sheetName val="02. PTDG"/>
      <sheetName val="1.MONG 1-2"/>
      <sheetName val="DK1.Don gia"/>
      <sheetName val="Don gia (khong in)"/>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TH TN"/>
      <sheetName val="Bill No.3 - Prov. Sum (Ph2&amp;3)"/>
      <sheetName val="Du tru CP-Bieu 01"/>
      <sheetName val="TB NẶNG"/>
      <sheetName val="wk prgs"/>
      <sheetName val="sort2"/>
      <sheetName val="Dongiaxd"/>
      <sheetName val="MTL(AG)"/>
      <sheetName val="Ｎｏ.13"/>
      <sheetName val="tra_vat_lieu"/>
      <sheetName val="DGchitiet "/>
      <sheetName val="유림콘도"/>
      <sheetName val="유림골조"/>
      <sheetName val="Btra"/>
      <sheetName val="TNHC"/>
      <sheetName val="見積書"/>
      <sheetName val="Door_and_window1"/>
      <sheetName val="Ma_don_vi"/>
      <sheetName val="bang_cc"/>
      <sheetName val="cuocbd"/>
      <sheetName val="CUOC"/>
      <sheetName val="CP HMC"/>
      <sheetName val="Cotthep.NPT"/>
      <sheetName val="vl.nc.mtc"/>
      <sheetName val="DMSC"/>
      <sheetName val="Heso DZ"/>
      <sheetName val="DGiaDZ"/>
      <sheetName val="Brick"/>
      <sheetName val="Bill 2-Road HR2"/>
      <sheetName val="Bill 3 - Softscape HR2"/>
      <sheetName val="đọc số"/>
      <sheetName val="HỆ THỐNG PHÒNG CHÁY CHỮA CHÁY"/>
      <sheetName val="HỆ THỐNG CẤP THOÁT NƯỚC"/>
      <sheetName val="HỆ THỐNG ĐHKK"/>
      <sheetName val="MÁY PHÁT ĐIỆN"/>
      <sheetName val="HỆ THỐNG ĐIỆN"/>
      <sheetName val="Thiết bị chính"/>
      <sheetName val="Dự thầu"/>
      <sheetName val="Nhap VT oto"/>
      <sheetName val="Hao phí"/>
      <sheetName val="Structure data"/>
      <sheetName val="2.1Warehouse 1"/>
      <sheetName val="AG Pipe Qty Analysis"/>
      <sheetName val="TK chi tiet"/>
      <sheetName val="Tongke"/>
      <sheetName val="THEP TAM"/>
      <sheetName val="THEP HÌNH"/>
      <sheetName val="THEP HINH"/>
      <sheetName val="XA GO"/>
      <sheetName val="BANG TRA"/>
      <sheetName val="trialth"/>
      <sheetName val="1"/>
      <sheetName val="PCCC"/>
      <sheetName val="CP Du phong"/>
      <sheetName val="THCP Lap dat"/>
      <sheetName val="THCP xay dung"/>
      <sheetName val="Tong hop kinh phi"/>
      <sheetName val="QD79"/>
      <sheetName val="CHI PHI"/>
      <sheetName val="MDA"/>
      <sheetName val="MKH"/>
      <sheetName val="DMNV"/>
      <sheetName val="DMNCC"/>
      <sheetName val="MHH"/>
      <sheetName val="CDTK"/>
      <sheetName val="CĂN HỘ T16-17 "/>
      <sheetName val="TRỤC ĐỨNG THOÁT BẨN T15-17"/>
      <sheetName val="TRỤC ĐỨNG TM T15-17"/>
      <sheetName val="1.Requisition(E)"/>
      <sheetName val="nkc"/>
      <sheetName val="Móng, nền "/>
      <sheetName val="Est"/>
      <sheetName val="E-Breakdown"/>
      <sheetName val="CostData"/>
      <sheetName val="costingsheet"/>
      <sheetName val="Wind"/>
      <sheetName val="Main Bldg-Rev02"/>
      <sheetName val="D&amp;W def."/>
      <sheetName val="Nhan cong"/>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Specs"/>
      <sheetName val="Data.Wall"/>
      <sheetName val="물량표"/>
      <sheetName val="VT190111"/>
      <sheetName val="Tổng GT"/>
      <sheetName val="GT"/>
      <sheetName val="KL"/>
      <sheetName val="Chi tiết KL"/>
      <sheetName val="khấu trừ phạt"/>
      <sheetName val="GT  KHAU TRU"/>
      <sheetName val="HAO HUT VAT TU (2)"/>
      <sheetName val="cao độ"/>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NHATKYC"/>
      <sheetName val="BCX_NL"/>
      <sheetName val="TONG HOP"/>
      <sheetName val="phan tic chi tiet"/>
      <sheetName val="gui BKCT"/>
      <sheetName val="Gia vat lieu"/>
      <sheetName val="Precios unitarios AXH"/>
      <sheetName val=""/>
      <sheetName val="KL THEP  GIAM DO DUNG COUPLER"/>
      <sheetName val="01.KL THÉP NHẬP VỀ"/>
      <sheetName val="BBLMHT"/>
      <sheetName val="2. NT VLDV"/>
      <sheetName val="GHI CHU"/>
      <sheetName val="1.BB LMHT"/>
      <sheetName val="Open"/>
      <sheetName val="Function"/>
      <sheetName val="Noisuy-LLL"/>
      <sheetName val="0. Input"/>
      <sheetName val="3. CNT"/>
      <sheetName val="unit price list(M)"/>
      <sheetName val="B3A - TOWER A"/>
      <sheetName val="Annex B"/>
      <sheetName val="NEW-PANEL"/>
      <sheetName val="Notes"/>
      <sheetName val="1.2 Staff Schedule"/>
      <sheetName val="BẢNG ÁP GIÁ (in)"/>
      <sheetName val="NT (KL) IN"/>
      <sheetName val="DOM D2"/>
      <sheetName val="nhà ăn"/>
      <sheetName val="Công nhật"/>
      <sheetName val="btkt cột"/>
      <sheetName val="THÉP"/>
      <sheetName val="SPEC"/>
      <sheetName val="VO-PS02-XD"/>
      <sheetName val="M1-XL-1c"/>
      <sheetName val="THKL"/>
      <sheetName val="DMCT"/>
      <sheetName val="Rate1"/>
      <sheetName val="TH VL, NC, DDHT Thanhphuoc"/>
      <sheetName val="전기"/>
      <sheetName val="lam_moi"/>
      <sheetName val="So lieu chung"/>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DM-VNT ko sd"/>
      <sheetName val="Bill Prelim-CDT"/>
      <sheetName val="Prelims"/>
      <sheetName val="Bill BPTC-CDT"/>
      <sheetName val="Chi tiết BPTC"/>
      <sheetName val="Bill BPTC-CDT (PA MCT CDT)"/>
      <sheetName val="Chi tiết BPTC (PA MCT CDT)"/>
      <sheetName val="INF"/>
      <sheetName val="MTO REV.2(ARMOR)"/>
      <sheetName val="ReadFirst"/>
      <sheetName val="Doi so"/>
      <sheetName val="T2-3"/>
      <sheetName val="A6"/>
      <sheetName val="KL thep lam sat"/>
      <sheetName val="Steel"/>
      <sheetName val="Order"/>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Data-year2001i"/>
      <sheetName val="Tien Thuong"/>
      <sheetName val="NC XL 6T cuoi 01 CTy"/>
      <sheetName val="Data -6T dau"/>
      <sheetName val="Cong 6T"/>
      <sheetName val="BQ-E20-02(Rp)"/>
      <sheetName val="F4-F7"/>
      <sheetName val="1.Civil (Org)"/>
      <sheetName val="villa"/>
      <sheetName val="Assumptions"/>
      <sheetName val="Bê tông bảo vệ"/>
      <sheetName val="01. Data"/>
      <sheetName val="Neo, nối cốt thép dầm, cột"/>
      <sheetName val="Uốn móc cốt thép"/>
      <sheetName val="Tiêu chuẩn cốt thép"/>
      <sheetName val="PERSONNELIST"/>
      <sheetName val="1. Office"/>
      <sheetName val="TOSHIBA-Structure"/>
      <sheetName val="125x125"/>
      <sheetName val="Bảng đo bóc KL OLK-09"/>
      <sheetName val="6.3 CHI TIET OLK-09"/>
      <sheetName val="날개벽수량표"/>
      <sheetName val="TLG Type"/>
      <sheetName val="Tong hop vat tu"/>
      <sheetName val="1.San "/>
      <sheetName val="음료실행"/>
      <sheetName val="내역서을지"/>
      <sheetName val="Dot 4"/>
      <sheetName val="KHOI LUONG15-4"/>
      <sheetName val="HS"/>
      <sheetName val="Chi phi van chuyen"/>
      <sheetName val="XLR_NoRangeSheet"/>
      <sheetName val="工艺分类库"/>
      <sheetName val="DLDT"/>
      <sheetName val="Dgia vat tu"/>
      <sheetName val="Don gia_III"/>
      <sheetName val="D÷ liÖu"/>
      <sheetName val="#REF!"/>
      <sheetName val="HRG BHN"/>
      <sheetName val="CĂN ĐH"/>
      <sheetName val="Q.A01.2-Sh"/>
      <sheetName val="2.CDPS"/>
      <sheetName val="TH các CC"/>
      <sheetName val="Div26 - Elect"/>
      <sheetName val="DG_BINH THUAN"/>
      <sheetName val="7.Khau tru "/>
      <sheetName val="4 CĂN"/>
      <sheetName val="Method_BouyancyFactor"/>
      <sheetName val="Method_PressureArea"/>
      <sheetName val="InputData"/>
      <sheetName val="B-2  (DPP)"/>
      <sheetName val="Don gia NC"/>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Danh mục"/>
      <sheetName val="개산공사비"/>
      <sheetName val="Gld"/>
      <sheetName val="Gxd"/>
      <sheetName val="DT hợp đồng"/>
      <sheetName val="Bảng KL đợt 1"/>
      <sheetName val="Financ. Overview"/>
      <sheetName val="Toolbox"/>
      <sheetName val="Calculation"/>
      <sheetName val="Inputs_Sens"/>
      <sheetName val="IS_Sum_CM"/>
      <sheetName val="gia vt,nc,may"/>
      <sheetName val="Huong dan"/>
      <sheetName val="Duthau"/>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DGIAgoi1"/>
      <sheetName val="TINH GIA - SAN XUAT Vertico"/>
      <sheetName val="Bieu gia HD"/>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Gia NC theo TT05"/>
      <sheetName val="dulieumong"/>
      <sheetName val="DCQ"/>
      <sheetName val="DCS"/>
      <sheetName val="DD"/>
      <sheetName val="DG-1776KV4"/>
      <sheetName val="DG 4970"/>
      <sheetName val="THCT"/>
      <sheetName val="DM-1776"/>
      <sheetName val="DG Chi tiet"/>
      <sheetName val=" 1710 HOINGHINLD"/>
      <sheetName val="99"/>
      <sheetName val="99 (2)"/>
      <sheetName val="134 "/>
      <sheetName val="Gia VT-TB"/>
      <sheetName val="noi suy xa"/>
      <sheetName val="noi suy xa thu hoi"/>
      <sheetName val="Bù giá CM"/>
      <sheetName val="Bang chiet tinh TBA"/>
      <sheetName val="CauHinh"/>
      <sheetName val="don gia 1426"/>
      <sheetName val="PL02"/>
      <sheetName val="Gia-VL"/>
      <sheetName val="chitiet"/>
      <sheetName val="chitietCS"/>
      <sheetName val="chitietTD"/>
      <sheetName val="Giathau"/>
      <sheetName val="KS tuyen"/>
      <sheetName val="THTL"/>
      <sheetName val="CP(dz)"/>
      <sheetName val="DT"/>
      <sheetName val="TM"/>
      <sheetName val="PTVT"/>
      <sheetName val="GIÁ DỰ THẦU 30 CĂN"/>
      <sheetName val="PV Graph Data"/>
      <sheetName val="GJ_06"/>
      <sheetName val="Dutoan KL"/>
      <sheetName val="datatt"/>
      <sheetName val="doanh thu"/>
      <sheetName val="BTK-Dai Hoc Kien Giang"/>
      <sheetName val="Classification"/>
      <sheetName val="5.2.1 Đo bóc KL OLK-06"/>
      <sheetName val="BANRA"/>
      <sheetName val="Kyhieuloptratsonba"/>
      <sheetName val="QUO"/>
      <sheetName val="Tổng hợp KPHM"/>
      <sheetName val="Cong"/>
      <sheetName val="Dinh muc"/>
      <sheetName val="Annual_CFs_Asset"/>
      <sheetName val="BT3"/>
      <sheetName val="DI_ESTI"/>
      <sheetName val="4.2.1 Đo bóc KL OLK-06"/>
      <sheetName val="4.1.1 CHI TIET OLK-06"/>
      <sheetName val="Tong DT"/>
      <sheetName val="phan tich don gia"/>
      <sheetName val="Bordereau"/>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Hệ_qố2"/>
      <sheetName val="electrical"/>
      <sheetName val="So sanh"/>
      <sheetName val="MB.DT.02"/>
      <sheetName val="01-&gt;12"/>
      <sheetName val="Article"/>
      <sheetName val="DLTA"/>
      <sheetName val="CTGS"/>
      <sheetName val="DG05new"/>
      <sheetName val="Nhập liệu"/>
      <sheetName val="영동(D)"/>
      <sheetName val="Electrical Works"/>
      <sheetName val="H_T_ INCOMING SYSTEM"/>
      <sheetName val="EQT-ESTN"/>
      <sheetName val="Thuyết minh"/>
      <sheetName val="Đơn giá máy"/>
      <sheetName val="Tính giá NC"/>
      <sheetName val="SL cước"/>
      <sheetName val="EQUIP LIST"/>
      <sheetName val="Painting"/>
      <sheetName val="SUMDETAIL"/>
      <sheetName val="Factory"/>
      <sheetName val="Matchung"/>
      <sheetName val="BU LONG"/>
      <sheetName val="ĐNVT"/>
      <sheetName val="ĐNBL"/>
      <sheetName val="CTLK"/>
      <sheetName val="CTDZTA(5)"/>
      <sheetName val="THONG SO"/>
      <sheetName val="Đơn giá chi tiết TN 39"/>
      <sheetName val="DT. NHA XUONG"/>
      <sheetName val="CAUDIT"/>
      <sheetName val="Cash Flow"/>
      <sheetName val="Yield"/>
      <sheetName val="Items"/>
      <sheetName val="Detail"/>
      <sheetName val="¥ "/>
      <sheetName val="KLall"/>
      <sheetName val="ABUT수량-A1"/>
      <sheetName val="THKP957"/>
      <sheetName val="Tiên lượng"/>
      <sheetName val="係数"/>
      <sheetName val="8521"/>
      <sheetName val="Package1"/>
      <sheetName val="說明"/>
      <sheetName val="설계내역서"/>
      <sheetName val="Bill No.1.6"/>
      <sheetName val="Bill No.1.10"/>
      <sheetName val="Bill No.3.3"/>
      <sheetName val="Bill No.1.4"/>
      <sheetName val="Bill No.1.7"/>
      <sheetName val="Summary Bill No. 3"/>
      <sheetName val="BID"/>
      <sheetName val="DI-ESTI"/>
      <sheetName val="현장별"/>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final_list_20056"/>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anh_mục"/>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MB_DT_02"/>
      <sheetName val="So_sanh"/>
      <sheetName val="DT__NHA_XUONG"/>
      <sheetName val="dg-VTu"/>
      <sheetName val="Unit price"/>
      <sheetName val="DW"/>
      <sheetName val="DWD"/>
      <sheetName val="DW1"/>
      <sheetName val="pctg"/>
      <sheetName val="M-work"/>
      <sheetName val="WORK"/>
      <sheetName val="DWi"/>
      <sheetName val="PC=FLAT"/>
      <sheetName val="Cert1"/>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데리네이타현황"/>
      <sheetName val="112016"/>
      <sheetName val="Bán đợt 1 trang"/>
      <sheetName val="3. KC - PODIUM"/>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Luong BN"/>
      <sheetName val="Luong TB"/>
      <sheetName val="Ca may TB"/>
      <sheetName val="Ca máy BN"/>
      <sheetName val="Vật liệu"/>
      <sheetName val="LX -TT05"/>
      <sheetName val="NC Moi TT05"/>
      <sheetName val="Tien Luong"/>
      <sheetName val="KCCP"/>
      <sheetName val="Bia1"/>
      <sheetName val="Chu dau tu"/>
      <sheetName val="DSKH"/>
      <sheetName val="DT san XD-So lieu cu"/>
      <sheetName val="Bia lot"/>
      <sheetName val="AASHTO92"/>
      <sheetName val="g-vl"/>
      <sheetName val="Breakdown (B)"/>
      <sheetName val="U.P_Breakdown"/>
      <sheetName val="기안"/>
      <sheetName val="CTDZ6kv (gd1) "/>
      <sheetName val="CTDZ 0.4+cto (GD1)"/>
      <sheetName val="CTTBA (gd1)"/>
      <sheetName val="선가03C"/>
      <sheetName val="03 Detailed"/>
      <sheetName val="01 Bid Price summary"/>
      <sheetName val="갑지(추정)"/>
      <sheetName val="Home Office Manhours"/>
      <sheetName val="Field SPV Barchart"/>
      <sheetName val="95D"/>
      <sheetName val="94D"/>
      <sheetName val="Unit price(Updateting)"/>
      <sheetName val="Cost List"/>
      <sheetName val="Detail Cost"/>
      <sheetName val="IC Price New"/>
      <sheetName val="QUOTE-IC"/>
      <sheetName val="Summary Table"/>
      <sheetName val="Sales Person"/>
      <sheetName val="Bidding Entity"/>
      <sheetName val="DOA"/>
      <sheetName val="Links"/>
      <sheetName val="Lead"/>
      <sheetName val="基本"/>
      <sheetName val="149-2"/>
      <sheetName val="tuong"/>
      <sheetName val="tifico"/>
      <sheetName val="COAT&amp;WRAP-QIOT-#3"/>
      <sheetName val="Bangia"/>
      <sheetName val="D+W"/>
      <sheetName val="Solieu"/>
      <sheetName val="CashFlows"/>
      <sheetName val="IMF Code"/>
      <sheetName val="Main_Mech"/>
      <sheetName val="Sub_Mech"/>
      <sheetName val="Subsidiary Calculation"/>
      <sheetName val="ERECIN"/>
      <sheetName val="주식"/>
      <sheetName val="Cau tao gia xay to"/>
      <sheetName val="SGC RATE"/>
      <sheetName val="Tru TT"/>
      <sheetName val="Thg 04"/>
      <sheetName val="Thg 05"/>
      <sheetName val="Thg 06"/>
      <sheetName val="Thg 07"/>
      <sheetName val="Thg 08"/>
      <sheetName val="Thg 09"/>
      <sheetName val="Thg 10"/>
      <sheetName val="Thg 11"/>
      <sheetName val="Thg 12"/>
      <sheetName val="5.2.1 Đo bóc KL OLK-10"/>
      <sheetName val="inputcua"/>
      <sheetName val="Phu Bai Bridge"/>
      <sheetName val="THPDMoi  (2)"/>
      <sheetName val="thao-go"/>
      <sheetName val="t-h HA THE"/>
      <sheetName val="TH XL"/>
      <sheetName val="Tiepdia"/>
      <sheetName val="CHITIET VL-NC"/>
      <sheetName val="COST_ACC"/>
      <sheetName val="Probbl - Production"/>
      <sheetName val="STATC"/>
      <sheetName val="FF-2 (1)"/>
      <sheetName val="FSA"/>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Abutment"/>
      <sheetName val="beam"/>
      <sheetName val="DSNV"/>
      <sheetName val="kl3p"/>
      <sheetName val="kl3pct"/>
      <sheetName val="kl3pcto"/>
      <sheetName val="ThongtinDN"/>
      <sheetName val="DM DU AN"/>
      <sheetName val="DM TP."/>
      <sheetName val="File Chi tiet"/>
      <sheetName val="toyota"/>
      <sheetName val="TABLE-A"/>
      <sheetName val="Tcd"/>
      <sheetName val="Bán_đợt_1_trang"/>
      <sheetName val="Tong_DT"/>
      <sheetName val="phan_tich_don_gia"/>
      <sheetName val="Cost_List"/>
      <sheetName val="Detail_Cost"/>
      <sheetName val="IC_Price_New"/>
      <sheetName val="Summary_Table"/>
      <sheetName val="Sales_Person"/>
      <sheetName val="Bidding_Entity"/>
      <sheetName val="Currency Rate"/>
      <sheetName val="BQ"/>
      <sheetName val="NTCV1"/>
      <sheetName val="THÔNG TIN"/>
      <sheetName val="Takeoff"/>
      <sheetName val="변경내역"/>
      <sheetName val="Danh mục khối"/>
      <sheetName val="Danh mục đơn vị -phòng chức năn"/>
      <sheetName val="BẢNG DIỄN GIẢI KL (7)"/>
      <sheetName val="Dashboard - BQL - VHL"/>
      <sheetName val="2. BBNT KLHT"/>
      <sheetName val="Share Price 2002"/>
      <sheetName val="Case"/>
      <sheetName val="SumVal"/>
      <sheetName val="w't table"/>
      <sheetName val="내역"/>
      <sheetName val="Backup"/>
      <sheetName val="CHI PHÍ NHÔM"/>
      <sheetName val="BILL 34Āᐁë"/>
      <sheetName val="BILL 34Āᐁë_x0000__x0000__x0001__x0000__x0000__x0000_ HẦM"/>
      <sheetName val="Menu"/>
      <sheetName val="SucChiuTaiCuaCoc"/>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KEILA TP 2020-07"/>
      <sheetName val="lookups"/>
      <sheetName val="BOM-13.11-Other(PS1+PS2)"/>
      <sheetName val="Tra_thep"/>
      <sheetName val="PAINT_SPEC"/>
      <sheetName val="TH khoi luong"/>
      <sheetName val="Chi tiet khoi luong"/>
      <sheetName val="TK thep"/>
      <sheetName val="CT THOÁT WC VP"/>
      <sheetName val="CT CẤP WC VP"/>
      <sheetName val="CT THOÁT MƯA VP TRỤC LỚN"/>
      <sheetName val="CT THOÁT MƯA VP TRỤC NHỎ"/>
      <sheetName val="Cot"/>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LUONG SCL"/>
      <sheetName val="BANGTRA"/>
      <sheetName val="CHITIET VL-NC-TT1p"/>
      <sheetName val="Breakdown"/>
      <sheetName val="DTCT"/>
      <sheetName val="TKXM"/>
      <sheetName val="CFA (ME)"/>
      <sheetName val="MEP Building"/>
      <sheetName val="Dinh Muc Vat Tu"/>
      <sheetName val="mã "/>
      <sheetName val="재료비단가(VALVE)"/>
      <sheetName val="SCHEDULE"/>
      <sheetName val="B3A-APARTMENT"/>
      <sheetName val="Luong 2622EVN"/>
      <sheetName val="Luong TT05"/>
      <sheetName val="So sanh gia"/>
      <sheetName val="Chao gia T12_RE"/>
      <sheetName val="DG VL KS"/>
      <sheetName val="CP NC-MTC XD"/>
      <sheetName val="DTXL( 270)"/>
      <sheetName val="CTtr"/>
      <sheetName val="TMDT"/>
      <sheetName val="GCM"/>
      <sheetName val="PTcphoi"/>
      <sheetName val="Giahientruong"/>
      <sheetName val="Ten"/>
      <sheetName val="GIA NC, CM"/>
      <sheetName val="GIA VL"/>
      <sheetName val="13.Luong"/>
      <sheetName val="Tabela1"/>
      <sheetName val="표지"/>
      <sheetName val="직종인원"/>
      <sheetName val="총원dB"/>
      <sheetName val="ThiNghiemDZ04"/>
      <sheetName val="Invoice"/>
      <sheetName val="CFA"/>
      <sheetName val="TKLD"/>
      <sheetName val="NHOM KINH"/>
      <sheetName val="Work-Condition"/>
      <sheetName val="CFS3"/>
      <sheetName val="QSUM"/>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caocot"/>
      <sheetName val="DO AM DT"/>
      <sheetName val="NTKL"/>
      <sheetName val="ChiTietDZ"/>
      <sheetName val="VuaBT"/>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ra-vat-lieu"/>
      <sheetName val="Auto Monthly Inputs "/>
      <sheetName val="Chênh lệch máy thi công"/>
      <sheetName val="Chênh lệch nhân công"/>
      <sheetName val="Chênh lệch vật liệu"/>
      <sheetName val="MSB-DB"/>
      <sheetName val="BP"/>
      <sheetName val="Bech_Lab"/>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DEF"/>
      <sheetName val="KUNGDEVI"/>
      <sheetName val="TienLuong"/>
      <sheetName val="Para"/>
      <sheetName val="PNTEXT"/>
      <sheetName val="DFA"/>
      <sheetName val="datta"/>
      <sheetName val="기본DATA"/>
      <sheetName val="SLabs"/>
      <sheetName val="sortÔ"/>
      <sheetName val="Luong_BN"/>
      <sheetName val="Luong_TB"/>
      <sheetName val="Ca_may_TB"/>
      <sheetName val="Ca_máy_BN"/>
      <sheetName val="Vật_liệu"/>
      <sheetName val="GIAVLIEU"/>
      <sheetName val="Don gia XD"/>
      <sheetName val="DG-VLIEU"/>
      <sheetName val="DG THIET BI"/>
      <sheetName val="DG vat lieu"/>
      <sheetName val="model"/>
      <sheetName val="DG "/>
      <sheetName val="Luong (TP Việt Trì)"/>
      <sheetName val="Cuoc "/>
      <sheetName val="gia chao"/>
      <sheetName val="Vat lieu BTN"/>
      <sheetName val="Currency"/>
      <sheetName val="Land Dev't. Ph-1"/>
      <sheetName val="Hac.Lots"/>
      <sheetName val="4-Lane bridge"/>
      <sheetName val="Res.Lots"/>
      <sheetName val="Spine Road"/>
      <sheetName val="264"/>
      <sheetName val="INNOVA"/>
      <sheetName val="DT_san_XD-So_lieu_cu"/>
      <sheetName val="Aging Sept"/>
      <sheetName val="Aging_Sept"/>
      <sheetName val="PHẦN KIẾN TRÚC"/>
      <sheetName val="BAG-2"/>
      <sheetName val="COPING"/>
      <sheetName val="CaiDat"/>
      <sheetName val="CPK"/>
      <sheetName val="Boc KL DAT+CAT+BT"/>
      <sheetName val="Boc KL thép"/>
      <sheetName val="Bieu do nhan luc"/>
      <sheetName val="B1_HT"/>
      <sheetName val="DSV6 Summ"/>
      <sheetName val="DS_GioiTinh"/>
      <sheetName val="DS_LoaiNhanVien"/>
      <sheetName val="DS_QuocTich"/>
      <sheetName val="DS_TinhTrangGiaDinh"/>
      <sheetName val="DS_TonGiao"/>
      <sheetName val="PHG"/>
      <sheetName val="Utilities"/>
      <sheetName val="Civil_B1"/>
      <sheetName val="Civil_B4"/>
      <sheetName val="THKP"/>
      <sheetName val="BangQuiDoi"/>
      <sheetName val="5.2.1 Đo bóc KL OLK-07"/>
      <sheetName val="Sum ELE  CAP S1-4  "/>
      <sheetName val="Don vi"/>
      <sheetName val="PTDM"/>
      <sheetName val="Chi tiet VL-NC-MTC"/>
      <sheetName val="Don gia III"/>
      <sheetName val="Don gia CT"/>
      <sheetName val="Tu dien"/>
      <sheetName val="T.kê"/>
      <sheetName val="sat"/>
      <sheetName val="Loại 2"/>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NPCPP-70-DS-017"/>
      <sheetName val="Input - Facilities"/>
      <sheetName val="Norms"/>
      <sheetName val="BP CAPEX MoD-100% Area 4 USD"/>
      <sheetName val="DoanhNghiệp"/>
      <sheetName val="ThôngTin"/>
      <sheetName val="WEIGHT"/>
      <sheetName val="Overview"/>
      <sheetName val="調整項目マスタ"/>
      <sheetName val="0.Data"/>
      <sheetName val="0.Data_new"/>
      <sheetName val="Khoi luong kenh dan"/>
      <sheetName val="Thep_Be TN(tai_C10)"/>
      <sheetName val="CONSOIDATE 4"/>
      <sheetName val="CONSOIDATE 2"/>
      <sheetName val="1CT-CAUTHANG-TT-T13(TRIU)&lt;16&gt;16"/>
      <sheetName val="3,CT-CAUTHANG-T23-24&gt;50"/>
      <sheetName val="공사개요-C"/>
      <sheetName val="Form"/>
      <sheetName val="Bill 2"/>
      <sheetName val="Bill 3"/>
      <sheetName val="Bill 4a - 1A"/>
      <sheetName val="Bill 4a (Fiber) - 1A"/>
      <sheetName val="Bill 4b"/>
      <sheetName val="Bill 4c"/>
      <sheetName val="Bill 5"/>
      <sheetName val="Bill 4a - 1B"/>
      <sheetName val="Bill 4a (Fiber) - 1B"/>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BTH"/>
      <sheetName val="Cước CG"/>
      <sheetName val="MTO REV.0"/>
      <sheetName val="HSTV"/>
      <sheetName val="GVT"/>
      <sheetName val="NC CU"/>
      <sheetName val="PLV"/>
      <sheetName val="DNDN"/>
      <sheetName val="Elemental Breakdown+20%"/>
      <sheetName val="DGKL_TRỤC NGOAI NHA"/>
      <sheetName val="dm7606tba"/>
      <sheetName val="TCVN 1651-2008"/>
      <sheetName val="Da xay dung"/>
      <sheetName val="QMCT"/>
      <sheetName val="01. Nha xuong"/>
      <sheetName val="begin"/>
      <sheetName val="BXLDL"/>
      <sheetName val="TONGKE3p "/>
      <sheetName val="TNHCHINH"/>
      <sheetName val="VCV-BE-TONG"/>
      <sheetName val="Bill rekap"/>
      <sheetName val="Cash Flow bulanan"/>
      <sheetName val="data-ma2"/>
      <sheetName val="De11A"/>
      <sheetName val="0,SO LIEU DAU VAO"/>
      <sheetName val="CT_trtreo"/>
      <sheetName val="pphtAV"/>
      <sheetName val="PTDG-CL"/>
      <sheetName val="GVL-tuyến"/>
      <sheetName val="GVL-BTN"/>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haDoMong"/>
      <sheetName val="bdkdt"/>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efine finishing"/>
      <sheetName val="CươcVC tinh"/>
      <sheetName val="Tke"/>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GGBC"/>
      <sheetName val="QG"/>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Dot_1"/>
      <sheetName val="Dot_2"/>
      <sheetName val="Dot_3"/>
      <sheetName val="KL_Tke"/>
      <sheetName val="Dot_1&gt;4"/>
      <sheetName val="KL CHI TIẾT (2)"/>
      <sheetName val="Thông tin chung"/>
      <sheetName val="bdm"/>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THONG SO KICH THUOC"/>
      <sheetName val="Hs_TMDT"/>
      <sheetName val="B15"/>
      <sheetName val="B16"/>
      <sheetName val="B17"/>
      <sheetName val="B4-D3"/>
      <sheetName val="B8"/>
      <sheetName val="CSDL"/>
      <sheetName val="Request"/>
      <sheetName val="Beam reinfocement schedule"/>
      <sheetName val="Thong so dam"/>
      <sheetName val="Wall Block C"/>
      <sheetName val="General Schedule"/>
      <sheetName val="금액내역서"/>
      <sheetName val="Factor F Data"/>
      <sheetName val="DSCTEMP"/>
      <sheetName val="ca_máy6"/>
      <sheetName val="比率"/>
      <sheetName val="数据库"/>
      <sheetName val="Link HG"/>
      <sheetName val="NKCT"/>
      <sheetName val="Data (2)"/>
      <sheetName val="Char"/>
      <sheetName val="Book 1 Summary"/>
      <sheetName val="Civil"/>
      <sheetName val="1-Backfilling"/>
      <sheetName val="SCOPE OF WORK"/>
      <sheetName val="토목주소"/>
      <sheetName val="프랜트면허"/>
      <sheetName val="Price"/>
      <sheetName val="OVER VIEW"/>
      <sheetName val="ADJ 2011"/>
      <sheetName val="NOVA MEDIC"/>
      <sheetName val="DGKL MEDIC"/>
      <sheetName val="MD"/>
      <sheetName val="Thang 01"/>
      <sheetName val="Thống kê"/>
      <sheetName val="BAN IN"/>
      <sheetName val="CT -THVLNC"/>
      <sheetName val="4)유동표"/>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NHOM KINH "/>
      <sheetName val="THDT_goi_thauџTB2"/>
      <sheetName val="mahang"/>
      <sheetName val="MAHANG BHLD"/>
      <sheetName val="LUONGKHOAN"/>
      <sheetName val="CHITIETHOADON.TT"/>
      <sheetName val="mahang chinh sua moi nhat"/>
      <sheetName val="Technal"/>
      <sheetName val="DNTT"/>
      <sheetName val="BCC_4054-05"/>
      <sheetName val="Tra1"/>
      <sheetName val="SLTh.ke"/>
      <sheetName val="KL T16 BÀN GIAO 19.4"/>
      <sheetName val="proj"/>
      <sheetName val="Bldg Brkdown"/>
      <sheetName val="DS Cty"/>
      <sheetName val="THÁNG 05"/>
      <sheetName val="Noise insl"/>
      <sheetName val="Hot-Piping"/>
      <sheetName val="공문"/>
      <sheetName val="struktur"/>
      <sheetName val="List of Staff"/>
      <sheetName val="_ QUOTATION.xlsx"/>
      <sheetName val="Product"/>
      <sheetName val="MTP"/>
      <sheetName val="DIEN TICH"/>
      <sheetName val="SPS"/>
      <sheetName val="02. THONG_TIN_CHUNG"/>
      <sheetName val="07. DINH_MUC HBC"/>
      <sheetName val="CF -Update 31Jul06"/>
      <sheetName val="Executive Summary"/>
      <sheetName val="2.5.Ducts (2)"/>
      <sheetName val="S N"/>
      <sheetName val="Ngay"/>
      <sheetName val="NC THEO QĐ 1396 QĐ-SXD"/>
      <sheetName val="ALL"/>
      <sheetName val="5.Gia"/>
      <sheetName val="Loại cọc P2"/>
      <sheetName val="TT04"/>
      <sheetName val="Shape"/>
      <sheetName val="Danh sach KV2"/>
      <sheetName val="Danh sach doan KT"/>
      <sheetName val="SDDK"/>
      <sheetName val="bang 1 NCXD"/>
      <sheetName val="bang 1 NCXD (V.I)"/>
      <sheetName val="H.Satuan"/>
      <sheetName val="4.3 Scope of work "/>
      <sheetName val="DMTL"/>
      <sheetName val="Gia HĐ"/>
      <sheetName val="Ca may"/>
      <sheetName val="TT35"/>
      <sheetName val="Temp"/>
      <sheetName val="unit weight"/>
      <sheetName val="도로경계단위"/>
      <sheetName val="2. Tổng hợp"/>
      <sheetName val="List Equip"/>
      <sheetName val="LabCost"/>
      <sheetName val="MatCost"/>
      <sheetName val="Concrete"/>
      <sheetName val="Process C (1-166)"/>
      <sheetName val="dsnt"/>
      <sheetName val="dat"/>
      <sheetName val="TonDau"/>
      <sheetName val="DG_1"/>
      <sheetName val="Eq. Mobilization"/>
      <sheetName val="DINH_MUCџTHI_NGHIEM3"/>
      <sheetName val="chi tiet TS theo so lieu ktoan"/>
      <sheetName val="LinerWt"/>
      <sheetName val="CẤP_THO_x0000__x0000__x0000__x0000__x0000__x0000__x0000_"/>
      <sheetName val="Piano Montaggio PO-02 bozza2"/>
      <sheetName val="List Danh mục nghiệm thu"/>
      <sheetName val="VL-NC-M"/>
      <sheetName val="May Goc (QD2436)"/>
      <sheetName val="VC theo cuoc tinh"/>
      <sheetName val="BCVC ."/>
      <sheetName val="PTCT"/>
      <sheetName val="3.공통공사대비"/>
      <sheetName val="Rate Analysis"/>
      <sheetName val="입찰내역 발주처 양식"/>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Đường dây"/>
      <sheetName val="Vị trí"/>
      <sheetName val="Main Model"/>
      <sheetName val="PNT-QUOT-#3"/>
      <sheetName val="Gia NC theo QD 3987-QD-UBND"/>
      <sheetName val="TTPTai"/>
      <sheetName val="Tonghop theo Vendor"/>
      <sheetName val="dulieu cot"/>
      <sheetName val="DM_1781"/>
      <sheetName val="DM_228"/>
      <sheetName val="Du thau dau noi"/>
      <sheetName val="Du Thau"/>
      <sheetName val="Du thau PSBS"/>
      <sheetName val="DG theo HD PSBS"/>
      <sheetName val="Du thau TC11"/>
      <sheetName val="TongHopKL"/>
      <sheetName val="DanhSach11"/>
      <sheetName val="Danhsach 12"/>
      <sheetName val="Khaibao"/>
      <sheetName val="DIV INC"/>
      <sheetName val="DropZone"/>
      <sheetName val="A1 - Income Statement"/>
      <sheetName val="s"/>
      <sheetName val="SCB - Annexure A"/>
      <sheetName val="PL6-Revenue Bridge"/>
      <sheetName val="APR-MAR-03-04"/>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FORM-16"/>
      <sheetName val="CONSTANTES"/>
      <sheetName val="Scraps"/>
      <sheetName val="Mth-Vana"/>
      <sheetName val="DUMP"/>
      <sheetName val="AN 2000"/>
      <sheetName val="Utilization"/>
      <sheetName val="PREV_RICAVI"/>
      <sheetName val="Sheet1 (2)"/>
      <sheetName val="Chi Thao"/>
      <sheetName val="FUC-01"/>
      <sheetName val="DZ 35"/>
      <sheetName val="Cto"/>
      <sheetName val="KB"/>
      <sheetName val="DZ 0.4"/>
      <sheetName val="Vat lieu cat song rac"/>
      <sheetName val="V.c noi bo"/>
      <sheetName val="Tổng kê"/>
      <sheetName val="ĐM4970_2016(Lap_dat_TBA)"/>
      <sheetName val="Gia_Nhan_công"/>
      <sheetName val="Đon_gia_228_sua_chua"/>
      <sheetName val="ĐM01_2000(thinghiem_ĐZTTĐL)"/>
      <sheetName val="ĐM1781_2007(T_N_đien_ĐZ&amp;TBA)"/>
      <sheetName val="Cuoc_van_chuyen"/>
      <sheetName val="Khoi_luong_kenh_dan"/>
      <sheetName val="Thep_Be_TN(tai_C10)"/>
      <sheetName val="DG_THIET_BI"/>
      <sheetName val="DG_vat_lieu"/>
      <sheetName val="DG_VL_KS"/>
      <sheetName val="Luong_TT05"/>
      <sheetName val="CP_NC-MTC_XD"/>
      <sheetName val="DTXL(_270)"/>
      <sheetName val="GIA_NC,_CM"/>
      <sheetName val="GIA_VL"/>
      <sheetName val="13_Luong"/>
      <sheetName val="PU_ITALY_30"/>
      <sheetName val="TH_DZ3518"/>
      <sheetName val="Tro_giup29"/>
      <sheetName val="Don_gia16"/>
      <sheetName val="DON_GIA_TRAM_(3)16"/>
      <sheetName val="DON_GIA_CAN_THO18"/>
      <sheetName val="RAB_AR&amp;STR16"/>
      <sheetName val="chi_tiet_TBA16"/>
      <sheetName val="chi_tiet_C16"/>
      <sheetName val="7606_DZ16"/>
      <sheetName val="Don_gia_chi_tiet16"/>
      <sheetName val="Customize_Your_Purchase_Order16"/>
      <sheetName val="XT_Buoc_315"/>
      <sheetName val="CHITIET_VL-NC-TT_-1p16"/>
      <sheetName val="CHITIET_VL-NC-TT-3p15"/>
      <sheetName val="TONG_HOP_VL-NC_TT16"/>
      <sheetName val="KPVC-BD_16"/>
      <sheetName val="Adix_A15"/>
      <sheetName val="Ky_Lam_Bridge15"/>
      <sheetName val="Provisional_Sums_Item15"/>
      <sheetName val="Gas_Pressure_Welding15"/>
      <sheetName val="General_Item&amp;General_Requirem15"/>
      <sheetName val="General_Items15"/>
      <sheetName val="Regenral_Requirements15"/>
      <sheetName val="HĐ_ngoài15"/>
      <sheetName val="dongia_(2)15"/>
      <sheetName val="S-curve_15"/>
      <sheetName val="Ng_hàng_xà+bulong15"/>
      <sheetName val="CT_vat_lieu15"/>
      <sheetName val="So_doi_chieu_LC15"/>
      <sheetName val="chiet_tinh15"/>
      <sheetName val="project_management15"/>
      <sheetName val="MAIN_GATE_HOUSE15"/>
      <sheetName val="DM_606115"/>
      <sheetName val="DG_thep_ma_kem15"/>
      <sheetName val="DG_DZ15"/>
      <sheetName val="DG_TBA15"/>
      <sheetName val="Commercial_value15"/>
      <sheetName val="TONG_HOP_VL-NC15"/>
      <sheetName val="DM_6714"/>
      <sheetName val="REINF_15"/>
      <sheetName val="Rates_200915"/>
      <sheetName val="Đầu_vào14"/>
      <sheetName val="Du_toan15"/>
      <sheetName val="Data_Input15"/>
      <sheetName val="A1_CN14"/>
      <sheetName val="Trạm_biến_áp14"/>
      <sheetName val="MH_RATE15"/>
      <sheetName val="Chi_tiet_XD_TBA14"/>
      <sheetName val="Bang_KL15"/>
      <sheetName val="Đơn_Giá_14"/>
      <sheetName val="6PILE__(돌출)14"/>
      <sheetName val="Bill_1_Quy_dinh_chung14"/>
      <sheetName val="1_R18_BF14"/>
      <sheetName val="6_External_works-R1814"/>
      <sheetName val="Equip_14"/>
      <sheetName val="Lcau_-_Lxuc15"/>
      <sheetName val="HÐ_ngoài15"/>
      <sheetName val="Chenh_lech_vat_tu14"/>
      <sheetName val="Diện_tích14"/>
      <sheetName val="1_Khái_toán14"/>
      <sheetName val="TONG_HOP_T5_199814"/>
      <sheetName val="EIRR&gt;_214"/>
      <sheetName val="CT-0_4KV14"/>
      <sheetName val="Elect_(3)14"/>
      <sheetName val="plan&amp;section_of_foundation14"/>
      <sheetName val="design_criteria14"/>
      <sheetName val="Bond_수수료_계산_포맷14"/>
      <sheetName val="ITB_COST14"/>
      <sheetName val="Gia_vat_tu14"/>
      <sheetName val="6787CWFASE2CASE2_00_xls14"/>
      <sheetName val="Dlieu_dau_vao13"/>
      <sheetName val="Income_Statement13"/>
      <sheetName val="Shareholders'_Equity13"/>
      <sheetName val="DETAIL_14"/>
      <sheetName val="rate_material14"/>
      <sheetName val="KL_Chi_tiết_Xây_tô14"/>
      <sheetName val="Phan_khai_KLuong14"/>
      <sheetName val="Project_Data14"/>
      <sheetName val="07Base_Cost14"/>
      <sheetName val="04_-_XUONG_DET_B14"/>
      <sheetName val="Chi_tiet_KL14"/>
      <sheetName val="Tổng_hợp_KL14"/>
      <sheetName val="_0314"/>
      <sheetName val="chieu_day_san14"/>
      <sheetName val="Podium_Concrete_Works14"/>
      <sheetName val="KLCT-_TOWER14"/>
      <sheetName val="KLCT-_PODIUM14"/>
      <sheetName val="Gia_thanh_chuoi_su14"/>
      <sheetName val="Tiep_dia14"/>
      <sheetName val="Don_gia_vung_III-Can_Tho14"/>
      <sheetName val="Area_Cal14"/>
      <sheetName val="PAGE_114"/>
      <sheetName val="4_PTDG14"/>
      <sheetName val="Luong_NII13"/>
      <sheetName val="DINH_MUC_THI_NGHIEM13"/>
      <sheetName val="Luong_NI13"/>
      <sheetName val="VC_xd11"/>
      <sheetName val="Gia_VLTB11"/>
      <sheetName val="B_Luong11"/>
      <sheetName val="C_May11"/>
      <sheetName val="Xay_lapduongR314"/>
      <sheetName val="Đầu_tư14"/>
      <sheetName val="dg_tphcm14"/>
      <sheetName val="BANCO_(2)13"/>
      <sheetName val="MT_DPin_(2)13"/>
      <sheetName val="DG_142610"/>
      <sheetName val="A1,_May14"/>
      <sheetName val="Vat_lieu14"/>
      <sheetName val="Bang_3_Chi_tiet_phan_Dz14"/>
      <sheetName val="gia_cong_tac14"/>
      <sheetName val="Loại_Vật_tư14"/>
      <sheetName val="T_KÊ_K_CẤU14"/>
      <sheetName val="Cước_VC_+_ĐM_CP_Tư_vấn14"/>
      <sheetName val="Hệ_số14"/>
      <sheetName val="Measure_1306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GV1-D13_(Casement_door)14"/>
      <sheetName val="KHOI_LUONG14"/>
      <sheetName val="Bill_01_-_CTN14"/>
      <sheetName val="Bill_2_2_Villa_2_beds14"/>
      <sheetName val="Harga_ME_14"/>
      <sheetName val="Analisa_Gabungan14"/>
      <sheetName val="TH_Vat_tu14"/>
      <sheetName val="_Bill_5-Earthing_2_-_Add_Work14"/>
      <sheetName val="final_list_200530"/>
      <sheetName val="LV_data14"/>
      <sheetName val="Isolasi_Luar_Dalam14"/>
      <sheetName val="Isolasi_Luar14"/>
      <sheetName val="Bang_trong_luong_rieng_thep14"/>
      <sheetName val="CẤP_THOÁT_NƯỚC14"/>
      <sheetName val="dm_36611"/>
      <sheetName val="DM_606011"/>
      <sheetName val="ESTI_14"/>
      <sheetName val="TH_MTC14"/>
      <sheetName val="TH_N_Cong14"/>
      <sheetName val="THDT_goi_thau_TB14"/>
      <sheetName val="Tien_do_TV14"/>
      <sheetName val="Chenh_lech_ca_may14"/>
      <sheetName val="TLg_CN&amp;Laixe14"/>
      <sheetName val="TLg_CN&amp;Laixe_(2)14"/>
      <sheetName val="TLg_Laitau14"/>
      <sheetName val="TLg_Laitau_(2)14"/>
      <sheetName val="bridge_#_114"/>
      <sheetName val="13-Cốt_thép_(10mm&lt;D≤18mm)_FO113"/>
      <sheetName val="D_&amp;_W_sizes13"/>
      <sheetName val="Equipment_list_(PAC)14"/>
      <sheetName val="TINH_KHOI_LUONG14"/>
      <sheetName val="DATA_BASE14"/>
      <sheetName val="KL_san_lap14"/>
      <sheetName val="Buy_vs__Lease_Car14"/>
      <sheetName val="subcon_sched14"/>
      <sheetName val="Chi_tiet14"/>
      <sheetName val="BẢNG_KHỐI_LƯỢNG_TỔNG_HỢP13"/>
      <sheetName val="CP_Khac_cuoc_VC13"/>
      <sheetName val="Budget_Code13"/>
      <sheetName val="CTKL_KTX_HT13"/>
      <sheetName val="2_Chiet_tinh13"/>
      <sheetName val="HVAC_BLOCK_B414"/>
      <sheetName val="PRE_(E)14"/>
      <sheetName val="NHÀ_NHẬP_LIỆU13"/>
      <sheetName val="MÓNG_SILO13"/>
      <sheetName val="Tong_du_toan13"/>
      <sheetName val="Bill_2_-_ketcau13"/>
      <sheetName val="du_lieu_du_toan13"/>
      <sheetName val="Chi_tiet_-tong_9_thang10"/>
      <sheetName val="Theo_doi_Doanh_thu_201710"/>
      <sheetName val="Purchase_Order13"/>
      <sheetName val="Chi_tiet_lan_can13"/>
      <sheetName val="DM_336cai_tao10"/>
      <sheetName val="DZ_22KV9"/>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Cotthep_NPT10"/>
      <sheetName val="Analisa_&amp;_Upah13"/>
      <sheetName val="Luong_TT019"/>
      <sheetName val="Don_gia_chi_tiet_DIEN_210"/>
      <sheetName val="6.9 DM CTP"/>
      <sheetName val="Đơn giá-NC"/>
      <sheetName val="Đơn giá-VL-CM"/>
      <sheetName val="ADJ - RATE"/>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TK SX"/>
      <sheetName val="ma-pt"/>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merger"/>
      <sheetName val="27850"/>
      <sheetName val="DLC DIEN AP"/>
      <sheetName val="SL dau tien"/>
      <sheetName val="HSKVUC"/>
      <sheetName val="DB FEE"/>
      <sheetName val="BHYT Tự Nguyện - Vinschool-Mau "/>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XZLC003_PART1"/>
      <sheetName val="D"/>
      <sheetName val="MTL__INTER"/>
      <sheetName val="SPL4"/>
      <sheetName val="Du lieu ban dau"/>
      <sheetName val="GZ.TP"/>
      <sheetName val="GZ.VT"/>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Giacuoc"/>
      <sheetName val="共機計算"/>
      <sheetName val="共機J"/>
      <sheetName val="Be tong"/>
      <sheetName val="bang tien luong"/>
      <sheetName val="CBR"/>
      <sheetName val="DG SUA CHUA"/>
      <sheetName val="DGTBA"/>
      <sheetName val="TAM TINH"/>
      <sheetName val="MD4970"/>
      <sheetName val="Don gia vung III"/>
      <sheetName val="Tra_bang"/>
      <sheetName val="Bang luong"/>
      <sheetName val="Sheet1_(2)"/>
      <sheetName val="Chi_Thao"/>
      <sheetName val="Bang_luong"/>
      <sheetName val="So lieu"/>
      <sheetName val="MTC"/>
      <sheetName val="Gia NC theo QD 2207-QD-UBND"/>
      <sheetName val="NC(2218)"/>
      <sheetName val="Thong so dau vao"/>
      <sheetName val="GIA CA MAY"/>
      <sheetName val="BILL 34Āᐁë_x0001_ HẦM"/>
      <sheetName val="CẤP_THO"/>
      <sheetName val="Don gia Ha Nam"/>
      <sheetName val="DG1426NEW"/>
      <sheetName val="ĐG 285"/>
      <sheetName val="ĐG 286"/>
      <sheetName val="ĐG TNHC (1426)"/>
      <sheetName val="dssoi_dieutra"/>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analysis"/>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G4970"/>
      <sheetName val="Du lieu dau vao"/>
      <sheetName val="Norm"/>
      <sheetName val="Bang khoi luong"/>
      <sheetName val="M"/>
      <sheetName val="NC HY"/>
      <sheetName val="NC HN"/>
      <sheetName val="Bảng dung trọng"/>
      <sheetName val="DVao"/>
      <sheetName val="Chiet tinh dz22"/>
      <sheetName val="Chuong I"/>
      <sheetName val="Kien truc"/>
      <sheetName val="dg_tonghop"/>
      <sheetName val="1651-2008"/>
      <sheetName val="luong"/>
      <sheetName val="PTCM"/>
      <sheetName val="A1.8"/>
      <sheetName val="VH"/>
      <sheetName val="TTL"/>
      <sheetName val="VL+NC+M"/>
      <sheetName val="Window Door schedule"/>
      <sheetName val="을"/>
      <sheetName val="1.INPUT"/>
      <sheetName val="Phan tich vat tu"/>
      <sheetName val="Summary - Budget"/>
      <sheetName val="BILL 34Āᐁë_x0000__x0000__x0001_"/>
      <sheetName val="GOC"/>
      <sheetName val="TTTram"/>
      <sheetName val="VINYL"/>
      <sheetName val="Bearing Capacity"/>
      <sheetName val="Assignment Schedule"/>
      <sheetName val="FINANCIAL (FLR)"/>
      <sheetName val="CDPS SAU KC"/>
      <sheetName val="KL thanh toan-Xuan Dao"/>
      <sheetName val="3.NGAN_SACH"/>
      <sheetName val="2.PHAN_TICH"/>
      <sheetName val="KL Chi tiết BV dự thầu"/>
      <sheetName val="KL chi tiết BV thi công"/>
      <sheetName val="finishing"/>
      <sheetName val="INDEX HẠ TẦNG"/>
      <sheetName val="CTG HẠ TẦNG"/>
      <sheetName val="DGG HẠ TẦNG"/>
      <sheetName val="DGG_LB CỌC"/>
      <sheetName val="DGG_MT CỌC"/>
      <sheetName val="INFO CỌC"/>
      <sheetName val="INDEX CỌC"/>
      <sheetName val="mep"/>
      <sheetName val="Du thau 03xd"/>
      <sheetName val="Total"/>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BASE GRAPHE"/>
      <sheetName val="DL1"/>
      <sheetName val="DL2"/>
      <sheetName val="MHSCT"/>
      <sheetName val="U0030S03"/>
      <sheetName val="EQFRM2"/>
      <sheetName val="Dgia_vat_tŵ7"/>
      <sheetName val="TÍNH TOÁN KHỐI LƯỢNG P6"/>
      <sheetName val="COG"/>
      <sheetName val="D.Trong"/>
      <sheetName val="PPT"/>
      <sheetName val="BOQ_THAN13"/>
      <sheetName val="DL_ĐẦU_VÀO13"/>
      <sheetName val="Du_lieu14"/>
      <sheetName val="Phan_tich13"/>
      <sheetName val="CT_Thang_Mo13"/>
      <sheetName val="CT__PL13"/>
      <sheetName val="dongia__2_13"/>
      <sheetName val="Thép_CKN13"/>
      <sheetName val="GOC-KO_IN13"/>
      <sheetName val="MAU_8A13"/>
      <sheetName val="MAU_8B13"/>
      <sheetName val="MAU_913"/>
      <sheetName val="MAU_1013"/>
      <sheetName val="cash_budget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02__PTDG13"/>
      <sheetName val="DK1_Don_gia13"/>
      <sheetName val="Chiết_tính13"/>
      <sheetName val="Don_gia_(khong_in)13"/>
      <sheetName val="TB_NẶNG11"/>
      <sheetName val="Du_tru_CP-Bieu_0111"/>
      <sheetName val="1_MONG_1-213"/>
      <sheetName val="wk_prgs11"/>
      <sheetName val="TH_TN11"/>
      <sheetName val="Bill_No_3_-_Prov__Sum_(Ph2&amp;3)11"/>
      <sheetName val="Ma_don_vi11"/>
      <sheetName val="bang_cc11"/>
      <sheetName val="2_1Warehouse_1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Dự_thầu11"/>
      <sheetName val="Nhap_VT_oto11"/>
      <sheetName val="TK_chi_tiet11"/>
      <sheetName val="Bill_2-Road_HR211"/>
      <sheetName val="Bill_3_-_Softscape_HR211"/>
      <sheetName val="Hao_phí11"/>
      <sheetName val="Structure_data11"/>
      <sheetName val="THEP_TAM11"/>
      <sheetName val="THEP_HÌNH11"/>
      <sheetName val="THEP_HINH11"/>
      <sheetName val="XA_GO11"/>
      <sheetName val="BANG_TRA11"/>
      <sheetName val="AG_Pipe_Qty_Analysis11"/>
      <sheetName val="CP_Du_phong11"/>
      <sheetName val="THCP_Lap_dat11"/>
      <sheetName val="THCP_xay_dung11"/>
      <sheetName val="Tong_hop_kinh_phi11"/>
      <sheetName val="CP_HMC11"/>
      <sheetName val="Ｎｏ_1311"/>
      <sheetName val="DGchitiet_11"/>
      <sheetName val="CHI_PHI11"/>
      <sheetName val="Data_Wall11"/>
      <sheetName val="CĂN_HỘ_T16-17_11"/>
      <sheetName val="TRỤC_ĐỨNG_THOÁT_BẨN_T15-1711"/>
      <sheetName val="TRỤC_ĐỨNG_TM_T15-1711"/>
      <sheetName val="Móng,_nền_11"/>
      <sheetName val="Main_Bldg-Rev0211"/>
      <sheetName val="D&amp;W_def_11"/>
      <sheetName val="Nhan_cong11"/>
      <sheetName val="Thiet_bi11"/>
      <sheetName val="Vat_tu11"/>
      <sheetName val="DM_ChiPhi11"/>
      <sheetName val="May_TC11"/>
      <sheetName val="TH_Kinh_phi11"/>
      <sheetName val="Ptvl_11"/>
      <sheetName val="1_Requisition(E)11"/>
      <sheetName val="Tổng_GT11"/>
      <sheetName val="Chi_tiết_KL11"/>
      <sheetName val="ca_máy7"/>
      <sheetName val="khấu_trừ_phạt11"/>
      <sheetName val="GT__KHAU_TRU11"/>
      <sheetName val="HAO_HUT_VAT_TU_(2)11"/>
      <sheetName val="cao_độ11"/>
      <sheetName val="TONG_HOP11"/>
      <sheetName val="Dự_toán11"/>
      <sheetName val="Đơn_Giá_TH11"/>
      <sheetName val="Nhân_công11"/>
      <sheetName val="Phân_tích11"/>
      <sheetName val="C_P_Thiết_bị11"/>
      <sheetName val="T_H_Kinh_phí11"/>
      <sheetName val="Vật_tư11"/>
      <sheetName val="Trang_bìa11"/>
      <sheetName val="phan_tic_chi_tiet11"/>
      <sheetName val="gui_BKCT10"/>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KL_THEP__GIAM_DO_DUNG_COUPLER10"/>
      <sheetName val="01_KL_THÉP_NHẬP_VỀ10"/>
      <sheetName val="2__NT_VLDV10"/>
      <sheetName val="GHI_CHU10"/>
      <sheetName val="1_BB_LMHT10"/>
      <sheetName val="Gia_vat_lieu10"/>
      <sheetName val="Precios_unitarios_AXH10"/>
      <sheetName val="0__Input10"/>
      <sheetName val="3__CNT10"/>
      <sheetName val="unit_price_list(M)10"/>
      <sheetName val="B3A_-_TOWER_A10"/>
      <sheetName val="Annex_B10"/>
      <sheetName val="1_2_Staff_Schedule10"/>
      <sheetName val="BẢNG_ÁP_GIÁ_(in)10"/>
      <sheetName val="NT_(KL)_IN10"/>
      <sheetName val="DOM_D210"/>
      <sheetName val="nhà_ăn10"/>
      <sheetName val="Công_nhật10"/>
      <sheetName val="btkt_cột10"/>
      <sheetName val="Dgia_vat_tu10"/>
      <sheetName val="Don_gia_III10"/>
      <sheetName val="D÷_liÖu10"/>
      <sheetName val="TH_VL,_NC,_DDHT_Thanhphuoc10"/>
      <sheetName val="So_lieu_chung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ill_Prelim-CDT10"/>
      <sheetName val="Bill_BPTC-CDT10"/>
      <sheetName val="Chi_tiết_BPTC10"/>
      <sheetName val="Bill_BPTC-CDT_(PA_MCT_CDT)10"/>
      <sheetName val="Chi_tiết_BPTC_(PA_MCT_CDT)10"/>
      <sheetName val="Tong_hop_vat_tu10"/>
      <sheetName val="DM-VNT_ko_sd10"/>
      <sheetName val="Bảng_đo_bóc_KL_OLK-0910"/>
      <sheetName val="6_3_CHI_TIET_OLK-0910"/>
      <sheetName val="1__Office10"/>
      <sheetName val="vl_nc_mtc10"/>
      <sheetName val="1_Civil_(Org)10"/>
      <sheetName val="Bê_tông_bảo_vệ10"/>
      <sheetName val="01__Data10"/>
      <sheetName val="Neo,_nối_cốt_thép_dầm,_cột10"/>
      <sheetName val="Uốn_móc_cốt_thép10"/>
      <sheetName val="Tiêu_chuẩn_cốt_thép10"/>
      <sheetName val="KL_thep_lam_sat10"/>
      <sheetName val="Tien_Thuong10"/>
      <sheetName val="NC_XL_6T_cuoi_01_CTy10"/>
      <sheetName val="Data_-6T_dau10"/>
      <sheetName val="Cong_6T10"/>
      <sheetName val="KHOI_LUONG15-410"/>
      <sheetName val="Dot_410"/>
      <sheetName val="TLG_Type10"/>
      <sheetName val="Chi_phi_van_chuyen10"/>
      <sheetName val="Div26_-_Elect10"/>
      <sheetName val="TH_các_CC10"/>
      <sheetName val="DT_hợp_đồng9"/>
      <sheetName val="Bảng_KL_đợt_19"/>
      <sheetName val="2_CDPS10"/>
      <sheetName val="Danh_mục9"/>
      <sheetName val="Q_A01_2-Sh10"/>
      <sheetName val="HRG_BHN10"/>
      <sheetName val="CĂN_ĐH10"/>
      <sheetName val="7_Khau_tru_10"/>
      <sheetName val="4_CĂN10"/>
      <sheetName val="Heso_DZ10"/>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DG_BINH_THUAN10"/>
      <sheetName val="Don_gia_NC10"/>
      <sheetName val="B-2__(DPP)10"/>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Financ__Overview9"/>
      <sheetName val="Bieu_gia_HD9"/>
      <sheetName val="TINH_GIA_-_SAN_XUAT_Vertico9"/>
      <sheetName val="Huong_dan9"/>
      <sheetName val="gia_vt,nc,may9"/>
      <sheetName val="13_BANG_CT9"/>
      <sheetName val="14_MMUS_GIUA_NHIP9"/>
      <sheetName val="4_HSPBngang9"/>
      <sheetName val="6_Tinh_tai9"/>
      <sheetName val="2_NSl9"/>
      <sheetName val="17_US_CHU_tho_a_b9"/>
      <sheetName val="15_MMUS_GOI9"/>
      <sheetName val="KS_tuyen9"/>
      <sheetName val="Bang_chiet_tinh_TBA9"/>
      <sheetName val="Gia_VT-TB9"/>
      <sheetName val="noi_suy_xa9"/>
      <sheetName val="noi_suy_xa_thu_hoi9"/>
      <sheetName val="5_2_1_Đo_bóc_KL_OLK-069"/>
      <sheetName val="BTK-Dai_Hoc_Kien_Giang9"/>
      <sheetName val="PV_Graph_Data9"/>
      <sheetName val="doanh_thu9"/>
      <sheetName val="Dutoan_KL9"/>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Tổng_hợp_KPHM9"/>
      <sheetName val="Dinh_muc9"/>
      <sheetName val="GIÁ_DỰ_THẦU_30_CĂN9"/>
      <sheetName val="MB_DT_029"/>
      <sheetName val="Electrical_Works9"/>
      <sheetName val="H_T__INCOMING_SYSTEM9"/>
      <sheetName val="BU_LONG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DT__NHA_XUONG9"/>
      <sheetName val="THONG_SO9"/>
      <sheetName val="Đơn_giá_chi_tiết_TN_399"/>
      <sheetName val="Tính_giá_NC9"/>
      <sheetName val="Tiên_lượng9"/>
      <sheetName val="SL_cước9"/>
      <sheetName val="¥_9"/>
      <sheetName val="EQUIP_LIST9"/>
      <sheetName val="DG_Chi_tiet9"/>
      <sheetName val="_1710_HOINGHINLD9"/>
      <sheetName val="99_(2)9"/>
      <sheetName val="134_9"/>
      <sheetName val="DG_49709"/>
      <sheetName val="4_2_1_Đo_bóc_KL_OLK-069"/>
      <sheetName val="4_1_1_CHI_TIET_OLK-069"/>
      <sheetName val="Thuyết_minh9"/>
      <sheetName val="Đơn_giá_máy9"/>
      <sheetName val="Bán_đợt_1_trang8"/>
      <sheetName val="Cash_Flow9"/>
      <sheetName val="Tong_DT8"/>
      <sheetName val="phan_tich_don_gia8"/>
      <sheetName val="Bill_No_1_69"/>
      <sheetName val="Bill_No_1_109"/>
      <sheetName val="Bill_No_3_39"/>
      <sheetName val="Bill_No_1_49"/>
      <sheetName val="Bill_No_1_79"/>
      <sheetName val="Summary_Bill_No__39"/>
      <sheetName val="Unit_price8"/>
      <sheetName val="3__KC_-_PODIUM8"/>
      <sheetName val="Unit_price(Updateting)8"/>
      <sheetName val="IMF_Code8"/>
      <sheetName val="Chiet_tinh_dz358"/>
      <sheetName val="Tien_Luong8"/>
      <sheetName val="Bù_giá_CM8"/>
      <sheetName val="Cost_List8"/>
      <sheetName val="Detail_Cost8"/>
      <sheetName val="IC_Price_New8"/>
      <sheetName val="Summary_Table8"/>
      <sheetName val="Sales_Person8"/>
      <sheetName val="Bidding_Entity8"/>
      <sheetName val="Breakdown_(B)8"/>
      <sheetName val="U_P_Breakdown8"/>
      <sheetName val="CHITIET_VL-NCHT1_(2)8"/>
      <sheetName val="CTDZ6kv_(gd1)_8"/>
      <sheetName val="CTDZ_0_4+cto_(GD1)8"/>
      <sheetName val="CTTBA_(gd1)8"/>
      <sheetName val="03_Detailed8"/>
      <sheetName val="01_Bid_Price_summary8"/>
      <sheetName val="Home_Office_Manhours8"/>
      <sheetName val="Field_SPV_Barchart8"/>
      <sheetName val="Luong_BN8"/>
      <sheetName val="Luong_TB8"/>
      <sheetName val="Ca_may_TB8"/>
      <sheetName val="Ca_máy_BN8"/>
      <sheetName val="Vật_liệu8"/>
      <sheetName val="LX_-TT058"/>
      <sheetName val="NC_Moi_TT058"/>
      <sheetName val="THPDMoi__(2)4"/>
      <sheetName val="t-h_HA_THE4"/>
      <sheetName val="TH_XL4"/>
      <sheetName val="CHITIET_VL-NC4"/>
      <sheetName val="Subsidiary_Calculation8"/>
      <sheetName val="5_2_1_Đo_bóc_KL_OLK-108"/>
      <sheetName val="Chu_dau_tu4"/>
      <sheetName val="Bia_lot8"/>
      <sheetName val="DT_san_XD-So_lieu_cu8"/>
      <sheetName val="Cau_tao_gia_xay_to4"/>
      <sheetName val="don_gia_14268"/>
      <sheetName val="Phu_Bai_Bridge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BẢNG_DIỄN_GIẢI_KL_(7)8"/>
      <sheetName val="THÔNG_TIN4"/>
      <sheetName val="DG_2"/>
      <sheetName val="Gia_giao_VL_den_HT"/>
      <sheetName val="CT_-THVLNC"/>
      <sheetName val="THONG_SO_KICH_THUOC"/>
      <sheetName val="ADJ_2011"/>
      <sheetName val="NOVA_MEDIC"/>
      <sheetName val="DGKL_MEDIC"/>
      <sheetName val="cable,_lighting,_switch"/>
      <sheetName val="ĐỢT_1"/>
      <sheetName val="he_so_dong_thoi"/>
      <sheetName val="TCVN_1651-2008"/>
      <sheetName val="SLTh_ke"/>
      <sheetName val="Fixed_asset_register"/>
      <sheetName val="repeatative_rejection"/>
      <sheetName val="General_Info"/>
      <sheetName val="Full_PBD"/>
      <sheetName val="Non-Statistical_Sampling"/>
      <sheetName val="98FORECAST_(1)"/>
      <sheetName val="Sch_18_Bank"/>
      <sheetName val="Stock_details"/>
      <sheetName val="Part_A_General"/>
      <sheetName val="_"/>
      <sheetName val="Listes_Caractéristiques"/>
      <sheetName val="Liste_Référentiel"/>
      <sheetName val="Bill_4_1a___"/>
      <sheetName val="XL4Poppy_(2)1"/>
      <sheetName val="OVER_VIEW"/>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Thang_01"/>
      <sheetName val="Thống_kê"/>
      <sheetName val="BAN_IN"/>
      <sheetName val="02__THONG_TIN_CHUNG"/>
      <sheetName val="07__DINH_MUC_HBC"/>
      <sheetName val="Dynamic_Ranges"/>
      <sheetName val="NHOM_KINH_"/>
      <sheetName val="DS_Cty"/>
      <sheetName val="Bldg_Brkdown"/>
      <sheetName val="MAHANG_BHLD"/>
      <sheetName val="CHITIETHOADON_TT"/>
      <sheetName val="mahang_chinh_sua_moi_nhat"/>
      <sheetName val="KL_T16_BÀN_GIAO_19_4"/>
      <sheetName val="SCOPE_OF_WORK"/>
      <sheetName val="Data_(2)"/>
      <sheetName val="Book_1_Summary"/>
      <sheetName val="THÁNG_05"/>
      <sheetName val="TONGKE3p_"/>
      <sheetName val="List_of_Staff"/>
      <sheetName val="__QUOTATION_xlsx"/>
      <sheetName val="chi_tiet_TS_theo_so_lieu_ktoan"/>
      <sheetName val="2_5_Ducts_(2)"/>
      <sheetName val="S_N"/>
      <sheetName val="CF_-Update_31Jul06"/>
      <sheetName val="Executive_Summary"/>
      <sheetName val="Rate_Analysis"/>
      <sheetName val="Noise_insl"/>
      <sheetName val="DIEN_TICH"/>
      <sheetName val="H_Satuan"/>
      <sheetName val="4_3_Scope_of_work_"/>
      <sheetName val="THCP_thiet_bi"/>
      <sheetName val="Be_tong"/>
      <sheetName val="Eq__Mobilization"/>
      <sheetName val="2__Tổng_hợp"/>
      <sheetName val="List_Equip"/>
      <sheetName val="Process_C_(1-166)"/>
      <sheetName val="Link_HG"/>
      <sheetName val="TK_SX"/>
      <sheetName val="HidePriceList"/>
      <sheetName val="CTG (GIAM)"/>
      <sheetName val="Beam _2_"/>
      <sheetName val="TS_Rep"/>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DETAIL PROGRESS CLAIM"/>
      <sheetName val="Du lieu TKT"/>
      <sheetName val="FD"/>
      <sheetName val="EE (3)"/>
      <sheetName val="PAVEMENT"/>
      <sheetName val="TRAFFIC"/>
      <sheetName val="Bank Bal. Dec 22"/>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Gia "/>
      <sheetName val="Names"/>
      <sheetName val="Field Lists"/>
      <sheetName val="CUSTOMER GROUP WISE"/>
      <sheetName val="Other_assumptions"/>
      <sheetName val="Field_Lists"/>
      <sheetName val="Control_Panel"/>
      <sheetName val="Q4 2009 History"/>
      <sheetName val="Dashboard"/>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Project_ODC_NDEU"/>
      <sheetName val="Inter_connect_Revenue"/>
      <sheetName val="AN_2000"/>
      <sheetName val="Tong Luong Thep"/>
      <sheetName val="dgctqn"/>
      <sheetName val="Ctiet Cthe"/>
      <sheetName val="khongin"/>
      <sheetName val="TK22kV"/>
      <sheetName val="물량표(신)"/>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TBGIA"/>
      <sheetName val="Varible"/>
      <sheetName val="B-B"/>
      <sheetName val="C-C"/>
      <sheetName val="D-D"/>
      <sheetName val="01-BM"/>
      <sheetName val="Đơn trọng"/>
      <sheetName val="DTCT -XL.4"/>
      <sheetName val="EQ_an"/>
      <sheetName val="TinhToan"/>
      <sheetName val="SELISIH HARGA"/>
      <sheetName val="BBM-03"/>
      <sheetName val="(40)G&amp;A"/>
      <sheetName val="Assumption"/>
      <sheetName val="Chart"/>
      <sheetName val="SNMOI"/>
      <sheetName val="NDK16X20"/>
      <sheetName val="OPY"/>
      <sheetName val="PT-OPY"/>
      <sheetName val="Phan tich don gia de xuat - cau"/>
      <sheetName val="토공분석표"/>
      <sheetName val="TAIKHOAN"/>
      <sheetName val="DGSR"/>
      <sheetName val="datamong"/>
      <sheetName val="DGIAVLXD"/>
      <sheetName val="DM6060TBA"/>
      <sheetName val="DM6061DZ"/>
      <sheetName val="CTdongia"/>
      <sheetName val="SUMMARY QUANTITIES"/>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inputs"/>
      <sheetName val="TraBienbao"/>
      <sheetName val="Tra Cứu"/>
      <sheetName val="PHÁT_SINH_TẦNG_290"/>
      <sheetName val="IV.1.Lkdt"/>
      <sheetName val="III.2.dah"/>
      <sheetName val="II.2.dn"/>
      <sheetName val="IV.2.Lkdd"/>
      <sheetName val="III.1.tai"/>
      <sheetName val="新᐀"/>
      <sheetName val="template"/>
      <sheetName val="PHU_LUC"/>
      <sheetName val="TONGHOPCHIPHIXAYLAP"/>
      <sheetName val="DP TRUOT GIA"/>
      <sheetName val="VL-NC-M."/>
      <sheetName val="BQD"/>
      <sheetName val="PhÇnCK"/>
      <sheetName val="Ntt_Form"/>
      <sheetName val="BANG KE3P"/>
      <sheetName val="cot_xa"/>
      <sheetName val="Chung"/>
      <sheetName val="cPanel"/>
      <sheetName val="GC"/>
      <sheetName val="HG_Info"/>
      <sheetName val="Nghỉ lễ"/>
      <sheetName val="Mác"/>
      <sheetName val="QC"/>
      <sheetName val="CO"/>
      <sheetName val="DA01.HD-List"/>
      <sheetName val="DM01.CDT"/>
      <sheetName val="DM02.NT"/>
      <sheetName val="NT01.HD-List"/>
      <sheetName val="VL.NC.M"/>
      <sheetName val="BK04"/>
      <sheetName val="Ban Qua do"/>
      <sheetName val="Dự kiến SL-NT 2013"/>
      <sheetName val="SL.HM-T1.2014"/>
      <sheetName val="DG CANTHO"/>
      <sheetName val="Combos"/>
      <sheetName val="Competitors"/>
      <sheetName val="ctiet mong DD"/>
      <sheetName val="Bang TH"/>
      <sheetName val="O3 VL-NC-MTC - ĐLPC"/>
      <sheetName val="BILL 34Āᐁë_x0001_"/>
      <sheetName val="Gia_NC_theo_TT051"/>
      <sheetName val="Nhập_liệu1"/>
      <sheetName val="Luong_2622EVN1"/>
      <sheetName val="ĐM4970_2016(Lap_dat_TBA)1"/>
      <sheetName val="Gia_Nhan_công1"/>
      <sheetName val="Đon_gia_228_sua_chua1"/>
      <sheetName val="ĐM01_2000(thinghiem_ĐZTTĐL)1"/>
      <sheetName val="ĐM1781_2007(T_N_đien_ĐZ&amp;TBA)1"/>
      <sheetName val="Cuoc_van_chuyen1"/>
      <sheetName val="Luong_(TP_Việt_Trì)1"/>
      <sheetName val="Cuoc_1"/>
      <sheetName val="gia_chao1"/>
      <sheetName val="Vat_lieu_BTN1"/>
      <sheetName val="NHOM_KINH2"/>
      <sheetName val="Service_Cost_2"/>
      <sheetName val="Don_gia_Tay_Ninh2"/>
      <sheetName val="Don_gia_Dak_Lak2"/>
      <sheetName val="streeta_and_cacth_pit2"/>
      <sheetName val="Daf_12"/>
      <sheetName val="Chênh_lệch_máy_thi_công2"/>
      <sheetName val="Chênh_lệch_nhân_công2"/>
      <sheetName val="Chênh_lệch_vật_liệu2"/>
      <sheetName val="Boc_KL_DAT+CAT+BT1"/>
      <sheetName val="Boc_KL_thép1"/>
      <sheetName val="Bieu_do_nhan_luc1"/>
      <sheetName val="Chao_gia_T12_RE2"/>
      <sheetName val="DSV6_Summ1"/>
      <sheetName val="Auto_Monthly_Inputs_1"/>
      <sheetName val="Share_Price_20022"/>
      <sheetName val="Input_-_Facilities1"/>
      <sheetName val="BP_CAPEX_MoD-100%_Area_4_USD1"/>
      <sheetName val="Don_gia_XD2"/>
      <sheetName val="Aging_Sept2"/>
      <sheetName val="0_Data1"/>
      <sheetName val="0_Data_new1"/>
      <sheetName val="Khoi_luong_kenh_dan1"/>
      <sheetName val="Thep_Be_TN(tai_C10)1"/>
      <sheetName val="Sum_ELE__CAP_S1-4__1"/>
      <sheetName val="CONSOIDATE_41"/>
      <sheetName val="CONSOIDATE_21"/>
      <sheetName val="PHẦN_KIẾN_TRÚC1"/>
      <sheetName val="Land_Dev't__Ph-11"/>
      <sheetName val="Hac_Lots1"/>
      <sheetName val="4-Lane_bridge1"/>
      <sheetName val="Res_Lots1"/>
      <sheetName val="Spine_Road1"/>
      <sheetName val="Bill_21"/>
      <sheetName val="Bill_31"/>
      <sheetName val="Bill_4a_-_1A1"/>
      <sheetName val="Bill_4a_(Fiber)_-_1A1"/>
      <sheetName val="Bill_4b1"/>
      <sheetName val="Bill_4c1"/>
      <sheetName val="Bill_51"/>
      <sheetName val="Bill_4a_-_1B1"/>
      <sheetName val="Bill_4a_(Fiber)_-_1B1"/>
      <sheetName val="Cước_CG1"/>
      <sheetName val="MTO_REV_01"/>
      <sheetName val="DO_AM_DT1"/>
      <sheetName val="NC_CU1"/>
      <sheetName val="Elemental_Breakdown+20%1"/>
      <sheetName val="5_2_1_Đo_bóc_KL_OLK-071"/>
      <sheetName val="DGKL_TRỤC_NGOAI_NHA1"/>
      <sheetName val="Bank_Rev1"/>
      <sheetName val="BP_DECLINE_IT1"/>
      <sheetName val="Input_List1"/>
      <sheetName val="Valid_data_revised1"/>
      <sheetName val="DETAIL_MIX_%_REPORT1"/>
      <sheetName val="Fill_this_out_first___1"/>
      <sheetName val="So_sanh_gia1"/>
      <sheetName val="DG_THIET_BI1"/>
      <sheetName val="DG_vat_lieu1"/>
      <sheetName val="DG_VL_KS1"/>
      <sheetName val="Luong_TT051"/>
      <sheetName val="CP_NC-MTC_XD1"/>
      <sheetName val="DTXL(_270)1"/>
      <sheetName val="GIA_NC,_CM1"/>
      <sheetName val="GIA_VL1"/>
      <sheetName val="13_Luong1"/>
      <sheetName val="TOT"/>
      <sheetName val="FILE"/>
      <sheetName val="Dau vào"/>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DGChung"/>
      <sheetName val="TT 16-2019"/>
      <sheetName val="간접비 총괄표"/>
      <sheetName val="Bangtrachieudaicoc"/>
      <sheetName val="Bar"/>
      <sheetName val="KLR-GAS"/>
      <sheetName val="4. Đo bóc KL"/>
      <sheetName val="DmChitiet"/>
      <sheetName val="Cost center"/>
      <sheetName val="DSR"/>
      <sheetName val="FX"/>
      <sheetName val="Details Sales (local)"/>
      <sheetName val="Details_Sales_(local)"/>
      <sheetName val="ReservePayou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Ã«ÀûÂÊ·ÖÎö±í"/>
      <sheetName val="JUly97"/>
      <sheetName val="P301"/>
      <sheetName val="R"/>
      <sheetName val="FA list"/>
      <sheetName val="단면가정"/>
      <sheetName val="Cốt thép"/>
      <sheetName val="MBW"/>
      <sheetName val="MVT"/>
      <sheetName val="GIA THEP"/>
      <sheetName val="Hoi gia"/>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Cashflow Analysis"/>
      <sheetName val="R2564AHDTS"/>
      <sheetName val="Labor Sum"/>
      <sheetName val="石炭性状"/>
      <sheetName val="CMS"/>
      <sheetName val="CuttingList"/>
      <sheetName val="Expediting"/>
      <sheetName val="INVENTORY"/>
      <sheetName val="MIR"/>
      <sheetName val="MIRStatus"/>
      <sheetName val="REM"/>
      <sheetName val="RevLog"/>
      <sheetName val="SUM_MIR"/>
      <sheetName val="2.1 NonVessel"/>
      <sheetName val="Modification Cost"/>
      <sheetName val="Fuel"/>
      <sheetName val="1 Max Base - Cost_rep_base"/>
      <sheetName val="Rates2011"/>
      <sheetName val="2 NonVessel"/>
      <sheetName val="MWBSpread"/>
      <sheetName val="Cable Data"/>
      <sheetName val="CBL01"/>
      <sheetName val="Thong tin DA"/>
      <sheetName val="Wall Pier"/>
      <sheetName val="p2-1"/>
      <sheetName val="BSD (2)"/>
      <sheetName val="AUTOMATIC SELECT"/>
      <sheetName val="U.P List"/>
      <sheetName val="accom cash"/>
      <sheetName val="Du toan XD"/>
      <sheetName val="DGCT_TRẦN_NLW7"/>
      <sheetName val="정부노임단가"/>
      <sheetName val="NK"/>
      <sheetName val="Kich thuoc mo M1-nam lay"/>
      <sheetName val="MayTC"/>
      <sheetName val="Check C"/>
      <sheetName val="CPTNo"/>
      <sheetName val="ĐBGT"/>
      <sheetName val="PTKS"/>
      <sheetName val="BANG TONGHOP"/>
      <sheetName val="NT VK ckds"/>
      <sheetName val="PYC"/>
      <sheetName val="1111"/>
      <sheetName val="AnalisaSIPIL RIIL"/>
      <sheetName val="Bảng GCM (TT13) HD"/>
      <sheetName val="May Goc (QD2438)"/>
      <sheetName val="Bảng lương M"/>
      <sheetName val="KL CHI TIET"/>
      <sheetName val="INPUT1_THONG_TIN_HD"/>
      <sheetName val="DATA_WBS"/>
      <sheetName val="Anx 10"/>
      <sheetName val="Sheet5"/>
      <sheetName val="DIV_INC1"/>
      <sheetName val="A1_-_Income_Statement1"/>
      <sheetName val="concil"/>
      <sheetName val="Full 2012"/>
      <sheetName val="PL"/>
      <sheetName val="DMUC"/>
      <sheetName val="客户(基本资料)"/>
      <sheetName val="银行(基本资料)"/>
      <sheetName val="Summary Page_VDF"/>
      <sheetName val="Invested capital_VDF"/>
      <sheetName val="SL.DT 2011so sanh"/>
      <sheetName val="BB(ACT08)"/>
      <sheetName val="BB Contribution by store_T  "/>
      <sheetName val="BB(ACT09)"/>
      <sheetName val="PetroConsultants"/>
      <sheetName val="SPC-OC"/>
      <sheetName val="AU_BS"/>
      <sheetName val="DSQL"/>
      <sheetName val="M 67"/>
      <sheetName val="hinhhoc"/>
      <sheetName val="080 (2)"/>
      <sheetName val="080_(2)"/>
      <sheetName val="Sch2_-_BalSht_Summary"/>
      <sheetName val="Sch1_-_P&amp;L_Summary"/>
      <sheetName val="Cost_of_DM_Water"/>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Record CR"/>
      <sheetName val="Nhân_cô_x0000_g6"/>
      <sheetName val="Company"/>
      <sheetName val="Binderies"/>
      <sheetName val="1.Staffing"/>
      <sheetName val="TEST1"/>
      <sheetName val="6. Pig walk way (have roof GOC)"/>
      <sheetName val="실행기성 갑지"/>
      <sheetName val="242-3 summaryOPC"/>
      <sheetName val="Risk Assessment"/>
      <sheetName val="Exhibit 2"/>
      <sheetName val="PU_ITALY_46"/>
      <sheetName val="sales_current_month46"/>
      <sheetName val="View_Variance46"/>
      <sheetName val="Inventory_data46"/>
      <sheetName val="FORECAST_x_FAMILIA43"/>
      <sheetName val="Space_Analysis43"/>
      <sheetName val="CADE_DETAIL19"/>
      <sheetName val="PRB_Expense_Q4_201316"/>
      <sheetName val="P&amp;L_by_Month1"/>
      <sheetName val="Committed_Items1"/>
      <sheetName val="FINALPHP"/>
      <sheetName val="CY17"/>
      <sheetName val="Risk_Assessment"/>
      <sheetName val="foumula"/>
      <sheetName val="Form 23"/>
      <sheetName val="Mapping"/>
      <sheetName val="Fx Rates"/>
      <sheetName val="Data 6,7,9"/>
      <sheetName val="Data 8"/>
      <sheetName val="PU_ITALY_47"/>
      <sheetName val="sales_current_month47"/>
      <sheetName val="View_Variance47"/>
      <sheetName val="Inventory_data47"/>
      <sheetName val="FORECAST_x_FAMILIA44"/>
      <sheetName val="Space_Analysis44"/>
      <sheetName val="CADE_DETAIL20"/>
      <sheetName val="PRB_Expense_Q4_201317"/>
      <sheetName val="P&amp;L_by_Month2"/>
      <sheetName val="Committed_Items2"/>
      <sheetName val="Risk_Assessment1"/>
      <sheetName val="Exhibit_2"/>
      <sheetName val="Form_23"/>
      <sheetName val="Fx_Rates"/>
      <sheetName val="NOVCOS"/>
      <sheetName val="PU_ITALY_48"/>
      <sheetName val="sales_current_month48"/>
      <sheetName val="View_Variance48"/>
      <sheetName val="Inventory_data48"/>
      <sheetName val="FORECAST_x_FAMILIA45"/>
      <sheetName val="Space_Analysis45"/>
      <sheetName val="final_list_200531"/>
      <sheetName val="Tro_giup30"/>
      <sheetName val="Labour_Summary22"/>
      <sheetName val="CADE_DETAIL21"/>
      <sheetName val="PRB_Expense_Q4_201318"/>
      <sheetName val="P&amp;L_by_Month3"/>
      <sheetName val="Committed_Items3"/>
      <sheetName val="Risk_Assessment2"/>
      <sheetName val="Exhibit_21"/>
      <sheetName val="Form_231"/>
      <sheetName val="Fx_Rates1"/>
      <sheetName val="Data_6,7,9"/>
      <sheetName val="Data_8"/>
      <sheetName val="PU_ITALY_49"/>
      <sheetName val="sales_current_month49"/>
      <sheetName val="View_Variance49"/>
      <sheetName val="Inventory_data49"/>
      <sheetName val="FORECAST_x_FAMILIA46"/>
      <sheetName val="Space_Analysis46"/>
      <sheetName val="final_list_200532"/>
      <sheetName val="Tro_giup31"/>
      <sheetName val="Labour_Summary23"/>
      <sheetName val="CADE_DETAIL22"/>
      <sheetName val="PRB_Expense_Q4_201319"/>
      <sheetName val="P&amp;L_by_Month4"/>
      <sheetName val="Committed_Items4"/>
      <sheetName val="Risk_Assessment3"/>
      <sheetName val="Exhibit_22"/>
      <sheetName val="Form_232"/>
      <sheetName val="Fx_Rates2"/>
      <sheetName val="Data_6,7,91"/>
      <sheetName val="Data_81"/>
      <sheetName val="PU_ITALY_50"/>
      <sheetName val="sales_current_month50"/>
      <sheetName val="View_Variance50"/>
      <sheetName val="Inventory_data50"/>
      <sheetName val="FORECAST_x_FAMILIA47"/>
      <sheetName val="Space_Analysis47"/>
      <sheetName val="final_list_200533"/>
      <sheetName val="Tro_giup32"/>
      <sheetName val="Labour_Summary24"/>
      <sheetName val="CADE_DETAIL23"/>
      <sheetName val="PRB_Expense_Q4_201320"/>
      <sheetName val="P&amp;L_by_Month5"/>
      <sheetName val="Committed_Items5"/>
      <sheetName val="Risk_Assessment4"/>
      <sheetName val="Exhibit_23"/>
      <sheetName val="Share_Price_20023"/>
      <sheetName val="Form_233"/>
      <sheetName val="Fx_Rates3"/>
      <sheetName val="Data_6,7,92"/>
      <sheetName val="Data_82"/>
      <sheetName val="ListSource"/>
      <sheetName val="PU_ITALY_51"/>
      <sheetName val="sales_current_month51"/>
      <sheetName val="View_Variance51"/>
      <sheetName val="Inventory_data51"/>
      <sheetName val="FORECAST_x_FAMILIA48"/>
      <sheetName val="Space_Analysis48"/>
      <sheetName val="final_list_200534"/>
      <sheetName val="Tro_giup33"/>
      <sheetName val="Labour_Summary25"/>
      <sheetName val="CADE_DETAIL24"/>
      <sheetName val="PRB_Expense_Q4_201321"/>
      <sheetName val="P&amp;L_by_Month6"/>
      <sheetName val="Committed_Items6"/>
      <sheetName val="Risk_Assessment5"/>
      <sheetName val="Exhibit_24"/>
      <sheetName val="Share_Price_20024"/>
      <sheetName val="Form_234"/>
      <sheetName val="Fx_Rates4"/>
      <sheetName val="Data_6,7,93"/>
      <sheetName val="Data_83"/>
      <sheetName val="PU_ITALY_52"/>
      <sheetName val="sales_current_month52"/>
      <sheetName val="View_Variance52"/>
      <sheetName val="Inventory_data52"/>
      <sheetName val="FORECAST_x_FAMILIA49"/>
      <sheetName val="Space_Analysis49"/>
      <sheetName val="final_list_200535"/>
      <sheetName val="Tro_giup34"/>
      <sheetName val="Labour_Summary26"/>
      <sheetName val="CADE_DETAIL25"/>
      <sheetName val="PRB_Expense_Q4_201322"/>
      <sheetName val="P&amp;L_by_Month7"/>
      <sheetName val="Committed_Items7"/>
      <sheetName val="Risk_Assessment6"/>
      <sheetName val="Exhibit_25"/>
      <sheetName val="Share_Price_20025"/>
      <sheetName val="Form_235"/>
      <sheetName val="Fx_Rates5"/>
      <sheetName val="Data_6,7,94"/>
      <sheetName val="Data_84"/>
      <sheetName val="ProdType"/>
      <sheetName val="View BS"/>
      <sheetName val="View IS"/>
      <sheetName val="USAllexclNatlCenterSumm"/>
      <sheetName val="TB Worksheet"/>
      <sheetName val="營業額"/>
      <sheetName val="Data-SỔ KHO"/>
      <sheetName val="SỔ KHO"/>
      <sheetName val="factory area"/>
      <sheetName val="Floor area"/>
      <sheetName val="EstData"/>
      <sheetName val="DW ok"/>
      <sheetName val="calc_menu_déroulant"/>
      <sheetName val="주주명부&lt;끝&gt;"/>
      <sheetName val="GDLQ"/>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Door_and_window8"/>
      <sheetName val="SGC_RATE3"/>
      <sheetName val="DM_DU_AN3"/>
      <sheetName val="DM_TP_3"/>
      <sheetName val="File_Chi_tiet3"/>
      <sheetName val="2__BBNT_KLHT3"/>
      <sheetName val="Dashboard_-_BQL_-_VHL3"/>
      <sheetName val="Khai_toan3"/>
      <sheetName val="Phu_luc_01_1_EPC_P11-143"/>
      <sheetName val="TDT_P11-P143"/>
      <sheetName val="Chi_phi_khac_3"/>
      <sheetName val="Hang_muc_Chung3"/>
      <sheetName val="Bia_Phu_Luc3"/>
      <sheetName val="DATA_1_CHUNG3"/>
      <sheetName val="Muc_luc3"/>
      <sheetName val="Tra_cuu_9573"/>
      <sheetName val="Tru_TT3"/>
      <sheetName val="Thg_043"/>
      <sheetName val="Thg_053"/>
      <sheetName val="Thg_063"/>
      <sheetName val="Thg_073"/>
      <sheetName val="Thg_083"/>
      <sheetName val="Thg_093"/>
      <sheetName val="Thg_103"/>
      <sheetName val="Thg_113"/>
      <sheetName val="Thg_123"/>
      <sheetName val="TH_khoi_luong3"/>
      <sheetName val="Chi_tiet_khoi_luong3"/>
      <sheetName val="TK_thep3"/>
      <sheetName val="CT_THOÁT_WC_VP3"/>
      <sheetName val="CT_CẤP_WC_VP3"/>
      <sheetName val="CT_THOÁT_MƯA_VP_TRỤC_LỚN3"/>
      <sheetName val="CT_THOÁT_MƯA_VP_TRỤC_NHỎ3"/>
      <sheetName val="Danh_mục_khối3"/>
      <sheetName val="Danh_mục_đơn_vị_-phòng_chức_nă3"/>
      <sheetName val="Currency_Rate3"/>
      <sheetName val="Probbl_-_Production3"/>
      <sheetName val="w't_table3"/>
      <sheetName val="BILL_34Āᐁë3"/>
      <sheetName val="LUONG_SCL3"/>
      <sheetName val="KEILA_TP_2020-073"/>
      <sheetName val="CHI_PHÍ_NHÔM3"/>
      <sheetName val="CHITIET_VL-NC-TT1p3"/>
      <sheetName val="CFA_(ME)3"/>
      <sheetName val="MEP_Building3"/>
      <sheetName val="BOM-13_11-Other(PS1+PS2)3"/>
      <sheetName val="Dinh_Muc_Vat_Tu3"/>
      <sheetName val="mã_3"/>
      <sheetName val="Merit_&amp;_Market_Grid2"/>
      <sheetName val="BC_chi_tiết_TT1"/>
      <sheetName val="Piano_Montaggio_PO-02_bozza2"/>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Define_finishing1"/>
      <sheetName val="Dai_tu1"/>
      <sheetName val="Danhsach_12"/>
      <sheetName val="DB_FEE"/>
      <sheetName val="BHYT_Tự_Nguyện_-_Vinschool-Mau_"/>
      <sheetName val="Corner_Arch1"/>
      <sheetName val="End_Arch1"/>
      <sheetName val="Intermediate_Arch1"/>
      <sheetName val="reinforcement_6751"/>
      <sheetName val="ext_wall_fin_qty1"/>
      <sheetName val="SL_Plum_1"/>
      <sheetName val="Physical_Schedule_3D1"/>
      <sheetName val="Hrg_Readymix1"/>
      <sheetName val="242_3_summaryOPC1"/>
      <sheetName val="1_1General1"/>
      <sheetName val="6__Scope_of_work_1"/>
      <sheetName val="4_6_Phân_tích_nhân_sự_1"/>
      <sheetName val="4_5_Mức_độ_tham_gia_dự_án1"/>
      <sheetName val="0,SO_LIEU_DAU_VAO1"/>
      <sheetName val="Adj_entries_"/>
      <sheetName val="Annexure_1"/>
      <sheetName val="Annexure_2"/>
      <sheetName val="Updated_2018_COA"/>
      <sheetName val="IC_Listing"/>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CDPS_SAU_KC"/>
      <sheetName val="Income_Statement14"/>
      <sheetName val="02__PHAN_TICH1"/>
      <sheetName val="03__NGAN_SACH1"/>
      <sheetName val="Da_xay_dung1"/>
      <sheetName val="6_9_DM_CTP"/>
      <sheetName val="01__Nha_xuong1"/>
      <sheetName val="SCB_-_Annexure_A1"/>
      <sheetName val="PL6-Revenue_Bridge1"/>
      <sheetName val="OC5-Push_Diag1"/>
      <sheetName val="Franchise_Input1"/>
      <sheetName val="Project_ODC_NDEU1"/>
      <sheetName val="Inter_connect_Revenue1"/>
      <sheetName val="2020_RFS_Summary1"/>
      <sheetName val="Well_Construction_Summary1"/>
      <sheetName val="RFS_2020_-_Details_and_Notes1"/>
      <sheetName val="AN_20001"/>
      <sheetName val="Loại_cọc_P2"/>
      <sheetName val="DLC_DIEN_AP"/>
      <sheetName val="SL_dau_tien"/>
      <sheetName val="BASE_GRAPHE"/>
      <sheetName val="ADJ_-_RATE"/>
      <sheetName val="Bill_rekap"/>
      <sheetName val="Cash_Flow_bulanan"/>
      <sheetName val="CươcVC_tinh"/>
      <sheetName val="Don_vi"/>
      <sheetName val="Don_gia_vung_III"/>
      <sheetName val="Don_gia_III11"/>
      <sheetName val="Don_gia_CT"/>
      <sheetName val="입찰내역_발주처_양식"/>
      <sheetName val="3_공통공사대비"/>
      <sheetName val="PLHD_doi_cot_ham_0101-04"/>
      <sheetName val="KL_CHI_TIẾT_(2)"/>
      <sheetName val="Ca_may"/>
      <sheetName val="Tonghop_theo_Vendor"/>
      <sheetName val="Tu_dien"/>
      <sheetName val="T_kê"/>
      <sheetName val="dulieu_cot"/>
      <sheetName val="Bank_Bal__Dec_22"/>
      <sheetName val="Vat_lieu_cat_song_rac"/>
      <sheetName val="Other_assumptions1"/>
      <sheetName val="Field_Lists1"/>
      <sheetName val="CUSTOMER_GROUP_WISE"/>
      <sheetName val="Q4_2009_History"/>
      <sheetName val="_Final_Balance_Sheet"/>
      <sheetName val="Interest_on_WC"/>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Giai_trinh"/>
      <sheetName val="2__Summary-cash"/>
      <sheetName val="Beam_reinfocement_schedule"/>
      <sheetName val="Thong_so_dam"/>
      <sheetName val="Wall_Block_C"/>
      <sheetName val="General_Schedule"/>
      <sheetName val="2. A&amp;C Database"/>
      <sheetName val="CMT retrive"/>
      <sheetName val="HDnhap"/>
      <sheetName val="CIM"/>
      <sheetName val="KWK"/>
      <sheetName val="pile cap"/>
      <sheetName val="FA-LISTING"/>
      <sheetName val="T&amp;P-Exist"/>
      <sheetName val="4B2 "/>
      <sheetName val="RT2-A"/>
      <sheetName val="FLOOR FINISH-B"/>
      <sheetName val="Rate ( RC )"/>
      <sheetName val="Fnl-Smry"/>
      <sheetName val="CERT"/>
      <sheetName val="Référentiel"/>
      <sheetName val="Smry Wk _P I_"/>
      <sheetName val="RFF"/>
      <sheetName val="RT2S-F"/>
      <sheetName val="M &amp; E"/>
      <sheetName val="MP"/>
      <sheetName val="CMQS"/>
      <sheetName val="TOWN"/>
      <sheetName val="Floor area "/>
      <sheetName val="Quotation"/>
      <sheetName val="Nhân_cô"/>
      <sheetName val="CDPS"/>
      <sheetName val="Tổng hợp Z"/>
      <sheetName val="Currency Codes"/>
      <sheetName val="Scoping"/>
      <sheetName val="Expectation"/>
      <sheetName val="Variance threshold"/>
      <sheetName val="VIKAR"/>
      <sheetName val="FF"/>
      <sheetName val="S - Sugar production"/>
      <sheetName val="MMTB"/>
      <sheetName val="DGNC"/>
      <sheetName val="F04-CPNC"/>
      <sheetName val="F05-CFVT"/>
      <sheetName val="VLP"/>
      <sheetName val="BANG NGUYEN NHAN"/>
      <sheetName val="DTCPNB"/>
      <sheetName val="1-TH"/>
      <sheetName val="Guidelines"/>
      <sheetName val="LIGHTING &amp; GROUNDING"/>
      <sheetName val="Building Blocks"/>
      <sheetName val="HDLD"/>
      <sheetName val="06b-Cau_Lap_Thach-_DGTH"/>
      <sheetName val="B1.CN"/>
      <sheetName val="Formula_Code"/>
      <sheetName val="UnitWeight"/>
      <sheetName val="NKSC"/>
      <sheetName val="DLCoso"/>
      <sheetName val="Ban QD"/>
      <sheetName val="Xuly Data"/>
      <sheetName val="DAH-2"/>
      <sheetName val="Cst Pkg-Eden"/>
      <sheetName val="KL-HoThu"/>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5_Gia"/>
      <sheetName val="Danh_sach_KV2"/>
      <sheetName val="Danh_sach_doan_KT"/>
      <sheetName val="Lương nhân công"/>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1,TMĐT "/>
      <sheetName val="Gia khoan chi tiet"/>
      <sheetName val="Phân khai"/>
      <sheetName val="Luong-BT"/>
      <sheetName val="Luong-NT"/>
      <sheetName val="Tabel_Berat2"/>
      <sheetName val="Data_Umum_Penawaran2"/>
      <sheetName val="Real_Cost2"/>
      <sheetName val="bill_qty2"/>
      <sheetName val="REKAP_ARSITEKTUR_2"/>
      <sheetName val="RAB_ADMINISTRASI_PUSAT_(1)2"/>
      <sheetName val="unit_weight"/>
      <sheetName val="Gia_HĐ"/>
      <sheetName val="List_Danh_mục_nghiệm_thu"/>
      <sheetName val="May_Goc_(QD2436)"/>
      <sheetName val="VC_theo_cuoc_tinh"/>
      <sheetName val="BCVC__"/>
      <sheetName val="Chuong_I"/>
      <sheetName val="Kien_truc"/>
      <sheetName val="NC_HY"/>
      <sheetName val="NC_HN"/>
      <sheetName val="DZ_35"/>
      <sheetName val="bang_1_NCXD"/>
      <sheetName val="bang_1_NCXD_(V_I)"/>
      <sheetName val="Chiet_tinh_dz22"/>
      <sheetName val="bar_nor"/>
      <sheetName val="conc_nor"/>
      <sheetName val="conc_frus"/>
      <sheetName val="conc_trap"/>
      <sheetName val="bar_frus"/>
      <sheetName val="bar_trap"/>
      <sheetName val="Loại_2"/>
      <sheetName val="Chi_tiet_VL-NC-MTC"/>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TÍNH_TOÁN_KHỐI_LƯỢNG_P6"/>
      <sheetName val="INDEX_HẠ_TẦNG"/>
      <sheetName val="CTG_HẠ_TẦNG"/>
      <sheetName val="DGG_HẠ_TẦNG"/>
      <sheetName val="DGG_LB_CỌC"/>
      <sheetName val="DGG_MT_CỌC"/>
      <sheetName val="INFO_CỌC"/>
      <sheetName val="INDEX_CỌC"/>
      <sheetName val="A1_8"/>
      <sheetName val="Bảng_dung_trọng"/>
      <sheetName val="Tra_Cứu"/>
      <sheetName val="DP_TRUOT_GIA"/>
      <sheetName val="VL-NC-M_"/>
      <sheetName val="Assignment_Schedule"/>
      <sheetName val="DTCT_-XL_4"/>
      <sheetName val="Du_thau_dau_noi"/>
      <sheetName val="Du_Thau"/>
      <sheetName val="Du_thau_PSBS"/>
      <sheetName val="DG_theo_HD_PSBS"/>
      <sheetName val="Du_thau_TC11"/>
      <sheetName val="VL_NC_M"/>
      <sheetName val="TT_16-2019"/>
      <sheetName val="Du_lieu_ban_dau"/>
      <sheetName val="GZ_TP"/>
      <sheetName val="GZ_VT"/>
      <sheetName val="Đơn_trọng"/>
      <sheetName val="KL_Chi_tiết_BV_dự_thầu"/>
      <sheetName val="KL_chi_tiết_BV_thi_công"/>
      <sheetName val="3_NGAN_SACH"/>
      <sheetName val="2_PHAN_TICH"/>
      <sheetName val="D_Trong"/>
      <sheetName val="Factor_F_Data"/>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IV_1_Lkdt"/>
      <sheetName val="III_2_dah"/>
      <sheetName val="II_2_dn"/>
      <sheetName val="IV_2_Lkdd"/>
      <sheetName val="III_1_tai"/>
      <sheetName val="Summary_-_Budget"/>
      <sheetName val="Gia_"/>
      <sheetName val="Bearing_Capacity"/>
      <sheetName val="nhat ky "/>
      <sheetName val="Bang phan tich"/>
      <sheetName val="NC2"/>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Đắp đất K95"/>
      <sheetName val="DM TN"/>
      <sheetName val="Danh muc"/>
      <sheetName val="KLdon vi"/>
      <sheetName val="for Summary"/>
      <sheetName val="HDTU"/>
      <sheetName val="KTTX"/>
      <sheetName val="00.List"/>
      <sheetName val="DT "/>
      <sheetName val="Breech_Duct"/>
      <sheetName val="DGKL L2 THÉP MÓNG"/>
      <sheetName val="Bieu chi tiet gia du thau"/>
      <sheetName val="Gia vat lieu trong gia du thau"/>
      <sheetName val="Bang phan tich don gia du thau"/>
      <sheetName val="KL11"/>
      <sheetName val="KL12"/>
      <sheetName val="KL13"/>
      <sheetName val="KL14"/>
      <sheetName val="KL15"/>
      <sheetName val="Tong hop1"/>
      <sheetName val="KLTK"/>
      <sheetName val="LISTNT"/>
      <sheetName val="TK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ow r="9">
          <cell r="A9" t="str">
            <v>A</v>
          </cell>
        </row>
      </sheetData>
      <sheetData sheetId="292">
        <row r="9">
          <cell r="A9" t="str">
            <v>A</v>
          </cell>
        </row>
      </sheetData>
      <sheetData sheetId="293">
        <row r="9">
          <cell r="A9" t="str">
            <v>A</v>
          </cell>
        </row>
      </sheetData>
      <sheetData sheetId="294">
        <row r="9">
          <cell r="A9" t="str">
            <v>A</v>
          </cell>
        </row>
      </sheetData>
      <sheetData sheetId="295">
        <row r="9">
          <cell r="A9" t="str">
            <v>A</v>
          </cell>
        </row>
      </sheetData>
      <sheetData sheetId="296">
        <row r="9">
          <cell r="A9" t="str">
            <v>A</v>
          </cell>
        </row>
      </sheetData>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ow r="9">
          <cell r="A9" t="str">
            <v>A</v>
          </cell>
        </row>
      </sheetData>
      <sheetData sheetId="626">
        <row r="9">
          <cell r="A9" t="str">
            <v>A</v>
          </cell>
        </row>
      </sheetData>
      <sheetData sheetId="627">
        <row r="9">
          <cell r="A9" t="str">
            <v>A</v>
          </cell>
        </row>
      </sheetData>
      <sheetData sheetId="628">
        <row r="9">
          <cell r="A9" t="str">
            <v>A</v>
          </cell>
        </row>
      </sheetData>
      <sheetData sheetId="629">
        <row r="9">
          <cell r="A9" t="str">
            <v>A</v>
          </cell>
        </row>
      </sheetData>
      <sheetData sheetId="630">
        <row r="9">
          <cell r="A9" t="str">
            <v>A</v>
          </cell>
        </row>
      </sheetData>
      <sheetData sheetId="631">
        <row r="9">
          <cell r="A9" t="str">
            <v>A</v>
          </cell>
        </row>
      </sheetData>
      <sheetData sheetId="632">
        <row r="9">
          <cell r="A9" t="str">
            <v>A</v>
          </cell>
        </row>
      </sheetData>
      <sheetData sheetId="633">
        <row r="9">
          <cell r="A9" t="str">
            <v>A</v>
          </cell>
        </row>
      </sheetData>
      <sheetData sheetId="634">
        <row r="9">
          <cell r="A9" t="str">
            <v>A</v>
          </cell>
        </row>
      </sheetData>
      <sheetData sheetId="635">
        <row r="9">
          <cell r="A9" t="str">
            <v>A</v>
          </cell>
        </row>
      </sheetData>
      <sheetData sheetId="636">
        <row r="9">
          <cell r="A9" t="str">
            <v>A</v>
          </cell>
        </row>
      </sheetData>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ow r="9">
          <cell r="A9" t="str">
            <v>A</v>
          </cell>
        </row>
      </sheetData>
      <sheetData sheetId="661" refreshError="1"/>
      <sheetData sheetId="662" refreshError="1"/>
      <sheetData sheetId="663" refreshError="1"/>
      <sheetData sheetId="664" refreshError="1"/>
      <sheetData sheetId="665" refreshError="1"/>
      <sheetData sheetId="666" refreshError="1"/>
      <sheetData sheetId="667" refreshError="1"/>
      <sheetData sheetId="668">
        <row r="9">
          <cell r="A9" t="str">
            <v>A</v>
          </cell>
        </row>
      </sheetData>
      <sheetData sheetId="669">
        <row r="9">
          <cell r="A9" t="str">
            <v>A</v>
          </cell>
        </row>
      </sheetData>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ow r="9">
          <cell r="A9" t="str">
            <v>A</v>
          </cell>
        </row>
      </sheetData>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ow r="9">
          <cell r="A9" t="str">
            <v>A</v>
          </cell>
        </row>
      </sheetData>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9">
          <cell r="A9" t="str">
            <v>A</v>
          </cell>
        </row>
      </sheetData>
      <sheetData sheetId="709">
        <row r="9">
          <cell r="A9" t="str">
            <v>A</v>
          </cell>
        </row>
      </sheetData>
      <sheetData sheetId="710">
        <row r="9">
          <cell r="A9" t="str">
            <v>A</v>
          </cell>
        </row>
      </sheetData>
      <sheetData sheetId="711" refreshError="1"/>
      <sheetData sheetId="712" refreshError="1"/>
      <sheetData sheetId="713" refreshError="1"/>
      <sheetData sheetId="714" refreshError="1"/>
      <sheetData sheetId="715">
        <row r="9">
          <cell r="A9" t="str">
            <v>A</v>
          </cell>
        </row>
      </sheetData>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ow r="9">
          <cell r="A9" t="str">
            <v>A</v>
          </cell>
        </row>
      </sheetData>
      <sheetData sheetId="727" refreshError="1"/>
      <sheetData sheetId="728">
        <row r="9">
          <cell r="A9" t="str">
            <v>A</v>
          </cell>
        </row>
      </sheetData>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ow r="9">
          <cell r="A9" t="str">
            <v>A</v>
          </cell>
        </row>
      </sheetData>
      <sheetData sheetId="781">
        <row r="9">
          <cell r="A9" t="str">
            <v>A</v>
          </cell>
        </row>
      </sheetData>
      <sheetData sheetId="782">
        <row r="9">
          <cell r="A9" t="str">
            <v>A</v>
          </cell>
        </row>
      </sheetData>
      <sheetData sheetId="783">
        <row r="9">
          <cell r="A9" t="str">
            <v>A</v>
          </cell>
        </row>
      </sheetData>
      <sheetData sheetId="784">
        <row r="9">
          <cell r="A9" t="str">
            <v>A</v>
          </cell>
        </row>
      </sheetData>
      <sheetData sheetId="785">
        <row r="9">
          <cell r="A9" t="str">
            <v>A</v>
          </cell>
        </row>
      </sheetData>
      <sheetData sheetId="786">
        <row r="9">
          <cell r="A9" t="str">
            <v>A</v>
          </cell>
        </row>
      </sheetData>
      <sheetData sheetId="787">
        <row r="9">
          <cell r="A9" t="str">
            <v>A</v>
          </cell>
        </row>
      </sheetData>
      <sheetData sheetId="788">
        <row r="9">
          <cell r="A9" t="str">
            <v>A</v>
          </cell>
        </row>
      </sheetData>
      <sheetData sheetId="789">
        <row r="9">
          <cell r="A9" t="str">
            <v>A</v>
          </cell>
        </row>
      </sheetData>
      <sheetData sheetId="790">
        <row r="9">
          <cell r="A9" t="str">
            <v>A</v>
          </cell>
        </row>
      </sheetData>
      <sheetData sheetId="791">
        <row r="9">
          <cell r="A9" t="str">
            <v>A</v>
          </cell>
        </row>
      </sheetData>
      <sheetData sheetId="792">
        <row r="9">
          <cell r="A9" t="str">
            <v>A</v>
          </cell>
        </row>
      </sheetData>
      <sheetData sheetId="793">
        <row r="9">
          <cell r="A9" t="str">
            <v>A</v>
          </cell>
        </row>
      </sheetData>
      <sheetData sheetId="794" refreshError="1"/>
      <sheetData sheetId="795" refreshError="1"/>
      <sheetData sheetId="796" refreshError="1"/>
      <sheetData sheetId="797">
        <row r="9">
          <cell r="A9" t="str">
            <v>A</v>
          </cell>
        </row>
      </sheetData>
      <sheetData sheetId="798" refreshError="1"/>
      <sheetData sheetId="799" refreshError="1"/>
      <sheetData sheetId="800">
        <row r="9">
          <cell r="A9" t="str">
            <v>A</v>
          </cell>
        </row>
      </sheetData>
      <sheetData sheetId="801">
        <row r="9">
          <cell r="A9" t="str">
            <v>A</v>
          </cell>
        </row>
      </sheetData>
      <sheetData sheetId="802">
        <row r="9">
          <cell r="A9" t="str">
            <v>A</v>
          </cell>
        </row>
      </sheetData>
      <sheetData sheetId="803">
        <row r="9">
          <cell r="A9" t="str">
            <v>A</v>
          </cell>
        </row>
      </sheetData>
      <sheetData sheetId="804">
        <row r="9">
          <cell r="A9" t="str">
            <v>A</v>
          </cell>
        </row>
      </sheetData>
      <sheetData sheetId="805">
        <row r="9">
          <cell r="A9" t="str">
            <v>A</v>
          </cell>
        </row>
      </sheetData>
      <sheetData sheetId="806" refreshError="1"/>
      <sheetData sheetId="807">
        <row r="9">
          <cell r="A9" t="str">
            <v>A</v>
          </cell>
        </row>
      </sheetData>
      <sheetData sheetId="808">
        <row r="9">
          <cell r="A9" t="str">
            <v>A</v>
          </cell>
        </row>
      </sheetData>
      <sheetData sheetId="809" refreshError="1"/>
      <sheetData sheetId="810" refreshError="1"/>
      <sheetData sheetId="811" refreshError="1"/>
      <sheetData sheetId="812" refreshError="1"/>
      <sheetData sheetId="813">
        <row r="9">
          <cell r="A9" t="str">
            <v>A</v>
          </cell>
        </row>
      </sheetData>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ow r="9">
          <cell r="A9" t="str">
            <v>A</v>
          </cell>
        </row>
      </sheetData>
      <sheetData sheetId="888">
        <row r="9">
          <cell r="A9" t="str">
            <v>A</v>
          </cell>
        </row>
      </sheetData>
      <sheetData sheetId="889">
        <row r="9">
          <cell r="A9" t="str">
            <v>A</v>
          </cell>
        </row>
      </sheetData>
      <sheetData sheetId="890">
        <row r="9">
          <cell r="A9" t="str">
            <v>A</v>
          </cell>
        </row>
      </sheetData>
      <sheetData sheetId="891">
        <row r="9">
          <cell r="A9" t="str">
            <v>A</v>
          </cell>
        </row>
      </sheetData>
      <sheetData sheetId="892">
        <row r="9">
          <cell r="A9" t="str">
            <v>A</v>
          </cell>
        </row>
      </sheetData>
      <sheetData sheetId="893">
        <row r="9">
          <cell r="A9" t="str">
            <v>A</v>
          </cell>
        </row>
      </sheetData>
      <sheetData sheetId="894">
        <row r="9">
          <cell r="A9" t="str">
            <v>A</v>
          </cell>
        </row>
      </sheetData>
      <sheetData sheetId="895">
        <row r="9">
          <cell r="A9" t="str">
            <v>A</v>
          </cell>
        </row>
      </sheetData>
      <sheetData sheetId="896">
        <row r="9">
          <cell r="A9" t="str">
            <v>A</v>
          </cell>
        </row>
      </sheetData>
      <sheetData sheetId="897">
        <row r="9">
          <cell r="A9" t="str">
            <v>A</v>
          </cell>
        </row>
      </sheetData>
      <sheetData sheetId="898">
        <row r="9">
          <cell r="A9" t="str">
            <v>A</v>
          </cell>
        </row>
      </sheetData>
      <sheetData sheetId="899">
        <row r="9">
          <cell r="A9" t="str">
            <v>A</v>
          </cell>
        </row>
      </sheetData>
      <sheetData sheetId="900">
        <row r="9">
          <cell r="A9" t="str">
            <v>A</v>
          </cell>
        </row>
      </sheetData>
      <sheetData sheetId="901">
        <row r="9">
          <cell r="A9" t="str">
            <v>A</v>
          </cell>
        </row>
      </sheetData>
      <sheetData sheetId="902">
        <row r="9">
          <cell r="A9" t="str">
            <v>A</v>
          </cell>
        </row>
      </sheetData>
      <sheetData sheetId="903">
        <row r="9">
          <cell r="A9" t="str">
            <v>A</v>
          </cell>
        </row>
      </sheetData>
      <sheetData sheetId="904">
        <row r="9">
          <cell r="A9" t="str">
            <v>A</v>
          </cell>
        </row>
      </sheetData>
      <sheetData sheetId="905">
        <row r="9">
          <cell r="A9" t="str">
            <v>A</v>
          </cell>
        </row>
      </sheetData>
      <sheetData sheetId="906">
        <row r="9">
          <cell r="A9" t="str">
            <v>A</v>
          </cell>
        </row>
      </sheetData>
      <sheetData sheetId="907">
        <row r="9">
          <cell r="A9" t="str">
            <v>A</v>
          </cell>
        </row>
      </sheetData>
      <sheetData sheetId="908">
        <row r="9">
          <cell r="A9" t="str">
            <v>A</v>
          </cell>
        </row>
      </sheetData>
      <sheetData sheetId="909">
        <row r="9">
          <cell r="A9" t="str">
            <v>A</v>
          </cell>
        </row>
      </sheetData>
      <sheetData sheetId="910">
        <row r="9">
          <cell r="A9" t="str">
            <v>A</v>
          </cell>
        </row>
      </sheetData>
      <sheetData sheetId="911">
        <row r="9">
          <cell r="A9" t="str">
            <v>A</v>
          </cell>
        </row>
      </sheetData>
      <sheetData sheetId="912">
        <row r="9">
          <cell r="A9" t="str">
            <v>A</v>
          </cell>
        </row>
      </sheetData>
      <sheetData sheetId="913">
        <row r="9">
          <cell r="A9" t="str">
            <v>A</v>
          </cell>
        </row>
      </sheetData>
      <sheetData sheetId="914">
        <row r="9">
          <cell r="A9" t="str">
            <v>A</v>
          </cell>
        </row>
      </sheetData>
      <sheetData sheetId="915">
        <row r="9">
          <cell r="A9" t="str">
            <v>A</v>
          </cell>
        </row>
      </sheetData>
      <sheetData sheetId="916">
        <row r="9">
          <cell r="A9" t="str">
            <v>A</v>
          </cell>
        </row>
      </sheetData>
      <sheetData sheetId="917">
        <row r="9">
          <cell r="A9" t="str">
            <v>A</v>
          </cell>
        </row>
      </sheetData>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ow r="9">
          <cell r="A9" t="str">
            <v>A</v>
          </cell>
        </row>
      </sheetData>
      <sheetData sheetId="926">
        <row r="9">
          <cell r="A9" t="str">
            <v>A</v>
          </cell>
        </row>
      </sheetData>
      <sheetData sheetId="927">
        <row r="9">
          <cell r="A9" t="str">
            <v>A</v>
          </cell>
        </row>
      </sheetData>
      <sheetData sheetId="928">
        <row r="9">
          <cell r="A9" t="str">
            <v>A</v>
          </cell>
        </row>
      </sheetData>
      <sheetData sheetId="929">
        <row r="9">
          <cell r="A9" t="str">
            <v>A</v>
          </cell>
        </row>
      </sheetData>
      <sheetData sheetId="930">
        <row r="9">
          <cell r="A9" t="str">
            <v>A</v>
          </cell>
        </row>
      </sheetData>
      <sheetData sheetId="931">
        <row r="9">
          <cell r="A9" t="str">
            <v>A</v>
          </cell>
        </row>
      </sheetData>
      <sheetData sheetId="932">
        <row r="9">
          <cell r="A9" t="str">
            <v>A</v>
          </cell>
        </row>
      </sheetData>
      <sheetData sheetId="933">
        <row r="9">
          <cell r="A9" t="str">
            <v>A</v>
          </cell>
        </row>
      </sheetData>
      <sheetData sheetId="934">
        <row r="9">
          <cell r="A9" t="str">
            <v>A</v>
          </cell>
        </row>
      </sheetData>
      <sheetData sheetId="935">
        <row r="9">
          <cell r="A9" t="str">
            <v>A</v>
          </cell>
        </row>
      </sheetData>
      <sheetData sheetId="936">
        <row r="9">
          <cell r="A9" t="str">
            <v>A</v>
          </cell>
        </row>
      </sheetData>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efreshError="1"/>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ow r="9">
          <cell r="A9" t="str">
            <v>A</v>
          </cell>
        </row>
      </sheetData>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ow r="9">
          <cell r="A9" t="str">
            <v>A</v>
          </cell>
        </row>
      </sheetData>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ow r="9">
          <cell r="A9" t="str">
            <v>A</v>
          </cell>
        </row>
      </sheetData>
      <sheetData sheetId="1397">
        <row r="9">
          <cell r="A9" t="str">
            <v>A</v>
          </cell>
        </row>
      </sheetData>
      <sheetData sheetId="1398">
        <row r="9">
          <cell r="A9" t="str">
            <v>A</v>
          </cell>
        </row>
      </sheetData>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ow r="9">
          <cell r="A9" t="str">
            <v>A</v>
          </cell>
        </row>
      </sheetData>
      <sheetData sheetId="1448">
        <row r="9">
          <cell r="A9" t="str">
            <v>A</v>
          </cell>
        </row>
      </sheetData>
      <sheetData sheetId="1449" refreshError="1"/>
      <sheetData sheetId="1450">
        <row r="9">
          <cell r="A9" t="str">
            <v>A</v>
          </cell>
        </row>
      </sheetData>
      <sheetData sheetId="1451">
        <row r="9">
          <cell r="A9" t="str">
            <v>A</v>
          </cell>
        </row>
      </sheetData>
      <sheetData sheetId="1452">
        <row r="9">
          <cell r="A9" t="str">
            <v>A</v>
          </cell>
        </row>
      </sheetData>
      <sheetData sheetId="1453">
        <row r="9">
          <cell r="A9" t="str">
            <v>A</v>
          </cell>
        </row>
      </sheetData>
      <sheetData sheetId="1454">
        <row r="9">
          <cell r="A9" t="str">
            <v>A</v>
          </cell>
        </row>
      </sheetData>
      <sheetData sheetId="1455">
        <row r="9">
          <cell r="A9" t="str">
            <v>A</v>
          </cell>
        </row>
      </sheetData>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ow r="9">
          <cell r="A9" t="str">
            <v>A</v>
          </cell>
        </row>
      </sheetData>
      <sheetData sheetId="1465">
        <row r="9">
          <cell r="A9" t="str">
            <v>A</v>
          </cell>
        </row>
      </sheetData>
      <sheetData sheetId="1466">
        <row r="9">
          <cell r="A9" t="str">
            <v>A</v>
          </cell>
        </row>
      </sheetData>
      <sheetData sheetId="1467">
        <row r="9">
          <cell r="A9" t="str">
            <v>A</v>
          </cell>
        </row>
      </sheetData>
      <sheetData sheetId="1468">
        <row r="9">
          <cell r="A9" t="str">
            <v>A</v>
          </cell>
        </row>
      </sheetData>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ow r="9">
          <cell r="A9" t="str">
            <v>A</v>
          </cell>
        </row>
      </sheetData>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ow r="9">
          <cell r="A9" t="str">
            <v>A</v>
          </cell>
        </row>
      </sheetData>
      <sheetData sheetId="1518">
        <row r="9">
          <cell r="A9" t="str">
            <v>A</v>
          </cell>
        </row>
      </sheetData>
      <sheetData sheetId="1519">
        <row r="9">
          <cell r="A9" t="str">
            <v>A</v>
          </cell>
        </row>
      </sheetData>
      <sheetData sheetId="1520">
        <row r="9">
          <cell r="A9" t="str">
            <v>A</v>
          </cell>
        </row>
      </sheetData>
      <sheetData sheetId="1521">
        <row r="9">
          <cell r="A9" t="str">
            <v>A</v>
          </cell>
        </row>
      </sheetData>
      <sheetData sheetId="1522" refreshError="1"/>
      <sheetData sheetId="1523" refreshError="1"/>
      <sheetData sheetId="1524" refreshError="1"/>
      <sheetData sheetId="1525">
        <row r="9">
          <cell r="A9" t="str">
            <v>A</v>
          </cell>
        </row>
      </sheetData>
      <sheetData sheetId="1526">
        <row r="9">
          <cell r="A9" t="str">
            <v>A</v>
          </cell>
        </row>
      </sheetData>
      <sheetData sheetId="1527">
        <row r="9">
          <cell r="A9" t="str">
            <v>A</v>
          </cell>
        </row>
      </sheetData>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ow r="9">
          <cell r="A9" t="str">
            <v>A</v>
          </cell>
        </row>
      </sheetData>
      <sheetData sheetId="1539">
        <row r="9">
          <cell r="A9" t="str">
            <v>A</v>
          </cell>
        </row>
      </sheetData>
      <sheetData sheetId="1540">
        <row r="9">
          <cell r="A9" t="str">
            <v>A</v>
          </cell>
        </row>
      </sheetData>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ow r="9">
          <cell r="A9" t="str">
            <v>A</v>
          </cell>
        </row>
      </sheetData>
      <sheetData sheetId="1553">
        <row r="9">
          <cell r="A9" t="str">
            <v>A</v>
          </cell>
        </row>
      </sheetData>
      <sheetData sheetId="1554">
        <row r="9">
          <cell r="A9" t="str">
            <v>A</v>
          </cell>
        </row>
      </sheetData>
      <sheetData sheetId="1555" refreshError="1"/>
      <sheetData sheetId="1556" refreshError="1"/>
      <sheetData sheetId="1557" refreshError="1"/>
      <sheetData sheetId="1558">
        <row r="9">
          <cell r="A9" t="str">
            <v>A</v>
          </cell>
        </row>
      </sheetData>
      <sheetData sheetId="1559">
        <row r="9">
          <cell r="A9" t="str">
            <v>A</v>
          </cell>
        </row>
      </sheetData>
      <sheetData sheetId="1560">
        <row r="9">
          <cell r="A9" t="str">
            <v>A</v>
          </cell>
        </row>
      </sheetData>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ow r="9">
          <cell r="A9" t="str">
            <v>A</v>
          </cell>
        </row>
      </sheetData>
      <sheetData sheetId="1571" refreshError="1"/>
      <sheetData sheetId="1572">
        <row r="9">
          <cell r="A9" t="str">
            <v>A</v>
          </cell>
        </row>
      </sheetData>
      <sheetData sheetId="1573">
        <row r="9">
          <cell r="A9" t="str">
            <v>A</v>
          </cell>
        </row>
      </sheetData>
      <sheetData sheetId="1574" refreshError="1"/>
      <sheetData sheetId="1575" refreshError="1"/>
      <sheetData sheetId="1576" refreshError="1"/>
      <sheetData sheetId="1577" refreshError="1"/>
      <sheetData sheetId="1578" refreshError="1"/>
      <sheetData sheetId="1579" refreshError="1"/>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efreshError="1"/>
      <sheetData sheetId="1872" refreshError="1"/>
      <sheetData sheetId="1873" refreshError="1"/>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ow r="9">
          <cell r="A9" t="str">
            <v>A</v>
          </cell>
        </row>
      </sheetData>
      <sheetData sheetId="1897">
        <row r="9">
          <cell r="A9" t="str">
            <v>A</v>
          </cell>
        </row>
      </sheetData>
      <sheetData sheetId="1898">
        <row r="9">
          <cell r="A9" t="str">
            <v>A</v>
          </cell>
        </row>
      </sheetData>
      <sheetData sheetId="1899">
        <row r="9">
          <cell r="A9" t="str">
            <v>A</v>
          </cell>
        </row>
      </sheetData>
      <sheetData sheetId="1900">
        <row r="9">
          <cell r="A9" t="str">
            <v>A</v>
          </cell>
        </row>
      </sheetData>
      <sheetData sheetId="1901">
        <row r="9">
          <cell r="A9" t="str">
            <v>A</v>
          </cell>
        </row>
      </sheetData>
      <sheetData sheetId="1902" refreshError="1"/>
      <sheetData sheetId="1903">
        <row r="9">
          <cell r="A9" t="str">
            <v>A</v>
          </cell>
        </row>
      </sheetData>
      <sheetData sheetId="1904">
        <row r="9">
          <cell r="A9" t="str">
            <v>A</v>
          </cell>
        </row>
      </sheetData>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ow r="9">
          <cell r="A9" t="str">
            <v>A</v>
          </cell>
        </row>
      </sheetData>
      <sheetData sheetId="1917">
        <row r="9">
          <cell r="A9" t="str">
            <v>A</v>
          </cell>
        </row>
      </sheetData>
      <sheetData sheetId="1918">
        <row r="9">
          <cell r="A9" t="str">
            <v>A</v>
          </cell>
        </row>
      </sheetData>
      <sheetData sheetId="1919">
        <row r="9">
          <cell r="A9" t="str">
            <v>A</v>
          </cell>
        </row>
      </sheetData>
      <sheetData sheetId="1920">
        <row r="9">
          <cell r="A9" t="str">
            <v>A</v>
          </cell>
        </row>
      </sheetData>
      <sheetData sheetId="1921">
        <row r="9">
          <cell r="A9" t="str">
            <v>A</v>
          </cell>
        </row>
      </sheetData>
      <sheetData sheetId="1922">
        <row r="9">
          <cell r="A9" t="str">
            <v>A</v>
          </cell>
        </row>
      </sheetData>
      <sheetData sheetId="1923">
        <row r="9">
          <cell r="A9" t="str">
            <v>A</v>
          </cell>
        </row>
      </sheetData>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ow r="9">
          <cell r="A9" t="str">
            <v>A</v>
          </cell>
        </row>
      </sheetData>
      <sheetData sheetId="1934">
        <row r="9">
          <cell r="A9" t="str">
            <v>A</v>
          </cell>
        </row>
      </sheetData>
      <sheetData sheetId="1935">
        <row r="9">
          <cell r="A9" t="str">
            <v>A</v>
          </cell>
        </row>
      </sheetData>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ow r="9">
          <cell r="A9" t="str">
            <v>A</v>
          </cell>
        </row>
      </sheetData>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ow r="9">
          <cell r="A9" t="str">
            <v>A</v>
          </cell>
        </row>
      </sheetData>
      <sheetData sheetId="1976" refreshError="1"/>
      <sheetData sheetId="1977" refreshError="1"/>
      <sheetData sheetId="1978" refreshError="1"/>
      <sheetData sheetId="1979">
        <row r="9">
          <cell r="A9" t="str">
            <v>A</v>
          </cell>
        </row>
      </sheetData>
      <sheetData sheetId="1980">
        <row r="9">
          <cell r="A9" t="str">
            <v>A</v>
          </cell>
        </row>
      </sheetData>
      <sheetData sheetId="1981" refreshError="1"/>
      <sheetData sheetId="1982" refreshError="1"/>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efreshError="1"/>
      <sheetData sheetId="2004" refreshError="1"/>
      <sheetData sheetId="2005" refreshError="1"/>
      <sheetData sheetId="2006" refreshError="1"/>
      <sheetData sheetId="2007">
        <row r="9">
          <cell r="A9" t="str">
            <v>A</v>
          </cell>
        </row>
      </sheetData>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ow r="9">
          <cell r="A9" t="str">
            <v>A</v>
          </cell>
        </row>
      </sheetData>
      <sheetData sheetId="2432">
        <row r="9">
          <cell r="A9" t="str">
            <v>A</v>
          </cell>
        </row>
      </sheetData>
      <sheetData sheetId="2433">
        <row r="9">
          <cell r="A9" t="str">
            <v>A</v>
          </cell>
        </row>
      </sheetData>
      <sheetData sheetId="2434">
        <row r="9">
          <cell r="A9" t="str">
            <v>A</v>
          </cell>
        </row>
      </sheetData>
      <sheetData sheetId="2435">
        <row r="9">
          <cell r="A9" t="str">
            <v>A</v>
          </cell>
        </row>
      </sheetData>
      <sheetData sheetId="2436">
        <row r="9">
          <cell r="A9" t="str">
            <v>A</v>
          </cell>
        </row>
      </sheetData>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ow r="9">
          <cell r="A9" t="str">
            <v>A</v>
          </cell>
        </row>
      </sheetData>
      <sheetData sheetId="2449">
        <row r="9">
          <cell r="A9" t="str">
            <v>A</v>
          </cell>
        </row>
      </sheetData>
      <sheetData sheetId="2450">
        <row r="9">
          <cell r="A9" t="str">
            <v>A</v>
          </cell>
        </row>
      </sheetData>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ow r="9">
          <cell r="A9" t="str">
            <v>A</v>
          </cell>
        </row>
      </sheetData>
      <sheetData sheetId="2462">
        <row r="9">
          <cell r="A9" t="str">
            <v>A</v>
          </cell>
        </row>
      </sheetData>
      <sheetData sheetId="2463">
        <row r="9">
          <cell r="A9" t="str">
            <v>A</v>
          </cell>
        </row>
      </sheetData>
      <sheetData sheetId="2464">
        <row r="9">
          <cell r="A9" t="str">
            <v>A</v>
          </cell>
        </row>
      </sheetData>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ow r="9">
          <cell r="A9" t="str">
            <v>A</v>
          </cell>
        </row>
      </sheetData>
      <sheetData sheetId="2487">
        <row r="9">
          <cell r="A9" t="str">
            <v>A</v>
          </cell>
        </row>
      </sheetData>
      <sheetData sheetId="2488">
        <row r="9">
          <cell r="A9" t="str">
            <v>A</v>
          </cell>
        </row>
      </sheetData>
      <sheetData sheetId="2489" refreshError="1"/>
      <sheetData sheetId="2490" refreshError="1"/>
      <sheetData sheetId="2491" refreshError="1"/>
      <sheetData sheetId="2492">
        <row r="9">
          <cell r="A9" t="str">
            <v>A</v>
          </cell>
        </row>
      </sheetData>
      <sheetData sheetId="2493">
        <row r="9">
          <cell r="A9" t="str">
            <v>A</v>
          </cell>
        </row>
      </sheetData>
      <sheetData sheetId="2494">
        <row r="9">
          <cell r="A9" t="str">
            <v>A</v>
          </cell>
        </row>
      </sheetData>
      <sheetData sheetId="2495">
        <row r="9">
          <cell r="A9" t="str">
            <v>A</v>
          </cell>
        </row>
      </sheetData>
      <sheetData sheetId="2496">
        <row r="9">
          <cell r="A9" t="str">
            <v>A</v>
          </cell>
        </row>
      </sheetData>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efreshError="1"/>
      <sheetData sheetId="2503" refreshError="1"/>
      <sheetData sheetId="2504" refreshError="1"/>
      <sheetData sheetId="2505" refreshError="1"/>
      <sheetData sheetId="2506" refreshError="1"/>
      <sheetData sheetId="2507" refreshError="1"/>
      <sheetData sheetId="2508" refreshError="1"/>
      <sheetData sheetId="2509">
        <row r="9">
          <cell r="A9" t="str">
            <v>A</v>
          </cell>
        </row>
      </sheetData>
      <sheetData sheetId="2510">
        <row r="9">
          <cell r="A9" t="str">
            <v>A</v>
          </cell>
        </row>
      </sheetData>
      <sheetData sheetId="2511">
        <row r="9">
          <cell r="A9" t="str">
            <v>A</v>
          </cell>
        </row>
      </sheetData>
      <sheetData sheetId="2512">
        <row r="9">
          <cell r="A9" t="str">
            <v>A</v>
          </cell>
        </row>
      </sheetData>
      <sheetData sheetId="2513">
        <row r="9">
          <cell r="A9" t="str">
            <v>A</v>
          </cell>
        </row>
      </sheetData>
      <sheetData sheetId="2514">
        <row r="9">
          <cell r="A9" t="str">
            <v>A</v>
          </cell>
        </row>
      </sheetData>
      <sheetData sheetId="2515" refreshError="1"/>
      <sheetData sheetId="2516">
        <row r="9">
          <cell r="A9" t="str">
            <v>A</v>
          </cell>
        </row>
      </sheetData>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ow r="9">
          <cell r="A9" t="str">
            <v>A</v>
          </cell>
        </row>
      </sheetData>
      <sheetData sheetId="2531" refreshError="1"/>
      <sheetData sheetId="2532" refreshError="1"/>
      <sheetData sheetId="2533" refreshError="1"/>
      <sheetData sheetId="2534">
        <row r="9">
          <cell r="A9" t="str">
            <v>A</v>
          </cell>
        </row>
      </sheetData>
      <sheetData sheetId="2535" refreshError="1"/>
      <sheetData sheetId="2536" refreshError="1"/>
      <sheetData sheetId="2537" refreshError="1"/>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ow r="9">
          <cell r="A9" t="str">
            <v>A</v>
          </cell>
        </row>
      </sheetData>
      <sheetData sheetId="2592">
        <row r="9">
          <cell r="A9" t="str">
            <v>A</v>
          </cell>
        </row>
      </sheetData>
      <sheetData sheetId="2593">
        <row r="9">
          <cell r="A9" t="str">
            <v>A</v>
          </cell>
        </row>
      </sheetData>
      <sheetData sheetId="2594">
        <row r="9">
          <cell r="A9" t="str">
            <v>A</v>
          </cell>
        </row>
      </sheetData>
      <sheetData sheetId="2595">
        <row r="9">
          <cell r="A9" t="str">
            <v>A</v>
          </cell>
        </row>
      </sheetData>
      <sheetData sheetId="2596">
        <row r="9">
          <cell r="A9" t="str">
            <v>A</v>
          </cell>
        </row>
      </sheetData>
      <sheetData sheetId="2597">
        <row r="9">
          <cell r="A9" t="str">
            <v>A</v>
          </cell>
        </row>
      </sheetData>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efreshError="1"/>
      <sheetData sheetId="3140" refreshError="1"/>
      <sheetData sheetId="3141">
        <row r="9">
          <cell r="A9" t="str">
            <v>A</v>
          </cell>
        </row>
      </sheetData>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sheetData sheetId="3383"/>
      <sheetData sheetId="3384"/>
      <sheetData sheetId="3385" refreshError="1"/>
      <sheetData sheetId="3386" refreshError="1"/>
      <sheetData sheetId="3387" refreshError="1"/>
      <sheetData sheetId="3388" refreshError="1"/>
      <sheetData sheetId="3389" refreshError="1"/>
      <sheetData sheetId="3390" refreshError="1"/>
      <sheetData sheetId="3391" refreshError="1"/>
      <sheetData sheetId="3392">
        <row r="9">
          <cell r="A9" t="str">
            <v>A</v>
          </cell>
        </row>
      </sheetData>
      <sheetData sheetId="3393">
        <row r="9">
          <cell r="A9" t="str">
            <v>A</v>
          </cell>
        </row>
      </sheetData>
      <sheetData sheetId="3394">
        <row r="9">
          <cell r="A9" t="str">
            <v>A</v>
          </cell>
        </row>
      </sheetData>
      <sheetData sheetId="3395">
        <row r="9">
          <cell r="A9" t="str">
            <v>A</v>
          </cell>
        </row>
      </sheetData>
      <sheetData sheetId="3396">
        <row r="9">
          <cell r="A9" t="str">
            <v>A</v>
          </cell>
        </row>
      </sheetData>
      <sheetData sheetId="3397">
        <row r="9">
          <cell r="A9" t="str">
            <v>A</v>
          </cell>
        </row>
      </sheetData>
      <sheetData sheetId="3398">
        <row r="9">
          <cell r="A9" t="str">
            <v>A</v>
          </cell>
        </row>
      </sheetData>
      <sheetData sheetId="3399">
        <row r="9">
          <cell r="A9" t="str">
            <v>A</v>
          </cell>
        </row>
      </sheetData>
      <sheetData sheetId="3400">
        <row r="9">
          <cell r="A9" t="str">
            <v>A</v>
          </cell>
        </row>
      </sheetData>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ow r="9">
          <cell r="A9" t="str">
            <v>A</v>
          </cell>
        </row>
      </sheetData>
      <sheetData sheetId="3424">
        <row r="9">
          <cell r="A9" t="str">
            <v>A</v>
          </cell>
        </row>
      </sheetData>
      <sheetData sheetId="3425">
        <row r="9">
          <cell r="A9" t="str">
            <v>A</v>
          </cell>
        </row>
      </sheetData>
      <sheetData sheetId="3426">
        <row r="9">
          <cell r="A9" t="str">
            <v>A</v>
          </cell>
        </row>
      </sheetData>
      <sheetData sheetId="3427">
        <row r="4">
          <cell r="A4" t="str">
            <v>BẢNG TÍNH TOÁN, ĐO BÓC KHỐI LƯỢNG HOÀN THÀNH ĐƯA VÀO QUYẾT TOÁN</v>
          </cell>
        </row>
      </sheetData>
      <sheetData sheetId="3428">
        <row r="9">
          <cell r="A9" t="str">
            <v>A</v>
          </cell>
        </row>
      </sheetData>
      <sheetData sheetId="3429">
        <row r="9">
          <cell r="A9" t="str">
            <v>A</v>
          </cell>
        </row>
      </sheetData>
      <sheetData sheetId="3430">
        <row r="9">
          <cell r="A9" t="str">
            <v>A</v>
          </cell>
        </row>
      </sheetData>
      <sheetData sheetId="3431">
        <row r="9">
          <cell r="A9" t="str">
            <v>A</v>
          </cell>
        </row>
      </sheetData>
      <sheetData sheetId="3432">
        <row r="4">
          <cell r="A4" t="str">
            <v>BẢNG TÍNH TOÁN, ĐO BÓC KHỐI LƯỢNG HOÀN THÀNH ĐƯA VÀO QUYẾT TOÁN</v>
          </cell>
        </row>
      </sheetData>
      <sheetData sheetId="3433">
        <row r="9">
          <cell r="A9" t="str">
            <v>A</v>
          </cell>
        </row>
      </sheetData>
      <sheetData sheetId="3434">
        <row r="9">
          <cell r="A9" t="str">
            <v>A</v>
          </cell>
        </row>
      </sheetData>
      <sheetData sheetId="3435">
        <row r="9">
          <cell r="A9" t="str">
            <v>A</v>
          </cell>
        </row>
      </sheetData>
      <sheetData sheetId="3436">
        <row r="9">
          <cell r="A9" t="str">
            <v>A</v>
          </cell>
        </row>
      </sheetData>
      <sheetData sheetId="3437">
        <row r="4">
          <cell r="A4" t="str">
            <v>BẢNG TÍNH TOÁN, ĐO BÓC KHỐI LƯỢNG HOÀN THÀNH ĐƯA VÀO QUYẾT TOÁN</v>
          </cell>
        </row>
      </sheetData>
      <sheetData sheetId="3438">
        <row r="4">
          <cell r="A4" t="str">
            <v>BẢNG TÍNH TOÁN, ĐO BÓC KHỐI LƯỢNG HOÀN THÀNH ĐƯA VÀO QUYẾT TOÁN</v>
          </cell>
        </row>
      </sheetData>
      <sheetData sheetId="3439">
        <row r="4">
          <cell r="A4" t="str">
            <v>BẢNG TÍNH TOÁN, ĐO BÓC KHỐI LƯỢNG HOÀN THÀNH ĐƯA VÀO QUYẾT TOÁN</v>
          </cell>
        </row>
      </sheetData>
      <sheetData sheetId="3440">
        <row r="4">
          <cell r="A4" t="str">
            <v>BẢNG TÍNH TOÁN, ĐO BÓC KHỐI LƯỢNG HOÀN THÀNH ĐƯA VÀO QUYẾT TOÁN</v>
          </cell>
        </row>
      </sheetData>
      <sheetData sheetId="3441">
        <row r="4">
          <cell r="A4" t="str">
            <v>BẢNG TÍNH TOÁN, ĐO BÓC KHỐI LƯỢNG HOÀN THÀNH ĐƯA VÀO QUYẾT TOÁN</v>
          </cell>
        </row>
      </sheetData>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9">
          <cell r="A9" t="str">
            <v>A</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9">
          <cell r="A9" t="str">
            <v>A</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9">
          <cell r="A9" t="str">
            <v>A</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9">
          <cell r="A9" t="str">
            <v>A</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9">
          <cell r="A9" t="str">
            <v>A</v>
          </cell>
        </row>
      </sheetData>
      <sheetData sheetId="3475">
        <row r="9">
          <cell r="A9" t="str">
            <v>A</v>
          </cell>
        </row>
      </sheetData>
      <sheetData sheetId="3476">
        <row r="9">
          <cell r="A9" t="str">
            <v>A</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9">
          <cell r="A9" t="str">
            <v>A</v>
          </cell>
        </row>
      </sheetData>
      <sheetData sheetId="3480">
        <row r="9">
          <cell r="A9" t="str">
            <v>A</v>
          </cell>
        </row>
      </sheetData>
      <sheetData sheetId="3481">
        <row r="9">
          <cell r="A9" t="str">
            <v>A</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9">
          <cell r="A9" t="str">
            <v>A</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4">
          <cell r="A4" t="str">
            <v>BẢNG TÍNH TOÁN, ĐO BÓC KHỐI LƯỢNG HOÀN THÀNH ĐƯA VÀO QUYẾT TOÁN</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4">
          <cell r="A4" t="str">
            <v>BẢNG TÍNH TOÁN, ĐO BÓC KHỐI LƯỢNG HOÀN THÀNH ĐƯA VÀO QUYẾT TOÁN</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ow r="9">
          <cell r="A9" t="str">
            <v>A</v>
          </cell>
        </row>
      </sheetData>
      <sheetData sheetId="3531">
        <row r="9">
          <cell r="A9" t="str">
            <v>A</v>
          </cell>
        </row>
      </sheetData>
      <sheetData sheetId="3532">
        <row r="9">
          <cell r="A9" t="str">
            <v>A</v>
          </cell>
        </row>
      </sheetData>
      <sheetData sheetId="3533">
        <row r="9">
          <cell r="A9" t="str">
            <v>A</v>
          </cell>
        </row>
      </sheetData>
      <sheetData sheetId="3534">
        <row r="4">
          <cell r="A4" t="str">
            <v>BẢNG TÍNH TOÁN, ĐO BÓC KHỐI LƯỢNG HOÀN THÀNH ĐƯA VÀO QUYẾT TOÁN</v>
          </cell>
        </row>
      </sheetData>
      <sheetData sheetId="3535">
        <row r="9">
          <cell r="A9" t="str">
            <v>A</v>
          </cell>
        </row>
      </sheetData>
      <sheetData sheetId="3536">
        <row r="9">
          <cell r="A9" t="str">
            <v>A</v>
          </cell>
        </row>
      </sheetData>
      <sheetData sheetId="3537">
        <row r="9">
          <cell r="A9" t="str">
            <v>A</v>
          </cell>
        </row>
      </sheetData>
      <sheetData sheetId="3538">
        <row r="9">
          <cell r="A9" t="str">
            <v>A</v>
          </cell>
        </row>
      </sheetData>
      <sheetData sheetId="3539">
        <row r="9">
          <cell r="A9" t="str">
            <v>A</v>
          </cell>
        </row>
      </sheetData>
      <sheetData sheetId="3540">
        <row r="9">
          <cell r="A9" t="str">
            <v>A</v>
          </cell>
        </row>
      </sheetData>
      <sheetData sheetId="3541">
        <row r="9">
          <cell r="A9" t="str">
            <v>A</v>
          </cell>
        </row>
      </sheetData>
      <sheetData sheetId="3542">
        <row r="9">
          <cell r="A9" t="str">
            <v>A</v>
          </cell>
        </row>
      </sheetData>
      <sheetData sheetId="3543">
        <row r="9">
          <cell r="A9" t="str">
            <v>A</v>
          </cell>
        </row>
      </sheetData>
      <sheetData sheetId="3544">
        <row r="9">
          <cell r="A9" t="str">
            <v>A</v>
          </cell>
        </row>
      </sheetData>
      <sheetData sheetId="3545">
        <row r="9">
          <cell r="A9" t="str">
            <v>A</v>
          </cell>
        </row>
      </sheetData>
      <sheetData sheetId="3546">
        <row r="9">
          <cell r="A9" t="str">
            <v>A</v>
          </cell>
        </row>
      </sheetData>
      <sheetData sheetId="3547">
        <row r="9">
          <cell r="A9" t="str">
            <v>A</v>
          </cell>
        </row>
      </sheetData>
      <sheetData sheetId="3548">
        <row r="9">
          <cell r="A9" t="str">
            <v>A</v>
          </cell>
        </row>
      </sheetData>
      <sheetData sheetId="3549">
        <row r="9">
          <cell r="A9" t="str">
            <v>A</v>
          </cell>
        </row>
      </sheetData>
      <sheetData sheetId="3550">
        <row r="9">
          <cell r="A9" t="str">
            <v>A</v>
          </cell>
        </row>
      </sheetData>
      <sheetData sheetId="3551">
        <row r="9">
          <cell r="A9" t="str">
            <v>A</v>
          </cell>
        </row>
      </sheetData>
      <sheetData sheetId="3552">
        <row r="9">
          <cell r="A9" t="str">
            <v>A</v>
          </cell>
        </row>
      </sheetData>
      <sheetData sheetId="3553">
        <row r="9">
          <cell r="A9" t="str">
            <v>A</v>
          </cell>
        </row>
      </sheetData>
      <sheetData sheetId="3554">
        <row r="9">
          <cell r="A9" t="str">
            <v>A</v>
          </cell>
        </row>
      </sheetData>
      <sheetData sheetId="3555">
        <row r="9">
          <cell r="A9" t="str">
            <v>A</v>
          </cell>
        </row>
      </sheetData>
      <sheetData sheetId="3556">
        <row r="9">
          <cell r="A9" t="str">
            <v>A</v>
          </cell>
        </row>
      </sheetData>
      <sheetData sheetId="3557">
        <row r="9">
          <cell r="A9" t="str">
            <v>A</v>
          </cell>
        </row>
      </sheetData>
      <sheetData sheetId="3558">
        <row r="9">
          <cell r="A9" t="str">
            <v>A</v>
          </cell>
        </row>
      </sheetData>
      <sheetData sheetId="3559">
        <row r="9">
          <cell r="A9" t="str">
            <v>A</v>
          </cell>
        </row>
      </sheetData>
      <sheetData sheetId="3560">
        <row r="9">
          <cell r="A9" t="str">
            <v>A</v>
          </cell>
        </row>
      </sheetData>
      <sheetData sheetId="3561">
        <row r="9">
          <cell r="A9" t="str">
            <v>A</v>
          </cell>
        </row>
      </sheetData>
      <sheetData sheetId="3562">
        <row r="9">
          <cell r="A9" t="str">
            <v>A</v>
          </cell>
        </row>
      </sheetData>
      <sheetData sheetId="3563">
        <row r="9">
          <cell r="A9" t="str">
            <v>A</v>
          </cell>
        </row>
      </sheetData>
      <sheetData sheetId="3564">
        <row r="9">
          <cell r="A9" t="str">
            <v>A</v>
          </cell>
        </row>
      </sheetData>
      <sheetData sheetId="3565">
        <row r="9">
          <cell r="A9" t="str">
            <v>A</v>
          </cell>
        </row>
      </sheetData>
      <sheetData sheetId="3566">
        <row r="9">
          <cell r="A9" t="str">
            <v>A</v>
          </cell>
        </row>
      </sheetData>
      <sheetData sheetId="3567">
        <row r="9">
          <cell r="A9" t="str">
            <v>A</v>
          </cell>
        </row>
      </sheetData>
      <sheetData sheetId="3568">
        <row r="9">
          <cell r="A9" t="str">
            <v>A</v>
          </cell>
        </row>
      </sheetData>
      <sheetData sheetId="3569">
        <row r="9">
          <cell r="A9" t="str">
            <v>A</v>
          </cell>
        </row>
      </sheetData>
      <sheetData sheetId="3570">
        <row r="9">
          <cell r="A9" t="str">
            <v>A</v>
          </cell>
        </row>
      </sheetData>
      <sheetData sheetId="3571">
        <row r="9">
          <cell r="A9" t="str">
            <v>A</v>
          </cell>
        </row>
      </sheetData>
      <sheetData sheetId="3572">
        <row r="9">
          <cell r="A9" t="str">
            <v>A</v>
          </cell>
        </row>
      </sheetData>
      <sheetData sheetId="3573">
        <row r="9">
          <cell r="A9" t="str">
            <v>A</v>
          </cell>
        </row>
      </sheetData>
      <sheetData sheetId="3574">
        <row r="9">
          <cell r="A9" t="str">
            <v>A</v>
          </cell>
        </row>
      </sheetData>
      <sheetData sheetId="3575">
        <row r="9">
          <cell r="A9" t="str">
            <v>A</v>
          </cell>
        </row>
      </sheetData>
      <sheetData sheetId="3576">
        <row r="9">
          <cell r="A9" t="str">
            <v>A</v>
          </cell>
        </row>
      </sheetData>
      <sheetData sheetId="3577">
        <row r="9">
          <cell r="A9" t="str">
            <v>A</v>
          </cell>
        </row>
      </sheetData>
      <sheetData sheetId="3578">
        <row r="9">
          <cell r="A9" t="str">
            <v>A</v>
          </cell>
        </row>
      </sheetData>
      <sheetData sheetId="3579">
        <row r="9">
          <cell r="A9" t="str">
            <v>A</v>
          </cell>
        </row>
      </sheetData>
      <sheetData sheetId="3580">
        <row r="9">
          <cell r="A9" t="str">
            <v>A</v>
          </cell>
        </row>
      </sheetData>
      <sheetData sheetId="3581">
        <row r="9">
          <cell r="A9" t="str">
            <v>A</v>
          </cell>
        </row>
      </sheetData>
      <sheetData sheetId="3582">
        <row r="9">
          <cell r="A9" t="str">
            <v>A</v>
          </cell>
        </row>
      </sheetData>
      <sheetData sheetId="3583">
        <row r="9">
          <cell r="A9" t="str">
            <v>A</v>
          </cell>
        </row>
      </sheetData>
      <sheetData sheetId="3584">
        <row r="9">
          <cell r="A9" t="str">
            <v>A</v>
          </cell>
        </row>
      </sheetData>
      <sheetData sheetId="3585">
        <row r="9">
          <cell r="A9" t="str">
            <v>A</v>
          </cell>
        </row>
      </sheetData>
      <sheetData sheetId="3586">
        <row r="9">
          <cell r="A9" t="str">
            <v>A</v>
          </cell>
        </row>
      </sheetData>
      <sheetData sheetId="3587">
        <row r="9">
          <cell r="A9" t="str">
            <v>A</v>
          </cell>
        </row>
      </sheetData>
      <sheetData sheetId="3588">
        <row r="9">
          <cell r="A9" t="str">
            <v>A</v>
          </cell>
        </row>
      </sheetData>
      <sheetData sheetId="3589">
        <row r="9">
          <cell r="A9" t="str">
            <v>A</v>
          </cell>
        </row>
      </sheetData>
      <sheetData sheetId="3590">
        <row r="9">
          <cell r="A9" t="str">
            <v>A</v>
          </cell>
        </row>
      </sheetData>
      <sheetData sheetId="3591">
        <row r="9">
          <cell r="A9" t="str">
            <v>A</v>
          </cell>
        </row>
      </sheetData>
      <sheetData sheetId="3592">
        <row r="9">
          <cell r="A9" t="str">
            <v>A</v>
          </cell>
        </row>
      </sheetData>
      <sheetData sheetId="3593">
        <row r="9">
          <cell r="A9" t="str">
            <v>A</v>
          </cell>
        </row>
      </sheetData>
      <sheetData sheetId="3594">
        <row r="9">
          <cell r="A9" t="str">
            <v>A</v>
          </cell>
        </row>
      </sheetData>
      <sheetData sheetId="3595">
        <row r="9">
          <cell r="A9" t="str">
            <v>A</v>
          </cell>
        </row>
      </sheetData>
      <sheetData sheetId="3596">
        <row r="9">
          <cell r="A9" t="str">
            <v>A</v>
          </cell>
        </row>
      </sheetData>
      <sheetData sheetId="3597">
        <row r="9">
          <cell r="A9" t="str">
            <v>A</v>
          </cell>
        </row>
      </sheetData>
      <sheetData sheetId="3598">
        <row r="9">
          <cell r="A9" t="str">
            <v>A</v>
          </cell>
        </row>
      </sheetData>
      <sheetData sheetId="3599">
        <row r="9">
          <cell r="A9" t="str">
            <v>A</v>
          </cell>
        </row>
      </sheetData>
      <sheetData sheetId="3600">
        <row r="9">
          <cell r="A9" t="str">
            <v>A</v>
          </cell>
        </row>
      </sheetData>
      <sheetData sheetId="3601">
        <row r="9">
          <cell r="A9" t="str">
            <v>A</v>
          </cell>
        </row>
      </sheetData>
      <sheetData sheetId="3602">
        <row r="9">
          <cell r="A9" t="str">
            <v>A</v>
          </cell>
        </row>
      </sheetData>
      <sheetData sheetId="3603">
        <row r="9">
          <cell r="A9" t="str">
            <v>A</v>
          </cell>
        </row>
      </sheetData>
      <sheetData sheetId="3604">
        <row r="9">
          <cell r="A9" t="str">
            <v>A</v>
          </cell>
        </row>
      </sheetData>
      <sheetData sheetId="3605">
        <row r="9">
          <cell r="A9" t="str">
            <v>A</v>
          </cell>
        </row>
      </sheetData>
      <sheetData sheetId="3606">
        <row r="9">
          <cell r="A9" t="str">
            <v>A</v>
          </cell>
        </row>
      </sheetData>
      <sheetData sheetId="3607">
        <row r="9">
          <cell r="A9" t="str">
            <v>A</v>
          </cell>
        </row>
      </sheetData>
      <sheetData sheetId="3608">
        <row r="9">
          <cell r="A9" t="str">
            <v>A</v>
          </cell>
        </row>
      </sheetData>
      <sheetData sheetId="3609">
        <row r="9">
          <cell r="A9" t="str">
            <v>A</v>
          </cell>
        </row>
      </sheetData>
      <sheetData sheetId="3610">
        <row r="9">
          <cell r="A9" t="str">
            <v>A</v>
          </cell>
        </row>
      </sheetData>
      <sheetData sheetId="3611">
        <row r="9">
          <cell r="A9" t="str">
            <v>A</v>
          </cell>
        </row>
      </sheetData>
      <sheetData sheetId="3612">
        <row r="9">
          <cell r="A9" t="str">
            <v>A</v>
          </cell>
        </row>
      </sheetData>
      <sheetData sheetId="3613">
        <row r="9">
          <cell r="A9" t="str">
            <v>A</v>
          </cell>
        </row>
      </sheetData>
      <sheetData sheetId="3614">
        <row r="9">
          <cell r="A9" t="str">
            <v>A</v>
          </cell>
        </row>
      </sheetData>
      <sheetData sheetId="3615">
        <row r="9">
          <cell r="A9" t="str">
            <v>A</v>
          </cell>
        </row>
      </sheetData>
      <sheetData sheetId="3616">
        <row r="9">
          <cell r="A9" t="str">
            <v>A</v>
          </cell>
        </row>
      </sheetData>
      <sheetData sheetId="3617">
        <row r="9">
          <cell r="A9" t="str">
            <v>A</v>
          </cell>
        </row>
      </sheetData>
      <sheetData sheetId="3618">
        <row r="9">
          <cell r="A9" t="str">
            <v>A</v>
          </cell>
        </row>
      </sheetData>
      <sheetData sheetId="3619">
        <row r="9">
          <cell r="A9" t="str">
            <v>A</v>
          </cell>
        </row>
      </sheetData>
      <sheetData sheetId="3620">
        <row r="9">
          <cell r="A9" t="str">
            <v>A</v>
          </cell>
        </row>
      </sheetData>
      <sheetData sheetId="3621">
        <row r="9">
          <cell r="A9" t="str">
            <v>A</v>
          </cell>
        </row>
      </sheetData>
      <sheetData sheetId="3622">
        <row r="9">
          <cell r="A9" t="str">
            <v>A</v>
          </cell>
        </row>
      </sheetData>
      <sheetData sheetId="3623">
        <row r="9">
          <cell r="A9" t="str">
            <v>A</v>
          </cell>
        </row>
      </sheetData>
      <sheetData sheetId="3624">
        <row r="9">
          <cell r="A9" t="str">
            <v>A</v>
          </cell>
        </row>
      </sheetData>
      <sheetData sheetId="3625">
        <row r="9">
          <cell r="A9" t="str">
            <v>A</v>
          </cell>
        </row>
      </sheetData>
      <sheetData sheetId="3626">
        <row r="9">
          <cell r="A9" t="str">
            <v>A</v>
          </cell>
        </row>
      </sheetData>
      <sheetData sheetId="3627">
        <row r="9">
          <cell r="A9" t="str">
            <v>A</v>
          </cell>
        </row>
      </sheetData>
      <sheetData sheetId="3628">
        <row r="9">
          <cell r="A9" t="str">
            <v>A</v>
          </cell>
        </row>
      </sheetData>
      <sheetData sheetId="3629">
        <row r="9">
          <cell r="A9" t="str">
            <v>A</v>
          </cell>
        </row>
      </sheetData>
      <sheetData sheetId="3630">
        <row r="9">
          <cell r="A9" t="str">
            <v>A</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9">
          <cell r="A9" t="str">
            <v>A</v>
          </cell>
        </row>
      </sheetData>
      <sheetData sheetId="3639">
        <row r="9">
          <cell r="A9" t="str">
            <v>A</v>
          </cell>
        </row>
      </sheetData>
      <sheetData sheetId="3640">
        <row r="9">
          <cell r="A9" t="str">
            <v>A</v>
          </cell>
        </row>
      </sheetData>
      <sheetData sheetId="3641">
        <row r="9">
          <cell r="A9" t="str">
            <v>A</v>
          </cell>
        </row>
      </sheetData>
      <sheetData sheetId="3642">
        <row r="9">
          <cell r="A9" t="str">
            <v>A</v>
          </cell>
        </row>
      </sheetData>
      <sheetData sheetId="3643">
        <row r="9">
          <cell r="A9" t="str">
            <v>A</v>
          </cell>
        </row>
      </sheetData>
      <sheetData sheetId="3644">
        <row r="9">
          <cell r="A9" t="str">
            <v>A</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9">
          <cell r="A9" t="str">
            <v>A</v>
          </cell>
        </row>
      </sheetData>
      <sheetData sheetId="3722">
        <row r="9">
          <cell r="A9" t="str">
            <v>A</v>
          </cell>
        </row>
      </sheetData>
      <sheetData sheetId="3723">
        <row r="9">
          <cell r="A9" t="str">
            <v>A</v>
          </cell>
        </row>
      </sheetData>
      <sheetData sheetId="3724">
        <row r="9">
          <cell r="A9" t="str">
            <v>A</v>
          </cell>
        </row>
      </sheetData>
      <sheetData sheetId="3725">
        <row r="9">
          <cell r="A9" t="str">
            <v>A</v>
          </cell>
        </row>
      </sheetData>
      <sheetData sheetId="3726">
        <row r="9">
          <cell r="A9" t="str">
            <v>A</v>
          </cell>
        </row>
      </sheetData>
      <sheetData sheetId="3727">
        <row r="9">
          <cell r="A9" t="str">
            <v>A</v>
          </cell>
        </row>
      </sheetData>
      <sheetData sheetId="3728">
        <row r="9">
          <cell r="A9" t="str">
            <v>A</v>
          </cell>
        </row>
      </sheetData>
      <sheetData sheetId="3729">
        <row r="9">
          <cell r="A9" t="str">
            <v>A</v>
          </cell>
        </row>
      </sheetData>
      <sheetData sheetId="3730">
        <row r="9">
          <cell r="A9" t="str">
            <v>A</v>
          </cell>
        </row>
      </sheetData>
      <sheetData sheetId="3731">
        <row r="9">
          <cell r="A9" t="str">
            <v>A</v>
          </cell>
        </row>
      </sheetData>
      <sheetData sheetId="3732">
        <row r="9">
          <cell r="A9" t="str">
            <v>A</v>
          </cell>
        </row>
      </sheetData>
      <sheetData sheetId="3733">
        <row r="9">
          <cell r="A9" t="str">
            <v>A</v>
          </cell>
        </row>
      </sheetData>
      <sheetData sheetId="3734">
        <row r="9">
          <cell r="A9" t="str">
            <v>A</v>
          </cell>
        </row>
      </sheetData>
      <sheetData sheetId="3735">
        <row r="9">
          <cell r="A9" t="str">
            <v>A</v>
          </cell>
        </row>
      </sheetData>
      <sheetData sheetId="3736">
        <row r="9">
          <cell r="A9" t="str">
            <v>A</v>
          </cell>
        </row>
      </sheetData>
      <sheetData sheetId="3737">
        <row r="9">
          <cell r="A9" t="str">
            <v>A</v>
          </cell>
        </row>
      </sheetData>
      <sheetData sheetId="3738">
        <row r="9">
          <cell r="A9" t="str">
            <v>A</v>
          </cell>
        </row>
      </sheetData>
      <sheetData sheetId="3739">
        <row r="9">
          <cell r="A9" t="str">
            <v>A</v>
          </cell>
        </row>
      </sheetData>
      <sheetData sheetId="3740">
        <row r="9">
          <cell r="A9" t="str">
            <v>A</v>
          </cell>
        </row>
      </sheetData>
      <sheetData sheetId="3741">
        <row r="9">
          <cell r="A9" t="str">
            <v>A</v>
          </cell>
        </row>
      </sheetData>
      <sheetData sheetId="3742">
        <row r="9">
          <cell r="A9" t="str">
            <v>A</v>
          </cell>
        </row>
      </sheetData>
      <sheetData sheetId="3743">
        <row r="9">
          <cell r="A9" t="str">
            <v>A</v>
          </cell>
        </row>
      </sheetData>
      <sheetData sheetId="3744">
        <row r="9">
          <cell r="A9" t="str">
            <v>A</v>
          </cell>
        </row>
      </sheetData>
      <sheetData sheetId="3745">
        <row r="9">
          <cell r="A9" t="str">
            <v>A</v>
          </cell>
        </row>
      </sheetData>
      <sheetData sheetId="3746">
        <row r="9">
          <cell r="A9" t="str">
            <v>A</v>
          </cell>
        </row>
      </sheetData>
      <sheetData sheetId="3747">
        <row r="9">
          <cell r="A9" t="str">
            <v>A</v>
          </cell>
        </row>
      </sheetData>
      <sheetData sheetId="3748">
        <row r="9">
          <cell r="A9" t="str">
            <v>A</v>
          </cell>
        </row>
      </sheetData>
      <sheetData sheetId="3749">
        <row r="9">
          <cell r="A9" t="str">
            <v>A</v>
          </cell>
        </row>
      </sheetData>
      <sheetData sheetId="3750">
        <row r="9">
          <cell r="A9" t="str">
            <v>A</v>
          </cell>
        </row>
      </sheetData>
      <sheetData sheetId="3751">
        <row r="9">
          <cell r="A9" t="str">
            <v>A</v>
          </cell>
        </row>
      </sheetData>
      <sheetData sheetId="3752">
        <row r="9">
          <cell r="A9" t="str">
            <v>A</v>
          </cell>
        </row>
      </sheetData>
      <sheetData sheetId="3753">
        <row r="9">
          <cell r="A9" t="str">
            <v>A</v>
          </cell>
        </row>
      </sheetData>
      <sheetData sheetId="3754">
        <row r="9">
          <cell r="A9" t="str">
            <v>A</v>
          </cell>
        </row>
      </sheetData>
      <sheetData sheetId="3755">
        <row r="9">
          <cell r="A9" t="str">
            <v>A</v>
          </cell>
        </row>
      </sheetData>
      <sheetData sheetId="3756">
        <row r="9">
          <cell r="A9" t="str">
            <v>A</v>
          </cell>
        </row>
      </sheetData>
      <sheetData sheetId="3757">
        <row r="9">
          <cell r="A9" t="str">
            <v>A</v>
          </cell>
        </row>
      </sheetData>
      <sheetData sheetId="3758">
        <row r="9">
          <cell r="A9" t="str">
            <v>A</v>
          </cell>
        </row>
      </sheetData>
      <sheetData sheetId="3759">
        <row r="9">
          <cell r="A9" t="str">
            <v>A</v>
          </cell>
        </row>
      </sheetData>
      <sheetData sheetId="3760">
        <row r="9">
          <cell r="A9" t="str">
            <v>A</v>
          </cell>
        </row>
      </sheetData>
      <sheetData sheetId="3761">
        <row r="9">
          <cell r="A9" t="str">
            <v>A</v>
          </cell>
        </row>
      </sheetData>
      <sheetData sheetId="3762">
        <row r="9">
          <cell r="A9" t="str">
            <v>A</v>
          </cell>
        </row>
      </sheetData>
      <sheetData sheetId="3763">
        <row r="9">
          <cell r="A9" t="str">
            <v>A</v>
          </cell>
        </row>
      </sheetData>
      <sheetData sheetId="3764">
        <row r="9">
          <cell r="A9" t="str">
            <v>A</v>
          </cell>
        </row>
      </sheetData>
      <sheetData sheetId="3765">
        <row r="9">
          <cell r="A9" t="str">
            <v>A</v>
          </cell>
        </row>
      </sheetData>
      <sheetData sheetId="3766">
        <row r="9">
          <cell r="A9" t="str">
            <v>A</v>
          </cell>
        </row>
      </sheetData>
      <sheetData sheetId="3767">
        <row r="9">
          <cell r="A9" t="str">
            <v>A</v>
          </cell>
        </row>
      </sheetData>
      <sheetData sheetId="3768">
        <row r="9">
          <cell r="A9" t="str">
            <v>A</v>
          </cell>
        </row>
      </sheetData>
      <sheetData sheetId="3769">
        <row r="9">
          <cell r="A9" t="str">
            <v>A</v>
          </cell>
        </row>
      </sheetData>
      <sheetData sheetId="3770">
        <row r="9">
          <cell r="A9" t="str">
            <v>A</v>
          </cell>
        </row>
      </sheetData>
      <sheetData sheetId="3771">
        <row r="9">
          <cell r="A9" t="str">
            <v>A</v>
          </cell>
        </row>
      </sheetData>
      <sheetData sheetId="3772">
        <row r="9">
          <cell r="A9" t="str">
            <v>A</v>
          </cell>
        </row>
      </sheetData>
      <sheetData sheetId="3773">
        <row r="9">
          <cell r="A9" t="str">
            <v>A</v>
          </cell>
        </row>
      </sheetData>
      <sheetData sheetId="3774">
        <row r="9">
          <cell r="A9" t="str">
            <v>A</v>
          </cell>
        </row>
      </sheetData>
      <sheetData sheetId="3775">
        <row r="9">
          <cell r="A9" t="str">
            <v>A</v>
          </cell>
        </row>
      </sheetData>
      <sheetData sheetId="3776">
        <row r="9">
          <cell r="A9" t="str">
            <v>A</v>
          </cell>
        </row>
      </sheetData>
      <sheetData sheetId="3777">
        <row r="9">
          <cell r="A9" t="str">
            <v>A</v>
          </cell>
        </row>
      </sheetData>
      <sheetData sheetId="3778">
        <row r="9">
          <cell r="A9" t="str">
            <v>A</v>
          </cell>
        </row>
      </sheetData>
      <sheetData sheetId="3779">
        <row r="9">
          <cell r="A9" t="str">
            <v>A</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9">
          <cell r="A9" t="str">
            <v>A</v>
          </cell>
        </row>
      </sheetData>
      <sheetData sheetId="3817">
        <row r="9">
          <cell r="A9" t="str">
            <v>A</v>
          </cell>
        </row>
      </sheetData>
      <sheetData sheetId="3818">
        <row r="9">
          <cell r="A9" t="str">
            <v>A</v>
          </cell>
        </row>
      </sheetData>
      <sheetData sheetId="3819">
        <row r="9">
          <cell r="A9" t="str">
            <v>A</v>
          </cell>
        </row>
      </sheetData>
      <sheetData sheetId="3820">
        <row r="9">
          <cell r="A9" t="str">
            <v>A</v>
          </cell>
        </row>
      </sheetData>
      <sheetData sheetId="3821">
        <row r="9">
          <cell r="A9" t="str">
            <v>A</v>
          </cell>
        </row>
      </sheetData>
      <sheetData sheetId="3822">
        <row r="9">
          <cell r="A9" t="str">
            <v>A</v>
          </cell>
        </row>
      </sheetData>
      <sheetData sheetId="3823">
        <row r="9">
          <cell r="A9" t="str">
            <v>A</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4">
          <cell r="A4" t="str">
            <v>BẢNG TÍNH TOÁN, ĐO BÓC KHỐI LƯỢNG HOÀN THÀNH ĐƯA VÀO QUYẾT TOÁN</v>
          </cell>
        </row>
      </sheetData>
      <sheetData sheetId="3895">
        <row r="9">
          <cell r="A9" t="str">
            <v>A</v>
          </cell>
        </row>
      </sheetData>
      <sheetData sheetId="3896">
        <row r="9">
          <cell r="A9" t="str">
            <v>A</v>
          </cell>
        </row>
      </sheetData>
      <sheetData sheetId="3897">
        <row r="9">
          <cell r="A9" t="str">
            <v>A</v>
          </cell>
        </row>
      </sheetData>
      <sheetData sheetId="3898">
        <row r="9">
          <cell r="A9" t="str">
            <v>A</v>
          </cell>
        </row>
      </sheetData>
      <sheetData sheetId="3899">
        <row r="4">
          <cell r="A4" t="str">
            <v>BẢNG TÍNH TOÁN, ĐO BÓC KHỐI LƯỢNG HOÀN THÀNH ĐƯA VÀO QUYẾT TOÁN</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4">
          <cell r="A4" t="str">
            <v>BẢNG TÍNH TOÁN, ĐO BÓC KHỐI LƯỢNG HOÀN THÀNH ĐƯA VÀO QUYẾT TOÁN</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9">
          <cell r="A9" t="str">
            <v>A</v>
          </cell>
        </row>
      </sheetData>
      <sheetData sheetId="3919">
        <row r="9">
          <cell r="A9" t="str">
            <v>A</v>
          </cell>
        </row>
      </sheetData>
      <sheetData sheetId="3920">
        <row r="4">
          <cell r="A4" t="str">
            <v>BẢNG TÍNH TOÁN, ĐO BÓC KHỐI LƯỢNG HOÀN THÀNH ĐƯA VÀO QUYẾT TOÁN</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ow r="4">
          <cell r="A4" t="str">
            <v>BẢNG TÍNH TOÁN, ĐO BÓC KHỐI LƯỢNG HOÀN THÀNH ĐƯA VÀO QUYẾT TOÁN</v>
          </cell>
        </row>
      </sheetData>
      <sheetData sheetId="3926">
        <row r="9">
          <cell r="A9" t="str">
            <v>A</v>
          </cell>
        </row>
      </sheetData>
      <sheetData sheetId="3927">
        <row r="9">
          <cell r="A9" t="str">
            <v>A</v>
          </cell>
        </row>
      </sheetData>
      <sheetData sheetId="3928">
        <row r="9">
          <cell r="A9" t="str">
            <v>A</v>
          </cell>
        </row>
      </sheetData>
      <sheetData sheetId="3929">
        <row r="9">
          <cell r="A9" t="str">
            <v>A</v>
          </cell>
        </row>
      </sheetData>
      <sheetData sheetId="3930">
        <row r="9">
          <cell r="A9" t="str">
            <v>A</v>
          </cell>
        </row>
      </sheetData>
      <sheetData sheetId="3931">
        <row r="9">
          <cell r="A9" t="str">
            <v>A</v>
          </cell>
        </row>
      </sheetData>
      <sheetData sheetId="3932">
        <row r="9">
          <cell r="A9" t="str">
            <v>A</v>
          </cell>
        </row>
      </sheetData>
      <sheetData sheetId="3933">
        <row r="9">
          <cell r="A9" t="str">
            <v>A</v>
          </cell>
        </row>
      </sheetData>
      <sheetData sheetId="3934">
        <row r="9">
          <cell r="A9" t="str">
            <v>A</v>
          </cell>
        </row>
      </sheetData>
      <sheetData sheetId="3935">
        <row r="9">
          <cell r="A9" t="str">
            <v>A</v>
          </cell>
        </row>
      </sheetData>
      <sheetData sheetId="3936">
        <row r="9">
          <cell r="A9" t="str">
            <v>A</v>
          </cell>
        </row>
      </sheetData>
      <sheetData sheetId="3937">
        <row r="9">
          <cell r="A9" t="str">
            <v>A</v>
          </cell>
        </row>
      </sheetData>
      <sheetData sheetId="3938">
        <row r="9">
          <cell r="A9" t="str">
            <v>A</v>
          </cell>
        </row>
      </sheetData>
      <sheetData sheetId="3939">
        <row r="9">
          <cell r="A9" t="str">
            <v>A</v>
          </cell>
        </row>
      </sheetData>
      <sheetData sheetId="3940">
        <row r="9">
          <cell r="A9" t="str">
            <v>A</v>
          </cell>
        </row>
      </sheetData>
      <sheetData sheetId="3941">
        <row r="9">
          <cell r="A9" t="str">
            <v>A</v>
          </cell>
        </row>
      </sheetData>
      <sheetData sheetId="3942">
        <row r="9">
          <cell r="A9" t="str">
            <v>A</v>
          </cell>
        </row>
      </sheetData>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row r="9">
          <cell r="A9" t="str">
            <v>A</v>
          </cell>
        </row>
      </sheetData>
      <sheetData sheetId="3954" refreshError="1"/>
      <sheetData sheetId="3955" refreshError="1"/>
      <sheetData sheetId="3956" refreshError="1"/>
      <sheetData sheetId="3957" refreshError="1"/>
      <sheetData sheetId="3958">
        <row r="9">
          <cell r="A9" t="str">
            <v>A</v>
          </cell>
        </row>
      </sheetData>
      <sheetData sheetId="3959">
        <row r="9">
          <cell r="A9" t="str">
            <v>A</v>
          </cell>
        </row>
      </sheetData>
      <sheetData sheetId="3960">
        <row r="9">
          <cell r="A9" t="str">
            <v>A</v>
          </cell>
        </row>
      </sheetData>
      <sheetData sheetId="3961">
        <row r="9">
          <cell r="A9" t="str">
            <v>A</v>
          </cell>
        </row>
      </sheetData>
      <sheetData sheetId="3962">
        <row r="9">
          <cell r="A9" t="str">
            <v>A</v>
          </cell>
        </row>
      </sheetData>
      <sheetData sheetId="3963">
        <row r="9">
          <cell r="A9" t="str">
            <v>A</v>
          </cell>
        </row>
      </sheetData>
      <sheetData sheetId="3964">
        <row r="9">
          <cell r="A9" t="str">
            <v>A</v>
          </cell>
        </row>
      </sheetData>
      <sheetData sheetId="3965" refreshError="1"/>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ow r="9">
          <cell r="A9" t="str">
            <v>A</v>
          </cell>
        </row>
      </sheetData>
      <sheetData sheetId="3971">
        <row r="9">
          <cell r="A9" t="str">
            <v>A</v>
          </cell>
        </row>
      </sheetData>
      <sheetData sheetId="3972">
        <row r="9">
          <cell r="A9" t="str">
            <v>A</v>
          </cell>
        </row>
      </sheetData>
      <sheetData sheetId="3973">
        <row r="9">
          <cell r="A9" t="str">
            <v>A</v>
          </cell>
        </row>
      </sheetData>
      <sheetData sheetId="3974">
        <row r="9">
          <cell r="A9" t="str">
            <v>A</v>
          </cell>
        </row>
      </sheetData>
      <sheetData sheetId="3975">
        <row r="9">
          <cell r="A9" t="str">
            <v>A</v>
          </cell>
        </row>
      </sheetData>
      <sheetData sheetId="3976">
        <row r="9">
          <cell r="A9" t="str">
            <v>A</v>
          </cell>
        </row>
      </sheetData>
      <sheetData sheetId="3977">
        <row r="9">
          <cell r="A9" t="str">
            <v>A</v>
          </cell>
        </row>
      </sheetData>
      <sheetData sheetId="3978">
        <row r="9">
          <cell r="A9" t="str">
            <v>A</v>
          </cell>
        </row>
      </sheetData>
      <sheetData sheetId="3979">
        <row r="9">
          <cell r="A9" t="str">
            <v>A</v>
          </cell>
        </row>
      </sheetData>
      <sheetData sheetId="3980">
        <row r="9">
          <cell r="A9" t="str">
            <v>A</v>
          </cell>
        </row>
      </sheetData>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ow r="9">
          <cell r="A9" t="str">
            <v>A</v>
          </cell>
        </row>
      </sheetData>
      <sheetData sheetId="4036">
        <row r="9">
          <cell r="A9" t="str">
            <v>A</v>
          </cell>
        </row>
      </sheetData>
      <sheetData sheetId="4037">
        <row r="9">
          <cell r="A9" t="str">
            <v>A</v>
          </cell>
        </row>
      </sheetData>
      <sheetData sheetId="4038">
        <row r="9">
          <cell r="A9" t="str">
            <v>A</v>
          </cell>
        </row>
      </sheetData>
      <sheetData sheetId="4039">
        <row r="9">
          <cell r="A9" t="str">
            <v>A</v>
          </cell>
        </row>
      </sheetData>
      <sheetData sheetId="4040">
        <row r="9">
          <cell r="A9" t="str">
            <v>A</v>
          </cell>
        </row>
      </sheetData>
      <sheetData sheetId="4041">
        <row r="9">
          <cell r="A9" t="str">
            <v>A</v>
          </cell>
        </row>
      </sheetData>
      <sheetData sheetId="4042">
        <row r="9">
          <cell r="A9" t="str">
            <v>A</v>
          </cell>
        </row>
      </sheetData>
      <sheetData sheetId="4043">
        <row r="9">
          <cell r="A9" t="str">
            <v>A</v>
          </cell>
        </row>
      </sheetData>
      <sheetData sheetId="4044">
        <row r="9">
          <cell r="A9" t="str">
            <v>A</v>
          </cell>
        </row>
      </sheetData>
      <sheetData sheetId="4045">
        <row r="9">
          <cell r="A9" t="str">
            <v>A</v>
          </cell>
        </row>
      </sheetData>
      <sheetData sheetId="4046">
        <row r="9">
          <cell r="A9" t="str">
            <v>A</v>
          </cell>
        </row>
      </sheetData>
      <sheetData sheetId="4047">
        <row r="9">
          <cell r="A9" t="str">
            <v>A</v>
          </cell>
        </row>
      </sheetData>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ow r="4">
          <cell r="A4" t="str">
            <v>BẢNG TÍNH TOÁN, ĐO BÓC KHỐI LƯỢNG HOÀN THÀNH ĐƯA VÀO QUYẾT TOÁN</v>
          </cell>
        </row>
      </sheetData>
      <sheetData sheetId="4785">
        <row r="4">
          <cell r="A4" t="str">
            <v>BẢNG TÍNH TOÁN, ĐO BÓC KHỐI LƯỢNG HOÀN THÀNH ĐƯA VÀO QUYẾT TOÁN</v>
          </cell>
        </row>
      </sheetData>
      <sheetData sheetId="4786">
        <row r="4">
          <cell r="A4" t="str">
            <v>BẢNG TÍNH TOÁN, ĐO BÓC KHỐI LƯỢNG HOÀN THÀNH ĐƯA VÀO QUYẾT TOÁN</v>
          </cell>
        </row>
      </sheetData>
      <sheetData sheetId="4787">
        <row r="4">
          <cell r="A4" t="str">
            <v>BẢNG TÍNH TOÁN, ĐO BÓC KHỐI LƯỢNG HOÀN THÀNH ĐƯA VÀO QUYẾT TOÁN</v>
          </cell>
        </row>
      </sheetData>
      <sheetData sheetId="4788">
        <row r="4">
          <cell r="A4" t="str">
            <v>BẢNG TÍNH TOÁN, ĐO BÓC KHỐI LƯỢNG HOÀN THÀNH ĐƯA VÀO QUYẾT TOÁN</v>
          </cell>
        </row>
      </sheetData>
      <sheetData sheetId="4789">
        <row r="4">
          <cell r="A4" t="str">
            <v>BẢNG TÍNH TOÁN, ĐO BÓC KHỐI LƯỢNG HOÀN THÀNH ĐƯA VÀO QUYẾT TOÁN</v>
          </cell>
        </row>
      </sheetData>
      <sheetData sheetId="4790">
        <row r="4">
          <cell r="A4" t="str">
            <v>BẢNG TÍNH TOÁN, ĐO BÓC KHỐI LƯỢNG HOÀN THÀNH ĐƯA VÀO QUYẾT TOÁN</v>
          </cell>
        </row>
      </sheetData>
      <sheetData sheetId="4791">
        <row r="4">
          <cell r="A4" t="str">
            <v>BẢNG TÍNH TOÁN, ĐO BÓC KHỐI LƯỢNG HOÀN THÀNH ĐƯA VÀO QUYẾT TOÁN</v>
          </cell>
        </row>
      </sheetData>
      <sheetData sheetId="4792">
        <row r="4">
          <cell r="A4" t="str">
            <v>BẢNG TÍNH TOÁN, ĐO BÓC KHỐI LƯỢNG HOÀN THÀNH ĐƯA VÀO QUYẾT TOÁN</v>
          </cell>
        </row>
      </sheetData>
      <sheetData sheetId="4793">
        <row r="4">
          <cell r="A4" t="str">
            <v>BẢNG TÍNH TOÁN, ĐO BÓC KHỐI LƯỢNG HOÀN THÀNH ĐƯA VÀO QUYẾT TOÁN</v>
          </cell>
        </row>
      </sheetData>
      <sheetData sheetId="4794">
        <row r="4">
          <cell r="A4" t="str">
            <v>BẢNG TÍNH TOÁN, ĐO BÓC KHỐI LƯỢNG HOÀN THÀNH ĐƯA VÀO QUYẾT TOÁN</v>
          </cell>
        </row>
      </sheetData>
      <sheetData sheetId="4795">
        <row r="4">
          <cell r="A4" t="str">
            <v>BẢNG TÍNH TOÁN, ĐO BÓC KHỐI LƯỢNG HOÀN THÀNH ĐƯA VÀO QUYẾT TOÁN</v>
          </cell>
        </row>
      </sheetData>
      <sheetData sheetId="4796">
        <row r="4">
          <cell r="A4" t="str">
            <v>BẢNG TÍNH TOÁN, ĐO BÓC KHỐI LƯỢNG HOÀN THÀNH ĐƯA VÀO QUYẾT TOÁN</v>
          </cell>
        </row>
      </sheetData>
      <sheetData sheetId="4797">
        <row r="4">
          <cell r="A4" t="str">
            <v>BẢNG TÍNH TOÁN, ĐO BÓC KHỐI LƯỢNG HOÀN THÀNH ĐƯA VÀO QUYẾT TOÁN</v>
          </cell>
        </row>
      </sheetData>
      <sheetData sheetId="4798">
        <row r="4">
          <cell r="A4" t="str">
            <v>BẢNG TÍNH TOÁN, ĐO BÓC KHỐI LƯỢNG HOÀN THÀNH ĐƯA VÀO QUYẾT TOÁN</v>
          </cell>
        </row>
      </sheetData>
      <sheetData sheetId="4799">
        <row r="4">
          <cell r="A4" t="str">
            <v>BẢNG TÍNH TOÁN, ĐO BÓC KHỐI LƯỢNG HOÀN THÀNH ĐƯA VÀO QUYẾT TOÁN</v>
          </cell>
        </row>
      </sheetData>
      <sheetData sheetId="4800">
        <row r="4">
          <cell r="A4" t="str">
            <v>BẢNG TÍNH TOÁN, ĐO BÓC KHỐI LƯỢNG HOÀN THÀNH ĐƯA VÀO QUYẾT TOÁN</v>
          </cell>
        </row>
      </sheetData>
      <sheetData sheetId="4801">
        <row r="4">
          <cell r="A4" t="str">
            <v>BẢNG TÍNH TOÁN, ĐO BÓC KHỐI LƯỢNG HOÀN THÀNH ĐƯA VÀO QUYẾT TOÁN</v>
          </cell>
        </row>
      </sheetData>
      <sheetData sheetId="4802">
        <row r="4">
          <cell r="A4" t="str">
            <v>BẢNG TÍNH TOÁN, ĐO BÓC KHỐI LƯỢNG HOÀN THÀNH ĐƯA VÀO QUYẾT TOÁN</v>
          </cell>
        </row>
      </sheetData>
      <sheetData sheetId="4803">
        <row r="4">
          <cell r="A4" t="str">
            <v>BẢNG TÍNH TOÁN, ĐO BÓC KHỐI LƯỢNG HOÀN THÀNH ĐƯA VÀO QUYẾT TOÁN</v>
          </cell>
        </row>
      </sheetData>
      <sheetData sheetId="4804">
        <row r="4">
          <cell r="A4" t="str">
            <v>BẢNG TÍNH TOÁN, ĐO BÓC KHỐI LƯỢNG HOÀN THÀNH ĐƯA VÀO QUYẾT TOÁN</v>
          </cell>
        </row>
      </sheetData>
      <sheetData sheetId="4805">
        <row r="4">
          <cell r="A4" t="str">
            <v>BẢNG TÍNH TOÁN, ĐO BÓC KHỐI LƯỢNG HOÀN THÀNH ĐƯA VÀO QUYẾT TOÁN</v>
          </cell>
        </row>
      </sheetData>
      <sheetData sheetId="4806">
        <row r="4">
          <cell r="A4" t="str">
            <v>BẢNG TÍNH TOÁN, ĐO BÓC KHỐI LƯỢNG HOÀN THÀNH ĐƯA VÀO QUYẾT TOÁN</v>
          </cell>
        </row>
      </sheetData>
      <sheetData sheetId="4807">
        <row r="4">
          <cell r="A4" t="str">
            <v>BẢNG TÍNH TOÁN, ĐO BÓC KHỐI LƯỢNG HOÀN THÀNH ĐƯA VÀO QUYẾT TOÁN</v>
          </cell>
        </row>
      </sheetData>
      <sheetData sheetId="4808">
        <row r="4">
          <cell r="A4" t="str">
            <v>BẢNG TÍNH TOÁN, ĐO BÓC KHỐI LƯỢNG HOÀN THÀNH ĐƯA VÀO QUYẾT TOÁN</v>
          </cell>
        </row>
      </sheetData>
      <sheetData sheetId="4809">
        <row r="4">
          <cell r="A4" t="str">
            <v>BẢNG TÍNH TOÁN, ĐO BÓC KHỐI LƯỢNG HOÀN THÀNH ĐƯA VÀO QUYẾT TOÁN</v>
          </cell>
        </row>
      </sheetData>
      <sheetData sheetId="4810">
        <row r="4">
          <cell r="A4" t="str">
            <v>BẢNG TÍNH TOÁN, ĐO BÓC KHỐI LƯỢNG HOÀN THÀNH ĐƯA VÀO QUYẾT TOÁN</v>
          </cell>
        </row>
      </sheetData>
      <sheetData sheetId="4811">
        <row r="4">
          <cell r="A4" t="str">
            <v>BẢNG TÍNH TOÁN, ĐO BÓC KHỐI LƯỢNG HOÀN THÀNH ĐƯA VÀO QUYẾT TOÁN</v>
          </cell>
        </row>
      </sheetData>
      <sheetData sheetId="4812">
        <row r="4">
          <cell r="A4" t="str">
            <v>BẢNG TÍNH TOÁN, ĐO BÓC KHỐI LƯỢNG HOÀN THÀNH ĐƯA VÀO QUYẾT TOÁN</v>
          </cell>
        </row>
      </sheetData>
      <sheetData sheetId="4813">
        <row r="4">
          <cell r="A4" t="str">
            <v>BẢNG TÍNH TOÁN, ĐO BÓC KHỐI LƯỢNG HOÀN THÀNH ĐƯA VÀO QUYẾT TOÁN</v>
          </cell>
        </row>
      </sheetData>
      <sheetData sheetId="4814">
        <row r="4">
          <cell r="A4" t="str">
            <v>BẢNG TÍNH TOÁN, ĐO BÓC KHỐI LƯỢNG HOÀN THÀNH ĐƯA VÀO QUYẾT TOÁN</v>
          </cell>
        </row>
      </sheetData>
      <sheetData sheetId="4815">
        <row r="4">
          <cell r="A4" t="str">
            <v>BẢNG TÍNH TOÁN, ĐO BÓC KHỐI LƯỢNG HOÀN THÀNH ĐƯA VÀO QUYẾT TOÁN</v>
          </cell>
        </row>
      </sheetData>
      <sheetData sheetId="4816">
        <row r="4">
          <cell r="A4" t="str">
            <v>BẢNG TÍNH TOÁN, ĐO BÓC KHỐI LƯỢNG HOÀN THÀNH ĐƯA VÀO QUYẾT TOÁN</v>
          </cell>
        </row>
      </sheetData>
      <sheetData sheetId="4817">
        <row r="4">
          <cell r="A4" t="str">
            <v>BẢNG TÍNH TOÁN, ĐO BÓC KHỐI LƯỢNG HOÀN THÀNH ĐƯA VÀO QUYẾT TOÁN</v>
          </cell>
        </row>
      </sheetData>
      <sheetData sheetId="4818">
        <row r="4">
          <cell r="A4" t="str">
            <v>BẢNG TÍNH TOÁN, ĐO BÓC KHỐI LƯỢNG HOÀN THÀNH ĐƯA VÀO QUYẾT TOÁN</v>
          </cell>
        </row>
      </sheetData>
      <sheetData sheetId="4819">
        <row r="4">
          <cell r="A4" t="str">
            <v>BẢNG TÍNH TOÁN, ĐO BÓC KHỐI LƯỢNG HOÀN THÀNH ĐƯA VÀO QUYẾT TOÁN</v>
          </cell>
        </row>
      </sheetData>
      <sheetData sheetId="4820">
        <row r="4">
          <cell r="A4" t="str">
            <v>BẢNG TÍNH TOÁN, ĐO BÓC KHỐI LƯỢNG HOÀN THÀNH ĐƯA VÀO QUYẾT TOÁN</v>
          </cell>
        </row>
      </sheetData>
      <sheetData sheetId="4821">
        <row r="4">
          <cell r="A4" t="str">
            <v>BẢNG TÍNH TOÁN, ĐO BÓC KHỐI LƯỢNG HOÀN THÀNH ĐƯA VÀO QUYẾT TOÁN</v>
          </cell>
        </row>
      </sheetData>
      <sheetData sheetId="4822">
        <row r="4">
          <cell r="A4" t="str">
            <v>BẢNG TÍNH TOÁN, ĐO BÓC KHỐI LƯỢNG HOÀN THÀNH ĐƯA VÀO QUYẾT TOÁN</v>
          </cell>
        </row>
      </sheetData>
      <sheetData sheetId="4823">
        <row r="4">
          <cell r="A4" t="str">
            <v>BẢNG TÍNH TOÁN, ĐO BÓC KHỐI LƯỢNG HOÀN THÀNH ĐƯA VÀO QUYẾT TOÁN</v>
          </cell>
        </row>
      </sheetData>
      <sheetData sheetId="4824">
        <row r="4">
          <cell r="A4" t="str">
            <v>BẢNG TÍNH TOÁN, ĐO BÓC KHỐI LƯỢNG HOÀN THÀNH ĐƯA VÀO QUYẾT TOÁN</v>
          </cell>
        </row>
      </sheetData>
      <sheetData sheetId="4825">
        <row r="4">
          <cell r="A4" t="str">
            <v>BẢNG TÍNH TOÁN, ĐO BÓC KHỐI LƯỢNG HOÀN THÀNH ĐƯA VÀO QUYẾT TOÁN</v>
          </cell>
        </row>
      </sheetData>
      <sheetData sheetId="4826">
        <row r="4">
          <cell r="A4" t="str">
            <v>BẢNG TÍNH TOÁN, ĐO BÓC KHỐI LƯỢNG HOÀN THÀNH ĐƯA VÀO QUYẾT TOÁN</v>
          </cell>
        </row>
      </sheetData>
      <sheetData sheetId="4827">
        <row r="4">
          <cell r="A4" t="str">
            <v>BẢNG TÍNH TOÁN, ĐO BÓC KHỐI LƯỢNG HOÀN THÀNH ĐƯA VÀO QUYẾT TOÁN</v>
          </cell>
        </row>
      </sheetData>
      <sheetData sheetId="4828">
        <row r="4">
          <cell r="A4" t="str">
            <v>BẢNG TÍNH TOÁN, ĐO BÓC KHỐI LƯỢNG HOÀN THÀNH ĐƯA VÀO QUYẾT TOÁN</v>
          </cell>
        </row>
      </sheetData>
      <sheetData sheetId="4829">
        <row r="4">
          <cell r="A4" t="str">
            <v>BẢNG TÍNH TOÁN, ĐO BÓC KHỐI LƯỢNG HOÀN THÀNH ĐƯA VÀO QUYẾT TOÁN</v>
          </cell>
        </row>
      </sheetData>
      <sheetData sheetId="4830">
        <row r="4">
          <cell r="A4" t="str">
            <v>BẢNG TÍNH TOÁN, ĐO BÓC KHỐI LƯỢNG HOÀN THÀNH ĐƯA VÀO QUYẾT TOÁN</v>
          </cell>
        </row>
      </sheetData>
      <sheetData sheetId="4831">
        <row r="4">
          <cell r="A4" t="str">
            <v>BẢNG TÍNH TOÁN, ĐO BÓC KHỐI LƯỢNG HOÀN THÀNH ĐƯA VÀO QUYẾT TOÁN</v>
          </cell>
        </row>
      </sheetData>
      <sheetData sheetId="4832">
        <row r="4">
          <cell r="A4" t="str">
            <v>BẢNG TÍNH TOÁN, ĐO BÓC KHỐI LƯỢNG HOÀN THÀNH ĐƯA VÀO QUYẾT TOÁN</v>
          </cell>
        </row>
      </sheetData>
      <sheetData sheetId="4833">
        <row r="4">
          <cell r="A4" t="str">
            <v>BẢNG TÍNH TOÁN, ĐO BÓC KHỐI LƯỢNG HOÀN THÀNH ĐƯA VÀO QUYẾT TOÁN</v>
          </cell>
        </row>
      </sheetData>
      <sheetData sheetId="4834">
        <row r="4">
          <cell r="A4" t="str">
            <v>BẢNG TÍNH TOÁN, ĐO BÓC KHỐI LƯỢNG HOÀN THÀNH ĐƯA VÀO QUYẾT TOÁN</v>
          </cell>
        </row>
      </sheetData>
      <sheetData sheetId="4835">
        <row r="4">
          <cell r="A4" t="str">
            <v>BẢNG TÍNH TOÁN, ĐO BÓC KHỐI LƯỢNG HOÀN THÀNH ĐƯA VÀO QUYẾT TOÁN</v>
          </cell>
        </row>
      </sheetData>
      <sheetData sheetId="4836">
        <row r="4">
          <cell r="A4" t="str">
            <v>BẢNG TÍNH TOÁN, ĐO BÓC KHỐI LƯỢNG HOÀN THÀNH ĐƯA VÀO QUYẾT TOÁN</v>
          </cell>
        </row>
      </sheetData>
      <sheetData sheetId="4837">
        <row r="4">
          <cell r="A4" t="str">
            <v>BẢNG TÍNH TOÁN, ĐO BÓC KHỐI LƯỢNG HOÀN THÀNH ĐƯA VÀO QUYẾT TOÁN</v>
          </cell>
        </row>
      </sheetData>
      <sheetData sheetId="4838">
        <row r="4">
          <cell r="A4" t="str">
            <v>BẢNG TÍNH TOÁN, ĐO BÓC KHỐI LƯỢNG HOÀN THÀNH ĐƯA VÀO QUYẾT TOÁN</v>
          </cell>
        </row>
      </sheetData>
      <sheetData sheetId="4839">
        <row r="4">
          <cell r="A4" t="str">
            <v>BẢNG TÍNH TOÁN, ĐO BÓC KHỐI LƯỢNG HOÀN THÀNH ĐƯA VÀO QUYẾT TOÁN</v>
          </cell>
        </row>
      </sheetData>
      <sheetData sheetId="4840">
        <row r="4">
          <cell r="A4" t="str">
            <v>BẢNG TÍNH TOÁN, ĐO BÓC KHỐI LƯỢNG HOÀN THÀNH ĐƯA VÀO QUYẾT TOÁN</v>
          </cell>
        </row>
      </sheetData>
      <sheetData sheetId="4841">
        <row r="4">
          <cell r="A4" t="str">
            <v>BẢNG TÍNH TOÁN, ĐO BÓC KHỐI LƯỢNG HOÀN THÀNH ĐƯA VÀO QUYẾT TOÁN</v>
          </cell>
        </row>
      </sheetData>
      <sheetData sheetId="4842">
        <row r="4">
          <cell r="A4" t="str">
            <v>BẢNG TÍNH TOÁN, ĐO BÓC KHỐI LƯỢNG HOÀN THÀNH ĐƯA VÀO QUYẾT TOÁN</v>
          </cell>
        </row>
      </sheetData>
      <sheetData sheetId="4843">
        <row r="4">
          <cell r="A4" t="str">
            <v>BẢNG TÍNH TOÁN, ĐO BÓC KHỐI LƯỢNG HOÀN THÀNH ĐƯA VÀO QUYẾT TOÁN</v>
          </cell>
        </row>
      </sheetData>
      <sheetData sheetId="4844">
        <row r="4">
          <cell r="A4" t="str">
            <v>BẢNG TÍNH TOÁN, ĐO BÓC KHỐI LƯỢNG HOÀN THÀNH ĐƯA VÀO QUYẾT TOÁN</v>
          </cell>
        </row>
      </sheetData>
      <sheetData sheetId="4845">
        <row r="4">
          <cell r="A4" t="str">
            <v>BẢNG TÍNH TOÁN, ĐO BÓC KHỐI LƯỢNG HOÀN THÀNH ĐƯA VÀO QUYẾT TOÁN</v>
          </cell>
        </row>
      </sheetData>
      <sheetData sheetId="4846">
        <row r="4">
          <cell r="A4" t="str">
            <v>BẢNG TÍNH TOÁN, ĐO BÓC KHỐI LƯỢNG HOÀN THÀNH ĐƯA VÀO QUYẾT TOÁN</v>
          </cell>
        </row>
      </sheetData>
      <sheetData sheetId="4847">
        <row r="4">
          <cell r="A4" t="str">
            <v>BẢNG TÍNH TOÁN, ĐO BÓC KHỐI LƯỢNG HOÀN THÀNH ĐƯA VÀO QUYẾT TOÁN</v>
          </cell>
        </row>
      </sheetData>
      <sheetData sheetId="4848">
        <row r="4">
          <cell r="A4" t="str">
            <v>BẢNG TÍNH TOÁN, ĐO BÓC KHỐI LƯỢNG HOÀN THÀNH ĐƯA VÀO QUYẾT TOÁN</v>
          </cell>
        </row>
      </sheetData>
      <sheetData sheetId="4849">
        <row r="4">
          <cell r="A4" t="str">
            <v>BẢNG TÍNH TOÁN, ĐO BÓC KHỐI LƯỢNG HOÀN THÀNH ĐƯA VÀO QUYẾT TOÁN</v>
          </cell>
        </row>
      </sheetData>
      <sheetData sheetId="4850">
        <row r="4">
          <cell r="A4" t="str">
            <v>BẢNG TÍNH TOÁN, ĐO BÓC KHỐI LƯỢNG HOÀN THÀNH ĐƯA VÀO QUYẾT TOÁN</v>
          </cell>
        </row>
      </sheetData>
      <sheetData sheetId="4851">
        <row r="4">
          <cell r="A4" t="str">
            <v>BẢNG TÍNH TOÁN, ĐO BÓC KHỐI LƯỢNG HOÀN THÀNH ĐƯA VÀO QUYẾT TOÁN</v>
          </cell>
        </row>
      </sheetData>
      <sheetData sheetId="4852">
        <row r="4">
          <cell r="A4" t="str">
            <v>BẢNG TÍNH TOÁN, ĐO BÓC KHỐI LƯỢNG HOÀN THÀNH ĐƯA VÀO QUYẾT TOÁN</v>
          </cell>
        </row>
      </sheetData>
      <sheetData sheetId="4853">
        <row r="4">
          <cell r="A4" t="str">
            <v>BẢNG TÍNH TOÁN, ĐO BÓC KHỐI LƯỢNG HOÀN THÀNH ĐƯA VÀO QUYẾT TOÁN</v>
          </cell>
        </row>
      </sheetData>
      <sheetData sheetId="4854">
        <row r="4">
          <cell r="A4" t="str">
            <v>BẢNG TÍNH TOÁN, ĐO BÓC KHỐI LƯỢNG HOÀN THÀNH ĐƯA VÀO QUYẾT TOÁN</v>
          </cell>
        </row>
      </sheetData>
      <sheetData sheetId="4855">
        <row r="4">
          <cell r="A4" t="str">
            <v>BẢNG TÍNH TOÁN, ĐO BÓC KHỐI LƯỢNG HOÀN THÀNH ĐƯA VÀO QUYẾT TOÁN</v>
          </cell>
        </row>
      </sheetData>
      <sheetData sheetId="4856">
        <row r="4">
          <cell r="A4" t="str">
            <v>BẢNG TÍNH TOÁN, ĐO BÓC KHỐI LƯỢNG HOÀN THÀNH ĐƯA VÀO QUYẾT TOÁN</v>
          </cell>
        </row>
      </sheetData>
      <sheetData sheetId="4857">
        <row r="4">
          <cell r="A4" t="str">
            <v>BẢNG TÍNH TOÁN, ĐO BÓC KHỐI LƯỢNG HOÀN THÀNH ĐƯA VÀO QUYẾT TOÁN</v>
          </cell>
        </row>
      </sheetData>
      <sheetData sheetId="4858">
        <row r="4">
          <cell r="A4" t="str">
            <v>BẢNG TÍNH TOÁN, ĐO BÓC KHỐI LƯỢNG HOÀN THÀNH ĐƯA VÀO QUYẾT TOÁN</v>
          </cell>
        </row>
      </sheetData>
      <sheetData sheetId="4859">
        <row r="4">
          <cell r="A4" t="str">
            <v>BẢNG TÍNH TOÁN, ĐO BÓC KHỐI LƯỢNG HOÀN THÀNH ĐƯA VÀO QUYẾT TOÁN</v>
          </cell>
        </row>
      </sheetData>
      <sheetData sheetId="4860">
        <row r="4">
          <cell r="A4" t="str">
            <v>BẢNG TÍNH TOÁN, ĐO BÓC KHỐI LƯỢNG HOÀN THÀNH ĐƯA VÀO QUYẾT TOÁN</v>
          </cell>
        </row>
      </sheetData>
      <sheetData sheetId="4861">
        <row r="4">
          <cell r="A4" t="str">
            <v>BẢNG TÍNH TOÁN, ĐO BÓC KHỐI LƯỢNG HOÀN THÀNH ĐƯA VÀO QUYẾT TOÁN</v>
          </cell>
        </row>
      </sheetData>
      <sheetData sheetId="4862">
        <row r="4">
          <cell r="A4" t="str">
            <v>BẢNG TÍNH TOÁN, ĐO BÓC KHỐI LƯỢNG HOÀN THÀNH ĐƯA VÀO QUYẾT TOÁN</v>
          </cell>
        </row>
      </sheetData>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9">
          <cell r="A9" t="str">
            <v>A</v>
          </cell>
        </row>
      </sheetData>
      <sheetData sheetId="4866">
        <row r="9">
          <cell r="A9" t="str">
            <v>A</v>
          </cell>
        </row>
      </sheetData>
      <sheetData sheetId="4867" refreshError="1"/>
      <sheetData sheetId="4868" refreshError="1"/>
      <sheetData sheetId="4869" refreshError="1"/>
      <sheetData sheetId="4870" refreshError="1"/>
      <sheetData sheetId="4871">
        <row r="9">
          <cell r="A9" t="str">
            <v>A</v>
          </cell>
        </row>
      </sheetData>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ow r="4">
          <cell r="A4" t="str">
            <v>BẢNG TÍNH TOÁN, ĐO BÓC KHỐI LƯỢNG HOÀN THÀNH ĐƯA VÀO QUYẾT TOÁN</v>
          </cell>
        </row>
      </sheetData>
      <sheetData sheetId="4927">
        <row r="4">
          <cell r="A4" t="str">
            <v>BẢNG TÍNH TOÁN, ĐO BÓC KHỐI LƯỢNG HOÀN THÀNH ĐƯA VÀO QUYẾT TOÁN</v>
          </cell>
        </row>
      </sheetData>
      <sheetData sheetId="4928">
        <row r="4">
          <cell r="A4" t="str">
            <v>BẢNG TÍNH TOÁN, ĐO BÓC KHỐI LƯỢNG HOÀN THÀNH ĐƯA VÀO QUYẾT TOÁN</v>
          </cell>
        </row>
      </sheetData>
      <sheetData sheetId="4929">
        <row r="4">
          <cell r="A4" t="str">
            <v>BẢNG TÍNH TOÁN, ĐO BÓC KHỐI LƯỢNG HOÀN THÀNH ĐƯA VÀO QUYẾT TOÁN</v>
          </cell>
        </row>
      </sheetData>
      <sheetData sheetId="4930">
        <row r="4">
          <cell r="A4" t="str">
            <v>BẢNG TÍNH TOÁN, ĐO BÓC KHỐI LƯỢNG HOÀN THÀNH ĐƯA VÀO QUYẾT TOÁN</v>
          </cell>
        </row>
      </sheetData>
      <sheetData sheetId="4931">
        <row r="4">
          <cell r="A4" t="str">
            <v>BẢNG TÍNH TOÁN, ĐO BÓC KHỐI LƯỢNG HOÀN THÀNH ĐƯA VÀO QUYẾT TOÁN</v>
          </cell>
        </row>
      </sheetData>
      <sheetData sheetId="4932">
        <row r="4">
          <cell r="A4" t="str">
            <v>BẢNG TÍNH TOÁN, ĐO BÓC KHỐI LƯỢNG HOÀN THÀNH ĐƯA VÀO QUYẾT TOÁN</v>
          </cell>
        </row>
      </sheetData>
      <sheetData sheetId="4933">
        <row r="4">
          <cell r="A4" t="str">
            <v>BẢNG TÍNH TOÁN, ĐO BÓC KHỐI LƯỢNG HOÀN THÀNH ĐƯA VÀO QUYẾT TOÁN</v>
          </cell>
        </row>
      </sheetData>
      <sheetData sheetId="4934">
        <row r="4">
          <cell r="A4" t="str">
            <v>BẢNG TÍNH TOÁN, ĐO BÓC KHỐI LƯỢNG HOÀN THÀNH ĐƯA VÀO QUYẾT TOÁN</v>
          </cell>
        </row>
      </sheetData>
      <sheetData sheetId="4935">
        <row r="4">
          <cell r="A4" t="str">
            <v>BẢNG TÍNH TOÁN, ĐO BÓC KHỐI LƯỢNG HOÀN THÀNH ĐƯA VÀO QUYẾT TOÁN</v>
          </cell>
        </row>
      </sheetData>
      <sheetData sheetId="4936">
        <row r="4">
          <cell r="A4" t="str">
            <v>BẢNG TÍNH TOÁN, ĐO BÓC KHỐI LƯỢNG HOÀN THÀNH ĐƯA VÀO QUYẾT TOÁN</v>
          </cell>
        </row>
      </sheetData>
      <sheetData sheetId="4937">
        <row r="4">
          <cell r="A4" t="str">
            <v>BẢNG TÍNH TOÁN, ĐO BÓC KHỐI LƯỢNG HOÀN THÀNH ĐƯA VÀO QUYẾT TOÁN</v>
          </cell>
        </row>
      </sheetData>
      <sheetData sheetId="4938">
        <row r="4">
          <cell r="A4" t="str">
            <v>BẢNG TÍNH TOÁN, ĐO BÓC KHỐI LƯỢNG HOÀN THÀNH ĐƯA VÀO QUYẾT TOÁN</v>
          </cell>
        </row>
      </sheetData>
      <sheetData sheetId="4939">
        <row r="4">
          <cell r="A4" t="str">
            <v>BẢNG TÍNH TOÁN, ĐO BÓC KHỐI LƯỢNG HOÀN THÀNH ĐƯA VÀO QUYẾT TOÁN</v>
          </cell>
        </row>
      </sheetData>
      <sheetData sheetId="4940">
        <row r="4">
          <cell r="A4" t="str">
            <v>BẢNG TÍNH TOÁN, ĐO BÓC KHỐI LƯỢNG HOÀN THÀNH ĐƯA VÀO QUYẾT TOÁN</v>
          </cell>
        </row>
      </sheetData>
      <sheetData sheetId="4941">
        <row r="4">
          <cell r="A4" t="str">
            <v>BẢNG TÍNH TOÁN, ĐO BÓC KHỐI LƯỢNG HOÀN THÀNH ĐƯA VÀO QUYẾT TOÁN</v>
          </cell>
        </row>
      </sheetData>
      <sheetData sheetId="4942">
        <row r="4">
          <cell r="A4" t="str">
            <v>BẢNG TÍNH TOÁN, ĐO BÓC KHỐI LƯỢNG HOÀN THÀNH ĐƯA VÀO QUYẾT TOÁN</v>
          </cell>
        </row>
      </sheetData>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ow r="4">
          <cell r="A4" t="str">
            <v>BẢNG TÍNH TOÁN, ĐO BÓC KHỐI LƯỢNG HOÀN THÀNH ĐƯA VÀO QUYẾT TOÁN</v>
          </cell>
        </row>
      </sheetData>
      <sheetData sheetId="5512">
        <row r="4">
          <cell r="A4" t="str">
            <v>BẢNG TÍNH TOÁN, ĐO BÓC KHỐI LƯỢNG HOÀN THÀNH ĐƯA VÀO QUYẾT TOÁN</v>
          </cell>
        </row>
      </sheetData>
      <sheetData sheetId="5513">
        <row r="4">
          <cell r="A4" t="str">
            <v>BẢNG TÍNH TOÁN, ĐO BÓC KHỐI LƯỢNG HOÀN THÀNH ĐƯA VÀO QUYẾT TOÁN</v>
          </cell>
        </row>
      </sheetData>
      <sheetData sheetId="5514">
        <row r="4">
          <cell r="A4" t="str">
            <v>BẢNG TÍNH TOÁN, ĐO BÓC KHỐI LƯỢNG HOÀN THÀNH ĐƯA VÀO QUYẾT TOÁN</v>
          </cell>
        </row>
      </sheetData>
      <sheetData sheetId="5515">
        <row r="4">
          <cell r="A4" t="str">
            <v>BẢNG TÍNH TOÁN, ĐO BÓC KHỐI LƯỢNG HOÀN THÀNH ĐƯA VÀO QUYẾT TOÁN</v>
          </cell>
        </row>
      </sheetData>
      <sheetData sheetId="5516">
        <row r="4">
          <cell r="A4" t="str">
            <v>BẢNG TÍNH TOÁN, ĐO BÓC KHỐI LƯỢNG HOÀN THÀNH ĐƯA VÀO QUYẾT TOÁN</v>
          </cell>
        </row>
      </sheetData>
      <sheetData sheetId="5517">
        <row r="4">
          <cell r="A4" t="str">
            <v>BẢNG TÍNH TOÁN, ĐO BÓC KHỐI LƯỢNG HOÀN THÀNH ĐƯA VÀO QUYẾT TOÁN</v>
          </cell>
        </row>
      </sheetData>
      <sheetData sheetId="5518">
        <row r="4">
          <cell r="A4" t="str">
            <v>BẢNG TÍNH TOÁN, ĐO BÓC KHỐI LƯỢNG HOÀN THÀNH ĐƯA VÀO QUYẾT TOÁN</v>
          </cell>
        </row>
      </sheetData>
      <sheetData sheetId="5519">
        <row r="4">
          <cell r="A4" t="str">
            <v>BẢNG TÍNH TOÁN, ĐO BÓC KHỐI LƯỢNG HOÀN THÀNH ĐƯA VÀO QUYẾT TOÁN</v>
          </cell>
        </row>
      </sheetData>
      <sheetData sheetId="5520">
        <row r="4">
          <cell r="A4" t="str">
            <v>BẢNG TÍNH TOÁN, ĐO BÓC KHỐI LƯỢNG HOÀN THÀNH ĐƯA VÀO QUYẾT TOÁN</v>
          </cell>
        </row>
      </sheetData>
      <sheetData sheetId="5521">
        <row r="4">
          <cell r="A4" t="str">
            <v>BẢNG TÍNH TOÁN, ĐO BÓC KHỐI LƯỢNG HOÀN THÀNH ĐƯA VÀO QUYẾT TOÁN</v>
          </cell>
        </row>
      </sheetData>
      <sheetData sheetId="5522">
        <row r="4">
          <cell r="A4" t="str">
            <v>BẢNG TÍNH TOÁN, ĐO BÓC KHỐI LƯỢNG HOÀN THÀNH ĐƯA VÀO QUYẾT TOÁN</v>
          </cell>
        </row>
      </sheetData>
      <sheetData sheetId="5523">
        <row r="4">
          <cell r="A4" t="str">
            <v>BẢNG TÍNH TOÁN, ĐO BÓC KHỐI LƯỢNG HOÀN THÀNH ĐƯA VÀO QUYẾT TOÁN</v>
          </cell>
        </row>
      </sheetData>
      <sheetData sheetId="5524">
        <row r="4">
          <cell r="A4" t="str">
            <v>BẢNG TÍNH TOÁN, ĐO BÓC KHỐI LƯỢNG HOÀN THÀNH ĐƯA VÀO QUYẾT TOÁN</v>
          </cell>
        </row>
      </sheetData>
      <sheetData sheetId="5525">
        <row r="4">
          <cell r="A4" t="str">
            <v>BẢNG TÍNH TOÁN, ĐO BÓC KHỐI LƯỢNG HOÀN THÀNH ĐƯA VÀO QUYẾT TOÁN</v>
          </cell>
        </row>
      </sheetData>
      <sheetData sheetId="5526">
        <row r="4">
          <cell r="A4" t="str">
            <v>BẢNG TÍNH TOÁN, ĐO BÓC KHỐI LƯỢNG HOÀN THÀNH ĐƯA VÀO QUYẾT TOÁN</v>
          </cell>
        </row>
      </sheetData>
      <sheetData sheetId="5527">
        <row r="4">
          <cell r="A4" t="str">
            <v>BẢNG TÍNH TOÁN, ĐO BÓC KHỐI LƯỢNG HOÀN THÀNH ĐƯA VÀO QUYẾT TOÁN</v>
          </cell>
        </row>
      </sheetData>
      <sheetData sheetId="5528">
        <row r="4">
          <cell r="A4" t="str">
            <v>BẢNG TÍNH TOÁN, ĐO BÓC KHỐI LƯỢNG HOÀN THÀNH ĐƯA VÀO QUYẾT TOÁN</v>
          </cell>
        </row>
      </sheetData>
      <sheetData sheetId="5529">
        <row r="4">
          <cell r="A4" t="str">
            <v>BẢNG TÍNH TOÁN, ĐO BÓC KHỐI LƯỢNG HOÀN THÀNH ĐƯA VÀO QUYẾT TOÁN</v>
          </cell>
        </row>
      </sheetData>
      <sheetData sheetId="5530">
        <row r="4">
          <cell r="A4" t="str">
            <v>BẢNG TÍNH TOÁN, ĐO BÓC KHỐI LƯỢNG HOÀN THÀNH ĐƯA VÀO QUYẾT TOÁN</v>
          </cell>
        </row>
      </sheetData>
      <sheetData sheetId="5531">
        <row r="4">
          <cell r="A4" t="str">
            <v>BẢNG TÍNH TOÁN, ĐO BÓC KHỐI LƯỢNG HOÀN THÀNH ĐƯA VÀO QUYẾT TOÁN</v>
          </cell>
        </row>
      </sheetData>
      <sheetData sheetId="5532">
        <row r="4">
          <cell r="A4" t="str">
            <v>BẢNG TÍNH TOÁN, ĐO BÓC KHỐI LƯỢNG HOÀN THÀNH ĐƯA VÀO QUYẾT TOÁN</v>
          </cell>
        </row>
      </sheetData>
      <sheetData sheetId="5533">
        <row r="4">
          <cell r="A4" t="str">
            <v>BẢNG TÍNH TOÁN, ĐO BÓC KHỐI LƯỢNG HOÀN THÀNH ĐƯA VÀO QUYẾT TOÁN</v>
          </cell>
        </row>
      </sheetData>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ow r="4">
          <cell r="A4" t="str">
            <v>BẢNG TÍNH TOÁN, ĐO BÓC KHỐI LƯỢNG HOÀN THÀNH ĐƯA VÀO QUYẾT TOÁN</v>
          </cell>
        </row>
      </sheetData>
      <sheetData sheetId="5545">
        <row r="4">
          <cell r="A4" t="str">
            <v>BẢNG TÍNH TOÁN, ĐO BÓC KHỐI LƯỢNG HOÀN THÀNH ĐƯA VÀO QUYẾT TOÁN</v>
          </cell>
        </row>
      </sheetData>
      <sheetData sheetId="5546">
        <row r="4">
          <cell r="A4" t="str">
            <v>BẢNG TÍNH TOÁN, ĐO BÓC KHỐI LƯỢNG HOÀN THÀNH ĐƯA VÀO QUYẾT TOÁN</v>
          </cell>
        </row>
      </sheetData>
      <sheetData sheetId="5547">
        <row r="4">
          <cell r="A4" t="str">
            <v>BẢNG TÍNH TOÁN, ĐO BÓC KHỐI LƯỢNG HOÀN THÀNH ĐƯA VÀO QUYẾT TOÁN</v>
          </cell>
        </row>
      </sheetData>
      <sheetData sheetId="5548">
        <row r="4">
          <cell r="A4" t="str">
            <v>BẢNG TÍNH TOÁN, ĐO BÓC KHỐI LƯỢNG HOÀN THÀNH ĐƯA VÀO QUYẾT TOÁN</v>
          </cell>
        </row>
      </sheetData>
      <sheetData sheetId="5549">
        <row r="4">
          <cell r="A4" t="str">
            <v>BẢNG TÍNH TOÁN, ĐO BÓC KHỐI LƯỢNG HOÀN THÀNH ĐƯA VÀO QUYẾT TOÁN</v>
          </cell>
        </row>
      </sheetData>
      <sheetData sheetId="5550">
        <row r="4">
          <cell r="A4" t="str">
            <v>BẢNG TÍNH TOÁN, ĐO BÓC KHỐI LƯỢNG HOÀN THÀNH ĐƯA VÀO QUYẾT TOÁN</v>
          </cell>
        </row>
      </sheetData>
      <sheetData sheetId="5551">
        <row r="4">
          <cell r="A4" t="str">
            <v>BẢNG TÍNH TOÁN, ĐO BÓC KHỐI LƯỢNG HOÀN THÀNH ĐƯA VÀO QUYẾT TOÁN</v>
          </cell>
        </row>
      </sheetData>
      <sheetData sheetId="5552">
        <row r="4">
          <cell r="A4" t="str">
            <v>BẢNG TÍNH TOÁN, ĐO BÓC KHỐI LƯỢNG HOÀN THÀNH ĐƯA VÀO QUYẾT TOÁN</v>
          </cell>
        </row>
      </sheetData>
      <sheetData sheetId="5553">
        <row r="4">
          <cell r="A4" t="str">
            <v>BẢNG TÍNH TOÁN, ĐO BÓC KHỐI LƯỢNG HOÀN THÀNH ĐƯA VÀO QUYẾT TOÁN</v>
          </cell>
        </row>
      </sheetData>
      <sheetData sheetId="5554">
        <row r="4">
          <cell r="A4" t="str">
            <v>BẢNG TÍNH TOÁN, ĐO BÓC KHỐI LƯỢNG HOÀN THÀNH ĐƯA VÀO QUYẾT TOÁN</v>
          </cell>
        </row>
      </sheetData>
      <sheetData sheetId="5555">
        <row r="4">
          <cell r="A4" t="str">
            <v>BẢNG TÍNH TOÁN, ĐO BÓC KHỐI LƯỢNG HOÀN THÀNH ĐƯA VÀO QUYẾT TOÁN</v>
          </cell>
        </row>
      </sheetData>
      <sheetData sheetId="5556">
        <row r="4">
          <cell r="A4" t="str">
            <v>BẢNG TÍNH TOÁN, ĐO BÓC KHỐI LƯỢNG HOÀN THÀNH ĐƯA VÀO QUYẾT TOÁN</v>
          </cell>
        </row>
      </sheetData>
      <sheetData sheetId="5557">
        <row r="4">
          <cell r="A4" t="str">
            <v>BẢNG TÍNH TOÁN, ĐO BÓC KHỐI LƯỢNG HOÀN THÀNH ĐƯA VÀO QUYẾT TOÁN</v>
          </cell>
        </row>
      </sheetData>
      <sheetData sheetId="5558">
        <row r="4">
          <cell r="A4" t="str">
            <v>BẢNG TÍNH TOÁN, ĐO BÓC KHỐI LƯỢNG HOÀN THÀNH ĐƯA VÀO QUYẾT TOÁN</v>
          </cell>
        </row>
      </sheetData>
      <sheetData sheetId="5559">
        <row r="4">
          <cell r="A4" t="str">
            <v>BẢNG TÍNH TOÁN, ĐO BÓC KHỐI LƯỢNG HOÀN THÀNH ĐƯA VÀO QUYẾT TOÁN</v>
          </cell>
        </row>
      </sheetData>
      <sheetData sheetId="5560">
        <row r="4">
          <cell r="A4" t="str">
            <v>BẢNG TÍNH TOÁN, ĐO BÓC KHỐI LƯỢNG HOÀN THÀNH ĐƯA VÀO QUYẾT TOÁN</v>
          </cell>
        </row>
      </sheetData>
      <sheetData sheetId="5561">
        <row r="4">
          <cell r="A4" t="str">
            <v>BẢNG TÍNH TOÁN, ĐO BÓC KHỐI LƯỢNG HOÀN THÀNH ĐƯA VÀO QUYẾT TOÁN</v>
          </cell>
        </row>
      </sheetData>
      <sheetData sheetId="5562">
        <row r="4">
          <cell r="A4" t="str">
            <v>BẢNG TÍNH TOÁN, ĐO BÓC KHỐI LƯỢNG HOÀN THÀNH ĐƯA VÀO QUYẾT TOÁN</v>
          </cell>
        </row>
      </sheetData>
      <sheetData sheetId="5563">
        <row r="4">
          <cell r="A4" t="str">
            <v>BẢNG TÍNH TOÁN, ĐO BÓC KHỐI LƯỢNG HOÀN THÀNH ĐƯA VÀO QUYẾT TOÁN</v>
          </cell>
        </row>
      </sheetData>
      <sheetData sheetId="5564">
        <row r="4">
          <cell r="A4" t="str">
            <v>BẢNG TÍNH TOÁN, ĐO BÓC KHỐI LƯỢNG HOÀN THÀNH ĐƯA VÀO QUYẾT TOÁN</v>
          </cell>
        </row>
      </sheetData>
      <sheetData sheetId="5565">
        <row r="4">
          <cell r="A4" t="str">
            <v>BẢNG TÍNH TOÁN, ĐO BÓC KHỐI LƯỢNG HOÀN THÀNH ĐƯA VÀO QUYẾT TOÁN</v>
          </cell>
        </row>
      </sheetData>
      <sheetData sheetId="5566">
        <row r="4">
          <cell r="A4" t="str">
            <v>BẢNG TÍNH TOÁN, ĐO BÓC KHỐI LƯỢNG HOÀN THÀNH ĐƯA VÀO QUYẾT TOÁN</v>
          </cell>
        </row>
      </sheetData>
      <sheetData sheetId="5567">
        <row r="4">
          <cell r="A4" t="str">
            <v>BẢNG TÍNH TOÁN, ĐO BÓC KHỐI LƯỢNG HOÀN THÀNH ĐƯA VÀO QUYẾT TOÁN</v>
          </cell>
        </row>
      </sheetData>
      <sheetData sheetId="5568">
        <row r="4">
          <cell r="A4" t="str">
            <v>BẢNG TÍNH TOÁN, ĐO BÓC KHỐI LƯỢNG HOÀN THÀNH ĐƯA VÀO QUYẾT TOÁN</v>
          </cell>
        </row>
      </sheetData>
      <sheetData sheetId="5569">
        <row r="4">
          <cell r="A4" t="str">
            <v>BẢNG TÍNH TOÁN, ĐO BÓC KHỐI LƯỢNG HOÀN THÀNH ĐƯA VÀO QUYẾT TOÁN</v>
          </cell>
        </row>
      </sheetData>
      <sheetData sheetId="5570">
        <row r="4">
          <cell r="A4" t="str">
            <v>BẢNG TÍNH TOÁN, ĐO BÓC KHỐI LƯỢNG HOÀN THÀNH ĐƯA VÀO QUYẾT TOÁN</v>
          </cell>
        </row>
      </sheetData>
      <sheetData sheetId="5571">
        <row r="4">
          <cell r="A4" t="str">
            <v>BẢNG TÍNH TOÁN, ĐO BÓC KHỐI LƯỢNG HOÀN THÀNH ĐƯA VÀO QUYẾT TOÁN</v>
          </cell>
        </row>
      </sheetData>
      <sheetData sheetId="5572">
        <row r="4">
          <cell r="A4" t="str">
            <v>BẢNG TÍNH TOÁN, ĐO BÓC KHỐI LƯỢNG HOÀN THÀNH ĐƯA VÀO QUYẾT TOÁN</v>
          </cell>
        </row>
      </sheetData>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ow r="4">
          <cell r="A4" t="str">
            <v>BẢNG TÍNH TOÁN, ĐO BÓC KHỐI LƯỢNG HOÀN THÀNH ĐƯA VÀO QUYẾT TOÁN</v>
          </cell>
        </row>
      </sheetData>
      <sheetData sheetId="5586">
        <row r="4">
          <cell r="A4" t="str">
            <v>BẢNG TÍNH TOÁN, ĐO BÓC KHỐI LƯỢNG HOÀN THÀNH ĐƯA VÀO QUYẾT TOÁN</v>
          </cell>
        </row>
      </sheetData>
      <sheetData sheetId="5587">
        <row r="4">
          <cell r="A4" t="str">
            <v>BẢNG TÍNH TOÁN, ĐO BÓC KHỐI LƯỢNG HOÀN THÀNH ĐƯA VÀO QUYẾT TOÁN</v>
          </cell>
        </row>
      </sheetData>
      <sheetData sheetId="5588">
        <row r="4">
          <cell r="A4" t="str">
            <v>BẢNG TÍNH TOÁN, ĐO BÓC KHỐI LƯỢNG HOÀN THÀNH ĐƯA VÀO QUYẾT TOÁN</v>
          </cell>
        </row>
      </sheetData>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ow r="4">
          <cell r="A4" t="str">
            <v>BẢNG TÍNH TOÁN, ĐO BÓC KHỐI LƯỢNG HOÀN THÀNH ĐƯA VÀO QUYẾT TOÁN</v>
          </cell>
        </row>
      </sheetData>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9">
          <cell r="A9" t="str">
            <v>A</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9">
          <cell r="A9" t="str">
            <v>A</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9">
          <cell r="A9" t="str">
            <v>A</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9">
          <cell r="A9" t="str">
            <v>A</v>
          </cell>
        </row>
      </sheetData>
      <sheetData sheetId="6937">
        <row r="9">
          <cell r="A9" t="str">
            <v>A</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9">
          <cell r="A9" t="str">
            <v>A</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9">
          <cell r="A9" t="str">
            <v>A</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9">
          <cell r="A9" t="str">
            <v>A</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9">
          <cell r="A9" t="str">
            <v>A</v>
          </cell>
        </row>
      </sheetData>
      <sheetData sheetId="6963">
        <row r="9">
          <cell r="A9" t="str">
            <v>A</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9">
          <cell r="A9" t="str">
            <v>A</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9">
          <cell r="A9" t="str">
            <v>A</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9">
          <cell r="A9" t="str">
            <v>A</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9">
          <cell r="A9" t="str">
            <v>A</v>
          </cell>
        </row>
      </sheetData>
      <sheetData sheetId="7060">
        <row r="4">
          <cell r="A4" t="str">
            <v>BẢNG TÍNH TOÁN, ĐO BÓC KHỐI LƯỢNG HOÀN THÀNH ĐƯA VÀO QUYẾT TOÁN</v>
          </cell>
        </row>
      </sheetData>
      <sheetData sheetId="7061">
        <row r="9">
          <cell r="A9" t="str">
            <v>A</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9">
          <cell r="A9" t="str">
            <v>A</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9">
          <cell r="A9" t="str">
            <v>A</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9">
          <cell r="A9" t="str">
            <v>A</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ow r="4">
          <cell r="A4" t="str">
            <v>BẢNG TÍNH TOÁN, ĐO BÓC KHỐI LƯỢNG HOÀN THÀNH ĐƯA VÀO QUYẾT TOÁN</v>
          </cell>
        </row>
      </sheetData>
      <sheetData sheetId="8070">
        <row r="4">
          <cell r="A4" t="str">
            <v>BẢNG TÍNH TOÁN, ĐO BÓC KHỐI LƯỢNG HOÀN THÀNH ĐƯA VÀO QUYẾT TOÁN</v>
          </cell>
        </row>
      </sheetData>
      <sheetData sheetId="8071">
        <row r="4">
          <cell r="A4" t="str">
            <v>BẢNG TÍNH TOÁN, ĐO BÓC KHỐI LƯỢNG HOÀN THÀNH ĐƯA VÀO QUYẾT TOÁN</v>
          </cell>
        </row>
      </sheetData>
      <sheetData sheetId="8072">
        <row r="4">
          <cell r="A4" t="str">
            <v>BẢNG TÍNH TOÁN, ĐO BÓC KHỐI LƯỢNG HOÀN THÀNH ĐƯA VÀO QUYẾT TOÁN</v>
          </cell>
        </row>
      </sheetData>
      <sheetData sheetId="8073">
        <row r="4">
          <cell r="A4" t="str">
            <v>BẢNG TÍNH TOÁN, ĐO BÓC KHỐI LƯỢNG HOÀN THÀNH ĐƯA VÀO QUYẾT TOÁN</v>
          </cell>
        </row>
      </sheetData>
      <sheetData sheetId="8074">
        <row r="4">
          <cell r="A4" t="str">
            <v>BẢNG TÍNH TOÁN, ĐO BÓC KHỐI LƯỢNG HOÀN THÀNH ĐƯA VÀO QUYẾT TOÁN</v>
          </cell>
        </row>
      </sheetData>
      <sheetData sheetId="8075">
        <row r="4">
          <cell r="A4" t="str">
            <v>BẢNG TÍNH TOÁN, ĐO BÓC KHỐI LƯỢNG HOÀN THÀNH ĐƯA VÀO QUYẾT TOÁN</v>
          </cell>
        </row>
      </sheetData>
      <sheetData sheetId="8076">
        <row r="4">
          <cell r="A4" t="str">
            <v>BẢNG TÍNH TOÁN, ĐO BÓC KHỐI LƯỢNG HOÀN THÀNH ĐƯA VÀO QUYẾT TOÁN</v>
          </cell>
        </row>
      </sheetData>
      <sheetData sheetId="8077">
        <row r="4">
          <cell r="A4" t="str">
            <v>BẢNG TÍNH TOÁN, ĐO BÓC KHỐI LƯỢNG HOÀN THÀNH ĐƯA VÀO QUYẾT TOÁN</v>
          </cell>
        </row>
      </sheetData>
      <sheetData sheetId="8078">
        <row r="4">
          <cell r="A4" t="str">
            <v>BẢNG TÍNH TOÁN, ĐO BÓC KHỐI LƯỢNG HOÀN THÀNH ĐƯA VÀO QUYẾT TOÁN</v>
          </cell>
        </row>
      </sheetData>
      <sheetData sheetId="8079">
        <row r="4">
          <cell r="A4" t="str">
            <v>BẢNG TÍNH TOÁN, ĐO BÓC KHỐI LƯỢNG HOÀN THÀNH ĐƯA VÀO QUYẾT TOÁN</v>
          </cell>
        </row>
      </sheetData>
      <sheetData sheetId="8080">
        <row r="4">
          <cell r="A4" t="str">
            <v>BẢNG TÍNH TOÁN, ĐO BÓC KHỐI LƯỢNG HOÀN THÀNH ĐƯA VÀO QUYẾT TOÁN</v>
          </cell>
        </row>
      </sheetData>
      <sheetData sheetId="8081">
        <row r="4">
          <cell r="A4" t="str">
            <v>BẢNG TÍNH TOÁN, ĐO BÓC KHỐI LƯỢNG HOÀN THÀNH ĐƯA VÀO QUYẾT TOÁN</v>
          </cell>
        </row>
      </sheetData>
      <sheetData sheetId="8082">
        <row r="4">
          <cell r="A4" t="str">
            <v>BẢNG TÍNH TOÁN, ĐO BÓC KHỐI LƯỢNG HOÀN THÀNH ĐƯA VÀO QUYẾT TOÁN</v>
          </cell>
        </row>
      </sheetData>
      <sheetData sheetId="8083">
        <row r="4">
          <cell r="A4" t="str">
            <v>BẢNG TÍNH TOÁN, ĐO BÓC KHỐI LƯỢNG HOÀN THÀNH ĐƯA VÀO QUYẾT TOÁN</v>
          </cell>
        </row>
      </sheetData>
      <sheetData sheetId="8084">
        <row r="4">
          <cell r="A4" t="str">
            <v>BẢNG TÍNH TOÁN, ĐO BÓC KHỐI LƯỢNG HOÀN THÀNH ĐƯA VÀO QUYẾT TOÁN</v>
          </cell>
        </row>
      </sheetData>
      <sheetData sheetId="8085">
        <row r="4">
          <cell r="A4" t="str">
            <v>BẢNG TÍNH TOÁN, ĐO BÓC KHỐI LƯỢNG HOÀN THÀNH ĐƯA VÀO QUYẾT TOÁN</v>
          </cell>
        </row>
      </sheetData>
      <sheetData sheetId="8086">
        <row r="4">
          <cell r="A4" t="str">
            <v>BẢNG TÍNH TOÁN, ĐO BÓC KHỐI LƯỢNG HOÀN THÀNH ĐƯA VÀO QUYẾT TOÁN</v>
          </cell>
        </row>
      </sheetData>
      <sheetData sheetId="8087">
        <row r="4">
          <cell r="A4" t="str">
            <v>BẢNG TÍNH TOÁN, ĐO BÓC KHỐI LƯỢNG HOÀN THÀNH ĐƯA VÀO QUYẾT TOÁN</v>
          </cell>
        </row>
      </sheetData>
      <sheetData sheetId="8088">
        <row r="4">
          <cell r="A4" t="str">
            <v>BẢNG TÍNH TOÁN, ĐO BÓC KHỐI LƯỢNG HOÀN THÀNH ĐƯA VÀO QUYẾT TOÁN</v>
          </cell>
        </row>
      </sheetData>
      <sheetData sheetId="8089">
        <row r="4">
          <cell r="A4" t="str">
            <v>BẢNG TÍNH TOÁN, ĐO BÓC KHỐI LƯỢNG HOÀN THÀNH ĐƯA VÀO QUYẾT TOÁN</v>
          </cell>
        </row>
      </sheetData>
      <sheetData sheetId="8090">
        <row r="4">
          <cell r="A4" t="str">
            <v>BẢNG TÍNH TOÁN, ĐO BÓC KHỐI LƯỢNG HOÀN THÀNH ĐƯA VÀO QUYẾT TOÁN</v>
          </cell>
        </row>
      </sheetData>
      <sheetData sheetId="8091">
        <row r="4">
          <cell r="A4" t="str">
            <v>BẢNG TÍNH TOÁN, ĐO BÓC KHỐI LƯỢNG HOÀN THÀNH ĐƯA VÀO QUYẾT TOÁN</v>
          </cell>
        </row>
      </sheetData>
      <sheetData sheetId="8092">
        <row r="4">
          <cell r="A4" t="str">
            <v>BẢNG TÍNH TOÁN, ĐO BÓC KHỐI LƯỢNG HOÀN THÀNH ĐƯA VÀO QUYẾT TOÁN</v>
          </cell>
        </row>
      </sheetData>
      <sheetData sheetId="8093">
        <row r="4">
          <cell r="A4" t="str">
            <v>BẢNG TÍNH TOÁN, ĐO BÓC KHỐI LƯỢNG HOÀN THÀNH ĐƯA VÀO QUYẾT TOÁN</v>
          </cell>
        </row>
      </sheetData>
      <sheetData sheetId="8094">
        <row r="4">
          <cell r="A4" t="str">
            <v>BẢNG TÍNH TOÁN, ĐO BÓC KHỐI LƯỢNG HOÀN THÀNH ĐƯA VÀO QUYẾT TOÁN</v>
          </cell>
        </row>
      </sheetData>
      <sheetData sheetId="8095">
        <row r="4">
          <cell r="A4" t="str">
            <v>BẢNG TÍNH TOÁN, ĐO BÓC KHỐI LƯỢNG HOÀN THÀNH ĐƯA VÀO QUYẾT TOÁN</v>
          </cell>
        </row>
      </sheetData>
      <sheetData sheetId="8096">
        <row r="4">
          <cell r="A4" t="str">
            <v>BẢNG TÍNH TOÁN, ĐO BÓC KHỐI LƯỢNG HOÀN THÀNH ĐƯA VÀO QUYẾT TOÁN</v>
          </cell>
        </row>
      </sheetData>
      <sheetData sheetId="8097">
        <row r="4">
          <cell r="A4" t="str">
            <v>BẢNG TÍNH TOÁN, ĐO BÓC KHỐI LƯỢNG HOÀN THÀNH ĐƯA VÀO QUYẾT TOÁN</v>
          </cell>
        </row>
      </sheetData>
      <sheetData sheetId="8098">
        <row r="4">
          <cell r="A4" t="str">
            <v>BẢNG TÍNH TOÁN, ĐO BÓC KHỐI LƯỢNG HOÀN THÀNH ĐƯA VÀO QUYẾT TOÁN</v>
          </cell>
        </row>
      </sheetData>
      <sheetData sheetId="8099">
        <row r="4">
          <cell r="A4" t="str">
            <v>BẢNG TÍNH TOÁN, ĐO BÓC KHỐI LƯỢNG HOÀN THÀNH ĐƯA VÀO QUYẾT TOÁN</v>
          </cell>
        </row>
      </sheetData>
      <sheetData sheetId="8100">
        <row r="4">
          <cell r="A4" t="str">
            <v>BẢNG TÍNH TOÁN, ĐO BÓC KHỐI LƯỢNG HOÀN THÀNH ĐƯA VÀO QUYẾT TOÁN</v>
          </cell>
        </row>
      </sheetData>
      <sheetData sheetId="8101">
        <row r="4">
          <cell r="A4" t="str">
            <v>BẢNG TÍNH TOÁN, ĐO BÓC KHỐI LƯỢNG HOÀN THÀNH ĐƯA VÀO QUYẾT TOÁN</v>
          </cell>
        </row>
      </sheetData>
      <sheetData sheetId="8102">
        <row r="4">
          <cell r="A4" t="str">
            <v>BẢNG TÍNH TOÁN, ĐO BÓC KHỐI LƯỢNG HOÀN THÀNH ĐƯA VÀO QUYẾT TOÁN</v>
          </cell>
        </row>
      </sheetData>
      <sheetData sheetId="8103">
        <row r="4">
          <cell r="A4" t="str">
            <v>BẢNG TÍNH TOÁN, ĐO BÓC KHỐI LƯỢNG HOÀN THÀNH ĐƯA VÀO QUYẾT TOÁN</v>
          </cell>
        </row>
      </sheetData>
      <sheetData sheetId="8104">
        <row r="4">
          <cell r="A4" t="str">
            <v>BẢNG TÍNH TOÁN, ĐO BÓC KHỐI LƯỢNG HOÀN THÀNH ĐƯA VÀO QUYẾT TOÁN</v>
          </cell>
        </row>
      </sheetData>
      <sheetData sheetId="8105">
        <row r="4">
          <cell r="A4" t="str">
            <v>BẢNG TÍNH TOÁN, ĐO BÓC KHỐI LƯỢNG HOÀN THÀNH ĐƯA VÀO QUYẾT TOÁN</v>
          </cell>
        </row>
      </sheetData>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9">
          <cell r="A9" t="str">
            <v>A</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9">
          <cell r="A9" t="str">
            <v>A</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9">
          <cell r="A9" t="str">
            <v>A</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9">
          <cell r="A9" t="str">
            <v>A</v>
          </cell>
        </row>
      </sheetData>
      <sheetData sheetId="8396">
        <row r="4">
          <cell r="A4" t="str">
            <v>BẢNG TÍNH TOÁN, ĐO BÓC KHỐI LƯỢNG HOÀN THÀNH ĐƯA VÀO QUYẾT TOÁN</v>
          </cell>
        </row>
      </sheetData>
      <sheetData sheetId="8397">
        <row r="9">
          <cell r="A9" t="str">
            <v>A</v>
          </cell>
        </row>
      </sheetData>
      <sheetData sheetId="8398">
        <row r="9">
          <cell r="A9" t="str">
            <v>A</v>
          </cell>
        </row>
      </sheetData>
      <sheetData sheetId="8399">
        <row r="9">
          <cell r="A9" t="str">
            <v>A</v>
          </cell>
        </row>
      </sheetData>
      <sheetData sheetId="8400">
        <row r="9">
          <cell r="A9" t="str">
            <v>A</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9">
          <cell r="A9" t="str">
            <v>A</v>
          </cell>
        </row>
      </sheetData>
      <sheetData sheetId="8412">
        <row r="4">
          <cell r="A4" t="str">
            <v>BẢNG TÍNH TOÁN, ĐO BÓC KHỐI LƯỢNG HOÀN THÀNH ĐƯA VÀO QUYẾT TOÁN</v>
          </cell>
        </row>
      </sheetData>
      <sheetData sheetId="8413">
        <row r="9">
          <cell r="A9" t="str">
            <v>A</v>
          </cell>
        </row>
      </sheetData>
      <sheetData sheetId="8414">
        <row r="9">
          <cell r="A9" t="str">
            <v>A</v>
          </cell>
        </row>
      </sheetData>
      <sheetData sheetId="8415">
        <row r="9">
          <cell r="A9" t="str">
            <v>A</v>
          </cell>
        </row>
      </sheetData>
      <sheetData sheetId="8416">
        <row r="9">
          <cell r="A9" t="str">
            <v>A</v>
          </cell>
        </row>
      </sheetData>
      <sheetData sheetId="8417">
        <row r="9">
          <cell r="A9" t="str">
            <v>A</v>
          </cell>
        </row>
      </sheetData>
      <sheetData sheetId="8418">
        <row r="9">
          <cell r="A9" t="str">
            <v>A</v>
          </cell>
        </row>
      </sheetData>
      <sheetData sheetId="8419">
        <row r="9">
          <cell r="A9" t="str">
            <v>A</v>
          </cell>
        </row>
      </sheetData>
      <sheetData sheetId="8420">
        <row r="9">
          <cell r="A9" t="str">
            <v>A</v>
          </cell>
        </row>
      </sheetData>
      <sheetData sheetId="8421">
        <row r="9">
          <cell r="A9" t="str">
            <v>A</v>
          </cell>
        </row>
      </sheetData>
      <sheetData sheetId="8422">
        <row r="9">
          <cell r="A9" t="str">
            <v>A</v>
          </cell>
        </row>
      </sheetData>
      <sheetData sheetId="8423">
        <row r="9">
          <cell r="A9" t="str">
            <v>A</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9">
          <cell r="A9" t="str">
            <v>A</v>
          </cell>
        </row>
      </sheetData>
      <sheetData sheetId="8431">
        <row r="9">
          <cell r="A9" t="str">
            <v>A</v>
          </cell>
        </row>
      </sheetData>
      <sheetData sheetId="8432">
        <row r="9">
          <cell r="A9" t="str">
            <v>A</v>
          </cell>
        </row>
      </sheetData>
      <sheetData sheetId="8433">
        <row r="9">
          <cell r="A9" t="str">
            <v>A</v>
          </cell>
        </row>
      </sheetData>
      <sheetData sheetId="8434">
        <row r="9">
          <cell r="A9" t="str">
            <v>A</v>
          </cell>
        </row>
      </sheetData>
      <sheetData sheetId="8435">
        <row r="9">
          <cell r="A9" t="str">
            <v>A</v>
          </cell>
        </row>
      </sheetData>
      <sheetData sheetId="8436">
        <row r="9">
          <cell r="A9" t="str">
            <v>A</v>
          </cell>
        </row>
      </sheetData>
      <sheetData sheetId="8437">
        <row r="9">
          <cell r="A9" t="str">
            <v>A</v>
          </cell>
        </row>
      </sheetData>
      <sheetData sheetId="8438">
        <row r="9">
          <cell r="A9" t="str">
            <v>A</v>
          </cell>
        </row>
      </sheetData>
      <sheetData sheetId="8439">
        <row r="9">
          <cell r="A9" t="str">
            <v>A</v>
          </cell>
        </row>
      </sheetData>
      <sheetData sheetId="8440">
        <row r="9">
          <cell r="A9" t="str">
            <v>A</v>
          </cell>
        </row>
      </sheetData>
      <sheetData sheetId="8441">
        <row r="9">
          <cell r="A9" t="str">
            <v>A</v>
          </cell>
        </row>
      </sheetData>
      <sheetData sheetId="8442">
        <row r="9">
          <cell r="A9" t="str">
            <v>A</v>
          </cell>
        </row>
      </sheetData>
      <sheetData sheetId="8443">
        <row r="4">
          <cell r="A4" t="str">
            <v>BẢNG TÍNH TOÁN, ĐO BÓC KHỐI LƯỢNG HOÀN THÀNH ĐƯA VÀO QUYẾT TOÁN</v>
          </cell>
        </row>
      </sheetData>
      <sheetData sheetId="8444">
        <row r="9">
          <cell r="A9" t="str">
            <v>A</v>
          </cell>
        </row>
      </sheetData>
      <sheetData sheetId="8445">
        <row r="4">
          <cell r="A4" t="str">
            <v>BẢNG TÍNH TOÁN, ĐO BÓC KHỐI LƯỢNG HOÀN THÀNH ĐƯA VÀO QUYẾT TOÁN</v>
          </cell>
        </row>
      </sheetData>
      <sheetData sheetId="8446">
        <row r="9">
          <cell r="A9" t="str">
            <v>A</v>
          </cell>
        </row>
      </sheetData>
      <sheetData sheetId="8447">
        <row r="9">
          <cell r="A9" t="str">
            <v>A</v>
          </cell>
        </row>
      </sheetData>
      <sheetData sheetId="8448">
        <row r="9">
          <cell r="A9" t="str">
            <v>A</v>
          </cell>
        </row>
      </sheetData>
      <sheetData sheetId="8449">
        <row r="9">
          <cell r="A9" t="str">
            <v>A</v>
          </cell>
        </row>
      </sheetData>
      <sheetData sheetId="8450">
        <row r="9">
          <cell r="A9" t="str">
            <v>A</v>
          </cell>
        </row>
      </sheetData>
      <sheetData sheetId="8451">
        <row r="9">
          <cell r="A9" t="str">
            <v>A</v>
          </cell>
        </row>
      </sheetData>
      <sheetData sheetId="8452">
        <row r="9">
          <cell r="A9" t="str">
            <v>A</v>
          </cell>
        </row>
      </sheetData>
      <sheetData sheetId="8453">
        <row r="9">
          <cell r="A9" t="str">
            <v>A</v>
          </cell>
        </row>
      </sheetData>
      <sheetData sheetId="8454">
        <row r="9">
          <cell r="A9" t="str">
            <v>A</v>
          </cell>
        </row>
      </sheetData>
      <sheetData sheetId="8455">
        <row r="9">
          <cell r="A9" t="str">
            <v>A</v>
          </cell>
        </row>
      </sheetData>
      <sheetData sheetId="8456">
        <row r="9">
          <cell r="A9" t="str">
            <v>A</v>
          </cell>
        </row>
      </sheetData>
      <sheetData sheetId="8457">
        <row r="9">
          <cell r="A9" t="str">
            <v>A</v>
          </cell>
        </row>
      </sheetData>
      <sheetData sheetId="8458">
        <row r="9">
          <cell r="A9" t="str">
            <v>A</v>
          </cell>
        </row>
      </sheetData>
      <sheetData sheetId="8459">
        <row r="9">
          <cell r="A9" t="str">
            <v>A</v>
          </cell>
        </row>
      </sheetData>
      <sheetData sheetId="8460">
        <row r="9">
          <cell r="A9" t="str">
            <v>A</v>
          </cell>
        </row>
      </sheetData>
      <sheetData sheetId="8461">
        <row r="9">
          <cell r="A9" t="str">
            <v>A</v>
          </cell>
        </row>
      </sheetData>
      <sheetData sheetId="8462">
        <row r="9">
          <cell r="A9" t="str">
            <v>A</v>
          </cell>
        </row>
      </sheetData>
      <sheetData sheetId="8463">
        <row r="9">
          <cell r="A9" t="str">
            <v>A</v>
          </cell>
        </row>
      </sheetData>
      <sheetData sheetId="8464">
        <row r="9">
          <cell r="A9" t="str">
            <v>A</v>
          </cell>
        </row>
      </sheetData>
      <sheetData sheetId="8465">
        <row r="9">
          <cell r="A9" t="str">
            <v>A</v>
          </cell>
        </row>
      </sheetData>
      <sheetData sheetId="8466">
        <row r="9">
          <cell r="A9" t="str">
            <v>A</v>
          </cell>
        </row>
      </sheetData>
      <sheetData sheetId="8467">
        <row r="9">
          <cell r="A9" t="str">
            <v>A</v>
          </cell>
        </row>
      </sheetData>
      <sheetData sheetId="8468">
        <row r="9">
          <cell r="A9" t="str">
            <v>A</v>
          </cell>
        </row>
      </sheetData>
      <sheetData sheetId="8469">
        <row r="4">
          <cell r="A4" t="str">
            <v>BẢNG TÍNH TOÁN, ĐO BÓC KHỐI LƯỢNG HOÀN THÀNH ĐƯA VÀO QUYẾT TOÁN</v>
          </cell>
        </row>
      </sheetData>
      <sheetData sheetId="8470">
        <row r="9">
          <cell r="A9" t="str">
            <v>A</v>
          </cell>
        </row>
      </sheetData>
      <sheetData sheetId="8471">
        <row r="4">
          <cell r="A4" t="str">
            <v>BẢNG TÍNH TOÁN, ĐO BÓC KHỐI LƯỢNG HOÀN THÀNH ĐƯA VÀO QUYẾT TOÁN</v>
          </cell>
        </row>
      </sheetData>
      <sheetData sheetId="8472">
        <row r="9">
          <cell r="A9" t="str">
            <v>A</v>
          </cell>
        </row>
      </sheetData>
      <sheetData sheetId="8473">
        <row r="9">
          <cell r="A9" t="str">
            <v>A</v>
          </cell>
        </row>
      </sheetData>
      <sheetData sheetId="8474">
        <row r="9">
          <cell r="A9" t="str">
            <v>A</v>
          </cell>
        </row>
      </sheetData>
      <sheetData sheetId="8475">
        <row r="9">
          <cell r="A9" t="str">
            <v>A</v>
          </cell>
        </row>
      </sheetData>
      <sheetData sheetId="8476">
        <row r="9">
          <cell r="A9" t="str">
            <v>A</v>
          </cell>
        </row>
      </sheetData>
      <sheetData sheetId="8477">
        <row r="9">
          <cell r="A9" t="str">
            <v>A</v>
          </cell>
        </row>
      </sheetData>
      <sheetData sheetId="8478">
        <row r="9">
          <cell r="A9" t="str">
            <v>A</v>
          </cell>
        </row>
      </sheetData>
      <sheetData sheetId="8479">
        <row r="9">
          <cell r="A9" t="str">
            <v>A</v>
          </cell>
        </row>
      </sheetData>
      <sheetData sheetId="8480">
        <row r="9">
          <cell r="A9" t="str">
            <v>A</v>
          </cell>
        </row>
      </sheetData>
      <sheetData sheetId="8481">
        <row r="9">
          <cell r="A9" t="str">
            <v>A</v>
          </cell>
        </row>
      </sheetData>
      <sheetData sheetId="8482">
        <row r="9">
          <cell r="A9" t="str">
            <v>A</v>
          </cell>
        </row>
      </sheetData>
      <sheetData sheetId="8483">
        <row r="9">
          <cell r="A9" t="str">
            <v>A</v>
          </cell>
        </row>
      </sheetData>
      <sheetData sheetId="8484">
        <row r="9">
          <cell r="A9" t="str">
            <v>A</v>
          </cell>
        </row>
      </sheetData>
      <sheetData sheetId="8485">
        <row r="9">
          <cell r="A9" t="str">
            <v>A</v>
          </cell>
        </row>
      </sheetData>
      <sheetData sheetId="8486">
        <row r="9">
          <cell r="A9" t="str">
            <v>A</v>
          </cell>
        </row>
      </sheetData>
      <sheetData sheetId="8487">
        <row r="9">
          <cell r="A9" t="str">
            <v>A</v>
          </cell>
        </row>
      </sheetData>
      <sheetData sheetId="8488">
        <row r="9">
          <cell r="A9" t="str">
            <v>A</v>
          </cell>
        </row>
      </sheetData>
      <sheetData sheetId="8489">
        <row r="9">
          <cell r="A9" t="str">
            <v>A</v>
          </cell>
        </row>
      </sheetData>
      <sheetData sheetId="8490">
        <row r="9">
          <cell r="A9" t="str">
            <v>A</v>
          </cell>
        </row>
      </sheetData>
      <sheetData sheetId="8491">
        <row r="9">
          <cell r="A9" t="str">
            <v>A</v>
          </cell>
        </row>
      </sheetData>
      <sheetData sheetId="8492">
        <row r="9">
          <cell r="A9" t="str">
            <v>A</v>
          </cell>
        </row>
      </sheetData>
      <sheetData sheetId="8493">
        <row r="9">
          <cell r="A9" t="str">
            <v>A</v>
          </cell>
        </row>
      </sheetData>
      <sheetData sheetId="8494">
        <row r="9">
          <cell r="A9" t="str">
            <v>A</v>
          </cell>
        </row>
      </sheetData>
      <sheetData sheetId="8495">
        <row r="9">
          <cell r="A9" t="str">
            <v>A</v>
          </cell>
        </row>
      </sheetData>
      <sheetData sheetId="8496">
        <row r="9">
          <cell r="A9" t="str">
            <v>A</v>
          </cell>
        </row>
      </sheetData>
      <sheetData sheetId="8497">
        <row r="9">
          <cell r="A9" t="str">
            <v>A</v>
          </cell>
        </row>
      </sheetData>
      <sheetData sheetId="8498">
        <row r="9">
          <cell r="A9" t="str">
            <v>A</v>
          </cell>
        </row>
      </sheetData>
      <sheetData sheetId="8499">
        <row r="9">
          <cell r="A9" t="str">
            <v>A</v>
          </cell>
        </row>
      </sheetData>
      <sheetData sheetId="8500">
        <row r="9">
          <cell r="A9" t="str">
            <v>A</v>
          </cell>
        </row>
      </sheetData>
      <sheetData sheetId="8501">
        <row r="9">
          <cell r="A9" t="str">
            <v>A</v>
          </cell>
        </row>
      </sheetData>
      <sheetData sheetId="8502">
        <row r="9">
          <cell r="A9" t="str">
            <v>A</v>
          </cell>
        </row>
      </sheetData>
      <sheetData sheetId="8503">
        <row r="9">
          <cell r="A9" t="str">
            <v>A</v>
          </cell>
        </row>
      </sheetData>
      <sheetData sheetId="8504">
        <row r="9">
          <cell r="A9" t="str">
            <v>A</v>
          </cell>
        </row>
      </sheetData>
      <sheetData sheetId="8505">
        <row r="9">
          <cell r="A9" t="str">
            <v>A</v>
          </cell>
        </row>
      </sheetData>
      <sheetData sheetId="8506">
        <row r="9">
          <cell r="A9" t="str">
            <v>A</v>
          </cell>
        </row>
      </sheetData>
      <sheetData sheetId="8507">
        <row r="9">
          <cell r="A9" t="str">
            <v>A</v>
          </cell>
        </row>
      </sheetData>
      <sheetData sheetId="8508">
        <row r="9">
          <cell r="A9" t="str">
            <v>A</v>
          </cell>
        </row>
      </sheetData>
      <sheetData sheetId="8509">
        <row r="9">
          <cell r="A9" t="str">
            <v>A</v>
          </cell>
        </row>
      </sheetData>
      <sheetData sheetId="8510">
        <row r="9">
          <cell r="A9" t="str">
            <v>A</v>
          </cell>
        </row>
      </sheetData>
      <sheetData sheetId="8511">
        <row r="9">
          <cell r="A9" t="str">
            <v>A</v>
          </cell>
        </row>
      </sheetData>
      <sheetData sheetId="8512">
        <row r="9">
          <cell r="A9" t="str">
            <v>A</v>
          </cell>
        </row>
      </sheetData>
      <sheetData sheetId="8513"/>
      <sheetData sheetId="8514"/>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ow r="4">
          <cell r="A4" t="str">
            <v>BẢNG TÍNH TOÁN, ĐO BÓC KHỐI LƯỢNG HOÀN THÀNH ĐƯA VÀO QUYẾT TOÁN</v>
          </cell>
        </row>
      </sheetData>
      <sheetData sheetId="8892">
        <row r="4">
          <cell r="A4" t="str">
            <v>BẢNG TÍNH TOÁN, ĐO BÓC KHỐI LƯỢNG HOÀN THÀNH ĐƯA VÀO QUYẾT TOÁN</v>
          </cell>
        </row>
      </sheetData>
      <sheetData sheetId="8893">
        <row r="4">
          <cell r="A4" t="str">
            <v>BẢNG TÍNH TOÁN, ĐO BÓC KHỐI LƯỢNG HOÀN THÀNH ĐƯA VÀO QUYẾT TOÁN</v>
          </cell>
        </row>
      </sheetData>
      <sheetData sheetId="8894">
        <row r="9">
          <cell r="A9" t="str">
            <v>A</v>
          </cell>
        </row>
      </sheetData>
      <sheetData sheetId="8895">
        <row r="4">
          <cell r="A4" t="str">
            <v>BẢNG TÍNH TOÁN, ĐO BÓC KHỐI LƯỢNG HOÀN THÀNH ĐƯA VÀO QUYẾT TOÁN</v>
          </cell>
        </row>
      </sheetData>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ow r="4">
          <cell r="A4" t="str">
            <v>BẢNG TÍNH TOÁN, ĐO BÓC KHỐI LƯỢNG HOÀN THÀNH ĐƯA VÀO QUYẾT TOÁN</v>
          </cell>
        </row>
      </sheetData>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ow r="4">
          <cell r="A4" t="str">
            <v>BẢNG TÍNH TOÁN, ĐO BÓC KHỐI LƯỢNG HOÀN THÀNH ĐƯA VÀO QUYẾT TOÁN</v>
          </cell>
        </row>
      </sheetData>
      <sheetData sheetId="8947">
        <row r="4">
          <cell r="A4" t="str">
            <v>BẢNG TÍNH TOÁN, ĐO BÓC KHỐI LƯỢNG HOÀN THÀNH ĐƯA VÀO QUYẾT TOÁN</v>
          </cell>
        </row>
      </sheetData>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ow r="4">
          <cell r="A4" t="str">
            <v>BẢNG TÍNH TOÁN, ĐO BÓC KHỐI LƯỢNG HOÀN THÀNH ĐƯA VÀO QUYẾT TOÁN</v>
          </cell>
        </row>
      </sheetData>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ow r="4">
          <cell r="A4" t="str">
            <v>BẢNG TÍNH TOÁN, ĐO BÓC KHỐI LƯỢNG HOÀN THÀNH ĐƯA VÀO QUYẾT TOÁN</v>
          </cell>
        </row>
      </sheetData>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ow r="9">
          <cell r="A9" t="str">
            <v>A</v>
          </cell>
        </row>
      </sheetData>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ow r="4">
          <cell r="A4" t="str">
            <v>BẢNG TÍNH TOÁN, ĐO BÓC KHỐI LƯỢNG HOÀN THÀNH ĐƯA VÀO QUYẾT TOÁN</v>
          </cell>
        </row>
      </sheetData>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ow r="9">
          <cell r="A9" t="str">
            <v>A</v>
          </cell>
        </row>
      </sheetData>
      <sheetData sheetId="9061">
        <row r="9">
          <cell r="A9" t="str">
            <v>A</v>
          </cell>
        </row>
      </sheetData>
      <sheetData sheetId="9062">
        <row r="9">
          <cell r="A9" t="str">
            <v>A</v>
          </cell>
        </row>
      </sheetData>
      <sheetData sheetId="9063">
        <row r="9">
          <cell r="A9" t="str">
            <v>A</v>
          </cell>
        </row>
      </sheetData>
      <sheetData sheetId="9064">
        <row r="9">
          <cell r="A9" t="str">
            <v>A</v>
          </cell>
        </row>
      </sheetData>
      <sheetData sheetId="9065">
        <row r="9">
          <cell r="A9" t="str">
            <v>A</v>
          </cell>
        </row>
      </sheetData>
      <sheetData sheetId="9066">
        <row r="9">
          <cell r="A9" t="str">
            <v>A</v>
          </cell>
        </row>
      </sheetData>
      <sheetData sheetId="9067">
        <row r="9">
          <cell r="A9" t="str">
            <v>A</v>
          </cell>
        </row>
      </sheetData>
      <sheetData sheetId="9068">
        <row r="9">
          <cell r="A9" t="str">
            <v>A</v>
          </cell>
        </row>
      </sheetData>
      <sheetData sheetId="9069">
        <row r="9">
          <cell r="A9" t="str">
            <v>A</v>
          </cell>
        </row>
      </sheetData>
      <sheetData sheetId="9070">
        <row r="9">
          <cell r="A9" t="str">
            <v>A</v>
          </cell>
        </row>
      </sheetData>
      <sheetData sheetId="9071">
        <row r="9">
          <cell r="A9" t="str">
            <v>A</v>
          </cell>
        </row>
      </sheetData>
      <sheetData sheetId="9072">
        <row r="9">
          <cell r="A9" t="str">
            <v>A</v>
          </cell>
        </row>
      </sheetData>
      <sheetData sheetId="9073">
        <row r="9">
          <cell r="A9" t="str">
            <v>A</v>
          </cell>
        </row>
      </sheetData>
      <sheetData sheetId="9074">
        <row r="9">
          <cell r="A9" t="str">
            <v>A</v>
          </cell>
        </row>
      </sheetData>
      <sheetData sheetId="9075">
        <row r="9">
          <cell r="A9" t="str">
            <v>A</v>
          </cell>
        </row>
      </sheetData>
      <sheetData sheetId="9076">
        <row r="9">
          <cell r="A9" t="str">
            <v>A</v>
          </cell>
        </row>
      </sheetData>
      <sheetData sheetId="9077">
        <row r="9">
          <cell r="A9" t="str">
            <v>A</v>
          </cell>
        </row>
      </sheetData>
      <sheetData sheetId="9078">
        <row r="9">
          <cell r="A9" t="str">
            <v>A</v>
          </cell>
        </row>
      </sheetData>
      <sheetData sheetId="9079" refreshError="1"/>
      <sheetData sheetId="9080" refreshError="1"/>
      <sheetData sheetId="9081" refreshError="1"/>
      <sheetData sheetId="9082" refreshError="1"/>
      <sheetData sheetId="9083" refreshError="1"/>
      <sheetData sheetId="9084" refreshError="1"/>
      <sheetData sheetId="9085" refreshError="1"/>
      <sheetData sheetId="9086">
        <row r="9">
          <cell r="A9" t="str">
            <v>A</v>
          </cell>
        </row>
      </sheetData>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ow r="9">
          <cell r="A9" t="str">
            <v>A</v>
          </cell>
        </row>
      </sheetData>
      <sheetData sheetId="9107" refreshError="1"/>
      <sheetData sheetId="9108"/>
      <sheetData sheetId="9109"/>
      <sheetData sheetId="9110" refreshError="1"/>
      <sheetData sheetId="9111">
        <row r="9">
          <cell r="A9" t="str">
            <v>A</v>
          </cell>
        </row>
      </sheetData>
      <sheetData sheetId="9112">
        <row r="9">
          <cell r="A9" t="str">
            <v>A</v>
          </cell>
        </row>
      </sheetData>
      <sheetData sheetId="9113">
        <row r="9">
          <cell r="A9" t="str">
            <v>A</v>
          </cell>
        </row>
      </sheetData>
      <sheetData sheetId="9114" refreshError="1"/>
      <sheetData sheetId="9115">
        <row r="9">
          <cell r="A9" t="str">
            <v>A</v>
          </cell>
        </row>
      </sheetData>
      <sheetData sheetId="9116"/>
      <sheetData sheetId="9117"/>
      <sheetData sheetId="9118">
        <row r="9">
          <cell r="A9" t="str">
            <v>A</v>
          </cell>
        </row>
      </sheetData>
      <sheetData sheetId="9119">
        <row r="4">
          <cell r="A4" t="str">
            <v>BẢNG TÍNH TOÁN, ĐO BÓC KHỐI LƯỢNG HOÀN THÀNH ĐƯA VÀO QUYẾT TOÁN</v>
          </cell>
        </row>
      </sheetData>
      <sheetData sheetId="9120">
        <row r="4">
          <cell r="A4" t="str">
            <v>BẢNG TÍNH TOÁN, ĐO BÓC KHỐI LƯỢNG HOÀN THÀNH ĐƯA VÀO QUYẾT TOÁN</v>
          </cell>
        </row>
      </sheetData>
      <sheetData sheetId="9121"/>
      <sheetData sheetId="9122">
        <row r="4">
          <cell r="A4" t="str">
            <v>BẢNG TÍNH TOÁN, ĐO BÓC KHỐI LƯỢNG HOÀN THÀNH ĐƯA VÀO QUYẾT TOÁN</v>
          </cell>
        </row>
      </sheetData>
      <sheetData sheetId="9123">
        <row r="9">
          <cell r="A9" t="str">
            <v>A</v>
          </cell>
        </row>
      </sheetData>
      <sheetData sheetId="9124">
        <row r="4">
          <cell r="A4" t="str">
            <v>BẢNG TÍNH TOÁN, ĐO BÓC KHỐI LƯỢNG HOÀN THÀNH ĐƯA VÀO QUYẾT TOÁN</v>
          </cell>
        </row>
      </sheetData>
      <sheetData sheetId="9125">
        <row r="4">
          <cell r="A4" t="str">
            <v>BẢNG TÍNH TOÁN, ĐO BÓC KHỐI LƯỢNG HOÀN THÀNH ĐƯA VÀO QUYẾT TOÁN</v>
          </cell>
        </row>
      </sheetData>
      <sheetData sheetId="9126">
        <row r="9">
          <cell r="A9" t="str">
            <v>A</v>
          </cell>
        </row>
      </sheetData>
      <sheetData sheetId="9127">
        <row r="9">
          <cell r="A9" t="str">
            <v>A</v>
          </cell>
        </row>
      </sheetData>
      <sheetData sheetId="9128">
        <row r="9">
          <cell r="A9" t="str">
            <v>A</v>
          </cell>
        </row>
      </sheetData>
      <sheetData sheetId="9129">
        <row r="9">
          <cell r="A9" t="str">
            <v>A</v>
          </cell>
        </row>
      </sheetData>
      <sheetData sheetId="9130" refreshError="1"/>
      <sheetData sheetId="9131" refreshError="1"/>
      <sheetData sheetId="9132" refreshError="1"/>
      <sheetData sheetId="9133" refreshError="1"/>
      <sheetData sheetId="9134" refreshError="1"/>
      <sheetData sheetId="9135"/>
      <sheetData sheetId="9136"/>
      <sheetData sheetId="9137"/>
      <sheetData sheetId="9138">
        <row r="9">
          <cell r="A9" t="str">
            <v>A</v>
          </cell>
        </row>
      </sheetData>
      <sheetData sheetId="9139">
        <row r="9">
          <cell r="A9" t="str">
            <v>A</v>
          </cell>
        </row>
      </sheetData>
      <sheetData sheetId="9140">
        <row r="9">
          <cell r="A9" t="str">
            <v>A</v>
          </cell>
        </row>
      </sheetData>
      <sheetData sheetId="9141">
        <row r="9">
          <cell r="A9" t="str">
            <v>A</v>
          </cell>
        </row>
      </sheetData>
      <sheetData sheetId="9142">
        <row r="9">
          <cell r="A9" t="str">
            <v>A</v>
          </cell>
        </row>
      </sheetData>
      <sheetData sheetId="9143">
        <row r="9">
          <cell r="A9" t="str">
            <v>A</v>
          </cell>
        </row>
      </sheetData>
      <sheetData sheetId="9144">
        <row r="9">
          <cell r="A9" t="str">
            <v>A</v>
          </cell>
        </row>
      </sheetData>
      <sheetData sheetId="9145">
        <row r="9">
          <cell r="A9" t="str">
            <v>A</v>
          </cell>
        </row>
      </sheetData>
      <sheetData sheetId="9146">
        <row r="9">
          <cell r="A9" t="str">
            <v>A</v>
          </cell>
        </row>
      </sheetData>
      <sheetData sheetId="9147">
        <row r="9">
          <cell r="A9" t="str">
            <v>A</v>
          </cell>
        </row>
      </sheetData>
      <sheetData sheetId="9148">
        <row r="9">
          <cell r="A9" t="str">
            <v>A</v>
          </cell>
        </row>
      </sheetData>
      <sheetData sheetId="9149">
        <row r="9">
          <cell r="A9" t="str">
            <v>A</v>
          </cell>
        </row>
      </sheetData>
      <sheetData sheetId="9150">
        <row r="9">
          <cell r="A9" t="str">
            <v>A</v>
          </cell>
        </row>
      </sheetData>
      <sheetData sheetId="9151">
        <row r="9">
          <cell r="A9" t="str">
            <v>A</v>
          </cell>
        </row>
      </sheetData>
      <sheetData sheetId="9152">
        <row r="4">
          <cell r="A4" t="str">
            <v>BẢNG TÍNH TOÁN, ĐO BÓC KHỐI LƯỢNG HOÀN THÀNH ĐƯA VÀO QUYẾT TOÁN</v>
          </cell>
        </row>
      </sheetData>
      <sheetData sheetId="9153">
        <row r="9">
          <cell r="A9" t="str">
            <v>A</v>
          </cell>
        </row>
      </sheetData>
      <sheetData sheetId="9154">
        <row r="9">
          <cell r="A9" t="str">
            <v>A</v>
          </cell>
        </row>
      </sheetData>
      <sheetData sheetId="9155">
        <row r="9">
          <cell r="A9" t="str">
            <v>A</v>
          </cell>
        </row>
      </sheetData>
      <sheetData sheetId="9156">
        <row r="9">
          <cell r="A9" t="str">
            <v>A</v>
          </cell>
        </row>
      </sheetData>
      <sheetData sheetId="9157">
        <row r="4">
          <cell r="A4" t="str">
            <v>BẢNG TÍNH TOÁN, ĐO BÓC KHỐI LƯỢNG HOÀN THÀNH ĐƯA VÀO QUYẾT TOÁN</v>
          </cell>
        </row>
      </sheetData>
      <sheetData sheetId="9158">
        <row r="9">
          <cell r="A9" t="str">
            <v>A</v>
          </cell>
        </row>
      </sheetData>
      <sheetData sheetId="9159">
        <row r="4">
          <cell r="A4" t="str">
            <v>BẢNG TÍNH TOÁN, ĐO BÓC KHỐI LƯỢNG HOÀN THÀNH ĐƯA VÀO QUYẾT TOÁN</v>
          </cell>
        </row>
      </sheetData>
      <sheetData sheetId="9160">
        <row r="4">
          <cell r="A4" t="str">
            <v>BẢNG TÍNH TOÁN, ĐO BÓC KHỐI LƯỢNG HOÀN THÀNH ĐƯA VÀO QUYẾT TOÁN</v>
          </cell>
        </row>
      </sheetData>
      <sheetData sheetId="9161">
        <row r="9">
          <cell r="A9" t="str">
            <v>A</v>
          </cell>
        </row>
      </sheetData>
      <sheetData sheetId="9162">
        <row r="9">
          <cell r="A9" t="str">
            <v>A</v>
          </cell>
        </row>
      </sheetData>
      <sheetData sheetId="9163">
        <row r="9">
          <cell r="A9" t="str">
            <v>A</v>
          </cell>
        </row>
      </sheetData>
      <sheetData sheetId="9164">
        <row r="4">
          <cell r="A4" t="str">
            <v>BẢNG TÍNH TOÁN, ĐO BÓC KHỐI LƯỢNG HOÀN THÀNH ĐƯA VÀO QUYẾT TOÁN</v>
          </cell>
        </row>
      </sheetData>
      <sheetData sheetId="9165">
        <row r="9">
          <cell r="A9" t="str">
            <v>A</v>
          </cell>
        </row>
      </sheetData>
      <sheetData sheetId="9166">
        <row r="4">
          <cell r="A4" t="str">
            <v>BẢNG TÍNH TOÁN, ĐO BÓC KHỐI LƯỢNG HOÀN THÀNH ĐƯA VÀO QUYẾT TOÁN</v>
          </cell>
        </row>
      </sheetData>
      <sheetData sheetId="9167">
        <row r="4">
          <cell r="A4" t="str">
            <v>BẢNG TÍNH TOÁN, ĐO BÓC KHỐI LƯỢNG HOÀN THÀNH ĐƯA VÀO QUYẾT TOÁN</v>
          </cell>
        </row>
      </sheetData>
      <sheetData sheetId="9168">
        <row r="9">
          <cell r="A9" t="str">
            <v>A</v>
          </cell>
        </row>
      </sheetData>
      <sheetData sheetId="9169">
        <row r="9">
          <cell r="A9" t="str">
            <v>A</v>
          </cell>
        </row>
      </sheetData>
      <sheetData sheetId="9170">
        <row r="4">
          <cell r="A4" t="str">
            <v>BẢNG TÍNH TOÁN, ĐO BÓC KHỐI LƯỢNG HOÀN THÀNH ĐƯA VÀO QUYẾT TOÁN</v>
          </cell>
        </row>
      </sheetData>
      <sheetData sheetId="9171">
        <row r="9">
          <cell r="A9" t="str">
            <v>A</v>
          </cell>
        </row>
      </sheetData>
      <sheetData sheetId="9172">
        <row r="9">
          <cell r="A9" t="str">
            <v>A</v>
          </cell>
        </row>
      </sheetData>
      <sheetData sheetId="9173">
        <row r="4">
          <cell r="A4" t="str">
            <v>BẢNG TÍNH TOÁN, ĐO BÓC KHỐI LƯỢNG HOÀN THÀNH ĐƯA VÀO QUYẾT TOÁN</v>
          </cell>
        </row>
      </sheetData>
      <sheetData sheetId="9174">
        <row r="4">
          <cell r="A4" t="str">
            <v>BẢNG TÍNH TOÁN, ĐO BÓC KHỐI LƯỢNG HOÀN THÀNH ĐƯA VÀO QUYẾT TOÁN</v>
          </cell>
        </row>
      </sheetData>
      <sheetData sheetId="9175">
        <row r="9">
          <cell r="A9" t="str">
            <v>A</v>
          </cell>
        </row>
      </sheetData>
      <sheetData sheetId="9176">
        <row r="9">
          <cell r="A9" t="str">
            <v>A</v>
          </cell>
        </row>
      </sheetData>
      <sheetData sheetId="9177">
        <row r="4">
          <cell r="A4" t="str">
            <v>BẢNG TÍNH TOÁN, ĐO BÓC KHỐI LƯỢNG HOÀN THÀNH ĐƯA VÀO QUYẾT TOÁN</v>
          </cell>
        </row>
      </sheetData>
      <sheetData sheetId="9178">
        <row r="9">
          <cell r="A9" t="str">
            <v>A</v>
          </cell>
        </row>
      </sheetData>
      <sheetData sheetId="9179">
        <row r="4">
          <cell r="A4" t="str">
            <v>BẢNG TÍNH TOÁN, ĐO BÓC KHỐI LƯỢNG HOÀN THÀNH ĐƯA VÀO QUYẾT TOÁN</v>
          </cell>
        </row>
      </sheetData>
      <sheetData sheetId="9180">
        <row r="4">
          <cell r="A4" t="str">
            <v>BẢNG TÍNH TOÁN, ĐO BÓC KHỐI LƯỢNG HOÀN THÀNH ĐƯA VÀO QUYẾT TOÁN</v>
          </cell>
        </row>
      </sheetData>
      <sheetData sheetId="9181">
        <row r="9">
          <cell r="A9" t="str">
            <v>A</v>
          </cell>
        </row>
      </sheetData>
      <sheetData sheetId="9182">
        <row r="4">
          <cell r="A4" t="str">
            <v>BẢNG TÍNH TOÁN, ĐO BÓC KHỐI LƯỢNG HOÀN THÀNH ĐƯA VÀO QUYẾT TOÁN</v>
          </cell>
        </row>
      </sheetData>
      <sheetData sheetId="9183">
        <row r="4">
          <cell r="A4" t="str">
            <v>BẢNG TÍNH TOÁN, ĐO BÓC KHỐI LƯỢNG HOÀN THÀNH ĐƯA VÀO QUYẾT TOÁN</v>
          </cell>
        </row>
      </sheetData>
      <sheetData sheetId="9184">
        <row r="9">
          <cell r="A9" t="str">
            <v>A</v>
          </cell>
        </row>
      </sheetData>
      <sheetData sheetId="9185">
        <row r="9">
          <cell r="A9" t="str">
            <v>A</v>
          </cell>
        </row>
      </sheetData>
      <sheetData sheetId="9186">
        <row r="4">
          <cell r="A4" t="str">
            <v>BẢNG TÍNH TOÁN, ĐO BÓC KHỐI LƯỢNG HOÀN THÀNH ĐƯA VÀO QUYẾT TOÁN</v>
          </cell>
        </row>
      </sheetData>
      <sheetData sheetId="9187">
        <row r="4">
          <cell r="A4" t="str">
            <v>BẢNG TÍNH TOÁN, ĐO BÓC KHỐI LƯỢNG HOÀN THÀNH ĐƯA VÀO QUYẾT TOÁN</v>
          </cell>
        </row>
      </sheetData>
      <sheetData sheetId="9188">
        <row r="4">
          <cell r="A4" t="str">
            <v>BẢNG TÍNH TOÁN, ĐO BÓC KHỐI LƯỢNG HOÀN THÀNH ĐƯA VÀO QUYẾT TOÁN</v>
          </cell>
        </row>
      </sheetData>
      <sheetData sheetId="9189">
        <row r="4">
          <cell r="A4" t="str">
            <v>BẢNG TÍNH TOÁN, ĐO BÓC KHỐI LƯỢNG HOÀN THÀNH ĐƯA VÀO QUYẾT TOÁN</v>
          </cell>
        </row>
      </sheetData>
      <sheetData sheetId="9190" refreshError="1"/>
      <sheetData sheetId="9191" refreshError="1"/>
      <sheetData sheetId="9192">
        <row r="4">
          <cell r="A4" t="str">
            <v>BẢNG TÍNH TOÁN, ĐO BÓC KHỐI LƯỢNG HOÀN THÀNH ĐƯA VÀO QUYẾT TOÁN</v>
          </cell>
        </row>
      </sheetData>
      <sheetData sheetId="9193">
        <row r="4">
          <cell r="A4" t="str">
            <v>BẢNG TÍNH TOÁN, ĐO BÓC KHỐI LƯỢNG HOÀN THÀNH ĐƯA VÀO QUYẾT TOÁN</v>
          </cell>
        </row>
      </sheetData>
      <sheetData sheetId="9194">
        <row r="4">
          <cell r="A4" t="str">
            <v>BẢNG TÍNH TOÁN, ĐO BÓC KHỐI LƯỢNG HOÀN THÀNH ĐƯA VÀO QUYẾT TOÁN</v>
          </cell>
        </row>
      </sheetData>
      <sheetData sheetId="9195">
        <row r="4">
          <cell r="A4" t="str">
            <v>BẢNG TÍNH TOÁN, ĐO BÓC KHỐI LƯỢNG HOÀN THÀNH ĐƯA VÀO QUYẾT TOÁN</v>
          </cell>
        </row>
      </sheetData>
      <sheetData sheetId="9196">
        <row r="4">
          <cell r="A4" t="str">
            <v>BẢNG TÍNH TOÁN, ĐO BÓC KHỐI LƯỢNG HOÀN THÀNH ĐƯA VÀO QUYẾT TOÁN</v>
          </cell>
        </row>
      </sheetData>
      <sheetData sheetId="9197">
        <row r="9">
          <cell r="A9" t="str">
            <v>A</v>
          </cell>
        </row>
      </sheetData>
      <sheetData sheetId="9198">
        <row r="9">
          <cell r="A9" t="str">
            <v>A</v>
          </cell>
        </row>
      </sheetData>
      <sheetData sheetId="9199">
        <row r="4">
          <cell r="A4" t="str">
            <v>BẢNG TÍNH TOÁN, ĐO BÓC KHỐI LƯỢNG HOÀN THÀNH ĐƯA VÀO QUYẾT TOÁN</v>
          </cell>
        </row>
      </sheetData>
      <sheetData sheetId="9200">
        <row r="9">
          <cell r="A9" t="str">
            <v>A</v>
          </cell>
        </row>
      </sheetData>
      <sheetData sheetId="9201">
        <row r="4">
          <cell r="A4" t="str">
            <v>BẢNG TÍNH TOÁN, ĐO BÓC KHỐI LƯỢNG HOÀN THÀNH ĐƯA VÀO QUYẾT TOÁN</v>
          </cell>
        </row>
      </sheetData>
      <sheetData sheetId="9202">
        <row r="4">
          <cell r="A4" t="str">
            <v>BẢNG TÍNH TOÁN, ĐO BÓC KHỐI LƯỢNG HOÀN THÀNH ĐƯA VÀO QUYẾT TOÁN</v>
          </cell>
        </row>
      </sheetData>
      <sheetData sheetId="9203">
        <row r="4">
          <cell r="A4" t="str">
            <v>BẢNG TÍNH TOÁN, ĐO BÓC KHỐI LƯỢNG HOÀN THÀNH ĐƯA VÀO QUYẾT TOÁN</v>
          </cell>
        </row>
      </sheetData>
      <sheetData sheetId="9204">
        <row r="9">
          <cell r="A9" t="str">
            <v>A</v>
          </cell>
        </row>
      </sheetData>
      <sheetData sheetId="9205">
        <row r="4">
          <cell r="A4" t="str">
            <v>BẢNG TÍNH TOÁN, ĐO BÓC KHỐI LƯỢNG HOÀN THÀNH ĐƯA VÀO QUYẾT TOÁN</v>
          </cell>
        </row>
      </sheetData>
      <sheetData sheetId="9206">
        <row r="9">
          <cell r="A9" t="str">
            <v>A</v>
          </cell>
        </row>
      </sheetData>
      <sheetData sheetId="9207">
        <row r="9">
          <cell r="A9" t="str">
            <v>A</v>
          </cell>
        </row>
      </sheetData>
      <sheetData sheetId="9208">
        <row r="4">
          <cell r="A4" t="str">
            <v>BẢNG TÍNH TOÁN, ĐO BÓC KHỐI LƯỢNG HOÀN THÀNH ĐƯA VÀO QUYẾT TOÁN</v>
          </cell>
        </row>
      </sheetData>
      <sheetData sheetId="9209">
        <row r="4">
          <cell r="A4" t="str">
            <v>BẢNG TÍNH TOÁN, ĐO BÓC KHỐI LƯỢNG HOÀN THÀNH ĐƯA VÀO QUYẾT TOÁN</v>
          </cell>
        </row>
      </sheetData>
      <sheetData sheetId="9210">
        <row r="9">
          <cell r="A9" t="str">
            <v>A</v>
          </cell>
        </row>
      </sheetData>
      <sheetData sheetId="9211">
        <row r="9">
          <cell r="A9" t="str">
            <v>A</v>
          </cell>
        </row>
      </sheetData>
      <sheetData sheetId="9212" refreshError="1"/>
      <sheetData sheetId="9213" refreshError="1"/>
      <sheetData sheetId="9214" refreshError="1"/>
      <sheetData sheetId="9215" refreshError="1"/>
      <sheetData sheetId="9216" refreshError="1"/>
      <sheetData sheetId="9217">
        <row r="9">
          <cell r="A9" t="str">
            <v>A</v>
          </cell>
        </row>
      </sheetData>
      <sheetData sheetId="9218">
        <row r="9">
          <cell r="A9" t="str">
            <v>A</v>
          </cell>
        </row>
      </sheetData>
      <sheetData sheetId="9219">
        <row r="9">
          <cell r="A9" t="str">
            <v>A</v>
          </cell>
        </row>
      </sheetData>
      <sheetData sheetId="9220">
        <row r="9">
          <cell r="A9" t="str">
            <v>A</v>
          </cell>
        </row>
      </sheetData>
      <sheetData sheetId="9221">
        <row r="9">
          <cell r="A9" t="str">
            <v>A</v>
          </cell>
        </row>
      </sheetData>
      <sheetData sheetId="9222">
        <row r="9">
          <cell r="A9" t="str">
            <v>A</v>
          </cell>
        </row>
      </sheetData>
      <sheetData sheetId="9223">
        <row r="9">
          <cell r="A9" t="str">
            <v>A</v>
          </cell>
        </row>
      </sheetData>
      <sheetData sheetId="9224">
        <row r="4">
          <cell r="A4" t="str">
            <v>BẢNG TÍNH TOÁN, ĐO BÓC KHỐI LƯỢNG HOÀN THÀNH ĐƯA VÀO QUYẾT TOÁN</v>
          </cell>
        </row>
      </sheetData>
      <sheetData sheetId="9225">
        <row r="9">
          <cell r="A9" t="str">
            <v>A</v>
          </cell>
        </row>
      </sheetData>
      <sheetData sheetId="9226">
        <row r="4">
          <cell r="A4" t="str">
            <v>BẢNG TÍNH TOÁN, ĐO BÓC KHỐI LƯỢNG HOÀN THÀNH ĐƯA VÀO QUYẾT TOÁN</v>
          </cell>
        </row>
      </sheetData>
      <sheetData sheetId="9227" refreshError="1"/>
      <sheetData sheetId="9228" refreshError="1"/>
      <sheetData sheetId="9229" refreshError="1"/>
      <sheetData sheetId="9230">
        <row r="9">
          <cell r="A9" t="str">
            <v>A</v>
          </cell>
        </row>
      </sheetData>
      <sheetData sheetId="9231">
        <row r="9">
          <cell r="A9" t="str">
            <v>A</v>
          </cell>
        </row>
      </sheetData>
      <sheetData sheetId="9232">
        <row r="9">
          <cell r="A9" t="str">
            <v>A</v>
          </cell>
        </row>
      </sheetData>
      <sheetData sheetId="9233">
        <row r="4">
          <cell r="A4" t="str">
            <v>BẢNG TÍNH TOÁN, ĐO BÓC KHỐI LƯỢNG HOÀN THÀNH ĐƯA VÀO QUYẾT TOÁN</v>
          </cell>
        </row>
      </sheetData>
      <sheetData sheetId="9234">
        <row r="4">
          <cell r="A4" t="str">
            <v>BẢNG TÍNH TOÁN, ĐO BÓC KHỐI LƯỢNG HOÀN THÀNH ĐƯA VÀO QUYẾT TOÁN</v>
          </cell>
        </row>
      </sheetData>
      <sheetData sheetId="9235">
        <row r="9">
          <cell r="A9" t="str">
            <v>A</v>
          </cell>
        </row>
      </sheetData>
      <sheetData sheetId="9236">
        <row r="4">
          <cell r="A4" t="str">
            <v>BẢNG TÍNH TOÁN, ĐO BÓC KHỐI LƯỢNG HOÀN THÀNH ĐƯA VÀO QUYẾT TOÁN</v>
          </cell>
        </row>
      </sheetData>
      <sheetData sheetId="9237">
        <row r="4">
          <cell r="A4" t="str">
            <v>BẢNG TÍNH TOÁN, ĐO BÓC KHỐI LƯỢNG HOÀN THÀNH ĐƯA VÀO QUYẾT TOÁN</v>
          </cell>
        </row>
      </sheetData>
      <sheetData sheetId="9238">
        <row r="4">
          <cell r="A4" t="str">
            <v>BẢNG TÍNH TOÁN, ĐO BÓC KHỐI LƯỢNG HOÀN THÀNH ĐƯA VÀO QUYẾT TOÁN</v>
          </cell>
        </row>
      </sheetData>
      <sheetData sheetId="9239">
        <row r="9">
          <cell r="A9" t="str">
            <v>A</v>
          </cell>
        </row>
      </sheetData>
      <sheetData sheetId="9240">
        <row r="9">
          <cell r="A9" t="str">
            <v>A</v>
          </cell>
        </row>
      </sheetData>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ow r="9">
          <cell r="A9" t="str">
            <v>A</v>
          </cell>
        </row>
      </sheetData>
      <sheetData sheetId="9252">
        <row r="4">
          <cell r="A4" t="str">
            <v>BẢNG TÍNH TOÁN, ĐO BÓC KHỐI LƯỢNG HOÀN THÀNH ĐƯA VÀO QUYẾT TOÁN</v>
          </cell>
        </row>
      </sheetData>
      <sheetData sheetId="9253">
        <row r="4">
          <cell r="A4" t="str">
            <v>BẢNG TÍNH TOÁN, ĐO BÓC KHỐI LƯỢNG HOÀN THÀNH ĐƯA VÀO QUYẾT TOÁN</v>
          </cell>
        </row>
      </sheetData>
      <sheetData sheetId="9254">
        <row r="9">
          <cell r="A9" t="str">
            <v>A</v>
          </cell>
        </row>
      </sheetData>
      <sheetData sheetId="9255">
        <row r="4">
          <cell r="A4" t="str">
            <v>BẢNG TÍNH TOÁN, ĐO BÓC KHỐI LƯỢNG HOÀN THÀNH ĐƯA VÀO QUYẾT TOÁN</v>
          </cell>
        </row>
      </sheetData>
      <sheetData sheetId="9256">
        <row r="4">
          <cell r="A4" t="str">
            <v>BẢNG TÍNH TOÁN, ĐO BÓC KHỐI LƯỢNG HOÀN THÀNH ĐƯA VÀO QUYẾT TOÁN</v>
          </cell>
        </row>
      </sheetData>
      <sheetData sheetId="9257">
        <row r="4">
          <cell r="A4" t="str">
            <v>BẢNG TÍNH TOÁN, ĐO BÓC KHỐI LƯỢNG HOÀN THÀNH ĐƯA VÀO QUYẾT TOÁN</v>
          </cell>
        </row>
      </sheetData>
      <sheetData sheetId="9258" refreshError="1"/>
      <sheetData sheetId="9259" refreshError="1"/>
      <sheetData sheetId="9260">
        <row r="4">
          <cell r="A4" t="str">
            <v>BẢNG TÍNH TOÁN, ĐO BÓC KHỐI LƯỢNG HOÀN THÀNH ĐƯA VÀO QUYẾT TOÁN</v>
          </cell>
        </row>
      </sheetData>
      <sheetData sheetId="9261">
        <row r="4">
          <cell r="A4" t="str">
            <v>BẢNG TÍNH TOÁN, ĐO BÓC KHỐI LƯỢNG HOÀN THÀNH ĐƯA VÀO QUYẾT TOÁN</v>
          </cell>
        </row>
      </sheetData>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ow r="4">
          <cell r="A4" t="str">
            <v>BẢNG TÍNH TOÁN, ĐO BÓC KHỐI LƯỢNG HOÀN THÀNH ĐƯA VÀO QUYẾT TOÁN</v>
          </cell>
        </row>
      </sheetData>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ow r="9">
          <cell r="A9" t="str">
            <v>A</v>
          </cell>
        </row>
      </sheetData>
      <sheetData sheetId="9284">
        <row r="9">
          <cell r="A9" t="str">
            <v>A</v>
          </cell>
        </row>
      </sheetData>
      <sheetData sheetId="9285">
        <row r="9">
          <cell r="A9" t="str">
            <v>A</v>
          </cell>
        </row>
      </sheetData>
      <sheetData sheetId="9286"/>
      <sheetData sheetId="9287"/>
      <sheetData sheetId="9288"/>
      <sheetData sheetId="9289">
        <row r="9">
          <cell r="A9" t="str">
            <v>A</v>
          </cell>
        </row>
      </sheetData>
      <sheetData sheetId="9290"/>
      <sheetData sheetId="9291">
        <row r="9">
          <cell r="A9" t="str">
            <v>A</v>
          </cell>
        </row>
      </sheetData>
      <sheetData sheetId="9292"/>
      <sheetData sheetId="9293"/>
      <sheetData sheetId="9294"/>
      <sheetData sheetId="9295"/>
      <sheetData sheetId="9296"/>
      <sheetData sheetId="9297"/>
      <sheetData sheetId="9298"/>
      <sheetData sheetId="9299"/>
      <sheetData sheetId="9300">
        <row r="9">
          <cell r="A9" t="str">
            <v>A</v>
          </cell>
        </row>
      </sheetData>
      <sheetData sheetId="9301"/>
      <sheetData sheetId="9302"/>
      <sheetData sheetId="9303"/>
      <sheetData sheetId="9304"/>
      <sheetData sheetId="9305"/>
      <sheetData sheetId="9306"/>
      <sheetData sheetId="9307"/>
      <sheetData sheetId="9308"/>
      <sheetData sheetId="9309"/>
      <sheetData sheetId="9310"/>
      <sheetData sheetId="9311">
        <row r="9">
          <cell r="A9" t="str">
            <v>A</v>
          </cell>
        </row>
      </sheetData>
      <sheetData sheetId="9312"/>
      <sheetData sheetId="9313"/>
      <sheetData sheetId="9314"/>
      <sheetData sheetId="9315"/>
      <sheetData sheetId="9316"/>
      <sheetData sheetId="9317"/>
      <sheetData sheetId="9318"/>
      <sheetData sheetId="9319"/>
      <sheetData sheetId="9320">
        <row r="9">
          <cell r="A9" t="str">
            <v>A</v>
          </cell>
        </row>
      </sheetData>
      <sheetData sheetId="9321"/>
      <sheetData sheetId="9322"/>
      <sheetData sheetId="9323"/>
      <sheetData sheetId="9324"/>
      <sheetData sheetId="9325">
        <row r="9">
          <cell r="A9" t="str">
            <v>A</v>
          </cell>
        </row>
      </sheetData>
      <sheetData sheetId="9326"/>
      <sheetData sheetId="9327"/>
      <sheetData sheetId="9328">
        <row r="9">
          <cell r="A9" t="str">
            <v>A</v>
          </cell>
        </row>
      </sheetData>
      <sheetData sheetId="9329"/>
      <sheetData sheetId="9330">
        <row r="9">
          <cell r="A9" t="str">
            <v>A</v>
          </cell>
        </row>
      </sheetData>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row r="9">
          <cell r="A9" t="str">
            <v>A</v>
          </cell>
        </row>
      </sheetData>
      <sheetData sheetId="9344">
        <row r="9">
          <cell r="A9" t="str">
            <v>A</v>
          </cell>
        </row>
      </sheetData>
      <sheetData sheetId="9345">
        <row r="9">
          <cell r="A9" t="str">
            <v>A</v>
          </cell>
        </row>
      </sheetData>
      <sheetData sheetId="9346">
        <row r="9">
          <cell r="A9" t="str">
            <v>A</v>
          </cell>
        </row>
      </sheetData>
      <sheetData sheetId="9347"/>
      <sheetData sheetId="9348">
        <row r="9">
          <cell r="A9" t="str">
            <v>A</v>
          </cell>
        </row>
      </sheetData>
      <sheetData sheetId="9349">
        <row r="9">
          <cell r="A9" t="str">
            <v>A</v>
          </cell>
        </row>
      </sheetData>
      <sheetData sheetId="9350">
        <row r="9">
          <cell r="A9" t="str">
            <v>A</v>
          </cell>
        </row>
      </sheetData>
      <sheetData sheetId="9351">
        <row r="9">
          <cell r="A9" t="str">
            <v>A</v>
          </cell>
        </row>
      </sheetData>
      <sheetData sheetId="9352"/>
      <sheetData sheetId="9353"/>
      <sheetData sheetId="9354"/>
      <sheetData sheetId="9355"/>
      <sheetData sheetId="9356"/>
      <sheetData sheetId="9357"/>
      <sheetData sheetId="9358"/>
      <sheetData sheetId="9359"/>
      <sheetData sheetId="9360"/>
      <sheetData sheetId="9361">
        <row r="9">
          <cell r="A9" t="str">
            <v>A</v>
          </cell>
        </row>
      </sheetData>
      <sheetData sheetId="9362"/>
      <sheetData sheetId="9363"/>
      <sheetData sheetId="9364"/>
      <sheetData sheetId="9365"/>
      <sheetData sheetId="9366">
        <row r="9">
          <cell r="A9" t="str">
            <v>A</v>
          </cell>
        </row>
      </sheetData>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row r="9">
          <cell r="A9" t="str">
            <v>A</v>
          </cell>
        </row>
      </sheetData>
      <sheetData sheetId="9387">
        <row r="9">
          <cell r="A9" t="str">
            <v>A</v>
          </cell>
        </row>
      </sheetData>
      <sheetData sheetId="9388"/>
      <sheetData sheetId="9389">
        <row r="9">
          <cell r="A9" t="str">
            <v>A</v>
          </cell>
        </row>
      </sheetData>
      <sheetData sheetId="9390"/>
      <sheetData sheetId="9391"/>
      <sheetData sheetId="9392"/>
      <sheetData sheetId="9393"/>
      <sheetData sheetId="9394">
        <row r="9">
          <cell r="A9" t="str">
            <v>A</v>
          </cell>
        </row>
      </sheetData>
      <sheetData sheetId="9395"/>
      <sheetData sheetId="9396"/>
      <sheetData sheetId="9397"/>
      <sheetData sheetId="9398"/>
      <sheetData sheetId="9399">
        <row r="9">
          <cell r="A9" t="str">
            <v>A</v>
          </cell>
        </row>
      </sheetData>
      <sheetData sheetId="9400">
        <row r="9">
          <cell r="A9" t="str">
            <v>A</v>
          </cell>
        </row>
      </sheetData>
      <sheetData sheetId="9401">
        <row r="4">
          <cell r="A4" t="str">
            <v>BẢNG TÍNH TOÁN, ĐO BÓC KHỐI LƯỢNG HOÀN THÀNH ĐƯA VÀO QUYẾT TOÁN</v>
          </cell>
        </row>
      </sheetData>
      <sheetData sheetId="9402"/>
      <sheetData sheetId="9403">
        <row r="9">
          <cell r="A9" t="str">
            <v>A</v>
          </cell>
        </row>
      </sheetData>
      <sheetData sheetId="9404"/>
      <sheetData sheetId="9405"/>
      <sheetData sheetId="9406">
        <row r="9">
          <cell r="A9" t="str">
            <v>A</v>
          </cell>
        </row>
      </sheetData>
      <sheetData sheetId="9407">
        <row r="9">
          <cell r="A9" t="str">
            <v>A</v>
          </cell>
        </row>
      </sheetData>
      <sheetData sheetId="9408">
        <row r="9">
          <cell r="A9" t="str">
            <v>A</v>
          </cell>
        </row>
      </sheetData>
      <sheetData sheetId="9409">
        <row r="9">
          <cell r="A9" t="str">
            <v>A</v>
          </cell>
        </row>
      </sheetData>
      <sheetData sheetId="9410">
        <row r="9">
          <cell r="A9" t="str">
            <v>A</v>
          </cell>
        </row>
      </sheetData>
      <sheetData sheetId="9411">
        <row r="9">
          <cell r="A9" t="str">
            <v>A</v>
          </cell>
        </row>
      </sheetData>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row r="9">
          <cell r="A9" t="str">
            <v>A</v>
          </cell>
        </row>
      </sheetData>
      <sheetData sheetId="9426"/>
      <sheetData sheetId="9427"/>
      <sheetData sheetId="9428"/>
      <sheetData sheetId="9429">
        <row r="9">
          <cell r="A9" t="str">
            <v>A</v>
          </cell>
        </row>
      </sheetData>
      <sheetData sheetId="9430">
        <row r="9">
          <cell r="A9" t="str">
            <v>A</v>
          </cell>
        </row>
      </sheetData>
      <sheetData sheetId="9431">
        <row r="9">
          <cell r="A9" t="str">
            <v>A</v>
          </cell>
        </row>
      </sheetData>
      <sheetData sheetId="9432">
        <row r="9">
          <cell r="A9" t="str">
            <v>A</v>
          </cell>
        </row>
      </sheetData>
      <sheetData sheetId="9433">
        <row r="9">
          <cell r="A9" t="str">
            <v>A</v>
          </cell>
        </row>
      </sheetData>
      <sheetData sheetId="9434">
        <row r="9">
          <cell r="A9" t="str">
            <v>A</v>
          </cell>
        </row>
      </sheetData>
      <sheetData sheetId="9435">
        <row r="9">
          <cell r="A9" t="str">
            <v>A</v>
          </cell>
        </row>
      </sheetData>
      <sheetData sheetId="9436">
        <row r="9">
          <cell r="A9" t="str">
            <v>A</v>
          </cell>
        </row>
      </sheetData>
      <sheetData sheetId="9437">
        <row r="9">
          <cell r="A9" t="str">
            <v>A</v>
          </cell>
        </row>
      </sheetData>
      <sheetData sheetId="9438">
        <row r="9">
          <cell r="A9" t="str">
            <v>A</v>
          </cell>
        </row>
      </sheetData>
      <sheetData sheetId="9439">
        <row r="9">
          <cell r="A9" t="str">
            <v>A</v>
          </cell>
        </row>
      </sheetData>
      <sheetData sheetId="9440">
        <row r="9">
          <cell r="A9" t="str">
            <v>A</v>
          </cell>
        </row>
      </sheetData>
      <sheetData sheetId="9441">
        <row r="4">
          <cell r="A4" t="str">
            <v>BẢNG TÍNH TOÁN, ĐO BÓC KHỐI LƯỢNG HOÀN THÀNH ĐƯA VÀO QUYẾT TOÁN</v>
          </cell>
        </row>
      </sheetData>
      <sheetData sheetId="9442">
        <row r="9">
          <cell r="A9" t="str">
            <v>A</v>
          </cell>
        </row>
      </sheetData>
      <sheetData sheetId="9443">
        <row r="9">
          <cell r="A9" t="str">
            <v>A</v>
          </cell>
        </row>
      </sheetData>
      <sheetData sheetId="9444">
        <row r="9">
          <cell r="A9" t="str">
            <v>A</v>
          </cell>
        </row>
      </sheetData>
      <sheetData sheetId="9445">
        <row r="9">
          <cell r="A9" t="str">
            <v>A</v>
          </cell>
        </row>
      </sheetData>
      <sheetData sheetId="9446">
        <row r="9">
          <cell r="A9" t="str">
            <v>A</v>
          </cell>
        </row>
      </sheetData>
      <sheetData sheetId="9447">
        <row r="9">
          <cell r="A9" t="str">
            <v>A</v>
          </cell>
        </row>
      </sheetData>
      <sheetData sheetId="9448">
        <row r="9">
          <cell r="A9" t="str">
            <v>A</v>
          </cell>
        </row>
      </sheetData>
      <sheetData sheetId="9449"/>
      <sheetData sheetId="9450">
        <row r="9">
          <cell r="A9" t="str">
            <v>A</v>
          </cell>
        </row>
      </sheetData>
      <sheetData sheetId="9451"/>
      <sheetData sheetId="9452">
        <row r="9">
          <cell r="A9" t="str">
            <v>A</v>
          </cell>
        </row>
      </sheetData>
      <sheetData sheetId="9453"/>
      <sheetData sheetId="9454"/>
      <sheetData sheetId="9455"/>
      <sheetData sheetId="9456"/>
      <sheetData sheetId="9457">
        <row r="9">
          <cell r="A9" t="str">
            <v>A</v>
          </cell>
        </row>
      </sheetData>
      <sheetData sheetId="9458"/>
      <sheetData sheetId="9459"/>
      <sheetData sheetId="9460">
        <row r="9">
          <cell r="A9" t="str">
            <v>A</v>
          </cell>
        </row>
      </sheetData>
      <sheetData sheetId="9461">
        <row r="9">
          <cell r="A9" t="str">
            <v>A</v>
          </cell>
        </row>
      </sheetData>
      <sheetData sheetId="9462">
        <row r="9">
          <cell r="A9" t="str">
            <v>A</v>
          </cell>
        </row>
      </sheetData>
      <sheetData sheetId="9463">
        <row r="9">
          <cell r="A9" t="str">
            <v>A</v>
          </cell>
        </row>
      </sheetData>
      <sheetData sheetId="9464">
        <row r="9">
          <cell r="A9" t="str">
            <v>A</v>
          </cell>
        </row>
      </sheetData>
      <sheetData sheetId="9465">
        <row r="9">
          <cell r="A9" t="str">
            <v>A</v>
          </cell>
        </row>
      </sheetData>
      <sheetData sheetId="9466">
        <row r="9">
          <cell r="A9" t="str">
            <v>A</v>
          </cell>
        </row>
      </sheetData>
      <sheetData sheetId="9467">
        <row r="9">
          <cell r="A9" t="str">
            <v>A</v>
          </cell>
        </row>
      </sheetData>
      <sheetData sheetId="9468">
        <row r="9">
          <cell r="A9" t="str">
            <v>A</v>
          </cell>
        </row>
      </sheetData>
      <sheetData sheetId="9469">
        <row r="9">
          <cell r="A9" t="str">
            <v>A</v>
          </cell>
        </row>
      </sheetData>
      <sheetData sheetId="9470">
        <row r="9">
          <cell r="A9" t="str">
            <v>A</v>
          </cell>
        </row>
      </sheetData>
      <sheetData sheetId="9471">
        <row r="9">
          <cell r="A9" t="str">
            <v>A</v>
          </cell>
        </row>
      </sheetData>
      <sheetData sheetId="9472">
        <row r="9">
          <cell r="A9" t="str">
            <v>A</v>
          </cell>
        </row>
      </sheetData>
      <sheetData sheetId="9473">
        <row r="9">
          <cell r="A9" t="str">
            <v>A</v>
          </cell>
        </row>
      </sheetData>
      <sheetData sheetId="9474">
        <row r="9">
          <cell r="A9" t="str">
            <v>A</v>
          </cell>
        </row>
      </sheetData>
      <sheetData sheetId="9475"/>
      <sheetData sheetId="9476"/>
      <sheetData sheetId="9477"/>
      <sheetData sheetId="9478">
        <row r="9">
          <cell r="A9" t="str">
            <v>A</v>
          </cell>
        </row>
      </sheetData>
      <sheetData sheetId="9479">
        <row r="9">
          <cell r="A9" t="str">
            <v>A</v>
          </cell>
        </row>
      </sheetData>
      <sheetData sheetId="9480">
        <row r="9">
          <cell r="A9" t="str">
            <v>A</v>
          </cell>
        </row>
      </sheetData>
      <sheetData sheetId="9481">
        <row r="9">
          <cell r="A9" t="str">
            <v>A</v>
          </cell>
        </row>
      </sheetData>
      <sheetData sheetId="9482">
        <row r="9">
          <cell r="A9" t="str">
            <v>A</v>
          </cell>
        </row>
      </sheetData>
      <sheetData sheetId="9483">
        <row r="9">
          <cell r="A9" t="str">
            <v>A</v>
          </cell>
        </row>
      </sheetData>
      <sheetData sheetId="9484">
        <row r="9">
          <cell r="A9" t="str">
            <v>A</v>
          </cell>
        </row>
      </sheetData>
      <sheetData sheetId="9485">
        <row r="9">
          <cell r="A9" t="str">
            <v>A</v>
          </cell>
        </row>
      </sheetData>
      <sheetData sheetId="9486">
        <row r="9">
          <cell r="A9" t="str">
            <v>A</v>
          </cell>
        </row>
      </sheetData>
      <sheetData sheetId="9487">
        <row r="9">
          <cell r="A9" t="str">
            <v>A</v>
          </cell>
        </row>
      </sheetData>
      <sheetData sheetId="9488"/>
      <sheetData sheetId="9489">
        <row r="9">
          <cell r="A9" t="str">
            <v>A</v>
          </cell>
        </row>
      </sheetData>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row r="9">
          <cell r="A9" t="str">
            <v>A</v>
          </cell>
        </row>
      </sheetData>
      <sheetData sheetId="9507"/>
      <sheetData sheetId="9508">
        <row r="9">
          <cell r="A9" t="str">
            <v>A</v>
          </cell>
        </row>
      </sheetData>
      <sheetData sheetId="9509">
        <row r="9">
          <cell r="A9" t="str">
            <v>A</v>
          </cell>
        </row>
      </sheetData>
      <sheetData sheetId="9510">
        <row r="9">
          <cell r="A9" t="str">
            <v>A</v>
          </cell>
        </row>
      </sheetData>
      <sheetData sheetId="9511">
        <row r="9">
          <cell r="A9" t="str">
            <v>A</v>
          </cell>
        </row>
      </sheetData>
      <sheetData sheetId="9512">
        <row r="9">
          <cell r="A9" t="str">
            <v>A</v>
          </cell>
        </row>
      </sheetData>
      <sheetData sheetId="9513">
        <row r="9">
          <cell r="A9" t="str">
            <v>A</v>
          </cell>
        </row>
      </sheetData>
      <sheetData sheetId="9514">
        <row r="9">
          <cell r="A9" t="str">
            <v>A</v>
          </cell>
        </row>
      </sheetData>
      <sheetData sheetId="9515" refreshError="1"/>
      <sheetData sheetId="9516" refreshError="1"/>
      <sheetData sheetId="9517" refreshError="1"/>
      <sheetData sheetId="9518" refreshError="1"/>
      <sheetData sheetId="9519">
        <row r="9">
          <cell r="A9" t="str">
            <v>A</v>
          </cell>
        </row>
      </sheetData>
      <sheetData sheetId="9520">
        <row r="9">
          <cell r="A9" t="str">
            <v>A</v>
          </cell>
        </row>
      </sheetData>
      <sheetData sheetId="9521">
        <row r="9">
          <cell r="A9" t="str">
            <v>A</v>
          </cell>
        </row>
      </sheetData>
      <sheetData sheetId="9522">
        <row r="9">
          <cell r="A9" t="str">
            <v>A</v>
          </cell>
        </row>
      </sheetData>
      <sheetData sheetId="9523">
        <row r="9">
          <cell r="A9" t="str">
            <v>A</v>
          </cell>
        </row>
      </sheetData>
      <sheetData sheetId="9524">
        <row r="9">
          <cell r="A9" t="str">
            <v>A</v>
          </cell>
        </row>
      </sheetData>
      <sheetData sheetId="9525">
        <row r="9">
          <cell r="A9" t="str">
            <v>A</v>
          </cell>
        </row>
      </sheetData>
      <sheetData sheetId="9526">
        <row r="9">
          <cell r="A9" t="str">
            <v>A</v>
          </cell>
        </row>
      </sheetData>
      <sheetData sheetId="9527">
        <row r="9">
          <cell r="A9" t="str">
            <v>A</v>
          </cell>
        </row>
      </sheetData>
      <sheetData sheetId="9528">
        <row r="9">
          <cell r="A9" t="str">
            <v>A</v>
          </cell>
        </row>
      </sheetData>
      <sheetData sheetId="9529">
        <row r="9">
          <cell r="A9" t="str">
            <v>A</v>
          </cell>
        </row>
      </sheetData>
      <sheetData sheetId="9530">
        <row r="9">
          <cell r="A9" t="str">
            <v>A</v>
          </cell>
        </row>
      </sheetData>
      <sheetData sheetId="9531" refreshError="1"/>
      <sheetData sheetId="9532">
        <row r="9">
          <cell r="A9" t="str">
            <v>A</v>
          </cell>
        </row>
      </sheetData>
      <sheetData sheetId="9533">
        <row r="9">
          <cell r="A9" t="str">
            <v>A</v>
          </cell>
        </row>
      </sheetData>
      <sheetData sheetId="9534">
        <row r="9">
          <cell r="A9" t="str">
            <v>A</v>
          </cell>
        </row>
      </sheetData>
      <sheetData sheetId="9535">
        <row r="9">
          <cell r="A9" t="str">
            <v>A</v>
          </cell>
        </row>
      </sheetData>
      <sheetData sheetId="9536">
        <row r="9">
          <cell r="A9" t="str">
            <v>A</v>
          </cell>
        </row>
      </sheetData>
      <sheetData sheetId="9537"/>
      <sheetData sheetId="9538">
        <row r="9">
          <cell r="A9" t="str">
            <v>A</v>
          </cell>
        </row>
      </sheetData>
      <sheetData sheetId="9539"/>
      <sheetData sheetId="9540">
        <row r="9">
          <cell r="A9" t="str">
            <v>A</v>
          </cell>
        </row>
      </sheetData>
      <sheetData sheetId="9541">
        <row r="9">
          <cell r="A9" t="str">
            <v>A</v>
          </cell>
        </row>
      </sheetData>
      <sheetData sheetId="9542">
        <row r="9">
          <cell r="A9" t="str">
            <v>A</v>
          </cell>
        </row>
      </sheetData>
      <sheetData sheetId="9543"/>
      <sheetData sheetId="9544"/>
      <sheetData sheetId="9545"/>
      <sheetData sheetId="9546"/>
      <sheetData sheetId="9547"/>
      <sheetData sheetId="9548">
        <row r="9">
          <cell r="A9" t="str">
            <v>A</v>
          </cell>
        </row>
      </sheetData>
      <sheetData sheetId="9549"/>
      <sheetData sheetId="9550"/>
      <sheetData sheetId="9551"/>
      <sheetData sheetId="9552"/>
      <sheetData sheetId="9553"/>
      <sheetData sheetId="9554"/>
      <sheetData sheetId="9555"/>
      <sheetData sheetId="9556"/>
      <sheetData sheetId="9557">
        <row r="9">
          <cell r="A9" t="str">
            <v>A</v>
          </cell>
        </row>
      </sheetData>
      <sheetData sheetId="9558"/>
      <sheetData sheetId="9559"/>
      <sheetData sheetId="9560"/>
      <sheetData sheetId="9561">
        <row r="9">
          <cell r="A9" t="str">
            <v>A</v>
          </cell>
        </row>
      </sheetData>
      <sheetData sheetId="9562"/>
      <sheetData sheetId="9563"/>
      <sheetData sheetId="9564"/>
      <sheetData sheetId="9565"/>
      <sheetData sheetId="9566"/>
      <sheetData sheetId="9567"/>
      <sheetData sheetId="9568"/>
      <sheetData sheetId="9569">
        <row r="9">
          <cell r="A9" t="str">
            <v>A</v>
          </cell>
        </row>
      </sheetData>
      <sheetData sheetId="9570">
        <row r="9">
          <cell r="A9" t="str">
            <v>A</v>
          </cell>
        </row>
      </sheetData>
      <sheetData sheetId="9571"/>
      <sheetData sheetId="9572"/>
      <sheetData sheetId="9573"/>
      <sheetData sheetId="9574"/>
      <sheetData sheetId="9575">
        <row r="9">
          <cell r="A9" t="str">
            <v>A</v>
          </cell>
        </row>
      </sheetData>
      <sheetData sheetId="9576"/>
      <sheetData sheetId="9577"/>
      <sheetData sheetId="9578"/>
      <sheetData sheetId="9579"/>
      <sheetData sheetId="9580"/>
      <sheetData sheetId="9581"/>
      <sheetData sheetId="9582">
        <row r="9">
          <cell r="A9" t="str">
            <v>A</v>
          </cell>
        </row>
      </sheetData>
      <sheetData sheetId="9583"/>
      <sheetData sheetId="9584"/>
      <sheetData sheetId="9585"/>
      <sheetData sheetId="9586">
        <row r="9">
          <cell r="A9" t="str">
            <v>A</v>
          </cell>
        </row>
      </sheetData>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refreshError="1"/>
      <sheetData sheetId="9634" refreshError="1"/>
      <sheetData sheetId="9635" refreshError="1"/>
      <sheetData sheetId="9636" refreshError="1"/>
      <sheetData sheetId="9637" refreshError="1"/>
      <sheetData sheetId="9638"/>
      <sheetData sheetId="9639"/>
      <sheetData sheetId="9640"/>
      <sheetData sheetId="9641"/>
      <sheetData sheetId="9642"/>
      <sheetData sheetId="9643"/>
      <sheetData sheetId="9644"/>
      <sheetData sheetId="9645"/>
      <sheetData sheetId="9646" refreshError="1"/>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row r="9">
          <cell r="A9" t="str">
            <v>A</v>
          </cell>
        </row>
      </sheetData>
      <sheetData sheetId="9669"/>
      <sheetData sheetId="9670"/>
      <sheetData sheetId="9671"/>
      <sheetData sheetId="9672" refreshError="1"/>
      <sheetData sheetId="9673" refreshError="1"/>
      <sheetData sheetId="9674" refreshError="1"/>
      <sheetData sheetId="9675" refreshError="1"/>
      <sheetData sheetId="9676">
        <row r="4">
          <cell r="A4" t="str">
            <v>BẢNG TÍNH TOÁN, ĐO BÓC KHỐI LƯỢNG HOÀN THÀNH ĐƯA VÀO QUYẾT TOÁN</v>
          </cell>
        </row>
      </sheetData>
      <sheetData sheetId="9677">
        <row r="4">
          <cell r="A4" t="str">
            <v>BẢNG TÍNH TOÁN, ĐO BÓC KHỐI LƯỢNG HOÀN THÀNH ĐƯA VÀO QUYẾT TOÁN</v>
          </cell>
        </row>
      </sheetData>
      <sheetData sheetId="9678">
        <row r="4">
          <cell r="A4" t="str">
            <v>BẢNG TÍNH TOÁN, ĐO BÓC KHỐI LƯỢNG HOÀN THÀNH ĐƯA VÀO QUYẾT TOÁN</v>
          </cell>
        </row>
      </sheetData>
      <sheetData sheetId="9679">
        <row r="9">
          <cell r="A9" t="str">
            <v>A</v>
          </cell>
        </row>
      </sheetData>
      <sheetData sheetId="9680">
        <row r="9">
          <cell r="A9" t="str">
            <v>A</v>
          </cell>
        </row>
      </sheetData>
      <sheetData sheetId="9681">
        <row r="4">
          <cell r="A4" t="str">
            <v>BẢNG TÍNH TOÁN, ĐO BÓC KHỐI LƯỢNG HOÀN THÀNH ĐƯA VÀO QUYẾT TOÁN</v>
          </cell>
        </row>
      </sheetData>
      <sheetData sheetId="9682">
        <row r="4">
          <cell r="A4" t="str">
            <v>BẢNG TÍNH TOÁN, ĐO BÓC KHỐI LƯỢNG HOÀN THÀNH ĐƯA VÀO QUYẾT TOÁN</v>
          </cell>
        </row>
      </sheetData>
      <sheetData sheetId="9683">
        <row r="4">
          <cell r="A4" t="str">
            <v>BẢNG TÍNH TOÁN, ĐO BÓC KHỐI LƯỢNG HOÀN THÀNH ĐƯA VÀO QUYẾT TOÁN</v>
          </cell>
        </row>
      </sheetData>
      <sheetData sheetId="9684">
        <row r="4">
          <cell r="A4" t="str">
            <v>BẢNG TÍNH TOÁN, ĐO BÓC KHỐI LƯỢNG HOÀN THÀNH ĐƯA VÀO QUYẾT TOÁN</v>
          </cell>
        </row>
      </sheetData>
      <sheetData sheetId="9685">
        <row r="4">
          <cell r="A4" t="str">
            <v>BẢNG TÍNH TOÁN, ĐO BÓC KHỐI LƯỢNG HOÀN THÀNH ĐƯA VÀO QUYẾT TOÁN</v>
          </cell>
        </row>
      </sheetData>
      <sheetData sheetId="9686">
        <row r="9">
          <cell r="A9" t="str">
            <v>A</v>
          </cell>
        </row>
      </sheetData>
      <sheetData sheetId="9687">
        <row r="9">
          <cell r="A9" t="str">
            <v>A</v>
          </cell>
        </row>
      </sheetData>
      <sheetData sheetId="9688">
        <row r="4">
          <cell r="A4" t="str">
            <v>BẢNG TÍNH TOÁN, ĐO BÓC KHỐI LƯỢNG HOÀN THÀNH ĐƯA VÀO QUYẾT TOÁN</v>
          </cell>
        </row>
      </sheetData>
      <sheetData sheetId="9689">
        <row r="9">
          <cell r="A9" t="str">
            <v>A</v>
          </cell>
        </row>
      </sheetData>
      <sheetData sheetId="9690">
        <row r="4">
          <cell r="A4" t="str">
            <v>BẢNG TÍNH TOÁN, ĐO BÓC KHỐI LƯỢNG HOÀN THÀNH ĐƯA VÀO QUYẾT TOÁN</v>
          </cell>
        </row>
      </sheetData>
      <sheetData sheetId="9691">
        <row r="4">
          <cell r="A4" t="str">
            <v>BẢNG TÍNH TOÁN, ĐO BÓC KHỐI LƯỢNG HOÀN THÀNH ĐƯA VÀO QUYẾT TOÁN</v>
          </cell>
        </row>
      </sheetData>
      <sheetData sheetId="9692">
        <row r="9">
          <cell r="A9" t="str">
            <v>A</v>
          </cell>
        </row>
      </sheetData>
      <sheetData sheetId="9693">
        <row r="9">
          <cell r="A9" t="str">
            <v>A</v>
          </cell>
        </row>
      </sheetData>
      <sheetData sheetId="9694">
        <row r="9">
          <cell r="A9" t="str">
            <v>A</v>
          </cell>
        </row>
      </sheetData>
      <sheetData sheetId="9695">
        <row r="9">
          <cell r="A9" t="str">
            <v>A</v>
          </cell>
        </row>
      </sheetData>
      <sheetData sheetId="9696">
        <row r="9">
          <cell r="A9" t="str">
            <v>A</v>
          </cell>
        </row>
      </sheetData>
      <sheetData sheetId="9697">
        <row r="4">
          <cell r="A4" t="str">
            <v>BẢNG TÍNH TOÁN, ĐO BÓC KHỐI LƯỢNG HOÀN THÀNH ĐƯA VÀO QUYẾT TOÁN</v>
          </cell>
        </row>
      </sheetData>
      <sheetData sheetId="9698">
        <row r="4">
          <cell r="A4" t="str">
            <v>BẢNG TÍNH TOÁN, ĐO BÓC KHỐI LƯỢNG HOÀN THÀNH ĐƯA VÀO QUYẾT TOÁN</v>
          </cell>
        </row>
      </sheetData>
      <sheetData sheetId="9699">
        <row r="9">
          <cell r="A9" t="str">
            <v>A</v>
          </cell>
        </row>
      </sheetData>
      <sheetData sheetId="9700">
        <row r="9">
          <cell r="A9" t="str">
            <v>A</v>
          </cell>
        </row>
      </sheetData>
      <sheetData sheetId="9701">
        <row r="9">
          <cell r="A9" t="str">
            <v>A</v>
          </cell>
        </row>
      </sheetData>
      <sheetData sheetId="9702">
        <row r="9">
          <cell r="A9" t="str">
            <v>A</v>
          </cell>
        </row>
      </sheetData>
      <sheetData sheetId="9703">
        <row r="9">
          <cell r="A9" t="str">
            <v>A</v>
          </cell>
        </row>
      </sheetData>
      <sheetData sheetId="9704">
        <row r="9">
          <cell r="A9" t="str">
            <v>A</v>
          </cell>
        </row>
      </sheetData>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sheetData sheetId="9771"/>
      <sheetData sheetId="9772"/>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he so"/>
      <sheetName val="ÈÏ-TBA"/>
      <sheetName val="DG"/>
      <sheetName val="DLDT"/>
      <sheetName val="Gia vat tu"/>
      <sheetName val="Giathanh1m3BT"/>
      <sheetName val="BK04"/>
      <sheetName val="Quant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yết minh"/>
      <sheetName val="PT MONG TRU"/>
      <sheetName val="VLP"/>
      <sheetName val="DM K may theo TT13"/>
      <sheetName val="TT 36-2022"/>
      <sheetName val="QĐ 2188 QĐ-SXD"/>
      <sheetName val="Gia NC theo QD 31"/>
      <sheetName val="DM203"/>
      <sheetName val="DM 1781"/>
      <sheetName val="ĐM TT12"/>
      <sheetName val="KIEM TRA KL TT&amp;TBA NB"/>
      <sheetName val="01 TT NOI"/>
      <sheetName val="02 TT NGAM"/>
      <sheetName val="03 TBT TRU BTLT"/>
      <sheetName val="04 TBT TRU THEP"/>
      <sheetName val="05 HT NOI"/>
      <sheetName val="B.KIEM TRA KL HT NB"/>
      <sheetName val="6. HT NGẦM"/>
      <sheetName val="07 LK LAP MOI"/>
      <sheetName val="09 LK SDL THU HOI"/>
      <sheetName val="10 PTVT THU HOI"/>
      <sheetName val="11 PHAN BO MUONG CAP"/>
      <sheetName val="12 MUONG CAP"/>
      <sheetName val="13 MAY PHAT"/>
      <sheetName val="MA TONG"/>
      <sheetName val="bia lot"/>
      <sheetName val="THUE MAY PHAT"/>
      <sheetName val="THCPXD"/>
      <sheetName val="THXD"/>
      <sheetName val="THUÊ MÁY PHÁT "/>
      <sheetName val="Đơn giá Máy Phát( TT12-2021) "/>
      <sheetName val="TMĐT"/>
      <sheetName val="PLGT"/>
      <sheetName val="B_GiaitrinhCPK"/>
      <sheetName val="CP khao sat"/>
      <sheetName val="CPDP"/>
      <sheetName val="CPXD-HD-HN"/>
      <sheetName val="THTB"/>
      <sheetName val="THLDTB"/>
      <sheetName val="Sheet1"/>
      <sheetName val=" CPDP 2022"/>
      <sheetName val="ĐGVL"/>
      <sheetName val="VC-MP TT12"/>
      <sheetName val="PT DON GIA VC-MP"/>
      <sheetName val="08 PTVT MOI"/>
      <sheetName val="TH VL-NC-M"/>
      <sheetName val="VL-NC-M"/>
      <sheetName val="B_THCPVLC- từng phần"/>
      <sheetName val="B_THCPVLC"/>
      <sheetName val="KLR(LM+TH)"/>
      <sheetName val="cơ sơ đơn giá"/>
      <sheetName val="THVC  "/>
      <sheetName val="VCĐD"/>
      <sheetName val="PT DON GIA VC"/>
      <sheetName val="B_DGVCBX"/>
      <sheetName val="B_DGVC VL"/>
      <sheetName val="KL riêng VT"/>
      <sheetName val="ĐƠN GIA T8-2022"/>
      <sheetName val="B_CPVCBX"/>
      <sheetName val="CO SO DON GIA QUI II-2022"/>
      <sheetName val="TH TNHCVL"/>
      <sheetName val="TH TNHCTB"/>
      <sheetName val="TH hotline TB"/>
      <sheetName val="14 TH VT-TB"/>
      <sheetName val="Chi tiết TNHC"/>
      <sheetName val="ĐM TT05"/>
      <sheetName val="TH hotline VL"/>
      <sheetName val="TONG HOP CHIET TINH-HDC"/>
      <sheetName val="CHIET TINH-HDC"/>
      <sheetName val="VLC- HDC"/>
      <sheetName val="SDL-TH"/>
      <sheetName val="DM MONG"/>
      <sheetName val="ĐGVL tung phan"/>
      <sheetName val="Sheet4"/>
      <sheetName val="Sheet2"/>
      <sheetName val="VTTB PCBC"/>
      <sheetName val="lai vay"/>
      <sheetName val="Chiet tinh-hotline"/>
      <sheetName val="VC TT12 "/>
      <sheetName val="NC-MTC - Hotline"/>
      <sheetName val="thvc- HDC"/>
      <sheetName val="giai trinh"/>
      <sheetName val="Bảng tính DTXD (1353) theo hd "/>
      <sheetName val="KLR Thu hồi"/>
      <sheetName val="thvc"/>
      <sheetName val="vcdd"/>
      <sheetName val="vcdd-hdc"/>
      <sheetName val="KLR-HDC"/>
      <sheetName val="VC TT12"/>
      <sheetName val="phân luồng giao thông"/>
      <sheetName val="ĐM 2631 CTY TNĐ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KB"/>
      <sheetName val="Sheet2"/>
      <sheetName val="DZ 0.4"/>
      <sheetName val="Quantity"/>
      <sheetName val="DZ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Chi PK"/>
      <sheetName val="B1"/>
      <sheetName val="B2"/>
      <sheetName val="B3"/>
      <sheetName val="B4"/>
      <sheetName val="Chung"/>
      <sheetName val="Sheet1"/>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Sheet2"/>
      <sheetName val="CBSX110"/>
      <sheetName val="dg285"/>
      <sheetName val="00000000"/>
      <sheetName val="10000000"/>
      <sheetName val="20000000"/>
      <sheetName val="30000000"/>
      <sheetName val="40000000"/>
      <sheetName val="50000000"/>
      <sheetName val="60000000"/>
      <sheetName val="Sheet3"/>
      <sheetName val="thang6"/>
      <sheetName val="thang7"/>
      <sheetName val="thang8"/>
      <sheetName val="chitimc"/>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BETON"/>
      <sheetName val="DANHPHAP"/>
      <sheetName val="Keothep"/>
      <sheetName val="Re-bar"/>
      <sheetName val="Tinh B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REF"/>
      <sheetName val="PSS"/>
      <sheetName val="Du Toan"/>
      <sheetName val="KH-Q1,Q2,01"/>
      <sheetName val="CBKC-110"/>
      <sheetName val="Material U.P"/>
      <sheetName val="SILICATE"/>
      <sheetName val="beam"/>
      <sheetName val="tuong"/>
      <sheetName val="ChiTietDZ"/>
      <sheetName val="VuaBT"/>
      <sheetName val="Gia vat tu"/>
      <sheetName val="eqp"/>
      <sheetName val="L1-Price Summary"/>
      <sheetName val="THVT"/>
      <sheetName val="PTDM"/>
      <sheetName val="dg-VTu"/>
      <sheetName val="no.2"/>
      <sheetName val="truc tiep"/>
      <sheetName val="CHITIET VL-NC-TT -1p"/>
      <sheetName val="CHITIET VL-NC-TT-3p"/>
      <sheetName val="TONG HOP VL-NC TT"/>
      <sheetName val="TDTKP1"/>
      <sheetName val="KPVC-BD "/>
      <sheetName val="CxSheet"/>
      <sheetName val="thcrk"/>
      <sheetName val="dtxn"/>
      <sheetName val="tntdka"/>
      <sheetName val="cimenu"/>
      <sheetName val="vlcii"/>
      <sheetName val=""/>
      <sheetName val="Tienlg"/>
      <sheetName val="THXD"/>
      <sheetName val="DT CT"/>
      <sheetName val="Chi phi khac"/>
      <sheetName val="DGKS"/>
      <sheetName val="ks"/>
      <sheetName val="DG BX"/>
      <sheetName val="Luong ks"/>
      <sheetName val="noi suy"/>
      <sheetName val="THtbi"/>
      <sheetName val="Thiet bi"/>
      <sheetName val="Lap dat TB"/>
      <sheetName val="VLNC-MTC"/>
      <sheetName val="ma kem "/>
      <sheetName val="Dnoi35"/>
      <sheetName val="CT"/>
      <sheetName val="Bieu so 5 - TDT"/>
      <sheetName val="Bke"/>
      <sheetName val="THTN"/>
      <sheetName val="TN"/>
      <sheetName val="Mong"/>
      <sheetName val="VC dd"/>
      <sheetName val="VCtba"/>
      <sheetName val="CTBT"/>
      <sheetName val="BT"/>
      <sheetName val="CaMay"/>
      <sheetName val="DGiaT"/>
      <sheetName val="DGiaTN"/>
      <sheetName val="TT"/>
      <sheetName val="SucChiuTaiCuaCoc"/>
      <sheetName val="BIA (2)"/>
      <sheetName val="dongxuan"/>
      <sheetName val="QMCT"/>
      <sheetName val="MAIN GATE HOUSE"/>
      <sheetName val="Overhead &amp; Profit B-1"/>
      <sheetName val="Chi tiet XD TBA"/>
      <sheetName val="DGM"/>
      <sheetName val="VX"/>
      <sheetName val="TDTKP (2)"/>
      <sheetName val="TONGKE3p"/>
      <sheetName val="CHITIET VL-NC-DDTT3PHA "/>
      <sheetName val="CHITIET VL-NC-TT1p"/>
      <sheetName val="CTDZ6kv (gd1) "/>
      <sheetName val="CTDZ 0.4+cto (GD1)"/>
      <sheetName val="CTTBA (gd1)"/>
      <sheetName val="UPA bridge"/>
      <sheetName val="Vat tu le"/>
      <sheetName val="Tong_ke"/>
      <sheetName val="culi_2"/>
      <sheetName val="CP_Khac"/>
      <sheetName val="Bang_ke_KLVT"/>
      <sheetName val="Bang_THKLVT"/>
      <sheetName val="THAO_GO_THU_HOI"/>
      <sheetName val="Cuoc_VTcu"/>
      <sheetName val="Chi_PK"/>
      <sheetName val="vcdd_"/>
      <sheetName val="Thu_hoi"/>
      <sheetName val="Tinh_BT"/>
      <sheetName val="VtuHaTheSauTBABenThuy1_(2)"/>
      <sheetName val="Du_Toan"/>
      <sheetName val="Material_U_P"/>
      <sheetName val="Gia_vat_tu"/>
      <sheetName val="L1-Price_Summary"/>
      <sheetName val="no_2"/>
      <sheetName val="truc_tiep"/>
      <sheetName val="CHITIET_VL-NC-TT_-1p"/>
      <sheetName val="CHITIET_VL-NC-TT-3p"/>
      <sheetName val="TONG_HOP_VL-NC_TT"/>
      <sheetName val="KPVC-BD_"/>
      <sheetName val="00 00000"/>
      <sheetName val="TK-TUBU"/>
      <sheetName val="he so"/>
      <sheetName val="LM"/>
      <sheetName val="NNgung"/>
      <sheetName val="Bia-thau"/>
      <sheetName val="?"/>
      <sheetName val="Blad1"/>
      <sheetName val="Du_lieu"/>
      <sheetName val="KL_móng"/>
      <sheetName val="UPrice"/>
      <sheetName val="CAPDAT"/>
      <sheetName val="COT LAM MOI"/>
      <sheetName val="Don gia"/>
      <sheetName val="Quantity"/>
      <sheetName val="_"/>
      <sheetName val="Vt-hmc"/>
      <sheetName val="Database"/>
      <sheetName val="KB"/>
      <sheetName val="DZ 0.4"/>
      <sheetName val="OT"/>
      <sheetName val="DanhMuc"/>
      <sheetName val="Bang 7"/>
      <sheetName val="Bang 6 _THVT"/>
      <sheetName val="mavl"/>
      <sheetName val="2"/>
      <sheetName val="1"/>
      <sheetName val="Bang 3_Chi tiet phan Dz"/>
      <sheetName val="DG3285"/>
      <sheetName val="ĐG 285"/>
      <sheetName val="ĐG 286"/>
      <sheetName val="ĐG TNHC (1426)"/>
      <sheetName val="MTO REV.2(ARMOR)"/>
      <sheetName val="Sức chịu tải CBR"/>
      <sheetName val="Phần phụ trợ"/>
      <sheetName val="Thành phần hạt,dẹt,Bùn,LA"/>
      <sheetName val="Đgiá 285"/>
      <sheetName val="Đgiá 366"/>
      <sheetName val="DLTA"/>
      <sheetName val="CANDOI"/>
      <sheetName val="MATK"/>
      <sheetName val="NHATKY"/>
      <sheetName val="Don-gia"/>
      <sheetName val="thplk"/>
      <sheetName val="vllien"/>
      <sheetName val="klvldief"/>
      <sheetName val="Solieu"/>
      <sheetName val="chitiet"/>
      <sheetName val="|ntdia"/>
      <sheetName val="Tổng kê"/>
      <sheetName val="XT_Buoc 3"/>
      <sheetName val="chi tiet TBA"/>
      <sheetName val="Đầu vào"/>
      <sheetName val="Dulieudauvao"/>
      <sheetName val="VLdat(goc)"/>
      <sheetName val="ĐTS dat"/>
      <sheetName val="VL,NC,MTC"/>
      <sheetName val="Thông tin chung"/>
      <sheetName val="Detail"/>
      <sheetName val="THGT1"/>
      <sheetName val="THGT2"/>
      <sheetName val="THGT3"/>
      <sheetName val="BKEKH"/>
      <sheetName val="THKPNC"/>
      <sheetName val="TienLuong"/>
      <sheetName val="Phan Tich VT"/>
      <sheetName val="Gia T.Bao"/>
      <sheetName val="Cuoc VC"/>
      <sheetName val="Bu Gia NL"/>
      <sheetName val="Phan tich Vat tu"/>
      <sheetName val="Bu nhien lieu"/>
      <sheetName val="Don gia chi Tiet"/>
      <sheetName val="Du Thau"/>
      <sheetName val="Tong hop KPHM"/>
      <sheetName val="THCPXD"/>
      <sheetName val="THCPTB"/>
      <sheetName val="THKP"/>
      <sheetName val="Heso"/>
      <sheetName val="Bia"/>
      <sheetName val="~         "/>
      <sheetName val="CT-35"/>
      <sheetName val="CT-0.4KV"/>
      <sheetName val="IBASE"/>
      <sheetName val="CT35"/>
      <sheetName val="Giá tổng hợp"/>
      <sheetName val="DON GIA TRAM (3)"/>
      <sheetName val="dg tph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dtxl"/>
      <sheetName val="chitimc"/>
      <sheetName val="GiaVT"/>
      <sheetName val="PTVT"/>
      <sheetName val="VTu"/>
      <sheetName val="TienLuong"/>
      <sheetName val="ThongSo"/>
      <sheetName val="gia vt,nc,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Sum"/>
      <sheetName val="MTO REV.2(ARMOR)"/>
      <sheetName val="tuong"/>
      <sheetName val="Chi tiet"/>
      <sheetName val="Chiet tinh dz22"/>
      <sheetName val="dtxl"/>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__-BLDG"/>
      <sheetName val="??-BLDG"/>
      <sheetName val="Sum"/>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tuong"/>
      <sheetName val="Sum"/>
      <sheetName val="dtxl"/>
      <sheetName val="Don gia Ha Nam"/>
      <sheetName val="dongia_tn"/>
      <sheetName val="Gia_GC_Satthep"/>
      <sheetName val="Gia vat tu"/>
      <sheetName val="TH CT"/>
      <sheetName val="KS P"/>
      <sheetName val="SL dau tien"/>
      <sheetName val="TKP"/>
      <sheetName val="DLNS"/>
      <sheetName val="CPTV"/>
      <sheetName val="Bia 35"/>
      <sheetName val="TH dz 22"/>
      <sheetName val="vt 22"/>
      <sheetName val="TNGHIEM 22"/>
      <sheetName val="VCDD DZ 22"/>
      <sheetName val="Chlech -22"/>
      <sheetName val="TB dz"/>
      <sheetName val="DG vat tu"/>
      <sheetName val="vc vat tu CHUNG "/>
      <sheetName val="DG 36"/>
      <sheetName val="PQ tuyen"/>
      <sheetName val="Trung chuyen"/>
      <sheetName val="DGCLVC 67"/>
      <sheetName val="T T CL VC DZ 22"/>
      <sheetName val="TLCB"/>
      <sheetName val="Gvlcht"/>
      <sheetName val="CPDB"/>
      <sheetName val="LP cap dat"/>
      <sheetName val="DM 67"/>
      <sheetName val="chi tiet dz 22 kv"/>
      <sheetName val="SLVC"/>
      <sheetName val="VC dd TBA"/>
      <sheetName val="DM 85"/>
      <sheetName val="DM 66"/>
      <sheetName val="1600 kVA"/>
      <sheetName val="chi tiet TBA"/>
      <sheetName val="chitietdatdao"/>
      <sheetName val="TH TBA"/>
      <sheetName val="Bia TBA"/>
      <sheetName val="tkct"/>
      <sheetName val="DTCD"/>
      <sheetName val="TONG KE DZ 35"/>
      <sheetName val="TH VT22"/>
      <sheetName val="HSDC GOC"/>
      <sheetName val="Th Thao do 0,4"/>
      <sheetName val="Bia Thao do 0,4"/>
      <sheetName val="TH thao do 22"/>
      <sheetName val="Bia Thao do 22"/>
      <sheetName val="LK-CS"/>
      <sheetName val="Bia CS"/>
      <sheetName val="TN-CS"/>
      <sheetName val="VCDD CS"/>
      <sheetName val="DGVCTC 67"/>
      <sheetName val="bang dien"/>
      <sheetName val="TD-CS"/>
      <sheetName val="Cl lech-cs"/>
      <sheetName val="vt CS"/>
      <sheetName val="SLVC CS"/>
      <sheetName val="Chi tiet - CS"/>
      <sheetName val="th CS"/>
      <sheetName val="TH VTCS"/>
      <sheetName val="th-cpk"/>
      <sheetName val="TH-XL"/>
      <sheetName val="KS-KT"/>
      <sheetName val="chiet tinh"/>
      <sheetName val="LP-BTC"/>
      <sheetName val="bia22KV"/>
      <sheetName val="SLVC 22"/>
      <sheetName val="VCDD 22"/>
      <sheetName val="vt A cap"/>
      <sheetName val="TNGHIEM 0,4"/>
      <sheetName val="TDIEN-PHAn PHOI"/>
      <sheetName val="VT ds 0,4"/>
      <sheetName val="DG 89"/>
      <sheetName val="SLVC 0.4"/>
      <sheetName val="VCDD 0.4"/>
      <sheetName val="CHITIET 0.4 KV"/>
      <sheetName val="Th 0,4"/>
      <sheetName val="Bia 0.4"/>
      <sheetName val="Ch lech -0,4"/>
      <sheetName val="TU BU"/>
      <sheetName val="VT_TB TBA"/>
      <sheetName val="TU DIEN"/>
      <sheetName val="TH 400"/>
      <sheetName val="Bia 400"/>
      <sheetName val="SLVC TBA"/>
      <sheetName val="VC TBA"/>
      <sheetName val="kl tt"/>
      <sheetName val="TONG KE DZ 22 KV"/>
      <sheetName val="TH VT0,4"/>
      <sheetName val="TONG DZ 0.4 KV"/>
      <sheetName val="DLC DIEN AP"/>
      <sheetName val="HSKVUC"/>
      <sheetName val="VCDD_TBA"/>
      <sheetName val="gia vt_nc_may"/>
      <sheetName val="LDH"/>
      <sheetName val="He moi"/>
      <sheetName val="Nam1999"/>
      <sheetName val="Nam2000"/>
      <sheetName val="00000000"/>
      <sheetName val="B¶ng khçi l§íng"/>
      <sheetName val="B¶ng ph¡n tÛch"/>
      <sheetName val="Tång híp vËt t§"/>
      <sheetName val="B¶ng tång híp kinh phÛ"/>
      <sheetName val="Tång híp vËt t_"/>
      <sheetName val="VL XD"/>
      <sheetName val="Chech lech Ma Kem"/>
      <sheetName val="Chi tiet ma"/>
      <sheetName val="Chenh lech 22"/>
      <sheetName val="TH 22"/>
      <sheetName val="chi tiet22 kV"/>
      <sheetName val="LK-22"/>
      <sheetName val="KL datdaolap "/>
      <sheetName val="chitiet 22MK"/>
      <sheetName val="Bia VL_22"/>
      <sheetName val="BIA TB_22"/>
      <sheetName val="THVT0.4"/>
      <sheetName val="Chenh lech 0.4"/>
      <sheetName val="Chi tiet 0.4MK "/>
      <sheetName val="LK-0.4"/>
      <sheetName val="TH 0.4"/>
      <sheetName val="VT 0.4"/>
      <sheetName val="Chi iet 0,4 Kv"/>
      <sheetName val="TH - TD"/>
      <sheetName val="VT-TH"/>
      <sheetName val="Nghiemthu"/>
      <sheetName val="TH-CT"/>
      <sheetName val="LK TD"/>
      <sheetName val="Bia VL_TBA"/>
      <sheetName val="BIA TB-TBA"/>
      <sheetName val="TB TBA"/>
      <sheetName val="Chi tiet TBA MK "/>
      <sheetName val="Chenh Lech TBA"/>
      <sheetName val="VCDD TBA"/>
      <sheetName val="LK-TBA"/>
      <sheetName val="LK-TD"/>
      <sheetName val="BIA TD "/>
      <sheetName val="Bia TD"/>
      <sheetName val="TH TD"/>
      <sheetName val="chi tiet TD"/>
      <sheetName val="THVT TBA"/>
      <sheetName val="DinhMuc"/>
      <sheetName val="TT04"/>
      <sheetName val="Thepma"/>
      <sheetName val="VT 0,4"/>
      <sheetName val="Chi tiet Kho bai"/>
      <sheetName val="Bia kho bai"/>
      <sheetName val="KLTT"/>
      <sheetName val="LIET KE 22 KV"/>
      <sheetName val="LIET KE 0.4 KV"/>
      <sheetName val="LIET KE TBA"/>
      <sheetName val="DM NC"/>
      <sheetName val="LK 22"/>
      <sheetName val="bia VL 22KV"/>
      <sheetName val="Bia TB 22 KV"/>
      <sheetName val="LK 0.4"/>
      <sheetName val="TH"/>
      <sheetName val="Bang 2"/>
      <sheetName val="Bia XL TBA"/>
      <sheetName val="L cq"/>
      <sheetName val="LK TBA"/>
      <sheetName val="Bia TB TBA"/>
      <sheetName val="Ch lechMAKEM-TBA"/>
      <sheetName val="CAM COC TG"/>
      <sheetName val="PHUC HOI TUYEN"/>
      <sheetName val="KS SO BO"/>
      <sheetName val="KS KT"/>
      <sheetName val="CP KS"/>
      <sheetName val="TH KLKS"/>
      <sheetName val="TH 1DVKS"/>
      <sheetName val="DGKS"/>
      <sheetName val="DG 85"/>
      <sheetName val="BO"/>
      <sheetName val="BIA 1"/>
      <sheetName val="bia"/>
      <sheetName val="Sheet1"/>
      <sheetName val="TMDADT"/>
      <sheetName val="Tong dt"/>
      <sheetName val="TV"/>
      <sheetName val="luong"/>
      <sheetName val="XD"/>
      <sheetName val="tbi320"/>
      <sheetName val="tbi"/>
      <sheetName val="MUATB"/>
      <sheetName val="GIAMBA"/>
      <sheetName val="TH160"/>
      <sheetName val="th04"/>
      <sheetName val="th22"/>
      <sheetName val="thcto"/>
      <sheetName val="TH khao sat"/>
      <sheetName val="tn04"/>
      <sheetName val="tn22"/>
      <sheetName val="tntba"/>
      <sheetName val="tntb"/>
      <sheetName val="kluong"/>
      <sheetName val="vc22"/>
      <sheetName val="vc04"/>
      <sheetName val="2963"/>
      <sheetName val="Tong hop"/>
      <sheetName val="ct160"/>
      <sheetName val="cto"/>
      <sheetName val="ct04"/>
      <sheetName val="ct22"/>
      <sheetName val="ks"/>
      <sheetName val="denbu"/>
      <sheetName val="chitiet"/>
      <sheetName val="KL Dao"/>
      <sheetName val="T"/>
      <sheetName val="m3"/>
      <sheetName val="dz"/>
      <sheetName val="gia"/>
      <sheetName val="TH qui mô"/>
      <sheetName val="TK thu hoi T.247B"/>
      <sheetName val="TK cai tao T.247"/>
      <sheetName val="HT Tho Loc"/>
      <sheetName val="DZ 22 Tho Loc"/>
      <sheetName val="HT T643 TanDinh"/>
      <sheetName val="HT T.645 DiemHoi"/>
      <sheetName val="HT T.621 Tanan"/>
      <sheetName val="7606 DZ"/>
      <sheetName val="7606 TBA"/>
      <sheetName val="366"/>
      <sheetName val="1426"/>
      <sheetName val="Sheet2"/>
      <sheetName val="Bản chào chính thức"/>
      <sheetName val="XXXXXXXX"/>
      <sheetName val="XXXXXXX0"/>
      <sheetName val="XXXXXXX1"/>
      <sheetName val="XXXXXXX2"/>
      <sheetName val="XXXXXXX3"/>
      <sheetName val="Compatibility Report"/>
      <sheetName val="dutoan"/>
      <sheetName val="CT gia"/>
      <sheetName val="Sheet3"/>
      <sheetName val="THDT"/>
      <sheetName val="THDZ22kV"/>
      <sheetName val="BTDZ22kV"/>
      <sheetName val="CTDZ22kV"/>
      <sheetName val="VC89DZ22"/>
      <sheetName val="THTBACongTo"/>
      <sheetName val="TB+TNTBACongTo"/>
      <sheetName val="BTTBACongTo"/>
      <sheetName val="VC89TBACongTo"/>
      <sheetName val="THTBAKheTien"/>
      <sheetName val="TB+TNTBAKheTien"/>
      <sheetName val="BTTBAKheTien"/>
      <sheetName val="VCDDTBAKhetien"/>
      <sheetName val="CTTBA"/>
      <sheetName val="THDZ0,4"/>
      <sheetName val="BTDZ0,4"/>
      <sheetName val="VC89DZ0,4"/>
      <sheetName val="CTDZ0,4"/>
      <sheetName val="CTBT"/>
      <sheetName val="DGVT"/>
      <sheetName val="DS-Thuong 6T dau"/>
      <sheetName val="noisuy"/>
      <sheetName val="cp-ks-k"/>
      <sheetName val="CAMAY"/>
      <sheetName val="THVT"/>
      <sheetName val="PTVT"/>
      <sheetName val="CUOC"/>
      <sheetName val="Ktcl"/>
      <sheetName val="DT"/>
      <sheetName val="Tl"/>
      <sheetName val="VLMD"/>
      <sheetName val="DD"/>
      <sheetName val="Cuoc Vc"/>
      <sheetName val="Dinh nghia"/>
      <sheetName val="TDT"/>
      <sheetName val="BUNHIENLIEU"/>
      <sheetName val="_x0000_"/>
      <sheetName val="?"/>
      <sheetName val="CBKC-110"/>
      <sheetName val="Du_lieu"/>
      <sheetName val="BeTong"/>
      <sheetName val="dm 366"/>
      <sheetName val="Luong XDCB"/>
      <sheetName val="Nhập liệu"/>
      <sheetName val="Giá gốc"/>
      <sheetName val="Thuyết minh"/>
      <sheetName val="KS-TK"/>
      <sheetName val="KS2"/>
      <sheetName val="KS3"/>
      <sheetName val="TongHop"/>
      <sheetName val="ThietBi"/>
      <sheetName val="T-HopXL"/>
      <sheetName val="XayLap"/>
      <sheetName val="ChitiecKC"/>
      <sheetName val="6060-6061"/>
      <sheetName val="TuDien"/>
      <sheetName val="Kho tạm"/>
      <sheetName val="228"/>
      <sheetName val="Bang Luong 228"/>
      <sheetName val="Bê tông"/>
      <sheetName val="KL TBA"/>
      <sheetName val="KL Trung thế"/>
      <sheetName val="KL hạ thế"/>
      <sheetName val="10000000"/>
      <sheetName val="100000000000"/>
      <sheetName val="20000000"/>
      <sheetName val="30000000"/>
      <sheetName val="200000000000"/>
      <sheetName val="40000000"/>
      <sheetName val="50000000"/>
      <sheetName val="CDSPS TONG 2002"/>
      <sheetName val="CDSPS T3"/>
      <sheetName val="CDSPS T2"/>
      <sheetName val="CDSPS T1"/>
      <sheetName val="THKP"/>
      <sheetName val="THXL1"/>
      <sheetName val="CL1"/>
      <sheetName val="VT1"/>
      <sheetName val="PT1"/>
      <sheetName val="481"/>
      <sheetName val="THXL 2"/>
      <sheetName val="CL2"/>
      <sheetName val="VT2"/>
      <sheetName val="PT2"/>
      <sheetName val="482"/>
      <sheetName val="KL GCo"/>
      <sheetName val="KL Sat"/>
      <sheetName val="htxlALua"/>
      <sheetName val="XL4Test5"/>
      <sheetName val="CS-xdm"/>
      <sheetName val="KL CHIEU SANG"/>
      <sheetName val="KL TRAM BIEN AP"/>
      <sheetName val="LK"/>
      <sheetName val="TKL"/>
      <sheetName val="SS"/>
      <sheetName val="T_DT"/>
      <sheetName val="TH_LD"/>
      <sheetName val="VLNC_LD"/>
      <sheetName val="Chi tiet_LD"/>
      <sheetName val="VC"/>
      <sheetName val="TK"/>
      <sheetName val="TN"/>
      <sheetName val="BT"/>
      <sheetName val="MTC"/>
      <sheetName val="NC"/>
      <sheetName val="Dao mong"/>
      <sheetName val="Tong ke_CS"/>
      <sheetName val="Liet ke_CS"/>
      <sheetName val="Bu CL"/>
    </sheetNames>
    <sheetDataSet>
      <sheetData sheetId="0" refreshError="1"/>
      <sheetData sheetId="1" refreshError="1"/>
      <sheetData sheetId="2" refreshError="1">
        <row r="7">
          <cell r="B7" t="str">
            <v>A dao</v>
          </cell>
          <cell r="E7" t="str">
            <v>Nhaân coâng 2,7/7</v>
          </cell>
          <cell r="F7">
            <v>1</v>
          </cell>
          <cell r="H7" t="str">
            <v>Maùy troän 250 lít</v>
          </cell>
          <cell r="I7">
            <v>1</v>
          </cell>
        </row>
        <row r="8">
          <cell r="E8" t="str">
            <v>Nhaân coâng 3/7</v>
          </cell>
          <cell r="F8">
            <v>2</v>
          </cell>
          <cell r="H8" t="str">
            <v>Maùy ñaàm baøn 1kw</v>
          </cell>
          <cell r="I8">
            <v>2</v>
          </cell>
        </row>
        <row r="9">
          <cell r="E9" t="str">
            <v>Nhaân coâng 3,5/7</v>
          </cell>
          <cell r="F9">
            <v>3</v>
          </cell>
          <cell r="H9" t="str">
            <v>Maùy ñaàm duøi 1,5Kw</v>
          </cell>
          <cell r="I9">
            <v>3</v>
          </cell>
        </row>
        <row r="10">
          <cell r="E10" t="str">
            <v>Nhaân coâng 3,7/7</v>
          </cell>
          <cell r="F10">
            <v>4</v>
          </cell>
          <cell r="H10" t="str">
            <v>Maùy caét uoán</v>
          </cell>
          <cell r="I10">
            <v>4</v>
          </cell>
        </row>
        <row r="11">
          <cell r="E11" t="str">
            <v>Nhaân coâng 4/7</v>
          </cell>
          <cell r="F11">
            <v>5</v>
          </cell>
          <cell r="H11" t="str">
            <v>Maùy haøn 23Kw</v>
          </cell>
          <cell r="I11">
            <v>5</v>
          </cell>
        </row>
        <row r="12">
          <cell r="E12" t="str">
            <v>Nhaân coâng 4,5/7</v>
          </cell>
          <cell r="F12">
            <v>6</v>
          </cell>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sheetData sheetId="334"/>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sheetData sheetId="345"/>
      <sheetData sheetId="346" refreshError="1"/>
      <sheetData sheetId="347"/>
      <sheetData sheetId="348" refreshError="1"/>
      <sheetData sheetId="3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C"/>
      <sheetName val="TH CPK"/>
      <sheetName val="TH-LDDIEN"/>
      <sheetName val="TBI"/>
      <sheetName val="VLIEU"/>
      <sheetName val="CHTIET-VL-NC-MTC"/>
      <sheetName val="VCDD"/>
      <sheetName val="TH-TN"/>
      <sheetName val="TNHC"/>
      <sheetName val="CBSX-Dbu"/>
      <sheetName val="THKTAM"/>
      <sheetName val="CTKHO"/>
      <sheetName val="BANG-TN"/>
      <sheetName val="dongia_tn"/>
      <sheetName val="DONGIA"/>
      <sheetName val="DON-GIA-NC"/>
      <sheetName val="gia vt,nc,may"/>
      <sheetName val="tuong"/>
      <sheetName val="BETON"/>
      <sheetName val="dg-VTu"/>
      <sheetName val="Tke"/>
      <sheetName val="ct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8">
          <cell r="B8" t="str">
            <v>01.1101</v>
          </cell>
          <cell r="C8" t="str">
            <v>Coâng suaát maùy &lt;10KW</v>
          </cell>
          <cell r="D8" t="str">
            <v>maùy</v>
          </cell>
          <cell r="E8">
            <v>7373</v>
          </cell>
          <cell r="F8">
            <v>45748</v>
          </cell>
          <cell r="G8">
            <v>13607</v>
          </cell>
          <cell r="H8">
            <v>66728</v>
          </cell>
        </row>
        <row r="9">
          <cell r="B9" t="str">
            <v>01.1102</v>
          </cell>
          <cell r="C9" t="str">
            <v>Coâng suaát maùy &lt;50KW</v>
          </cell>
          <cell r="D9" t="str">
            <v>maùy</v>
          </cell>
          <cell r="E9">
            <v>10749</v>
          </cell>
          <cell r="F9">
            <v>54898</v>
          </cell>
          <cell r="G9">
            <v>16328</v>
          </cell>
          <cell r="H9">
            <v>81975</v>
          </cell>
        </row>
        <row r="10">
          <cell r="B10" t="str">
            <v>01.1103</v>
          </cell>
          <cell r="C10" t="str">
            <v>Coâng suaát maùy &lt;100KW</v>
          </cell>
          <cell r="D10" t="str">
            <v>maùy</v>
          </cell>
          <cell r="E10">
            <v>14864</v>
          </cell>
          <cell r="F10">
            <v>65877</v>
          </cell>
          <cell r="G10">
            <v>19593</v>
          </cell>
          <cell r="H10">
            <v>100334</v>
          </cell>
        </row>
        <row r="11">
          <cell r="B11" t="str">
            <v>01.1104</v>
          </cell>
          <cell r="C11" t="str">
            <v>Coâng suaát maùy &lt;200KW</v>
          </cell>
          <cell r="D11" t="str">
            <v>maùy</v>
          </cell>
          <cell r="E11">
            <v>20044</v>
          </cell>
          <cell r="F11">
            <v>79053</v>
          </cell>
          <cell r="G11">
            <v>23512</v>
          </cell>
          <cell r="H11">
            <v>122609</v>
          </cell>
        </row>
        <row r="12">
          <cell r="B12" t="str">
            <v>01.1200 ÑOÄNG CÔ ÑIEÄN ÑOÀNG BOÄ U&lt;1000V</v>
          </cell>
        </row>
        <row r="13">
          <cell r="B13" t="str">
            <v>01.1201</v>
          </cell>
          <cell r="C13" t="str">
            <v>Coâng suaát maùy &lt;10KW</v>
          </cell>
          <cell r="D13" t="str">
            <v>maùy</v>
          </cell>
          <cell r="E13">
            <v>5898</v>
          </cell>
          <cell r="F13">
            <v>36598</v>
          </cell>
          <cell r="G13">
            <v>10885</v>
          </cell>
          <cell r="H13">
            <v>53381</v>
          </cell>
        </row>
        <row r="14">
          <cell r="B14" t="str">
            <v>01.1202</v>
          </cell>
          <cell r="C14" t="str">
            <v>Coâng suaát maùy &lt;50KW</v>
          </cell>
          <cell r="D14" t="str">
            <v>maùy</v>
          </cell>
          <cell r="E14">
            <v>8599</v>
          </cell>
          <cell r="F14">
            <v>43918</v>
          </cell>
          <cell r="G14">
            <v>13062</v>
          </cell>
          <cell r="H14">
            <v>65579</v>
          </cell>
        </row>
        <row r="15">
          <cell r="B15" t="str">
            <v>01.1203</v>
          </cell>
          <cell r="C15" t="str">
            <v>Coâng suaát maùy &lt;100KW</v>
          </cell>
          <cell r="D15" t="str">
            <v>maùy</v>
          </cell>
          <cell r="E15">
            <v>11891</v>
          </cell>
          <cell r="F15">
            <v>52702</v>
          </cell>
          <cell r="G15">
            <v>15675</v>
          </cell>
          <cell r="H15">
            <v>80268</v>
          </cell>
        </row>
        <row r="16">
          <cell r="B16" t="str">
            <v>01.1204</v>
          </cell>
          <cell r="C16" t="str">
            <v>Coâng suaát maùy &lt;200KW</v>
          </cell>
          <cell r="D16" t="str">
            <v>maùy</v>
          </cell>
          <cell r="E16">
            <v>16035</v>
          </cell>
          <cell r="F16">
            <v>63242</v>
          </cell>
          <cell r="G16">
            <v>18810</v>
          </cell>
          <cell r="H16">
            <v>98087</v>
          </cell>
        </row>
        <row r="17">
          <cell r="B17" t="str">
            <v>01.2000 MAÙY BIEÁN AÙP LÖÏC</v>
          </cell>
        </row>
        <row r="18">
          <cell r="B18" t="str">
            <v>01.2000 MAÙY BIEÁN AÙP LÖÏC 66-500KV</v>
          </cell>
        </row>
        <row r="19">
          <cell r="B19" t="str">
            <v>01.2101</v>
          </cell>
          <cell r="C19" t="str">
            <v>Maùy bieán aùp löïc 3 pha 66-220kV Loai &lt;100MVA</v>
          </cell>
          <cell r="D19" t="str">
            <v>maùy</v>
          </cell>
          <cell r="E19">
            <v>66008</v>
          </cell>
          <cell r="F19">
            <v>1162957</v>
          </cell>
          <cell r="G19">
            <v>1626389</v>
          </cell>
          <cell r="H19">
            <v>2855354</v>
          </cell>
        </row>
        <row r="20">
          <cell r="B20" t="str">
            <v>01.2102</v>
          </cell>
          <cell r="C20" t="str">
            <v>Maùy bieán aùp löïc 3 pha 66-220kV Loai &gt;100MV A</v>
          </cell>
          <cell r="D20" t="str">
            <v>maùy</v>
          </cell>
          <cell r="E20">
            <v>73342</v>
          </cell>
          <cell r="F20">
            <v>1292174</v>
          </cell>
          <cell r="G20">
            <v>1807099</v>
          </cell>
          <cell r="H20">
            <v>3172615</v>
          </cell>
        </row>
        <row r="21">
          <cell r="B21" t="str">
            <v>01.2103</v>
          </cell>
          <cell r="C21" t="str">
            <v>Maùy bieán aùp löïc 1 pha 220-500kV Loai &lt;100MVA</v>
          </cell>
          <cell r="D21" t="str">
            <v>maùy</v>
          </cell>
          <cell r="E21">
            <v>52288</v>
          </cell>
          <cell r="F21">
            <v>778549</v>
          </cell>
          <cell r="G21">
            <v>1296869</v>
          </cell>
          <cell r="H21">
            <v>2127706</v>
          </cell>
        </row>
        <row r="22">
          <cell r="B22" t="str">
            <v>01.2104</v>
          </cell>
          <cell r="C22" t="str">
            <v>Maùy bieán aùp löïc 1 pha 220-500kV Loai &gt;100MVA</v>
          </cell>
          <cell r="D22" t="str">
            <v>maùy</v>
          </cell>
          <cell r="E22">
            <v>58098</v>
          </cell>
          <cell r="F22">
            <v>865054</v>
          </cell>
          <cell r="G22">
            <v>1440966</v>
          </cell>
          <cell r="H22">
            <v>2364118</v>
          </cell>
        </row>
        <row r="23">
          <cell r="B23" t="str">
            <v>01.2200 MAÙY BIEÁN AÙP U&lt;35KV</v>
          </cell>
        </row>
        <row r="24">
          <cell r="B24" t="str">
            <v>01.2210 MAÙY BIEÁN AÙP 22-35KV</v>
          </cell>
        </row>
        <row r="25">
          <cell r="B25" t="str">
            <v>01.2211</v>
          </cell>
          <cell r="C25" t="str">
            <v>Maùy bieán aùp löïc 3 pha &lt;1MVA</v>
          </cell>
          <cell r="D25" t="str">
            <v>maùy</v>
          </cell>
          <cell r="E25">
            <v>25631</v>
          </cell>
          <cell r="F25">
            <v>159702</v>
          </cell>
          <cell r="G25">
            <v>95846</v>
          </cell>
          <cell r="H25">
            <v>281179</v>
          </cell>
        </row>
        <row r="26">
          <cell r="B26" t="str">
            <v>01.2212</v>
          </cell>
          <cell r="C26" t="str">
            <v>Maùy bieán aùp löïc 3 pha &gt;1MVA</v>
          </cell>
          <cell r="D26" t="str">
            <v>maùy</v>
          </cell>
          <cell r="E26">
            <v>28479</v>
          </cell>
          <cell r="F26">
            <v>177447</v>
          </cell>
          <cell r="G26">
            <v>106496</v>
          </cell>
          <cell r="H26">
            <v>312422</v>
          </cell>
        </row>
        <row r="27">
          <cell r="B27" t="str">
            <v xml:space="preserve">01.2213 </v>
          </cell>
          <cell r="C27" t="str">
            <v>Maùy bieán aùp löïc 3 pha &lt;0,5MVA</v>
          </cell>
          <cell r="D27" t="str">
            <v>maùy</v>
          </cell>
          <cell r="E27">
            <v>23068</v>
          </cell>
          <cell r="F27">
            <v>143732</v>
          </cell>
          <cell r="G27">
            <v>86262</v>
          </cell>
          <cell r="H27">
            <v>253062</v>
          </cell>
        </row>
        <row r="28">
          <cell r="B28" t="str">
            <v>01.2210 MAÙY BIEÁN AÙP 3-15KV</v>
          </cell>
          <cell r="H28">
            <v>0</v>
          </cell>
        </row>
        <row r="29">
          <cell r="B29" t="str">
            <v xml:space="preserve">01.2221 </v>
          </cell>
          <cell r="C29" t="str">
            <v>Maùy bieán aùp löïc 3 pha &lt;1MVA</v>
          </cell>
          <cell r="D29" t="str">
            <v>maùy</v>
          </cell>
          <cell r="E29">
            <v>20638</v>
          </cell>
          <cell r="F29">
            <v>127762</v>
          </cell>
          <cell r="G29">
            <v>75174</v>
          </cell>
          <cell r="H29">
            <v>223574</v>
          </cell>
        </row>
        <row r="30">
          <cell r="B30" t="str">
            <v>01.2222</v>
          </cell>
          <cell r="C30" t="str">
            <v>Maùy bieán aùp löïc 3 pha &gt;1MVA</v>
          </cell>
          <cell r="D30" t="str">
            <v>maùy</v>
          </cell>
          <cell r="E30">
            <v>22932</v>
          </cell>
          <cell r="F30">
            <v>141958</v>
          </cell>
          <cell r="G30">
            <v>83526</v>
          </cell>
          <cell r="H30">
            <v>248416</v>
          </cell>
        </row>
        <row r="31">
          <cell r="B31" t="str">
            <v>01.2223</v>
          </cell>
          <cell r="C31" t="str">
            <v>Maùy bieán aùp löïc 3 pha &lt;0,5MVA</v>
          </cell>
          <cell r="D31" t="str">
            <v>maùy</v>
          </cell>
          <cell r="E31">
            <v>18575</v>
          </cell>
          <cell r="F31">
            <v>114986</v>
          </cell>
          <cell r="G31">
            <v>67656</v>
          </cell>
          <cell r="H31">
            <v>201217</v>
          </cell>
        </row>
        <row r="32">
          <cell r="B32" t="str">
            <v>01.3000 MAÙY BIEÁN ÑIEÄN AÙP</v>
          </cell>
        </row>
        <row r="33">
          <cell r="B33" t="str">
            <v>01.3100 MAÙY BIEÁN ÑIEÄN AÙP</v>
          </cell>
        </row>
        <row r="34">
          <cell r="B34" t="str">
            <v>01.3101</v>
          </cell>
          <cell r="C34" t="str">
            <v>Loaïi 66-110KV 1 pha</v>
          </cell>
          <cell r="D34" t="str">
            <v>maùy</v>
          </cell>
          <cell r="E34">
            <v>7392</v>
          </cell>
          <cell r="F34">
            <v>127762</v>
          </cell>
          <cell r="G34">
            <v>224836</v>
          </cell>
          <cell r="H34">
            <v>359990</v>
          </cell>
        </row>
        <row r="35">
          <cell r="B35" t="str">
            <v>01.3102</v>
          </cell>
          <cell r="C35" t="str">
            <v>Loaïi 220KV 1 pha</v>
          </cell>
          <cell r="D35" t="str">
            <v>maùy</v>
          </cell>
          <cell r="E35">
            <v>8870</v>
          </cell>
          <cell r="F35">
            <v>159702</v>
          </cell>
          <cell r="G35">
            <v>249817</v>
          </cell>
          <cell r="H35">
            <v>418389</v>
          </cell>
        </row>
        <row r="36">
          <cell r="B36" t="str">
            <v>01.3103</v>
          </cell>
          <cell r="C36" t="str">
            <v>Loaïi 500KV 1 pha</v>
          </cell>
          <cell r="D36" t="str">
            <v>maùy</v>
          </cell>
          <cell r="E36">
            <v>10644</v>
          </cell>
          <cell r="F36">
            <v>199628</v>
          </cell>
          <cell r="G36">
            <v>277575</v>
          </cell>
          <cell r="H36">
            <v>487847</v>
          </cell>
        </row>
        <row r="37">
          <cell r="B37" t="str">
            <v>01.3100 BIEÁN ÑIEÄN AÙP CAÛM ÖÙNG 1 PHA, ÑIEÄN AÙP 66-500KV</v>
          </cell>
        </row>
        <row r="38">
          <cell r="B38" t="str">
            <v>01.3201</v>
          </cell>
          <cell r="C38" t="str">
            <v>Loaïi 66-110KV 1 pha</v>
          </cell>
          <cell r="D38" t="str">
            <v>maùy</v>
          </cell>
          <cell r="E38">
            <v>7392</v>
          </cell>
          <cell r="F38">
            <v>127762</v>
          </cell>
          <cell r="G38">
            <v>97258</v>
          </cell>
          <cell r="H38">
            <v>232412</v>
          </cell>
        </row>
        <row r="39">
          <cell r="B39" t="str">
            <v>01.3202</v>
          </cell>
          <cell r="C39" t="str">
            <v>Loaïi 220KV 1 pha</v>
          </cell>
          <cell r="D39" t="str">
            <v>maùy</v>
          </cell>
          <cell r="E39">
            <v>8870</v>
          </cell>
          <cell r="F39">
            <v>159702</v>
          </cell>
          <cell r="G39">
            <v>108064</v>
          </cell>
          <cell r="H39">
            <v>276636</v>
          </cell>
        </row>
        <row r="40">
          <cell r="B40" t="str">
            <v>01.3203</v>
          </cell>
          <cell r="C40" t="str">
            <v>Loaïi 500KV 1 pha</v>
          </cell>
          <cell r="D40" t="str">
            <v>maùy</v>
          </cell>
          <cell r="E40">
            <v>10644</v>
          </cell>
          <cell r="F40">
            <v>199628</v>
          </cell>
          <cell r="G40">
            <v>120072</v>
          </cell>
          <cell r="H40">
            <v>330344</v>
          </cell>
        </row>
        <row r="41">
          <cell r="B41" t="str">
            <v>01.3100 BIEÁN ÑIEÄN AÙP CAÛM ÖÙNG 1 PHA, ÑIEÄN AÙP 3-35KV</v>
          </cell>
        </row>
        <row r="42">
          <cell r="B42" t="str">
            <v>01.3301</v>
          </cell>
          <cell r="C42" t="str">
            <v>Loaïi 22-35KV 1 pha</v>
          </cell>
          <cell r="D42" t="str">
            <v>maùy</v>
          </cell>
          <cell r="E42">
            <v>5913</v>
          </cell>
          <cell r="F42">
            <v>79851</v>
          </cell>
          <cell r="G42">
            <v>97258</v>
          </cell>
          <cell r="H42">
            <v>183022</v>
          </cell>
        </row>
        <row r="43">
          <cell r="B43" t="str">
            <v>01.3302</v>
          </cell>
          <cell r="C43" t="str">
            <v>Loaïi 22-35KV 3 pha</v>
          </cell>
          <cell r="D43" t="str">
            <v>maùy</v>
          </cell>
          <cell r="E43">
            <v>8574</v>
          </cell>
          <cell r="F43">
            <v>119777</v>
          </cell>
          <cell r="G43">
            <v>108064</v>
          </cell>
          <cell r="H43">
            <v>236415</v>
          </cell>
        </row>
        <row r="44">
          <cell r="B44" t="str">
            <v>01.3303</v>
          </cell>
          <cell r="C44" t="str">
            <v>Loaïi 3-15KV 1 pha</v>
          </cell>
          <cell r="D44" t="str">
            <v>maùy</v>
          </cell>
          <cell r="E44">
            <v>4731</v>
          </cell>
          <cell r="F44">
            <v>71866</v>
          </cell>
          <cell r="G44">
            <v>87532</v>
          </cell>
          <cell r="H44">
            <v>164129</v>
          </cell>
        </row>
        <row r="45">
          <cell r="B45" t="str">
            <v>01.3304</v>
          </cell>
          <cell r="C45" t="str">
            <v>Loaïi 3-15KV 3 pha</v>
          </cell>
          <cell r="D45" t="str">
            <v>maùy</v>
          </cell>
          <cell r="E45">
            <v>7716</v>
          </cell>
          <cell r="F45">
            <v>107799</v>
          </cell>
          <cell r="G45">
            <v>100662</v>
          </cell>
          <cell r="H45">
            <v>216177</v>
          </cell>
        </row>
        <row r="46">
          <cell r="B46" t="str">
            <v>01.4000 MAÙY BIEÁN DOØNG ÑIEÄN</v>
          </cell>
        </row>
        <row r="47">
          <cell r="B47" t="str">
            <v>01.4100 BIEÁN DOØNG ÑIEÄN, ÑIEÄN AÙP 22-500KV</v>
          </cell>
        </row>
        <row r="48">
          <cell r="B48" t="str">
            <v>01.4101</v>
          </cell>
          <cell r="C48" t="str">
            <v>Bieán doøng ñieän 22-35KV</v>
          </cell>
          <cell r="D48" t="str">
            <v>maùy</v>
          </cell>
          <cell r="E48">
            <v>6900</v>
          </cell>
          <cell r="F48">
            <v>79851</v>
          </cell>
          <cell r="G48">
            <v>103227</v>
          </cell>
          <cell r="H48">
            <v>189978</v>
          </cell>
        </row>
        <row r="49">
          <cell r="B49" t="str">
            <v>01.4102</v>
          </cell>
          <cell r="C49" t="str">
            <v>Bieán doøng ñieän 66-1 10KV</v>
          </cell>
          <cell r="D49" t="str">
            <v>maùy</v>
          </cell>
          <cell r="E49">
            <v>8625</v>
          </cell>
          <cell r="F49">
            <v>88723</v>
          </cell>
          <cell r="G49">
            <v>154089</v>
          </cell>
          <cell r="H49">
            <v>251437</v>
          </cell>
        </row>
        <row r="50">
          <cell r="B50" t="str">
            <v>01.4103</v>
          </cell>
          <cell r="C50" t="str">
            <v>Bieán doøng ñieän 220KV</v>
          </cell>
          <cell r="D50" t="str">
            <v>maùy</v>
          </cell>
          <cell r="E50">
            <v>10781</v>
          </cell>
          <cell r="F50">
            <v>133085</v>
          </cell>
          <cell r="G50">
            <v>219148</v>
          </cell>
          <cell r="H50">
            <v>363014</v>
          </cell>
        </row>
        <row r="51">
          <cell r="B51" t="str">
            <v>01.4104</v>
          </cell>
          <cell r="C51" t="str">
            <v>Bieán doøng ñieän 500KV</v>
          </cell>
          <cell r="D51" t="str">
            <v>maùy</v>
          </cell>
          <cell r="E51">
            <v>13477</v>
          </cell>
          <cell r="F51">
            <v>199628</v>
          </cell>
          <cell r="G51">
            <v>243497</v>
          </cell>
          <cell r="H51">
            <v>456602</v>
          </cell>
        </row>
        <row r="52">
          <cell r="B52" t="str">
            <v>01.4200 BIEÁN DOØNG ÑIEÄN&lt;1KV; 3-15KV ÔÛ ÑAÀU RA CAÙC CAÁP ÑIEÄN AÙP</v>
          </cell>
        </row>
        <row r="53">
          <cell r="B53" t="str">
            <v>01.4201</v>
          </cell>
          <cell r="C53" t="str">
            <v>Bieán doøng ñieän 3-15KV</v>
          </cell>
          <cell r="D53" t="str">
            <v>caùi</v>
          </cell>
          <cell r="E53">
            <v>5520</v>
          </cell>
          <cell r="F53">
            <v>63881</v>
          </cell>
          <cell r="G53">
            <v>45461</v>
          </cell>
          <cell r="H53">
            <v>114862</v>
          </cell>
        </row>
        <row r="54">
          <cell r="B54" t="str">
            <v>01.4202</v>
          </cell>
          <cell r="C54" t="str">
            <v>Bieán doøng ñieän &lt;KV</v>
          </cell>
          <cell r="D54" t="str">
            <v>caùi</v>
          </cell>
          <cell r="E54">
            <v>2111</v>
          </cell>
          <cell r="F54">
            <v>31940</v>
          </cell>
          <cell r="G54">
            <v>11656</v>
          </cell>
          <cell r="H54">
            <v>45707</v>
          </cell>
        </row>
        <row r="55">
          <cell r="B55" t="str">
            <v xml:space="preserve">01.4203 </v>
          </cell>
          <cell r="C55" t="str">
            <v>Bieán doøng caùc ñaàu ra</v>
          </cell>
          <cell r="D55" t="str">
            <v>pha</v>
          </cell>
          <cell r="E55">
            <v>3167</v>
          </cell>
          <cell r="F55">
            <v>47911</v>
          </cell>
          <cell r="G55">
            <v>21679</v>
          </cell>
          <cell r="H55">
            <v>72757</v>
          </cell>
        </row>
        <row r="56">
          <cell r="B56" t="str">
            <v>01.5000 KHAÙNG ÑIEÄN</v>
          </cell>
        </row>
        <row r="57">
          <cell r="B57" t="str">
            <v>01.5100 KHAÙNG ÑIEÄN DAÀU, MAÙY TAÏO TRUNG TÍNH</v>
          </cell>
        </row>
        <row r="58">
          <cell r="B58" t="str">
            <v>01.5101</v>
          </cell>
          <cell r="C58" t="str">
            <v>Khaùng ñieän daàu 500KV</v>
          </cell>
          <cell r="D58" t="str">
            <v>maùy</v>
          </cell>
          <cell r="E58">
            <v>28862</v>
          </cell>
          <cell r="F58">
            <v>544984</v>
          </cell>
          <cell r="G58">
            <v>753162</v>
          </cell>
          <cell r="H58">
            <v>1327008</v>
          </cell>
        </row>
        <row r="59">
          <cell r="B59" t="str">
            <v>01.5102</v>
          </cell>
          <cell r="C59" t="str">
            <v>Khaùng ñieän daàu &lt;=35KV</v>
          </cell>
          <cell r="D59" t="str">
            <v>maùy</v>
          </cell>
          <cell r="E59">
            <v>9621</v>
          </cell>
          <cell r="F59">
            <v>136246</v>
          </cell>
          <cell r="G59">
            <v>251054</v>
          </cell>
          <cell r="H59">
            <v>396921</v>
          </cell>
        </row>
        <row r="60">
          <cell r="B60" t="str">
            <v xml:space="preserve">01.5103 </v>
          </cell>
          <cell r="C60" t="str">
            <v>Maùy bieán aùp taïo trung tính</v>
          </cell>
          <cell r="D60" t="str">
            <v>maùy</v>
          </cell>
          <cell r="E60">
            <v>12507</v>
          </cell>
          <cell r="F60">
            <v>170308</v>
          </cell>
          <cell r="G60">
            <v>326370</v>
          </cell>
          <cell r="H60">
            <v>509185</v>
          </cell>
        </row>
        <row r="61">
          <cell r="B61" t="str">
            <v>01.5200 KHAÙNG ÑIEÄN KHOÂ VAØ CUOÄN CAÛN CAO TAÀN CAÙC CAÁP ÑIEÄN AÙP</v>
          </cell>
        </row>
        <row r="62">
          <cell r="B62" t="str">
            <v>01.5201</v>
          </cell>
          <cell r="C62" t="str">
            <v>Khaùng ñieän khoâ</v>
          </cell>
          <cell r="D62" t="str">
            <v>maùy</v>
          </cell>
          <cell r="E62">
            <v>3884</v>
          </cell>
          <cell r="F62">
            <v>45415</v>
          </cell>
          <cell r="G62">
            <v>49225</v>
          </cell>
          <cell r="H62">
            <v>98524</v>
          </cell>
        </row>
        <row r="63">
          <cell r="B63" t="str">
            <v>01.5202</v>
          </cell>
          <cell r="C63" t="str">
            <v>Cuoän caûn cao taàn</v>
          </cell>
          <cell r="D63" t="str">
            <v>maùy</v>
          </cell>
          <cell r="E63">
            <v>2590</v>
          </cell>
          <cell r="F63">
            <v>30277</v>
          </cell>
          <cell r="G63">
            <v>14778</v>
          </cell>
          <cell r="H63">
            <v>47645</v>
          </cell>
        </row>
        <row r="64">
          <cell r="B64" t="str">
            <v>CHÖÔNG 2</v>
          </cell>
        </row>
        <row r="65">
          <cell r="B65" t="str">
            <v>02.0000 THÍ NGHIEÄM HIEÄU CHÆNH KHÍ CUÏ ÑIEÄN, TRANG BÒ ÑIEÄN</v>
          </cell>
        </row>
        <row r="66">
          <cell r="B66" t="str">
            <v>02.1000 MAÙY NGAÉT</v>
          </cell>
        </row>
        <row r="67">
          <cell r="B67" t="str">
            <v>02.1100 MAÙY NGAÉT SF6</v>
          </cell>
        </row>
        <row r="68">
          <cell r="B68" t="str">
            <v>02.1101</v>
          </cell>
          <cell r="C68" t="str">
            <v>Ñieän aùp 500KV 3pha</v>
          </cell>
          <cell r="D68" t="str">
            <v>boä</v>
          </cell>
          <cell r="E68">
            <v>40809</v>
          </cell>
          <cell r="F68">
            <v>665426</v>
          </cell>
          <cell r="G68">
            <v>421344</v>
          </cell>
          <cell r="H68">
            <v>1127579</v>
          </cell>
        </row>
        <row r="69">
          <cell r="B69" t="str">
            <v>02.1102</v>
          </cell>
          <cell r="C69" t="str">
            <v>Ñieän aùp 220KV 3pha</v>
          </cell>
          <cell r="D69" t="str">
            <v>boä</v>
          </cell>
          <cell r="E69">
            <v>20124</v>
          </cell>
          <cell r="F69">
            <v>465798</v>
          </cell>
          <cell r="G69">
            <v>294940</v>
          </cell>
          <cell r="H69">
            <v>780862</v>
          </cell>
        </row>
        <row r="70">
          <cell r="B70" t="str">
            <v>02.1103</v>
          </cell>
          <cell r="C70" t="str">
            <v>Ñieän aùp 66-110KV 3pha</v>
          </cell>
          <cell r="D70" t="str">
            <v>boä</v>
          </cell>
          <cell r="E70">
            <v>19996</v>
          </cell>
          <cell r="F70">
            <v>326059</v>
          </cell>
          <cell r="G70">
            <v>206458</v>
          </cell>
          <cell r="H70">
            <v>552513</v>
          </cell>
        </row>
        <row r="71">
          <cell r="B71" t="str">
            <v>02.1104</v>
          </cell>
          <cell r="C71" t="str">
            <v>Ñieän aùp &lt;=35KV 3pha</v>
          </cell>
          <cell r="D71" t="str">
            <v>boä</v>
          </cell>
          <cell r="E71">
            <v>13997</v>
          </cell>
          <cell r="F71">
            <v>228241</v>
          </cell>
          <cell r="G71">
            <v>144521</v>
          </cell>
          <cell r="H71">
            <v>386759</v>
          </cell>
        </row>
        <row r="72">
          <cell r="B72" t="str">
            <v>02.1200 MAÙY NGAÉT DAÀU</v>
          </cell>
        </row>
        <row r="73">
          <cell r="B73" t="str">
            <v>02.1201</v>
          </cell>
          <cell r="C73" t="str">
            <v>Ñieän aùp 220KV 3pha</v>
          </cell>
          <cell r="D73" t="str">
            <v>boä</v>
          </cell>
          <cell r="E73">
            <v>32921</v>
          </cell>
          <cell r="F73">
            <v>499070</v>
          </cell>
          <cell r="G73">
            <v>593968</v>
          </cell>
          <cell r="H73">
            <v>1125959</v>
          </cell>
        </row>
        <row r="74">
          <cell r="B74" t="str">
            <v>02.1202</v>
          </cell>
          <cell r="C74" t="str">
            <v>Ñieän aùp 66-110KV 3pha</v>
          </cell>
          <cell r="D74" t="str">
            <v>boä</v>
          </cell>
          <cell r="E74">
            <v>23045</v>
          </cell>
          <cell r="F74">
            <v>349349</v>
          </cell>
          <cell r="G74">
            <v>415778</v>
          </cell>
          <cell r="H74">
            <v>788172</v>
          </cell>
        </row>
        <row r="75">
          <cell r="B75" t="str">
            <v xml:space="preserve">02.1203 </v>
          </cell>
          <cell r="C75" t="str">
            <v>Ñieän aùp &lt;=35KV 3pha</v>
          </cell>
          <cell r="D75" t="str">
            <v>boä</v>
          </cell>
          <cell r="E75">
            <v>16131</v>
          </cell>
          <cell r="F75">
            <v>244544</v>
          </cell>
          <cell r="G75">
            <v>291044</v>
          </cell>
          <cell r="H75">
            <v>551719</v>
          </cell>
        </row>
        <row r="76">
          <cell r="B76" t="str">
            <v>02.1300 MAÙY NGAÉT KHOÂNG KHÍ</v>
          </cell>
        </row>
        <row r="77">
          <cell r="B77" t="str">
            <v>02.1301</v>
          </cell>
          <cell r="C77" t="str">
            <v>Ñieän aùp 220KV 3pha</v>
          </cell>
          <cell r="D77" t="str">
            <v>boä</v>
          </cell>
          <cell r="E77">
            <v>42849</v>
          </cell>
          <cell r="F77">
            <v>698697</v>
          </cell>
          <cell r="G77">
            <v>353929</v>
          </cell>
          <cell r="H77">
            <v>1095475</v>
          </cell>
        </row>
        <row r="78">
          <cell r="B78" t="str">
            <v>02.1302</v>
          </cell>
          <cell r="C78" t="str">
            <v>Ñieän aùp 66-110KV 3pha</v>
          </cell>
          <cell r="D78" t="str">
            <v>boä</v>
          </cell>
          <cell r="E78">
            <v>29995</v>
          </cell>
          <cell r="F78">
            <v>489088</v>
          </cell>
          <cell r="G78">
            <v>247750</v>
          </cell>
          <cell r="H78">
            <v>766833</v>
          </cell>
        </row>
        <row r="79">
          <cell r="B79" t="str">
            <v>02.1303</v>
          </cell>
          <cell r="C79" t="str">
            <v>Ñieän aùp &lt;=35KV 3pha</v>
          </cell>
          <cell r="D79" t="str">
            <v>boä</v>
          </cell>
          <cell r="E79">
            <v>20996</v>
          </cell>
          <cell r="F79">
            <v>342362</v>
          </cell>
          <cell r="G79">
            <v>173425</v>
          </cell>
          <cell r="H79">
            <v>536783</v>
          </cell>
        </row>
        <row r="80">
          <cell r="B80" t="str">
            <v>02.1400 MAÙY NGAÉT CHAÂN KHOÂNG</v>
          </cell>
        </row>
        <row r="81">
          <cell r="B81" t="str">
            <v xml:space="preserve">02.1401 </v>
          </cell>
          <cell r="C81" t="str">
            <v>Ñieän aùp &lt;=35KV 3pha</v>
          </cell>
          <cell r="D81" t="str">
            <v>boä</v>
          </cell>
          <cell r="E81">
            <v>9798</v>
          </cell>
          <cell r="F81">
            <v>159769</v>
          </cell>
          <cell r="G81">
            <v>110600</v>
          </cell>
          <cell r="H81">
            <v>280167</v>
          </cell>
        </row>
        <row r="82">
          <cell r="B82" t="str">
            <v>02.2000 DAO CAÙCH LY</v>
          </cell>
        </row>
        <row r="83">
          <cell r="B83" t="str">
            <v>02.2100 DAO CAÙCH LY THAO TAÙC BAÈNG ÑIEÄN</v>
          </cell>
        </row>
        <row r="84">
          <cell r="B84" t="str">
            <v>02.2101</v>
          </cell>
          <cell r="C84" t="str">
            <v>Ñieän aùp 500KV 3pha</v>
          </cell>
          <cell r="D84" t="str">
            <v>boä</v>
          </cell>
          <cell r="E84">
            <v>9290</v>
          </cell>
          <cell r="F84">
            <v>199628</v>
          </cell>
          <cell r="G84">
            <v>85849</v>
          </cell>
          <cell r="H84">
            <v>294767</v>
          </cell>
        </row>
        <row r="85">
          <cell r="B85" t="str">
            <v>02.2102</v>
          </cell>
          <cell r="C85" t="str">
            <v>Ñieän aùp 220KV 3pha</v>
          </cell>
          <cell r="D85" t="str">
            <v>boä</v>
          </cell>
          <cell r="E85">
            <v>7432</v>
          </cell>
          <cell r="F85">
            <v>159702</v>
          </cell>
          <cell r="G85">
            <v>77264</v>
          </cell>
          <cell r="H85">
            <v>244398</v>
          </cell>
        </row>
        <row r="86">
          <cell r="B86" t="str">
            <v>02.2103</v>
          </cell>
          <cell r="C86" t="str">
            <v>Ñieän aùp 66-110KV 3pha</v>
          </cell>
          <cell r="D86" t="str">
            <v>boä</v>
          </cell>
          <cell r="E86">
            <v>5946</v>
          </cell>
          <cell r="F86">
            <v>127762</v>
          </cell>
          <cell r="G86">
            <v>69538</v>
          </cell>
          <cell r="H86">
            <v>203246</v>
          </cell>
        </row>
        <row r="87">
          <cell r="B87" t="str">
            <v>02.2104</v>
          </cell>
          <cell r="C87" t="str">
            <v>Ñieän aùp &lt;=35KV 3pha</v>
          </cell>
          <cell r="D87" t="str">
            <v>boä</v>
          </cell>
          <cell r="E87">
            <v>4756</v>
          </cell>
          <cell r="F87">
            <v>102209</v>
          </cell>
          <cell r="G87">
            <v>62584</v>
          </cell>
          <cell r="H87">
            <v>169549</v>
          </cell>
        </row>
        <row r="88">
          <cell r="B88" t="str">
            <v>02.2200 DAO CAÙCH LY THAO TAÙC BAÈNG CÔ KHÍ</v>
          </cell>
        </row>
        <row r="89">
          <cell r="B89" t="str">
            <v>02.2201</v>
          </cell>
          <cell r="C89" t="str">
            <v>Ñieän aùp 500KV 3pha</v>
          </cell>
          <cell r="D89" t="str">
            <v>boä</v>
          </cell>
          <cell r="E89">
            <v>8624</v>
          </cell>
          <cell r="F89">
            <v>166357</v>
          </cell>
          <cell r="G89">
            <v>69401</v>
          </cell>
          <cell r="H89">
            <v>244382</v>
          </cell>
        </row>
        <row r="90">
          <cell r="B90" t="str">
            <v>02.2202</v>
          </cell>
          <cell r="C90" t="str">
            <v>Ñieän aùp 220KV 3pha</v>
          </cell>
          <cell r="D90" t="str">
            <v>boä</v>
          </cell>
          <cell r="E90">
            <v>6899</v>
          </cell>
          <cell r="F90">
            <v>133085</v>
          </cell>
          <cell r="G90">
            <v>62461</v>
          </cell>
          <cell r="H90">
            <v>202445</v>
          </cell>
        </row>
        <row r="91">
          <cell r="B91" t="str">
            <v>02.2203</v>
          </cell>
          <cell r="C91" t="str">
            <v>Ñieän aùp 66-110KV 3pha</v>
          </cell>
          <cell r="D91" t="str">
            <v>boä</v>
          </cell>
          <cell r="E91">
            <v>5519</v>
          </cell>
          <cell r="F91">
            <v>106468</v>
          </cell>
          <cell r="G91">
            <v>56215</v>
          </cell>
          <cell r="H91">
            <v>168202</v>
          </cell>
        </row>
        <row r="92">
          <cell r="B92" t="str">
            <v>02.2204</v>
          </cell>
          <cell r="C92" t="str">
            <v>Ñieän aùp &lt;=35KV 3pha</v>
          </cell>
          <cell r="D92" t="str">
            <v>boä</v>
          </cell>
          <cell r="E92">
            <v>4415</v>
          </cell>
          <cell r="F92">
            <v>85175</v>
          </cell>
          <cell r="G92">
            <v>50593</v>
          </cell>
          <cell r="H92">
            <v>140183</v>
          </cell>
        </row>
        <row r="93">
          <cell r="B93" t="str">
            <v>02.3000 THANH CAÙI</v>
          </cell>
        </row>
        <row r="94">
          <cell r="B94" t="str">
            <v>02.3001</v>
          </cell>
          <cell r="C94" t="str">
            <v>Ñieän aùp 500KV</v>
          </cell>
          <cell r="D94" t="str">
            <v>Ph.ñoaïn</v>
          </cell>
          <cell r="E94">
            <v>9290</v>
          </cell>
          <cell r="F94">
            <v>66543</v>
          </cell>
          <cell r="G94">
            <v>69343</v>
          </cell>
          <cell r="H94">
            <v>145176</v>
          </cell>
        </row>
        <row r="95">
          <cell r="B95" t="str">
            <v>02.3002</v>
          </cell>
          <cell r="C95" t="str">
            <v>Ñieän aùp 220KV</v>
          </cell>
          <cell r="D95" t="str">
            <v>Ph.ñoaïn</v>
          </cell>
          <cell r="E95">
            <v>7432</v>
          </cell>
          <cell r="F95">
            <v>53234</v>
          </cell>
          <cell r="G95">
            <v>55474</v>
          </cell>
          <cell r="H95">
            <v>116140</v>
          </cell>
        </row>
        <row r="96">
          <cell r="B96" t="str">
            <v>02.3003</v>
          </cell>
          <cell r="C96" t="str">
            <v>Ñieän aùp 66-110KV</v>
          </cell>
          <cell r="D96" t="str">
            <v>Ph.ñoaïn</v>
          </cell>
          <cell r="E96">
            <v>5946</v>
          </cell>
          <cell r="F96">
            <v>42587</v>
          </cell>
          <cell r="G96">
            <v>44380</v>
          </cell>
          <cell r="H96">
            <v>92913</v>
          </cell>
        </row>
        <row r="97">
          <cell r="B97" t="str">
            <v>02.3004</v>
          </cell>
          <cell r="C97" t="str">
            <v xml:space="preserve">Ñieän aùp &lt;=35KV </v>
          </cell>
          <cell r="D97" t="str">
            <v>Ph.ñoaïn</v>
          </cell>
          <cell r="E97">
            <v>4756</v>
          </cell>
          <cell r="F97">
            <v>34070</v>
          </cell>
          <cell r="G97">
            <v>35504</v>
          </cell>
          <cell r="H97">
            <v>74330</v>
          </cell>
        </row>
        <row r="98">
          <cell r="B98" t="str">
            <v>02.4000 CAÙCH ÑIEÄN</v>
          </cell>
        </row>
        <row r="99">
          <cell r="B99" t="str">
            <v>02.4100 CAÙCH ÑIEÄN ÑÖÙNG,TREO</v>
          </cell>
        </row>
        <row r="100">
          <cell r="C100" t="str">
            <v>Caùch ñieän ñöùng</v>
          </cell>
        </row>
        <row r="101">
          <cell r="B101" t="str">
            <v>02.4101</v>
          </cell>
          <cell r="C101" t="str">
            <v>Ñieän aùp 66-500KV</v>
          </cell>
          <cell r="D101" t="str">
            <v>Ph.töû</v>
          </cell>
          <cell r="E101">
            <v>927</v>
          </cell>
          <cell r="F101">
            <v>4880</v>
          </cell>
          <cell r="G101">
            <v>22567</v>
          </cell>
          <cell r="H101">
            <v>28374</v>
          </cell>
        </row>
        <row r="102">
          <cell r="B102" t="str">
            <v>02.4102</v>
          </cell>
          <cell r="C102" t="str">
            <v>Ñieän aùp 3-35KV</v>
          </cell>
          <cell r="D102" t="str">
            <v>caùi</v>
          </cell>
          <cell r="E102">
            <v>464</v>
          </cell>
          <cell r="F102">
            <v>2440</v>
          </cell>
          <cell r="G102">
            <v>11284</v>
          </cell>
          <cell r="H102">
            <v>14188</v>
          </cell>
        </row>
        <row r="103">
          <cell r="C103" t="str">
            <v>Caùch ñieän treo</v>
          </cell>
        </row>
        <row r="104">
          <cell r="B104" t="str">
            <v>02.4103</v>
          </cell>
          <cell r="C104" t="str">
            <v>Ñeå rôøi thaønh töøng baùt</v>
          </cell>
          <cell r="D104" t="str">
            <v>baùt</v>
          </cell>
          <cell r="E104">
            <v>232</v>
          </cell>
          <cell r="F104">
            <v>1220</v>
          </cell>
          <cell r="G104">
            <v>5642</v>
          </cell>
          <cell r="H104">
            <v>7094</v>
          </cell>
        </row>
        <row r="105">
          <cell r="B105" t="str">
            <v>02.4104</v>
          </cell>
          <cell r="C105" t="str">
            <v>Ñaõ laép thaønh chuoãi</v>
          </cell>
          <cell r="D105" t="str">
            <v>baùt</v>
          </cell>
          <cell r="E105">
            <v>162</v>
          </cell>
          <cell r="F105">
            <v>732</v>
          </cell>
          <cell r="G105">
            <v>3949</v>
          </cell>
          <cell r="H105">
            <v>4843</v>
          </cell>
        </row>
        <row r="106">
          <cell r="B106" t="str">
            <v>02.4200 CAÙCH ÑIEÄN XUYEÂN</v>
          </cell>
        </row>
        <row r="107">
          <cell r="B107" t="str">
            <v>02.4201</v>
          </cell>
          <cell r="C107" t="str">
            <v>Ñieän aùp 500KV</v>
          </cell>
          <cell r="D107" t="str">
            <v>caùi</v>
          </cell>
          <cell r="E107">
            <v>4172</v>
          </cell>
          <cell r="F107">
            <v>55452</v>
          </cell>
          <cell r="G107">
            <v>82667</v>
          </cell>
          <cell r="H107">
            <v>142291</v>
          </cell>
        </row>
        <row r="108">
          <cell r="B108" t="str">
            <v>02.4202</v>
          </cell>
          <cell r="C108" t="str">
            <v>Ñieän aùp 220KV</v>
          </cell>
          <cell r="D108" t="str">
            <v>caùi</v>
          </cell>
          <cell r="E108">
            <v>3754</v>
          </cell>
          <cell r="F108">
            <v>44362</v>
          </cell>
          <cell r="G108">
            <v>66133</v>
          </cell>
          <cell r="H108">
            <v>114249</v>
          </cell>
        </row>
        <row r="109">
          <cell r="B109" t="str">
            <v>02.4203</v>
          </cell>
          <cell r="C109" t="str">
            <v>Ñieän aùp 66-110KV</v>
          </cell>
          <cell r="D109" t="str">
            <v>caùi</v>
          </cell>
          <cell r="E109">
            <v>3379</v>
          </cell>
          <cell r="F109">
            <v>35489</v>
          </cell>
          <cell r="G109">
            <v>74177</v>
          </cell>
          <cell r="H109">
            <v>113045</v>
          </cell>
        </row>
        <row r="110">
          <cell r="B110" t="str">
            <v>02.4204</v>
          </cell>
          <cell r="C110" t="str">
            <v xml:space="preserve">Ñieän aùp &lt;=35KV </v>
          </cell>
          <cell r="D110" t="str">
            <v>caùi</v>
          </cell>
          <cell r="E110">
            <v>2086</v>
          </cell>
          <cell r="F110">
            <v>28392</v>
          </cell>
          <cell r="G110">
            <v>42325</v>
          </cell>
          <cell r="H110">
            <v>72803</v>
          </cell>
        </row>
        <row r="111">
          <cell r="B111" t="str">
            <v>02.5000 TUÏ ÑIEÄN</v>
          </cell>
        </row>
        <row r="112">
          <cell r="B112" t="str">
            <v>02.5001</v>
          </cell>
          <cell r="C112" t="str">
            <v>Ñieän aùp &gt; 1000 V</v>
          </cell>
          <cell r="D112" t="str">
            <v>tuï</v>
          </cell>
          <cell r="E112">
            <v>2086</v>
          </cell>
          <cell r="F112">
            <v>28392</v>
          </cell>
          <cell r="G112">
            <v>42325</v>
          </cell>
          <cell r="H112">
            <v>72803</v>
          </cell>
        </row>
        <row r="113">
          <cell r="B113" t="str">
            <v>02.5002</v>
          </cell>
          <cell r="C113" t="str">
            <v>Ñieän aùp &lt; 1000 V</v>
          </cell>
          <cell r="D113" t="str">
            <v>tuï</v>
          </cell>
          <cell r="E113">
            <v>1669</v>
          </cell>
          <cell r="F113">
            <v>22713</v>
          </cell>
          <cell r="G113">
            <v>33860</v>
          </cell>
          <cell r="H113">
            <v>58242</v>
          </cell>
        </row>
        <row r="114">
          <cell r="B114" t="str">
            <v>02.6000 CAÙP LÖÏC</v>
          </cell>
        </row>
        <row r="115">
          <cell r="B115" t="str">
            <v>02.6001</v>
          </cell>
          <cell r="C115" t="str">
            <v>Ñieän aùp 220KV</v>
          </cell>
          <cell r="D115" t="str">
            <v>sôïi</v>
          </cell>
          <cell r="E115">
            <v>4710</v>
          </cell>
          <cell r="F115">
            <v>55363</v>
          </cell>
          <cell r="G115">
            <v>70857</v>
          </cell>
          <cell r="H115">
            <v>130930</v>
          </cell>
        </row>
        <row r="116">
          <cell r="B116" t="str">
            <v>02.6002</v>
          </cell>
          <cell r="C116" t="str">
            <v>Ñieän aùp 66-110KV</v>
          </cell>
          <cell r="D116" t="str">
            <v>sôïi</v>
          </cell>
          <cell r="E116">
            <v>3768</v>
          </cell>
          <cell r="F116">
            <v>44291</v>
          </cell>
          <cell r="G116">
            <v>56686</v>
          </cell>
          <cell r="H116">
            <v>104745</v>
          </cell>
        </row>
        <row r="117">
          <cell r="B117" t="str">
            <v>02.6003</v>
          </cell>
          <cell r="C117" t="str">
            <v xml:space="preserve">Ñieän aùp &lt;35KV </v>
          </cell>
          <cell r="D117" t="str">
            <v>sôïi</v>
          </cell>
          <cell r="E117">
            <v>3014</v>
          </cell>
          <cell r="F117">
            <v>20595</v>
          </cell>
          <cell r="G117">
            <v>45349</v>
          </cell>
          <cell r="H117">
            <v>68958</v>
          </cell>
        </row>
        <row r="118">
          <cell r="B118" t="str">
            <v>02.6004</v>
          </cell>
          <cell r="C118" t="str">
            <v xml:space="preserve">Ñieän aùp &lt;1000V </v>
          </cell>
          <cell r="D118" t="str">
            <v>sôïi</v>
          </cell>
          <cell r="E118">
            <v>410</v>
          </cell>
          <cell r="F118">
            <v>10298</v>
          </cell>
          <cell r="G118">
            <v>2247</v>
          </cell>
          <cell r="H118">
            <v>12955</v>
          </cell>
        </row>
        <row r="119">
          <cell r="B119" t="str">
            <v>02.7000 AÙPTOMAT VAØ KHÔÛI ÑOÄNG TÖØ</v>
          </cell>
        </row>
        <row r="120">
          <cell r="B120" t="str">
            <v>02.7100 APTOMAT VAØ KHÔÛI ÑOÄNG TÖØ =&gt;200A</v>
          </cell>
        </row>
        <row r="121">
          <cell r="C121" t="str">
            <v>Aptomat vaø khôûi ñoäng töø 3 pha</v>
          </cell>
        </row>
        <row r="122">
          <cell r="B122" t="str">
            <v>02.7101</v>
          </cell>
          <cell r="C122" t="str">
            <v>Doøng ñieän &gt; 2000A</v>
          </cell>
          <cell r="D122" t="str">
            <v>caùi</v>
          </cell>
          <cell r="E122">
            <v>3826</v>
          </cell>
          <cell r="F122">
            <v>57301</v>
          </cell>
          <cell r="G122">
            <v>37963</v>
          </cell>
          <cell r="H122">
            <v>99090</v>
          </cell>
        </row>
        <row r="123">
          <cell r="B123" t="str">
            <v>02.7102</v>
          </cell>
          <cell r="C123" t="str">
            <v>Doøng ñieän 1000 - 2000A</v>
          </cell>
          <cell r="D123" t="str">
            <v>caùi</v>
          </cell>
          <cell r="E123">
            <v>3061</v>
          </cell>
          <cell r="F123">
            <v>41256</v>
          </cell>
          <cell r="G123">
            <v>30770</v>
          </cell>
          <cell r="H123">
            <v>75087</v>
          </cell>
        </row>
        <row r="124">
          <cell r="B124" t="str">
            <v xml:space="preserve">02.7103 </v>
          </cell>
          <cell r="C124" t="str">
            <v>Doøng ñieän 500 - &lt;1000A</v>
          </cell>
          <cell r="D124" t="str">
            <v>caùi</v>
          </cell>
          <cell r="E124">
            <v>2449</v>
          </cell>
          <cell r="F124">
            <v>28879</v>
          </cell>
          <cell r="G124">
            <v>27939</v>
          </cell>
          <cell r="H124">
            <v>59267</v>
          </cell>
        </row>
        <row r="125">
          <cell r="B125" t="str">
            <v>02.7104</v>
          </cell>
          <cell r="C125" t="str">
            <v>Doøng ñieän 200 - &lt;500A</v>
          </cell>
          <cell r="D125" t="str">
            <v>caùi</v>
          </cell>
          <cell r="E125">
            <v>1959</v>
          </cell>
          <cell r="F125">
            <v>23104</v>
          </cell>
          <cell r="G125">
            <v>20119</v>
          </cell>
          <cell r="H125">
            <v>45182</v>
          </cell>
        </row>
        <row r="126">
          <cell r="B126" t="str">
            <v>02.7200 APTOMAT VAØ KHÔÛI ÑOÄNG TÖØ &lt;200A</v>
          </cell>
        </row>
        <row r="127">
          <cell r="B127" t="str">
            <v>02.7201</v>
          </cell>
          <cell r="C127" t="str">
            <v>Doøng ñieän &gt; 200A</v>
          </cell>
          <cell r="D127" t="str">
            <v>caùi</v>
          </cell>
          <cell r="E127">
            <v>1371</v>
          </cell>
          <cell r="F127">
            <v>20331</v>
          </cell>
          <cell r="G127">
            <v>12712</v>
          </cell>
          <cell r="H127">
            <v>34414</v>
          </cell>
        </row>
        <row r="128">
          <cell r="B128" t="str">
            <v>02.7202</v>
          </cell>
          <cell r="C128" t="str">
            <v>Doøng ñieän &lt; 100A</v>
          </cell>
          <cell r="D128" t="str">
            <v>caùi</v>
          </cell>
          <cell r="E128" t="str">
            <v>960</v>
          </cell>
          <cell r="F128">
            <v>14232</v>
          </cell>
          <cell r="G128">
            <v>8898</v>
          </cell>
          <cell r="H128">
            <v>23130</v>
          </cell>
        </row>
        <row r="129">
          <cell r="B129" t="str">
            <v>02.7203</v>
          </cell>
          <cell r="C129" t="str">
            <v>Doøng ñieän &lt; 50A</v>
          </cell>
          <cell r="D129" t="str">
            <v>caùi</v>
          </cell>
          <cell r="E129" t="str">
            <v>672</v>
          </cell>
          <cell r="F129">
            <v>9962</v>
          </cell>
          <cell r="G129">
            <v>6229</v>
          </cell>
          <cell r="H129">
            <v>16191</v>
          </cell>
        </row>
        <row r="130">
          <cell r="B130" t="str">
            <v>02.7204</v>
          </cell>
          <cell r="C130" t="str">
            <v>Doøng ñieän &lt;10A</v>
          </cell>
          <cell r="D130" t="str">
            <v>caùi</v>
          </cell>
          <cell r="E130" t="str">
            <v>470</v>
          </cell>
          <cell r="F130">
            <v>6974</v>
          </cell>
          <cell r="G130">
            <v>4360</v>
          </cell>
          <cell r="H130">
            <v>11334</v>
          </cell>
        </row>
        <row r="131">
          <cell r="B131" t="str">
            <v>CHÖÔNG 3</v>
          </cell>
        </row>
        <row r="132">
          <cell r="B132" t="str">
            <v>03.0000 THÍ NGHIEÄM HIEÄU CHÆNH CHOÁNG SEÙT VAN, TIEÁP ÑAÁT</v>
          </cell>
        </row>
        <row r="133">
          <cell r="B133" t="str">
            <v xml:space="preserve">03.1000 CHOÁNG SEÙT VAN </v>
          </cell>
        </row>
        <row r="134">
          <cell r="B134" t="str">
            <v>03.1100 CHOÁNG SEÙT VAN 22-500KV</v>
          </cell>
        </row>
        <row r="135">
          <cell r="B135" t="str">
            <v>03.1101</v>
          </cell>
          <cell r="C135" t="str">
            <v>Ñieän aùp 500KV</v>
          </cell>
          <cell r="D135" t="str">
            <v>p.töû</v>
          </cell>
          <cell r="E135">
            <v>1780</v>
          </cell>
          <cell r="F135">
            <v>12199</v>
          </cell>
          <cell r="G135">
            <v>33851</v>
          </cell>
          <cell r="H135">
            <v>47830</v>
          </cell>
        </row>
        <row r="136">
          <cell r="B136" t="str">
            <v>03.1102</v>
          </cell>
          <cell r="C136" t="str">
            <v>Ñieän aùp 220KV</v>
          </cell>
          <cell r="D136" t="str">
            <v>p.töû</v>
          </cell>
          <cell r="E136">
            <v>1602</v>
          </cell>
          <cell r="F136">
            <v>10980</v>
          </cell>
          <cell r="G136">
            <v>30466</v>
          </cell>
          <cell r="H136">
            <v>43048</v>
          </cell>
        </row>
        <row r="137">
          <cell r="B137" t="str">
            <v>03.1103</v>
          </cell>
          <cell r="C137" t="str">
            <v>Ñieän aùp 66-110KV</v>
          </cell>
          <cell r="D137" t="str">
            <v>p.töû</v>
          </cell>
          <cell r="E137">
            <v>1442</v>
          </cell>
          <cell r="F137">
            <v>9882</v>
          </cell>
          <cell r="G137">
            <v>27419</v>
          </cell>
          <cell r="H137">
            <v>38743</v>
          </cell>
        </row>
        <row r="138">
          <cell r="B138" t="str">
            <v>03.1104</v>
          </cell>
          <cell r="C138" t="str">
            <v xml:space="preserve">Ñieän aùp 22-35KV </v>
          </cell>
          <cell r="D138" t="str">
            <v>caùi</v>
          </cell>
          <cell r="E138">
            <v>1153</v>
          </cell>
          <cell r="F138">
            <v>7905</v>
          </cell>
          <cell r="G138">
            <v>21935</v>
          </cell>
          <cell r="H138">
            <v>30993</v>
          </cell>
        </row>
        <row r="139">
          <cell r="B139" t="str">
            <v>03.1200 CHOÁNG SEÙT VAN 15KV</v>
          </cell>
        </row>
        <row r="140">
          <cell r="B140" t="str">
            <v>03.1201</v>
          </cell>
          <cell r="C140" t="str">
            <v>Ñieän aùp 10-15KV</v>
          </cell>
          <cell r="D140" t="str">
            <v>caùi</v>
          </cell>
          <cell r="E140" t="str">
            <v>923</v>
          </cell>
          <cell r="F140">
            <v>6324</v>
          </cell>
          <cell r="G140">
            <v>17548</v>
          </cell>
          <cell r="H140">
            <v>23872</v>
          </cell>
        </row>
        <row r="141">
          <cell r="B141" t="str">
            <v>03.1202</v>
          </cell>
          <cell r="C141" t="str">
            <v>Ñieän aùp 3-6KV</v>
          </cell>
          <cell r="D141" t="str">
            <v>caùi</v>
          </cell>
          <cell r="E141" t="str">
            <v>830</v>
          </cell>
          <cell r="F141">
            <v>5692</v>
          </cell>
          <cell r="G141">
            <v>15793</v>
          </cell>
          <cell r="H141">
            <v>21485</v>
          </cell>
        </row>
        <row r="142">
          <cell r="B142" t="str">
            <v>03.1203</v>
          </cell>
          <cell r="C142" t="str">
            <v>Ñieän aùp &lt;1KV</v>
          </cell>
          <cell r="D142" t="str">
            <v>caùi</v>
          </cell>
          <cell r="E142" t="str">
            <v>166</v>
          </cell>
          <cell r="F142">
            <v>2846</v>
          </cell>
          <cell r="G142">
            <v>7897</v>
          </cell>
          <cell r="H142">
            <v>10743</v>
          </cell>
        </row>
        <row r="143">
          <cell r="B143" t="str">
            <v>03.1204</v>
          </cell>
          <cell r="C143" t="str">
            <v>Thieát bò ñeám seùt</v>
          </cell>
          <cell r="D143" t="str">
            <v>caùi</v>
          </cell>
          <cell r="E143" t="str">
            <v>415</v>
          </cell>
          <cell r="F143">
            <v>3415</v>
          </cell>
          <cell r="G143">
            <v>1534</v>
          </cell>
          <cell r="H143">
            <v>4949</v>
          </cell>
        </row>
        <row r="144">
          <cell r="B144" t="str">
            <v>03.2000 TIEÁP ÑAÁT, ÑIEÄN TRÔÛ SUAÁT</v>
          </cell>
        </row>
        <row r="145">
          <cell r="B145" t="str">
            <v>03.2100 TIEÁP ÑAÁT TRAÏM BIEÁN AÙP</v>
          </cell>
        </row>
        <row r="146">
          <cell r="B146" t="str">
            <v>03.2101</v>
          </cell>
          <cell r="C146" t="str">
            <v>Ñieän aùp 220-500KV</v>
          </cell>
          <cell r="D146" t="str">
            <v>heä.thg</v>
          </cell>
          <cell r="E146">
            <v>17500</v>
          </cell>
          <cell r="F146">
            <v>166357</v>
          </cell>
          <cell r="G146">
            <v>56427</v>
          </cell>
          <cell r="H146">
            <v>240284</v>
          </cell>
        </row>
        <row r="147">
          <cell r="B147" t="str">
            <v>03.2102</v>
          </cell>
          <cell r="C147" t="str">
            <v>Ñieän aùp 66-110KV</v>
          </cell>
          <cell r="D147" t="str">
            <v>heä.thg</v>
          </cell>
          <cell r="E147">
            <v>14000</v>
          </cell>
          <cell r="F147">
            <v>133085</v>
          </cell>
          <cell r="G147">
            <v>45142</v>
          </cell>
          <cell r="H147">
            <v>192227</v>
          </cell>
        </row>
        <row r="148">
          <cell r="B148" t="str">
            <v>03.2103</v>
          </cell>
          <cell r="C148" t="str">
            <v xml:space="preserve">Ñieän aùp 22-35KV </v>
          </cell>
          <cell r="D148" t="str">
            <v>heä.thg</v>
          </cell>
          <cell r="E148">
            <v>7000</v>
          </cell>
          <cell r="F148">
            <v>66543</v>
          </cell>
          <cell r="G148">
            <v>17180</v>
          </cell>
          <cell r="H148">
            <v>90723</v>
          </cell>
        </row>
        <row r="149">
          <cell r="B149" t="str">
            <v>03.2200 TIEÁP ÑAÁT CUÛA COÄT ÑIEÄN</v>
          </cell>
        </row>
        <row r="150">
          <cell r="B150" t="str">
            <v xml:space="preserve">03.2201 </v>
          </cell>
          <cell r="C150" t="str">
            <v>Coät ñieän, coät thu loâi</v>
          </cell>
          <cell r="D150" t="str">
            <v>Vò trí</v>
          </cell>
          <cell r="E150">
            <v>1050</v>
          </cell>
          <cell r="F150">
            <v>22181</v>
          </cell>
          <cell r="G150">
            <v>3693</v>
          </cell>
          <cell r="H150">
            <v>26924</v>
          </cell>
        </row>
        <row r="151">
          <cell r="B151" t="str">
            <v xml:space="preserve">03.2202 </v>
          </cell>
          <cell r="C151" t="str">
            <v>Ñieän trôû suaát cuûa ñaát</v>
          </cell>
          <cell r="D151" t="str">
            <v>Vò trí</v>
          </cell>
          <cell r="E151">
            <v>1575</v>
          </cell>
          <cell r="F151">
            <v>33271</v>
          </cell>
          <cell r="G151">
            <v>9414</v>
          </cell>
          <cell r="H151">
            <v>44260</v>
          </cell>
        </row>
        <row r="152">
          <cell r="B152" t="str">
            <v>CHÖÔNG 4</v>
          </cell>
        </row>
        <row r="153">
          <cell r="B153" t="str">
            <v>04.0000 THÍ NGHIEÄM HIEÄU CHÆNH RÔ LE BAÛO VEÄ VAØ TÖÏ ÑOÄNG ÑIEÄN</v>
          </cell>
        </row>
        <row r="154">
          <cell r="B154" t="str">
            <v>04.1100 RÔ LE SO LEÄCH</v>
          </cell>
        </row>
        <row r="155">
          <cell r="B155" t="str">
            <v>04.1101</v>
          </cell>
          <cell r="C155" t="str">
            <v>Maùy bieán aùp</v>
          </cell>
          <cell r="D155" t="str">
            <v>caùi</v>
          </cell>
          <cell r="E155">
            <v>2557</v>
          </cell>
          <cell r="F155">
            <v>110904</v>
          </cell>
          <cell r="G155">
            <v>85589</v>
          </cell>
          <cell r="H155">
            <v>199050</v>
          </cell>
        </row>
        <row r="156">
          <cell r="B156" t="str">
            <v>04.1102</v>
          </cell>
          <cell r="C156" t="str">
            <v>Thanh caùi</v>
          </cell>
          <cell r="D156" t="str">
            <v>caùi</v>
          </cell>
          <cell r="E156">
            <v>2813</v>
          </cell>
          <cell r="F156">
            <v>121995</v>
          </cell>
          <cell r="G156">
            <v>85589</v>
          </cell>
          <cell r="H156">
            <v>210397</v>
          </cell>
        </row>
        <row r="157">
          <cell r="B157" t="str">
            <v>04.1103</v>
          </cell>
          <cell r="C157" t="str">
            <v>Trôû khaùng cao</v>
          </cell>
          <cell r="D157" t="str">
            <v>caùi</v>
          </cell>
          <cell r="E157">
            <v>5114</v>
          </cell>
          <cell r="F157">
            <v>199628</v>
          </cell>
          <cell r="G157">
            <v>85589</v>
          </cell>
          <cell r="H157">
            <v>290331</v>
          </cell>
        </row>
        <row r="158">
          <cell r="B158" t="str">
            <v>04.1104</v>
          </cell>
          <cell r="C158" t="str">
            <v>Kyõ thuaät soá</v>
          </cell>
          <cell r="D158" t="str">
            <v>caùi</v>
          </cell>
          <cell r="E158">
            <v>2046</v>
          </cell>
          <cell r="F158">
            <v>277261</v>
          </cell>
          <cell r="G158">
            <v>74593</v>
          </cell>
          <cell r="H158">
            <v>353900</v>
          </cell>
        </row>
        <row r="159">
          <cell r="B159" t="str">
            <v>04.1200 RÔ LE KHOAÛNG CAÙCH</v>
          </cell>
        </row>
        <row r="160">
          <cell r="B160" t="str">
            <v>04.1201</v>
          </cell>
          <cell r="C160" t="str">
            <v>Ñieän töø, ñieän töû</v>
          </cell>
          <cell r="D160" t="str">
            <v>caùi</v>
          </cell>
          <cell r="E160">
            <v>4147</v>
          </cell>
          <cell r="F160">
            <v>332713</v>
          </cell>
          <cell r="G160">
            <v>336307</v>
          </cell>
          <cell r="H160">
            <v>673167</v>
          </cell>
        </row>
        <row r="161">
          <cell r="B161" t="str">
            <v>04.1202</v>
          </cell>
          <cell r="C161" t="str">
            <v>Kyõ thuaät soá</v>
          </cell>
          <cell r="D161" t="str">
            <v>caùi</v>
          </cell>
          <cell r="E161">
            <v>3732</v>
          </cell>
          <cell r="F161">
            <v>399256</v>
          </cell>
          <cell r="G161">
            <v>436579</v>
          </cell>
          <cell r="H161">
            <v>839567</v>
          </cell>
        </row>
        <row r="162">
          <cell r="B162" t="str">
            <v>04.1300 RÔ LE DOØNG ÑIEÄN - ÑIEÄN AÙP</v>
          </cell>
        </row>
        <row r="163">
          <cell r="C163" t="str">
            <v>Loaïi ñieän aùp</v>
          </cell>
        </row>
        <row r="164">
          <cell r="B164" t="str">
            <v>04.1301</v>
          </cell>
          <cell r="C164" t="str">
            <v>Ñieän töø, ñieän töû</v>
          </cell>
          <cell r="D164" t="str">
            <v>caùi</v>
          </cell>
          <cell r="E164">
            <v>2927</v>
          </cell>
          <cell r="F164">
            <v>147872</v>
          </cell>
          <cell r="G164">
            <v>208654</v>
          </cell>
          <cell r="H164">
            <v>359453</v>
          </cell>
        </row>
        <row r="165">
          <cell r="B165" t="str">
            <v>04.1302</v>
          </cell>
          <cell r="C165" t="str">
            <v>Kyõ thuaät soá</v>
          </cell>
          <cell r="D165" t="str">
            <v>caùi</v>
          </cell>
          <cell r="E165">
            <v>1464</v>
          </cell>
          <cell r="F165">
            <v>133085</v>
          </cell>
          <cell r="G165">
            <v>201991</v>
          </cell>
          <cell r="H165">
            <v>336540</v>
          </cell>
        </row>
        <row r="166">
          <cell r="C166" t="str">
            <v xml:space="preserve">Loaïi doøng ñieän </v>
          </cell>
        </row>
        <row r="167">
          <cell r="B167" t="str">
            <v>04.1304</v>
          </cell>
          <cell r="C167" t="str">
            <v>Ñieän töø, ñieän töû</v>
          </cell>
          <cell r="D167" t="str">
            <v>caùi</v>
          </cell>
          <cell r="E167">
            <v>3075</v>
          </cell>
          <cell r="F167">
            <v>221809</v>
          </cell>
          <cell r="G167">
            <v>312144</v>
          </cell>
          <cell r="H167">
            <v>537028</v>
          </cell>
        </row>
        <row r="168">
          <cell r="B168" t="str">
            <v>04.1305</v>
          </cell>
          <cell r="C168" t="str">
            <v>Kyõ thuaät soá</v>
          </cell>
          <cell r="D168" t="str">
            <v>caùi</v>
          </cell>
          <cell r="E168">
            <v>1538</v>
          </cell>
          <cell r="F168">
            <v>199628</v>
          </cell>
          <cell r="G168">
            <v>302315</v>
          </cell>
          <cell r="H168">
            <v>503481</v>
          </cell>
        </row>
        <row r="169">
          <cell r="B169" t="str">
            <v>04.1400 RÔ LE TRUNG GIAN - THÔØI GIAN</v>
          </cell>
        </row>
        <row r="170">
          <cell r="C170" t="str">
            <v>Trung gian - thôøi gian</v>
          </cell>
        </row>
        <row r="171">
          <cell r="B171" t="str">
            <v>04.1401</v>
          </cell>
          <cell r="C171" t="str">
            <v>Ñieän töø, ñieän töû</v>
          </cell>
          <cell r="D171" t="str">
            <v>caùi</v>
          </cell>
          <cell r="E171">
            <v>2046</v>
          </cell>
          <cell r="F171">
            <v>20332</v>
          </cell>
          <cell r="G171">
            <v>56127</v>
          </cell>
          <cell r="H171">
            <v>78505</v>
          </cell>
        </row>
        <row r="172">
          <cell r="B172" t="str">
            <v>04.1402</v>
          </cell>
          <cell r="C172" t="str">
            <v>Kyõ thuaät soá</v>
          </cell>
          <cell r="D172" t="str">
            <v>caùi</v>
          </cell>
          <cell r="E172">
            <v>1548</v>
          </cell>
          <cell r="F172">
            <v>16266</v>
          </cell>
          <cell r="G172">
            <v>55421</v>
          </cell>
          <cell r="H172">
            <v>73235</v>
          </cell>
        </row>
        <row r="173">
          <cell r="C173" t="str">
            <v>Tín hieäu</v>
          </cell>
        </row>
        <row r="174">
          <cell r="B174" t="str">
            <v>04.1403</v>
          </cell>
          <cell r="C174" t="str">
            <v>Ñieän töø, ñieän töû</v>
          </cell>
          <cell r="D174" t="str">
            <v>caùi</v>
          </cell>
          <cell r="E174">
            <v>1898</v>
          </cell>
          <cell r="F174">
            <v>18299</v>
          </cell>
          <cell r="G174">
            <v>50514</v>
          </cell>
          <cell r="H174">
            <v>70711</v>
          </cell>
        </row>
        <row r="175">
          <cell r="B175" t="str">
            <v>04.1404</v>
          </cell>
          <cell r="C175" t="str">
            <v>Kyõ thuaät soá</v>
          </cell>
          <cell r="D175" t="str">
            <v>caùi</v>
          </cell>
          <cell r="E175">
            <v>1474</v>
          </cell>
          <cell r="F175">
            <v>14639</v>
          </cell>
          <cell r="G175">
            <v>49879</v>
          </cell>
          <cell r="H175">
            <v>65992</v>
          </cell>
        </row>
        <row r="176">
          <cell r="B176" t="str">
            <v>04.1500 RÔ LE COÂNG SUAÁT, DOØNG ÑIEÄN VAØ ÑIEÄN AÙP THÖÙ TÖÏ NGHÒCH</v>
          </cell>
        </row>
        <row r="177">
          <cell r="C177" t="str">
            <v>Coâng suaát U2, I2</v>
          </cell>
        </row>
        <row r="178">
          <cell r="B178" t="str">
            <v>04.1501</v>
          </cell>
          <cell r="C178" t="str">
            <v>Ñieän töø, ñieän töû</v>
          </cell>
          <cell r="D178" t="str">
            <v>caùi</v>
          </cell>
          <cell r="E178">
            <v>4147</v>
          </cell>
          <cell r="F178">
            <v>83178</v>
          </cell>
          <cell r="G178">
            <v>111321</v>
          </cell>
          <cell r="H178">
            <v>198646</v>
          </cell>
        </row>
        <row r="179">
          <cell r="B179" t="str">
            <v>04.1502</v>
          </cell>
          <cell r="C179" t="str">
            <v>Kyõ thuaät soá</v>
          </cell>
          <cell r="D179" t="str">
            <v>caùi</v>
          </cell>
          <cell r="E179">
            <v>2874</v>
          </cell>
          <cell r="F179">
            <v>74860</v>
          </cell>
          <cell r="G179">
            <v>110097</v>
          </cell>
          <cell r="H179">
            <v>187831</v>
          </cell>
        </row>
        <row r="180">
          <cell r="C180" t="str">
            <v>Taàn soá</v>
          </cell>
        </row>
        <row r="181">
          <cell r="B181" t="str">
            <v>04.1503</v>
          </cell>
          <cell r="C181" t="str">
            <v>Ñieän töø, ñieän töû</v>
          </cell>
          <cell r="D181" t="str">
            <v>caùi</v>
          </cell>
          <cell r="E181">
            <v>3407</v>
          </cell>
          <cell r="F181">
            <v>66543</v>
          </cell>
          <cell r="G181">
            <v>50514</v>
          </cell>
          <cell r="H181">
            <v>120464</v>
          </cell>
        </row>
        <row r="182">
          <cell r="B182" t="str">
            <v>04.1504</v>
          </cell>
          <cell r="C182" t="str">
            <v>Kyõ thuaät soá</v>
          </cell>
          <cell r="D182" t="str">
            <v>caùi</v>
          </cell>
          <cell r="E182">
            <v>2504</v>
          </cell>
          <cell r="F182">
            <v>59888</v>
          </cell>
          <cell r="G182">
            <v>59347</v>
          </cell>
          <cell r="H182">
            <v>121739</v>
          </cell>
        </row>
        <row r="183">
          <cell r="B183" t="str">
            <v>04.1600 RÔ LE CAÉT, BAÛO VEÄ CHOÁNG HÖ HOÛNG MAÙY CAÉT</v>
          </cell>
        </row>
        <row r="184">
          <cell r="C184" t="str">
            <v>Caét (-F86)</v>
          </cell>
        </row>
        <row r="185">
          <cell r="B185" t="str">
            <v>04.1601</v>
          </cell>
          <cell r="C185" t="str">
            <v>Ñieän töø, ñieän töû</v>
          </cell>
          <cell r="D185" t="str">
            <v>caùi</v>
          </cell>
          <cell r="E185">
            <v>2430</v>
          </cell>
          <cell r="F185">
            <v>22366</v>
          </cell>
          <cell r="G185">
            <v>56127</v>
          </cell>
          <cell r="H185">
            <v>80923</v>
          </cell>
        </row>
        <row r="186">
          <cell r="B186" t="str">
            <v>04.1602</v>
          </cell>
          <cell r="C186" t="str">
            <v>Kyõ thuaät soá</v>
          </cell>
          <cell r="D186" t="str">
            <v>caùi</v>
          </cell>
          <cell r="E186">
            <v>1855</v>
          </cell>
          <cell r="F186">
            <v>17893</v>
          </cell>
          <cell r="G186">
            <v>55421</v>
          </cell>
          <cell r="H186">
            <v>75169</v>
          </cell>
        </row>
        <row r="187">
          <cell r="C187" t="str">
            <v>Choáng hö hoûng maùy caét (-F50BF)</v>
          </cell>
        </row>
        <row r="188">
          <cell r="B188" t="str">
            <v>04.1603</v>
          </cell>
          <cell r="C188" t="str">
            <v>Ñieän töø, ñieän töû</v>
          </cell>
          <cell r="D188" t="str">
            <v>caùi</v>
          </cell>
          <cell r="E188">
            <v>2578</v>
          </cell>
          <cell r="F188">
            <v>55914</v>
          </cell>
          <cell r="G188">
            <v>138919</v>
          </cell>
          <cell r="H188">
            <v>197411</v>
          </cell>
        </row>
        <row r="189">
          <cell r="B189" t="str">
            <v>04.1604</v>
          </cell>
          <cell r="C189" t="str">
            <v>Kyõ thuaät soá</v>
          </cell>
          <cell r="D189" t="str">
            <v>caùi</v>
          </cell>
          <cell r="E189">
            <v>1929</v>
          </cell>
          <cell r="F189">
            <v>50323</v>
          </cell>
          <cell r="G189">
            <v>82759</v>
          </cell>
          <cell r="H189">
            <v>135011</v>
          </cell>
        </row>
        <row r="190">
          <cell r="B190" t="str">
            <v>04.1700 RÔ LE HÔÏP BOÄ, TÖÏ ÑOÄNG ÑOÙNG LAÏI, KIEÅM TRA ÑOÀNG BOÄ</v>
          </cell>
        </row>
        <row r="191">
          <cell r="C191" t="str">
            <v>Töï ñoäng ñoùng laïi</v>
          </cell>
        </row>
        <row r="192">
          <cell r="B192" t="str">
            <v>04.1701</v>
          </cell>
          <cell r="C192" t="str">
            <v>Ñieän töø, ñieän töû</v>
          </cell>
          <cell r="D192" t="str">
            <v>caùi</v>
          </cell>
          <cell r="E192">
            <v>4147</v>
          </cell>
          <cell r="F192">
            <v>66543</v>
          </cell>
          <cell r="G192">
            <v>111321</v>
          </cell>
          <cell r="H192">
            <v>182011</v>
          </cell>
        </row>
        <row r="193">
          <cell r="B193" t="str">
            <v>04.1702</v>
          </cell>
          <cell r="C193" t="str">
            <v>Kyõ thuaät soá</v>
          </cell>
          <cell r="D193" t="str">
            <v>caùi</v>
          </cell>
          <cell r="E193">
            <v>2074</v>
          </cell>
          <cell r="F193">
            <v>59888</v>
          </cell>
          <cell r="G193">
            <v>76701</v>
          </cell>
          <cell r="H193">
            <v>138663</v>
          </cell>
        </row>
        <row r="194">
          <cell r="C194" t="str">
            <v>Kieåm tra ñoàng boä</v>
          </cell>
        </row>
        <row r="195">
          <cell r="B195" t="str">
            <v>04.1703</v>
          </cell>
          <cell r="C195" t="str">
            <v>Ñieän töø, ñieän töû</v>
          </cell>
          <cell r="D195" t="str">
            <v>caùi</v>
          </cell>
          <cell r="E195">
            <v>4443</v>
          </cell>
          <cell r="F195">
            <v>79851</v>
          </cell>
          <cell r="G195">
            <v>133305</v>
          </cell>
          <cell r="H195">
            <v>217599</v>
          </cell>
        </row>
        <row r="196">
          <cell r="B196" t="str">
            <v>04.1704</v>
          </cell>
          <cell r="C196" t="str">
            <v>Kyõ thuaät soá</v>
          </cell>
          <cell r="D196" t="str">
            <v>caùi</v>
          </cell>
          <cell r="E196">
            <v>3022</v>
          </cell>
          <cell r="F196">
            <v>63881</v>
          </cell>
          <cell r="G196">
            <v>108711</v>
          </cell>
          <cell r="H196">
            <v>175614</v>
          </cell>
        </row>
        <row r="197">
          <cell r="B197" t="str">
            <v>04.1800 RÔ LE HÔÏP BOÄ, TÖÏ ÑOÄNG ÑIEÀU CHÆNH ÑIEÄN AÙP, TÖÏ ÑOÄNG NAÏP AÙC QUY, GHI SÖÏ COÁ</v>
          </cell>
        </row>
        <row r="198">
          <cell r="C198" t="str">
            <v>Ñieàu chænh ñieän aùp</v>
          </cell>
        </row>
        <row r="199">
          <cell r="B199" t="str">
            <v>04.1801</v>
          </cell>
          <cell r="C199" t="str">
            <v>Ñieän töø, ñieän töû</v>
          </cell>
          <cell r="D199" t="str">
            <v>caùi</v>
          </cell>
          <cell r="E199">
            <v>4147</v>
          </cell>
          <cell r="F199">
            <v>399256</v>
          </cell>
          <cell r="G199">
            <v>276904</v>
          </cell>
          <cell r="H199">
            <v>680307</v>
          </cell>
        </row>
        <row r="200">
          <cell r="B200" t="str">
            <v>04.1802</v>
          </cell>
          <cell r="C200" t="str">
            <v>Kyõ thuaät soá</v>
          </cell>
          <cell r="D200" t="str">
            <v>caùi</v>
          </cell>
          <cell r="E200">
            <v>2570</v>
          </cell>
          <cell r="F200">
            <v>359330</v>
          </cell>
          <cell r="G200">
            <v>263324</v>
          </cell>
          <cell r="H200">
            <v>625224</v>
          </cell>
        </row>
        <row r="201">
          <cell r="B201" t="str">
            <v>04.1803</v>
          </cell>
          <cell r="C201" t="str">
            <v>Töï ñoäng naïp aéc quy</v>
          </cell>
          <cell r="D201" t="str">
            <v>caùi</v>
          </cell>
          <cell r="E201">
            <v>4251</v>
          </cell>
          <cell r="F201">
            <v>95821</v>
          </cell>
          <cell r="G201">
            <v>53610</v>
          </cell>
          <cell r="H201">
            <v>153682</v>
          </cell>
        </row>
        <row r="202">
          <cell r="B202" t="str">
            <v>04.1804</v>
          </cell>
          <cell r="C202" t="str">
            <v>Ghi söï coá</v>
          </cell>
          <cell r="D202" t="str">
            <v>caùi</v>
          </cell>
          <cell r="E202">
            <v>5552</v>
          </cell>
          <cell r="F202">
            <v>399256</v>
          </cell>
          <cell r="G202">
            <v>264246</v>
          </cell>
          <cell r="H202">
            <v>669054</v>
          </cell>
        </row>
        <row r="203">
          <cell r="B203" t="str">
            <v>04.1900 RÔ LE: BOÄ GIAÙM SAÙT MAÏCH CAÉT, GIAÙM SAÙT MAÏCH DOØNG</v>
          </cell>
        </row>
        <row r="204">
          <cell r="C204" t="str">
            <v>Giaùm saùt maïch caét</v>
          </cell>
        </row>
        <row r="205">
          <cell r="B205" t="str">
            <v>04.1901</v>
          </cell>
          <cell r="C205" t="str">
            <v>Ñieän töø, ñieän töû</v>
          </cell>
          <cell r="D205" t="str">
            <v>caùi</v>
          </cell>
          <cell r="E205">
            <v>3555</v>
          </cell>
          <cell r="F205">
            <v>63881</v>
          </cell>
          <cell r="G205">
            <v>66699</v>
          </cell>
          <cell r="H205">
            <v>134135</v>
          </cell>
        </row>
        <row r="206">
          <cell r="B206" t="str">
            <v>04.1902</v>
          </cell>
          <cell r="C206" t="str">
            <v>Kyõ thuaät soá</v>
          </cell>
          <cell r="D206" t="str">
            <v>caùi</v>
          </cell>
          <cell r="E206">
            <v>2578</v>
          </cell>
          <cell r="F206">
            <v>56285</v>
          </cell>
          <cell r="G206">
            <v>46076</v>
          </cell>
          <cell r="H206">
            <v>104939</v>
          </cell>
        </row>
        <row r="207">
          <cell r="C207" t="str">
            <v>Giaùm saùt maïch doøng</v>
          </cell>
        </row>
        <row r="208">
          <cell r="B208" t="str">
            <v>04.1903</v>
          </cell>
          <cell r="C208" t="str">
            <v>Ñieän töø, ñieän töû</v>
          </cell>
          <cell r="D208" t="str">
            <v>caùi</v>
          </cell>
          <cell r="E208">
            <v>3407</v>
          </cell>
          <cell r="F208">
            <v>53234</v>
          </cell>
          <cell r="G208">
            <v>55660</v>
          </cell>
          <cell r="H208">
            <v>112301</v>
          </cell>
        </row>
        <row r="209">
          <cell r="B209" t="str">
            <v>04.1904</v>
          </cell>
          <cell r="C209" t="str">
            <v>Kyõ thuaät soá</v>
          </cell>
          <cell r="D209" t="str">
            <v>caùi</v>
          </cell>
          <cell r="E209">
            <v>1704</v>
          </cell>
          <cell r="F209">
            <v>46905</v>
          </cell>
          <cell r="G209">
            <v>38350</v>
          </cell>
          <cell r="H209">
            <v>86959</v>
          </cell>
        </row>
        <row r="210">
          <cell r="B210" t="str">
            <v>04.2000 RÔ LE: BOÄ GIAÙM SAÙT MAÏCH CAÉT, GIAÙM SAÙT MAÏCH DOØNG</v>
          </cell>
        </row>
        <row r="211">
          <cell r="B211" t="str">
            <v>04.2001</v>
          </cell>
          <cell r="C211" t="str">
            <v>Rô le hôi</v>
          </cell>
          <cell r="D211" t="str">
            <v>caùi</v>
          </cell>
          <cell r="E211">
            <v>30176</v>
          </cell>
          <cell r="F211">
            <v>60997</v>
          </cell>
          <cell r="G211">
            <v>4122</v>
          </cell>
          <cell r="H211">
            <v>95295</v>
          </cell>
        </row>
        <row r="212">
          <cell r="B212" t="str">
            <v>04.2002</v>
          </cell>
          <cell r="C212" t="str">
            <v>Rô le doøng daàu</v>
          </cell>
          <cell r="D212" t="str">
            <v>caùi</v>
          </cell>
          <cell r="E212">
            <v>24141</v>
          </cell>
          <cell r="F212">
            <v>48798</v>
          </cell>
          <cell r="G212">
            <v>3298</v>
          </cell>
          <cell r="H212">
            <v>76237</v>
          </cell>
        </row>
        <row r="213">
          <cell r="B213" t="str">
            <v>CHÖÔNG 5</v>
          </cell>
        </row>
        <row r="214">
          <cell r="B214" t="str">
            <v>05.0000 THÍ NGHIEÄM &amp; HIEÄU CHÆNH ÑO LÖÔØNG ÑIEÄN</v>
          </cell>
        </row>
        <row r="215">
          <cell r="B215" t="str">
            <v>05.1000 AMPEMEÙT, VOLMEÙT</v>
          </cell>
        </row>
        <row r="216">
          <cell r="C216" t="str">
            <v>AMPEMEÙT</v>
          </cell>
        </row>
        <row r="217">
          <cell r="B217" t="str">
            <v>05.1001</v>
          </cell>
          <cell r="C217" t="str">
            <v>Loaïi AC</v>
          </cell>
          <cell r="D217" t="str">
            <v>caùi</v>
          </cell>
          <cell r="E217">
            <v>1671</v>
          </cell>
          <cell r="F217">
            <v>19519</v>
          </cell>
          <cell r="G217">
            <v>3501</v>
          </cell>
          <cell r="H217">
            <v>24691</v>
          </cell>
        </row>
        <row r="218">
          <cell r="B218" t="str">
            <v>05.1002</v>
          </cell>
          <cell r="C218" t="str">
            <v>Loaïi DC</v>
          </cell>
          <cell r="D218" t="str">
            <v>caùi</v>
          </cell>
          <cell r="E218">
            <v>1486</v>
          </cell>
          <cell r="F218">
            <v>17893</v>
          </cell>
          <cell r="G218">
            <v>3416</v>
          </cell>
          <cell r="H218">
            <v>22795</v>
          </cell>
        </row>
        <row r="219">
          <cell r="C219" t="str">
            <v>VOLMEÙT</v>
          </cell>
        </row>
        <row r="220">
          <cell r="B220" t="str">
            <v>05.1003</v>
          </cell>
          <cell r="C220" t="str">
            <v>Loaïi AC</v>
          </cell>
          <cell r="D220" t="str">
            <v>caùi</v>
          </cell>
          <cell r="E220">
            <v>1671</v>
          </cell>
          <cell r="F220">
            <v>19519</v>
          </cell>
          <cell r="G220">
            <v>3680</v>
          </cell>
          <cell r="H220">
            <v>24870</v>
          </cell>
        </row>
        <row r="221">
          <cell r="B221" t="str">
            <v>05.1004</v>
          </cell>
          <cell r="C221" t="str">
            <v>Loaïi DC</v>
          </cell>
          <cell r="D221" t="str">
            <v>caùi</v>
          </cell>
          <cell r="E221">
            <v>1486</v>
          </cell>
          <cell r="F221">
            <v>17893</v>
          </cell>
          <cell r="G221">
            <v>3680</v>
          </cell>
          <cell r="H221">
            <v>23059</v>
          </cell>
        </row>
        <row r="222">
          <cell r="B222" t="str">
            <v>05.2000 AMPEMEÙT, VOLMEÙT COÙ BOÄ BIEÁN ÑOÅI, BAÙO CHAÏM ÑAÁT, ÑO ÑOÄ LEÄCH ÑIEÄN AÙP, CHÆ THÒ NAÁC MBA, ÑOÀNG BOÄ KEÁ, TAÀN SOÁ KEÁ</v>
          </cell>
        </row>
        <row r="223">
          <cell r="B223" t="str">
            <v>05.2001</v>
          </cell>
          <cell r="C223" t="str">
            <v>A.V coù boä bieán ñoåi</v>
          </cell>
          <cell r="D223" t="str">
            <v>caùi</v>
          </cell>
          <cell r="E223">
            <v>1523</v>
          </cell>
          <cell r="F223">
            <v>20332</v>
          </cell>
          <cell r="G223">
            <v>4041</v>
          </cell>
          <cell r="H223">
            <v>25896</v>
          </cell>
        </row>
        <row r="224">
          <cell r="B224" t="str">
            <v>05.2002</v>
          </cell>
          <cell r="C224" t="str">
            <v>Baùo chaïm ñaát - leäch ñieän aùp</v>
          </cell>
          <cell r="D224" t="str">
            <v>caùi</v>
          </cell>
          <cell r="E224">
            <v>1412</v>
          </cell>
          <cell r="F224">
            <v>20332</v>
          </cell>
          <cell r="G224">
            <v>3680</v>
          </cell>
          <cell r="H224">
            <v>25424</v>
          </cell>
        </row>
        <row r="225">
          <cell r="B225" t="str">
            <v>05.2003</v>
          </cell>
          <cell r="C225" t="str">
            <v>Naác MBA, ñoàng boä keá</v>
          </cell>
          <cell r="D225" t="str">
            <v>caùi</v>
          </cell>
          <cell r="E225">
            <v>1745</v>
          </cell>
          <cell r="F225">
            <v>40665</v>
          </cell>
          <cell r="G225">
            <v>3680</v>
          </cell>
          <cell r="H225">
            <v>46090</v>
          </cell>
        </row>
        <row r="226">
          <cell r="B226" t="str">
            <v>05.2004</v>
          </cell>
          <cell r="C226" t="str">
            <v>Taàn soá keá</v>
          </cell>
          <cell r="D226" t="str">
            <v>caùi</v>
          </cell>
          <cell r="E226">
            <v>1634</v>
          </cell>
          <cell r="F226">
            <v>36598</v>
          </cell>
          <cell r="G226">
            <v>4658</v>
          </cell>
          <cell r="H226">
            <v>42890</v>
          </cell>
        </row>
        <row r="227">
          <cell r="B227" t="str">
            <v>05.3000 ÑOÀNG HOÀ, COÂNG SUAÁT 3 PHA HÖÕU COÂNG, VOÂ COÂNG COÙ BOÄ BIEÁN ÑOÅI VAØ KHOÂNG COÙ BOÄ BIEÁN ÑOÅI, GOÙC PHA</v>
          </cell>
        </row>
        <row r="228">
          <cell r="B228" t="str">
            <v>05.3001</v>
          </cell>
          <cell r="C228" t="str">
            <v>Ñoàng hoà coâng suaát 3 pha coù boä bieán ñoåi</v>
          </cell>
          <cell r="D228" t="str">
            <v>caùi</v>
          </cell>
          <cell r="E228">
            <v>1634</v>
          </cell>
          <cell r="F228">
            <v>40665</v>
          </cell>
          <cell r="G228">
            <v>3416</v>
          </cell>
          <cell r="H228">
            <v>45715</v>
          </cell>
        </row>
        <row r="229">
          <cell r="B229" t="str">
            <v>05.3002</v>
          </cell>
          <cell r="C229" t="str">
            <v>Ñoàng hoà coâng suaát 3 pha khoâng coù boä bieán ñoåi</v>
          </cell>
          <cell r="D229" t="str">
            <v>caùi</v>
          </cell>
          <cell r="E229">
            <v>1468</v>
          </cell>
          <cell r="F229">
            <v>32532</v>
          </cell>
          <cell r="G229">
            <v>3977</v>
          </cell>
          <cell r="H229">
            <v>37977</v>
          </cell>
        </row>
        <row r="230">
          <cell r="B230" t="str">
            <v>05.3003</v>
          </cell>
          <cell r="C230" t="str">
            <v>Ñoàng hoà goùc pha</v>
          </cell>
          <cell r="D230" t="str">
            <v>caùi</v>
          </cell>
          <cell r="E230">
            <v>1634</v>
          </cell>
          <cell r="F230">
            <v>36598</v>
          </cell>
          <cell r="G230">
            <v>5431</v>
          </cell>
          <cell r="H230">
            <v>43663</v>
          </cell>
        </row>
        <row r="231">
          <cell r="B231" t="str">
            <v>05.4000 COÂNG TÔ 3 PHA HÖÕU COÂNG, VOÂ COÂNG COÙ BOÄ BIEÁN ÑOÅI VAØ KHOÂNG COÙ BOÄ BIEÁN ÑOÅI, COÂNG TÔ 1 PHA, COÂNG TÔ 3 PHA COÙ LAÄP TRÌNH</v>
          </cell>
        </row>
        <row r="232">
          <cell r="B232" t="str">
            <v>05.4001</v>
          </cell>
          <cell r="C232" t="str">
            <v>Coâng tô 3 pha coù boä bieán ñoåi</v>
          </cell>
          <cell r="D232" t="str">
            <v>caùi</v>
          </cell>
          <cell r="E232">
            <v>2411</v>
          </cell>
          <cell r="F232">
            <v>44362</v>
          </cell>
          <cell r="G232">
            <v>14486</v>
          </cell>
          <cell r="H232">
            <v>61259</v>
          </cell>
        </row>
        <row r="233">
          <cell r="B233" t="str">
            <v>05.4002</v>
          </cell>
          <cell r="C233" t="str">
            <v>Coâng tô 3 pha khoâng coù boä bieán ñoåi</v>
          </cell>
          <cell r="D233" t="str">
            <v>caùi</v>
          </cell>
          <cell r="E233">
            <v>2189</v>
          </cell>
          <cell r="F233">
            <v>28096</v>
          </cell>
          <cell r="G233">
            <v>14061</v>
          </cell>
          <cell r="H233">
            <v>44346</v>
          </cell>
        </row>
        <row r="234">
          <cell r="B234" t="str">
            <v>05.4003</v>
          </cell>
          <cell r="C234" t="str">
            <v>Coâng tô 1 pha</v>
          </cell>
          <cell r="D234" t="str">
            <v>caùi</v>
          </cell>
          <cell r="E234">
            <v>1856</v>
          </cell>
          <cell r="F234">
            <v>14048</v>
          </cell>
          <cell r="G234">
            <v>8235</v>
          </cell>
          <cell r="H234">
            <v>24139</v>
          </cell>
        </row>
        <row r="235">
          <cell r="B235" t="str">
            <v>05.4004</v>
          </cell>
          <cell r="C235" t="str">
            <v>Coâng tô 3 pha laäp trình</v>
          </cell>
          <cell r="D235" t="str">
            <v>caùi</v>
          </cell>
          <cell r="E235">
            <v>2411</v>
          </cell>
          <cell r="F235">
            <v>125692</v>
          </cell>
          <cell r="G235">
            <v>39006</v>
          </cell>
          <cell r="H235">
            <v>167109</v>
          </cell>
        </row>
        <row r="236">
          <cell r="B236" t="str">
            <v>CHÖÔNG 6</v>
          </cell>
        </row>
        <row r="237">
          <cell r="B237" t="str">
            <v>06.0000 THÍ NGHIEÄM &amp; HIEÄU CHÆNH MAÏCH ÑK, ÑO LÖÔØNG NHIEÄT.</v>
          </cell>
        </row>
        <row r="238">
          <cell r="B238" t="str">
            <v>06.1000 AÙP KEÁ, CHAÂN KHOÂNG KEÁ.</v>
          </cell>
        </row>
        <row r="239">
          <cell r="C239" t="str">
            <v>Kieåu tröïc tieáp</v>
          </cell>
        </row>
        <row r="240">
          <cell r="B240" t="str">
            <v>06.1001</v>
          </cell>
          <cell r="C240" t="str">
            <v>Koâng tieáp ñieåm</v>
          </cell>
          <cell r="D240" t="str">
            <v>caùi</v>
          </cell>
          <cell r="E240">
            <v>2759</v>
          </cell>
          <cell r="F240">
            <v>18484</v>
          </cell>
          <cell r="G240">
            <v>415</v>
          </cell>
          <cell r="H240">
            <v>21658</v>
          </cell>
        </row>
        <row r="241">
          <cell r="B241" t="str">
            <v>06.1002</v>
          </cell>
          <cell r="C241" t="str">
            <v>Coù tieáp ñieåm</v>
          </cell>
          <cell r="D241" t="str">
            <v>caùi</v>
          </cell>
          <cell r="E241">
            <v>3090</v>
          </cell>
          <cell r="F241">
            <v>22181</v>
          </cell>
          <cell r="G241">
            <v>881</v>
          </cell>
          <cell r="H241">
            <v>26152</v>
          </cell>
        </row>
        <row r="242">
          <cell r="C242" t="str">
            <v>Kieåu nhieät giaõn nôû</v>
          </cell>
        </row>
        <row r="243">
          <cell r="B243" t="str">
            <v>06.1003</v>
          </cell>
          <cell r="C243" t="str">
            <v>Koâng tieáp ñieåm</v>
          </cell>
          <cell r="D243" t="str">
            <v>caùi</v>
          </cell>
          <cell r="E243">
            <v>1080</v>
          </cell>
          <cell r="F243">
            <v>20332</v>
          </cell>
          <cell r="G243">
            <v>415</v>
          </cell>
          <cell r="H243">
            <v>21827</v>
          </cell>
        </row>
        <row r="244">
          <cell r="B244" t="str">
            <v>06.1004</v>
          </cell>
          <cell r="C244" t="str">
            <v>Coù tieáp ñieåm</v>
          </cell>
          <cell r="D244" t="str">
            <v>caùi</v>
          </cell>
          <cell r="E244">
            <v>1411</v>
          </cell>
          <cell r="F244">
            <v>24399</v>
          </cell>
          <cell r="G244">
            <v>881</v>
          </cell>
          <cell r="H244">
            <v>26691</v>
          </cell>
        </row>
        <row r="245">
          <cell r="B245" t="str">
            <v>06.2000 ÑOÀNG HOÀ</v>
          </cell>
        </row>
        <row r="246">
          <cell r="B246" t="str">
            <v>06.2001</v>
          </cell>
          <cell r="C246" t="str">
            <v>Ñoàng hoà möùc kieåu phao</v>
          </cell>
          <cell r="D246" t="str">
            <v>caùi</v>
          </cell>
          <cell r="E246">
            <v>1908</v>
          </cell>
          <cell r="F246">
            <v>12199</v>
          </cell>
          <cell r="G246">
            <v>415</v>
          </cell>
          <cell r="H246">
            <v>14522</v>
          </cell>
        </row>
        <row r="247">
          <cell r="C247" t="str">
            <v>Ñoàng hoà löu löôïng</v>
          </cell>
        </row>
        <row r="248">
          <cell r="B248" t="str">
            <v>06.2002</v>
          </cell>
          <cell r="C248" t="str">
            <v>Cheânh aùp chæ möùc</v>
          </cell>
          <cell r="D248" t="str">
            <v>caùi</v>
          </cell>
          <cell r="E248">
            <v>2648</v>
          </cell>
          <cell r="F248">
            <v>36598</v>
          </cell>
          <cell r="G248">
            <v>694</v>
          </cell>
          <cell r="H248">
            <v>39940</v>
          </cell>
        </row>
        <row r="249">
          <cell r="B249" t="str">
            <v>06.2003</v>
          </cell>
          <cell r="C249" t="str">
            <v>Cheânh aùp coù coâng tô</v>
          </cell>
          <cell r="D249" t="str">
            <v>caùi</v>
          </cell>
          <cell r="E249">
            <v>3349</v>
          </cell>
          <cell r="F249">
            <v>43918</v>
          </cell>
          <cell r="G249">
            <v>694</v>
          </cell>
          <cell r="H249">
            <v>47961</v>
          </cell>
        </row>
        <row r="250">
          <cell r="B250" t="str">
            <v>06.2004</v>
          </cell>
          <cell r="C250" t="str">
            <v>Caàu ño nhieät ñoä chæ thò</v>
          </cell>
          <cell r="D250" t="str">
            <v>caùi</v>
          </cell>
          <cell r="E250">
            <v>3719</v>
          </cell>
          <cell r="F250">
            <v>24399</v>
          </cell>
          <cell r="G250">
            <v>280</v>
          </cell>
          <cell r="H250">
            <v>28398</v>
          </cell>
        </row>
        <row r="251">
          <cell r="B251" t="str">
            <v>06.3000 RÔLE AÙP LÖÏC</v>
          </cell>
          <cell r="H251">
            <v>0</v>
          </cell>
        </row>
        <row r="252">
          <cell r="B252" t="str">
            <v>06.3001</v>
          </cell>
          <cell r="C252" t="str">
            <v>Rô le aùp löïc chaân khoâng</v>
          </cell>
          <cell r="D252" t="str">
            <v>caùi</v>
          </cell>
          <cell r="E252">
            <v>2780</v>
          </cell>
          <cell r="F252">
            <v>20332</v>
          </cell>
          <cell r="G252">
            <v>415</v>
          </cell>
          <cell r="H252">
            <v>23527</v>
          </cell>
        </row>
        <row r="253">
          <cell r="B253" t="str">
            <v>06.3002</v>
          </cell>
          <cell r="C253" t="str">
            <v>Rô le nhieät</v>
          </cell>
          <cell r="D253" t="str">
            <v>caùi</v>
          </cell>
          <cell r="E253">
            <v>2496</v>
          </cell>
          <cell r="F253">
            <v>24399</v>
          </cell>
          <cell r="G253">
            <v>466</v>
          </cell>
          <cell r="H253">
            <v>27361</v>
          </cell>
        </row>
        <row r="254">
          <cell r="B254" t="str">
            <v>06.3003</v>
          </cell>
          <cell r="C254" t="str">
            <v>Logomet ño nhieät ñoä</v>
          </cell>
          <cell r="D254" t="str">
            <v>caùi</v>
          </cell>
          <cell r="E254">
            <v>2496</v>
          </cell>
          <cell r="F254">
            <v>40665</v>
          </cell>
          <cell r="G254">
            <v>466</v>
          </cell>
          <cell r="H254">
            <v>43627</v>
          </cell>
        </row>
        <row r="255">
          <cell r="B255" t="str">
            <v>06.3004</v>
          </cell>
          <cell r="C255" t="str">
            <v>Boä bieán ñoåi tín hieäu</v>
          </cell>
          <cell r="D255" t="str">
            <v>caùi</v>
          </cell>
          <cell r="E255">
            <v>2496</v>
          </cell>
          <cell r="F255">
            <v>40665</v>
          </cell>
          <cell r="G255">
            <v>1118</v>
          </cell>
          <cell r="H255">
            <v>44279</v>
          </cell>
        </row>
        <row r="256">
          <cell r="B256" t="str">
            <v>CHÖÔNG 7</v>
          </cell>
          <cell r="H256">
            <v>0</v>
          </cell>
        </row>
        <row r="257">
          <cell r="B257" t="str">
            <v>07.0000 THÍ NGHIEÄM &amp; HIEÄU CHÆNH MAÏCH ÑK, ÑO LÖÔØNG, RÔLE BVEÄ, TÖÏ ÑOÄNG VAØ TÍN HIEÄU.</v>
          </cell>
          <cell r="H257">
            <v>0</v>
          </cell>
        </row>
        <row r="258">
          <cell r="B258" t="str">
            <v>07.1000 HEÄ THOÁNG MAÏCH NGUOÀN AC, DC; MAÏCH TÍN HIEÄU TRUNG TAÂM; MAÏCH ÑIEÄN AÙP VAØ DOØNG ÑIEÄN.</v>
          </cell>
          <cell r="H258">
            <v>0</v>
          </cell>
        </row>
        <row r="259">
          <cell r="B259" t="str">
            <v>07.1001</v>
          </cell>
          <cell r="C259" t="str">
            <v>Xoay chieàu AC</v>
          </cell>
          <cell r="D259" t="str">
            <v>H.thg</v>
          </cell>
          <cell r="E259">
            <v>13700</v>
          </cell>
          <cell r="F259">
            <v>288351</v>
          </cell>
          <cell r="G259">
            <v>22490</v>
          </cell>
          <cell r="H259">
            <v>324541</v>
          </cell>
        </row>
        <row r="260">
          <cell r="B260" t="str">
            <v>07.1002</v>
          </cell>
          <cell r="C260" t="str">
            <v>Moät chieáu DC</v>
          </cell>
          <cell r="D260" t="str">
            <v>H.thg</v>
          </cell>
          <cell r="E260">
            <v>10960</v>
          </cell>
          <cell r="F260">
            <v>259516</v>
          </cell>
          <cell r="G260">
            <v>20241</v>
          </cell>
          <cell r="H260">
            <v>290717</v>
          </cell>
        </row>
        <row r="261">
          <cell r="B261" t="str">
            <v>07.1003</v>
          </cell>
          <cell r="C261" t="str">
            <v>Tín hieäu trung taâm</v>
          </cell>
          <cell r="D261" t="str">
            <v>H.thg</v>
          </cell>
          <cell r="E261">
            <v>10960</v>
          </cell>
          <cell r="F261">
            <v>346022</v>
          </cell>
          <cell r="G261">
            <v>26352</v>
          </cell>
          <cell r="H261">
            <v>383334</v>
          </cell>
        </row>
        <row r="262">
          <cell r="B262" t="str">
            <v>07.1004</v>
          </cell>
          <cell r="C262" t="str">
            <v>Maïch ñieän aùp vaø doøng ñieän</v>
          </cell>
          <cell r="D262" t="str">
            <v>H.thg</v>
          </cell>
          <cell r="E262">
            <v>13700</v>
          </cell>
          <cell r="F262">
            <v>221809</v>
          </cell>
          <cell r="G262">
            <v>17992</v>
          </cell>
          <cell r="H262">
            <v>253501</v>
          </cell>
        </row>
        <row r="263">
          <cell r="B263" t="str">
            <v>07.2000 MAÏCH ÑK MAÙY CAÉT, DCL.</v>
          </cell>
          <cell r="H263">
            <v>0</v>
          </cell>
        </row>
        <row r="264">
          <cell r="B264" t="str">
            <v>07.2001</v>
          </cell>
          <cell r="C264" t="str">
            <v>Maùy caét 3-35kV</v>
          </cell>
          <cell r="D264" t="str">
            <v>Boä</v>
          </cell>
          <cell r="E264">
            <v>5549</v>
          </cell>
          <cell r="F264">
            <v>170349</v>
          </cell>
          <cell r="G264">
            <v>27820</v>
          </cell>
          <cell r="H264">
            <v>203718</v>
          </cell>
        </row>
        <row r="265">
          <cell r="B265" t="str">
            <v>07.2002</v>
          </cell>
          <cell r="C265" t="str">
            <v>Maùy caét 66-110kV</v>
          </cell>
          <cell r="D265" t="str">
            <v>Boä</v>
          </cell>
          <cell r="E265">
            <v>6936</v>
          </cell>
          <cell r="F265">
            <v>212936</v>
          </cell>
          <cell r="G265">
            <v>34775</v>
          </cell>
          <cell r="H265">
            <v>254647</v>
          </cell>
        </row>
        <row r="266">
          <cell r="B266" t="str">
            <v>07.2003</v>
          </cell>
          <cell r="C266" t="str">
            <v>Maùy caét 220-500kV</v>
          </cell>
          <cell r="D266" t="str">
            <v>Boä</v>
          </cell>
          <cell r="E266">
            <v>8670</v>
          </cell>
          <cell r="F266">
            <v>266170</v>
          </cell>
          <cell r="G266">
            <v>43468</v>
          </cell>
          <cell r="H266">
            <v>318308</v>
          </cell>
        </row>
        <row r="267">
          <cell r="B267" t="str">
            <v>07.2004</v>
          </cell>
          <cell r="C267" t="str">
            <v>Dao caùch ly coù ñieàu khieån</v>
          </cell>
          <cell r="D267" t="str">
            <v>Boä</v>
          </cell>
          <cell r="E267">
            <v>4439</v>
          </cell>
          <cell r="F267">
            <v>136279</v>
          </cell>
          <cell r="G267">
            <v>22256</v>
          </cell>
          <cell r="H267">
            <v>162974</v>
          </cell>
        </row>
        <row r="268">
          <cell r="B268" t="str">
            <v>07.3000 MAÏCH ÑK : NEÙN KHÍ, CÖÙU HOAÛ, LAØM MAÙT MBA; SAÁY; CHIEÁU SAÙNG</v>
          </cell>
          <cell r="H268">
            <v>0</v>
          </cell>
        </row>
        <row r="269">
          <cell r="B269" t="str">
            <v>07.3001</v>
          </cell>
          <cell r="C269" t="str">
            <v>Neùn khí</v>
          </cell>
          <cell r="D269" t="str">
            <v>Boä</v>
          </cell>
          <cell r="E269">
            <v>1420</v>
          </cell>
          <cell r="F269">
            <v>34887</v>
          </cell>
          <cell r="G269">
            <v>5571</v>
          </cell>
          <cell r="H269">
            <v>41878</v>
          </cell>
        </row>
        <row r="270">
          <cell r="B270" t="str">
            <v>07.3002</v>
          </cell>
          <cell r="C270" t="str">
            <v>Cöùu hoûa</v>
          </cell>
          <cell r="D270" t="str">
            <v>Boä</v>
          </cell>
          <cell r="E270">
            <v>1776</v>
          </cell>
          <cell r="F270">
            <v>43609</v>
          </cell>
          <cell r="G270">
            <v>6964</v>
          </cell>
          <cell r="H270">
            <v>52349</v>
          </cell>
        </row>
        <row r="271">
          <cell r="B271" t="str">
            <v>07.3003</v>
          </cell>
          <cell r="C271" t="str">
            <v>Laøm maùt MBA</v>
          </cell>
          <cell r="D271" t="str">
            <v>Boä</v>
          </cell>
          <cell r="E271">
            <v>2220</v>
          </cell>
          <cell r="F271">
            <v>54512</v>
          </cell>
          <cell r="G271">
            <v>8705</v>
          </cell>
          <cell r="H271">
            <v>65437</v>
          </cell>
        </row>
        <row r="272">
          <cell r="B272" t="str">
            <v>07.3004</v>
          </cell>
          <cell r="C272" t="str">
            <v>Saáy, chieáu saùng tuû</v>
          </cell>
          <cell r="D272" t="str">
            <v>Boä</v>
          </cell>
          <cell r="E272">
            <v>1136</v>
          </cell>
          <cell r="F272">
            <v>27910</v>
          </cell>
          <cell r="G272">
            <v>885</v>
          </cell>
          <cell r="H272">
            <v>29931</v>
          </cell>
        </row>
        <row r="273">
          <cell r="B273" t="str">
            <v>07.4000 HEÄ THOÁNG MAÏCH: BAÛO VEÄ: (THÔØI GIAN, TRUNG GIAN, CAÉT TRÖÏC TIEÁP…)</v>
          </cell>
          <cell r="H273">
            <v>0</v>
          </cell>
        </row>
        <row r="274">
          <cell r="B274" t="str">
            <v>07.4001</v>
          </cell>
          <cell r="C274" t="str">
            <v>Ño löôøng</v>
          </cell>
          <cell r="D274" t="str">
            <v>h.,thg</v>
          </cell>
          <cell r="E274">
            <v>4576</v>
          </cell>
          <cell r="F274">
            <v>177447</v>
          </cell>
          <cell r="G274">
            <v>25902</v>
          </cell>
          <cell r="H274">
            <v>207925</v>
          </cell>
        </row>
        <row r="275">
          <cell r="B275" t="str">
            <v>07.4002</v>
          </cell>
          <cell r="C275" t="str">
            <v>Ghi chuïp</v>
          </cell>
          <cell r="D275" t="str">
            <v>h.thg</v>
          </cell>
          <cell r="E275">
            <v>8580</v>
          </cell>
          <cell r="F275">
            <v>332713</v>
          </cell>
          <cell r="G275">
            <v>40472</v>
          </cell>
          <cell r="H275">
            <v>381765</v>
          </cell>
        </row>
        <row r="276">
          <cell r="B276" t="str">
            <v>07.4003</v>
          </cell>
          <cell r="C276" t="str">
            <v>Baûo veä</v>
          </cell>
          <cell r="D276" t="str">
            <v>h.thg</v>
          </cell>
          <cell r="E276">
            <v>5720</v>
          </cell>
          <cell r="F276">
            <v>221809</v>
          </cell>
          <cell r="G276">
            <v>32378</v>
          </cell>
          <cell r="H276">
            <v>259907</v>
          </cell>
        </row>
        <row r="277">
          <cell r="B277" t="str">
            <v>07.4004</v>
          </cell>
          <cell r="C277" t="str">
            <v>Tín hieäu</v>
          </cell>
          <cell r="D277" t="str">
            <v>h.thg</v>
          </cell>
          <cell r="E277">
            <v>1373</v>
          </cell>
          <cell r="F277">
            <v>35489</v>
          </cell>
          <cell r="G277">
            <v>7771</v>
          </cell>
          <cell r="H277">
            <v>44633</v>
          </cell>
        </row>
        <row r="278">
          <cell r="B278" t="str">
            <v>07.5000 HEÄ THOÁNG MAÏCH TÖÏ ÑOÄNG: ÑIEÀU CHÆNH ÑIEÄN AÙP DÖÔÙI TAÛI</v>
          </cell>
          <cell r="H278">
            <v>0</v>
          </cell>
        </row>
        <row r="279">
          <cell r="B279" t="str">
            <v>07.5001</v>
          </cell>
          <cell r="C279" t="str">
            <v>Ñieàu chænh ñieän aùp döôùi taûi</v>
          </cell>
          <cell r="D279" t="str">
            <v>h.thg</v>
          </cell>
          <cell r="E279">
            <v>5878</v>
          </cell>
          <cell r="F279">
            <v>260256</v>
          </cell>
          <cell r="G279">
            <v>43468</v>
          </cell>
          <cell r="H279">
            <v>309602</v>
          </cell>
        </row>
        <row r="280">
          <cell r="B280" t="str">
            <v>07.5002</v>
          </cell>
          <cell r="C280" t="str">
            <v>Ñoùng laëp laïi maùy ngaét</v>
          </cell>
          <cell r="D280" t="str">
            <v>h.thg</v>
          </cell>
          <cell r="E280">
            <v>2939</v>
          </cell>
          <cell r="F280">
            <v>130128</v>
          </cell>
          <cell r="G280">
            <v>21734</v>
          </cell>
          <cell r="H280">
            <v>154801</v>
          </cell>
        </row>
        <row r="281">
          <cell r="B281" t="str">
            <v>07.6000 THIEÁT BÒ ÑO XA</v>
          </cell>
          <cell r="H281">
            <v>0</v>
          </cell>
        </row>
        <row r="282">
          <cell r="B282" t="str">
            <v>07.6000</v>
          </cell>
          <cell r="C282" t="str">
            <v>Thieát bò ño xa</v>
          </cell>
          <cell r="D282" t="str">
            <v>H.thg</v>
          </cell>
          <cell r="E282">
            <v>10013</v>
          </cell>
          <cell r="F282">
            <v>166357</v>
          </cell>
          <cell r="G282">
            <v>14006</v>
          </cell>
          <cell r="H282">
            <v>190376</v>
          </cell>
        </row>
        <row r="283">
          <cell r="B283" t="str">
            <v>07.7000 SÔ ÑOÀ LOGIC ÑK BAÛO VEÄ VAØ TRUYEÀN CAÉT</v>
          </cell>
          <cell r="H283">
            <v>0</v>
          </cell>
        </row>
        <row r="284">
          <cell r="B284" t="str">
            <v>07.7000</v>
          </cell>
          <cell r="C284" t="str">
            <v>Sô ñoà logic ñieàu khieån BV &amp; truyeàn caét</v>
          </cell>
          <cell r="D284" t="str">
            <v>H.thg</v>
          </cell>
          <cell r="E284">
            <v>9503</v>
          </cell>
          <cell r="F284">
            <v>184841</v>
          </cell>
          <cell r="G284">
            <v>71132</v>
          </cell>
          <cell r="H284">
            <v>265476</v>
          </cell>
        </row>
        <row r="285">
          <cell r="B285" t="str">
            <v>CHÖÔNG 8</v>
          </cell>
          <cell r="H285">
            <v>0</v>
          </cell>
        </row>
        <row r="286">
          <cell r="B286" t="str">
            <v>08.0000 THÍ NGHIEÄM &amp; HIEÄU CHÆNH MAÃU HOÙA.</v>
          </cell>
          <cell r="H286">
            <v>0</v>
          </cell>
        </row>
        <row r="287">
          <cell r="B287" t="str">
            <v>08.1000 TÍNH CHAÁT HOÙA HOÏC MAÃU DAÀU CAÙCH ÑIEÄN.</v>
          </cell>
          <cell r="H287">
            <v>0</v>
          </cell>
        </row>
        <row r="288">
          <cell r="B288" t="str">
            <v>08.1000</v>
          </cell>
          <cell r="C288" t="str">
            <v>Tính chaát hoùa hoïc maãu daàu caùch ñieän</v>
          </cell>
          <cell r="D288" t="str">
            <v>MAU</v>
          </cell>
          <cell r="E288">
            <v>81128</v>
          </cell>
          <cell r="F288">
            <v>184841</v>
          </cell>
          <cell r="G288">
            <v>26735</v>
          </cell>
          <cell r="H288">
            <v>292704</v>
          </cell>
        </row>
        <row r="289">
          <cell r="B289" t="str">
            <v>08.2000 ÑIEÄN AÙP XUYEÂN THUÛNG; Tg  DAÀU CAÙCH ÑIEÄN.</v>
          </cell>
          <cell r="H289">
            <v>0</v>
          </cell>
        </row>
        <row r="290">
          <cell r="B290" t="str">
            <v>08.2001</v>
          </cell>
          <cell r="C290" t="str">
            <v>Ñieän aùp xuyeân thuûng</v>
          </cell>
          <cell r="D290" t="str">
            <v>MAU</v>
          </cell>
          <cell r="E290">
            <v>6977</v>
          </cell>
          <cell r="F290">
            <v>24399</v>
          </cell>
          <cell r="G290">
            <v>8202</v>
          </cell>
          <cell r="H290">
            <v>39578</v>
          </cell>
        </row>
        <row r="291">
          <cell r="B291" t="str">
            <v>08.2002</v>
          </cell>
          <cell r="C291" t="str">
            <v>Tg d cuûa daàu caùch ñieän</v>
          </cell>
          <cell r="D291" t="str">
            <v>MAU</v>
          </cell>
          <cell r="E291">
            <v>7659</v>
          </cell>
          <cell r="F291">
            <v>44362</v>
          </cell>
          <cell r="G291">
            <v>10974</v>
          </cell>
          <cell r="H291">
            <v>62995</v>
          </cell>
        </row>
        <row r="292">
          <cell r="B292" t="str">
            <v>08.3000 ÑOÄ OÅN ÑÒNH OÂXY HOÙA  DAÀU CAÙCH ÑIEÄN.</v>
          </cell>
          <cell r="H292">
            <v>0</v>
          </cell>
        </row>
        <row r="293">
          <cell r="B293" t="str">
            <v>08.3000</v>
          </cell>
          <cell r="C293" t="str">
            <v>Ñoä oån ñònh Oxy hoùa daàu caùch ñieän</v>
          </cell>
          <cell r="D293" t="str">
            <v>MAU</v>
          </cell>
          <cell r="E293">
            <v>97925</v>
          </cell>
          <cell r="F293">
            <v>382620</v>
          </cell>
          <cell r="G293">
            <v>162517</v>
          </cell>
          <cell r="H293">
            <v>643062</v>
          </cell>
        </row>
        <row r="294">
          <cell r="B294" t="str">
            <v>08.4000 HAØM LÖÔÏNG AÅM CUÛA  DAÀU CAÙCH ÑIEÄN.</v>
          </cell>
          <cell r="H294">
            <v>0</v>
          </cell>
        </row>
        <row r="295">
          <cell r="B295" t="str">
            <v>08.4000</v>
          </cell>
          <cell r="C295" t="str">
            <v>Haøm vi löôïng aåm cuûa daàu caùch ñieän</v>
          </cell>
          <cell r="D295" t="str">
            <v>MAU</v>
          </cell>
          <cell r="E295">
            <v>58046</v>
          </cell>
          <cell r="F295">
            <v>171902</v>
          </cell>
          <cell r="G295">
            <v>51096</v>
          </cell>
          <cell r="H295">
            <v>281044</v>
          </cell>
        </row>
        <row r="296">
          <cell r="B296" t="str">
            <v>08.5000 PHAÂN TÍCH HAØM LÖÔÏNG KHÍ HOØA TAN TRONG DAÀU CAÙCH ÑIEÄN.</v>
          </cell>
          <cell r="H296">
            <v>0</v>
          </cell>
        </row>
        <row r="297">
          <cell r="B297" t="str">
            <v>08.5000</v>
          </cell>
          <cell r="C297" t="str">
            <v>Phaân tích haøm löôïng khí hoøa tan trong daàu</v>
          </cell>
          <cell r="D297" t="str">
            <v>MAU</v>
          </cell>
          <cell r="E297">
            <v>153981</v>
          </cell>
          <cell r="F297">
            <v>221809</v>
          </cell>
          <cell r="G297">
            <v>324286</v>
          </cell>
          <cell r="H297">
            <v>700076</v>
          </cell>
        </row>
        <row r="298">
          <cell r="B298" t="str">
            <v>08.6000 PHAÂN TÍCH ÑOÄ AÅM TRONG KHI SF6.</v>
          </cell>
          <cell r="H298">
            <v>0</v>
          </cell>
        </row>
        <row r="299">
          <cell r="B299" t="str">
            <v>08.6000</v>
          </cell>
          <cell r="C299" t="str">
            <v>Phaân tích ñoä aåm trong khí SF6</v>
          </cell>
          <cell r="D299" t="str">
            <v>MAU</v>
          </cell>
          <cell r="E299">
            <v>50916</v>
          </cell>
          <cell r="F299">
            <v>184841</v>
          </cell>
          <cell r="G299">
            <v>200451</v>
          </cell>
          <cell r="H299">
            <v>436208</v>
          </cell>
        </row>
        <row r="300">
          <cell r="B300" t="str">
            <v>08.7000 MAÃU AXÍT AÉC QUY.</v>
          </cell>
          <cell r="H300">
            <v>0</v>
          </cell>
        </row>
        <row r="301">
          <cell r="B301" t="str">
            <v>08.7000</v>
          </cell>
          <cell r="C301" t="str">
            <v>Thií nghieäm hieäu chænh maãu Axit accu</v>
          </cell>
          <cell r="D301" t="str">
            <v>MAU</v>
          </cell>
          <cell r="E301">
            <v>280775</v>
          </cell>
          <cell r="F301">
            <v>73936</v>
          </cell>
          <cell r="G301">
            <v>253993</v>
          </cell>
          <cell r="H301">
            <v>608704</v>
          </cell>
        </row>
        <row r="302">
          <cell r="B302" t="str">
            <v>08.8000 MAÃU NÖÔÙC CAÁT, DUNG DÒCH ÑIEÄN GIAÛI.</v>
          </cell>
          <cell r="H302">
            <v>0</v>
          </cell>
        </row>
        <row r="303">
          <cell r="B303" t="str">
            <v>08.8000</v>
          </cell>
          <cell r="C303" t="str">
            <v>Maãu nöôùc caát, dung dòch ñieän giaûi</v>
          </cell>
          <cell r="E303">
            <v>92526</v>
          </cell>
          <cell r="F303">
            <v>73936</v>
          </cell>
          <cell r="G303">
            <v>112817</v>
          </cell>
          <cell r="H303">
            <v>279279</v>
          </cell>
        </row>
        <row r="304">
          <cell r="B304" t="str">
            <v>08.8000</v>
          </cell>
          <cell r="E304">
            <v>92526</v>
          </cell>
          <cell r="F304">
            <v>73936</v>
          </cell>
          <cell r="G304">
            <v>112817</v>
          </cell>
          <cell r="H304">
            <v>279279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CHUNG"/>
      <sheetName val="Muong"/>
      <sheetName val="Khongxoa"/>
      <sheetName val="KT MC"/>
      <sheetName val="Tke"/>
      <sheetName val="KL-dao"/>
      <sheetName val="KL-TLap"/>
      <sheetName val="kpTHop-DT-MoDun"/>
      <sheetName val="TN-Modun"/>
      <sheetName val="TH-KLuon-DTL"/>
      <sheetName val="RMU-MTRAM-BTU HT-HCAP"/>
      <sheetName val="TH-KLuon-XD"/>
      <sheetName val="pt-VTu0"/>
      <sheetName val="pt-VTu"/>
      <sheetName val="TH-VTu"/>
      <sheetName val="VATTU"/>
      <sheetName val="kpTHop-DT-in"/>
      <sheetName val="dg-VTu"/>
      <sheetName val="Bang1-NCXD"/>
      <sheetName val="Bang2-KySu"/>
      <sheetName val="MTC 2207"/>
      <sheetName val="DG"/>
      <sheetName val="NC"/>
      <sheetName val="NC 2207"/>
      <sheetName val="Nhom NC TB"/>
      <sheetName val="Mac vua"/>
      <sheetName val="Giacamay"/>
      <sheetName val="NC dTL"/>
      <sheetName val="DM capphoi"/>
      <sheetName val="NC XD"/>
      <sheetName val="Giacamay TT05"/>
      <sheetName val="NC-TT05"/>
      <sheetName val="dg -NC"/>
      <sheetName val="giaca"/>
      <sheetName val="gia VC"/>
      <sheetName val="Da1-2"/>
      <sheetName val="Da0-4"/>
      <sheetName val="Dat-Do"/>
      <sheetName val="Da4-6"/>
      <sheetName val="Da-mi"/>
      <sheetName val="NC dTL 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3">
          <cell r="E13">
            <v>271468851.03499997</v>
          </cell>
        </row>
      </sheetData>
      <sheetData sheetId="17">
        <row r="5">
          <cell r="C5">
            <v>1</v>
          </cell>
          <cell r="D5">
            <v>2</v>
          </cell>
          <cell r="E5">
            <v>3</v>
          </cell>
        </row>
        <row r="6">
          <cell r="C6" t="str">
            <v>L-CATD40</v>
          </cell>
          <cell r="D6" t="str">
            <v>Caùi</v>
          </cell>
          <cell r="E6">
            <v>1400000</v>
          </cell>
        </row>
        <row r="7">
          <cell r="C7" t="str">
            <v>RC</v>
          </cell>
          <cell r="D7" t="str">
            <v>Boä</v>
          </cell>
          <cell r="E7">
            <v>15000000</v>
          </cell>
        </row>
        <row r="8">
          <cell r="C8" t="str">
            <v>THEP-TAM</v>
          </cell>
          <cell r="D8" t="str">
            <v>Kg</v>
          </cell>
          <cell r="E8">
            <v>14000</v>
          </cell>
        </row>
        <row r="9">
          <cell r="C9" t="str">
            <v>THEP-TRON</v>
          </cell>
          <cell r="D9" t="str">
            <v>Kg</v>
          </cell>
          <cell r="E9">
            <v>14100</v>
          </cell>
        </row>
        <row r="10">
          <cell r="C10" t="str">
            <v>NHUA-DAN</v>
          </cell>
          <cell r="D10" t="str">
            <v>Kg</v>
          </cell>
          <cell r="E10">
            <v>50000</v>
          </cell>
        </row>
        <row r="11">
          <cell r="C11" t="str">
            <v>COT-MOCSU</v>
          </cell>
          <cell r="D11" t="str">
            <v>coät</v>
          </cell>
          <cell r="E11">
            <v>55000</v>
          </cell>
        </row>
        <row r="12">
          <cell r="C12" t="str">
            <v>COT-MOCGA</v>
          </cell>
          <cell r="D12" t="str">
            <v>coät</v>
          </cell>
          <cell r="E12">
            <v>150000</v>
          </cell>
        </row>
        <row r="13">
          <cell r="C13" t="str">
            <v>NAP GIENG</v>
          </cell>
          <cell r="D13" t="str">
            <v>caùi</v>
          </cell>
          <cell r="E13">
            <v>3500000</v>
          </cell>
        </row>
        <row r="14">
          <cell r="C14" t="str">
            <v>OTHEP-40</v>
          </cell>
          <cell r="D14" t="str">
            <v>m</v>
          </cell>
          <cell r="E14">
            <v>92106</v>
          </cell>
        </row>
        <row r="15">
          <cell r="C15" t="str">
            <v>OTHEP-20</v>
          </cell>
          <cell r="D15" t="str">
            <v>m</v>
          </cell>
          <cell r="E15">
            <v>35630</v>
          </cell>
        </row>
        <row r="16">
          <cell r="C16" t="str">
            <v>OTHEP-200</v>
          </cell>
          <cell r="D16" t="str">
            <v>kg</v>
          </cell>
          <cell r="E16">
            <v>20091</v>
          </cell>
        </row>
        <row r="17">
          <cell r="C17" t="str">
            <v>OTHEP-25</v>
          </cell>
          <cell r="D17" t="str">
            <v>kg</v>
          </cell>
          <cell r="E17">
            <v>21364</v>
          </cell>
        </row>
        <row r="18">
          <cell r="C18" t="str">
            <v>OTHEP-100</v>
          </cell>
          <cell r="D18" t="str">
            <v>kg</v>
          </cell>
          <cell r="E18">
            <v>20636</v>
          </cell>
        </row>
        <row r="19">
          <cell r="C19" t="str">
            <v>DINHDIA</v>
          </cell>
          <cell r="D19" t="str">
            <v xml:space="preserve">caùi </v>
          </cell>
          <cell r="E19">
            <v>1500</v>
          </cell>
        </row>
        <row r="20">
          <cell r="C20" t="str">
            <v>SON-CSLOT</v>
          </cell>
          <cell r="D20" t="str">
            <v>Kg</v>
          </cell>
          <cell r="E20">
            <v>70909</v>
          </cell>
        </row>
        <row r="21">
          <cell r="C21" t="str">
            <v>SON-CSPHU</v>
          </cell>
          <cell r="D21" t="str">
            <v>Kg</v>
          </cell>
          <cell r="E21">
            <v>70909</v>
          </cell>
        </row>
        <row r="22">
          <cell r="C22" t="str">
            <v>DATN70x220</v>
          </cell>
          <cell r="D22" t="str">
            <v>m2</v>
          </cell>
          <cell r="E22">
            <v>337455</v>
          </cell>
        </row>
        <row r="23">
          <cell r="C23" t="str">
            <v>KEOOPGACH</v>
          </cell>
          <cell r="D23" t="str">
            <v>Kg</v>
          </cell>
          <cell r="E23">
            <v>9370</v>
          </cell>
        </row>
        <row r="24">
          <cell r="C24" t="str">
            <v>BANCHAI</v>
          </cell>
          <cell r="D24" t="str">
            <v>Caùi</v>
          </cell>
          <cell r="E24">
            <v>35000</v>
          </cell>
        </row>
        <row r="25">
          <cell r="C25" t="str">
            <v>SILICON</v>
          </cell>
          <cell r="D25" t="str">
            <v>Kg</v>
          </cell>
          <cell r="E25">
            <v>55000</v>
          </cell>
        </row>
        <row r="26">
          <cell r="C26" t="str">
            <v>SOI</v>
          </cell>
          <cell r="D26" t="str">
            <v>Kg</v>
          </cell>
          <cell r="E26">
            <v>800</v>
          </cell>
        </row>
        <row r="27">
          <cell r="C27" t="str">
            <v>OXY</v>
          </cell>
          <cell r="D27" t="str">
            <v>Chai</v>
          </cell>
          <cell r="E27">
            <v>100000</v>
          </cell>
        </row>
        <row r="28">
          <cell r="C28" t="str">
            <v>DAUHOA</v>
          </cell>
          <cell r="D28" t="str">
            <v>lít</v>
          </cell>
          <cell r="E28">
            <v>11273</v>
          </cell>
        </row>
        <row r="29">
          <cell r="C29" t="str">
            <v>DMOI</v>
          </cell>
          <cell r="D29" t="str">
            <v>m</v>
          </cell>
          <cell r="E29">
            <v>1500</v>
          </cell>
        </row>
        <row r="30">
          <cell r="C30" t="str">
            <v>BOTDA</v>
          </cell>
          <cell r="D30" t="str">
            <v>Kg</v>
          </cell>
          <cell r="E30">
            <v>1850</v>
          </cell>
        </row>
        <row r="31">
          <cell r="D31" t="str">
            <v>m3</v>
          </cell>
          <cell r="E31">
            <v>1064000</v>
          </cell>
        </row>
        <row r="32">
          <cell r="D32" t="str">
            <v>m3</v>
          </cell>
          <cell r="E32">
            <v>1091000</v>
          </cell>
        </row>
        <row r="33">
          <cell r="C33" t="str">
            <v>BOTMAU</v>
          </cell>
          <cell r="D33" t="str">
            <v>Kg</v>
          </cell>
          <cell r="E33">
            <v>45000</v>
          </cell>
        </row>
        <row r="34">
          <cell r="D34" t="str">
            <v>Vieân</v>
          </cell>
          <cell r="E34">
            <v>1250</v>
          </cell>
        </row>
        <row r="35">
          <cell r="D35" t="str">
            <v>Vieân</v>
          </cell>
          <cell r="E35">
            <v>1330</v>
          </cell>
        </row>
        <row r="36">
          <cell r="C36" t="str">
            <v>GACH-THE</v>
          </cell>
          <cell r="D36" t="str">
            <v>Vieân</v>
          </cell>
          <cell r="E36">
            <v>1424</v>
          </cell>
        </row>
        <row r="37">
          <cell r="C37" t="str">
            <v>GACH-THE</v>
          </cell>
          <cell r="D37" t="str">
            <v>Vieân</v>
          </cell>
          <cell r="E37">
            <v>960</v>
          </cell>
        </row>
        <row r="38">
          <cell r="C38" t="str">
            <v>GK-XM20</v>
          </cell>
          <cell r="D38" t="str">
            <v>m2</v>
          </cell>
          <cell r="E38">
            <v>230000</v>
          </cell>
        </row>
        <row r="39">
          <cell r="C39" t="str">
            <v>GK-XM30</v>
          </cell>
          <cell r="D39" t="str">
            <v>m2</v>
          </cell>
          <cell r="E39">
            <v>230000</v>
          </cell>
        </row>
        <row r="40">
          <cell r="C40" t="str">
            <v>GB-XM20</v>
          </cell>
          <cell r="D40" t="str">
            <v>m2</v>
          </cell>
          <cell r="E40">
            <v>230000</v>
          </cell>
        </row>
        <row r="41">
          <cell r="C41" t="str">
            <v>GB-30x30</v>
          </cell>
          <cell r="D41" t="str">
            <v>m2</v>
          </cell>
          <cell r="E41">
            <v>230000</v>
          </cell>
        </row>
        <row r="42">
          <cell r="C42" t="str">
            <v>NUOC</v>
          </cell>
          <cell r="D42" t="str">
            <v>lít</v>
          </cell>
          <cell r="E42">
            <v>15</v>
          </cell>
        </row>
        <row r="43">
          <cell r="C43" t="str">
            <v>QUEHAN</v>
          </cell>
          <cell r="D43" t="str">
            <v>Kg</v>
          </cell>
          <cell r="E43">
            <v>88000</v>
          </cell>
        </row>
        <row r="44">
          <cell r="C44" t="str">
            <v>GOCHONG</v>
          </cell>
          <cell r="D44" t="str">
            <v>m3</v>
          </cell>
          <cell r="E44">
            <v>3181818</v>
          </cell>
        </row>
        <row r="45">
          <cell r="C45" t="str">
            <v>GO-VAN</v>
          </cell>
          <cell r="D45" t="str">
            <v>m3</v>
          </cell>
          <cell r="E45">
            <v>3181818</v>
          </cell>
        </row>
        <row r="46">
          <cell r="C46" t="str">
            <v>GO-DNEP</v>
          </cell>
          <cell r="D46" t="str">
            <v>m3</v>
          </cell>
          <cell r="E46">
            <v>3181818</v>
          </cell>
        </row>
        <row r="47">
          <cell r="C47" t="str">
            <v>NEPGO</v>
          </cell>
          <cell r="D47" t="str">
            <v>m</v>
          </cell>
          <cell r="E47">
            <v>2363</v>
          </cell>
        </row>
        <row r="48">
          <cell r="C48" t="str">
            <v>DINH</v>
          </cell>
          <cell r="D48" t="str">
            <v>Kg</v>
          </cell>
          <cell r="E48">
            <v>21900</v>
          </cell>
        </row>
        <row r="49">
          <cell r="C49" t="str">
            <v>XM</v>
          </cell>
          <cell r="D49" t="str">
            <v>Kg</v>
          </cell>
          <cell r="E49">
            <v>1473</v>
          </cell>
        </row>
        <row r="50">
          <cell r="C50" t="str">
            <v>XM-TR</v>
          </cell>
          <cell r="D50" t="str">
            <v>Kg</v>
          </cell>
          <cell r="E50">
            <v>2500</v>
          </cell>
        </row>
        <row r="51">
          <cell r="C51" t="str">
            <v>BTNN-THO2</v>
          </cell>
          <cell r="D51" t="str">
            <v>Taán</v>
          </cell>
          <cell r="E51">
            <v>1481946</v>
          </cell>
        </row>
        <row r="52">
          <cell r="C52" t="str">
            <v>BTNN-THO</v>
          </cell>
          <cell r="D52" t="str">
            <v>Taán</v>
          </cell>
          <cell r="E52">
            <v>1481946</v>
          </cell>
        </row>
        <row r="53">
          <cell r="C53" t="str">
            <v>BTNN-MIN</v>
          </cell>
          <cell r="D53" t="str">
            <v>Taán</v>
          </cell>
          <cell r="E53">
            <v>1491946</v>
          </cell>
        </row>
        <row r="54">
          <cell r="C54" t="str">
            <v>NHUADAC</v>
          </cell>
          <cell r="D54" t="str">
            <v>Kg</v>
          </cell>
          <cell r="E54">
            <v>11600</v>
          </cell>
        </row>
        <row r="55">
          <cell r="C55" t="str">
            <v>NHUADAC</v>
          </cell>
          <cell r="D55" t="str">
            <v>Kg</v>
          </cell>
          <cell r="E55">
            <v>11600</v>
          </cell>
        </row>
        <row r="56">
          <cell r="C56" t="str">
            <v>VAI-KT</v>
          </cell>
          <cell r="D56" t="str">
            <v>m2</v>
          </cell>
          <cell r="E56">
            <v>36200</v>
          </cell>
        </row>
        <row r="57">
          <cell r="C57" t="str">
            <v>CAT-MIN</v>
          </cell>
          <cell r="D57" t="str">
            <v>m3</v>
          </cell>
          <cell r="E57">
            <v>350000</v>
          </cell>
        </row>
        <row r="58">
          <cell r="C58" t="str">
            <v>CAT-TO</v>
          </cell>
          <cell r="D58" t="str">
            <v>m3</v>
          </cell>
          <cell r="E58">
            <v>490000</v>
          </cell>
        </row>
        <row r="59">
          <cell r="C59" t="str">
            <v>CAT-DEN</v>
          </cell>
          <cell r="D59" t="str">
            <v>m3</v>
          </cell>
          <cell r="E59">
            <v>350000</v>
          </cell>
        </row>
        <row r="60">
          <cell r="C60" t="str">
            <v>DA-05</v>
          </cell>
          <cell r="D60" t="str">
            <v>m3</v>
          </cell>
          <cell r="E60">
            <v>156600</v>
          </cell>
        </row>
        <row r="61">
          <cell r="C61" t="str">
            <v>DA1-2</v>
          </cell>
          <cell r="D61" t="str">
            <v>m3</v>
          </cell>
          <cell r="E61">
            <v>430000</v>
          </cell>
        </row>
        <row r="63">
          <cell r="C63" t="str">
            <v>DA4-6</v>
          </cell>
          <cell r="D63" t="str">
            <v>m3</v>
          </cell>
          <cell r="E63">
            <v>330000</v>
          </cell>
        </row>
        <row r="64">
          <cell r="C64" t="str">
            <v>0X41</v>
          </cell>
          <cell r="D64" t="str">
            <v>m3</v>
          </cell>
          <cell r="E64">
            <v>330000</v>
          </cell>
        </row>
        <row r="65">
          <cell r="C65" t="str">
            <v>0X42</v>
          </cell>
          <cell r="D65" t="str">
            <v>m3</v>
          </cell>
          <cell r="E65">
            <v>230000</v>
          </cell>
        </row>
        <row r="66">
          <cell r="C66" t="str">
            <v>CPSD</v>
          </cell>
          <cell r="D66" t="str">
            <v>m3</v>
          </cell>
          <cell r="E66">
            <v>78380</v>
          </cell>
        </row>
        <row r="67">
          <cell r="C67" t="str">
            <v>BBH-CN</v>
          </cell>
          <cell r="D67" t="str">
            <v>m</v>
          </cell>
          <cell r="E67">
            <v>6000</v>
          </cell>
        </row>
        <row r="68">
          <cell r="C68" t="str">
            <v>THEP-6</v>
          </cell>
          <cell r="D68" t="str">
            <v>Kg</v>
          </cell>
          <cell r="E68">
            <v>13800</v>
          </cell>
        </row>
        <row r="69">
          <cell r="C69" t="str">
            <v>THEP-8</v>
          </cell>
          <cell r="D69" t="str">
            <v>Kg</v>
          </cell>
          <cell r="E69">
            <v>13800</v>
          </cell>
        </row>
        <row r="70">
          <cell r="C70" t="str">
            <v>THEP-10</v>
          </cell>
          <cell r="D70" t="str">
            <v>Kg</v>
          </cell>
          <cell r="E70">
            <v>13800</v>
          </cell>
        </row>
        <row r="71">
          <cell r="C71" t="str">
            <v>THEP-12</v>
          </cell>
          <cell r="D71" t="str">
            <v>Kg</v>
          </cell>
          <cell r="E71">
            <v>13800</v>
          </cell>
        </row>
        <row r="72">
          <cell r="C72" t="str">
            <v>THEP-14</v>
          </cell>
          <cell r="D72" t="str">
            <v>Kg</v>
          </cell>
          <cell r="E72">
            <v>13800</v>
          </cell>
        </row>
        <row r="73">
          <cell r="C73" t="str">
            <v>THEP-16</v>
          </cell>
          <cell r="D73" t="str">
            <v>Kg</v>
          </cell>
          <cell r="E73">
            <v>13800</v>
          </cell>
        </row>
        <row r="74">
          <cell r="C74" t="str">
            <v>THEP-18</v>
          </cell>
          <cell r="D74" t="str">
            <v>Kg</v>
          </cell>
          <cell r="E74">
            <v>13800</v>
          </cell>
        </row>
        <row r="75">
          <cell r="C75" t="str">
            <v>THEPVAN-10</v>
          </cell>
          <cell r="D75" t="str">
            <v>Kg</v>
          </cell>
          <cell r="E75">
            <v>13800</v>
          </cell>
        </row>
        <row r="76">
          <cell r="C76" t="str">
            <v>THEPVAN-12</v>
          </cell>
          <cell r="D76" t="str">
            <v>Kg</v>
          </cell>
          <cell r="E76">
            <v>13800</v>
          </cell>
        </row>
        <row r="77">
          <cell r="C77" t="str">
            <v>KEM1MM</v>
          </cell>
          <cell r="D77" t="str">
            <v>Kg</v>
          </cell>
          <cell r="E77">
            <v>20000</v>
          </cell>
        </row>
        <row r="78">
          <cell r="C78" t="str">
            <v>THEP-HINH</v>
          </cell>
          <cell r="D78" t="str">
            <v>Kg</v>
          </cell>
          <cell r="E78">
            <v>15180</v>
          </cell>
        </row>
        <row r="79">
          <cell r="D79" t="str">
            <v>Kg</v>
          </cell>
          <cell r="E79">
            <v>15180</v>
          </cell>
        </row>
        <row r="80">
          <cell r="D80" t="str">
            <v>Kg</v>
          </cell>
          <cell r="E80">
            <v>15180</v>
          </cell>
        </row>
        <row r="81">
          <cell r="C81" t="str">
            <v>GPVC180R</v>
          </cell>
          <cell r="D81" t="str">
            <v>m</v>
          </cell>
          <cell r="E81">
            <v>495000</v>
          </cell>
        </row>
        <row r="82">
          <cell r="C82" t="str">
            <v>GPVC195</v>
          </cell>
          <cell r="D82" t="str">
            <v>m</v>
          </cell>
          <cell r="E82">
            <v>185700</v>
          </cell>
        </row>
        <row r="83">
          <cell r="C83" t="str">
            <v>GPVC160</v>
          </cell>
          <cell r="D83" t="str">
            <v>m</v>
          </cell>
          <cell r="E83">
            <v>121400</v>
          </cell>
        </row>
        <row r="84">
          <cell r="C84" t="str">
            <v>GPVC130</v>
          </cell>
          <cell r="D84" t="str">
            <v>m</v>
          </cell>
          <cell r="E84">
            <v>88500</v>
          </cell>
        </row>
        <row r="85">
          <cell r="C85" t="str">
            <v>GPVC110</v>
          </cell>
          <cell r="D85" t="str">
            <v>m</v>
          </cell>
          <cell r="E85">
            <v>39600</v>
          </cell>
        </row>
        <row r="86">
          <cell r="C86" t="str">
            <v>GPVC65</v>
          </cell>
          <cell r="D86" t="str">
            <v>m</v>
          </cell>
          <cell r="E86">
            <v>29300</v>
          </cell>
        </row>
        <row r="87">
          <cell r="C87" t="str">
            <v>CON-RUA</v>
          </cell>
          <cell r="D87" t="str">
            <v>Kg</v>
          </cell>
          <cell r="E87">
            <v>0</v>
          </cell>
        </row>
        <row r="88">
          <cell r="C88" t="str">
            <v>NOI65</v>
          </cell>
          <cell r="D88" t="str">
            <v>Caùi</v>
          </cell>
          <cell r="E88">
            <v>16830</v>
          </cell>
        </row>
        <row r="89">
          <cell r="C89" t="str">
            <v>NOI130</v>
          </cell>
          <cell r="D89" t="str">
            <v>Caùi</v>
          </cell>
          <cell r="E89">
            <v>34100</v>
          </cell>
        </row>
        <row r="90">
          <cell r="C90" t="str">
            <v>NOI160</v>
          </cell>
          <cell r="D90" t="str">
            <v>Caùi</v>
          </cell>
          <cell r="E90">
            <v>45100</v>
          </cell>
        </row>
        <row r="91">
          <cell r="C91" t="str">
            <v>NBX1915</v>
          </cell>
          <cell r="D91" t="str">
            <v>Caùi</v>
          </cell>
          <cell r="E91">
            <v>35200</v>
          </cell>
        </row>
        <row r="92">
          <cell r="C92" t="str">
            <v>NBX1310</v>
          </cell>
          <cell r="D92" t="str">
            <v>Caùi</v>
          </cell>
          <cell r="E92">
            <v>27280</v>
          </cell>
        </row>
        <row r="93">
          <cell r="C93" t="str">
            <v>NBX6550</v>
          </cell>
          <cell r="D93" t="str">
            <v>Caùi</v>
          </cell>
          <cell r="E93">
            <v>14850</v>
          </cell>
        </row>
        <row r="94">
          <cell r="C94" t="str">
            <v>PVC27</v>
          </cell>
          <cell r="D94" t="str">
            <v>m</v>
          </cell>
          <cell r="E94">
            <v>8800</v>
          </cell>
        </row>
        <row r="95">
          <cell r="C95" t="str">
            <v>PVC34</v>
          </cell>
          <cell r="D95" t="str">
            <v>m</v>
          </cell>
          <cell r="E95">
            <v>12300</v>
          </cell>
        </row>
        <row r="96">
          <cell r="C96" t="str">
            <v>PVC42</v>
          </cell>
          <cell r="D96" t="str">
            <v>m</v>
          </cell>
          <cell r="E96">
            <v>16400</v>
          </cell>
        </row>
        <row r="97">
          <cell r="C97" t="str">
            <v>PVC49</v>
          </cell>
          <cell r="D97" t="str">
            <v>m</v>
          </cell>
          <cell r="E97">
            <v>21400</v>
          </cell>
        </row>
        <row r="98">
          <cell r="C98" t="str">
            <v>PVC60</v>
          </cell>
          <cell r="D98" t="str">
            <v>m</v>
          </cell>
          <cell r="E98">
            <v>31200</v>
          </cell>
        </row>
        <row r="99">
          <cell r="C99" t="str">
            <v>PVC90</v>
          </cell>
          <cell r="D99" t="str">
            <v>m</v>
          </cell>
          <cell r="E99">
            <v>63200</v>
          </cell>
        </row>
        <row r="100">
          <cell r="C100" t="str">
            <v>PVC114</v>
          </cell>
          <cell r="D100" t="str">
            <v>m</v>
          </cell>
          <cell r="E100">
            <v>103700</v>
          </cell>
        </row>
        <row r="101">
          <cell r="C101" t="str">
            <v>PVC168</v>
          </cell>
          <cell r="D101" t="str">
            <v>m</v>
          </cell>
          <cell r="E101">
            <v>226800</v>
          </cell>
        </row>
        <row r="102">
          <cell r="C102" t="str">
            <v>HDPE40</v>
          </cell>
          <cell r="D102" t="str">
            <v>m</v>
          </cell>
          <cell r="E102">
            <v>19700</v>
          </cell>
        </row>
        <row r="103">
          <cell r="C103" t="str">
            <v>HDPE63</v>
          </cell>
          <cell r="D103" t="str">
            <v>m</v>
          </cell>
          <cell r="E103">
            <v>32461</v>
          </cell>
        </row>
        <row r="104">
          <cell r="C104" t="str">
            <v>HDPE75</v>
          </cell>
          <cell r="D104" t="str">
            <v>m</v>
          </cell>
          <cell r="E104">
            <v>68400</v>
          </cell>
        </row>
        <row r="105">
          <cell r="C105" t="str">
            <v>HDPE90</v>
          </cell>
          <cell r="D105" t="str">
            <v>m</v>
          </cell>
          <cell r="E105">
            <v>98400</v>
          </cell>
        </row>
        <row r="106">
          <cell r="C106" t="str">
            <v>HDPE160</v>
          </cell>
          <cell r="D106" t="str">
            <v>m</v>
          </cell>
          <cell r="E106">
            <v>2032000</v>
          </cell>
        </row>
        <row r="107">
          <cell r="C107" t="str">
            <v>MSPVC100</v>
          </cell>
          <cell r="D107" t="str">
            <v>Caùi</v>
          </cell>
          <cell r="E107">
            <v>40000</v>
          </cell>
        </row>
        <row r="108">
          <cell r="C108" t="str">
            <v>MSPVC56</v>
          </cell>
          <cell r="D108" t="str">
            <v>Caùi</v>
          </cell>
          <cell r="E108">
            <v>24100</v>
          </cell>
        </row>
        <row r="109">
          <cell r="C109" t="str">
            <v>MSPVC114</v>
          </cell>
          <cell r="D109" t="str">
            <v>Caùi</v>
          </cell>
          <cell r="E109">
            <v>40000</v>
          </cell>
        </row>
        <row r="110">
          <cell r="C110" t="str">
            <v>NBPVC60</v>
          </cell>
          <cell r="D110" t="str">
            <v>Caùi</v>
          </cell>
          <cell r="E110">
            <v>28000</v>
          </cell>
        </row>
        <row r="111">
          <cell r="C111" t="str">
            <v>NBPVC168</v>
          </cell>
          <cell r="D111" t="str">
            <v>Caùi</v>
          </cell>
          <cell r="E111">
            <v>35000</v>
          </cell>
        </row>
        <row r="112">
          <cell r="C112" t="str">
            <v>NBPVC114</v>
          </cell>
          <cell r="D112" t="str">
            <v>Caùi</v>
          </cell>
          <cell r="E112">
            <v>30000</v>
          </cell>
        </row>
        <row r="113">
          <cell r="C113" t="str">
            <v>CERA30x30</v>
          </cell>
          <cell r="D113" t="str">
            <v>m2</v>
          </cell>
          <cell r="E113">
            <v>91500</v>
          </cell>
        </row>
        <row r="114">
          <cell r="C114" t="str">
            <v>CERA30x30DB</v>
          </cell>
          <cell r="D114" t="str">
            <v>m2</v>
          </cell>
          <cell r="E114">
            <v>198000</v>
          </cell>
        </row>
        <row r="115">
          <cell r="D115" t="str">
            <v>m2</v>
          </cell>
          <cell r="E115">
            <v>146000</v>
          </cell>
        </row>
        <row r="116">
          <cell r="C116" t="str">
            <v>TERRAZZOx30</v>
          </cell>
          <cell r="D116" t="str">
            <v>m2</v>
          </cell>
          <cell r="E116">
            <v>132000</v>
          </cell>
        </row>
        <row r="117">
          <cell r="C117" t="str">
            <v>TERRAZZOx40</v>
          </cell>
          <cell r="D117" t="str">
            <v>m2</v>
          </cell>
          <cell r="E117">
            <v>132000</v>
          </cell>
        </row>
        <row r="118">
          <cell r="C118" t="str">
            <v>TERRAZZX</v>
          </cell>
          <cell r="D118" t="str">
            <v>m2</v>
          </cell>
          <cell r="E118">
            <v>120612</v>
          </cell>
        </row>
        <row r="119">
          <cell r="C119" t="str">
            <v>TERRAZZM</v>
          </cell>
          <cell r="D119" t="str">
            <v>m2</v>
          </cell>
          <cell r="E119">
            <v>145000</v>
          </cell>
        </row>
        <row r="120">
          <cell r="D120" t="str">
            <v>m2</v>
          </cell>
          <cell r="E120">
            <v>110000</v>
          </cell>
        </row>
        <row r="121">
          <cell r="D121" t="str">
            <v>m2</v>
          </cell>
          <cell r="E121">
            <v>154545</v>
          </cell>
        </row>
        <row r="122">
          <cell r="C122" t="str">
            <v>G-CSAU</v>
          </cell>
          <cell r="D122" t="str">
            <v>m2</v>
          </cell>
          <cell r="E122">
            <v>107652</v>
          </cell>
        </row>
        <row r="123">
          <cell r="C123" t="str">
            <v>G1-CSAU</v>
          </cell>
          <cell r="D123" t="str">
            <v>m2</v>
          </cell>
          <cell r="E123">
            <v>192500</v>
          </cell>
        </row>
        <row r="124">
          <cell r="D124" t="str">
            <v>m2</v>
          </cell>
          <cell r="E124">
            <v>109528</v>
          </cell>
        </row>
        <row r="125">
          <cell r="C125" t="str">
            <v>DHCUON</v>
          </cell>
          <cell r="D125" t="str">
            <v>m2</v>
          </cell>
          <cell r="E125">
            <v>650000</v>
          </cell>
        </row>
        <row r="127">
          <cell r="C127" t="str">
            <v>CCHONG</v>
          </cell>
          <cell r="D127" t="str">
            <v>Caây</v>
          </cell>
          <cell r="E127">
            <v>18182</v>
          </cell>
        </row>
        <row r="128">
          <cell r="C128" t="str">
            <v>COC-TRAM</v>
          </cell>
          <cell r="D128" t="str">
            <v>m</v>
          </cell>
          <cell r="E128">
            <v>9474</v>
          </cell>
        </row>
        <row r="129">
          <cell r="C129" t="str">
            <v>CU-TRAM</v>
          </cell>
          <cell r="D129" t="str">
            <v>m</v>
          </cell>
          <cell r="E129">
            <v>9474</v>
          </cell>
        </row>
        <row r="130">
          <cell r="C130" t="str">
            <v>GO-CHONG</v>
          </cell>
          <cell r="D130" t="str">
            <v>m2</v>
          </cell>
          <cell r="E130">
            <v>4000000</v>
          </cell>
        </row>
        <row r="131">
          <cell r="C131" t="str">
            <v>COCLARSEN</v>
          </cell>
          <cell r="D131" t="str">
            <v>m</v>
          </cell>
          <cell r="E131">
            <v>0</v>
          </cell>
        </row>
        <row r="132">
          <cell r="D132" t="str">
            <v>Kg</v>
          </cell>
          <cell r="E132">
            <v>8800</v>
          </cell>
        </row>
        <row r="133">
          <cell r="C133" t="str">
            <v>BOTSON</v>
          </cell>
          <cell r="D133" t="str">
            <v>Kg</v>
          </cell>
          <cell r="E133">
            <v>26750</v>
          </cell>
        </row>
        <row r="134">
          <cell r="C134" t="str">
            <v>SONLOT</v>
          </cell>
          <cell r="D134" t="str">
            <v>Kg</v>
          </cell>
          <cell r="E134">
            <v>47547</v>
          </cell>
        </row>
        <row r="135">
          <cell r="C135" t="str">
            <v>SON-PH</v>
          </cell>
          <cell r="D135" t="str">
            <v>Kg</v>
          </cell>
          <cell r="E135">
            <v>84545</v>
          </cell>
        </row>
        <row r="136">
          <cell r="C136" t="str">
            <v>XANG</v>
          </cell>
          <cell r="D136" t="str">
            <v>Kg</v>
          </cell>
          <cell r="E136">
            <v>18500</v>
          </cell>
        </row>
        <row r="137">
          <cell r="C137" t="str">
            <v>SONDEO</v>
          </cell>
          <cell r="D137" t="str">
            <v>Kg</v>
          </cell>
          <cell r="E137">
            <v>150000</v>
          </cell>
        </row>
        <row r="138">
          <cell r="C138" t="str">
            <v>GAS</v>
          </cell>
          <cell r="D138" t="str">
            <v>Kg</v>
          </cell>
          <cell r="E138">
            <v>14000</v>
          </cell>
        </row>
        <row r="139">
          <cell r="C139" t="str">
            <v>BAN LE</v>
          </cell>
          <cell r="D139" t="str">
            <v>CAÙi</v>
          </cell>
          <cell r="E139">
            <v>20000</v>
          </cell>
        </row>
        <row r="140">
          <cell r="C140" t="str">
            <v>BATSAT10</v>
          </cell>
          <cell r="D140" t="str">
            <v>Caùi</v>
          </cell>
          <cell r="E140">
            <v>20000</v>
          </cell>
        </row>
        <row r="141">
          <cell r="C141" t="str">
            <v>BATSAT250</v>
          </cell>
          <cell r="D141" t="str">
            <v>Caùi</v>
          </cell>
          <cell r="E141">
            <v>35000</v>
          </cell>
        </row>
        <row r="142">
          <cell r="C142" t="str">
            <v>DAT-DEN</v>
          </cell>
          <cell r="D142" t="str">
            <v>Kg</v>
          </cell>
          <cell r="E142">
            <v>7000</v>
          </cell>
        </row>
        <row r="143">
          <cell r="C143" t="str">
            <v>LUOI-B40</v>
          </cell>
          <cell r="D143" t="str">
            <v>m2</v>
          </cell>
          <cell r="E143">
            <v>22727</v>
          </cell>
        </row>
        <row r="144">
          <cell r="C144" t="str">
            <v>BL14-150</v>
          </cell>
          <cell r="D144" t="str">
            <v>Caùi</v>
          </cell>
          <cell r="E144">
            <v>20000</v>
          </cell>
        </row>
        <row r="145">
          <cell r="C145" t="str">
            <v>BL16-500</v>
          </cell>
          <cell r="D145" t="str">
            <v>Caùi</v>
          </cell>
          <cell r="E145">
            <v>20000</v>
          </cell>
        </row>
        <row r="146">
          <cell r="C146" t="str">
            <v>BL1260</v>
          </cell>
          <cell r="D146" t="str">
            <v>Caùi</v>
          </cell>
          <cell r="E146">
            <v>20000</v>
          </cell>
        </row>
        <row r="147">
          <cell r="C147" t="str">
            <v>BL1240</v>
          </cell>
          <cell r="D147" t="str">
            <v>Caùi</v>
          </cell>
          <cell r="E147">
            <v>20000</v>
          </cell>
        </row>
        <row r="148">
          <cell r="C148" t="str">
            <v>BL12-150</v>
          </cell>
          <cell r="D148" t="str">
            <v>Caùi</v>
          </cell>
          <cell r="E148">
            <v>20000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8 NhIII (1050k)"/>
      <sheetName val="Đongia"/>
      <sheetName val="DM MTC 1134BXD"/>
      <sheetName val="gia ca may XD"/>
      <sheetName val="Nhan cong nhom II"/>
      <sheetName val="DM228 Sua chua"/>
      <sheetName val="Luong TT01"/>
    </sheetNames>
    <sheetDataSet>
      <sheetData sheetId="0"/>
      <sheetData sheetId="1"/>
      <sheetData sheetId="2"/>
      <sheetData sheetId="3"/>
      <sheetData sheetId="4"/>
      <sheetData sheetId="5"/>
      <sheetData sheetId="6"/>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Mucluc"/>
      <sheetName val="BIA (2)"/>
      <sheetName val="B1_TMDT "/>
      <sheetName val="B2_CPXD"/>
      <sheetName val="B3_CPTB"/>
      <sheetName val="TH_dutoanxd"/>
      <sheetName val="B4_CPQL"/>
      <sheetName val="B5_TVDT"/>
      <sheetName val="B6_CPK"/>
      <sheetName val="HeSo_1751"/>
      <sheetName val="lai vay"/>
      <sheetName val="PL1_lai vay"/>
      <sheetName val="PL2_DPtruotgia"/>
      <sheetName val="PL3.1. NL"/>
      <sheetName val="PL3.2.ĐN"/>
      <sheetName val="PL5-BanCBSX"/>
      <sheetName val="PL4_VLD"/>
      <sheetName val="PL6_Daotao"/>
      <sheetName val="PL7.ThueNhathau"/>
      <sheetName val="PL10_Dungchung"/>
      <sheetName val="P1"/>
      <sheetName val="P21"/>
      <sheetName val="P22 (2)"/>
      <sheetName val="P22"/>
      <sheetName val="P23"/>
      <sheetName val="Chuong3"/>
      <sheetName val="PL3.3.ĐN "/>
      <sheetName val="PL8.KhuPTro"/>
      <sheetName val="HeSo_957"/>
      <sheetName val="CSG1831-BXD-VP "/>
      <sheetName val="CS truot giaBQ"/>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9">
          <cell r="B39">
            <v>56040240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ienLuong"/>
      <sheetName val="tienluong(sua)"/>
      <sheetName val="ptvtu(sua)"/>
      <sheetName val="thvtu(sua)"/>
      <sheetName val="vua(sua)"/>
      <sheetName val="vc(sua)"/>
      <sheetName val="cttam"/>
      <sheetName val="dien"/>
      <sheetName val="dcbmtc"/>
      <sheetName val="PTVT"/>
      <sheetName val="GiaVT"/>
      <sheetName val="THXL"/>
      <sheetName val="bangQT"/>
      <sheetName val="ThongSo"/>
      <sheetName val="TMinh"/>
      <sheetName val="VC"/>
      <sheetName val="VTu"/>
      <sheetName val="Vua"/>
      <sheetName val="BETON"/>
      <sheetName val="dg-VTu"/>
      <sheetName val="dongia_tn"/>
      <sheetName val="Tke"/>
      <sheetName val="6. HT NGẦM"/>
      <sheetName val="04 TBT TRU THEP"/>
      <sheetName val="01 TT NOI"/>
      <sheetName val="Don gia Ha Nam"/>
    </sheetNames>
    <sheetDataSet>
      <sheetData sheetId="0" refreshError="1"/>
      <sheetData sheetId="1" refreshError="1"/>
      <sheetData sheetId="2" refreshError="1"/>
      <sheetData sheetId="3" refreshError="1"/>
      <sheetData sheetId="4" refreshError="1"/>
      <sheetData sheetId="5" refreshError="1"/>
      <sheetData sheetId="6" refreshError="1">
        <row r="7">
          <cell r="E7" t="str">
            <v>CHÆNH TRANG MAËT BAÈNG</v>
          </cell>
          <cell r="G7" t="str">
            <v>CHÆNH TRANG MAËT BAÈNG</v>
          </cell>
          <cell r="H7" t="str">
            <v>YES</v>
          </cell>
          <cell r="I7">
            <v>0</v>
          </cell>
          <cell r="J7">
            <v>1</v>
          </cell>
          <cell r="P7">
            <v>0</v>
          </cell>
          <cell r="R7">
            <v>0</v>
          </cell>
        </row>
        <row r="8">
          <cell r="E8" t="str">
            <v>Ñaøo boùc lôùp thöïc vaät baèng xe uûi ñeå ñi ñoå cly 300m</v>
          </cell>
          <cell r="F8" t="str">
            <v>BD.1722</v>
          </cell>
          <cell r="G8" t="str">
            <v>Ñaøo boùc lôùp thöïc vaät baèng xe uûi ñeå ñi ñoå cly 300m</v>
          </cell>
          <cell r="I8">
            <v>0</v>
          </cell>
          <cell r="J8">
            <v>1</v>
          </cell>
          <cell r="N8">
            <v>7.5</v>
          </cell>
          <cell r="P8" t="str">
            <v>100m3</v>
          </cell>
          <cell r="Q8">
            <v>7.5</v>
          </cell>
          <cell r="R8">
            <v>0</v>
          </cell>
        </row>
        <row r="9">
          <cell r="E9" t="str">
            <v>Vaän chuyeån ñaát thöïc vaät ñi ñoå cöï ly 5km</v>
          </cell>
          <cell r="F9" t="str">
            <v>BJ.1322x4</v>
          </cell>
          <cell r="G9" t="str">
            <v>Vaän chuyeån ñaát thöïc vaät ñi ñoå cöï ly 5km</v>
          </cell>
          <cell r="I9">
            <v>0</v>
          </cell>
          <cell r="J9">
            <v>1</v>
          </cell>
          <cell r="N9">
            <v>8.25</v>
          </cell>
          <cell r="P9" t="str">
            <v>100 m3</v>
          </cell>
          <cell r="Q9">
            <v>8.25</v>
          </cell>
          <cell r="R9">
            <v>0</v>
          </cell>
        </row>
        <row r="10">
          <cell r="E10" t="str">
            <v>Ñaép ñaát seùt chaân taluy</v>
          </cell>
          <cell r="F10" t="str">
            <v>BB.1212</v>
          </cell>
          <cell r="G10" t="str">
            <v>Ñaép ñaát seùt chaân taluy</v>
          </cell>
          <cell r="I10">
            <v>0</v>
          </cell>
          <cell r="J10">
            <v>1</v>
          </cell>
          <cell r="N10">
            <v>810</v>
          </cell>
          <cell r="P10" t="str">
            <v>m3</v>
          </cell>
          <cell r="Q10">
            <v>810</v>
          </cell>
          <cell r="R10">
            <v>0</v>
          </cell>
        </row>
        <row r="11">
          <cell r="D11" t="str">
            <v>DATS</v>
          </cell>
          <cell r="E11" t="str">
            <v>Mua ñaát seùt chaân taluy</v>
          </cell>
          <cell r="F11" t="str">
            <v>TT</v>
          </cell>
          <cell r="G11" t="str">
            <v>Mua ñaát seùt chaân taluy</v>
          </cell>
          <cell r="I11">
            <v>0</v>
          </cell>
          <cell r="J11">
            <v>1</v>
          </cell>
          <cell r="N11">
            <v>972</v>
          </cell>
          <cell r="P11" t="str">
            <v>m3</v>
          </cell>
          <cell r="Q11">
            <v>972</v>
          </cell>
          <cell r="R11">
            <v>30000</v>
          </cell>
        </row>
        <row r="12">
          <cell r="E12" t="str">
            <v>Ñaép ñaát neàn traïm</v>
          </cell>
          <cell r="F12" t="str">
            <v>BK.5112</v>
          </cell>
          <cell r="G12">
            <v>0</v>
          </cell>
          <cell r="I12">
            <v>0</v>
          </cell>
          <cell r="N12">
            <v>63.02</v>
          </cell>
          <cell r="P12" t="str">
            <v>100m3</v>
          </cell>
          <cell r="Q12">
            <v>0</v>
          </cell>
          <cell r="R12">
            <v>0</v>
          </cell>
        </row>
        <row r="13">
          <cell r="E13" t="str">
            <v>Ñaép ñaát nuùi maët baèng baèng maùy</v>
          </cell>
          <cell r="F13" t="str">
            <v>BK.2103</v>
          </cell>
          <cell r="G13" t="str">
            <v>Ñaép ñaát nuùi maët baèng baèng maùy</v>
          </cell>
          <cell r="I13">
            <v>0</v>
          </cell>
          <cell r="J13">
            <v>1</v>
          </cell>
          <cell r="N13">
            <v>63.02</v>
          </cell>
          <cell r="P13" t="str">
            <v>100m3</v>
          </cell>
          <cell r="Q13">
            <v>63.02</v>
          </cell>
          <cell r="R13">
            <v>0</v>
          </cell>
        </row>
        <row r="14">
          <cell r="D14" t="str">
            <v>DATD</v>
          </cell>
          <cell r="E14" t="str">
            <v>Mua ñaát nuùi</v>
          </cell>
          <cell r="F14" t="str">
            <v>TT</v>
          </cell>
          <cell r="G14" t="str">
            <v>Mua ñaát nuùi</v>
          </cell>
          <cell r="I14">
            <v>0</v>
          </cell>
          <cell r="J14">
            <v>1</v>
          </cell>
          <cell r="N14">
            <v>7562.4</v>
          </cell>
          <cell r="P14" t="str">
            <v>m3</v>
          </cell>
          <cell r="Q14">
            <v>7562.4</v>
          </cell>
          <cell r="R14">
            <v>45000</v>
          </cell>
        </row>
        <row r="15">
          <cell r="E15" t="str">
            <v>Traûi ñaù 1x2 saân traïm</v>
          </cell>
          <cell r="F15" t="str">
            <v>UD.5122SR</v>
          </cell>
          <cell r="G15" t="str">
            <v>Traûi ñaù 1x2 saân traïm</v>
          </cell>
          <cell r="I15">
            <v>0</v>
          </cell>
          <cell r="J15">
            <v>1</v>
          </cell>
          <cell r="N15">
            <v>225</v>
          </cell>
          <cell r="P15" t="str">
            <v>m3</v>
          </cell>
          <cell r="Q15">
            <v>225</v>
          </cell>
          <cell r="R15">
            <v>121800</v>
          </cell>
        </row>
        <row r="16">
          <cell r="E16" t="str">
            <v>Ñaù vuïn xeáp chaân taluy (ñaù 5x7 keïp ñaù1x2, ñaù maït)</v>
          </cell>
          <cell r="F16" t="str">
            <v>B3-13e/CÑ79/12</v>
          </cell>
          <cell r="G16">
            <v>0</v>
          </cell>
          <cell r="I16">
            <v>0</v>
          </cell>
          <cell r="J16">
            <v>1</v>
          </cell>
          <cell r="P16" t="str">
            <v>100m3</v>
          </cell>
          <cell r="Q16">
            <v>0</v>
          </cell>
          <cell r="R16">
            <v>0</v>
          </cell>
        </row>
        <row r="17">
          <cell r="E17" t="str">
            <v>Ñaù vuïn laøm lôùp loïc (ñaù 5x7 keïp ñaù1x2, ñaù maït)</v>
          </cell>
          <cell r="F17" t="str">
            <v>UD.5122SR1</v>
          </cell>
          <cell r="G17" t="str">
            <v>Ñaù vuïn laøm lôùp loïc (ñaù 5x7 keïp ñaù1x2, ñaù maït)</v>
          </cell>
          <cell r="I17">
            <v>0</v>
          </cell>
          <cell r="J17">
            <v>1</v>
          </cell>
          <cell r="N17">
            <v>2.2000000000000002</v>
          </cell>
          <cell r="P17" t="str">
            <v>m3</v>
          </cell>
          <cell r="Q17">
            <v>2.2000000000000002</v>
          </cell>
          <cell r="R17">
            <v>177455</v>
          </cell>
        </row>
        <row r="18">
          <cell r="E18" t="str">
            <v xml:space="preserve">Ñaù cheõ xeáp khan chaân taluy </v>
          </cell>
          <cell r="F18" t="str">
            <v>GA.5120</v>
          </cell>
          <cell r="G18">
            <v>0</v>
          </cell>
          <cell r="I18">
            <v>0</v>
          </cell>
          <cell r="J18">
            <v>1</v>
          </cell>
          <cell r="P18" t="str">
            <v>m3</v>
          </cell>
          <cell r="Q18">
            <v>0</v>
          </cell>
          <cell r="R18">
            <v>0</v>
          </cell>
        </row>
        <row r="19">
          <cell r="D19" t="str">
            <v>PVC60</v>
          </cell>
          <cell r="E19" t="str">
            <v>Laép ñaët oáng PVC Þ50 Bình Minh thoaùt nöôùc</v>
          </cell>
          <cell r="F19" t="str">
            <v>ZJ.7271</v>
          </cell>
          <cell r="G19" t="str">
            <v>Laép ñaët oáng PVC Þ50 Bình Minh thoaùt nöôùc</v>
          </cell>
          <cell r="I19">
            <v>0</v>
          </cell>
          <cell r="J19">
            <v>1</v>
          </cell>
          <cell r="N19">
            <v>1.8</v>
          </cell>
          <cell r="P19" t="str">
            <v>100m</v>
          </cell>
          <cell r="Q19">
            <v>1.8</v>
          </cell>
          <cell r="R19">
            <v>1065733</v>
          </cell>
        </row>
        <row r="20">
          <cell r="D20" t="str">
            <v>MCO</v>
          </cell>
          <cell r="E20" t="str">
            <v>Mua coû oáng</v>
          </cell>
          <cell r="F20" t="str">
            <v>TT</v>
          </cell>
          <cell r="G20">
            <v>0</v>
          </cell>
          <cell r="I20">
            <v>0</v>
          </cell>
          <cell r="J20">
            <v>1</v>
          </cell>
          <cell r="P20" t="str">
            <v>100m2</v>
          </cell>
          <cell r="Q20">
            <v>0</v>
          </cell>
          <cell r="R20">
            <v>0</v>
          </cell>
        </row>
        <row r="21">
          <cell r="E21" t="str">
            <v>Troàng coû oáng baûo veä maùi</v>
          </cell>
          <cell r="F21" t="str">
            <v>VB.4111</v>
          </cell>
          <cell r="G21">
            <v>0</v>
          </cell>
          <cell r="I21">
            <v>0</v>
          </cell>
          <cell r="J21">
            <v>1</v>
          </cell>
          <cell r="P21" t="str">
            <v>100m2</v>
          </cell>
          <cell r="Q21">
            <v>0</v>
          </cell>
          <cell r="R21">
            <v>0</v>
          </cell>
        </row>
        <row r="22">
          <cell r="E22" t="str">
            <v>Ñoùng cöø traøm 3,5m</v>
          </cell>
          <cell r="F22" t="str">
            <v>CA.2213</v>
          </cell>
          <cell r="G22">
            <v>0</v>
          </cell>
          <cell r="I22">
            <v>0</v>
          </cell>
          <cell r="N22">
            <v>19.95</v>
          </cell>
          <cell r="P22" t="str">
            <v>100m</v>
          </cell>
          <cell r="Q22">
            <v>0</v>
          </cell>
          <cell r="R22">
            <v>0</v>
          </cell>
        </row>
        <row r="23">
          <cell r="D23" t="str">
            <v>PTRE</v>
          </cell>
          <cell r="E23" t="str">
            <v>Laép döïng pheân tre</v>
          </cell>
          <cell r="F23" t="str">
            <v>TT</v>
          </cell>
          <cell r="G23">
            <v>0</v>
          </cell>
          <cell r="I23">
            <v>0</v>
          </cell>
          <cell r="N23">
            <v>95</v>
          </cell>
          <cell r="Q23">
            <v>0</v>
          </cell>
          <cell r="R23">
            <v>0</v>
          </cell>
        </row>
        <row r="24">
          <cell r="E24" t="str">
            <v>ÑÖÔØNG VAØO TRAÏM</v>
          </cell>
          <cell r="G24">
            <v>0</v>
          </cell>
          <cell r="I24">
            <v>0</v>
          </cell>
          <cell r="R24">
            <v>0</v>
          </cell>
        </row>
        <row r="25">
          <cell r="E25" t="str">
            <v>Ñaøo boùc lôùp thöïc vaät baèng xe uûi ñeå ñi ñoå cly 300m</v>
          </cell>
          <cell r="F25" t="str">
            <v>BD.1312</v>
          </cell>
          <cell r="G25">
            <v>0</v>
          </cell>
          <cell r="I25">
            <v>0</v>
          </cell>
          <cell r="J25">
            <v>0</v>
          </cell>
          <cell r="N25">
            <v>1.34</v>
          </cell>
          <cell r="P25" t="str">
            <v>100m3</v>
          </cell>
          <cell r="Q25">
            <v>0</v>
          </cell>
          <cell r="R25">
            <v>0</v>
          </cell>
        </row>
        <row r="26">
          <cell r="E26" t="str">
            <v>Ñaép caùt neàn ñöôøng</v>
          </cell>
          <cell r="F26" t="str">
            <v>BK.5113</v>
          </cell>
          <cell r="G26">
            <v>0</v>
          </cell>
          <cell r="I26">
            <v>0</v>
          </cell>
          <cell r="J26">
            <v>0</v>
          </cell>
          <cell r="N26">
            <v>4.5259999999999998</v>
          </cell>
          <cell r="P26" t="str">
            <v>100m3</v>
          </cell>
          <cell r="Q26">
            <v>0</v>
          </cell>
          <cell r="R26">
            <v>0</v>
          </cell>
        </row>
        <row r="27">
          <cell r="E27" t="str">
            <v xml:space="preserve">Ñaù cheõ xeáp khan chaân taluy </v>
          </cell>
          <cell r="F27" t="str">
            <v>GA.5120</v>
          </cell>
          <cell r="G27">
            <v>0</v>
          </cell>
          <cell r="I27">
            <v>0</v>
          </cell>
          <cell r="J27">
            <v>0</v>
          </cell>
          <cell r="N27">
            <v>20</v>
          </cell>
          <cell r="P27" t="str">
            <v>m3</v>
          </cell>
          <cell r="Q27">
            <v>0</v>
          </cell>
          <cell r="R27">
            <v>0</v>
          </cell>
        </row>
        <row r="28">
          <cell r="E28" t="str">
            <v>Laøm moùng ñöôøng ñaù 200x300 daøy 30cm</v>
          </cell>
          <cell r="F28" t="str">
            <v>EB.1120</v>
          </cell>
          <cell r="G28">
            <v>0</v>
          </cell>
          <cell r="I28">
            <v>0</v>
          </cell>
          <cell r="J28">
            <v>0</v>
          </cell>
          <cell r="N28">
            <v>215</v>
          </cell>
          <cell r="P28" t="str">
            <v>m3</v>
          </cell>
          <cell r="Q28">
            <v>0</v>
          </cell>
          <cell r="R28">
            <v>0</v>
          </cell>
        </row>
        <row r="29">
          <cell r="E29" t="str">
            <v>Laøm moùng ñöôøng ñaù 5X7 cheøn phuùn 35% daøy 15cm</v>
          </cell>
          <cell r="F29" t="str">
            <v>EC.7116SR</v>
          </cell>
          <cell r="G29">
            <v>0</v>
          </cell>
          <cell r="I29">
            <v>0</v>
          </cell>
          <cell r="J29">
            <v>0</v>
          </cell>
          <cell r="N29">
            <v>7.1666666666666679</v>
          </cell>
          <cell r="P29" t="str">
            <v>100m2</v>
          </cell>
          <cell r="Q29">
            <v>0</v>
          </cell>
          <cell r="R29">
            <v>0</v>
          </cell>
        </row>
        <row r="30">
          <cell r="E30" t="str">
            <v>Laøm maët ñöôøng ñaù 1x2 cheøn phuùn 35% daày 5cm</v>
          </cell>
          <cell r="F30" t="str">
            <v>EC.7111SR1</v>
          </cell>
          <cell r="G30">
            <v>0</v>
          </cell>
          <cell r="I30">
            <v>0</v>
          </cell>
          <cell r="J30">
            <v>0</v>
          </cell>
          <cell r="N30">
            <v>7.18</v>
          </cell>
          <cell r="P30" t="str">
            <v>100m2</v>
          </cell>
          <cell r="Q30">
            <v>0</v>
          </cell>
          <cell r="R30">
            <v>0</v>
          </cell>
        </row>
        <row r="31">
          <cell r="E31" t="str">
            <v>Traõi caùn ñaù mi 25l/m2</v>
          </cell>
          <cell r="F31" t="str">
            <v>B3-14eù/CÑ79</v>
          </cell>
          <cell r="G31">
            <v>0</v>
          </cell>
          <cell r="I31">
            <v>0</v>
          </cell>
          <cell r="J31">
            <v>0</v>
          </cell>
          <cell r="N31">
            <v>0.35899999999999999</v>
          </cell>
          <cell r="P31" t="str">
            <v>100m3</v>
          </cell>
          <cell r="Q31">
            <v>0</v>
          </cell>
          <cell r="R31">
            <v>0</v>
          </cell>
        </row>
        <row r="32">
          <cell r="E32" t="str">
            <v>COÁNG QUA ÑÖÔØNG VAØO TRAÏM</v>
          </cell>
          <cell r="G32">
            <v>0</v>
          </cell>
          <cell r="I32">
            <v>0</v>
          </cell>
          <cell r="P32" t="str">
            <v>100m3</v>
          </cell>
          <cell r="R32">
            <v>0</v>
          </cell>
        </row>
        <row r="33">
          <cell r="E33" t="str">
            <v>Ñaøo ñaát coáng</v>
          </cell>
          <cell r="F33" t="str">
            <v>BA.1512</v>
          </cell>
          <cell r="G33">
            <v>0</v>
          </cell>
          <cell r="I33" t="str">
            <v>: =0x1,17/6(7,8x1,7+8,97x2,87+(7,8+8,97)x(1,7+2,87))</v>
          </cell>
          <cell r="J33">
            <v>0</v>
          </cell>
          <cell r="K33" t="str">
            <v>DAO</v>
          </cell>
          <cell r="L33">
            <v>0.5</v>
          </cell>
          <cell r="M33">
            <v>7.8</v>
          </cell>
          <cell r="N33">
            <v>1.7</v>
          </cell>
          <cell r="O33">
            <v>1.17</v>
          </cell>
          <cell r="P33" t="str">
            <v>m3</v>
          </cell>
          <cell r="Q33">
            <v>0</v>
          </cell>
          <cell r="R33">
            <v>0</v>
          </cell>
        </row>
        <row r="34">
          <cell r="E34" t="str">
            <v>Beùton loùt ñaù 1x2 M100</v>
          </cell>
          <cell r="F34" t="str">
            <v>HA.1111SR</v>
          </cell>
          <cell r="G34">
            <v>0</v>
          </cell>
          <cell r="I34" t="str">
            <v>: =0x7,8x1,1x0,05</v>
          </cell>
          <cell r="J34">
            <v>0</v>
          </cell>
          <cell r="K34" t="str">
            <v>KHOI</v>
          </cell>
          <cell r="M34">
            <v>7.8</v>
          </cell>
          <cell r="N34">
            <v>1.1000000000000001</v>
          </cell>
          <cell r="O34">
            <v>0.05</v>
          </cell>
          <cell r="P34" t="str">
            <v>m3</v>
          </cell>
          <cell r="Q34">
            <v>0</v>
          </cell>
          <cell r="R34">
            <v>0</v>
          </cell>
        </row>
        <row r="35">
          <cell r="E35" t="str">
            <v>Vaùn khuoân beùton loùt</v>
          </cell>
          <cell r="F35" t="str">
            <v>KA.1220</v>
          </cell>
          <cell r="G35">
            <v>0</v>
          </cell>
          <cell r="I35" t="str">
            <v>: =0x2x(7,8+1,1)x0,05/100</v>
          </cell>
          <cell r="J35">
            <v>0</v>
          </cell>
          <cell r="K35" t="str">
            <v>VKMC</v>
          </cell>
          <cell r="M35">
            <v>7.8</v>
          </cell>
          <cell r="N35">
            <v>1.1000000000000001</v>
          </cell>
          <cell r="O35">
            <v>0.05</v>
          </cell>
          <cell r="P35" t="str">
            <v>100m2</v>
          </cell>
          <cell r="Q35">
            <v>0</v>
          </cell>
          <cell r="R35">
            <v>0</v>
          </cell>
        </row>
        <row r="36">
          <cell r="E36" t="str">
            <v>Beùton ñaù 1x2 M200 coáng</v>
          </cell>
          <cell r="F36" t="str">
            <v>HA.5213</v>
          </cell>
          <cell r="G36">
            <v>0</v>
          </cell>
          <cell r="I36" t="str">
            <v>: =0x(2x0,92x0,2+0,5x0,2)x7,8</v>
          </cell>
          <cell r="J36">
            <v>0</v>
          </cell>
          <cell r="K36" t="str">
            <v>MR</v>
          </cell>
          <cell r="L36">
            <v>0.2</v>
          </cell>
          <cell r="M36">
            <v>7.8</v>
          </cell>
          <cell r="N36">
            <v>0.5</v>
          </cell>
          <cell r="O36">
            <v>1.1200000000000001</v>
          </cell>
          <cell r="P36" t="str">
            <v>m3</v>
          </cell>
          <cell r="Q36">
            <v>0</v>
          </cell>
          <cell r="R36">
            <v>0</v>
          </cell>
        </row>
        <row r="37">
          <cell r="E37" t="str">
            <v>Vaùn khuoân beùton möông caùp</v>
          </cell>
          <cell r="F37" t="str">
            <v>KA.2310</v>
          </cell>
          <cell r="G37">
            <v>0</v>
          </cell>
          <cell r="I37" t="str">
            <v>: =0x2x(1,12+1,12)x7,8/100</v>
          </cell>
          <cell r="J37">
            <v>0</v>
          </cell>
          <cell r="K37" t="str">
            <v>VKMR</v>
          </cell>
          <cell r="M37">
            <v>7.8</v>
          </cell>
          <cell r="N37">
            <v>0.92</v>
          </cell>
          <cell r="O37">
            <v>1.1200000000000001</v>
          </cell>
          <cell r="P37" t="str">
            <v>100m2</v>
          </cell>
          <cell r="Q37">
            <v>0</v>
          </cell>
          <cell r="R37">
            <v>0</v>
          </cell>
        </row>
        <row r="38">
          <cell r="E38" t="str">
            <v>Saét troøn d&lt;=10 coáng</v>
          </cell>
          <cell r="F38" t="str">
            <v>IA.3511</v>
          </cell>
          <cell r="G38">
            <v>0</v>
          </cell>
          <cell r="I38">
            <v>0</v>
          </cell>
          <cell r="J38">
            <v>0</v>
          </cell>
          <cell r="N38">
            <v>0.29121999999999998</v>
          </cell>
          <cell r="P38" t="str">
            <v>Taán</v>
          </cell>
          <cell r="Q38">
            <v>0</v>
          </cell>
          <cell r="R38">
            <v>0</v>
          </cell>
        </row>
        <row r="39">
          <cell r="E39" t="str">
            <v>Saét troøn Þ &lt;=18 coáng</v>
          </cell>
          <cell r="F39" t="str">
            <v>IA.3521</v>
          </cell>
          <cell r="G39">
            <v>0</v>
          </cell>
          <cell r="I39">
            <v>0</v>
          </cell>
          <cell r="J39">
            <v>0</v>
          </cell>
          <cell r="P39" t="str">
            <v>Taán</v>
          </cell>
          <cell r="Q39">
            <v>0</v>
          </cell>
          <cell r="R39">
            <v>0</v>
          </cell>
        </row>
        <row r="40">
          <cell r="E40" t="str">
            <v>Laùng vöõa M100 möông caùp daøy 2cm</v>
          </cell>
          <cell r="F40" t="str">
            <v>RB.2125</v>
          </cell>
          <cell r="G40">
            <v>0</v>
          </cell>
          <cell r="I40">
            <v>0</v>
          </cell>
          <cell r="J40">
            <v>0</v>
          </cell>
          <cell r="P40" t="str">
            <v>m2</v>
          </cell>
          <cell r="Q40">
            <v>0</v>
          </cell>
          <cell r="R40">
            <v>0</v>
          </cell>
        </row>
        <row r="41">
          <cell r="E41" t="str">
            <v>Beùton M200 ñuùc saün ñaù 1x2 ñan möông caùp</v>
          </cell>
          <cell r="F41" t="str">
            <v>HG.4113</v>
          </cell>
          <cell r="G41">
            <v>0</v>
          </cell>
          <cell r="I41" t="str">
            <v>: =0x0,37x0,67x0,15</v>
          </cell>
          <cell r="J41">
            <v>0</v>
          </cell>
          <cell r="K41" t="str">
            <v>KHOI</v>
          </cell>
          <cell r="M41">
            <v>0.37</v>
          </cell>
          <cell r="N41">
            <v>0.67</v>
          </cell>
          <cell r="O41">
            <v>0.15</v>
          </cell>
          <cell r="P41" t="str">
            <v>m3</v>
          </cell>
          <cell r="Q41">
            <v>0</v>
          </cell>
          <cell r="R41">
            <v>0</v>
          </cell>
        </row>
        <row r="42">
          <cell r="E42" t="str">
            <v>Vaùn khuoân beùton ñuùc saün</v>
          </cell>
          <cell r="F42" t="str">
            <v>KP.2310</v>
          </cell>
          <cell r="G42">
            <v>0</v>
          </cell>
          <cell r="I42" t="str">
            <v>: =0x2x(0,37+0,67)x0,15/100</v>
          </cell>
          <cell r="J42">
            <v>0</v>
          </cell>
          <cell r="K42" t="str">
            <v>VKMC</v>
          </cell>
          <cell r="M42">
            <v>0.37</v>
          </cell>
          <cell r="N42">
            <v>0.67</v>
          </cell>
          <cell r="O42">
            <v>0.15</v>
          </cell>
          <cell r="P42" t="str">
            <v>100m2</v>
          </cell>
          <cell r="Q42">
            <v>0</v>
          </cell>
          <cell r="R42">
            <v>0</v>
          </cell>
        </row>
        <row r="43">
          <cell r="E43" t="str">
            <v>Laép ñaët taám ñan beùton coát theùp möông caùp</v>
          </cell>
          <cell r="F43" t="str">
            <v>09-09</v>
          </cell>
          <cell r="G43">
            <v>0</v>
          </cell>
          <cell r="I43">
            <v>0</v>
          </cell>
          <cell r="J43">
            <v>0</v>
          </cell>
          <cell r="N43">
            <v>1</v>
          </cell>
          <cell r="P43" t="str">
            <v>Caùi</v>
          </cell>
          <cell r="Q43">
            <v>0</v>
          </cell>
          <cell r="R43">
            <v>0</v>
          </cell>
        </row>
        <row r="44">
          <cell r="E44" t="str">
            <v>Saét troøn d&lt;=10 ñan</v>
          </cell>
          <cell r="F44" t="str">
            <v>IB.2511</v>
          </cell>
          <cell r="G44">
            <v>0</v>
          </cell>
          <cell r="I44">
            <v>0</v>
          </cell>
          <cell r="J44">
            <v>0</v>
          </cell>
          <cell r="N44">
            <v>7.4039999999999995E-2</v>
          </cell>
          <cell r="P44" t="str">
            <v>Taán</v>
          </cell>
          <cell r="Q44">
            <v>0</v>
          </cell>
          <cell r="R44">
            <v>0</v>
          </cell>
        </row>
        <row r="45">
          <cell r="E45" t="str">
            <v>Saét troøn d&lt;=18 ñan</v>
          </cell>
          <cell r="F45" t="str">
            <v>IB.2511</v>
          </cell>
          <cell r="G45">
            <v>0</v>
          </cell>
          <cell r="I45">
            <v>0</v>
          </cell>
          <cell r="J45">
            <v>0</v>
          </cell>
          <cell r="N45">
            <v>0.17926</v>
          </cell>
          <cell r="P45" t="str">
            <v>Taán</v>
          </cell>
          <cell r="Q45">
            <v>0</v>
          </cell>
          <cell r="R45">
            <v>0</v>
          </cell>
        </row>
        <row r="46">
          <cell r="E46" t="str">
            <v>Ñaøo ñaát hoá thu</v>
          </cell>
          <cell r="F46" t="str">
            <v>BA.1512</v>
          </cell>
          <cell r="G46">
            <v>0</v>
          </cell>
          <cell r="J46">
            <v>0</v>
          </cell>
          <cell r="P46" t="str">
            <v>m3</v>
          </cell>
          <cell r="Q46">
            <v>0</v>
          </cell>
          <cell r="R46">
            <v>0</v>
          </cell>
        </row>
        <row r="47">
          <cell r="E47" t="str">
            <v>Coáng 1</v>
          </cell>
          <cell r="G47">
            <v>0</v>
          </cell>
          <cell r="I47" t="str">
            <v>: =0x0,7/6(1,8x2,1+2,5x2,8+(1,8+2,5)x(2,1+2,8))</v>
          </cell>
          <cell r="J47">
            <v>0</v>
          </cell>
          <cell r="K47" t="str">
            <v>DAO</v>
          </cell>
          <cell r="L47">
            <v>0.5</v>
          </cell>
          <cell r="M47">
            <v>1.8</v>
          </cell>
          <cell r="N47">
            <v>2.1</v>
          </cell>
          <cell r="O47">
            <v>0.7</v>
          </cell>
          <cell r="P47" t="str">
            <v>m3</v>
          </cell>
          <cell r="Q47">
            <v>0</v>
          </cell>
          <cell r="R47">
            <v>0</v>
          </cell>
        </row>
        <row r="48">
          <cell r="E48" t="str">
            <v>Coáng 2</v>
          </cell>
          <cell r="G48">
            <v>0</v>
          </cell>
          <cell r="I48" t="str">
            <v>: =0x1,19/6(1,8x2,1+2,99x3,29+(1,8+2,99)x(2,1+3,29))</v>
          </cell>
          <cell r="J48">
            <v>0</v>
          </cell>
          <cell r="K48" t="str">
            <v>DAO</v>
          </cell>
          <cell r="L48">
            <v>0.5</v>
          </cell>
          <cell r="M48">
            <v>1.8</v>
          </cell>
          <cell r="N48">
            <v>2.1</v>
          </cell>
          <cell r="O48">
            <v>1.19</v>
          </cell>
          <cell r="P48" t="str">
            <v>m3</v>
          </cell>
          <cell r="Q48">
            <v>0</v>
          </cell>
          <cell r="R48">
            <v>0</v>
          </cell>
        </row>
        <row r="49">
          <cell r="E49" t="str">
            <v>Beùton loùt ñaù 1x2 M100</v>
          </cell>
          <cell r="F49" t="str">
            <v>HA.1111SR</v>
          </cell>
          <cell r="G49">
            <v>0</v>
          </cell>
          <cell r="I49" t="str">
            <v>: =0x1,2x1,7x0,05</v>
          </cell>
          <cell r="J49">
            <v>0</v>
          </cell>
          <cell r="K49" t="str">
            <v>KHOI</v>
          </cell>
          <cell r="M49">
            <v>1.2</v>
          </cell>
          <cell r="N49">
            <v>1.7</v>
          </cell>
          <cell r="O49">
            <v>0.05</v>
          </cell>
          <cell r="P49" t="str">
            <v>m3</v>
          </cell>
          <cell r="Q49">
            <v>0</v>
          </cell>
          <cell r="R49">
            <v>0</v>
          </cell>
        </row>
        <row r="50">
          <cell r="E50" t="str">
            <v>Vaùn khuoân beùton loùt</v>
          </cell>
          <cell r="F50" t="str">
            <v>KA.1220</v>
          </cell>
          <cell r="G50">
            <v>0</v>
          </cell>
          <cell r="I50" t="str">
            <v>: =0x2x(1,2+1,7)x0,05/100</v>
          </cell>
          <cell r="J50">
            <v>0</v>
          </cell>
          <cell r="K50" t="str">
            <v>VKMC</v>
          </cell>
          <cell r="M50">
            <v>1.2</v>
          </cell>
          <cell r="N50">
            <v>1.7</v>
          </cell>
          <cell r="O50">
            <v>0.05</v>
          </cell>
          <cell r="P50" t="str">
            <v>100m2</v>
          </cell>
          <cell r="Q50">
            <v>0</v>
          </cell>
          <cell r="R50">
            <v>0</v>
          </cell>
        </row>
        <row r="51">
          <cell r="E51" t="str">
            <v>Xaây ñaù cheõ VM75 hoá thu</v>
          </cell>
          <cell r="F51" t="str">
            <v>GA.6114</v>
          </cell>
          <cell r="G51">
            <v>0</v>
          </cell>
          <cell r="I51">
            <v>0</v>
          </cell>
          <cell r="J51">
            <v>0</v>
          </cell>
          <cell r="P51" t="str">
            <v>m3</v>
          </cell>
          <cell r="Q51">
            <v>0</v>
          </cell>
          <cell r="R51">
            <v>0</v>
          </cell>
        </row>
        <row r="52">
          <cell r="E52" t="str">
            <v>Baûn ñaùy</v>
          </cell>
          <cell r="G52">
            <v>0</v>
          </cell>
          <cell r="I52" t="str">
            <v>: =0x1x1,5x0,25</v>
          </cell>
          <cell r="J52">
            <v>0</v>
          </cell>
          <cell r="K52" t="str">
            <v>KHOI</v>
          </cell>
          <cell r="M52">
            <v>1</v>
          </cell>
          <cell r="N52">
            <v>1.5</v>
          </cell>
          <cell r="O52">
            <v>0.25</v>
          </cell>
          <cell r="P52" t="str">
            <v>m3</v>
          </cell>
          <cell r="Q52">
            <v>0</v>
          </cell>
          <cell r="R52">
            <v>0</v>
          </cell>
        </row>
        <row r="53">
          <cell r="E53" t="str">
            <v>Coáng 1</v>
          </cell>
          <cell r="G53">
            <v>0</v>
          </cell>
          <cell r="I53">
            <v>0</v>
          </cell>
          <cell r="J53">
            <v>0</v>
          </cell>
          <cell r="N53">
            <v>0.54500000000000004</v>
          </cell>
          <cell r="P53" t="str">
            <v>m3</v>
          </cell>
          <cell r="Q53">
            <v>0</v>
          </cell>
          <cell r="R53">
            <v>0</v>
          </cell>
        </row>
        <row r="54">
          <cell r="E54" t="str">
            <v>Coáng 2</v>
          </cell>
          <cell r="G54">
            <v>0</v>
          </cell>
          <cell r="I54">
            <v>0</v>
          </cell>
          <cell r="J54">
            <v>0</v>
          </cell>
          <cell r="N54">
            <v>0.60624999999999996</v>
          </cell>
          <cell r="P54" t="str">
            <v>m3</v>
          </cell>
          <cell r="Q54">
            <v>0</v>
          </cell>
          <cell r="R54">
            <v>0</v>
          </cell>
        </row>
        <row r="55">
          <cell r="E55" t="str">
            <v>HAØNG RAØO, CÖÛA COÅNG</v>
          </cell>
          <cell r="G55" t="str">
            <v>HAØNG RAØO, CÖÛA COÅNG</v>
          </cell>
          <cell r="H55" t="str">
            <v>YES</v>
          </cell>
          <cell r="I55">
            <v>0</v>
          </cell>
          <cell r="J55">
            <v>1</v>
          </cell>
          <cell r="R55">
            <v>0</v>
          </cell>
        </row>
        <row r="56">
          <cell r="E56" t="str">
            <v>CÖÛA  COÅNG (3 TRUÏ)</v>
          </cell>
          <cell r="G56" t="str">
            <v>CÖÛA  COÅNG (3 TRUÏ)</v>
          </cell>
          <cell r="H56" t="str">
            <v>YES</v>
          </cell>
          <cell r="I56">
            <v>0</v>
          </cell>
          <cell r="J56">
            <v>1</v>
          </cell>
          <cell r="R56">
            <v>0</v>
          </cell>
        </row>
        <row r="57">
          <cell r="E57" t="str">
            <v>Ñaøo moùng ñaát C2</v>
          </cell>
          <cell r="F57" t="str">
            <v>BA.1412</v>
          </cell>
          <cell r="G57" t="str">
            <v>Ñaøo moùng ñaát C2</v>
          </cell>
          <cell r="I57">
            <v>0</v>
          </cell>
          <cell r="J57">
            <v>1</v>
          </cell>
          <cell r="P57" t="str">
            <v>m3</v>
          </cell>
          <cell r="Q57">
            <v>20.998958333333334</v>
          </cell>
          <cell r="R57">
            <v>0</v>
          </cell>
        </row>
        <row r="58">
          <cell r="E58" t="str">
            <v>Truï ñôn</v>
          </cell>
          <cell r="G58" t="str">
            <v>Truï ñôn: =1,25/6(1,9x1,9+3,15x3,15+(1,9+3,15)x(1,9+3,15))</v>
          </cell>
          <cell r="I58" t="str">
            <v>: =1,25/6(1,9x1,9+3,15x3,15+(1,9+3,15)x(1,9+3,15))</v>
          </cell>
          <cell r="J58">
            <v>1</v>
          </cell>
          <cell r="K58" t="str">
            <v>DAO</v>
          </cell>
          <cell r="L58">
            <v>0.5</v>
          </cell>
          <cell r="M58">
            <v>1.9</v>
          </cell>
          <cell r="N58">
            <v>1.9</v>
          </cell>
          <cell r="O58">
            <v>1.25</v>
          </cell>
          <cell r="P58" t="str">
            <v>m3</v>
          </cell>
          <cell r="Q58">
            <v>8.1322916666666671</v>
          </cell>
          <cell r="R58">
            <v>0</v>
          </cell>
        </row>
        <row r="59">
          <cell r="E59" t="str">
            <v>Truï ñoâi</v>
          </cell>
          <cell r="G59" t="str">
            <v>Truï ñoâi: =1,25/6(3,4x1,9+4,65x3,15+(3,4+4,65)x(1,9+3,15))</v>
          </cell>
          <cell r="I59" t="str">
            <v>: =1,25/6(3,4x1,9+4,65x3,15+(3,4+4,65)x(1,9+3,15))</v>
          </cell>
          <cell r="J59">
            <v>1</v>
          </cell>
          <cell r="K59" t="str">
            <v>DAO</v>
          </cell>
          <cell r="L59">
            <v>0.5</v>
          </cell>
          <cell r="M59">
            <v>3.4</v>
          </cell>
          <cell r="N59">
            <v>1.9</v>
          </cell>
          <cell r="O59">
            <v>1.25</v>
          </cell>
          <cell r="P59" t="str">
            <v>m3</v>
          </cell>
          <cell r="Q59">
            <v>12.866666666666669</v>
          </cell>
          <cell r="R59">
            <v>0</v>
          </cell>
        </row>
        <row r="60">
          <cell r="E60" t="str">
            <v>Beùton loùt M100 ñaù 1x2</v>
          </cell>
          <cell r="F60" t="str">
            <v>HA.1111SR</v>
          </cell>
          <cell r="G60" t="str">
            <v>Beùton loùt M100 ñaù 1x2: =3x1,5x1,5x0,05</v>
          </cell>
          <cell r="I60" t="str">
            <v>: =3x1,5x1,5x0,05</v>
          </cell>
          <cell r="J60">
            <v>3</v>
          </cell>
          <cell r="K60" t="str">
            <v>KHOI</v>
          </cell>
          <cell r="M60">
            <v>1.5</v>
          </cell>
          <cell r="N60">
            <v>1.5</v>
          </cell>
          <cell r="O60">
            <v>0.05</v>
          </cell>
          <cell r="P60" t="str">
            <v>m3</v>
          </cell>
          <cell r="Q60">
            <v>0.33750000000000002</v>
          </cell>
          <cell r="R60">
            <v>296067</v>
          </cell>
        </row>
        <row r="61">
          <cell r="E61" t="str">
            <v>Beùton baûn ñaùy M200 ñaù 1x2</v>
          </cell>
          <cell r="F61" t="str">
            <v>HA.1213</v>
          </cell>
          <cell r="G61" t="str">
            <v>Beùton baûn ñaùy M200 ñaù 1x2: =3x1,3x1,3x0,25</v>
          </cell>
          <cell r="I61" t="str">
            <v>: =3x1,3x1,3x0,25</v>
          </cell>
          <cell r="J61">
            <v>3</v>
          </cell>
          <cell r="K61" t="str">
            <v>KHOI</v>
          </cell>
          <cell r="M61">
            <v>1.3</v>
          </cell>
          <cell r="N61">
            <v>1.3</v>
          </cell>
          <cell r="O61">
            <v>0.25</v>
          </cell>
          <cell r="P61" t="str">
            <v>m3</v>
          </cell>
          <cell r="Q61">
            <v>1.2675000000000001</v>
          </cell>
          <cell r="R61">
            <v>442515</v>
          </cell>
        </row>
        <row r="62">
          <cell r="E62" t="str">
            <v>Vaùn khuoân</v>
          </cell>
          <cell r="F62" t="str">
            <v>KA.1220</v>
          </cell>
          <cell r="G62" t="str">
            <v>Vaùn khuoân</v>
          </cell>
          <cell r="I62">
            <v>0</v>
          </cell>
          <cell r="J62">
            <v>1</v>
          </cell>
          <cell r="P62" t="str">
            <v>100m2</v>
          </cell>
          <cell r="Q62">
            <v>4.8000000000000008E-2</v>
          </cell>
          <cell r="R62">
            <v>3649588</v>
          </cell>
        </row>
        <row r="63">
          <cell r="E63" t="str">
            <v>Loùt</v>
          </cell>
          <cell r="G63" t="str">
            <v>Loùt: =3x2x(1,5+1,5)x0,05/100</v>
          </cell>
          <cell r="I63" t="str">
            <v>: =3x2x(1,5+1,5)x0,05/100</v>
          </cell>
          <cell r="J63">
            <v>3</v>
          </cell>
          <cell r="K63" t="str">
            <v>VKMC</v>
          </cell>
          <cell r="M63">
            <v>1.5</v>
          </cell>
          <cell r="N63">
            <v>1.5</v>
          </cell>
          <cell r="O63">
            <v>0.05</v>
          </cell>
          <cell r="P63" t="str">
            <v>100m2</v>
          </cell>
          <cell r="Q63">
            <v>9.0000000000000011E-3</v>
          </cell>
          <cell r="R63">
            <v>0</v>
          </cell>
        </row>
        <row r="64">
          <cell r="E64" t="str">
            <v>Baûn ñaùy</v>
          </cell>
          <cell r="G64" t="str">
            <v>Baûn ñaùy: =3x2x(1,3+1,3)x0,25/100</v>
          </cell>
          <cell r="I64" t="str">
            <v>: =3x2x(1,3+1,3)x0,25/100</v>
          </cell>
          <cell r="J64">
            <v>3</v>
          </cell>
          <cell r="K64" t="str">
            <v>VKMC</v>
          </cell>
          <cell r="M64">
            <v>1.3</v>
          </cell>
          <cell r="N64">
            <v>1.3</v>
          </cell>
          <cell r="O64">
            <v>0.25</v>
          </cell>
          <cell r="P64" t="str">
            <v>100m2</v>
          </cell>
          <cell r="Q64">
            <v>3.9000000000000007E-2</v>
          </cell>
          <cell r="R64">
            <v>0</v>
          </cell>
        </row>
        <row r="65">
          <cell r="E65" t="str">
            <v>Beùton truï M200 ñaù 1x2</v>
          </cell>
          <cell r="F65" t="str">
            <v>HA.2313</v>
          </cell>
          <cell r="G65" t="str">
            <v>Beùton truï M200 ñaù 1x2: =3x0,3x0,3x3,55</v>
          </cell>
          <cell r="I65" t="str">
            <v>: =3x0,3x0,3x3,55</v>
          </cell>
          <cell r="J65">
            <v>3</v>
          </cell>
          <cell r="K65" t="str">
            <v>KHOI</v>
          </cell>
          <cell r="M65">
            <v>0.3</v>
          </cell>
          <cell r="N65">
            <v>0.3</v>
          </cell>
          <cell r="O65">
            <v>3.55</v>
          </cell>
          <cell r="P65" t="str">
            <v>m3</v>
          </cell>
          <cell r="Q65">
            <v>0.95849999999999991</v>
          </cell>
          <cell r="R65">
            <v>496234</v>
          </cell>
        </row>
        <row r="66">
          <cell r="E66" t="str">
            <v>Vaùn khuoân truï</v>
          </cell>
          <cell r="F66" t="str">
            <v>KA.2120</v>
          </cell>
          <cell r="G66" t="str">
            <v>Vaùn khuoân truï: =3x2x(0,3+0,3)x3,55/100</v>
          </cell>
          <cell r="I66" t="str">
            <v>: =3x2x(0,3+0,3)x3,55/100</v>
          </cell>
          <cell r="J66">
            <v>3</v>
          </cell>
          <cell r="K66" t="str">
            <v>VKMC</v>
          </cell>
          <cell r="M66">
            <v>0.3</v>
          </cell>
          <cell r="N66">
            <v>0.3</v>
          </cell>
          <cell r="O66">
            <v>3.55</v>
          </cell>
          <cell r="P66" t="str">
            <v>100m2</v>
          </cell>
          <cell r="Q66">
            <v>0.1278</v>
          </cell>
          <cell r="R66">
            <v>3915861</v>
          </cell>
        </row>
        <row r="67">
          <cell r="E67" t="str">
            <v>Saét troøn Þ &lt;=10 truï coång</v>
          </cell>
          <cell r="F67" t="str">
            <v>IA.2211</v>
          </cell>
          <cell r="G67" t="str">
            <v>Saét troøn Þ &lt;=10 truï coång</v>
          </cell>
          <cell r="I67">
            <v>0</v>
          </cell>
          <cell r="J67">
            <v>1</v>
          </cell>
          <cell r="N67">
            <v>1.685E-2</v>
          </cell>
          <cell r="P67" t="str">
            <v>Taán</v>
          </cell>
          <cell r="Q67">
            <v>1.685E-2</v>
          </cell>
          <cell r="R67">
            <v>4292975</v>
          </cell>
        </row>
        <row r="68">
          <cell r="E68" t="str">
            <v>Saét troøn Þ &lt;=18 truï coång</v>
          </cell>
          <cell r="F68" t="str">
            <v>IA.2221</v>
          </cell>
          <cell r="G68" t="str">
            <v>Saét troøn Þ &lt;=18 truï coång</v>
          </cell>
          <cell r="I68">
            <v>0</v>
          </cell>
          <cell r="J68">
            <v>1</v>
          </cell>
          <cell r="N68">
            <v>0.19603999999999999</v>
          </cell>
          <cell r="P68" t="str">
            <v>Taán</v>
          </cell>
          <cell r="Q68">
            <v>0.19603999999999999</v>
          </cell>
          <cell r="R68">
            <v>4292165</v>
          </cell>
        </row>
        <row r="69">
          <cell r="E69" t="str">
            <v>Traùt vöõa M75 daøy 1,5cm coätï</v>
          </cell>
          <cell r="F69" t="str">
            <v>PA.1214</v>
          </cell>
          <cell r="G69" t="str">
            <v>Traùt vöõa M75 daøy 1,5cm coätï</v>
          </cell>
          <cell r="I69">
            <v>0</v>
          </cell>
          <cell r="J69">
            <v>3</v>
          </cell>
          <cell r="P69" t="str">
            <v>m2</v>
          </cell>
          <cell r="Q69">
            <v>9.6300000000000008</v>
          </cell>
          <cell r="R69">
            <v>4922</v>
          </cell>
        </row>
        <row r="70">
          <cell r="E70" t="str">
            <v>Coät</v>
          </cell>
          <cell r="G70" t="str">
            <v>Coät: =3x2x(0,3+0,3)x2,8</v>
          </cell>
          <cell r="I70" t="str">
            <v>: =3x2x(0,3+0,3)x2,8</v>
          </cell>
          <cell r="J70">
            <v>3</v>
          </cell>
          <cell r="K70" t="str">
            <v>MTRU</v>
          </cell>
          <cell r="M70">
            <v>0.3</v>
          </cell>
          <cell r="N70">
            <v>0.3</v>
          </cell>
          <cell r="O70">
            <v>2.8</v>
          </cell>
          <cell r="P70" t="str">
            <v>m2</v>
          </cell>
          <cell r="Q70">
            <v>9.36</v>
          </cell>
          <cell r="R70">
            <v>0</v>
          </cell>
        </row>
        <row r="71">
          <cell r="E71" t="str">
            <v>Maët treân coät</v>
          </cell>
          <cell r="G71" t="str">
            <v>Maët treân coät: =3x0,3x0,3</v>
          </cell>
          <cell r="I71" t="str">
            <v>: =3x0,3x0,3</v>
          </cell>
          <cell r="J71">
            <v>3</v>
          </cell>
          <cell r="K71" t="str">
            <v>MAT</v>
          </cell>
          <cell r="M71">
            <v>0.3</v>
          </cell>
          <cell r="N71">
            <v>0.3</v>
          </cell>
          <cell r="P71" t="str">
            <v>m2</v>
          </cell>
          <cell r="Q71">
            <v>0.27</v>
          </cell>
          <cell r="R71">
            <v>0</v>
          </cell>
        </row>
        <row r="72">
          <cell r="E72" t="str">
            <v>Baû mactit  coät</v>
          </cell>
          <cell r="F72" t="str">
            <v>UA.1110</v>
          </cell>
          <cell r="G72" t="str">
            <v>Queùt voâi coät  coät</v>
          </cell>
          <cell r="I72">
            <v>0</v>
          </cell>
          <cell r="J72">
            <v>1</v>
          </cell>
          <cell r="P72" t="str">
            <v>m2</v>
          </cell>
          <cell r="Q72">
            <v>9.6300000000000008</v>
          </cell>
          <cell r="R72">
            <v>624</v>
          </cell>
        </row>
        <row r="73">
          <cell r="E73" t="str">
            <v>Sôn nöôùc coät</v>
          </cell>
          <cell r="F73" t="str">
            <v>UC.3110</v>
          </cell>
          <cell r="G73" t="str">
            <v>Sôn nöôùc coät</v>
          </cell>
          <cell r="I73">
            <v>0</v>
          </cell>
          <cell r="J73">
            <v>1</v>
          </cell>
          <cell r="P73" t="str">
            <v>m2</v>
          </cell>
          <cell r="R73">
            <v>10605</v>
          </cell>
        </row>
        <row r="74">
          <cell r="E74" t="str">
            <v>Ñaép ñaáùt truï coång vaø san caùt thöøa</v>
          </cell>
          <cell r="F74" t="str">
            <v>BB.1112</v>
          </cell>
          <cell r="G74" t="str">
            <v>Ñaép ñaáùt truï coång vaø san caùt thöøa</v>
          </cell>
          <cell r="I74">
            <v>0</v>
          </cell>
          <cell r="J74">
            <v>1</v>
          </cell>
          <cell r="P74" t="str">
            <v>m3</v>
          </cell>
          <cell r="Q74">
            <v>20.998958333333334</v>
          </cell>
          <cell r="R74">
            <v>0</v>
          </cell>
        </row>
        <row r="75">
          <cell r="E75" t="str">
            <v>Gia coâng saét hình cöûa coång (keå caû sôn)</v>
          </cell>
          <cell r="F75" t="str">
            <v>NA.1530</v>
          </cell>
          <cell r="G75" t="str">
            <v>Gia coâng saét hình cöûa coång (keå caû sôn)</v>
          </cell>
          <cell r="I75">
            <v>0</v>
          </cell>
          <cell r="J75">
            <v>1</v>
          </cell>
          <cell r="N75">
            <v>0.42925999999999997</v>
          </cell>
          <cell r="P75" t="str">
            <v>Taán</v>
          </cell>
          <cell r="Q75">
            <v>0.42925999999999997</v>
          </cell>
          <cell r="R75">
            <v>4781276</v>
          </cell>
        </row>
        <row r="76">
          <cell r="E76" t="str">
            <v>Laép ñaët saét hình cöûa coång</v>
          </cell>
          <cell r="F76" t="str">
            <v>NB.3110</v>
          </cell>
          <cell r="G76" t="str">
            <v>Laép ñaët saét hình cöûa coång</v>
          </cell>
          <cell r="I76">
            <v>0</v>
          </cell>
          <cell r="J76">
            <v>1</v>
          </cell>
          <cell r="P76" t="str">
            <v>Taán</v>
          </cell>
          <cell r="Q76">
            <v>0.42925999999999997</v>
          </cell>
          <cell r="R76">
            <v>529809</v>
          </cell>
        </row>
        <row r="77">
          <cell r="D77" t="str">
            <v>BL20</v>
          </cell>
          <cell r="E77" t="str">
            <v>Baûn leà 20</v>
          </cell>
          <cell r="F77" t="str">
            <v>TT</v>
          </cell>
          <cell r="G77" t="str">
            <v>Baûn leà 20</v>
          </cell>
          <cell r="I77">
            <v>0</v>
          </cell>
          <cell r="J77">
            <v>1</v>
          </cell>
          <cell r="N77">
            <v>6</v>
          </cell>
          <cell r="P77" t="str">
            <v>Boä</v>
          </cell>
          <cell r="Q77">
            <v>6</v>
          </cell>
          <cell r="R77">
            <v>20000</v>
          </cell>
        </row>
        <row r="78">
          <cell r="E78" t="str">
            <v>Sôn caáu kieän saét hình 2 nöôùc choáng ræ</v>
          </cell>
          <cell r="F78" t="str">
            <v>UC.2230R</v>
          </cell>
          <cell r="G78" t="str">
            <v>Sôn caáu kieän saét hình 2 nöôùc choáng ræ</v>
          </cell>
          <cell r="I78">
            <v>0</v>
          </cell>
          <cell r="J78">
            <v>1</v>
          </cell>
          <cell r="N78">
            <v>21.463000000000001</v>
          </cell>
          <cell r="P78" t="str">
            <v>m2</v>
          </cell>
          <cell r="Q78">
            <v>21.463000000000001</v>
          </cell>
          <cell r="R78">
            <v>4802</v>
          </cell>
        </row>
        <row r="79">
          <cell r="E79" t="str">
            <v>Sôn caáu kieän saét hình 2 nöôùc daàu</v>
          </cell>
          <cell r="F79" t="str">
            <v>UC.2230</v>
          </cell>
          <cell r="G79" t="str">
            <v>Sôn caáu kieän saét hình 2 nöôùc daàu</v>
          </cell>
          <cell r="I79">
            <v>0</v>
          </cell>
          <cell r="J79">
            <v>1</v>
          </cell>
          <cell r="N79">
            <v>21.463000000000001</v>
          </cell>
          <cell r="P79" t="str">
            <v>m2</v>
          </cell>
          <cell r="Q79">
            <v>21.463000000000001</v>
          </cell>
          <cell r="R79">
            <v>4802</v>
          </cell>
        </row>
        <row r="80">
          <cell r="D80" t="str">
            <v>C-D</v>
          </cell>
          <cell r="E80" t="str">
            <v>GCLÑ choát ngang</v>
          </cell>
          <cell r="F80" t="str">
            <v>TT</v>
          </cell>
          <cell r="G80" t="str">
            <v>GCLÑ choát ngang</v>
          </cell>
          <cell r="I80">
            <v>0</v>
          </cell>
          <cell r="J80">
            <v>1</v>
          </cell>
          <cell r="N80">
            <v>3</v>
          </cell>
          <cell r="P80" t="str">
            <v>Boä</v>
          </cell>
          <cell r="Q80">
            <v>3</v>
          </cell>
          <cell r="R80">
            <v>4000</v>
          </cell>
        </row>
        <row r="81">
          <cell r="D81" t="str">
            <v>C-N</v>
          </cell>
          <cell r="E81" t="str">
            <v>GCLÑ choát ñöùng</v>
          </cell>
          <cell r="F81" t="str">
            <v>TT</v>
          </cell>
          <cell r="G81" t="str">
            <v>GCLÑ choát ñöùng</v>
          </cell>
          <cell r="I81">
            <v>0</v>
          </cell>
          <cell r="J81">
            <v>1</v>
          </cell>
          <cell r="N81">
            <v>2</v>
          </cell>
          <cell r="P81" t="str">
            <v>Boä</v>
          </cell>
          <cell r="Q81">
            <v>2</v>
          </cell>
          <cell r="R81">
            <v>4000</v>
          </cell>
        </row>
        <row r="82">
          <cell r="E82" t="str">
            <v>CÖÛA  COÅNG (2 TRUÏ)</v>
          </cell>
          <cell r="G82">
            <v>0</v>
          </cell>
          <cell r="I82">
            <v>0</v>
          </cell>
          <cell r="R82">
            <v>0</v>
          </cell>
        </row>
        <row r="83">
          <cell r="E83" t="str">
            <v>Ñaøo moùng ñaát C2</v>
          </cell>
          <cell r="F83" t="str">
            <v>BA.1442</v>
          </cell>
          <cell r="G83">
            <v>0</v>
          </cell>
          <cell r="I83" t="str">
            <v>: =0x1,25/6(1,9x1,9+3,15x3,15+(1,9+3,15)x(1,9+3,15))</v>
          </cell>
          <cell r="J83">
            <v>0</v>
          </cell>
          <cell r="K83" t="str">
            <v>DAO</v>
          </cell>
          <cell r="L83">
            <v>0.5</v>
          </cell>
          <cell r="M83">
            <v>1.9</v>
          </cell>
          <cell r="N83">
            <v>1.9</v>
          </cell>
          <cell r="O83">
            <v>1.25</v>
          </cell>
          <cell r="P83" t="str">
            <v>m3</v>
          </cell>
          <cell r="Q83">
            <v>0</v>
          </cell>
          <cell r="R83">
            <v>0</v>
          </cell>
        </row>
        <row r="84">
          <cell r="E84" t="str">
            <v>Beùton loùt M100 ñaù 1x2</v>
          </cell>
          <cell r="F84" t="str">
            <v>HA.1111SR</v>
          </cell>
          <cell r="G84">
            <v>0</v>
          </cell>
          <cell r="I84" t="str">
            <v>: =0x1,5x1,5x0,05</v>
          </cell>
          <cell r="J84">
            <v>0</v>
          </cell>
          <cell r="K84" t="str">
            <v>KHOI</v>
          </cell>
          <cell r="M84">
            <v>1.5</v>
          </cell>
          <cell r="N84">
            <v>1.5</v>
          </cell>
          <cell r="O84">
            <v>0.05</v>
          </cell>
          <cell r="P84" t="str">
            <v>m3</v>
          </cell>
          <cell r="Q84">
            <v>0</v>
          </cell>
          <cell r="R84">
            <v>0</v>
          </cell>
        </row>
        <row r="85">
          <cell r="E85" t="str">
            <v>Beùton baûn ñaùy M200 ñaù 1x2</v>
          </cell>
          <cell r="F85" t="str">
            <v>HA.1213</v>
          </cell>
          <cell r="G85">
            <v>0</v>
          </cell>
          <cell r="I85" t="str">
            <v>: =0x1,3x1,3x0,25</v>
          </cell>
          <cell r="J85">
            <v>0</v>
          </cell>
          <cell r="K85" t="str">
            <v>KHOI</v>
          </cell>
          <cell r="M85">
            <v>1.3</v>
          </cell>
          <cell r="N85">
            <v>1.3</v>
          </cell>
          <cell r="O85">
            <v>0.25</v>
          </cell>
          <cell r="P85" t="str">
            <v>m3</v>
          </cell>
          <cell r="Q85">
            <v>0</v>
          </cell>
          <cell r="R85">
            <v>0</v>
          </cell>
        </row>
        <row r="86">
          <cell r="E86" t="str">
            <v>Vaùn khuoân</v>
          </cell>
          <cell r="F86" t="str">
            <v>KA.1220</v>
          </cell>
          <cell r="G86">
            <v>0</v>
          </cell>
          <cell r="I86">
            <v>0</v>
          </cell>
          <cell r="J86">
            <v>0</v>
          </cell>
          <cell r="P86" t="str">
            <v>100m2</v>
          </cell>
          <cell r="Q86">
            <v>0</v>
          </cell>
          <cell r="R86">
            <v>0</v>
          </cell>
        </row>
        <row r="87">
          <cell r="E87" t="str">
            <v>Loùt</v>
          </cell>
          <cell r="G87">
            <v>0</v>
          </cell>
          <cell r="I87" t="str">
            <v>: =0x2x(1,5+1,5)x0,05/100</v>
          </cell>
          <cell r="J87">
            <v>0</v>
          </cell>
          <cell r="K87" t="str">
            <v>VKMC</v>
          </cell>
          <cell r="M87">
            <v>1.5</v>
          </cell>
          <cell r="N87">
            <v>1.5</v>
          </cell>
          <cell r="O87">
            <v>0.05</v>
          </cell>
          <cell r="P87" t="str">
            <v>100m2</v>
          </cell>
          <cell r="Q87">
            <v>0</v>
          </cell>
          <cell r="R87">
            <v>0</v>
          </cell>
        </row>
        <row r="88">
          <cell r="E88" t="str">
            <v>Baûn ñaùy</v>
          </cell>
          <cell r="G88">
            <v>0</v>
          </cell>
          <cell r="I88" t="str">
            <v>: =0x2x(1,3+1,3)x0,25/100</v>
          </cell>
          <cell r="J88">
            <v>0</v>
          </cell>
          <cell r="K88" t="str">
            <v>VKMC</v>
          </cell>
          <cell r="M88">
            <v>1.3</v>
          </cell>
          <cell r="N88">
            <v>1.3</v>
          </cell>
          <cell r="O88">
            <v>0.25</v>
          </cell>
          <cell r="P88" t="str">
            <v>100m2</v>
          </cell>
          <cell r="Q88">
            <v>0</v>
          </cell>
          <cell r="R88">
            <v>0</v>
          </cell>
        </row>
        <row r="89">
          <cell r="E89" t="str">
            <v>Beùton truï M200 ñaù 1x2</v>
          </cell>
          <cell r="F89" t="str">
            <v>HA.2313</v>
          </cell>
          <cell r="G89">
            <v>0</v>
          </cell>
          <cell r="I89" t="str">
            <v>: =0x0,3x0,3x3,55</v>
          </cell>
          <cell r="J89">
            <v>0</v>
          </cell>
          <cell r="K89" t="str">
            <v>KHOI</v>
          </cell>
          <cell r="M89">
            <v>0.3</v>
          </cell>
          <cell r="N89">
            <v>0.3</v>
          </cell>
          <cell r="O89">
            <v>3.55</v>
          </cell>
          <cell r="P89" t="str">
            <v>m3</v>
          </cell>
          <cell r="Q89">
            <v>0</v>
          </cell>
          <cell r="R89">
            <v>0</v>
          </cell>
        </row>
        <row r="90">
          <cell r="E90" t="str">
            <v>Vaùn khuoân truï</v>
          </cell>
          <cell r="F90" t="str">
            <v>KA.2120</v>
          </cell>
          <cell r="G90">
            <v>0</v>
          </cell>
          <cell r="I90" t="str">
            <v>: =0x2x(0,3+0,3)x3,55/100</v>
          </cell>
          <cell r="J90">
            <v>0</v>
          </cell>
          <cell r="K90" t="str">
            <v>VKMC</v>
          </cell>
          <cell r="M90">
            <v>0.3</v>
          </cell>
          <cell r="N90">
            <v>0.3</v>
          </cell>
          <cell r="O90">
            <v>3.55</v>
          </cell>
          <cell r="P90" t="str">
            <v>100m2</v>
          </cell>
          <cell r="Q90">
            <v>0</v>
          </cell>
          <cell r="R90">
            <v>0</v>
          </cell>
        </row>
        <row r="91">
          <cell r="E91" t="str">
            <v>Saét troøn Þ &lt;=10</v>
          </cell>
          <cell r="F91" t="str">
            <v>IA.2311</v>
          </cell>
          <cell r="G91">
            <v>0</v>
          </cell>
          <cell r="I91">
            <v>0</v>
          </cell>
          <cell r="J91">
            <v>0</v>
          </cell>
          <cell r="N91">
            <v>1.685E-2</v>
          </cell>
          <cell r="P91" t="str">
            <v>Taán</v>
          </cell>
          <cell r="Q91">
            <v>0</v>
          </cell>
          <cell r="R91">
            <v>0</v>
          </cell>
        </row>
        <row r="92">
          <cell r="E92" t="str">
            <v>Saét troøn Þ &lt;=18</v>
          </cell>
          <cell r="F92" t="str">
            <v>IA.2321</v>
          </cell>
          <cell r="G92">
            <v>0</v>
          </cell>
          <cell r="I92">
            <v>0</v>
          </cell>
          <cell r="J92">
            <v>0</v>
          </cell>
          <cell r="N92">
            <v>0.19603999999999999</v>
          </cell>
          <cell r="P92" t="str">
            <v>Taán</v>
          </cell>
          <cell r="Q92">
            <v>0</v>
          </cell>
          <cell r="R92">
            <v>0</v>
          </cell>
        </row>
        <row r="93">
          <cell r="E93" t="str">
            <v>Traùt vöõa M75 daøy 1,5cm coätï</v>
          </cell>
          <cell r="F93" t="str">
            <v>PA.1214</v>
          </cell>
          <cell r="G93">
            <v>0</v>
          </cell>
          <cell r="I93">
            <v>0</v>
          </cell>
          <cell r="J93">
            <v>0</v>
          </cell>
          <cell r="P93" t="str">
            <v>m2</v>
          </cell>
          <cell r="Q93">
            <v>0</v>
          </cell>
          <cell r="R93">
            <v>0</v>
          </cell>
        </row>
        <row r="94">
          <cell r="E94" t="str">
            <v>Coät</v>
          </cell>
          <cell r="G94">
            <v>0</v>
          </cell>
          <cell r="I94" t="str">
            <v>: =0x2x(0,3+0,3)x2,6</v>
          </cell>
          <cell r="J94">
            <v>0</v>
          </cell>
          <cell r="K94" t="str">
            <v>MTRU</v>
          </cell>
          <cell r="M94">
            <v>0.3</v>
          </cell>
          <cell r="N94">
            <v>0.3</v>
          </cell>
          <cell r="O94">
            <v>2.6</v>
          </cell>
          <cell r="P94" t="str">
            <v>m2</v>
          </cell>
          <cell r="Q94">
            <v>0</v>
          </cell>
          <cell r="R94">
            <v>0</v>
          </cell>
        </row>
        <row r="95">
          <cell r="E95" t="str">
            <v>Maët treân coät</v>
          </cell>
          <cell r="G95">
            <v>0</v>
          </cell>
          <cell r="I95" t="str">
            <v>: =0x0,3x0,3</v>
          </cell>
          <cell r="J95">
            <v>0</v>
          </cell>
          <cell r="K95" t="str">
            <v>MAT</v>
          </cell>
          <cell r="M95">
            <v>0.3</v>
          </cell>
          <cell r="N95">
            <v>0.3</v>
          </cell>
          <cell r="P95" t="str">
            <v>m2</v>
          </cell>
          <cell r="Q95">
            <v>0</v>
          </cell>
          <cell r="R95">
            <v>0</v>
          </cell>
        </row>
        <row r="96">
          <cell r="E96" t="str">
            <v>Baû mactit  coät</v>
          </cell>
          <cell r="F96" t="str">
            <v>UB.1110</v>
          </cell>
          <cell r="G96">
            <v>0</v>
          </cell>
          <cell r="I96">
            <v>0</v>
          </cell>
          <cell r="J96">
            <v>0</v>
          </cell>
          <cell r="P96" t="str">
            <v>m2</v>
          </cell>
          <cell r="Q96">
            <v>0</v>
          </cell>
          <cell r="R96">
            <v>0</v>
          </cell>
        </row>
        <row r="97">
          <cell r="E97" t="str">
            <v>Sôn nöôùc coät</v>
          </cell>
          <cell r="F97" t="str">
            <v>UC.3110</v>
          </cell>
          <cell r="G97">
            <v>0</v>
          </cell>
          <cell r="I97">
            <v>0</v>
          </cell>
          <cell r="J97">
            <v>0</v>
          </cell>
          <cell r="P97" t="str">
            <v>m2</v>
          </cell>
          <cell r="Q97">
            <v>0</v>
          </cell>
          <cell r="R97">
            <v>0</v>
          </cell>
        </row>
        <row r="98">
          <cell r="E98" t="str">
            <v>Ñaép caùt truï coång vaø san caùt thöøa</v>
          </cell>
          <cell r="F98" t="str">
            <v>BB.1112</v>
          </cell>
          <cell r="G98">
            <v>0</v>
          </cell>
          <cell r="I98">
            <v>0</v>
          </cell>
          <cell r="P98" t="str">
            <v>m3</v>
          </cell>
          <cell r="Q98">
            <v>0</v>
          </cell>
          <cell r="R98">
            <v>0</v>
          </cell>
        </row>
        <row r="99">
          <cell r="E99" t="str">
            <v>Gia coâng saét hình cöûa coång</v>
          </cell>
          <cell r="F99" t="str">
            <v>NA.1530</v>
          </cell>
          <cell r="G99">
            <v>0</v>
          </cell>
          <cell r="I99">
            <v>0</v>
          </cell>
          <cell r="J99">
            <v>0</v>
          </cell>
          <cell r="N99">
            <v>0.42925999999999997</v>
          </cell>
          <cell r="P99" t="str">
            <v>Taán</v>
          </cell>
          <cell r="Q99">
            <v>0</v>
          </cell>
          <cell r="R99">
            <v>0</v>
          </cell>
        </row>
        <row r="100">
          <cell r="E100" t="str">
            <v>Laép ñaët cöûa coång</v>
          </cell>
          <cell r="F100" t="str">
            <v>NB.3110</v>
          </cell>
          <cell r="G100">
            <v>0</v>
          </cell>
          <cell r="I100">
            <v>0</v>
          </cell>
          <cell r="J100">
            <v>0</v>
          </cell>
          <cell r="P100" t="str">
            <v>Taán</v>
          </cell>
          <cell r="Q100">
            <v>0</v>
          </cell>
          <cell r="R100">
            <v>0</v>
          </cell>
        </row>
        <row r="101">
          <cell r="D101" t="str">
            <v>BL20</v>
          </cell>
          <cell r="E101" t="str">
            <v>Baûn leà 20</v>
          </cell>
          <cell r="F101" t="str">
            <v>TT</v>
          </cell>
          <cell r="G101">
            <v>0</v>
          </cell>
          <cell r="I101">
            <v>0</v>
          </cell>
          <cell r="J101">
            <v>0</v>
          </cell>
          <cell r="N101">
            <v>6</v>
          </cell>
          <cell r="P101" t="str">
            <v>Boä</v>
          </cell>
          <cell r="Q101">
            <v>0</v>
          </cell>
          <cell r="R101">
            <v>0</v>
          </cell>
        </row>
        <row r="102">
          <cell r="E102" t="str">
            <v>Sôn caáu kieän saét hình 2 nöôùc choáng ræ</v>
          </cell>
          <cell r="F102" t="str">
            <v>UC.2230R</v>
          </cell>
          <cell r="G102">
            <v>0</v>
          </cell>
          <cell r="I102">
            <v>0</v>
          </cell>
          <cell r="J102">
            <v>0</v>
          </cell>
          <cell r="N102">
            <v>15.48</v>
          </cell>
          <cell r="P102" t="str">
            <v>m2</v>
          </cell>
          <cell r="Q102">
            <v>0</v>
          </cell>
          <cell r="R102">
            <v>0</v>
          </cell>
        </row>
        <row r="103">
          <cell r="E103" t="str">
            <v>Sôn caáu kieän saét hình 2 nöôùc daàu</v>
          </cell>
          <cell r="F103" t="str">
            <v>UC.2230</v>
          </cell>
          <cell r="G103">
            <v>0</v>
          </cell>
          <cell r="I103">
            <v>0</v>
          </cell>
          <cell r="J103">
            <v>0</v>
          </cell>
          <cell r="N103">
            <v>15.48</v>
          </cell>
          <cell r="P103" t="str">
            <v>m2</v>
          </cell>
          <cell r="Q103">
            <v>0</v>
          </cell>
          <cell r="R103">
            <v>0</v>
          </cell>
        </row>
        <row r="104">
          <cell r="D104" t="str">
            <v>BL20</v>
          </cell>
          <cell r="E104" t="str">
            <v>GCLÑ choát ngang</v>
          </cell>
          <cell r="F104" t="str">
            <v>TT</v>
          </cell>
          <cell r="G104">
            <v>0</v>
          </cell>
          <cell r="I104">
            <v>0</v>
          </cell>
          <cell r="P104" t="str">
            <v>Boä</v>
          </cell>
          <cell r="Q104">
            <v>0</v>
          </cell>
          <cell r="R104">
            <v>0</v>
          </cell>
        </row>
        <row r="105">
          <cell r="D105" t="str">
            <v>BL20</v>
          </cell>
          <cell r="E105" t="str">
            <v>GCLÑ choát ñöùng</v>
          </cell>
          <cell r="F105" t="str">
            <v>TT</v>
          </cell>
          <cell r="G105">
            <v>0</v>
          </cell>
          <cell r="I105">
            <v>0</v>
          </cell>
          <cell r="P105" t="str">
            <v>Boä</v>
          </cell>
          <cell r="Q105">
            <v>0</v>
          </cell>
          <cell r="R105">
            <v>0</v>
          </cell>
        </row>
        <row r="106">
          <cell r="E106" t="str">
            <v>HAØNG RAØO</v>
          </cell>
          <cell r="G106">
            <v>0</v>
          </cell>
          <cell r="I106">
            <v>0</v>
          </cell>
          <cell r="Q106">
            <v>0</v>
          </cell>
          <cell r="R106">
            <v>0</v>
          </cell>
        </row>
        <row r="107">
          <cell r="E107" t="str">
            <v>Ñaøo moùng ñaát C2</v>
          </cell>
          <cell r="F107" t="str">
            <v>BA.1312</v>
          </cell>
          <cell r="G107">
            <v>0</v>
          </cell>
          <cell r="I107">
            <v>0</v>
          </cell>
          <cell r="J107">
            <v>0</v>
          </cell>
          <cell r="P107" t="str">
            <v>m3</v>
          </cell>
          <cell r="Q107">
            <v>0</v>
          </cell>
          <cell r="R107">
            <v>0</v>
          </cell>
        </row>
        <row r="108">
          <cell r="E108" t="str">
            <v>M2</v>
          </cell>
          <cell r="G108">
            <v>0</v>
          </cell>
          <cell r="I108" t="str">
            <v>: =0x1,05/6(1,6x1,6+2,65x2,65+(1,6+2,65)x(1,6+2,65))</v>
          </cell>
          <cell r="J108">
            <v>0</v>
          </cell>
          <cell r="K108" t="str">
            <v>DAO</v>
          </cell>
          <cell r="L108">
            <v>0.5</v>
          </cell>
          <cell r="M108">
            <v>1.6</v>
          </cell>
          <cell r="N108">
            <v>1.6</v>
          </cell>
          <cell r="O108">
            <v>1.05</v>
          </cell>
          <cell r="P108" t="str">
            <v>m3</v>
          </cell>
          <cell r="Q108">
            <v>0</v>
          </cell>
          <cell r="R108">
            <v>0</v>
          </cell>
        </row>
        <row r="109">
          <cell r="E109" t="str">
            <v>M3</v>
          </cell>
          <cell r="G109">
            <v>0</v>
          </cell>
          <cell r="I109" t="str">
            <v>: =0x1,05/6(1,6x1,2+2,65x2,25+(1,6+2,65)x(1,2+2,25))</v>
          </cell>
          <cell r="J109">
            <v>0</v>
          </cell>
          <cell r="K109" t="str">
            <v>DAO</v>
          </cell>
          <cell r="L109">
            <v>0.5</v>
          </cell>
          <cell r="M109">
            <v>1.6</v>
          </cell>
          <cell r="N109">
            <v>1.2</v>
          </cell>
          <cell r="O109">
            <v>1.05</v>
          </cell>
          <cell r="P109" t="str">
            <v>m3</v>
          </cell>
          <cell r="Q109">
            <v>0</v>
          </cell>
          <cell r="R109">
            <v>0</v>
          </cell>
        </row>
        <row r="110">
          <cell r="E110" t="str">
            <v>M3a</v>
          </cell>
          <cell r="G110">
            <v>0</v>
          </cell>
          <cell r="I110" t="str">
            <v>: =0x1,05/6(1,6x1,8+2,65x2,85+(1,6+2,65)x(1,8+2,85))</v>
          </cell>
          <cell r="J110">
            <v>0</v>
          </cell>
          <cell r="K110" t="str">
            <v>DAO</v>
          </cell>
          <cell r="L110">
            <v>0.5</v>
          </cell>
          <cell r="M110">
            <v>1.6</v>
          </cell>
          <cell r="N110">
            <v>1.8</v>
          </cell>
          <cell r="O110">
            <v>1.05</v>
          </cell>
          <cell r="P110" t="str">
            <v>m3</v>
          </cell>
          <cell r="Q110">
            <v>0</v>
          </cell>
          <cell r="R110">
            <v>0</v>
          </cell>
        </row>
        <row r="111">
          <cell r="E111" t="str">
            <v>Ñaø kieàng</v>
          </cell>
          <cell r="G111">
            <v>0</v>
          </cell>
          <cell r="I111" t="str">
            <v>: =0x0,4/6(1,5x0,4+1,9x0,8+(1,5+1,9)x(0,4+0,8))</v>
          </cell>
          <cell r="J111">
            <v>0</v>
          </cell>
          <cell r="K111" t="str">
            <v>DAO</v>
          </cell>
          <cell r="L111">
            <v>0.5</v>
          </cell>
          <cell r="M111">
            <v>1.5</v>
          </cell>
          <cell r="N111">
            <v>0.4</v>
          </cell>
          <cell r="O111">
            <v>0.4</v>
          </cell>
          <cell r="P111" t="str">
            <v>m3</v>
          </cell>
          <cell r="Q111">
            <v>0</v>
          </cell>
          <cell r="R111">
            <v>0</v>
          </cell>
        </row>
        <row r="112">
          <cell r="E112" t="str">
            <v>Beùton loùt M100 ñaù 1x2</v>
          </cell>
          <cell r="F112" t="str">
            <v>HA.1111SR</v>
          </cell>
          <cell r="G112">
            <v>0</v>
          </cell>
          <cell r="I112">
            <v>0</v>
          </cell>
          <cell r="J112">
            <v>0</v>
          </cell>
          <cell r="P112" t="str">
            <v>m3</v>
          </cell>
          <cell r="Q112">
            <v>0</v>
          </cell>
          <cell r="R112">
            <v>0</v>
          </cell>
        </row>
        <row r="113">
          <cell r="E113" t="str">
            <v>M2</v>
          </cell>
          <cell r="G113">
            <v>0</v>
          </cell>
          <cell r="I113" t="str">
            <v>: =0x1,2x1,2x0,05</v>
          </cell>
          <cell r="J113">
            <v>0</v>
          </cell>
          <cell r="K113" t="str">
            <v>KHOI</v>
          </cell>
          <cell r="M113">
            <v>1.2</v>
          </cell>
          <cell r="N113">
            <v>1.2</v>
          </cell>
          <cell r="O113">
            <v>0.05</v>
          </cell>
          <cell r="P113" t="str">
            <v>m3</v>
          </cell>
          <cell r="Q113">
            <v>0</v>
          </cell>
          <cell r="R113">
            <v>0</v>
          </cell>
        </row>
        <row r="114">
          <cell r="E114" t="str">
            <v>M3</v>
          </cell>
          <cell r="G114">
            <v>0</v>
          </cell>
          <cell r="I114" t="str">
            <v>: =0x1,2x0,8x0,05</v>
          </cell>
          <cell r="J114">
            <v>0</v>
          </cell>
          <cell r="K114" t="str">
            <v>KHOI</v>
          </cell>
          <cell r="M114">
            <v>1.2</v>
          </cell>
          <cell r="N114">
            <v>0.8</v>
          </cell>
          <cell r="O114">
            <v>0.05</v>
          </cell>
          <cell r="P114" t="str">
            <v>m3</v>
          </cell>
          <cell r="Q114">
            <v>0</v>
          </cell>
          <cell r="R114">
            <v>0</v>
          </cell>
        </row>
        <row r="115">
          <cell r="E115" t="str">
            <v>M3a</v>
          </cell>
          <cell r="G115">
            <v>0</v>
          </cell>
          <cell r="I115" t="str">
            <v>: =0x1,2x1,4x0,05</v>
          </cell>
          <cell r="J115">
            <v>0</v>
          </cell>
          <cell r="K115" t="str">
            <v>KHOI</v>
          </cell>
          <cell r="M115">
            <v>1.2</v>
          </cell>
          <cell r="N115">
            <v>1.4</v>
          </cell>
          <cell r="O115">
            <v>0.05</v>
          </cell>
          <cell r="P115" t="str">
            <v>m3</v>
          </cell>
          <cell r="Q115">
            <v>0</v>
          </cell>
          <cell r="R115">
            <v>0</v>
          </cell>
        </row>
        <row r="116">
          <cell r="E116" t="str">
            <v>Beùton baûn ñaùy M200 ñaù 1x2</v>
          </cell>
          <cell r="F116" t="str">
            <v>HA.1213</v>
          </cell>
          <cell r="G116">
            <v>0</v>
          </cell>
          <cell r="I116">
            <v>0</v>
          </cell>
          <cell r="J116">
            <v>0</v>
          </cell>
          <cell r="P116" t="str">
            <v>m3</v>
          </cell>
          <cell r="Q116">
            <v>0</v>
          </cell>
          <cell r="R116">
            <v>0</v>
          </cell>
        </row>
        <row r="117">
          <cell r="E117" t="str">
            <v>M2</v>
          </cell>
          <cell r="G117">
            <v>0</v>
          </cell>
          <cell r="I117" t="str">
            <v>: =0x1x1x0,15</v>
          </cell>
          <cell r="J117">
            <v>0</v>
          </cell>
          <cell r="K117" t="str">
            <v>KHOI</v>
          </cell>
          <cell r="M117">
            <v>1</v>
          </cell>
          <cell r="N117">
            <v>1</v>
          </cell>
          <cell r="O117">
            <v>0.15</v>
          </cell>
          <cell r="P117" t="str">
            <v>m3</v>
          </cell>
          <cell r="Q117">
            <v>0</v>
          </cell>
          <cell r="R117">
            <v>0</v>
          </cell>
        </row>
        <row r="118">
          <cell r="E118" t="str">
            <v>M3</v>
          </cell>
          <cell r="G118">
            <v>0</v>
          </cell>
          <cell r="I118" t="str">
            <v>: =0x1x0,6x0,15</v>
          </cell>
          <cell r="J118">
            <v>0</v>
          </cell>
          <cell r="K118" t="str">
            <v>KHOI</v>
          </cell>
          <cell r="M118">
            <v>1</v>
          </cell>
          <cell r="N118">
            <v>0.6</v>
          </cell>
          <cell r="O118">
            <v>0.15</v>
          </cell>
          <cell r="P118" t="str">
            <v>m3</v>
          </cell>
          <cell r="Q118">
            <v>0</v>
          </cell>
          <cell r="R118">
            <v>0</v>
          </cell>
        </row>
        <row r="119">
          <cell r="E119" t="str">
            <v>M3a</v>
          </cell>
          <cell r="G119">
            <v>0</v>
          </cell>
          <cell r="I119" t="str">
            <v>: =0x1x1,2x0,15</v>
          </cell>
          <cell r="J119">
            <v>0</v>
          </cell>
          <cell r="K119" t="str">
            <v>KHOI</v>
          </cell>
          <cell r="M119">
            <v>1</v>
          </cell>
          <cell r="N119">
            <v>1.2</v>
          </cell>
          <cell r="O119">
            <v>0.15</v>
          </cell>
          <cell r="P119" t="str">
            <v>m3</v>
          </cell>
          <cell r="Q119">
            <v>0</v>
          </cell>
          <cell r="R119">
            <v>0</v>
          </cell>
        </row>
        <row r="120">
          <cell r="E120" t="str">
            <v>Vaùn khuoân loùt</v>
          </cell>
          <cell r="F120" t="str">
            <v>KA.1220</v>
          </cell>
          <cell r="G120">
            <v>0</v>
          </cell>
          <cell r="I120">
            <v>0</v>
          </cell>
          <cell r="J120">
            <v>0</v>
          </cell>
          <cell r="P120" t="str">
            <v>100m2</v>
          </cell>
          <cell r="Q120">
            <v>0</v>
          </cell>
          <cell r="R120">
            <v>0</v>
          </cell>
        </row>
        <row r="121">
          <cell r="E121" t="str">
            <v>M2</v>
          </cell>
          <cell r="G121">
            <v>0</v>
          </cell>
          <cell r="I121" t="str">
            <v>: =0x2x(1,2+1,2)x0,05/100</v>
          </cell>
          <cell r="J121">
            <v>0</v>
          </cell>
          <cell r="K121" t="str">
            <v>VKMC</v>
          </cell>
          <cell r="M121">
            <v>1.2</v>
          </cell>
          <cell r="N121">
            <v>1.2</v>
          </cell>
          <cell r="O121">
            <v>0.05</v>
          </cell>
          <cell r="P121" t="str">
            <v>100m2</v>
          </cell>
          <cell r="Q121">
            <v>0</v>
          </cell>
          <cell r="R121">
            <v>0</v>
          </cell>
        </row>
        <row r="122">
          <cell r="E122" t="str">
            <v>M3</v>
          </cell>
          <cell r="G122">
            <v>0</v>
          </cell>
          <cell r="I122" t="str">
            <v>: =0x2x(1,2+0,8)x0,05/100</v>
          </cell>
          <cell r="J122">
            <v>0</v>
          </cell>
          <cell r="K122" t="str">
            <v>VKMC</v>
          </cell>
          <cell r="M122">
            <v>1.2</v>
          </cell>
          <cell r="N122">
            <v>0.8</v>
          </cell>
          <cell r="O122">
            <v>0.05</v>
          </cell>
          <cell r="P122" t="str">
            <v>100m2</v>
          </cell>
          <cell r="Q122">
            <v>0</v>
          </cell>
          <cell r="R122">
            <v>0</v>
          </cell>
        </row>
        <row r="123">
          <cell r="E123" t="str">
            <v>M3a</v>
          </cell>
          <cell r="G123">
            <v>0</v>
          </cell>
          <cell r="I123" t="str">
            <v>: =0x2x(1,2+1,4)x0,05/100</v>
          </cell>
          <cell r="J123">
            <v>0</v>
          </cell>
          <cell r="K123" t="str">
            <v>VKMC</v>
          </cell>
          <cell r="M123">
            <v>1.2</v>
          </cell>
          <cell r="N123">
            <v>1.4</v>
          </cell>
          <cell r="O123">
            <v>0.05</v>
          </cell>
          <cell r="P123" t="str">
            <v>100m2</v>
          </cell>
          <cell r="Q123">
            <v>0</v>
          </cell>
          <cell r="R123">
            <v>0</v>
          </cell>
        </row>
        <row r="124">
          <cell r="E124" t="str">
            <v>Vaùn khuoân baûn ñaùy</v>
          </cell>
          <cell r="F124" t="str">
            <v>KA.1220</v>
          </cell>
          <cell r="G124">
            <v>0</v>
          </cell>
          <cell r="I124">
            <v>0</v>
          </cell>
          <cell r="J124">
            <v>0</v>
          </cell>
          <cell r="P124" t="str">
            <v>100m2</v>
          </cell>
          <cell r="Q124">
            <v>0</v>
          </cell>
          <cell r="R124">
            <v>0</v>
          </cell>
        </row>
        <row r="125">
          <cell r="E125" t="str">
            <v>M2</v>
          </cell>
          <cell r="G125">
            <v>0</v>
          </cell>
          <cell r="I125" t="str">
            <v>: =0x2x(1+1)x0,15/100</v>
          </cell>
          <cell r="J125">
            <v>0</v>
          </cell>
          <cell r="K125" t="str">
            <v>VKMC</v>
          </cell>
          <cell r="M125">
            <v>1</v>
          </cell>
          <cell r="N125">
            <v>1</v>
          </cell>
          <cell r="O125">
            <v>0.15</v>
          </cell>
          <cell r="P125" t="str">
            <v>100m2</v>
          </cell>
          <cell r="Q125">
            <v>0</v>
          </cell>
          <cell r="R125">
            <v>0</v>
          </cell>
        </row>
        <row r="126">
          <cell r="E126" t="str">
            <v>M3</v>
          </cell>
          <cell r="G126">
            <v>0</v>
          </cell>
          <cell r="I126" t="str">
            <v>: =0x2x(1+0,6)x0,15/100</v>
          </cell>
          <cell r="J126">
            <v>0</v>
          </cell>
          <cell r="K126" t="str">
            <v>VKMC</v>
          </cell>
          <cell r="M126">
            <v>1</v>
          </cell>
          <cell r="N126">
            <v>0.6</v>
          </cell>
          <cell r="O126">
            <v>0.15</v>
          </cell>
          <cell r="P126" t="str">
            <v>100m2</v>
          </cell>
          <cell r="Q126">
            <v>0</v>
          </cell>
          <cell r="R126">
            <v>0</v>
          </cell>
        </row>
        <row r="127">
          <cell r="E127" t="str">
            <v>M3a</v>
          </cell>
          <cell r="G127">
            <v>0</v>
          </cell>
          <cell r="I127" t="str">
            <v>: =0x2x(1+1,2)x0,15/100</v>
          </cell>
          <cell r="J127">
            <v>0</v>
          </cell>
          <cell r="K127" t="str">
            <v>VKMC</v>
          </cell>
          <cell r="M127">
            <v>1</v>
          </cell>
          <cell r="N127">
            <v>1.2</v>
          </cell>
          <cell r="O127">
            <v>0.15</v>
          </cell>
          <cell r="P127" t="str">
            <v>100m2</v>
          </cell>
          <cell r="Q127">
            <v>0</v>
          </cell>
          <cell r="R127">
            <v>0</v>
          </cell>
        </row>
        <row r="128">
          <cell r="E128" t="str">
            <v>Beùton ñaø kieàng M200 ñaù 1x2</v>
          </cell>
          <cell r="F128" t="str">
            <v>HA.3113</v>
          </cell>
          <cell r="G128">
            <v>0</v>
          </cell>
          <cell r="I128" t="str">
            <v>: =0x215,9x0,2x0,2</v>
          </cell>
          <cell r="J128">
            <v>0</v>
          </cell>
          <cell r="K128" t="str">
            <v>KHOI</v>
          </cell>
          <cell r="M128">
            <v>215.9</v>
          </cell>
          <cell r="N128">
            <v>0.2</v>
          </cell>
          <cell r="O128">
            <v>0.2</v>
          </cell>
          <cell r="P128" t="str">
            <v>m3</v>
          </cell>
          <cell r="Q128">
            <v>0</v>
          </cell>
          <cell r="R128">
            <v>0</v>
          </cell>
        </row>
        <row r="129">
          <cell r="E129" t="str">
            <v>Vaùn khuoân ñaø kieàng</v>
          </cell>
          <cell r="F129" t="str">
            <v>KA.2510</v>
          </cell>
          <cell r="G129">
            <v>0</v>
          </cell>
          <cell r="I129" t="str">
            <v>: =0x(2x0,2+0,2)x215,9/100</v>
          </cell>
          <cell r="J129">
            <v>0</v>
          </cell>
          <cell r="K129" t="str">
            <v>VKD</v>
          </cell>
          <cell r="M129">
            <v>215.9</v>
          </cell>
          <cell r="N129">
            <v>0.2</v>
          </cell>
          <cell r="O129">
            <v>0.2</v>
          </cell>
          <cell r="P129" t="str">
            <v>100m2</v>
          </cell>
          <cell r="Q129">
            <v>0</v>
          </cell>
          <cell r="R129">
            <v>0</v>
          </cell>
        </row>
        <row r="130">
          <cell r="E130" t="str">
            <v>Saét troøn Þ &lt;=10</v>
          </cell>
          <cell r="F130" t="str">
            <v>IA.2311</v>
          </cell>
          <cell r="G130">
            <v>0</v>
          </cell>
          <cell r="I130">
            <v>0</v>
          </cell>
          <cell r="J130">
            <v>0</v>
          </cell>
          <cell r="N130">
            <v>0.13038999999999998</v>
          </cell>
          <cell r="P130" t="str">
            <v>Taán</v>
          </cell>
          <cell r="Q130">
            <v>0</v>
          </cell>
          <cell r="R130">
            <v>0</v>
          </cell>
        </row>
        <row r="131">
          <cell r="E131" t="str">
            <v>Saét troøn Þ &lt;=18</v>
          </cell>
          <cell r="F131" t="str">
            <v>IA.2321</v>
          </cell>
          <cell r="G131">
            <v>0</v>
          </cell>
          <cell r="I131">
            <v>0</v>
          </cell>
          <cell r="J131">
            <v>0</v>
          </cell>
          <cell r="N131">
            <v>0.55161000000000004</v>
          </cell>
          <cell r="P131" t="str">
            <v>Taán</v>
          </cell>
          <cell r="Q131">
            <v>0</v>
          </cell>
          <cell r="R131">
            <v>0</v>
          </cell>
        </row>
        <row r="132">
          <cell r="E132" t="str">
            <v>Xaây töôøng 10 gaïch theû</v>
          </cell>
          <cell r="F132" t="str">
            <v>GG.2114</v>
          </cell>
          <cell r="G132">
            <v>0</v>
          </cell>
          <cell r="I132" t="str">
            <v>: =0x215,9x0,1x0,7</v>
          </cell>
          <cell r="J132">
            <v>0</v>
          </cell>
          <cell r="K132" t="str">
            <v>KHOI</v>
          </cell>
          <cell r="M132">
            <v>215.9</v>
          </cell>
          <cell r="N132">
            <v>0.1</v>
          </cell>
          <cell r="O132">
            <v>0.7</v>
          </cell>
          <cell r="P132" t="str">
            <v>m3</v>
          </cell>
          <cell r="Q132">
            <v>0</v>
          </cell>
          <cell r="R132">
            <v>0</v>
          </cell>
        </row>
        <row r="133">
          <cell r="E133" t="str">
            <v>Traùt vöõa M75 daøy 1,5cm  töôøng</v>
          </cell>
          <cell r="F133" t="str">
            <v>PA.1214</v>
          </cell>
          <cell r="G133">
            <v>0</v>
          </cell>
          <cell r="I133" t="str">
            <v>: =0x215,9x0,75</v>
          </cell>
          <cell r="J133">
            <v>0</v>
          </cell>
          <cell r="K133" t="str">
            <v>MAT</v>
          </cell>
          <cell r="M133">
            <v>215.9</v>
          </cell>
          <cell r="N133">
            <v>0.75</v>
          </cell>
          <cell r="P133" t="str">
            <v>m2</v>
          </cell>
          <cell r="Q133">
            <v>0</v>
          </cell>
          <cell r="R133">
            <v>0</v>
          </cell>
        </row>
        <row r="134">
          <cell r="E134" t="str">
            <v>Baû mactit töôøng</v>
          </cell>
          <cell r="F134" t="str">
            <v>UB.1110</v>
          </cell>
          <cell r="G134">
            <v>0</v>
          </cell>
          <cell r="I134" t="str">
            <v>: =0x215,9x0,75</v>
          </cell>
          <cell r="J134">
            <v>0</v>
          </cell>
          <cell r="K134" t="str">
            <v>MAT</v>
          </cell>
          <cell r="M134">
            <v>215.9</v>
          </cell>
          <cell r="N134">
            <v>0.75</v>
          </cell>
          <cell r="P134" t="str">
            <v>m2</v>
          </cell>
          <cell r="Q134">
            <v>0</v>
          </cell>
          <cell r="R134">
            <v>0</v>
          </cell>
        </row>
        <row r="135">
          <cell r="E135" t="str">
            <v>Sôn nöôùc töôøng</v>
          </cell>
          <cell r="F135" t="str">
            <v>UC.3110</v>
          </cell>
          <cell r="G135">
            <v>0</v>
          </cell>
          <cell r="I135" t="str">
            <v>: =0x215,9x0,75</v>
          </cell>
          <cell r="J135">
            <v>0</v>
          </cell>
          <cell r="K135" t="str">
            <v>MAT</v>
          </cell>
          <cell r="M135">
            <v>215.9</v>
          </cell>
          <cell r="N135">
            <v>0.75</v>
          </cell>
          <cell r="P135" t="str">
            <v>m2</v>
          </cell>
          <cell r="Q135">
            <v>0</v>
          </cell>
          <cell r="R135">
            <v>0</v>
          </cell>
        </row>
        <row r="136">
          <cell r="E136" t="str">
            <v>Ñaép caùt haøng raøo vaø san caùt thöøa</v>
          </cell>
          <cell r="F136" t="str">
            <v>BB.1111</v>
          </cell>
          <cell r="G136">
            <v>0</v>
          </cell>
          <cell r="I136">
            <v>0</v>
          </cell>
          <cell r="J136">
            <v>0</v>
          </cell>
          <cell r="P136" t="str">
            <v>m3</v>
          </cell>
          <cell r="Q136">
            <v>0</v>
          </cell>
          <cell r="R136">
            <v>0</v>
          </cell>
        </row>
        <row r="137">
          <cell r="E137" t="str">
            <v>Gia coâng saét hình khunh haøng raøo</v>
          </cell>
          <cell r="F137" t="str">
            <v>NA.1530</v>
          </cell>
          <cell r="G137">
            <v>0</v>
          </cell>
          <cell r="I137">
            <v>0</v>
          </cell>
          <cell r="J137">
            <v>0</v>
          </cell>
          <cell r="N137">
            <v>7.529000000000001E-2</v>
          </cell>
          <cell r="P137" t="str">
            <v>Taán</v>
          </cell>
          <cell r="Q137">
            <v>0</v>
          </cell>
          <cell r="R137">
            <v>0</v>
          </cell>
        </row>
        <row r="138">
          <cell r="E138" t="str">
            <v>Laép ñaët saét hình cho haøng raøo</v>
          </cell>
          <cell r="F138" t="str">
            <v>NB.3110</v>
          </cell>
          <cell r="G138">
            <v>0</v>
          </cell>
          <cell r="I138">
            <v>0</v>
          </cell>
          <cell r="J138">
            <v>0</v>
          </cell>
          <cell r="P138" t="str">
            <v>Taán</v>
          </cell>
          <cell r="Q138">
            <v>0</v>
          </cell>
          <cell r="R138">
            <v>0</v>
          </cell>
        </row>
        <row r="139">
          <cell r="E139" t="str">
            <v>Sôn caáu kieän saét hình 2 nöôùc choáng ræ cho coång vaø raøo</v>
          </cell>
          <cell r="F139" t="str">
            <v>UC.2230R</v>
          </cell>
          <cell r="G139">
            <v>0</v>
          </cell>
          <cell r="I139">
            <v>0</v>
          </cell>
          <cell r="J139">
            <v>0</v>
          </cell>
          <cell r="P139" t="str">
            <v>m2</v>
          </cell>
          <cell r="R139">
            <v>0</v>
          </cell>
        </row>
        <row r="140">
          <cell r="E140" t="str">
            <v>Sôn caáu kieän saét hình 2 nöôùc daàu cho coång vaø raøo</v>
          </cell>
          <cell r="F140" t="str">
            <v>UC.2230</v>
          </cell>
          <cell r="G140">
            <v>0</v>
          </cell>
          <cell r="I140">
            <v>0</v>
          </cell>
          <cell r="J140">
            <v>0</v>
          </cell>
          <cell r="P140" t="str">
            <v>m2</v>
          </cell>
          <cell r="Q140">
            <v>0</v>
          </cell>
          <cell r="R140">
            <v>0</v>
          </cell>
        </row>
        <row r="141">
          <cell r="E141" t="str">
            <v>HAØNG RAØO (Coù choáng xieân)</v>
          </cell>
          <cell r="G141" t="str">
            <v>HAØNG RAØO (Coù choáng xieân)</v>
          </cell>
          <cell r="H141" t="str">
            <v>YES</v>
          </cell>
          <cell r="J141">
            <v>1</v>
          </cell>
          <cell r="M141">
            <v>210.2</v>
          </cell>
          <cell r="Q141">
            <v>0</v>
          </cell>
          <cell r="R141">
            <v>0</v>
          </cell>
        </row>
        <row r="142">
          <cell r="E142" t="str">
            <v>Ñaøo moùng chaân töôøng raøo</v>
          </cell>
          <cell r="F142" t="str">
            <v>BA.1312</v>
          </cell>
          <cell r="G142" t="str">
            <v>Ñaøo moùng chaân töôøng raøo: =0,55/6(210,2x1,1+210,75x1,65+(210,2+210,75)x(1,1+1,65))</v>
          </cell>
          <cell r="I142" t="str">
            <v>: =0,55/6(210,2x1,1+210,75x1,65+(210,2+210,75)x(1,1+1,65))</v>
          </cell>
          <cell r="J142">
            <v>1</v>
          </cell>
          <cell r="K142" t="str">
            <v>DAO</v>
          </cell>
          <cell r="L142">
            <v>0.5</v>
          </cell>
          <cell r="M142">
            <v>210.2</v>
          </cell>
          <cell r="N142">
            <v>1.1000000000000001</v>
          </cell>
          <cell r="O142">
            <v>0.55000000000000004</v>
          </cell>
          <cell r="P142" t="str">
            <v>m3</v>
          </cell>
          <cell r="Q142">
            <v>180.88</v>
          </cell>
          <cell r="R142">
            <v>0</v>
          </cell>
        </row>
        <row r="143">
          <cell r="E143" t="str">
            <v>Beùton loùt M100 ñaù 1x2</v>
          </cell>
          <cell r="F143" t="str">
            <v>HA.1111SR</v>
          </cell>
          <cell r="G143" t="str">
            <v>Beùton loùt M100 ñaù 1x2: =210,2x0,7x0,05</v>
          </cell>
          <cell r="I143" t="str">
            <v>: =210,2x0,7x0,05</v>
          </cell>
          <cell r="J143">
            <v>1</v>
          </cell>
          <cell r="K143" t="str">
            <v>KHOI</v>
          </cell>
          <cell r="M143">
            <v>210.2</v>
          </cell>
          <cell r="N143">
            <v>0.7</v>
          </cell>
          <cell r="O143">
            <v>0.05</v>
          </cell>
          <cell r="P143" t="str">
            <v>m3</v>
          </cell>
          <cell r="Q143">
            <v>8.32</v>
          </cell>
          <cell r="R143">
            <v>296067</v>
          </cell>
        </row>
        <row r="144">
          <cell r="E144" t="str">
            <v>Beùton baûn ñaùy M200 ñaù 1x2</v>
          </cell>
          <cell r="F144" t="str">
            <v>HA.1213</v>
          </cell>
          <cell r="G144" t="str">
            <v>Beùton baûn ñaùy M200 ñaù 1x2: =210,2x0,5x0,1</v>
          </cell>
          <cell r="I144" t="str">
            <v>: =210,2x0,5x0,1</v>
          </cell>
          <cell r="J144">
            <v>1</v>
          </cell>
          <cell r="K144" t="str">
            <v>KHOI</v>
          </cell>
          <cell r="M144">
            <v>210.2</v>
          </cell>
          <cell r="N144">
            <v>0.5</v>
          </cell>
          <cell r="O144">
            <v>0.1</v>
          </cell>
          <cell r="P144" t="str">
            <v>m3</v>
          </cell>
          <cell r="Q144">
            <v>11.89</v>
          </cell>
          <cell r="R144">
            <v>442515</v>
          </cell>
        </row>
        <row r="145">
          <cell r="E145" t="str">
            <v>Vaùn khuoân beùton loùt</v>
          </cell>
          <cell r="F145" t="str">
            <v>KA.1220</v>
          </cell>
          <cell r="G145" t="str">
            <v>Vaùn khuoân beùton loùt</v>
          </cell>
          <cell r="I145">
            <v>0</v>
          </cell>
          <cell r="J145">
            <v>1</v>
          </cell>
          <cell r="P145" t="str">
            <v>100m2</v>
          </cell>
          <cell r="Q145">
            <v>0.71599999999999997</v>
          </cell>
          <cell r="R145">
            <v>3649588</v>
          </cell>
        </row>
        <row r="146">
          <cell r="E146" t="str">
            <v>Loùt</v>
          </cell>
          <cell r="G146" t="str">
            <v>Loùt: =2x(210,2+0,7)x0,05/100</v>
          </cell>
          <cell r="I146" t="str">
            <v>: =2x(210,2+0,7)x0,05/100</v>
          </cell>
          <cell r="J146">
            <v>1</v>
          </cell>
          <cell r="K146" t="str">
            <v>VKMC</v>
          </cell>
          <cell r="M146">
            <v>210.2</v>
          </cell>
          <cell r="N146">
            <v>0.7</v>
          </cell>
          <cell r="O146">
            <v>0.05</v>
          </cell>
          <cell r="P146" t="str">
            <v>100m2</v>
          </cell>
          <cell r="Q146">
            <v>0.23899999999999999</v>
          </cell>
          <cell r="R146">
            <v>0</v>
          </cell>
        </row>
        <row r="147">
          <cell r="E147" t="str">
            <v>Baûn ñaùy</v>
          </cell>
          <cell r="G147" t="str">
            <v>Baûn ñaùy: =2x(210,2+0,5)x0,1/100</v>
          </cell>
          <cell r="I147" t="str">
            <v>: =2x(210,2+0,5)x0,1/100</v>
          </cell>
          <cell r="J147">
            <v>1</v>
          </cell>
          <cell r="K147" t="str">
            <v>VKMC</v>
          </cell>
          <cell r="M147">
            <v>210.2</v>
          </cell>
          <cell r="N147">
            <v>0.5</v>
          </cell>
          <cell r="O147">
            <v>0.1</v>
          </cell>
          <cell r="P147" t="str">
            <v>100m2</v>
          </cell>
          <cell r="Q147">
            <v>0.47699999999999998</v>
          </cell>
          <cell r="R147">
            <v>0</v>
          </cell>
        </row>
        <row r="148">
          <cell r="E148" t="str">
            <v>Beùton M200 ñaù 1x2 töôøng</v>
          </cell>
          <cell r="F148" t="str">
            <v>HA.3113</v>
          </cell>
          <cell r="G148" t="str">
            <v>Beùton M200 ñaù 1x2 töôøng</v>
          </cell>
          <cell r="I148">
            <v>0</v>
          </cell>
          <cell r="J148">
            <v>1</v>
          </cell>
          <cell r="P148" t="str">
            <v>m3</v>
          </cell>
          <cell r="Q148">
            <v>28.54</v>
          </cell>
          <cell r="R148">
            <v>442515</v>
          </cell>
        </row>
        <row r="149">
          <cell r="E149" t="str">
            <v>Chaân töôøng raøo</v>
          </cell>
          <cell r="G149" t="str">
            <v>Chaân töôøng raøo: =210,2x0,12x0,5</v>
          </cell>
          <cell r="I149" t="str">
            <v>: =210,2x0,12x0,5</v>
          </cell>
          <cell r="J149">
            <v>1</v>
          </cell>
          <cell r="K149" t="str">
            <v>KHOI</v>
          </cell>
          <cell r="M149">
            <v>210.2</v>
          </cell>
          <cell r="N149">
            <v>0.12</v>
          </cell>
          <cell r="O149">
            <v>0.5</v>
          </cell>
          <cell r="P149" t="str">
            <v>m3</v>
          </cell>
          <cell r="Q149">
            <v>14.27</v>
          </cell>
          <cell r="R149">
            <v>0</v>
          </cell>
        </row>
        <row r="150">
          <cell r="E150" t="str">
            <v>Taïi vò trí choáng xieân</v>
          </cell>
          <cell r="G150" t="str">
            <v>Taïi vò trí choáng xieân: =55x0,28x0,12x0,5</v>
          </cell>
          <cell r="I150" t="str">
            <v>: =55x0,28x0,12x0,5</v>
          </cell>
          <cell r="J150">
            <v>55</v>
          </cell>
          <cell r="K150" t="str">
            <v>KHOI</v>
          </cell>
          <cell r="M150">
            <v>0.28000000000000003</v>
          </cell>
          <cell r="N150">
            <v>0.12</v>
          </cell>
          <cell r="O150">
            <v>0.5</v>
          </cell>
          <cell r="P150" t="str">
            <v>m3</v>
          </cell>
          <cell r="Q150">
            <v>1.008</v>
          </cell>
          <cell r="R150">
            <v>0</v>
          </cell>
        </row>
        <row r="151">
          <cell r="E151" t="str">
            <v>Vaùn khuoân töôøng</v>
          </cell>
          <cell r="F151" t="str">
            <v>KA.2510</v>
          </cell>
          <cell r="G151" t="str">
            <v>Vaùn khuoân töôøng</v>
          </cell>
          <cell r="I151">
            <v>0</v>
          </cell>
          <cell r="J151">
            <v>1</v>
          </cell>
          <cell r="P151" t="str">
            <v>100m2</v>
          </cell>
          <cell r="Q151">
            <v>2.5820000000000003</v>
          </cell>
          <cell r="R151">
            <v>3649469</v>
          </cell>
        </row>
        <row r="152">
          <cell r="E152" t="str">
            <v>Chaân töôøng raøo</v>
          </cell>
          <cell r="G152" t="str">
            <v>Chaân töôøng raøo: =2x0,5x210,2/100</v>
          </cell>
          <cell r="I152" t="str">
            <v>: =2x0,5x210,2/100</v>
          </cell>
          <cell r="J152">
            <v>1</v>
          </cell>
          <cell r="K152" t="str">
            <v>VKT</v>
          </cell>
          <cell r="M152">
            <v>210.2</v>
          </cell>
          <cell r="N152">
            <v>0.5</v>
          </cell>
          <cell r="P152" t="str">
            <v>100m2</v>
          </cell>
          <cell r="Q152">
            <v>2.3780000000000001</v>
          </cell>
          <cell r="R152">
            <v>0</v>
          </cell>
        </row>
        <row r="153">
          <cell r="E153" t="str">
            <v>Taïi vò trí choáng xieân</v>
          </cell>
          <cell r="G153" t="str">
            <v>Taïi vò trí choáng xieân: =2x0,5x0,34/100</v>
          </cell>
          <cell r="I153" t="str">
            <v>: =2x0,5x0,34/100</v>
          </cell>
          <cell r="J153">
            <v>1</v>
          </cell>
          <cell r="K153" t="str">
            <v>VKT</v>
          </cell>
          <cell r="M153">
            <v>0.34</v>
          </cell>
          <cell r="N153">
            <v>0.5</v>
          </cell>
          <cell r="P153" t="str">
            <v>100m2</v>
          </cell>
          <cell r="Q153">
            <v>0.20399999999999999</v>
          </cell>
          <cell r="R153">
            <v>0</v>
          </cell>
        </row>
        <row r="154">
          <cell r="E154" t="str">
            <v>Saét troøn Þ &lt;=10 chaân töôøng raøo</v>
          </cell>
          <cell r="F154" t="str">
            <v>IA.2111</v>
          </cell>
          <cell r="G154" t="str">
            <v>Saét troøn Þ &lt;=10 chaân töôøng raøo</v>
          </cell>
          <cell r="I154">
            <v>0</v>
          </cell>
          <cell r="J154">
            <v>1</v>
          </cell>
          <cell r="N154">
            <v>1.3727180999999999</v>
          </cell>
          <cell r="P154" t="str">
            <v>Taán</v>
          </cell>
          <cell r="Q154">
            <v>1.5089999999999999</v>
          </cell>
          <cell r="R154">
            <v>4292975</v>
          </cell>
        </row>
        <row r="155">
          <cell r="E155" t="str">
            <v>Saét troøn Þ &lt;=18 chaân töôøng raøo</v>
          </cell>
          <cell r="F155" t="str">
            <v>IA.2121</v>
          </cell>
          <cell r="G155" t="str">
            <v>Saét troøn Þ &lt;=18 chaân töôøng raøo</v>
          </cell>
          <cell r="I155">
            <v>0</v>
          </cell>
          <cell r="J155">
            <v>1</v>
          </cell>
          <cell r="N155">
            <v>0.77324520000000008</v>
          </cell>
          <cell r="P155" t="str">
            <v>Taán</v>
          </cell>
          <cell r="Q155">
            <v>0.85199999999999998</v>
          </cell>
          <cell r="R155">
            <v>4291102</v>
          </cell>
        </row>
        <row r="156">
          <cell r="E156" t="str">
            <v>Xaây töôøng gaïch theû vöõa M75</v>
          </cell>
          <cell r="F156" t="str">
            <v>GG.2114</v>
          </cell>
          <cell r="G156" t="str">
            <v>Xaây töôøng gaïch theû vöõa M75: =210,2x0,4x0,1</v>
          </cell>
          <cell r="I156" t="str">
            <v>: =210,2x0,4x0,1</v>
          </cell>
          <cell r="J156">
            <v>1</v>
          </cell>
          <cell r="K156" t="str">
            <v>KHOI</v>
          </cell>
          <cell r="M156">
            <v>210.2</v>
          </cell>
          <cell r="N156">
            <v>0.4</v>
          </cell>
          <cell r="O156">
            <v>0.1</v>
          </cell>
          <cell r="P156" t="str">
            <v>m3</v>
          </cell>
          <cell r="Q156">
            <v>9.5120000000000005</v>
          </cell>
          <cell r="R156">
            <v>325712</v>
          </cell>
        </row>
        <row r="157">
          <cell r="E157" t="str">
            <v xml:space="preserve">Traùt vöõa M75 daøy 1,5cm </v>
          </cell>
          <cell r="F157" t="str">
            <v>PA.1214</v>
          </cell>
          <cell r="G157" t="str">
            <v>Traùt vöõa M75 daøy 1,5cm : =2x210,2x0,6</v>
          </cell>
          <cell r="I157" t="str">
            <v>: =2x210,2x0,6</v>
          </cell>
          <cell r="J157">
            <v>2</v>
          </cell>
          <cell r="K157" t="str">
            <v>MAT</v>
          </cell>
          <cell r="M157">
            <v>210.2</v>
          </cell>
          <cell r="N157">
            <v>0.6</v>
          </cell>
          <cell r="P157" t="str">
            <v>m2</v>
          </cell>
          <cell r="Q157">
            <v>285.36</v>
          </cell>
          <cell r="R157">
            <v>4922</v>
          </cell>
        </row>
        <row r="158">
          <cell r="E158" t="str">
            <v>Baû mactit töôøng</v>
          </cell>
          <cell r="F158" t="str">
            <v>UA.1110</v>
          </cell>
          <cell r="G158" t="str">
            <v>Queùt voâi töôøng</v>
          </cell>
          <cell r="I158">
            <v>0</v>
          </cell>
          <cell r="J158">
            <v>1</v>
          </cell>
          <cell r="P158" t="str">
            <v>m2</v>
          </cell>
          <cell r="Q158">
            <v>285.36</v>
          </cell>
          <cell r="R158">
            <v>624</v>
          </cell>
        </row>
        <row r="159">
          <cell r="E159" t="str">
            <v>Sôn nöôùc töôøng</v>
          </cell>
          <cell r="F159" t="str">
            <v>UC.3110</v>
          </cell>
          <cell r="G159" t="str">
            <v>Sôn nöôùc töôøng</v>
          </cell>
          <cell r="I159">
            <v>0</v>
          </cell>
          <cell r="J159">
            <v>1</v>
          </cell>
          <cell r="P159" t="str">
            <v>m2</v>
          </cell>
          <cell r="R159">
            <v>10605</v>
          </cell>
        </row>
        <row r="160">
          <cell r="E160" t="str">
            <v>Ñaép ñaát haøng raøo vaø san thöøa</v>
          </cell>
          <cell r="F160" t="str">
            <v>BB.1112</v>
          </cell>
          <cell r="G160" t="str">
            <v>Ñaép ñaát haøng raøo vaø san thöøa</v>
          </cell>
          <cell r="I160">
            <v>0</v>
          </cell>
          <cell r="J160">
            <v>1</v>
          </cell>
          <cell r="P160" t="str">
            <v>m3</v>
          </cell>
          <cell r="Q160">
            <v>180.88</v>
          </cell>
          <cell r="R160">
            <v>0</v>
          </cell>
        </row>
        <row r="161">
          <cell r="E161" t="str">
            <v>Gia coâng saét hình khung haøng raøo</v>
          </cell>
          <cell r="F161" t="str">
            <v>NA.1530</v>
          </cell>
          <cell r="G161" t="str">
            <v>Gia coâng saét hình khung haøng raøo</v>
          </cell>
          <cell r="I161">
            <v>0</v>
          </cell>
          <cell r="J161">
            <v>1</v>
          </cell>
          <cell r="N161">
            <v>4.9989400000000002</v>
          </cell>
          <cell r="P161" t="str">
            <v>Taán</v>
          </cell>
          <cell r="Q161">
            <v>4.5960000000000001</v>
          </cell>
          <cell r="R161">
            <v>4781276</v>
          </cell>
        </row>
        <row r="162">
          <cell r="E162" t="str">
            <v>Saûn xuaát haøng raøo löôùi theùp B40</v>
          </cell>
          <cell r="F162" t="str">
            <v>NA.1610SR</v>
          </cell>
          <cell r="G162" t="str">
            <v>Saûn xuaát haøng raøo löôùi theùp B40</v>
          </cell>
          <cell r="I162">
            <v>0</v>
          </cell>
          <cell r="J162">
            <v>1</v>
          </cell>
          <cell r="N162">
            <v>353</v>
          </cell>
          <cell r="P162" t="str">
            <v>m2</v>
          </cell>
          <cell r="Q162">
            <v>430</v>
          </cell>
          <cell r="R162">
            <v>21000</v>
          </cell>
        </row>
        <row r="163">
          <cell r="D163" t="str">
            <v>BM12-100</v>
          </cell>
          <cell r="E163" t="str">
            <v>Gia coâng boulon M12x100/80</v>
          </cell>
          <cell r="F163" t="str">
            <v>TT</v>
          </cell>
          <cell r="G163" t="str">
            <v>Gia coâng boulon M12x100/80</v>
          </cell>
          <cell r="I163">
            <v>0</v>
          </cell>
          <cell r="J163">
            <v>1</v>
          </cell>
          <cell r="N163">
            <v>230</v>
          </cell>
          <cell r="P163" t="str">
            <v>Boä</v>
          </cell>
          <cell r="Q163">
            <v>270</v>
          </cell>
          <cell r="R163">
            <v>2300</v>
          </cell>
        </row>
        <row r="164">
          <cell r="E164" t="str">
            <v>Laép ñaët löôùi B40</v>
          </cell>
          <cell r="F164" t="str">
            <v>09-05</v>
          </cell>
          <cell r="G164" t="str">
            <v>Laép ñaët löôùi B40</v>
          </cell>
          <cell r="I164">
            <v>0</v>
          </cell>
          <cell r="J164">
            <v>1</v>
          </cell>
          <cell r="N164">
            <v>353</v>
          </cell>
          <cell r="P164" t="str">
            <v>m2</v>
          </cell>
          <cell r="Q164">
            <v>430</v>
          </cell>
          <cell r="R164">
            <v>0</v>
          </cell>
        </row>
        <row r="165">
          <cell r="E165" t="str">
            <v>Laép ñaët saét hình cho haøng raøo</v>
          </cell>
          <cell r="F165" t="str">
            <v>NB.3110</v>
          </cell>
          <cell r="G165" t="str">
            <v>Laép ñaët saét hình cho haøng raøo</v>
          </cell>
          <cell r="I165">
            <v>0</v>
          </cell>
          <cell r="J165">
            <v>1</v>
          </cell>
          <cell r="N165">
            <v>4.9989400000000002</v>
          </cell>
          <cell r="P165" t="str">
            <v>Taán</v>
          </cell>
          <cell r="Q165">
            <v>4.5960000000000001</v>
          </cell>
          <cell r="R165">
            <v>529809</v>
          </cell>
        </row>
        <row r="166">
          <cell r="E166" t="str">
            <v>Sôn caáu kieän saét hình 2 nöôùc choáng ræ</v>
          </cell>
          <cell r="F166" t="str">
            <v>UC.2230R</v>
          </cell>
          <cell r="G166" t="str">
            <v>Sôn caáu kieän saét hình 2 nöôùc choáng ræ</v>
          </cell>
          <cell r="I166">
            <v>0</v>
          </cell>
          <cell r="J166">
            <v>1</v>
          </cell>
          <cell r="N166">
            <v>249.94700000000003</v>
          </cell>
          <cell r="P166" t="str">
            <v>m2</v>
          </cell>
          <cell r="Q166">
            <v>256.39999999999998</v>
          </cell>
          <cell r="R166">
            <v>4802</v>
          </cell>
        </row>
        <row r="167">
          <cell r="E167" t="str">
            <v>Sôn caáu kieän saét hình 2 nöôùc daàu</v>
          </cell>
          <cell r="F167" t="str">
            <v>UC.2230</v>
          </cell>
          <cell r="G167" t="str">
            <v>Sôn caáu kieän saét hình 2 nöôùc daàu</v>
          </cell>
          <cell r="I167">
            <v>0</v>
          </cell>
          <cell r="J167">
            <v>1</v>
          </cell>
          <cell r="N167">
            <v>249.94700000000003</v>
          </cell>
          <cell r="P167" t="str">
            <v>m2</v>
          </cell>
          <cell r="Q167">
            <v>256.39999999999998</v>
          </cell>
          <cell r="R167">
            <v>4802</v>
          </cell>
        </row>
        <row r="168">
          <cell r="E168" t="str">
            <v>HAØNG RAØO (TAÏM)</v>
          </cell>
          <cell r="G168">
            <v>0</v>
          </cell>
          <cell r="M168">
            <v>97.05</v>
          </cell>
          <cell r="Q168">
            <v>0</v>
          </cell>
          <cell r="R168">
            <v>0</v>
          </cell>
        </row>
        <row r="169">
          <cell r="E169" t="str">
            <v>Ñaøo moùng</v>
          </cell>
          <cell r="F169" t="str">
            <v>BA.1312</v>
          </cell>
          <cell r="G169">
            <v>0</v>
          </cell>
          <cell r="I169" t="str">
            <v>: =0x0,2/6(97,05x0,4+97,25x0,6+(97,05+97,25)x(0,4+0,6))</v>
          </cell>
          <cell r="J169">
            <v>0</v>
          </cell>
          <cell r="K169" t="str">
            <v>DAO</v>
          </cell>
          <cell r="L169">
            <v>0.5</v>
          </cell>
          <cell r="M169">
            <v>97.05</v>
          </cell>
          <cell r="N169">
            <v>0.4</v>
          </cell>
          <cell r="O169">
            <v>0.2</v>
          </cell>
          <cell r="P169" t="str">
            <v>m3</v>
          </cell>
          <cell r="Q169">
            <v>0</v>
          </cell>
          <cell r="R169">
            <v>0</v>
          </cell>
        </row>
        <row r="170">
          <cell r="E170" t="str">
            <v>Beùton loùt M100 ñaù 1x2</v>
          </cell>
          <cell r="F170" t="str">
            <v>HA.1111SR</v>
          </cell>
          <cell r="G170">
            <v>0</v>
          </cell>
          <cell r="I170" t="str">
            <v>: =0x97,05x0,2x0,05</v>
          </cell>
          <cell r="J170">
            <v>0</v>
          </cell>
          <cell r="K170" t="str">
            <v>KHOI</v>
          </cell>
          <cell r="M170">
            <v>97.05</v>
          </cell>
          <cell r="N170">
            <v>0.2</v>
          </cell>
          <cell r="O170">
            <v>0.05</v>
          </cell>
          <cell r="P170" t="str">
            <v>m3</v>
          </cell>
          <cell r="Q170">
            <v>0</v>
          </cell>
          <cell r="R170">
            <v>0</v>
          </cell>
        </row>
        <row r="171">
          <cell r="E171" t="str">
            <v>Beùton baûn ñaùy M200 ñaù 1x2</v>
          </cell>
          <cell r="F171" t="str">
            <v>HA.1213</v>
          </cell>
          <cell r="G171">
            <v>0</v>
          </cell>
          <cell r="I171" t="str">
            <v>: =x97,05x0,5x0,1</v>
          </cell>
          <cell r="K171" t="str">
            <v>KHOI</v>
          </cell>
          <cell r="M171">
            <v>97.05</v>
          </cell>
          <cell r="N171">
            <v>0.5</v>
          </cell>
          <cell r="O171">
            <v>0.1</v>
          </cell>
          <cell r="P171" t="str">
            <v>m3</v>
          </cell>
          <cell r="Q171">
            <v>0</v>
          </cell>
          <cell r="R171">
            <v>0</v>
          </cell>
        </row>
        <row r="172">
          <cell r="E172" t="str">
            <v>Vaùn khuoân beùton loùt</v>
          </cell>
          <cell r="F172" t="str">
            <v>KA.1220</v>
          </cell>
          <cell r="G172">
            <v>0</v>
          </cell>
          <cell r="I172" t="str">
            <v>: =0x2x(97,05+0,7)x0,05/100</v>
          </cell>
          <cell r="J172">
            <v>0</v>
          </cell>
          <cell r="K172" t="str">
            <v>VKMC</v>
          </cell>
          <cell r="M172">
            <v>97.05</v>
          </cell>
          <cell r="N172">
            <v>0.7</v>
          </cell>
          <cell r="O172">
            <v>0.05</v>
          </cell>
          <cell r="P172" t="str">
            <v>100m2</v>
          </cell>
          <cell r="Q172">
            <v>0</v>
          </cell>
          <cell r="R172">
            <v>0</v>
          </cell>
        </row>
        <row r="173">
          <cell r="E173" t="str">
            <v>Beùton M200 ñuùc saün ñaù 1x2 ñan loùt</v>
          </cell>
          <cell r="F173" t="str">
            <v>HG.4113</v>
          </cell>
          <cell r="G173">
            <v>0</v>
          </cell>
          <cell r="I173" t="str">
            <v>: =0x0,3x0,3x0,05</v>
          </cell>
          <cell r="J173">
            <v>0</v>
          </cell>
          <cell r="K173" t="str">
            <v>KHOI</v>
          </cell>
          <cell r="M173">
            <v>0.3</v>
          </cell>
          <cell r="N173">
            <v>0.3</v>
          </cell>
          <cell r="O173">
            <v>0.05</v>
          </cell>
          <cell r="P173" t="str">
            <v>m3</v>
          </cell>
          <cell r="Q173">
            <v>0</v>
          </cell>
          <cell r="R173">
            <v>0</v>
          </cell>
        </row>
        <row r="174">
          <cell r="E174" t="str">
            <v>Vaùn khuoân beùton ñuùc saün</v>
          </cell>
          <cell r="F174" t="str">
            <v>KP.2310</v>
          </cell>
          <cell r="G174">
            <v>0</v>
          </cell>
          <cell r="I174" t="str">
            <v>: =0x2x(0,3+0,3)x0,05/100</v>
          </cell>
          <cell r="J174">
            <v>0</v>
          </cell>
          <cell r="K174" t="str">
            <v>VKMC</v>
          </cell>
          <cell r="M174">
            <v>0.3</v>
          </cell>
          <cell r="N174">
            <v>0.3</v>
          </cell>
          <cell r="O174">
            <v>0.05</v>
          </cell>
          <cell r="P174" t="str">
            <v>100m2</v>
          </cell>
          <cell r="Q174">
            <v>0</v>
          </cell>
          <cell r="R174">
            <v>0</v>
          </cell>
        </row>
        <row r="175">
          <cell r="E175" t="str">
            <v>Saét troøn d=&lt;10 cho beùton ñuùc saün</v>
          </cell>
          <cell r="F175" t="str">
            <v>IB.2511</v>
          </cell>
          <cell r="G175">
            <v>0</v>
          </cell>
          <cell r="I175">
            <v>0</v>
          </cell>
          <cell r="N175">
            <v>1.2799999999999999E-2</v>
          </cell>
          <cell r="P175" t="str">
            <v>Taán</v>
          </cell>
          <cell r="Q175">
            <v>0</v>
          </cell>
          <cell r="R175">
            <v>0</v>
          </cell>
        </row>
        <row r="176">
          <cell r="E176" t="str">
            <v>Laép ñaët taám ñan beùton</v>
          </cell>
          <cell r="F176" t="str">
            <v>09-09</v>
          </cell>
          <cell r="G176">
            <v>0</v>
          </cell>
          <cell r="I176">
            <v>0</v>
          </cell>
          <cell r="J176">
            <v>0</v>
          </cell>
          <cell r="N176">
            <v>1</v>
          </cell>
          <cell r="P176" t="str">
            <v>Caùi</v>
          </cell>
          <cell r="Q176">
            <v>0</v>
          </cell>
          <cell r="R176">
            <v>0</v>
          </cell>
        </row>
        <row r="177">
          <cell r="E177" t="str">
            <v>Xaây töôøng 10 gaïch theû vöõa M75</v>
          </cell>
          <cell r="F177" t="str">
            <v>GG.2114</v>
          </cell>
          <cell r="G177">
            <v>0</v>
          </cell>
          <cell r="I177" t="str">
            <v>: =0x97,05x0,3x0,1</v>
          </cell>
          <cell r="J177">
            <v>0</v>
          </cell>
          <cell r="K177" t="str">
            <v>KHOI</v>
          </cell>
          <cell r="M177">
            <v>97.05</v>
          </cell>
          <cell r="N177">
            <v>0.3</v>
          </cell>
          <cell r="O177">
            <v>0.1</v>
          </cell>
          <cell r="P177" t="str">
            <v>m3</v>
          </cell>
          <cell r="Q177">
            <v>0</v>
          </cell>
          <cell r="R177">
            <v>0</v>
          </cell>
        </row>
        <row r="178">
          <cell r="E178" t="str">
            <v xml:space="preserve">Traùt vöõa M75 daøy 1,5cm </v>
          </cell>
          <cell r="F178" t="str">
            <v>PA.1214</v>
          </cell>
          <cell r="G178">
            <v>0</v>
          </cell>
          <cell r="I178" t="str">
            <v>: =0x97,05x0,7</v>
          </cell>
          <cell r="J178">
            <v>0</v>
          </cell>
          <cell r="K178" t="str">
            <v>MAT</v>
          </cell>
          <cell r="M178">
            <v>97.05</v>
          </cell>
          <cell r="N178">
            <v>0.7</v>
          </cell>
          <cell r="P178" t="str">
            <v>m2</v>
          </cell>
          <cell r="Q178">
            <v>0</v>
          </cell>
          <cell r="R178">
            <v>0</v>
          </cell>
        </row>
        <row r="179">
          <cell r="E179" t="str">
            <v>Baû mactit töôøng</v>
          </cell>
          <cell r="F179" t="str">
            <v>UB.1110</v>
          </cell>
          <cell r="G179">
            <v>0</v>
          </cell>
          <cell r="I179">
            <v>0</v>
          </cell>
          <cell r="J179">
            <v>0</v>
          </cell>
          <cell r="P179" t="str">
            <v>m2</v>
          </cell>
          <cell r="Q179">
            <v>0</v>
          </cell>
          <cell r="R179">
            <v>0</v>
          </cell>
        </row>
        <row r="180">
          <cell r="E180" t="str">
            <v>Sôn nöôùc töôøng</v>
          </cell>
          <cell r="F180" t="str">
            <v>UC.3110</v>
          </cell>
          <cell r="G180">
            <v>0</v>
          </cell>
          <cell r="I180">
            <v>0</v>
          </cell>
          <cell r="J180">
            <v>0</v>
          </cell>
          <cell r="P180" t="str">
            <v>m2</v>
          </cell>
          <cell r="Q180">
            <v>0</v>
          </cell>
          <cell r="R180">
            <v>0</v>
          </cell>
        </row>
        <row r="181">
          <cell r="E181" t="str">
            <v>Ñaép ñaát haøng raøo vaø san thöøa</v>
          </cell>
          <cell r="F181" t="str">
            <v>BB.1112</v>
          </cell>
          <cell r="G181">
            <v>0</v>
          </cell>
          <cell r="I181">
            <v>0</v>
          </cell>
          <cell r="J181">
            <v>0</v>
          </cell>
          <cell r="P181" t="str">
            <v>m3</v>
          </cell>
          <cell r="Q181">
            <v>0</v>
          </cell>
          <cell r="R181">
            <v>0</v>
          </cell>
        </row>
        <row r="182">
          <cell r="E182" t="str">
            <v>Gia coâng saét hình khung haøng raøo</v>
          </cell>
          <cell r="F182" t="str">
            <v>NA.1530</v>
          </cell>
          <cell r="G182">
            <v>0</v>
          </cell>
          <cell r="I182">
            <v>0</v>
          </cell>
          <cell r="J182">
            <v>0</v>
          </cell>
          <cell r="N182">
            <v>6.1460000000000001E-2</v>
          </cell>
          <cell r="P182" t="str">
            <v>Taán</v>
          </cell>
          <cell r="Q182">
            <v>0</v>
          </cell>
          <cell r="R182">
            <v>0</v>
          </cell>
        </row>
        <row r="183">
          <cell r="E183" t="str">
            <v>Saûn xuaát haøng raøo löôùi theùp B40</v>
          </cell>
          <cell r="F183" t="str">
            <v>NA.1610SR</v>
          </cell>
          <cell r="G183">
            <v>0</v>
          </cell>
          <cell r="I183">
            <v>0</v>
          </cell>
          <cell r="J183">
            <v>0</v>
          </cell>
          <cell r="N183">
            <v>372</v>
          </cell>
          <cell r="P183" t="str">
            <v>m2</v>
          </cell>
          <cell r="Q183">
            <v>0</v>
          </cell>
          <cell r="R183">
            <v>0</v>
          </cell>
        </row>
        <row r="184">
          <cell r="D184" t="str">
            <v>BM12-100</v>
          </cell>
          <cell r="E184" t="str">
            <v>Gia coâng boulon M12x100/80</v>
          </cell>
          <cell r="F184" t="str">
            <v>TT</v>
          </cell>
          <cell r="G184">
            <v>0</v>
          </cell>
          <cell r="I184">
            <v>0</v>
          </cell>
          <cell r="J184">
            <v>0</v>
          </cell>
          <cell r="N184">
            <v>3</v>
          </cell>
          <cell r="P184" t="str">
            <v>Boä</v>
          </cell>
          <cell r="Q184">
            <v>0</v>
          </cell>
          <cell r="R184">
            <v>0</v>
          </cell>
        </row>
        <row r="185">
          <cell r="E185" t="str">
            <v>Laép ñaët saét hình cho haøng raøo</v>
          </cell>
          <cell r="F185" t="str">
            <v>NB.3110</v>
          </cell>
          <cell r="G185">
            <v>0</v>
          </cell>
          <cell r="I185">
            <v>0</v>
          </cell>
          <cell r="J185">
            <v>0</v>
          </cell>
          <cell r="N185">
            <v>1.1160000000000001</v>
          </cell>
          <cell r="P185" t="str">
            <v>Taán</v>
          </cell>
          <cell r="Q185">
            <v>0</v>
          </cell>
          <cell r="R185">
            <v>0</v>
          </cell>
        </row>
        <row r="186">
          <cell r="E186" t="str">
            <v>Sôn caáu kieän saét hình 2 nöôùc choáng ræ</v>
          </cell>
          <cell r="F186" t="str">
            <v>UC.2230R</v>
          </cell>
          <cell r="G186">
            <v>0</v>
          </cell>
          <cell r="I186">
            <v>0</v>
          </cell>
          <cell r="J186">
            <v>0</v>
          </cell>
          <cell r="N186">
            <v>446.4</v>
          </cell>
          <cell r="P186" t="str">
            <v>m2</v>
          </cell>
          <cell r="Q186">
            <v>0</v>
          </cell>
          <cell r="R186">
            <v>0</v>
          </cell>
        </row>
        <row r="187">
          <cell r="E187" t="str">
            <v>Sôn caáu kieän saét hình 2 nöôùc daàu</v>
          </cell>
          <cell r="F187" t="str">
            <v>UC.2230</v>
          </cell>
          <cell r="G187">
            <v>0</v>
          </cell>
          <cell r="I187">
            <v>0</v>
          </cell>
          <cell r="J187">
            <v>0</v>
          </cell>
          <cell r="N187">
            <v>446.4</v>
          </cell>
          <cell r="P187" t="str">
            <v>m2</v>
          </cell>
          <cell r="Q187">
            <v>0</v>
          </cell>
          <cell r="R187">
            <v>0</v>
          </cell>
        </row>
        <row r="188">
          <cell r="E188" t="str">
            <v>ÑÖÔØNG NOÄI BOÄ, HEÄ THOÁNG THOAÙT NÖÔÙC</v>
          </cell>
          <cell r="G188" t="str">
            <v>ÑÖÔØNG NOÄI BOÄ, HEÄ THOÁNG THOAÙT NÖÔÙC</v>
          </cell>
          <cell r="H188" t="str">
            <v>YES</v>
          </cell>
          <cell r="I188">
            <v>0</v>
          </cell>
          <cell r="J188">
            <v>1</v>
          </cell>
          <cell r="Q188">
            <v>0</v>
          </cell>
          <cell r="R188">
            <v>0</v>
          </cell>
        </row>
        <row r="189">
          <cell r="E189" t="str">
            <v>HEÄ THOÁNG THOAÙT NÖÔÙC</v>
          </cell>
          <cell r="G189" t="str">
            <v>HEÄ THOÁNG THOAÙT NÖÔÙC</v>
          </cell>
          <cell r="H189" t="str">
            <v>YES</v>
          </cell>
          <cell r="I189">
            <v>0</v>
          </cell>
          <cell r="J189">
            <v>1</v>
          </cell>
          <cell r="Q189">
            <v>0</v>
          </cell>
          <cell r="R189">
            <v>0</v>
          </cell>
        </row>
        <row r="190">
          <cell r="E190" t="str">
            <v xml:space="preserve">HOÁ GA XAÂY GAÏCH THEÛ: </v>
          </cell>
          <cell r="G190" t="str">
            <v>HOÁ GA XAÂY GAÏCH THEÛ: 10CK</v>
          </cell>
          <cell r="H190" t="str">
            <v>YES</v>
          </cell>
          <cell r="I190">
            <v>0</v>
          </cell>
          <cell r="J190">
            <v>10</v>
          </cell>
          <cell r="P190">
            <v>0</v>
          </cell>
          <cell r="Q190">
            <v>0</v>
          </cell>
          <cell r="R190">
            <v>0</v>
          </cell>
        </row>
        <row r="191">
          <cell r="E191" t="str">
            <v>Ñaøo moùng ñaát C2 (saâu trung bình 1,0m)</v>
          </cell>
          <cell r="F191" t="str">
            <v>BA.1432</v>
          </cell>
          <cell r="G191" t="str">
            <v>Ñaøo moùng ñaát C2 (saâu trung bình 1,0m): =10x1/6(1,6x1,6+2,6x2,6+(1,6+2,6)x(1,6+2,6))</v>
          </cell>
          <cell r="I191" t="str">
            <v>: =10x1/6(1,6x1,6+2,6x2,6+(1,6+2,6)x(1,6+2,6))</v>
          </cell>
          <cell r="J191">
            <v>10</v>
          </cell>
          <cell r="K191" t="str">
            <v>DAO</v>
          </cell>
          <cell r="L191">
            <v>0.5</v>
          </cell>
          <cell r="M191">
            <v>1.6</v>
          </cell>
          <cell r="N191">
            <v>1.6</v>
          </cell>
          <cell r="O191">
            <v>1</v>
          </cell>
          <cell r="P191" t="str">
            <v>m3</v>
          </cell>
          <cell r="Q191">
            <v>44.93333333333333</v>
          </cell>
          <cell r="R191">
            <v>0</v>
          </cell>
        </row>
        <row r="192">
          <cell r="E192" t="str">
            <v>Beùton loùt ñaùy hoá ga M100 ñaù 1x2</v>
          </cell>
          <cell r="F192" t="str">
            <v>HA.1111SR</v>
          </cell>
          <cell r="G192" t="str">
            <v>Beùton loùt ñaùy hoá ga M100 ñaù 1x2: =10x1,2x1,2x0,1</v>
          </cell>
          <cell r="I192" t="str">
            <v>: =10x1,2x1,2x0,1</v>
          </cell>
          <cell r="J192">
            <v>10</v>
          </cell>
          <cell r="K192" t="str">
            <v>KHOI</v>
          </cell>
          <cell r="M192">
            <v>1.2</v>
          </cell>
          <cell r="N192">
            <v>1.2</v>
          </cell>
          <cell r="O192">
            <v>0.1</v>
          </cell>
          <cell r="P192" t="str">
            <v>m3</v>
          </cell>
          <cell r="Q192">
            <v>1.44</v>
          </cell>
          <cell r="R192">
            <v>296067</v>
          </cell>
        </row>
        <row r="193">
          <cell r="E193" t="str">
            <v>Vaùn khuoân loùt</v>
          </cell>
          <cell r="F193" t="str">
            <v>KA.1220</v>
          </cell>
          <cell r="G193" t="str">
            <v>Vaùn khuoân loùt: =10x2x(1,2+1,2)x0,1/100</v>
          </cell>
          <cell r="I193" t="str">
            <v>: =10x2x(1,2+1,2)x0,1/100</v>
          </cell>
          <cell r="J193">
            <v>10</v>
          </cell>
          <cell r="K193" t="str">
            <v>VKMC</v>
          </cell>
          <cell r="M193">
            <v>1.2</v>
          </cell>
          <cell r="N193">
            <v>1.2</v>
          </cell>
          <cell r="O193">
            <v>0.1</v>
          </cell>
          <cell r="P193" t="str">
            <v>100m2</v>
          </cell>
          <cell r="Q193">
            <v>4.7999999999999994E-2</v>
          </cell>
          <cell r="R193">
            <v>3649588</v>
          </cell>
        </row>
        <row r="194">
          <cell r="E194" t="str">
            <v>Beùton ñaø giaèng M200 ñaù 1x2</v>
          </cell>
          <cell r="F194" t="str">
            <v>HA.3113</v>
          </cell>
          <cell r="G194" t="str">
            <v>Beùton ñaø giaèng M200 ñaù 1x2: =10x2x(1+0,6)x0,15x0,2</v>
          </cell>
          <cell r="I194" t="str">
            <v>: =10x2x(1+0,6)x0,15x0,2</v>
          </cell>
          <cell r="J194">
            <v>10</v>
          </cell>
          <cell r="K194" t="str">
            <v>THOP</v>
          </cell>
          <cell r="L194">
            <v>0.2</v>
          </cell>
          <cell r="M194">
            <v>1</v>
          </cell>
          <cell r="N194">
            <v>1</v>
          </cell>
          <cell r="O194">
            <v>0.15</v>
          </cell>
          <cell r="P194" t="str">
            <v>m3</v>
          </cell>
          <cell r="Q194">
            <v>0.96</v>
          </cell>
          <cell r="R194">
            <v>442515</v>
          </cell>
        </row>
        <row r="195">
          <cell r="E195" t="str">
            <v>Vaùn khuoân ñaø</v>
          </cell>
          <cell r="F195" t="str">
            <v>KA.2210</v>
          </cell>
          <cell r="G195" t="str">
            <v>Vaùn khuoân ñaø: =10x(2x(1+1)+2x(0,6+0,6))x0,15/100</v>
          </cell>
          <cell r="I195" t="str">
            <v>: =10x(2x(1+1)+2x(0,6+0,6))x0,15/100</v>
          </cell>
          <cell r="J195">
            <v>10</v>
          </cell>
          <cell r="K195" t="str">
            <v>VKTH</v>
          </cell>
          <cell r="L195">
            <v>0.2</v>
          </cell>
          <cell r="M195">
            <v>1</v>
          </cell>
          <cell r="N195">
            <v>1</v>
          </cell>
          <cell r="O195">
            <v>0.15</v>
          </cell>
          <cell r="P195" t="str">
            <v>100m2</v>
          </cell>
          <cell r="Q195">
            <v>9.5999999999999988E-2</v>
          </cell>
          <cell r="R195">
            <v>5245650</v>
          </cell>
        </row>
        <row r="196">
          <cell r="E196" t="str">
            <v>Saét troøn Þ &lt;=10 ñaø giaøng</v>
          </cell>
          <cell r="F196" t="str">
            <v>IA.2311</v>
          </cell>
          <cell r="G196" t="str">
            <v>Saét troøn Þ &lt;=10 ñaø giaøng</v>
          </cell>
          <cell r="I196">
            <v>0</v>
          </cell>
          <cell r="J196">
            <v>10</v>
          </cell>
          <cell r="N196">
            <v>9.8329999999999997E-3</v>
          </cell>
          <cell r="P196" t="str">
            <v>Taán</v>
          </cell>
          <cell r="Q196">
            <v>9.8330000000000001E-2</v>
          </cell>
          <cell r="R196">
            <v>4292975</v>
          </cell>
        </row>
        <row r="197">
          <cell r="E197" t="str">
            <v>Xaây töôøng 20 vuõa M75 gaïch theû (tb 0,95m)</v>
          </cell>
          <cell r="F197" t="str">
            <v>GG.2214</v>
          </cell>
          <cell r="G197" t="str">
            <v>Xaây töôøng 20 vuõa M75 gaïch theû (tb 0,95m): =10x2x(1+0,6)x0,95x0,2</v>
          </cell>
          <cell r="I197" t="str">
            <v>: =10x2x(1+0,6)x0,95x0,2</v>
          </cell>
          <cell r="J197">
            <v>10</v>
          </cell>
          <cell r="K197" t="str">
            <v>THOP</v>
          </cell>
          <cell r="L197">
            <v>0.2</v>
          </cell>
          <cell r="M197">
            <v>1</v>
          </cell>
          <cell r="N197">
            <v>1</v>
          </cell>
          <cell r="O197">
            <v>0.95</v>
          </cell>
          <cell r="P197" t="str">
            <v>m3</v>
          </cell>
          <cell r="Q197">
            <v>6.08</v>
          </cell>
          <cell r="R197">
            <v>322746</v>
          </cell>
        </row>
        <row r="198">
          <cell r="E198" t="str">
            <v>Laùng vöõa M100 daøy 2cm hoá ga</v>
          </cell>
          <cell r="F198" t="str">
            <v>RB.2125</v>
          </cell>
          <cell r="G198" t="str">
            <v>Laùng vöõa M100 daøy 2cm hoá ga</v>
          </cell>
          <cell r="I198">
            <v>0</v>
          </cell>
          <cell r="J198">
            <v>10</v>
          </cell>
          <cell r="P198" t="str">
            <v>m2</v>
          </cell>
          <cell r="Q198">
            <v>80.400000000000006</v>
          </cell>
          <cell r="R198">
            <v>9275</v>
          </cell>
        </row>
        <row r="199">
          <cell r="E199" t="str">
            <v>Ñaùy</v>
          </cell>
          <cell r="G199" t="str">
            <v>Ñaùy: =10x0,6x0,6</v>
          </cell>
          <cell r="I199" t="str">
            <v>: =10x0,6x0,6</v>
          </cell>
          <cell r="J199">
            <v>10</v>
          </cell>
          <cell r="K199" t="str">
            <v>MAT</v>
          </cell>
          <cell r="M199">
            <v>0.6</v>
          </cell>
          <cell r="N199">
            <v>0.6</v>
          </cell>
          <cell r="P199" t="str">
            <v>m2</v>
          </cell>
          <cell r="Q199">
            <v>3.6</v>
          </cell>
          <cell r="R199">
            <v>0</v>
          </cell>
        </row>
        <row r="200">
          <cell r="E200" t="str">
            <v>Thaønh (cao tb 1,2m)</v>
          </cell>
          <cell r="G200" t="str">
            <v>Thaønh (cao tb 1,2m): =10x2x(2+1,2)x1,2</v>
          </cell>
          <cell r="I200" t="str">
            <v>: =10x2x(2+1,2)x1,2</v>
          </cell>
          <cell r="J200">
            <v>10</v>
          </cell>
          <cell r="K200" t="str">
            <v>MTRU</v>
          </cell>
          <cell r="M200">
            <v>2</v>
          </cell>
          <cell r="N200">
            <v>1.2</v>
          </cell>
          <cell r="O200">
            <v>1.2</v>
          </cell>
          <cell r="P200" t="str">
            <v>m2</v>
          </cell>
          <cell r="Q200">
            <v>76.8</v>
          </cell>
          <cell r="R200">
            <v>0</v>
          </cell>
        </row>
        <row r="201">
          <cell r="E201" t="str">
            <v>Toâ thaønh, maët hoá ga, vöõa M75 daøy 1,5nm</v>
          </cell>
          <cell r="F201" t="str">
            <v>PA.1214</v>
          </cell>
          <cell r="G201" t="str">
            <v>Toâ thaønh, maët hoá ga, vöõa M75 daøy 1,5nm</v>
          </cell>
          <cell r="I201">
            <v>0</v>
          </cell>
          <cell r="J201">
            <v>10</v>
          </cell>
          <cell r="P201" t="str">
            <v>m2</v>
          </cell>
          <cell r="Q201">
            <v>75.2</v>
          </cell>
          <cell r="R201">
            <v>4922</v>
          </cell>
        </row>
        <row r="202">
          <cell r="E202" t="str">
            <v>Phaàn beâ toâng</v>
          </cell>
          <cell r="G202" t="str">
            <v>Phaàn beâ toâng</v>
          </cell>
          <cell r="I202">
            <v>0</v>
          </cell>
          <cell r="J202">
            <v>10</v>
          </cell>
          <cell r="P202" t="str">
            <v>m2</v>
          </cell>
          <cell r="Q202">
            <v>14.4</v>
          </cell>
          <cell r="R202">
            <v>0</v>
          </cell>
        </row>
        <row r="203">
          <cell r="E203" t="str">
            <v>Phaàn töôøng gaïch</v>
          </cell>
          <cell r="G203" t="str">
            <v>Phaàn töôøng gaïch</v>
          </cell>
          <cell r="I203">
            <v>0</v>
          </cell>
          <cell r="J203">
            <v>10</v>
          </cell>
          <cell r="N203">
            <v>6.08</v>
          </cell>
          <cell r="P203" t="str">
            <v>m2</v>
          </cell>
          <cell r="Q203">
            <v>60.8</v>
          </cell>
          <cell r="R203">
            <v>0</v>
          </cell>
        </row>
        <row r="204">
          <cell r="E204" t="str">
            <v>NAÉP ÑAN HOÁ GA</v>
          </cell>
          <cell r="G204" t="str">
            <v>NAÉP ÑAN HOÁ GA</v>
          </cell>
          <cell r="H204" t="str">
            <v>YES</v>
          </cell>
          <cell r="I204">
            <v>0</v>
          </cell>
          <cell r="J204">
            <v>10</v>
          </cell>
          <cell r="Q204">
            <v>0</v>
          </cell>
          <cell r="R204">
            <v>0</v>
          </cell>
        </row>
        <row r="205">
          <cell r="E205" t="str">
            <v>Beùton M200 ñuùc saün ñaù 1x2 naép ñan hoá ga</v>
          </cell>
          <cell r="F205" t="str">
            <v>HG.4113</v>
          </cell>
          <cell r="G205" t="str">
            <v>Beùton M200 ñuùc saün ñaù 1x2 naép ñan hoá ga: =20x0,36x0,73x0,08</v>
          </cell>
          <cell r="I205" t="str">
            <v>: =20x0,36x0,73x0,08</v>
          </cell>
          <cell r="J205">
            <v>20</v>
          </cell>
          <cell r="K205" t="str">
            <v>KHOI</v>
          </cell>
          <cell r="M205">
            <v>0.36</v>
          </cell>
          <cell r="N205">
            <v>0.73</v>
          </cell>
          <cell r="O205">
            <v>0.08</v>
          </cell>
          <cell r="P205" t="str">
            <v>m3</v>
          </cell>
          <cell r="Q205">
            <v>0.42047999999999996</v>
          </cell>
          <cell r="R205">
            <v>436029</v>
          </cell>
        </row>
        <row r="206">
          <cell r="E206" t="str">
            <v>Vaùn khuoân beùton ñuùc saün</v>
          </cell>
          <cell r="F206" t="str">
            <v>KP.2310</v>
          </cell>
          <cell r="G206" t="str">
            <v>Vaùn khuoân beùton ñuùc saün: =20x2x(0,36+0,73)x0,08/100</v>
          </cell>
          <cell r="I206" t="str">
            <v>: =20x2x(0,36+0,73)x0,08/100</v>
          </cell>
          <cell r="J206">
            <v>20</v>
          </cell>
          <cell r="K206" t="str">
            <v>VKMC</v>
          </cell>
          <cell r="M206">
            <v>0.36</v>
          </cell>
          <cell r="N206">
            <v>0.73</v>
          </cell>
          <cell r="O206">
            <v>0.08</v>
          </cell>
          <cell r="P206" t="str">
            <v>100m2</v>
          </cell>
          <cell r="Q206">
            <v>3.4879999999999994E-2</v>
          </cell>
          <cell r="R206">
            <v>328470</v>
          </cell>
        </row>
        <row r="207">
          <cell r="E207" t="str">
            <v>Saét troøn d=&lt;10 cho beùton ñuùc saün</v>
          </cell>
          <cell r="F207" t="str">
            <v>IB.2511</v>
          </cell>
          <cell r="G207" t="str">
            <v>Saét troøn d=&lt;10 cho beùton ñuùc saün</v>
          </cell>
          <cell r="I207">
            <v>0</v>
          </cell>
          <cell r="J207">
            <v>1</v>
          </cell>
          <cell r="N207">
            <v>5.058E-2</v>
          </cell>
          <cell r="P207" t="str">
            <v>Taán</v>
          </cell>
          <cell r="Q207">
            <v>5.058E-2</v>
          </cell>
          <cell r="R207">
            <v>4292975</v>
          </cell>
        </row>
        <row r="208">
          <cell r="E208" t="str">
            <v>Laép ñaët taám ñan beùton coát theùp hoá ga</v>
          </cell>
          <cell r="F208" t="str">
            <v>09-09</v>
          </cell>
          <cell r="G208" t="str">
            <v>Laép ñaët taám ñan beùton coát theùp hoá ga</v>
          </cell>
          <cell r="I208">
            <v>0</v>
          </cell>
          <cell r="J208">
            <v>20</v>
          </cell>
          <cell r="N208">
            <v>1</v>
          </cell>
          <cell r="P208" t="str">
            <v>Caùi</v>
          </cell>
          <cell r="Q208">
            <v>20</v>
          </cell>
          <cell r="R208">
            <v>0</v>
          </cell>
        </row>
        <row r="209">
          <cell r="D209" t="str">
            <v>PVC34</v>
          </cell>
          <cell r="E209" t="str">
            <v>Laép ñaët oáng xoái PVC Þ 114</v>
          </cell>
          <cell r="F209" t="str">
            <v>ZJ.7160</v>
          </cell>
          <cell r="G209" t="str">
            <v>Laép ñaët oáng PVC Þ 114</v>
          </cell>
          <cell r="I209">
            <v>0</v>
          </cell>
          <cell r="J209">
            <v>20</v>
          </cell>
          <cell r="N209">
            <v>0.01</v>
          </cell>
          <cell r="P209" t="str">
            <v>100m</v>
          </cell>
          <cell r="Q209">
            <v>0.2</v>
          </cell>
          <cell r="R209">
            <v>6093217</v>
          </cell>
        </row>
        <row r="210">
          <cell r="D210" t="str">
            <v>PVC60</v>
          </cell>
          <cell r="E210" t="str">
            <v>Laép ñaët oáng PVC Þ50 Bình Minh thoaùt nöôùc</v>
          </cell>
          <cell r="F210" t="str">
            <v>ZJ.7271</v>
          </cell>
          <cell r="G210" t="str">
            <v>Laép ñaët oáng PVC Þ50 Bình Minh thoaùt nöôùc</v>
          </cell>
          <cell r="I210">
            <v>0</v>
          </cell>
          <cell r="J210">
            <v>1</v>
          </cell>
          <cell r="N210">
            <v>1.8</v>
          </cell>
          <cell r="P210" t="str">
            <v>100m</v>
          </cell>
          <cell r="Q210">
            <v>1.8</v>
          </cell>
          <cell r="R210">
            <v>1065733</v>
          </cell>
        </row>
        <row r="211">
          <cell r="D211" t="str">
            <v>PVC60</v>
          </cell>
          <cell r="E211" t="str">
            <v>Laép ñaët oáng PVC Þ60 Bình Minh thoaùt nöôùc</v>
          </cell>
          <cell r="F211" t="str">
            <v>ZJ.7272</v>
          </cell>
          <cell r="G211">
            <v>0</v>
          </cell>
          <cell r="I211">
            <v>0</v>
          </cell>
          <cell r="J211">
            <v>20</v>
          </cell>
          <cell r="P211" t="str">
            <v>100m</v>
          </cell>
          <cell r="Q211">
            <v>0</v>
          </cell>
          <cell r="R211">
            <v>0</v>
          </cell>
        </row>
        <row r="212">
          <cell r="E212" t="str">
            <v xml:space="preserve"> Ñaép thaønh moùng </v>
          </cell>
          <cell r="F212" t="str">
            <v>BB.1112</v>
          </cell>
          <cell r="G212">
            <v>0</v>
          </cell>
          <cell r="I212">
            <v>0</v>
          </cell>
          <cell r="J212">
            <v>20</v>
          </cell>
          <cell r="P212" t="str">
            <v>m3</v>
          </cell>
          <cell r="Q212">
            <v>0</v>
          </cell>
          <cell r="R212">
            <v>0</v>
          </cell>
        </row>
        <row r="213">
          <cell r="E213" t="str">
            <v>Boác xuùc vaø vaän chuyeån ñaát thöøa xe cuùt kít 100m</v>
          </cell>
          <cell r="F213" t="str">
            <v>VC-03/100</v>
          </cell>
          <cell r="G213">
            <v>0</v>
          </cell>
          <cell r="I213">
            <v>0</v>
          </cell>
          <cell r="J213">
            <v>20</v>
          </cell>
          <cell r="P213" t="str">
            <v>m3</v>
          </cell>
          <cell r="Q213">
            <v>0</v>
          </cell>
          <cell r="R213">
            <v>0</v>
          </cell>
        </row>
        <row r="214">
          <cell r="E214" t="str">
            <v xml:space="preserve"> Ñaép thaønh moùng vaø san thöøa</v>
          </cell>
          <cell r="F214" t="str">
            <v>BB.1112</v>
          </cell>
          <cell r="G214" t="str">
            <v xml:space="preserve"> Ñaép thaønh moùng vaø san thöøa</v>
          </cell>
          <cell r="I214">
            <v>0</v>
          </cell>
          <cell r="J214">
            <v>1</v>
          </cell>
          <cell r="P214" t="str">
            <v>m3</v>
          </cell>
          <cell r="Q214">
            <v>44.93333333333333</v>
          </cell>
          <cell r="R214">
            <v>0</v>
          </cell>
        </row>
        <row r="215">
          <cell r="E215" t="str">
            <v>Vaän chuyeån ñaát xe cuùt 50m</v>
          </cell>
          <cell r="F215" t="str">
            <v>VC-03</v>
          </cell>
          <cell r="G215">
            <v>0</v>
          </cell>
          <cell r="I215">
            <v>0</v>
          </cell>
          <cell r="J215">
            <v>20</v>
          </cell>
          <cell r="P215" t="str">
            <v>m3</v>
          </cell>
          <cell r="R215">
            <v>0</v>
          </cell>
        </row>
        <row r="216">
          <cell r="E216" t="str">
            <v>2 HOÁ GA</v>
          </cell>
          <cell r="G216">
            <v>0</v>
          </cell>
          <cell r="I216">
            <v>0</v>
          </cell>
          <cell r="Q216">
            <v>0</v>
          </cell>
          <cell r="R216">
            <v>0</v>
          </cell>
        </row>
        <row r="217">
          <cell r="E217" t="str">
            <v>Ñaøo moùng ñaát C2</v>
          </cell>
          <cell r="F217" t="str">
            <v>BA.1432</v>
          </cell>
          <cell r="G217">
            <v>0</v>
          </cell>
          <cell r="I217" t="str">
            <v>: =0x1/6(1,6x1,6+2,6x2,6+(1,6+2,6)x(1,6+2,6))</v>
          </cell>
          <cell r="J217">
            <v>0</v>
          </cell>
          <cell r="K217" t="str">
            <v>DAO</v>
          </cell>
          <cell r="L217">
            <v>0.5</v>
          </cell>
          <cell r="M217">
            <v>1.6</v>
          </cell>
          <cell r="N217">
            <v>1.6</v>
          </cell>
          <cell r="O217">
            <v>1</v>
          </cell>
          <cell r="P217" t="str">
            <v>m3</v>
          </cell>
          <cell r="Q217">
            <v>0</v>
          </cell>
          <cell r="R217">
            <v>0</v>
          </cell>
        </row>
        <row r="218">
          <cell r="E218" t="str">
            <v>Beùton loùt M100 ñaù 1x2</v>
          </cell>
          <cell r="F218" t="str">
            <v>HA.1111SR</v>
          </cell>
          <cell r="G218">
            <v>0</v>
          </cell>
          <cell r="I218" t="str">
            <v>: =0x1x1x0,05</v>
          </cell>
          <cell r="J218">
            <v>0</v>
          </cell>
          <cell r="K218" t="str">
            <v>KHOI</v>
          </cell>
          <cell r="M218">
            <v>1</v>
          </cell>
          <cell r="N218">
            <v>1</v>
          </cell>
          <cell r="O218">
            <v>0.05</v>
          </cell>
          <cell r="P218" t="str">
            <v>m3</v>
          </cell>
          <cell r="Q218">
            <v>0</v>
          </cell>
          <cell r="R218">
            <v>0</v>
          </cell>
        </row>
        <row r="219">
          <cell r="E219" t="str">
            <v>Vaùn khuoân loùt</v>
          </cell>
          <cell r="F219" t="str">
            <v>KA.1220</v>
          </cell>
          <cell r="G219">
            <v>0</v>
          </cell>
          <cell r="I219" t="str">
            <v>: =0x2x(1+1)x0,05/100</v>
          </cell>
          <cell r="J219">
            <v>0</v>
          </cell>
          <cell r="K219" t="str">
            <v>VKMC</v>
          </cell>
          <cell r="M219">
            <v>1</v>
          </cell>
          <cell r="N219">
            <v>1</v>
          </cell>
          <cell r="O219">
            <v>0.05</v>
          </cell>
          <cell r="P219" t="str">
            <v>100m2</v>
          </cell>
          <cell r="Q219">
            <v>0</v>
          </cell>
          <cell r="R219">
            <v>0</v>
          </cell>
        </row>
        <row r="220">
          <cell r="E220" t="str">
            <v>Beùton daàm giaèng M200 ñaù 1x2</v>
          </cell>
          <cell r="F220" t="str">
            <v>HA.3113</v>
          </cell>
          <cell r="G220">
            <v>0</v>
          </cell>
          <cell r="I220" t="str">
            <v>: =0x2,8x0,2x0,2</v>
          </cell>
          <cell r="J220">
            <v>0</v>
          </cell>
          <cell r="K220" t="str">
            <v>KHOI</v>
          </cell>
          <cell r="M220">
            <v>2.8</v>
          </cell>
          <cell r="N220">
            <v>0.2</v>
          </cell>
          <cell r="O220">
            <v>0.2</v>
          </cell>
          <cell r="P220" t="str">
            <v>m3</v>
          </cell>
          <cell r="Q220">
            <v>0</v>
          </cell>
          <cell r="R220">
            <v>0</v>
          </cell>
        </row>
        <row r="221">
          <cell r="E221" t="str">
            <v>Vaùn khuoân daàm</v>
          </cell>
          <cell r="F221" t="str">
            <v>KA.2120</v>
          </cell>
          <cell r="G221">
            <v>0</v>
          </cell>
          <cell r="I221" t="str">
            <v>: =0x2x(2,8+0,2)x0,2/100</v>
          </cell>
          <cell r="J221">
            <v>0</v>
          </cell>
          <cell r="K221" t="str">
            <v>VKMC</v>
          </cell>
          <cell r="M221">
            <v>2.8</v>
          </cell>
          <cell r="N221">
            <v>0.2</v>
          </cell>
          <cell r="O221">
            <v>0.2</v>
          </cell>
          <cell r="P221" t="str">
            <v>100m2</v>
          </cell>
          <cell r="Q221">
            <v>0</v>
          </cell>
          <cell r="R221">
            <v>0</v>
          </cell>
        </row>
        <row r="222">
          <cell r="E222" t="str">
            <v>Saét troøn Þ &lt;=10</v>
          </cell>
          <cell r="F222" t="str">
            <v>IA.2111</v>
          </cell>
          <cell r="G222">
            <v>0</v>
          </cell>
          <cell r="I222">
            <v>0</v>
          </cell>
          <cell r="J222">
            <v>0</v>
          </cell>
          <cell r="N222">
            <v>1.474E-2</v>
          </cell>
          <cell r="P222" t="str">
            <v>Taán</v>
          </cell>
          <cell r="Q222">
            <v>0</v>
          </cell>
          <cell r="R222">
            <v>0</v>
          </cell>
        </row>
        <row r="223">
          <cell r="E223" t="str">
            <v>Beùton M200 ñuùc saün ñaù 1x2 naép hoá ga</v>
          </cell>
          <cell r="F223" t="str">
            <v>HG.4113</v>
          </cell>
          <cell r="G223">
            <v>0</v>
          </cell>
          <cell r="I223" t="str">
            <v>: =0x0,44x0,79x0,1</v>
          </cell>
          <cell r="J223">
            <v>0</v>
          </cell>
          <cell r="K223" t="str">
            <v>KHOI</v>
          </cell>
          <cell r="M223">
            <v>0.44</v>
          </cell>
          <cell r="N223">
            <v>0.79</v>
          </cell>
          <cell r="O223">
            <v>0.1</v>
          </cell>
          <cell r="P223" t="str">
            <v>m3</v>
          </cell>
          <cell r="Q223">
            <v>0</v>
          </cell>
          <cell r="R223">
            <v>0</v>
          </cell>
        </row>
        <row r="224">
          <cell r="E224" t="str">
            <v>Vaùn khuoân beùton ñuùc saün</v>
          </cell>
          <cell r="F224" t="str">
            <v>KP.2310</v>
          </cell>
          <cell r="G224">
            <v>0</v>
          </cell>
          <cell r="I224" t="str">
            <v>: =0x2x(0,44+0,79)x0,1/100</v>
          </cell>
          <cell r="J224">
            <v>0</v>
          </cell>
          <cell r="K224" t="str">
            <v>VKMC</v>
          </cell>
          <cell r="M224">
            <v>0.44</v>
          </cell>
          <cell r="N224">
            <v>0.79</v>
          </cell>
          <cell r="O224">
            <v>0.1</v>
          </cell>
          <cell r="P224" t="str">
            <v>100m2</v>
          </cell>
          <cell r="Q224">
            <v>0</v>
          </cell>
          <cell r="R224">
            <v>0</v>
          </cell>
        </row>
        <row r="225">
          <cell r="E225" t="str">
            <v>Saét troøn d=&lt;10 cho beùton ñuùc saün</v>
          </cell>
          <cell r="F225" t="str">
            <v>IB.2511</v>
          </cell>
          <cell r="G225">
            <v>0</v>
          </cell>
          <cell r="I225">
            <v>0</v>
          </cell>
          <cell r="J225">
            <v>0</v>
          </cell>
          <cell r="N225">
            <v>1.2799999999999999E-2</v>
          </cell>
          <cell r="P225" t="str">
            <v>Taán</v>
          </cell>
          <cell r="Q225">
            <v>0</v>
          </cell>
          <cell r="R225">
            <v>0</v>
          </cell>
        </row>
        <row r="226">
          <cell r="E226" t="str">
            <v>Laép ñaët taám ñan beùton coát theùp hoá ga</v>
          </cell>
          <cell r="F226" t="str">
            <v>09-09</v>
          </cell>
          <cell r="G226">
            <v>0</v>
          </cell>
          <cell r="I226">
            <v>0</v>
          </cell>
          <cell r="J226">
            <v>0</v>
          </cell>
          <cell r="N226">
            <v>4</v>
          </cell>
          <cell r="P226" t="str">
            <v>Caùi</v>
          </cell>
          <cell r="Q226">
            <v>0</v>
          </cell>
          <cell r="R226">
            <v>0</v>
          </cell>
        </row>
        <row r="227">
          <cell r="E227" t="str">
            <v xml:space="preserve"> Ñaép thaønh moùng vaø san ñaép ñaát dö</v>
          </cell>
          <cell r="F227" t="str">
            <v>BB.1112</v>
          </cell>
          <cell r="G227">
            <v>0</v>
          </cell>
          <cell r="I227">
            <v>0</v>
          </cell>
          <cell r="J227">
            <v>0</v>
          </cell>
          <cell r="P227" t="str">
            <v>m3</v>
          </cell>
          <cell r="Q227">
            <v>0</v>
          </cell>
          <cell r="R227">
            <v>0</v>
          </cell>
        </row>
        <row r="228">
          <cell r="E228" t="str">
            <v xml:space="preserve">COÁNG THOAÙT NÖÔÙC BTCT Þ 200 H10 NOÄI BOÄ, DAØI </v>
          </cell>
          <cell r="G228" t="str">
            <v>COÁNG THOAÙT NÖÔÙC BTCT Þ 200 H10 NOÄI BOÄ, DAØI 135M</v>
          </cell>
          <cell r="H228" t="str">
            <v>YES</v>
          </cell>
          <cell r="I228">
            <v>0</v>
          </cell>
          <cell r="J228">
            <v>1</v>
          </cell>
          <cell r="L228">
            <v>135</v>
          </cell>
          <cell r="Q228">
            <v>0</v>
          </cell>
          <cell r="R228">
            <v>0</v>
          </cell>
        </row>
        <row r="229">
          <cell r="E229" t="str">
            <v xml:space="preserve">Ñaøo ñaát  ñaët oáng </v>
          </cell>
          <cell r="F229" t="str">
            <v>BA.1512</v>
          </cell>
          <cell r="G229" t="str">
            <v>Ñaøo ñaát  ñaët oáng : =135x0,8x0,8</v>
          </cell>
          <cell r="I229" t="str">
            <v>: =135x0,8x0,8</v>
          </cell>
          <cell r="J229">
            <v>1</v>
          </cell>
          <cell r="K229" t="str">
            <v>KHOI</v>
          </cell>
          <cell r="L229">
            <v>0.5</v>
          </cell>
          <cell r="M229">
            <v>135</v>
          </cell>
          <cell r="N229">
            <v>0.8</v>
          </cell>
          <cell r="O229">
            <v>0.8</v>
          </cell>
          <cell r="P229" t="str">
            <v>m3</v>
          </cell>
          <cell r="Q229">
            <v>90.88</v>
          </cell>
          <cell r="R229">
            <v>0</v>
          </cell>
        </row>
        <row r="230">
          <cell r="D230" t="str">
            <v>OBT-200</v>
          </cell>
          <cell r="E230" t="str">
            <v xml:space="preserve">OÁng coáng BTCT D200  daøi 1m/oáng </v>
          </cell>
          <cell r="F230" t="str">
            <v>TT</v>
          </cell>
          <cell r="G230">
            <v>0</v>
          </cell>
          <cell r="I230">
            <v>0</v>
          </cell>
          <cell r="J230">
            <v>1</v>
          </cell>
          <cell r="P230" t="str">
            <v>Caùi</v>
          </cell>
          <cell r="Q230">
            <v>0</v>
          </cell>
          <cell r="R230">
            <v>0</v>
          </cell>
        </row>
        <row r="231">
          <cell r="D231" t="str">
            <v>OBT-200-H10</v>
          </cell>
          <cell r="E231" t="str">
            <v xml:space="preserve">OÁng coáng BTCT D200-H10 daøi 2m/oáng </v>
          </cell>
          <cell r="F231" t="str">
            <v>TT</v>
          </cell>
          <cell r="G231" t="str">
            <v xml:space="preserve">OÁng coáng BTCT D200-H10 daøi 2m/oáng </v>
          </cell>
          <cell r="I231">
            <v>0</v>
          </cell>
          <cell r="J231">
            <v>1</v>
          </cell>
          <cell r="N231">
            <v>120</v>
          </cell>
          <cell r="P231" t="str">
            <v>m</v>
          </cell>
          <cell r="Q231">
            <v>122</v>
          </cell>
          <cell r="R231">
            <v>100000</v>
          </cell>
        </row>
        <row r="232">
          <cell r="D232" t="str">
            <v>OBT-200-H30</v>
          </cell>
          <cell r="E232" t="str">
            <v>OÁng coáng BTCT D200-H30 daøi 2m/oáng (qua ñöôøng)</v>
          </cell>
          <cell r="F232" t="str">
            <v>TT</v>
          </cell>
          <cell r="G232" t="str">
            <v>OÁng coáng BTCT D200-H30 daøi 2m/oáng (qua ñöôøng)</v>
          </cell>
          <cell r="I232">
            <v>0</v>
          </cell>
          <cell r="J232">
            <v>1</v>
          </cell>
          <cell r="N232">
            <v>15</v>
          </cell>
          <cell r="P232" t="str">
            <v>m</v>
          </cell>
          <cell r="Q232">
            <v>18</v>
          </cell>
          <cell r="R232">
            <v>130000</v>
          </cell>
        </row>
        <row r="233">
          <cell r="E233" t="str">
            <v>Laép ñaët coáng BTCT D200</v>
          </cell>
          <cell r="F233" t="str">
            <v>YG.1012/HCM</v>
          </cell>
          <cell r="G233" t="str">
            <v>Laép ñaët coáng BTCT D200</v>
          </cell>
          <cell r="I233">
            <v>0</v>
          </cell>
          <cell r="J233">
            <v>1</v>
          </cell>
          <cell r="N233">
            <v>135</v>
          </cell>
          <cell r="P233" t="str">
            <v>m</v>
          </cell>
          <cell r="Q233">
            <v>140</v>
          </cell>
          <cell r="R233">
            <v>0</v>
          </cell>
        </row>
        <row r="234">
          <cell r="E234" t="str">
            <v>Xaây goái coáng gaïch theû 2m/coáng</v>
          </cell>
          <cell r="F234" t="str">
            <v>GG.1114</v>
          </cell>
          <cell r="G234">
            <v>0</v>
          </cell>
          <cell r="I234">
            <v>0</v>
          </cell>
          <cell r="J234">
            <v>67</v>
          </cell>
          <cell r="K234" t="str">
            <v>KHOI</v>
          </cell>
          <cell r="P234" t="str">
            <v>m3</v>
          </cell>
          <cell r="Q234">
            <v>0</v>
          </cell>
          <cell r="R234">
            <v>0</v>
          </cell>
        </row>
        <row r="235">
          <cell r="E235" t="str">
            <v xml:space="preserve">Xaây cuoán moái noái coáng gaïch theû </v>
          </cell>
          <cell r="F235" t="str">
            <v>GD.5114</v>
          </cell>
          <cell r="G235" t="str">
            <v>Xaây cuoán moái noái coáng gaïch theû : =67x3,14x0,28x0,01</v>
          </cell>
          <cell r="I235" t="str">
            <v>: =67x3,14x0,28x0,01</v>
          </cell>
          <cell r="J235">
            <v>67</v>
          </cell>
          <cell r="K235" t="str">
            <v>KHOI</v>
          </cell>
          <cell r="M235">
            <v>3.14</v>
          </cell>
          <cell r="N235">
            <v>0.28000000000000003</v>
          </cell>
          <cell r="O235">
            <v>0.01</v>
          </cell>
          <cell r="P235" t="str">
            <v>m3</v>
          </cell>
          <cell r="Q235">
            <v>0.60699999999999998</v>
          </cell>
          <cell r="R235">
            <v>419345</v>
          </cell>
        </row>
        <row r="236">
          <cell r="E236" t="str">
            <v xml:space="preserve">Traùt moái noái coáng </v>
          </cell>
          <cell r="F236" t="str">
            <v>119-944/56</v>
          </cell>
          <cell r="G236" t="str">
            <v>Traùt moái noái coáng : =67x3,14x0,38x0,3</v>
          </cell>
          <cell r="I236" t="str">
            <v>: =67x3,14x0,38x0,3</v>
          </cell>
          <cell r="J236">
            <v>67</v>
          </cell>
          <cell r="K236" t="str">
            <v>KHOI</v>
          </cell>
          <cell r="M236">
            <v>3.14</v>
          </cell>
          <cell r="N236">
            <v>0.38</v>
          </cell>
          <cell r="O236">
            <v>0.3</v>
          </cell>
          <cell r="P236" t="str">
            <v>m2</v>
          </cell>
          <cell r="Q236">
            <v>24.7</v>
          </cell>
          <cell r="R236">
            <v>9217</v>
          </cell>
        </row>
        <row r="237">
          <cell r="E237" t="str">
            <v xml:space="preserve"> Ñaép thaønh moùng </v>
          </cell>
          <cell r="F237" t="str">
            <v>BB.1112</v>
          </cell>
          <cell r="G237">
            <v>0</v>
          </cell>
          <cell r="I237">
            <v>0</v>
          </cell>
          <cell r="J237">
            <v>1</v>
          </cell>
          <cell r="P237" t="str">
            <v>m3</v>
          </cell>
          <cell r="R237">
            <v>0</v>
          </cell>
        </row>
        <row r="238">
          <cell r="E238" t="str">
            <v>Vaän chuyeån ñaát xe cuùt 50m</v>
          </cell>
          <cell r="F238" t="str">
            <v>VC-03</v>
          </cell>
          <cell r="G238">
            <v>0</v>
          </cell>
          <cell r="I238">
            <v>0</v>
          </cell>
          <cell r="J238">
            <v>1</v>
          </cell>
          <cell r="P238" t="str">
            <v>m3</v>
          </cell>
          <cell r="R238">
            <v>0</v>
          </cell>
        </row>
        <row r="239">
          <cell r="E239" t="str">
            <v xml:space="preserve"> Ñaép laïi vaø san ñaép ñaát dö</v>
          </cell>
          <cell r="F239" t="str">
            <v>BB.1112</v>
          </cell>
          <cell r="G239" t="str">
            <v xml:space="preserve"> Ñaép laïi vaø san ñaép ñaát dö</v>
          </cell>
          <cell r="I239">
            <v>0</v>
          </cell>
          <cell r="J239">
            <v>1</v>
          </cell>
          <cell r="N239">
            <v>86.4</v>
          </cell>
          <cell r="P239" t="str">
            <v>m3</v>
          </cell>
          <cell r="Q239">
            <v>90.88</v>
          </cell>
          <cell r="R239">
            <v>0</v>
          </cell>
        </row>
        <row r="240">
          <cell r="E240" t="str">
            <v xml:space="preserve">OÁNG THOAÙT NÖÔÙC BTCT D200 RA HEÄ THOÁNG THOAÙT NÖÔÙC KHU VÖÏC, DAØI </v>
          </cell>
          <cell r="G240">
            <v>0</v>
          </cell>
          <cell r="I240">
            <v>0</v>
          </cell>
          <cell r="L240">
            <v>100</v>
          </cell>
          <cell r="Q240">
            <v>0</v>
          </cell>
          <cell r="R240">
            <v>0</v>
          </cell>
        </row>
        <row r="241">
          <cell r="E241" t="str">
            <v xml:space="preserve">Ñaøo ñaát  ñaët oáng </v>
          </cell>
          <cell r="F241" t="str">
            <v>BA.1512</v>
          </cell>
          <cell r="G241">
            <v>0</v>
          </cell>
          <cell r="I241" t="str">
            <v>: =0x100x0,8x0,9</v>
          </cell>
          <cell r="J241">
            <v>0</v>
          </cell>
          <cell r="K241" t="str">
            <v>KHOI</v>
          </cell>
          <cell r="L241">
            <v>0.5</v>
          </cell>
          <cell r="M241">
            <v>100</v>
          </cell>
          <cell r="N241">
            <v>0.8</v>
          </cell>
          <cell r="O241">
            <v>0.9</v>
          </cell>
          <cell r="P241" t="str">
            <v>m3</v>
          </cell>
          <cell r="Q241">
            <v>0</v>
          </cell>
          <cell r="R241">
            <v>0</v>
          </cell>
        </row>
        <row r="242">
          <cell r="E242" t="str">
            <v>Laép ñaët coáng BTCT D200</v>
          </cell>
          <cell r="F242" t="str">
            <v>LD.1112</v>
          </cell>
          <cell r="G242">
            <v>0</v>
          </cell>
          <cell r="I242">
            <v>0</v>
          </cell>
          <cell r="J242">
            <v>0</v>
          </cell>
          <cell r="N242">
            <v>100</v>
          </cell>
          <cell r="P242" t="str">
            <v>m</v>
          </cell>
          <cell r="Q242">
            <v>0</v>
          </cell>
          <cell r="R242">
            <v>0</v>
          </cell>
        </row>
        <row r="243">
          <cell r="D243" t="str">
            <v>OBT-200</v>
          </cell>
          <cell r="E243" t="str">
            <v xml:space="preserve">OÁng coáng BTCT D200  daøi 1m/oáng </v>
          </cell>
          <cell r="F243" t="str">
            <v>TT</v>
          </cell>
          <cell r="G243">
            <v>0</v>
          </cell>
          <cell r="I243">
            <v>0</v>
          </cell>
          <cell r="N243">
            <v>100</v>
          </cell>
          <cell r="P243" t="str">
            <v>Caùi</v>
          </cell>
          <cell r="Q243">
            <v>0</v>
          </cell>
          <cell r="R243">
            <v>0</v>
          </cell>
        </row>
        <row r="244">
          <cell r="D244" t="str">
            <v>OBT-200-H10</v>
          </cell>
          <cell r="E244" t="str">
            <v xml:space="preserve">OÁng coáng BTCT D200-H10 daøi 4m/oáng </v>
          </cell>
          <cell r="F244" t="str">
            <v>TT</v>
          </cell>
          <cell r="G244">
            <v>0</v>
          </cell>
          <cell r="I244">
            <v>0</v>
          </cell>
          <cell r="J244">
            <v>0</v>
          </cell>
          <cell r="N244">
            <v>100</v>
          </cell>
          <cell r="P244" t="str">
            <v>m</v>
          </cell>
          <cell r="Q244">
            <v>0</v>
          </cell>
          <cell r="R244">
            <v>0</v>
          </cell>
        </row>
        <row r="245">
          <cell r="E245" t="str">
            <v xml:space="preserve">Traùt moái noái coáng </v>
          </cell>
          <cell r="F245" t="str">
            <v>119-944/56</v>
          </cell>
          <cell r="G245">
            <v>0</v>
          </cell>
          <cell r="I245" t="str">
            <v>: =0x3,14x0,32x0,1</v>
          </cell>
          <cell r="J245">
            <v>0</v>
          </cell>
          <cell r="K245" t="str">
            <v>KHOI</v>
          </cell>
          <cell r="M245">
            <v>3.14</v>
          </cell>
          <cell r="N245">
            <v>0.32</v>
          </cell>
          <cell r="O245">
            <v>0.1</v>
          </cell>
          <cell r="P245" t="str">
            <v>m2</v>
          </cell>
          <cell r="Q245">
            <v>0</v>
          </cell>
          <cell r="R245">
            <v>0</v>
          </cell>
        </row>
        <row r="246">
          <cell r="E246" t="str">
            <v xml:space="preserve"> Ñaép thaønh moùng </v>
          </cell>
          <cell r="F246" t="str">
            <v>BB.1112</v>
          </cell>
          <cell r="G246">
            <v>0</v>
          </cell>
          <cell r="I246">
            <v>0</v>
          </cell>
          <cell r="J246">
            <v>0</v>
          </cell>
          <cell r="P246" t="str">
            <v>m3</v>
          </cell>
          <cell r="Q246">
            <v>0</v>
          </cell>
          <cell r="R246">
            <v>0</v>
          </cell>
        </row>
        <row r="247">
          <cell r="E247" t="str">
            <v>Vaän chuyeån ñaát xe cuùt 50m</v>
          </cell>
          <cell r="F247" t="str">
            <v>VC-03</v>
          </cell>
          <cell r="G247">
            <v>0</v>
          </cell>
          <cell r="I247">
            <v>0</v>
          </cell>
          <cell r="J247">
            <v>0</v>
          </cell>
          <cell r="P247" t="str">
            <v>m3</v>
          </cell>
          <cell r="R247">
            <v>0</v>
          </cell>
        </row>
        <row r="248">
          <cell r="E248" t="str">
            <v xml:space="preserve"> Ñaép laïi vaø san ñaép ñaát dö</v>
          </cell>
          <cell r="F248" t="str">
            <v>BB.1112</v>
          </cell>
          <cell r="G248">
            <v>0</v>
          </cell>
          <cell r="I248">
            <v>0</v>
          </cell>
          <cell r="N248">
            <v>0</v>
          </cell>
          <cell r="P248" t="str">
            <v>m3</v>
          </cell>
          <cell r="R248">
            <v>0</v>
          </cell>
        </row>
        <row r="249">
          <cell r="E249" t="str">
            <v xml:space="preserve">COÁNG THOAÙT NÖÔÙC BTCT D200 RA HEÄ THOÁNG THOAÙT NÖÔÙC KHU VÖÏC, DAØI </v>
          </cell>
          <cell r="G249" t="str">
            <v>COÁNG THOAÙT NÖÔÙC BTCT D200 RA HEÄ THOÁNG THOAÙT NÖÔÙC KHU VÖÏC, DAØI 10M</v>
          </cell>
          <cell r="H249" t="str">
            <v>YES</v>
          </cell>
          <cell r="I249">
            <v>0</v>
          </cell>
          <cell r="J249">
            <v>1</v>
          </cell>
          <cell r="L249">
            <v>10</v>
          </cell>
          <cell r="Q249">
            <v>0</v>
          </cell>
          <cell r="R249">
            <v>0</v>
          </cell>
        </row>
        <row r="250">
          <cell r="E250" t="str">
            <v xml:space="preserve">Ñaøo ñaát  ñaët oáng </v>
          </cell>
          <cell r="F250" t="str">
            <v>BA.1512</v>
          </cell>
          <cell r="G250" t="str">
            <v>Ñaøo ñaát  ñaët oáng : =10x0,8x1,1</v>
          </cell>
          <cell r="I250" t="str">
            <v>: =10x0,8x1,1</v>
          </cell>
          <cell r="J250">
            <v>1</v>
          </cell>
          <cell r="K250" t="str">
            <v>KHOI</v>
          </cell>
          <cell r="L250">
            <v>0.5</v>
          </cell>
          <cell r="M250">
            <v>10</v>
          </cell>
          <cell r="N250">
            <v>0.8</v>
          </cell>
          <cell r="O250">
            <v>1.1000000000000001</v>
          </cell>
          <cell r="P250" t="str">
            <v>m3</v>
          </cell>
          <cell r="Q250">
            <v>8.8000000000000007</v>
          </cell>
          <cell r="R250">
            <v>0</v>
          </cell>
        </row>
        <row r="251">
          <cell r="D251" t="str">
            <v>OBT-200-H10</v>
          </cell>
          <cell r="E251" t="str">
            <v xml:space="preserve">OÁng coáng BTCT D200-H10 daøi 2m/oáng </v>
          </cell>
          <cell r="F251" t="str">
            <v>TT</v>
          </cell>
          <cell r="G251" t="str">
            <v xml:space="preserve">OÁng coáng BTCT D200-H10 daøi 2m/oáng </v>
          </cell>
          <cell r="I251">
            <v>0</v>
          </cell>
          <cell r="J251">
            <v>1</v>
          </cell>
          <cell r="N251">
            <v>10</v>
          </cell>
          <cell r="P251" t="str">
            <v>m</v>
          </cell>
          <cell r="Q251">
            <v>10</v>
          </cell>
          <cell r="R251">
            <v>100000</v>
          </cell>
        </row>
        <row r="252">
          <cell r="E252" t="str">
            <v>Laép ñaët coáng BTCT D200</v>
          </cell>
          <cell r="F252" t="str">
            <v>YG.1012/HCM</v>
          </cell>
          <cell r="G252" t="str">
            <v>Laép ñaët coáng BTCT D200</v>
          </cell>
          <cell r="I252">
            <v>0</v>
          </cell>
          <cell r="J252">
            <v>1</v>
          </cell>
          <cell r="N252">
            <v>10</v>
          </cell>
          <cell r="P252" t="str">
            <v>m</v>
          </cell>
          <cell r="Q252">
            <v>10</v>
          </cell>
          <cell r="R252">
            <v>0</v>
          </cell>
        </row>
        <row r="253">
          <cell r="E253" t="str">
            <v xml:space="preserve">Xaây cuoán moái noái coáng gaïch theû </v>
          </cell>
          <cell r="F253" t="str">
            <v>GD.5114</v>
          </cell>
          <cell r="G253" t="str">
            <v>Xaây cuoán moái noái coáng gaïch theû : =5x3,14x0,28x0,01</v>
          </cell>
          <cell r="I253" t="str">
            <v>: =5x3,14x0,28x0,01</v>
          </cell>
          <cell r="J253">
            <v>5</v>
          </cell>
          <cell r="K253" t="str">
            <v>KHOI</v>
          </cell>
          <cell r="M253">
            <v>3.14</v>
          </cell>
          <cell r="N253">
            <v>0.28000000000000003</v>
          </cell>
          <cell r="O253">
            <v>0.01</v>
          </cell>
          <cell r="P253" t="str">
            <v>m3</v>
          </cell>
          <cell r="Q253">
            <v>4.3960000000000013E-2</v>
          </cell>
          <cell r="R253">
            <v>419345</v>
          </cell>
        </row>
        <row r="254">
          <cell r="E254" t="str">
            <v xml:space="preserve">Traùt moái noái coáng </v>
          </cell>
          <cell r="F254" t="str">
            <v>119-944/56</v>
          </cell>
          <cell r="G254" t="str">
            <v>Traùt moái noái coáng : =5x3,14x0,38x0,3</v>
          </cell>
          <cell r="I254" t="str">
            <v>: =5x3,14x0,38x0,3</v>
          </cell>
          <cell r="J254">
            <v>5</v>
          </cell>
          <cell r="K254" t="str">
            <v>KHOI</v>
          </cell>
          <cell r="M254">
            <v>3.14</v>
          </cell>
          <cell r="N254">
            <v>0.38</v>
          </cell>
          <cell r="O254">
            <v>0.3</v>
          </cell>
          <cell r="P254" t="str">
            <v>m2</v>
          </cell>
          <cell r="Q254">
            <v>1.7898000000000001</v>
          </cell>
          <cell r="R254">
            <v>9217</v>
          </cell>
        </row>
        <row r="255">
          <cell r="E255" t="str">
            <v>Phaù möông BTCT ñeå thi coâng phaàn coáng tieáp noái</v>
          </cell>
          <cell r="F255" t="str">
            <v>P.04.08</v>
          </cell>
          <cell r="G255">
            <v>0</v>
          </cell>
          <cell r="I255">
            <v>0</v>
          </cell>
          <cell r="J255">
            <v>1</v>
          </cell>
          <cell r="P255" t="str">
            <v>m3</v>
          </cell>
          <cell r="Q255">
            <v>0</v>
          </cell>
          <cell r="R255">
            <v>0</v>
          </cell>
        </row>
        <row r="256">
          <cell r="E256" t="str">
            <v>Beâ toâng möông M200 thi coâng phaàn coáng tieáp noái</v>
          </cell>
          <cell r="F256" t="str">
            <v>B3.342B</v>
          </cell>
          <cell r="G256">
            <v>0</v>
          </cell>
          <cell r="I256">
            <v>0</v>
          </cell>
          <cell r="J256">
            <v>1</v>
          </cell>
          <cell r="P256" t="str">
            <v>m3</v>
          </cell>
          <cell r="Q256">
            <v>0</v>
          </cell>
          <cell r="R256">
            <v>0</v>
          </cell>
        </row>
        <row r="257">
          <cell r="E257" t="str">
            <v>Vaùn khuoân möông thi coâng phaàn coáng tieáp noái</v>
          </cell>
          <cell r="F257" t="str">
            <v>B1.401</v>
          </cell>
          <cell r="G257">
            <v>0</v>
          </cell>
          <cell r="I257">
            <v>0</v>
          </cell>
          <cell r="J257">
            <v>1</v>
          </cell>
          <cell r="P257" t="str">
            <v>m2</v>
          </cell>
          <cell r="Q257">
            <v>0</v>
          </cell>
          <cell r="R257">
            <v>0</v>
          </cell>
        </row>
        <row r="258">
          <cell r="E258" t="str">
            <v xml:space="preserve"> Ñaép thaønh moùng </v>
          </cell>
          <cell r="F258" t="str">
            <v>BB.1112</v>
          </cell>
          <cell r="G258" t="str">
            <v xml:space="preserve"> Ñaép thaønh moùng </v>
          </cell>
          <cell r="I258">
            <v>0</v>
          </cell>
          <cell r="J258">
            <v>1</v>
          </cell>
          <cell r="P258" t="str">
            <v>m3</v>
          </cell>
          <cell r="Q258">
            <v>8.8000000000000007</v>
          </cell>
          <cell r="R258">
            <v>0</v>
          </cell>
        </row>
        <row r="259">
          <cell r="E259" t="str">
            <v>Vaän chuyeån ñaát xe cuùt 50m</v>
          </cell>
          <cell r="F259" t="str">
            <v>VC-03</v>
          </cell>
          <cell r="G259">
            <v>0</v>
          </cell>
          <cell r="I259">
            <v>0</v>
          </cell>
          <cell r="J259">
            <v>1</v>
          </cell>
          <cell r="P259" t="str">
            <v>m3</v>
          </cell>
          <cell r="R259">
            <v>0</v>
          </cell>
        </row>
        <row r="260">
          <cell r="E260" t="str">
            <v xml:space="preserve"> Ñaép laïi vaø san ñaép ñaát dö</v>
          </cell>
          <cell r="F260" t="str">
            <v>BB.1112</v>
          </cell>
          <cell r="G260">
            <v>0</v>
          </cell>
          <cell r="I260">
            <v>0</v>
          </cell>
          <cell r="J260">
            <v>1</v>
          </cell>
          <cell r="N260">
            <v>8.8000000000000007</v>
          </cell>
          <cell r="P260" t="str">
            <v>m3</v>
          </cell>
          <cell r="R260">
            <v>0</v>
          </cell>
        </row>
        <row r="261">
          <cell r="E261" t="str">
            <v>ÑÖÔØNG NOÄI BOÄ</v>
          </cell>
          <cell r="G261" t="str">
            <v>ÑÖÔØNG NOÄI BOÄ</v>
          </cell>
          <cell r="H261" t="str">
            <v>YES</v>
          </cell>
          <cell r="I261">
            <v>0</v>
          </cell>
          <cell r="J261">
            <v>1</v>
          </cell>
          <cell r="Q261">
            <v>0</v>
          </cell>
          <cell r="R261">
            <v>0</v>
          </cell>
        </row>
        <row r="262">
          <cell r="E262" t="str">
            <v xml:space="preserve">ÑÖÔØNG VAØO TRAÏM (ÑAÙ DAÊM) </v>
          </cell>
          <cell r="G262" t="str">
            <v>ÑÖÔØNG VAØO TRAÏM (ÑAÙ DAÊM) 74,5M</v>
          </cell>
          <cell r="H262" t="str">
            <v>YES</v>
          </cell>
          <cell r="I262">
            <v>0</v>
          </cell>
          <cell r="J262">
            <v>1</v>
          </cell>
          <cell r="L262">
            <v>74.5</v>
          </cell>
          <cell r="P262">
            <v>0</v>
          </cell>
          <cell r="Q262">
            <v>0</v>
          </cell>
          <cell r="R262">
            <v>0</v>
          </cell>
        </row>
        <row r="263">
          <cell r="E263" t="str">
            <v>Ñaøo neàn ñöôøng ñaát C2</v>
          </cell>
          <cell r="F263" t="str">
            <v>BA.1622</v>
          </cell>
          <cell r="G263" t="str">
            <v>Ñaøo neàn ñöôøng ñaát C2: =0,32/6(4,6x74,5+4,92x74,82+(4,6+4,92)x(74,5+74,82))</v>
          </cell>
          <cell r="I263" t="str">
            <v>: =0,32/6(4,6x74,5+4,92x74,82+(4,6+4,92)x(74,5+74,82))</v>
          </cell>
          <cell r="J263">
            <v>1</v>
          </cell>
          <cell r="K263" t="str">
            <v>DAO</v>
          </cell>
          <cell r="L263">
            <v>0.5</v>
          </cell>
          <cell r="M263">
            <v>4.5999999999999996</v>
          </cell>
          <cell r="N263">
            <v>74.5</v>
          </cell>
          <cell r="O263">
            <v>0.32</v>
          </cell>
          <cell r="P263" t="str">
            <v>m3</v>
          </cell>
          <cell r="Q263">
            <v>113.72484266666667</v>
          </cell>
          <cell r="R263">
            <v>0</v>
          </cell>
        </row>
        <row r="264">
          <cell r="E264" t="str">
            <v>Caùn nguyeân thoå, lu 6 löôït</v>
          </cell>
          <cell r="F264" t="str">
            <v>EC.7116SR</v>
          </cell>
          <cell r="G264">
            <v>0</v>
          </cell>
          <cell r="I264" t="str">
            <v>: =x4,6x74,5/100</v>
          </cell>
          <cell r="K264" t="str">
            <v>VKS</v>
          </cell>
          <cell r="M264">
            <v>4.5999999999999996</v>
          </cell>
          <cell r="N264">
            <v>74.5</v>
          </cell>
          <cell r="P264" t="str">
            <v>100m2</v>
          </cell>
          <cell r="Q264">
            <v>0</v>
          </cell>
          <cell r="R264">
            <v>0</v>
          </cell>
        </row>
        <row r="265">
          <cell r="E265" t="str">
            <v>Ban söûa maët ñöôøng taïo doác</v>
          </cell>
          <cell r="F265" t="str">
            <v>B3-4/CÑ/79</v>
          </cell>
          <cell r="G265">
            <v>0</v>
          </cell>
          <cell r="I265">
            <v>0</v>
          </cell>
          <cell r="N265">
            <v>74.5</v>
          </cell>
          <cell r="P265" t="str">
            <v>100m2</v>
          </cell>
          <cell r="Q265">
            <v>0</v>
          </cell>
          <cell r="R265">
            <v>0</v>
          </cell>
        </row>
        <row r="266">
          <cell r="E266" t="str">
            <v>Laøm moùng ñöôøng ñaù caáp phoái cheøn phuùn 35% daøy 0,2m</v>
          </cell>
          <cell r="F266" t="str">
            <v>EC.7116SR</v>
          </cell>
          <cell r="G266" t="str">
            <v>Laøm moùng ñöôøng ñaù caáp phoái cheøn phuùn 35% daøy 0,2m: =4x74,5/100</v>
          </cell>
          <cell r="I266" t="str">
            <v>: =4x74,5/100</v>
          </cell>
          <cell r="J266">
            <v>1</v>
          </cell>
          <cell r="K266" t="str">
            <v>VKS</v>
          </cell>
          <cell r="M266">
            <v>4</v>
          </cell>
          <cell r="N266">
            <v>74.5</v>
          </cell>
          <cell r="P266" t="str">
            <v>100m2</v>
          </cell>
          <cell r="Q266">
            <v>2.98</v>
          </cell>
          <cell r="R266">
            <v>3864049</v>
          </cell>
        </row>
        <row r="267">
          <cell r="E267" t="str">
            <v>Laøm maët ñöôøng ñaù 1x2 cheøn phuùn 35% daày 10cm, phuû ñaù mi 25l/m2</v>
          </cell>
          <cell r="F267" t="str">
            <v>EC.2113SR</v>
          </cell>
          <cell r="G267" t="str">
            <v>Laøm maët ñöôøng ñaù 1x2 cheøn phuùn 35% daày 10cm, phuû ñaù mi 25l/m2: =4x74,5/100</v>
          </cell>
          <cell r="I267" t="str">
            <v>: =4x74,5/100</v>
          </cell>
          <cell r="J267">
            <v>1</v>
          </cell>
          <cell r="K267" t="str">
            <v>VKS</v>
          </cell>
          <cell r="M267">
            <v>4</v>
          </cell>
          <cell r="N267">
            <v>74.5</v>
          </cell>
          <cell r="P267" t="str">
            <v>100m2</v>
          </cell>
          <cell r="Q267">
            <v>2.98</v>
          </cell>
          <cell r="R267">
            <v>2079905</v>
          </cell>
        </row>
        <row r="268">
          <cell r="E268" t="str">
            <v>Traõi caùn ñaù mi 25l/m2</v>
          </cell>
          <cell r="F268" t="str">
            <v>UD.5122SR2</v>
          </cell>
          <cell r="G268" t="str">
            <v>Traõi caùn ñaù mi 25l/m2: =4x74,5x0,025</v>
          </cell>
          <cell r="I268" t="str">
            <v>: =4x74,5x0,025</v>
          </cell>
          <cell r="J268">
            <v>4</v>
          </cell>
          <cell r="K268" t="str">
            <v>MAT</v>
          </cell>
          <cell r="M268">
            <v>74.5</v>
          </cell>
          <cell r="N268">
            <v>2.5000000000000001E-2</v>
          </cell>
          <cell r="P268" t="str">
            <v>m3</v>
          </cell>
          <cell r="Q268">
            <v>7.45</v>
          </cell>
          <cell r="R268">
            <v>177455</v>
          </cell>
        </row>
        <row r="269">
          <cell r="E269" t="str">
            <v>Ñaép ñaát laïi vaø san ñaát dö</v>
          </cell>
          <cell r="F269" t="str">
            <v>BB.1112</v>
          </cell>
          <cell r="G269">
            <v>0</v>
          </cell>
          <cell r="I269">
            <v>0</v>
          </cell>
          <cell r="J269">
            <v>1</v>
          </cell>
          <cell r="P269" t="str">
            <v>m3</v>
          </cell>
          <cell r="R269">
            <v>0</v>
          </cell>
        </row>
        <row r="270">
          <cell r="E270" t="str">
            <v>Vaän chuyeån ñaát xe cuùt kít 50m</v>
          </cell>
          <cell r="F270" t="str">
            <v>VC-03</v>
          </cell>
          <cell r="G270" t="str">
            <v>Vaän chuyeån ñaát xe cuùt kít 50m</v>
          </cell>
          <cell r="I270">
            <v>0</v>
          </cell>
          <cell r="J270">
            <v>1</v>
          </cell>
          <cell r="P270" t="str">
            <v>m3</v>
          </cell>
          <cell r="R270">
            <v>0</v>
          </cell>
        </row>
        <row r="271">
          <cell r="E271" t="str">
            <v xml:space="preserve">ÑÖÔØNG BEÙTON (ROÄNG 4M) DAØI </v>
          </cell>
          <cell r="G271" t="str">
            <v>ÑÖÔØNG BEÙTON (ROÄNG 4M) DAØI 50M</v>
          </cell>
          <cell r="H271" t="str">
            <v>YES</v>
          </cell>
          <cell r="I271">
            <v>0</v>
          </cell>
          <cell r="J271">
            <v>1</v>
          </cell>
          <cell r="L271">
            <v>50</v>
          </cell>
          <cell r="Q271">
            <v>0</v>
          </cell>
          <cell r="R271">
            <v>0</v>
          </cell>
        </row>
        <row r="272">
          <cell r="E272" t="str">
            <v>Ñaøo neàn ñöôøng ñaát C2</v>
          </cell>
          <cell r="F272" t="str">
            <v>BA.1622</v>
          </cell>
          <cell r="G272" t="str">
            <v>Ñaøo neàn ñöôøng ñaát C2</v>
          </cell>
          <cell r="I272">
            <v>0</v>
          </cell>
          <cell r="J272">
            <v>1</v>
          </cell>
          <cell r="P272" t="str">
            <v>m3</v>
          </cell>
          <cell r="Q272">
            <v>314.12916666666666</v>
          </cell>
          <cell r="R272">
            <v>0</v>
          </cell>
        </row>
        <row r="273">
          <cell r="E273" t="str">
            <v>Tính caùc ñoaïn thaúng  ñöôøng 4m</v>
          </cell>
          <cell r="G273" t="str">
            <v>Tính caùc ñoaïn thaúng  ñöôøng 4m: =0,5/6(4,7x50+5,2x50,5+(4,7+5,2)x(50+50,5))m</v>
          </cell>
          <cell r="I273" t="str">
            <v>: =0,5/6(4,7x50+5,2x50,5+(4,7+5,2)x(50+50,5))m</v>
          </cell>
          <cell r="J273">
            <v>1</v>
          </cell>
          <cell r="K273" t="str">
            <v>DAO</v>
          </cell>
          <cell r="L273">
            <v>0.5</v>
          </cell>
          <cell r="M273">
            <v>4.7</v>
          </cell>
          <cell r="N273">
            <v>50</v>
          </cell>
          <cell r="O273">
            <v>0.5</v>
          </cell>
          <cell r="P273" t="str">
            <v>m3</v>
          </cell>
          <cell r="Q273">
            <v>124.37916666666668</v>
          </cell>
          <cell r="R273">
            <v>0</v>
          </cell>
        </row>
        <row r="274">
          <cell r="E274" t="str">
            <v>Tính caùc ñoaïn cong vaø giao loä</v>
          </cell>
          <cell r="G274" t="str">
            <v>Tính caùc ñoaïn cong vaø giao loä: =0,5x379,5m2</v>
          </cell>
          <cell r="I274" t="str">
            <v>: =0,5x379,5m2</v>
          </cell>
          <cell r="J274">
            <v>1</v>
          </cell>
          <cell r="K274" t="str">
            <v>MAT</v>
          </cell>
          <cell r="M274">
            <v>0.5</v>
          </cell>
          <cell r="N274">
            <v>379.5</v>
          </cell>
          <cell r="P274" t="str">
            <v>m3</v>
          </cell>
          <cell r="Q274">
            <v>189.75</v>
          </cell>
          <cell r="R274">
            <v>0</v>
          </cell>
        </row>
        <row r="275">
          <cell r="E275" t="str">
            <v xml:space="preserve">Ñöôøng laøm môùi </v>
          </cell>
          <cell r="G275">
            <v>0</v>
          </cell>
          <cell r="I275">
            <v>0</v>
          </cell>
          <cell r="J275">
            <v>1</v>
          </cell>
          <cell r="P275" t="str">
            <v>m3</v>
          </cell>
          <cell r="Q275">
            <v>0</v>
          </cell>
          <cell r="R275">
            <v>0</v>
          </cell>
        </row>
        <row r="276">
          <cell r="E276" t="str">
            <v>Ñöôøng laøm laïi sau thi coâng</v>
          </cell>
          <cell r="G276">
            <v>0</v>
          </cell>
          <cell r="I276">
            <v>0</v>
          </cell>
          <cell r="J276">
            <v>1</v>
          </cell>
          <cell r="P276" t="str">
            <v>m3</v>
          </cell>
          <cell r="Q276">
            <v>0</v>
          </cell>
          <cell r="R276">
            <v>0</v>
          </cell>
        </row>
        <row r="277">
          <cell r="E277" t="str">
            <v>Caùn nguyeân thoå, lu 6 löôït</v>
          </cell>
          <cell r="F277" t="str">
            <v>B3-3/CÑ79</v>
          </cell>
          <cell r="G277">
            <v>0</v>
          </cell>
          <cell r="I277">
            <v>0</v>
          </cell>
          <cell r="P277" t="str">
            <v>100m2</v>
          </cell>
          <cell r="Q277">
            <v>0</v>
          </cell>
          <cell r="R277">
            <v>0</v>
          </cell>
        </row>
        <row r="278">
          <cell r="E278" t="str">
            <v>Tính caùc ñoaïn thaúng  ñöôøng 4m</v>
          </cell>
          <cell r="G278">
            <v>0</v>
          </cell>
          <cell r="I278" t="str">
            <v>: =x4,9x50/100</v>
          </cell>
          <cell r="K278" t="str">
            <v>VKS</v>
          </cell>
          <cell r="M278">
            <v>4.9000000000000004</v>
          </cell>
          <cell r="N278">
            <v>50</v>
          </cell>
          <cell r="P278" t="str">
            <v>100m2</v>
          </cell>
          <cell r="Q278">
            <v>0</v>
          </cell>
          <cell r="R278">
            <v>0</v>
          </cell>
        </row>
        <row r="279">
          <cell r="E279" t="str">
            <v>Tính caùc ñoaïn cong vaø giao loä</v>
          </cell>
          <cell r="G279">
            <v>0</v>
          </cell>
          <cell r="I279">
            <v>0</v>
          </cell>
          <cell r="N279">
            <v>3.7949999999999999</v>
          </cell>
          <cell r="P279" t="str">
            <v>100m2</v>
          </cell>
          <cell r="Q279">
            <v>0</v>
          </cell>
          <cell r="R279">
            <v>0</v>
          </cell>
        </row>
        <row r="280">
          <cell r="E280" t="str">
            <v>Ban söûa maët ñöôøng taïo doác</v>
          </cell>
          <cell r="F280" t="str">
            <v>B3-4/CÑ/79</v>
          </cell>
          <cell r="G280">
            <v>0</v>
          </cell>
          <cell r="I280">
            <v>0</v>
          </cell>
          <cell r="P280" t="str">
            <v>100m2</v>
          </cell>
          <cell r="Q280">
            <v>0</v>
          </cell>
          <cell r="R280">
            <v>0</v>
          </cell>
        </row>
        <row r="281">
          <cell r="E281" t="str">
            <v>Laøm moùng ñaù 4x6 keïp caùt daøy 0,2m</v>
          </cell>
          <cell r="F281" t="str">
            <v>B3-13e/CÑ79/46C</v>
          </cell>
          <cell r="G281">
            <v>0</v>
          </cell>
          <cell r="I281">
            <v>0</v>
          </cell>
          <cell r="J281">
            <v>1</v>
          </cell>
          <cell r="P281" t="str">
            <v>100m3</v>
          </cell>
          <cell r="Q281">
            <v>0</v>
          </cell>
          <cell r="R281">
            <v>0</v>
          </cell>
        </row>
        <row r="282">
          <cell r="E282" t="str">
            <v>Tính caùc ñoaïn thaúng 4m</v>
          </cell>
          <cell r="G282">
            <v>0</v>
          </cell>
          <cell r="I282" t="str">
            <v>m</v>
          </cell>
          <cell r="J282">
            <v>1</v>
          </cell>
          <cell r="P282" t="str">
            <v>100m3</v>
          </cell>
          <cell r="Q282">
            <v>0</v>
          </cell>
          <cell r="R282">
            <v>0</v>
          </cell>
        </row>
        <row r="283">
          <cell r="E283" t="str">
            <v>Tính caùc ñoaïn cong vaø giao loä</v>
          </cell>
          <cell r="G283">
            <v>0</v>
          </cell>
          <cell r="I283" t="str">
            <v>m2</v>
          </cell>
          <cell r="J283">
            <v>1</v>
          </cell>
          <cell r="P283" t="str">
            <v>100m3</v>
          </cell>
          <cell r="Q283">
            <v>0</v>
          </cell>
          <cell r="R283">
            <v>0</v>
          </cell>
        </row>
        <row r="284">
          <cell r="E284" t="str">
            <v>Laøm moùng ñaù 5x7 keïp caùt daøy 0,2m</v>
          </cell>
          <cell r="F284" t="str">
            <v>EC.7116/57C</v>
          </cell>
          <cell r="G284" t="str">
            <v>Laøm moùng ñaù 5x7 keïp caùt daøy 0,2m</v>
          </cell>
          <cell r="I284">
            <v>0</v>
          </cell>
          <cell r="J284">
            <v>1</v>
          </cell>
          <cell r="P284" t="str">
            <v>100m2</v>
          </cell>
          <cell r="Q284">
            <v>5.5839999999999996</v>
          </cell>
          <cell r="R284">
            <v>3864049</v>
          </cell>
        </row>
        <row r="285">
          <cell r="E285" t="str">
            <v>Tính caùc ñoaïn thaúng  ñöôøng 4m</v>
          </cell>
          <cell r="G285" t="str">
            <v>Tính caùc ñoaïn thaúng  ñöôøng 4m: =4,7x50/100</v>
          </cell>
          <cell r="I285" t="str">
            <v>: =4,7x50/100</v>
          </cell>
          <cell r="J285">
            <v>1</v>
          </cell>
          <cell r="K285" t="str">
            <v>VKS</v>
          </cell>
          <cell r="M285">
            <v>4.7</v>
          </cell>
          <cell r="N285">
            <v>50</v>
          </cell>
          <cell r="P285" t="str">
            <v>100m2</v>
          </cell>
          <cell r="Q285">
            <v>2.35</v>
          </cell>
          <cell r="R285">
            <v>0</v>
          </cell>
        </row>
        <row r="286">
          <cell r="E286" t="str">
            <v>Tính caùc ñoaïn cong vaø giao loä</v>
          </cell>
          <cell r="G286" t="str">
            <v>Tính caùc ñoaïn cong vaø giao loä: =1x323,4/100</v>
          </cell>
          <cell r="I286" t="str">
            <v>: =1x323,4/100</v>
          </cell>
          <cell r="J286">
            <v>1</v>
          </cell>
          <cell r="K286" t="str">
            <v>VKS</v>
          </cell>
          <cell r="M286">
            <v>1</v>
          </cell>
          <cell r="N286">
            <v>323.39999999999998</v>
          </cell>
          <cell r="P286" t="str">
            <v>100m2</v>
          </cell>
          <cell r="Q286">
            <v>3.234</v>
          </cell>
          <cell r="R286">
            <v>0</v>
          </cell>
        </row>
        <row r="287">
          <cell r="E287" t="str">
            <v xml:space="preserve">Ñöôøng laøm môùi </v>
          </cell>
          <cell r="G287">
            <v>0</v>
          </cell>
          <cell r="I287">
            <v>0</v>
          </cell>
          <cell r="J287">
            <v>1</v>
          </cell>
          <cell r="P287" t="str">
            <v>100m3</v>
          </cell>
          <cell r="Q287">
            <v>0</v>
          </cell>
          <cell r="R287">
            <v>0</v>
          </cell>
        </row>
        <row r="288">
          <cell r="E288" t="str">
            <v>Ñöôøng laøm laïi sau thi coâng</v>
          </cell>
          <cell r="G288">
            <v>0</v>
          </cell>
          <cell r="I288">
            <v>0</v>
          </cell>
          <cell r="J288">
            <v>1</v>
          </cell>
          <cell r="P288" t="str">
            <v>100m3</v>
          </cell>
          <cell r="Q288">
            <v>0</v>
          </cell>
          <cell r="R288">
            <v>0</v>
          </cell>
        </row>
        <row r="289">
          <cell r="E289" t="str">
            <v>Laøm laêng truï thoaùt nöôùc (ñaù 4x6,1x2 )</v>
          </cell>
          <cell r="F289" t="str">
            <v>UD.5122</v>
          </cell>
          <cell r="G289" t="str">
            <v>Laøm laêng truï thoaùt nöôùc (ñaù 4x6,1x2 )</v>
          </cell>
          <cell r="I289">
            <v>0</v>
          </cell>
          <cell r="J289">
            <v>1</v>
          </cell>
          <cell r="P289" t="str">
            <v>m3</v>
          </cell>
          <cell r="Q289">
            <v>14.21</v>
          </cell>
          <cell r="R289">
            <v>177455</v>
          </cell>
        </row>
        <row r="290">
          <cell r="E290" t="str">
            <v>Tính caùc ñoaïn thaúng 4m</v>
          </cell>
          <cell r="G290" t="str">
            <v>Tính caùc ñoaïn thaúng 4m: =50x0,2x0,7</v>
          </cell>
          <cell r="I290" t="str">
            <v>: =50x0,2x0,7</v>
          </cell>
          <cell r="J290">
            <v>50</v>
          </cell>
          <cell r="K290" t="str">
            <v>MAT</v>
          </cell>
          <cell r="M290">
            <v>0.2</v>
          </cell>
          <cell r="N290">
            <v>0.7</v>
          </cell>
          <cell r="P290" t="str">
            <v>m3</v>
          </cell>
          <cell r="Q290">
            <v>7</v>
          </cell>
          <cell r="R290">
            <v>0</v>
          </cell>
        </row>
        <row r="291">
          <cell r="E291" t="str">
            <v>Tính caùc ñoaïn cong vaø giao loä</v>
          </cell>
          <cell r="G291" t="str">
            <v>Tính caùc ñoaïn cong vaø giao loä: =103x0,2x0,35</v>
          </cell>
          <cell r="I291" t="str">
            <v>: =103x0,2x0,35</v>
          </cell>
          <cell r="J291">
            <v>103</v>
          </cell>
          <cell r="K291" t="str">
            <v>MAT</v>
          </cell>
          <cell r="M291">
            <v>0.2</v>
          </cell>
          <cell r="N291">
            <v>0.35</v>
          </cell>
          <cell r="P291" t="str">
            <v>m3</v>
          </cell>
          <cell r="Q291">
            <v>7.21</v>
          </cell>
          <cell r="R291">
            <v>0</v>
          </cell>
        </row>
        <row r="292">
          <cell r="E292" t="str">
            <v xml:space="preserve">Beùton loùt ñaù 1x2 M100  ñöôøng giao thoâng </v>
          </cell>
          <cell r="F292" t="str">
            <v>HA.1121SR</v>
          </cell>
          <cell r="G292" t="str">
            <v xml:space="preserve">Beùton loùt ñaù 1x2 M100  ñöôøng giao thoâng </v>
          </cell>
          <cell r="I292">
            <v>0</v>
          </cell>
          <cell r="J292">
            <v>1</v>
          </cell>
          <cell r="P292" t="str">
            <v>m3</v>
          </cell>
          <cell r="Q292">
            <v>27.25</v>
          </cell>
          <cell r="R292">
            <v>296067</v>
          </cell>
        </row>
        <row r="293">
          <cell r="E293" t="str">
            <v>Tính caùc ñoaïn thaúng 4m</v>
          </cell>
          <cell r="G293" t="str">
            <v>Tính caùc ñoaïn thaúng 4m: =0,05x4,3x50m</v>
          </cell>
          <cell r="I293" t="str">
            <v>: =0,05x4,3x50m</v>
          </cell>
          <cell r="J293">
            <v>1</v>
          </cell>
          <cell r="K293" t="str">
            <v>KHOI</v>
          </cell>
          <cell r="M293">
            <v>0.05</v>
          </cell>
          <cell r="N293">
            <v>4.3</v>
          </cell>
          <cell r="O293">
            <v>50</v>
          </cell>
          <cell r="P293" t="str">
            <v>m3</v>
          </cell>
          <cell r="Q293">
            <v>10.75</v>
          </cell>
          <cell r="R293">
            <v>0</v>
          </cell>
        </row>
        <row r="294">
          <cell r="E294" t="str">
            <v>Tính caùc ñoaïn cong vaø giao loä</v>
          </cell>
          <cell r="G294" t="str">
            <v>Tính caùc ñoaïn cong vaø giao loä: =0,05x330m2</v>
          </cell>
          <cell r="I294" t="str">
            <v>: =0,05x330m2</v>
          </cell>
          <cell r="J294">
            <v>1</v>
          </cell>
          <cell r="K294" t="str">
            <v>MAT</v>
          </cell>
          <cell r="M294">
            <v>0.05</v>
          </cell>
          <cell r="N294">
            <v>330</v>
          </cell>
          <cell r="P294" t="str">
            <v>m3</v>
          </cell>
          <cell r="Q294">
            <v>16.5</v>
          </cell>
          <cell r="R294">
            <v>0</v>
          </cell>
        </row>
        <row r="295">
          <cell r="E295" t="str">
            <v>Theâm caùc phaàn cung troøn</v>
          </cell>
          <cell r="G295">
            <v>0</v>
          </cell>
          <cell r="I295">
            <v>0</v>
          </cell>
          <cell r="J295">
            <v>1</v>
          </cell>
          <cell r="P295" t="str">
            <v>m3</v>
          </cell>
          <cell r="Q295">
            <v>0</v>
          </cell>
          <cell r="R295">
            <v>0</v>
          </cell>
        </row>
        <row r="296">
          <cell r="E296" t="str">
            <v>Tính doaïn cong</v>
          </cell>
          <cell r="G296">
            <v>0</v>
          </cell>
          <cell r="I296" t="str">
            <v>: =1/4xPix(8,2x8,2-4,2x4,2)x02</v>
          </cell>
          <cell r="J296">
            <v>1</v>
          </cell>
          <cell r="P296" t="str">
            <v>m3</v>
          </cell>
          <cell r="Q296">
            <v>0</v>
          </cell>
          <cell r="R296">
            <v>0</v>
          </cell>
        </row>
        <row r="297">
          <cell r="E297" t="str">
            <v>Beùton M250 ñaù 1x2 neàn ñöôøng</v>
          </cell>
          <cell r="F297" t="str">
            <v>HA.8114</v>
          </cell>
          <cell r="G297" t="str">
            <v>Beùton M250 ñaù 1x2 neàn ñöôøng</v>
          </cell>
          <cell r="I297">
            <v>0</v>
          </cell>
          <cell r="J297">
            <v>1</v>
          </cell>
          <cell r="P297" t="str">
            <v>m3</v>
          </cell>
          <cell r="Q297">
            <v>96.7</v>
          </cell>
          <cell r="R297">
            <v>541448</v>
          </cell>
        </row>
        <row r="298">
          <cell r="E298" t="str">
            <v>Tính caùc ñoaïn thaúng 4m</v>
          </cell>
          <cell r="G298" t="str">
            <v>Tính caùc ñoaïn thaúng 4m: =0,2x3,4x50m</v>
          </cell>
          <cell r="I298" t="str">
            <v>: =0,2x3,4x50m</v>
          </cell>
          <cell r="J298">
            <v>1</v>
          </cell>
          <cell r="K298" t="str">
            <v>KHOI</v>
          </cell>
          <cell r="M298">
            <v>0.2</v>
          </cell>
          <cell r="N298">
            <v>3.4</v>
          </cell>
          <cell r="O298">
            <v>50</v>
          </cell>
          <cell r="P298" t="str">
            <v>m3</v>
          </cell>
          <cell r="Q298">
            <v>34</v>
          </cell>
          <cell r="R298">
            <v>0</v>
          </cell>
        </row>
        <row r="299">
          <cell r="E299" t="str">
            <v>Tính caùc ñoaïn cong vaø giao loä</v>
          </cell>
          <cell r="G299" t="str">
            <v>Tính caùc ñoaïn cong vaø giao loä: =0,2x313,5m2</v>
          </cell>
          <cell r="I299" t="str">
            <v>: =0,2x313,5m2</v>
          </cell>
          <cell r="J299">
            <v>1</v>
          </cell>
          <cell r="K299" t="str">
            <v>MAT</v>
          </cell>
          <cell r="M299">
            <v>0.2</v>
          </cell>
          <cell r="N299">
            <v>313.5</v>
          </cell>
          <cell r="P299" t="str">
            <v>m3</v>
          </cell>
          <cell r="Q299">
            <v>62.7</v>
          </cell>
          <cell r="R299">
            <v>0</v>
          </cell>
        </row>
        <row r="300">
          <cell r="E300" t="str">
            <v xml:space="preserve">Ñöôøng laøm môùi </v>
          </cell>
          <cell r="G300">
            <v>0</v>
          </cell>
          <cell r="I300">
            <v>0</v>
          </cell>
          <cell r="J300">
            <v>1</v>
          </cell>
          <cell r="P300" t="str">
            <v>m3</v>
          </cell>
          <cell r="Q300">
            <v>0</v>
          </cell>
          <cell r="R300">
            <v>0</v>
          </cell>
        </row>
        <row r="301">
          <cell r="E301" t="str">
            <v>Ñöôøng laøm laïi sau thi coâng</v>
          </cell>
          <cell r="G301">
            <v>0</v>
          </cell>
          <cell r="I301">
            <v>0</v>
          </cell>
          <cell r="J301">
            <v>1</v>
          </cell>
          <cell r="P301" t="str">
            <v>m3</v>
          </cell>
          <cell r="Q301">
            <v>0</v>
          </cell>
          <cell r="R301">
            <v>0</v>
          </cell>
        </row>
        <row r="302">
          <cell r="E302" t="str">
            <v>Vaùn khuoân beùton neàn ñöôøng</v>
          </cell>
          <cell r="F302" t="str">
            <v>KA.1110</v>
          </cell>
          <cell r="G302">
            <v>0</v>
          </cell>
          <cell r="I302">
            <v>0</v>
          </cell>
          <cell r="P302" t="str">
            <v>100m2</v>
          </cell>
          <cell r="Q302">
            <v>0</v>
          </cell>
          <cell r="R302">
            <v>0</v>
          </cell>
        </row>
        <row r="303">
          <cell r="E303" t="str">
            <v>Tính caùc ñoaïn thaúng 4m</v>
          </cell>
          <cell r="G303">
            <v>0</v>
          </cell>
          <cell r="I303" t="str">
            <v>: =x2x50x0,2/100</v>
          </cell>
          <cell r="K303" t="str">
            <v>VKT</v>
          </cell>
          <cell r="M303">
            <v>0.2</v>
          </cell>
          <cell r="N303">
            <v>50</v>
          </cell>
          <cell r="P303" t="str">
            <v>100m2</v>
          </cell>
          <cell r="Q303">
            <v>0</v>
          </cell>
          <cell r="R303">
            <v>0</v>
          </cell>
        </row>
        <row r="304">
          <cell r="E304" t="str">
            <v>Tính caùc ñoaïn cong vaø giao loä</v>
          </cell>
          <cell r="G304">
            <v>0</v>
          </cell>
          <cell r="I304" t="str">
            <v>: =x0,2x120/100</v>
          </cell>
          <cell r="K304" t="str">
            <v>VKS</v>
          </cell>
          <cell r="M304">
            <v>0.2</v>
          </cell>
          <cell r="N304">
            <v>120</v>
          </cell>
          <cell r="P304" t="str">
            <v>100m2</v>
          </cell>
          <cell r="Q304">
            <v>0</v>
          </cell>
          <cell r="R304">
            <v>0</v>
          </cell>
        </row>
        <row r="305">
          <cell r="E305" t="str">
            <v xml:space="preserve">Ñöôøng laøm môùi </v>
          </cell>
          <cell r="G305">
            <v>0</v>
          </cell>
          <cell r="J305">
            <v>1</v>
          </cell>
          <cell r="P305" t="str">
            <v>100m2</v>
          </cell>
          <cell r="Q305">
            <v>0</v>
          </cell>
          <cell r="R305">
            <v>0</v>
          </cell>
        </row>
        <row r="306">
          <cell r="E306" t="str">
            <v>Ñöôøng laøm laïi sau thi coâng</v>
          </cell>
          <cell r="G306">
            <v>0</v>
          </cell>
          <cell r="J306">
            <v>1</v>
          </cell>
          <cell r="P306" t="str">
            <v>100m2</v>
          </cell>
          <cell r="Q306">
            <v>0</v>
          </cell>
          <cell r="R306">
            <v>0</v>
          </cell>
        </row>
        <row r="307">
          <cell r="E307" t="str">
            <v>Ñaép ñaát laïi vaø san ñaát dö</v>
          </cell>
          <cell r="F307" t="str">
            <v>BB.1112</v>
          </cell>
          <cell r="G307">
            <v>0</v>
          </cell>
          <cell r="I307">
            <v>0</v>
          </cell>
          <cell r="J307">
            <v>1</v>
          </cell>
          <cell r="P307" t="str">
            <v>m3</v>
          </cell>
          <cell r="R307">
            <v>0</v>
          </cell>
        </row>
        <row r="308">
          <cell r="E308" t="str">
            <v>Vaän chuyeån ñaát xe cuùt kít 50m</v>
          </cell>
          <cell r="F308" t="str">
            <v>VC-03</v>
          </cell>
          <cell r="G308">
            <v>0</v>
          </cell>
          <cell r="I308">
            <v>0</v>
          </cell>
          <cell r="J308">
            <v>1</v>
          </cell>
          <cell r="P308" t="str">
            <v>m3</v>
          </cell>
          <cell r="R308">
            <v>0</v>
          </cell>
        </row>
        <row r="309">
          <cell r="E309" t="str">
            <v>Vaän chuyeån ñaát xe cuùt kít 100m</v>
          </cell>
          <cell r="F309" t="str">
            <v>VC-03/100</v>
          </cell>
          <cell r="G309" t="str">
            <v>Vaän chuyeån ñaát xe cuùt kít 100m</v>
          </cell>
          <cell r="I309">
            <v>0</v>
          </cell>
          <cell r="J309">
            <v>1</v>
          </cell>
          <cell r="P309" t="str">
            <v>m3</v>
          </cell>
          <cell r="Q309">
            <v>314.12916666666666</v>
          </cell>
          <cell r="R309">
            <v>0</v>
          </cell>
        </row>
        <row r="310">
          <cell r="E310" t="str">
            <v xml:space="preserve">ÑÖÔØNG BEÙTON (ROÄNG 3,5M) DAØI </v>
          </cell>
          <cell r="G310" t="str">
            <v>ÑÖÔØNG BEÙTON (ROÄNG 3,5M) DAØI 100M</v>
          </cell>
          <cell r="H310" t="str">
            <v>YES</v>
          </cell>
          <cell r="I310">
            <v>0</v>
          </cell>
          <cell r="J310">
            <v>1</v>
          </cell>
          <cell r="L310">
            <v>100</v>
          </cell>
          <cell r="Q310">
            <v>0</v>
          </cell>
          <cell r="R310">
            <v>0</v>
          </cell>
        </row>
        <row r="311">
          <cell r="E311" t="str">
            <v>Ñaøo neàn ñöôøng ñaát C2</v>
          </cell>
          <cell r="F311" t="str">
            <v>BA.1622</v>
          </cell>
          <cell r="G311" t="str">
            <v>Ñaøo neàn ñöôøng ñaát C2: =0,5/6(4,4x100+4,9x100,5+(4,4+4,9)x(100+100,5))</v>
          </cell>
          <cell r="I311" t="str">
            <v>: =0,5/6(4,4x100+4,9x100,5+(4,4+4,9)x(100+100,5))</v>
          </cell>
          <cell r="J311">
            <v>1</v>
          </cell>
          <cell r="K311" t="str">
            <v>DAO</v>
          </cell>
          <cell r="L311">
            <v>0.5</v>
          </cell>
          <cell r="M311">
            <v>4.4000000000000004</v>
          </cell>
          <cell r="N311">
            <v>100</v>
          </cell>
          <cell r="O311">
            <v>0.5</v>
          </cell>
          <cell r="P311" t="str">
            <v>m3</v>
          </cell>
          <cell r="Q311">
            <v>190.7</v>
          </cell>
          <cell r="R311">
            <v>0</v>
          </cell>
        </row>
        <row r="312">
          <cell r="E312" t="str">
            <v>Caùn nguyeân thoå, lu 6 löôït</v>
          </cell>
          <cell r="F312" t="str">
            <v>B3-3/CÑ79</v>
          </cell>
          <cell r="G312">
            <v>0</v>
          </cell>
          <cell r="I312" t="str">
            <v>: =x4,4x100/100</v>
          </cell>
          <cell r="K312" t="str">
            <v>VKS</v>
          </cell>
          <cell r="M312">
            <v>4.4000000000000004</v>
          </cell>
          <cell r="N312">
            <v>100</v>
          </cell>
          <cell r="P312" t="str">
            <v>100m2</v>
          </cell>
          <cell r="Q312">
            <v>0</v>
          </cell>
          <cell r="R312">
            <v>0</v>
          </cell>
        </row>
        <row r="313">
          <cell r="E313" t="str">
            <v>Ban söûa maët ñöôøng taïo doác</v>
          </cell>
          <cell r="F313" t="str">
            <v>B3-4/CÑ/79</v>
          </cell>
          <cell r="G313">
            <v>0</v>
          </cell>
          <cell r="I313">
            <v>0</v>
          </cell>
          <cell r="P313" t="str">
            <v>100m2</v>
          </cell>
          <cell r="Q313">
            <v>0</v>
          </cell>
          <cell r="R313">
            <v>0</v>
          </cell>
        </row>
        <row r="314">
          <cell r="E314" t="str">
            <v>Laøm moùng ñaù 5x7 keïp caùt daøy 0,2m</v>
          </cell>
          <cell r="F314" t="str">
            <v>EC.7116/57C</v>
          </cell>
          <cell r="G314" t="str">
            <v>Laøm moùng ñaù 5x7 keïp caùt daøy 0,2m: =4,4x100/100</v>
          </cell>
          <cell r="I314" t="str">
            <v>: =4,4x100/100</v>
          </cell>
          <cell r="J314">
            <v>1</v>
          </cell>
          <cell r="K314" t="str">
            <v>VKS</v>
          </cell>
          <cell r="M314">
            <v>4.4000000000000004</v>
          </cell>
          <cell r="N314">
            <v>100</v>
          </cell>
          <cell r="P314" t="str">
            <v>100m2</v>
          </cell>
          <cell r="Q314">
            <v>2.5299999999999998</v>
          </cell>
          <cell r="R314">
            <v>3864049</v>
          </cell>
        </row>
        <row r="315">
          <cell r="E315" t="str">
            <v>Laøm laêng truï thoaùt nöôùc (ñaù 4x6,1x2 )</v>
          </cell>
          <cell r="F315" t="str">
            <v>UD.5122</v>
          </cell>
          <cell r="G315" t="str">
            <v>Laøm laêng truï thoaùt nöôùc (ñaù 4x6,1x2 ): =100x0,7x0,2</v>
          </cell>
          <cell r="I315" t="str">
            <v>: =100x0,7x0,2</v>
          </cell>
          <cell r="J315">
            <v>100</v>
          </cell>
          <cell r="K315" t="str">
            <v>MAT</v>
          </cell>
          <cell r="M315">
            <v>0.7</v>
          </cell>
          <cell r="N315">
            <v>0.2</v>
          </cell>
          <cell r="P315" t="str">
            <v>m3</v>
          </cell>
          <cell r="Q315">
            <v>14</v>
          </cell>
          <cell r="R315">
            <v>177455</v>
          </cell>
        </row>
        <row r="316">
          <cell r="E316" t="str">
            <v xml:space="preserve">Beùton loùt ñaù 1x2 M100  ñöôøng giao thoâng </v>
          </cell>
          <cell r="F316" t="str">
            <v>HA.1111SR</v>
          </cell>
          <cell r="G316" t="str">
            <v>Beùton loùt ñaù 1x2 M100  ñöôøng giao thoâng : =3,8x100x0,05</v>
          </cell>
          <cell r="I316" t="str">
            <v>: =3,8x100x0,05</v>
          </cell>
          <cell r="J316">
            <v>1</v>
          </cell>
          <cell r="K316" t="str">
            <v>KHOI</v>
          </cell>
          <cell r="M316">
            <v>3.8</v>
          </cell>
          <cell r="N316">
            <v>100</v>
          </cell>
          <cell r="O316">
            <v>0.05</v>
          </cell>
          <cell r="P316" t="str">
            <v>m3</v>
          </cell>
          <cell r="Q316">
            <v>16</v>
          </cell>
          <cell r="R316">
            <v>296067</v>
          </cell>
        </row>
        <row r="317">
          <cell r="E317" t="str">
            <v>Beùton M250 ñaù 1x2 neàn ñöôøng</v>
          </cell>
          <cell r="F317" t="str">
            <v>HA.8114</v>
          </cell>
          <cell r="G317" t="str">
            <v>Beùton M250 ñaù 1x2 neàn ñöôøng: =2,9x100x0,2</v>
          </cell>
          <cell r="I317" t="str">
            <v>: =2,9x100x0,2</v>
          </cell>
          <cell r="J317">
            <v>1</v>
          </cell>
          <cell r="K317" t="str">
            <v>KHOI</v>
          </cell>
          <cell r="M317">
            <v>2.9</v>
          </cell>
          <cell r="N317">
            <v>100</v>
          </cell>
          <cell r="O317">
            <v>0.2</v>
          </cell>
          <cell r="P317" t="str">
            <v>m3</v>
          </cell>
          <cell r="Q317">
            <v>49</v>
          </cell>
          <cell r="R317">
            <v>541448</v>
          </cell>
        </row>
        <row r="318">
          <cell r="E318" t="str">
            <v>Vaùn khuoân beùton neàn ñöôøng</v>
          </cell>
          <cell r="F318" t="str">
            <v>KA.1110</v>
          </cell>
          <cell r="G318">
            <v>0</v>
          </cell>
          <cell r="I318" t="str">
            <v>: =x2x100x0,2/100</v>
          </cell>
          <cell r="K318" t="str">
            <v>VKT</v>
          </cell>
          <cell r="M318">
            <v>0.2</v>
          </cell>
          <cell r="N318">
            <v>100</v>
          </cell>
          <cell r="P318" t="str">
            <v>100m2</v>
          </cell>
          <cell r="Q318">
            <v>0</v>
          </cell>
          <cell r="R318">
            <v>0</v>
          </cell>
        </row>
        <row r="319">
          <cell r="E319" t="str">
            <v>Ñaép ñaát laïi vaø san ñaát dö</v>
          </cell>
          <cell r="F319" t="str">
            <v>BB.1112</v>
          </cell>
          <cell r="G319">
            <v>0</v>
          </cell>
          <cell r="I319">
            <v>0</v>
          </cell>
          <cell r="J319">
            <v>1</v>
          </cell>
          <cell r="P319" t="str">
            <v>m3</v>
          </cell>
          <cell r="R319">
            <v>0</v>
          </cell>
        </row>
        <row r="320">
          <cell r="E320" t="str">
            <v>Vaän chuyeån ñaát xe cuùt kít 50m</v>
          </cell>
          <cell r="F320" t="str">
            <v>VC-03</v>
          </cell>
          <cell r="G320">
            <v>0</v>
          </cell>
          <cell r="I320">
            <v>0</v>
          </cell>
          <cell r="J320">
            <v>1</v>
          </cell>
          <cell r="P320" t="str">
            <v>m3</v>
          </cell>
          <cell r="R320">
            <v>0</v>
          </cell>
        </row>
        <row r="321">
          <cell r="E321" t="str">
            <v>Vaän chuyeån ñaát xe cuùt kít 100m</v>
          </cell>
          <cell r="F321" t="str">
            <v>VC-03/100</v>
          </cell>
          <cell r="G321" t="str">
            <v>Vaän chuyeån ñaát xe cuùt kít 100m</v>
          </cell>
          <cell r="I321">
            <v>0</v>
          </cell>
          <cell r="J321">
            <v>1</v>
          </cell>
          <cell r="P321" t="str">
            <v>m3</v>
          </cell>
          <cell r="Q321">
            <v>190</v>
          </cell>
          <cell r="R321">
            <v>0</v>
          </cell>
        </row>
        <row r="322">
          <cell r="E322" t="str">
            <v>LEÀ ÑÖÔØNG VAØ KHE NHIEÄT</v>
          </cell>
          <cell r="G322" t="str">
            <v>LEÀ ÑÖÔØNG VAØ KHE NHIEÄT</v>
          </cell>
          <cell r="H322" t="str">
            <v>YES</v>
          </cell>
          <cell r="I322">
            <v>0</v>
          </cell>
          <cell r="J322">
            <v>1</v>
          </cell>
          <cell r="Q322">
            <v>0</v>
          </cell>
          <cell r="R322">
            <v>0</v>
          </cell>
        </row>
        <row r="323">
          <cell r="E323" t="str">
            <v>Beùton M250 ñaù 1x2 leà ñöôøng</v>
          </cell>
          <cell r="F323" t="str">
            <v>HA.8114</v>
          </cell>
          <cell r="G323" t="str">
            <v>Beùton M250 ñaù 1x2 leà ñöôøng: =420x0,1065m2</v>
          </cell>
          <cell r="I323" t="str">
            <v>: =420x0,1065m2</v>
          </cell>
          <cell r="J323">
            <v>1</v>
          </cell>
          <cell r="K323" t="str">
            <v>MAT</v>
          </cell>
          <cell r="M323">
            <v>420</v>
          </cell>
          <cell r="N323">
            <v>0.1065</v>
          </cell>
          <cell r="P323" t="str">
            <v>m3</v>
          </cell>
          <cell r="Q323">
            <v>47.25</v>
          </cell>
          <cell r="R323">
            <v>541448</v>
          </cell>
        </row>
        <row r="324">
          <cell r="E324" t="str">
            <v>Beùton M250 ñaù 1x2 leà ñöôøng</v>
          </cell>
          <cell r="G324" t="str">
            <v>Beùton M250 ñaù 1x2 leà ñöôøng: =420x0,1065m2</v>
          </cell>
          <cell r="I324" t="str">
            <v>: =420x0,1065m2</v>
          </cell>
          <cell r="J324">
            <v>1</v>
          </cell>
          <cell r="K324" t="str">
            <v>MAT</v>
          </cell>
          <cell r="M324">
            <v>420</v>
          </cell>
          <cell r="N324">
            <v>0.1065</v>
          </cell>
          <cell r="P324" t="str">
            <v>m3</v>
          </cell>
          <cell r="R324">
            <v>541448</v>
          </cell>
        </row>
        <row r="325">
          <cell r="E325" t="str">
            <v>Beùton M250 ñaù 1x2 leà ñöôøng</v>
          </cell>
          <cell r="G325" t="str">
            <v>Beùton M250 ñaù 1x2 leà ñöôøng: =420x0,1065m2</v>
          </cell>
          <cell r="I325" t="str">
            <v>: =420x0,1065m2</v>
          </cell>
          <cell r="J325">
            <v>1</v>
          </cell>
          <cell r="K325" t="str">
            <v>MAT</v>
          </cell>
          <cell r="M325">
            <v>420</v>
          </cell>
          <cell r="N325">
            <v>0.1065</v>
          </cell>
          <cell r="P325" t="str">
            <v>m3</v>
          </cell>
          <cell r="R325">
            <v>541448</v>
          </cell>
        </row>
        <row r="326">
          <cell r="E326" t="str">
            <v>Vaùn khuoân beùton leà ñöôøng</v>
          </cell>
          <cell r="F326" t="str">
            <v>KA.1110</v>
          </cell>
          <cell r="G326" t="str">
            <v>Vaùn khuoân beùton leà ñöôøng: =420x1,05/100</v>
          </cell>
          <cell r="I326" t="str">
            <v>: =420x1,05/100</v>
          </cell>
          <cell r="J326">
            <v>1</v>
          </cell>
          <cell r="K326" t="str">
            <v>VKS</v>
          </cell>
          <cell r="M326">
            <v>420</v>
          </cell>
          <cell r="N326">
            <v>1.05</v>
          </cell>
          <cell r="P326" t="str">
            <v>100m2</v>
          </cell>
          <cell r="Q326">
            <v>4.41</v>
          </cell>
          <cell r="R326">
            <v>3633014</v>
          </cell>
        </row>
        <row r="327">
          <cell r="E327" t="str">
            <v>Saét troøn Þ &lt;=10</v>
          </cell>
          <cell r="F327" t="str">
            <v>IA.1110</v>
          </cell>
          <cell r="G327" t="str">
            <v>Saét troøn Þ &lt;=10</v>
          </cell>
          <cell r="I327">
            <v>0</v>
          </cell>
          <cell r="J327">
            <v>1</v>
          </cell>
          <cell r="N327">
            <v>1.3090999999999999</v>
          </cell>
          <cell r="P327" t="str">
            <v>Taán</v>
          </cell>
          <cell r="Q327">
            <v>1.3090999999999999</v>
          </cell>
          <cell r="R327">
            <v>4292975</v>
          </cell>
        </row>
        <row r="328">
          <cell r="E328" t="str">
            <v>Saét troøn Þ 20 khe nhieät</v>
          </cell>
          <cell r="F328" t="str">
            <v>IA.1130</v>
          </cell>
          <cell r="G328" t="str">
            <v>Saét troøn Þ 20 khe nhieät</v>
          </cell>
          <cell r="I328">
            <v>0</v>
          </cell>
          <cell r="J328">
            <v>1</v>
          </cell>
          <cell r="N328">
            <v>0.19239999999999999</v>
          </cell>
          <cell r="P328" t="str">
            <v>Taán</v>
          </cell>
          <cell r="Q328">
            <v>0.19239999999999999</v>
          </cell>
          <cell r="R328">
            <v>4249102</v>
          </cell>
        </row>
        <row r="329">
          <cell r="D329" t="str">
            <v>NUT</v>
          </cell>
          <cell r="E329" t="str">
            <v>Gia coâng vaø laép ñaët oáng STK D26/34 khe nhieât 2</v>
          </cell>
          <cell r="F329" t="str">
            <v>TT</v>
          </cell>
          <cell r="G329" t="str">
            <v>Gia coâng vaø laép ñaët oáng STK D21/27 khe nhieât 2</v>
          </cell>
          <cell r="I329">
            <v>0</v>
          </cell>
          <cell r="J329">
            <v>1</v>
          </cell>
          <cell r="N329">
            <v>10</v>
          </cell>
          <cell r="P329" t="str">
            <v>caùi</v>
          </cell>
          <cell r="Q329">
            <v>130</v>
          </cell>
          <cell r="R329">
            <v>2500</v>
          </cell>
        </row>
        <row r="330">
          <cell r="E330" t="str">
            <v>Queùt bitum vaø bao giaáy thanh theùp khe nhieät</v>
          </cell>
          <cell r="F330" t="str">
            <v>UD.3110</v>
          </cell>
          <cell r="G330" t="str">
            <v>Queùt bitum vaø bao giaáy thanh theùp khe nhieät</v>
          </cell>
          <cell r="J330">
            <v>1</v>
          </cell>
          <cell r="N330">
            <v>0.4</v>
          </cell>
          <cell r="P330" t="str">
            <v>m2</v>
          </cell>
          <cell r="Q330">
            <v>0.4</v>
          </cell>
          <cell r="R330">
            <v>6833</v>
          </cell>
        </row>
        <row r="331">
          <cell r="E331" t="str">
            <v>Caét raõnh khe nhieät loïai 1 daày 0,5cm saâu 5cm</v>
          </cell>
          <cell r="F331" t="str">
            <v>D0.32/HCM</v>
          </cell>
          <cell r="G331" t="str">
            <v>Caét raõnh khe nhieät loïai 1 daày 0,5cm saâu 5cm</v>
          </cell>
          <cell r="I331">
            <v>0</v>
          </cell>
          <cell r="J331">
            <v>1</v>
          </cell>
          <cell r="N331">
            <v>5.2</v>
          </cell>
          <cell r="P331" t="str">
            <v>10m</v>
          </cell>
          <cell r="Q331">
            <v>5.2</v>
          </cell>
          <cell r="R331">
            <v>48000</v>
          </cell>
        </row>
        <row r="332">
          <cell r="E332" t="str">
            <v>Cheøn nhöïa loûng</v>
          </cell>
          <cell r="F332" t="str">
            <v>UD.4110SR</v>
          </cell>
          <cell r="G332" t="str">
            <v>Cheøn nhöïa loûng</v>
          </cell>
          <cell r="J332">
            <v>1</v>
          </cell>
          <cell r="N332">
            <v>503</v>
          </cell>
          <cell r="P332" t="str">
            <v>m</v>
          </cell>
          <cell r="Q332">
            <v>503</v>
          </cell>
          <cell r="R332">
            <v>4305</v>
          </cell>
        </row>
        <row r="333">
          <cell r="D333" t="str">
            <v>PVC50</v>
          </cell>
          <cell r="E333" t="str">
            <v>Saûn xuaát laép ñaët oáng PVC D50 ( thoaùt aåm )</v>
          </cell>
          <cell r="F333" t="str">
            <v>ZJ.7260</v>
          </cell>
          <cell r="G333">
            <v>0</v>
          </cell>
          <cell r="I333">
            <v>0</v>
          </cell>
          <cell r="J333">
            <v>1</v>
          </cell>
          <cell r="P333" t="str">
            <v>100m</v>
          </cell>
          <cell r="Q333">
            <v>0</v>
          </cell>
          <cell r="R333">
            <v>0</v>
          </cell>
        </row>
        <row r="334">
          <cell r="E334" t="str">
            <v>COÁNG NGAÀM BTCT D200,L=85m</v>
          </cell>
          <cell r="G334">
            <v>0</v>
          </cell>
          <cell r="I334">
            <v>0</v>
          </cell>
          <cell r="Q334">
            <v>0</v>
          </cell>
          <cell r="R334">
            <v>0</v>
          </cell>
        </row>
        <row r="335">
          <cell r="E335" t="str">
            <v>Laép ñaët coáng BTCT D200-H30 vaø H10 loaïi 4m</v>
          </cell>
          <cell r="F335" t="str">
            <v>LD.1112</v>
          </cell>
          <cell r="G335">
            <v>0</v>
          </cell>
          <cell r="I335">
            <v>0</v>
          </cell>
          <cell r="N335">
            <v>85</v>
          </cell>
          <cell r="P335" t="str">
            <v>m</v>
          </cell>
          <cell r="Q335">
            <v>0</v>
          </cell>
          <cell r="R335">
            <v>0</v>
          </cell>
        </row>
        <row r="336">
          <cell r="D336" t="str">
            <v>OBT-200-H30</v>
          </cell>
          <cell r="E336" t="str">
            <v xml:space="preserve">OÁng coáng BTCT D200-H30 daøi 4m/oáng </v>
          </cell>
          <cell r="F336" t="str">
            <v>TT</v>
          </cell>
          <cell r="G336">
            <v>0</v>
          </cell>
          <cell r="I336">
            <v>0</v>
          </cell>
          <cell r="N336">
            <v>60</v>
          </cell>
          <cell r="P336" t="str">
            <v>m</v>
          </cell>
          <cell r="Q336">
            <v>0</v>
          </cell>
          <cell r="R336">
            <v>0</v>
          </cell>
        </row>
        <row r="337">
          <cell r="D337" t="str">
            <v>OBT-200-H10</v>
          </cell>
          <cell r="E337" t="str">
            <v xml:space="preserve">OÁng coáng BTCT D200-H10 daøi 4m/oáng </v>
          </cell>
          <cell r="F337" t="str">
            <v>TT</v>
          </cell>
          <cell r="G337">
            <v>0</v>
          </cell>
          <cell r="I337">
            <v>0</v>
          </cell>
          <cell r="N337">
            <v>25</v>
          </cell>
          <cell r="P337" t="str">
            <v>m</v>
          </cell>
          <cell r="Q337">
            <v>0</v>
          </cell>
          <cell r="R337">
            <v>0</v>
          </cell>
        </row>
        <row r="338">
          <cell r="E338" t="str">
            <v xml:space="preserve">Traùt moái noái coáng </v>
          </cell>
          <cell r="F338" t="str">
            <v>119-944/56</v>
          </cell>
          <cell r="G338">
            <v>0</v>
          </cell>
          <cell r="I338" t="str">
            <v>: =x3,14x0,32x0,1</v>
          </cell>
          <cell r="K338" t="str">
            <v>KHOI</v>
          </cell>
          <cell r="M338">
            <v>3.14</v>
          </cell>
          <cell r="N338">
            <v>0.32</v>
          </cell>
          <cell r="O338">
            <v>0.1</v>
          </cell>
          <cell r="P338" t="str">
            <v>m2</v>
          </cell>
          <cell r="Q338">
            <v>0</v>
          </cell>
          <cell r="R338">
            <v>0</v>
          </cell>
        </row>
        <row r="339">
          <cell r="E339" t="str">
            <v>MÖÔNG CAÙP</v>
          </cell>
          <cell r="G339" t="str">
            <v>MÖÔNG CAÙP</v>
          </cell>
          <cell r="H339" t="str">
            <v>YES</v>
          </cell>
          <cell r="I339">
            <v>0</v>
          </cell>
          <cell r="J339">
            <v>1</v>
          </cell>
          <cell r="Q339">
            <v>0</v>
          </cell>
          <cell r="R339">
            <v>0</v>
          </cell>
        </row>
        <row r="340">
          <cell r="E340" t="str">
            <v>MÖÔNG CAÙP 1,86x1,2 M1</v>
          </cell>
          <cell r="G340">
            <v>0</v>
          </cell>
          <cell r="I340">
            <v>0</v>
          </cell>
          <cell r="P340">
            <v>0</v>
          </cell>
          <cell r="Q340">
            <v>0</v>
          </cell>
          <cell r="R340">
            <v>0</v>
          </cell>
        </row>
        <row r="341">
          <cell r="E341" t="str">
            <v>Ñaøo ñaát C2</v>
          </cell>
          <cell r="F341" t="str">
            <v>BA.1512</v>
          </cell>
          <cell r="G341">
            <v>0</v>
          </cell>
          <cell r="I341" t="str">
            <v>: =x0,8/6(19,75x2,46+20,55x3,26+(19,75+20,55)x(2,46+3,26))</v>
          </cell>
          <cell r="K341" t="str">
            <v>DAO</v>
          </cell>
          <cell r="L341">
            <v>0.5</v>
          </cell>
          <cell r="M341">
            <v>19.75</v>
          </cell>
          <cell r="N341">
            <v>2.46</v>
          </cell>
          <cell r="O341">
            <v>0.8</v>
          </cell>
          <cell r="P341" t="str">
            <v>m3</v>
          </cell>
          <cell r="Q341">
            <v>0</v>
          </cell>
          <cell r="R341">
            <v>0</v>
          </cell>
        </row>
        <row r="342">
          <cell r="E342" t="str">
            <v>Beùton loùt ñaù 1x2 M100</v>
          </cell>
          <cell r="F342" t="str">
            <v>HA.1111SR</v>
          </cell>
          <cell r="G342">
            <v>0</v>
          </cell>
          <cell r="I342" t="str">
            <v>: =x19,75x2,06x0,05</v>
          </cell>
          <cell r="K342" t="str">
            <v>KHOI</v>
          </cell>
          <cell r="M342">
            <v>19.75</v>
          </cell>
          <cell r="N342">
            <v>2.06</v>
          </cell>
          <cell r="O342">
            <v>0.05</v>
          </cell>
          <cell r="P342" t="str">
            <v>m3</v>
          </cell>
          <cell r="Q342">
            <v>0</v>
          </cell>
          <cell r="R342">
            <v>0</v>
          </cell>
        </row>
        <row r="343">
          <cell r="E343" t="str">
            <v>Vaùn khuoân beùton loùt</v>
          </cell>
          <cell r="F343" t="str">
            <v>KA.1110</v>
          </cell>
          <cell r="G343">
            <v>0</v>
          </cell>
          <cell r="I343" t="str">
            <v>: =x2x(19,75+2,06)x0,05/100</v>
          </cell>
          <cell r="K343" t="str">
            <v>VKMC</v>
          </cell>
          <cell r="M343">
            <v>19.75</v>
          </cell>
          <cell r="N343">
            <v>2.06</v>
          </cell>
          <cell r="O343">
            <v>0.05</v>
          </cell>
          <cell r="P343" t="str">
            <v>100m2</v>
          </cell>
          <cell r="Q343">
            <v>0</v>
          </cell>
          <cell r="R343">
            <v>0</v>
          </cell>
        </row>
        <row r="344">
          <cell r="E344" t="str">
            <v>Beùton möông caùp ñaù 1x2 M200</v>
          </cell>
          <cell r="F344" t="str">
            <v>HA.5213</v>
          </cell>
          <cell r="G344">
            <v>0</v>
          </cell>
          <cell r="I344" t="str">
            <v>: =x(2x1x0,2+1,86x0,2)x19,75</v>
          </cell>
          <cell r="K344" t="str">
            <v>MR</v>
          </cell>
          <cell r="L344">
            <v>0.2</v>
          </cell>
          <cell r="M344">
            <v>19.75</v>
          </cell>
          <cell r="N344">
            <v>1.86</v>
          </cell>
          <cell r="O344">
            <v>1.2</v>
          </cell>
          <cell r="P344" t="str">
            <v>m3</v>
          </cell>
          <cell r="Q344">
            <v>0</v>
          </cell>
          <cell r="R344">
            <v>0</v>
          </cell>
        </row>
        <row r="345">
          <cell r="E345" t="str">
            <v>Vaùn khuoân beùton möông</v>
          </cell>
          <cell r="F345" t="str">
            <v>KA.2320</v>
          </cell>
          <cell r="G345">
            <v>0</v>
          </cell>
          <cell r="I345" t="str">
            <v>: =x2x(1,2+1)x19,75/100</v>
          </cell>
          <cell r="K345" t="str">
            <v>VKMR</v>
          </cell>
          <cell r="L345">
            <v>0.2</v>
          </cell>
          <cell r="M345">
            <v>19.75</v>
          </cell>
          <cell r="N345">
            <v>1.86</v>
          </cell>
          <cell r="O345">
            <v>1.2</v>
          </cell>
          <cell r="P345" t="str">
            <v>100m2</v>
          </cell>
          <cell r="Q345">
            <v>0</v>
          </cell>
          <cell r="R345">
            <v>0</v>
          </cell>
        </row>
        <row r="346">
          <cell r="E346" t="str">
            <v>Saét troøn d&lt;=10 möông</v>
          </cell>
          <cell r="F346" t="str">
            <v>IA.3511</v>
          </cell>
          <cell r="G346">
            <v>0</v>
          </cell>
          <cell r="I346">
            <v>0</v>
          </cell>
          <cell r="N346">
            <v>1.03474</v>
          </cell>
          <cell r="P346" t="str">
            <v>Taán</v>
          </cell>
          <cell r="Q346">
            <v>0</v>
          </cell>
          <cell r="R346">
            <v>0</v>
          </cell>
        </row>
        <row r="347">
          <cell r="E347" t="str">
            <v>Saét troøn d&lt;=18 möông</v>
          </cell>
          <cell r="F347" t="str">
            <v>IA.3521</v>
          </cell>
          <cell r="G347">
            <v>0</v>
          </cell>
          <cell r="I347">
            <v>0</v>
          </cell>
          <cell r="P347" t="str">
            <v>Taán</v>
          </cell>
          <cell r="Q347">
            <v>0</v>
          </cell>
          <cell r="R347">
            <v>0</v>
          </cell>
        </row>
        <row r="348">
          <cell r="E348" t="str">
            <v xml:space="preserve">Beùton coät C1 M200 ñaù 1x2 </v>
          </cell>
          <cell r="F348" t="str">
            <v>HA.2314</v>
          </cell>
          <cell r="G348">
            <v>0</v>
          </cell>
          <cell r="I348" t="str">
            <v>: =x0,2x0,2x0,75</v>
          </cell>
          <cell r="K348" t="str">
            <v>KHOI</v>
          </cell>
          <cell r="M348">
            <v>0.2</v>
          </cell>
          <cell r="N348">
            <v>0.2</v>
          </cell>
          <cell r="O348">
            <v>0.75</v>
          </cell>
          <cell r="P348" t="str">
            <v>m3</v>
          </cell>
          <cell r="Q348">
            <v>0</v>
          </cell>
          <cell r="R348">
            <v>0</v>
          </cell>
        </row>
        <row r="349">
          <cell r="E349" t="str">
            <v>Vaùn khuoân coät C1</v>
          </cell>
          <cell r="F349" t="str">
            <v>KA.2120</v>
          </cell>
          <cell r="G349">
            <v>0</v>
          </cell>
          <cell r="K349" t="str">
            <v>VKMC</v>
          </cell>
          <cell r="M349">
            <v>0.2</v>
          </cell>
          <cell r="N349">
            <v>0.2</v>
          </cell>
          <cell r="O349">
            <v>0.75</v>
          </cell>
          <cell r="P349" t="str">
            <v>100m2</v>
          </cell>
          <cell r="Q349">
            <v>0</v>
          </cell>
          <cell r="R349">
            <v>0</v>
          </cell>
        </row>
        <row r="350">
          <cell r="E350" t="str">
            <v>Saét troøn d&lt;=10 coät</v>
          </cell>
          <cell r="F350" t="str">
            <v>IA.2211</v>
          </cell>
          <cell r="G350">
            <v>0</v>
          </cell>
          <cell r="I350">
            <v>0</v>
          </cell>
          <cell r="N350">
            <v>2.3400000000000001E-3</v>
          </cell>
          <cell r="P350" t="str">
            <v>Taán</v>
          </cell>
          <cell r="Q350">
            <v>0</v>
          </cell>
          <cell r="R350">
            <v>0</v>
          </cell>
        </row>
        <row r="351">
          <cell r="E351" t="str">
            <v>Saét troøn d&lt;=18 coät</v>
          </cell>
          <cell r="F351" t="str">
            <v>IA.2221</v>
          </cell>
          <cell r="G351">
            <v>0</v>
          </cell>
          <cell r="I351">
            <v>0</v>
          </cell>
          <cell r="N351">
            <v>1.847E-2</v>
          </cell>
          <cell r="P351" t="str">
            <v>Taán</v>
          </cell>
          <cell r="Q351">
            <v>0</v>
          </cell>
          <cell r="R351">
            <v>0</v>
          </cell>
        </row>
        <row r="352">
          <cell r="E352" t="str">
            <v>Beùton ñaø Ñ1 M200 ñaù 1x2</v>
          </cell>
          <cell r="F352" t="str">
            <v>HA.3113</v>
          </cell>
          <cell r="G352">
            <v>0</v>
          </cell>
          <cell r="I352" t="str">
            <v>: =x(0,2x0,15+0,56x0,1)</v>
          </cell>
          <cell r="K352" t="str">
            <v>SDT</v>
          </cell>
          <cell r="L352">
            <v>0.1</v>
          </cell>
          <cell r="M352">
            <v>0.56000000000000005</v>
          </cell>
          <cell r="N352">
            <v>0.2</v>
          </cell>
          <cell r="O352">
            <v>0.15</v>
          </cell>
          <cell r="P352" t="str">
            <v>m3</v>
          </cell>
          <cell r="Q352">
            <v>0</v>
          </cell>
          <cell r="R352">
            <v>0</v>
          </cell>
        </row>
        <row r="353">
          <cell r="E353" t="str">
            <v>Vaùn khuoân ñaø</v>
          </cell>
          <cell r="F353" t="str">
            <v>KA.2120</v>
          </cell>
          <cell r="G353">
            <v>0</v>
          </cell>
          <cell r="I353" t="str">
            <v>: =x(0,2+2x0,15+0,36+2x0,1)/100</v>
          </cell>
          <cell r="K353" t="str">
            <v>VKDT</v>
          </cell>
          <cell r="L353">
            <v>0.1</v>
          </cell>
          <cell r="M353">
            <v>0.56000000000000005</v>
          </cell>
          <cell r="N353">
            <v>0.2</v>
          </cell>
          <cell r="O353">
            <v>0.15</v>
          </cell>
          <cell r="P353" t="str">
            <v>100m2</v>
          </cell>
          <cell r="Q353">
            <v>0</v>
          </cell>
          <cell r="R353">
            <v>0</v>
          </cell>
        </row>
        <row r="354">
          <cell r="E354" t="str">
            <v>Saét troøn d&lt;=10 ñaø</v>
          </cell>
          <cell r="F354" t="str">
            <v>IA.2311</v>
          </cell>
          <cell r="G354">
            <v>0</v>
          </cell>
          <cell r="I354">
            <v>0</v>
          </cell>
          <cell r="N354">
            <v>4.5130000000000003E-2</v>
          </cell>
          <cell r="P354" t="str">
            <v>Taán</v>
          </cell>
          <cell r="Q354">
            <v>0</v>
          </cell>
          <cell r="R354">
            <v>0</v>
          </cell>
        </row>
        <row r="355">
          <cell r="E355" t="str">
            <v>Saét troøn d&lt;=18 ñaø</v>
          </cell>
          <cell r="F355" t="str">
            <v>IA.2321</v>
          </cell>
          <cell r="G355">
            <v>0</v>
          </cell>
          <cell r="I355">
            <v>0</v>
          </cell>
          <cell r="N355">
            <v>7.1389999999999995E-2</v>
          </cell>
          <cell r="P355" t="str">
            <v>Taán</v>
          </cell>
          <cell r="Q355">
            <v>0</v>
          </cell>
          <cell r="R355">
            <v>0</v>
          </cell>
        </row>
        <row r="356">
          <cell r="E356" t="str">
            <v>Laùng vöõa M100 möông caùp daøy 2cm</v>
          </cell>
          <cell r="F356" t="str">
            <v>RB.2125</v>
          </cell>
          <cell r="G356">
            <v>0</v>
          </cell>
          <cell r="I356" t="str">
            <v>: =x19,75x1,46</v>
          </cell>
          <cell r="K356" t="str">
            <v>MAT</v>
          </cell>
          <cell r="M356">
            <v>19.75</v>
          </cell>
          <cell r="N356">
            <v>1.46</v>
          </cell>
          <cell r="P356" t="str">
            <v>m2</v>
          </cell>
          <cell r="Q356">
            <v>0</v>
          </cell>
          <cell r="R356">
            <v>0</v>
          </cell>
        </row>
        <row r="357">
          <cell r="E357" t="str">
            <v>Ñaép thaønh möông vaø san thöøa</v>
          </cell>
          <cell r="F357" t="str">
            <v>BB.1112</v>
          </cell>
          <cell r="G357">
            <v>0</v>
          </cell>
          <cell r="M357">
            <v>19.75</v>
          </cell>
          <cell r="N357">
            <v>1.86</v>
          </cell>
          <cell r="O357">
            <v>1.2</v>
          </cell>
          <cell r="P357" t="str">
            <v>m3</v>
          </cell>
          <cell r="Q357">
            <v>0</v>
          </cell>
          <cell r="R357">
            <v>0</v>
          </cell>
        </row>
        <row r="358">
          <cell r="E358" t="str">
            <v>MÖÔNG CAÙP 0,8x0,92m  M2</v>
          </cell>
          <cell r="G358">
            <v>0</v>
          </cell>
          <cell r="I358">
            <v>0</v>
          </cell>
          <cell r="Q358">
            <v>0</v>
          </cell>
          <cell r="R358">
            <v>0</v>
          </cell>
        </row>
        <row r="359">
          <cell r="E359" t="str">
            <v>Ñaøo ñaát C2</v>
          </cell>
          <cell r="F359" t="str">
            <v>BA.1512</v>
          </cell>
          <cell r="G359">
            <v>0</v>
          </cell>
          <cell r="I359" t="str">
            <v>: =x0,8/6(21,5x1,4+22,3x2,2+(21,5+22,3)x(1,4+2,2))</v>
          </cell>
          <cell r="K359" t="str">
            <v>DAO</v>
          </cell>
          <cell r="L359">
            <v>0.5</v>
          </cell>
          <cell r="M359">
            <v>21.5</v>
          </cell>
          <cell r="N359">
            <v>1.4</v>
          </cell>
          <cell r="O359">
            <v>0.8</v>
          </cell>
          <cell r="P359" t="str">
            <v>m3</v>
          </cell>
          <cell r="Q359">
            <v>0</v>
          </cell>
          <cell r="R359">
            <v>0</v>
          </cell>
        </row>
        <row r="360">
          <cell r="E360" t="str">
            <v>Beùton loùt ñaù 1x2 M100</v>
          </cell>
          <cell r="F360" t="str">
            <v>HA.1111SR</v>
          </cell>
          <cell r="G360">
            <v>0</v>
          </cell>
          <cell r="I360" t="str">
            <v>: =x21,5x1x0,05</v>
          </cell>
          <cell r="K360" t="str">
            <v>KHOI</v>
          </cell>
          <cell r="M360">
            <v>21.5</v>
          </cell>
          <cell r="N360">
            <v>1</v>
          </cell>
          <cell r="O360">
            <v>0.05</v>
          </cell>
          <cell r="P360" t="str">
            <v>m3</v>
          </cell>
          <cell r="Q360">
            <v>0</v>
          </cell>
          <cell r="R360">
            <v>0</v>
          </cell>
        </row>
        <row r="361">
          <cell r="E361" t="str">
            <v>Vaùn khuoân beùton loùt</v>
          </cell>
          <cell r="F361" t="str">
            <v>KA.1110</v>
          </cell>
          <cell r="G361">
            <v>0</v>
          </cell>
          <cell r="I361" t="str">
            <v>: =x2x(21,5+1)x0,05/100</v>
          </cell>
          <cell r="K361" t="str">
            <v>VKMC</v>
          </cell>
          <cell r="M361">
            <v>21.5</v>
          </cell>
          <cell r="N361">
            <v>1</v>
          </cell>
          <cell r="O361">
            <v>0.05</v>
          </cell>
          <cell r="P361" t="str">
            <v>100m2</v>
          </cell>
          <cell r="Q361">
            <v>0</v>
          </cell>
          <cell r="R361">
            <v>0</v>
          </cell>
        </row>
        <row r="362">
          <cell r="E362" t="str">
            <v>Beùton möông caùp ñaù 1x2 M200</v>
          </cell>
          <cell r="F362" t="str">
            <v>HA.5213</v>
          </cell>
          <cell r="G362">
            <v>0</v>
          </cell>
          <cell r="I362" t="str">
            <v>: =x(2x0,8x0,12+0,8x0,12)x21,5</v>
          </cell>
          <cell r="K362" t="str">
            <v>MR</v>
          </cell>
          <cell r="L362">
            <v>0.12</v>
          </cell>
          <cell r="M362">
            <v>21.5</v>
          </cell>
          <cell r="N362">
            <v>0.8</v>
          </cell>
          <cell r="O362">
            <v>0.92</v>
          </cell>
          <cell r="P362" t="str">
            <v>m3</v>
          </cell>
          <cell r="Q362">
            <v>0</v>
          </cell>
          <cell r="R362">
            <v>0</v>
          </cell>
        </row>
        <row r="363">
          <cell r="E363" t="str">
            <v>Vaùn khuoân beùton möông</v>
          </cell>
          <cell r="F363" t="str">
            <v>KA.2320</v>
          </cell>
          <cell r="G363">
            <v>0</v>
          </cell>
          <cell r="I363" t="str">
            <v>: =x2x(0,92+0,8)x21,5/100</v>
          </cell>
          <cell r="K363" t="str">
            <v>VKMR</v>
          </cell>
          <cell r="L363">
            <v>0.12</v>
          </cell>
          <cell r="M363">
            <v>21.5</v>
          </cell>
          <cell r="N363">
            <v>0.8</v>
          </cell>
          <cell r="O363">
            <v>0.92</v>
          </cell>
          <cell r="P363" t="str">
            <v>100m2</v>
          </cell>
          <cell r="Q363">
            <v>0</v>
          </cell>
          <cell r="R363">
            <v>0</v>
          </cell>
        </row>
        <row r="364">
          <cell r="E364" t="str">
            <v>Saét troøn Þ &lt;=10 möông</v>
          </cell>
          <cell r="F364" t="str">
            <v>IA.3511</v>
          </cell>
          <cell r="G364">
            <v>0</v>
          </cell>
          <cell r="I364">
            <v>0</v>
          </cell>
          <cell r="N364">
            <v>0.32706000000000002</v>
          </cell>
          <cell r="P364" t="str">
            <v>Taán</v>
          </cell>
          <cell r="Q364">
            <v>0</v>
          </cell>
          <cell r="R364">
            <v>0</v>
          </cell>
        </row>
        <row r="365">
          <cell r="E365" t="str">
            <v>Saét troøn d&lt;=18 möông</v>
          </cell>
          <cell r="F365" t="str">
            <v>IA.3521</v>
          </cell>
          <cell r="G365">
            <v>0</v>
          </cell>
          <cell r="I365">
            <v>0</v>
          </cell>
          <cell r="P365" t="str">
            <v>Taán</v>
          </cell>
          <cell r="Q365">
            <v>0</v>
          </cell>
          <cell r="R365">
            <v>0</v>
          </cell>
        </row>
        <row r="366">
          <cell r="E366" t="str">
            <v>Laùng vöõa M100 möông caùp daøy 2cm</v>
          </cell>
          <cell r="F366" t="str">
            <v>RB.2125</v>
          </cell>
          <cell r="G366">
            <v>0</v>
          </cell>
          <cell r="I366" t="str">
            <v>: =x21,5x0,56</v>
          </cell>
          <cell r="K366" t="str">
            <v>MAT</v>
          </cell>
          <cell r="M366">
            <v>21.5</v>
          </cell>
          <cell r="N366">
            <v>0.56000000000000005</v>
          </cell>
          <cell r="P366" t="str">
            <v>m2</v>
          </cell>
          <cell r="Q366">
            <v>0</v>
          </cell>
          <cell r="R366">
            <v>0</v>
          </cell>
        </row>
        <row r="367">
          <cell r="E367" t="str">
            <v>Ñaép thaønh möông vaø san thöøa</v>
          </cell>
          <cell r="F367" t="str">
            <v>BB.1112</v>
          </cell>
          <cell r="G367">
            <v>0</v>
          </cell>
          <cell r="M367">
            <v>0</v>
          </cell>
          <cell r="N367">
            <v>7.1389999999999995E-2</v>
          </cell>
          <cell r="O367">
            <v>0</v>
          </cell>
          <cell r="P367" t="str">
            <v>m3</v>
          </cell>
          <cell r="Q367">
            <v>0</v>
          </cell>
          <cell r="R367">
            <v>0</v>
          </cell>
        </row>
        <row r="368">
          <cell r="E368" t="str">
            <v>MÖÔNG CAÙP 0,84x1,2m M3</v>
          </cell>
          <cell r="G368">
            <v>0</v>
          </cell>
          <cell r="I368">
            <v>0</v>
          </cell>
          <cell r="P368" t="str">
            <v>m3</v>
          </cell>
          <cell r="Q368">
            <v>0</v>
          </cell>
          <cell r="R368">
            <v>0</v>
          </cell>
        </row>
        <row r="369">
          <cell r="E369" t="str">
            <v>Ñaøo ñaát C2</v>
          </cell>
          <cell r="F369" t="str">
            <v>BA.1512</v>
          </cell>
          <cell r="G369">
            <v>0</v>
          </cell>
          <cell r="I369" t="str">
            <v>: =x1/6(3,65x1,44+4,65x2,44+(3,65+4,65)x(1,44+2,44))</v>
          </cell>
          <cell r="K369" t="str">
            <v>DAO</v>
          </cell>
          <cell r="L369">
            <v>0.5</v>
          </cell>
          <cell r="M369">
            <v>3.65</v>
          </cell>
          <cell r="N369">
            <v>1.44</v>
          </cell>
          <cell r="O369">
            <v>1</v>
          </cell>
          <cell r="P369" t="str">
            <v>m3</v>
          </cell>
          <cell r="Q369">
            <v>0</v>
          </cell>
          <cell r="R369">
            <v>0</v>
          </cell>
        </row>
        <row r="370">
          <cell r="E370" t="str">
            <v>Beùton loùt ñaù 1x2 M100</v>
          </cell>
          <cell r="F370" t="str">
            <v>HA.1111SR</v>
          </cell>
          <cell r="G370">
            <v>0</v>
          </cell>
          <cell r="I370" t="str">
            <v>: =x3,65x1,04x0,05</v>
          </cell>
          <cell r="K370" t="str">
            <v>KHOI</v>
          </cell>
          <cell r="M370">
            <v>3.65</v>
          </cell>
          <cell r="N370">
            <v>1.04</v>
          </cell>
          <cell r="O370">
            <v>0.05</v>
          </cell>
          <cell r="P370" t="str">
            <v>m3</v>
          </cell>
          <cell r="Q370">
            <v>0</v>
          </cell>
          <cell r="R370">
            <v>0</v>
          </cell>
        </row>
        <row r="371">
          <cell r="E371" t="str">
            <v>Vaùn khuoân beùton loùt</v>
          </cell>
          <cell r="F371" t="str">
            <v>KA.1110</v>
          </cell>
          <cell r="G371">
            <v>0</v>
          </cell>
          <cell r="I371" t="str">
            <v>: =x2x(3,65+1,04)x0,05/100</v>
          </cell>
          <cell r="K371" t="str">
            <v>VKMC</v>
          </cell>
          <cell r="M371">
            <v>3.65</v>
          </cell>
          <cell r="N371">
            <v>1.04</v>
          </cell>
          <cell r="O371">
            <v>0.05</v>
          </cell>
          <cell r="P371" t="str">
            <v>100m2</v>
          </cell>
          <cell r="Q371">
            <v>0</v>
          </cell>
          <cell r="R371">
            <v>0</v>
          </cell>
        </row>
        <row r="372">
          <cell r="E372" t="str">
            <v>Beùton möông caùp ñaù 1x2 M200</v>
          </cell>
          <cell r="F372" t="str">
            <v>HA.5213</v>
          </cell>
          <cell r="G372">
            <v>0</v>
          </cell>
          <cell r="I372" t="str">
            <v>: =x(2x1,075x0,12+0,84x0,12)x3,65</v>
          </cell>
          <cell r="K372" t="str">
            <v>MR</v>
          </cell>
          <cell r="L372">
            <v>0.12</v>
          </cell>
          <cell r="M372">
            <v>3.65</v>
          </cell>
          <cell r="N372">
            <v>0.84</v>
          </cell>
          <cell r="O372">
            <v>1.1950000000000001</v>
          </cell>
          <cell r="P372" t="str">
            <v>m3</v>
          </cell>
          <cell r="Q372">
            <v>0</v>
          </cell>
          <cell r="R372">
            <v>0</v>
          </cell>
        </row>
        <row r="373">
          <cell r="E373" t="str">
            <v>Vaùn khuoân beùton möông</v>
          </cell>
          <cell r="F373" t="str">
            <v>KA.2320</v>
          </cell>
          <cell r="G373">
            <v>0</v>
          </cell>
          <cell r="I373" t="str">
            <v>: =x2x(1,195+1,075)x3,65/100</v>
          </cell>
          <cell r="K373" t="str">
            <v>VKMR</v>
          </cell>
          <cell r="L373">
            <v>0.12</v>
          </cell>
          <cell r="M373">
            <v>3.65</v>
          </cell>
          <cell r="N373">
            <v>0.84</v>
          </cell>
          <cell r="O373">
            <v>1.1950000000000001</v>
          </cell>
          <cell r="P373" t="str">
            <v>100m2</v>
          </cell>
          <cell r="Q373">
            <v>0</v>
          </cell>
          <cell r="R373">
            <v>0</v>
          </cell>
        </row>
        <row r="374">
          <cell r="E374" t="str">
            <v>Saét troøn d&lt;=10 möông</v>
          </cell>
          <cell r="F374" t="str">
            <v>IA.3511</v>
          </cell>
          <cell r="G374">
            <v>0</v>
          </cell>
          <cell r="I374">
            <v>0</v>
          </cell>
          <cell r="N374">
            <v>6.8269999999999997E-2</v>
          </cell>
          <cell r="P374" t="str">
            <v>Taán</v>
          </cell>
          <cell r="Q374">
            <v>0</v>
          </cell>
          <cell r="R374">
            <v>0</v>
          </cell>
        </row>
        <row r="375">
          <cell r="E375" t="str">
            <v>Saét troøn d&lt;=18 möông</v>
          </cell>
          <cell r="F375" t="str">
            <v>IA.3521</v>
          </cell>
          <cell r="G375">
            <v>0</v>
          </cell>
          <cell r="I375">
            <v>0</v>
          </cell>
          <cell r="P375" t="str">
            <v>Taán</v>
          </cell>
          <cell r="Q375">
            <v>0</v>
          </cell>
          <cell r="R375">
            <v>0</v>
          </cell>
        </row>
        <row r="376">
          <cell r="E376" t="str">
            <v>Laùng vöõa M100 möông caùp daøy 2cm</v>
          </cell>
          <cell r="F376" t="str">
            <v>RB.2125</v>
          </cell>
          <cell r="G376">
            <v>0</v>
          </cell>
          <cell r="I376" t="str">
            <v>: =x3,65x0,6</v>
          </cell>
          <cell r="K376" t="str">
            <v>MAT</v>
          </cell>
          <cell r="M376">
            <v>3.65</v>
          </cell>
          <cell r="N376">
            <v>0.6</v>
          </cell>
          <cell r="P376" t="str">
            <v>m2</v>
          </cell>
          <cell r="Q376">
            <v>0</v>
          </cell>
          <cell r="R376">
            <v>0</v>
          </cell>
        </row>
        <row r="377">
          <cell r="E377" t="str">
            <v>Ñaép thaønh möông vaø san thöøa</v>
          </cell>
          <cell r="F377" t="str">
            <v>BB.1112</v>
          </cell>
          <cell r="G377">
            <v>0</v>
          </cell>
          <cell r="M377">
            <v>0</v>
          </cell>
          <cell r="N377">
            <v>0</v>
          </cell>
          <cell r="O377">
            <v>0</v>
          </cell>
          <cell r="P377" t="str">
            <v>m3</v>
          </cell>
          <cell r="Q377">
            <v>0</v>
          </cell>
          <cell r="R377">
            <v>0</v>
          </cell>
        </row>
        <row r="378">
          <cell r="E378" t="str">
            <v>MÖÔNG CAÙP 600X500. L=20M</v>
          </cell>
          <cell r="G378">
            <v>0</v>
          </cell>
          <cell r="I378">
            <v>0</v>
          </cell>
          <cell r="Q378">
            <v>0</v>
          </cell>
          <cell r="R378">
            <v>0</v>
          </cell>
        </row>
        <row r="379">
          <cell r="E379" t="str">
            <v>Ñaøo ñaát C3</v>
          </cell>
          <cell r="F379" t="str">
            <v>BA.1513</v>
          </cell>
          <cell r="G379">
            <v>0</v>
          </cell>
          <cell r="I379" t="str">
            <v>: =x1,2/6(20x1,2+21,2x2,4+(20+21,2)x(1,2+2,4))</v>
          </cell>
          <cell r="K379" t="str">
            <v>DAO</v>
          </cell>
          <cell r="L379">
            <v>0.5</v>
          </cell>
          <cell r="M379">
            <v>20</v>
          </cell>
          <cell r="N379">
            <v>1.2</v>
          </cell>
          <cell r="O379">
            <v>1.2</v>
          </cell>
          <cell r="P379" t="str">
            <v>m3</v>
          </cell>
          <cell r="Q379">
            <v>0</v>
          </cell>
          <cell r="R379">
            <v>0</v>
          </cell>
        </row>
        <row r="380">
          <cell r="E380" t="str">
            <v>Beùton loùt ñaù 1x2 M100</v>
          </cell>
          <cell r="F380" t="str">
            <v>HA.1111SR</v>
          </cell>
          <cell r="G380">
            <v>0</v>
          </cell>
          <cell r="I380" t="str">
            <v>: =x20x0,8x0,05</v>
          </cell>
          <cell r="K380" t="str">
            <v>KHOI</v>
          </cell>
          <cell r="M380">
            <v>20</v>
          </cell>
          <cell r="N380">
            <v>0.8</v>
          </cell>
          <cell r="O380">
            <v>0.05</v>
          </cell>
          <cell r="P380" t="str">
            <v>m3</v>
          </cell>
          <cell r="Q380">
            <v>0</v>
          </cell>
          <cell r="R380">
            <v>0</v>
          </cell>
        </row>
        <row r="381">
          <cell r="E381" t="str">
            <v>Vaùn khuoân beùton loùt</v>
          </cell>
          <cell r="F381" t="str">
            <v>KA.1110</v>
          </cell>
          <cell r="G381">
            <v>0</v>
          </cell>
          <cell r="I381" t="str">
            <v>: =x2x(20+0,8)x0,05/100</v>
          </cell>
          <cell r="K381" t="str">
            <v>VKMC</v>
          </cell>
          <cell r="M381">
            <v>20</v>
          </cell>
          <cell r="N381">
            <v>0.8</v>
          </cell>
          <cell r="O381">
            <v>0.05</v>
          </cell>
          <cell r="P381" t="str">
            <v>100m2</v>
          </cell>
          <cell r="Q381">
            <v>0</v>
          </cell>
          <cell r="R381">
            <v>0</v>
          </cell>
        </row>
        <row r="382">
          <cell r="E382" t="str">
            <v>Beùton möông caùp ñaù 1x2 M200</v>
          </cell>
          <cell r="F382" t="str">
            <v>HA.5213</v>
          </cell>
          <cell r="G382">
            <v>0</v>
          </cell>
          <cell r="I382" t="str">
            <v>: =x(2x0,3x0,1+0,6x0,1)x20</v>
          </cell>
          <cell r="K382" t="str">
            <v>MR</v>
          </cell>
          <cell r="L382">
            <v>0.1</v>
          </cell>
          <cell r="M382">
            <v>20</v>
          </cell>
          <cell r="N382">
            <v>0.6</v>
          </cell>
          <cell r="O382">
            <v>0.4</v>
          </cell>
          <cell r="P382" t="str">
            <v>m3</v>
          </cell>
          <cell r="Q382">
            <v>0</v>
          </cell>
          <cell r="R382">
            <v>0</v>
          </cell>
        </row>
        <row r="383">
          <cell r="E383" t="str">
            <v>Vaùn khuoân beùton möông</v>
          </cell>
          <cell r="F383" t="str">
            <v>KA.2320</v>
          </cell>
          <cell r="G383">
            <v>0</v>
          </cell>
          <cell r="I383" t="str">
            <v>: =x2x(0,4+0,3)x20/100</v>
          </cell>
          <cell r="K383" t="str">
            <v>VKMR</v>
          </cell>
          <cell r="L383">
            <v>0.1</v>
          </cell>
          <cell r="M383">
            <v>20</v>
          </cell>
          <cell r="N383">
            <v>0.6</v>
          </cell>
          <cell r="O383">
            <v>0.4</v>
          </cell>
          <cell r="P383" t="str">
            <v>100m2</v>
          </cell>
          <cell r="Q383">
            <v>0</v>
          </cell>
          <cell r="R383">
            <v>0</v>
          </cell>
        </row>
        <row r="384">
          <cell r="E384" t="str">
            <v>Saét troøn Þ &lt;=10 möông</v>
          </cell>
          <cell r="F384" t="str">
            <v>IA.3511</v>
          </cell>
          <cell r="G384">
            <v>0</v>
          </cell>
          <cell r="I384">
            <v>0</v>
          </cell>
          <cell r="N384">
            <v>0.10847</v>
          </cell>
          <cell r="P384" t="str">
            <v>Taán</v>
          </cell>
          <cell r="Q384">
            <v>0</v>
          </cell>
          <cell r="R384">
            <v>0</v>
          </cell>
        </row>
        <row r="385">
          <cell r="E385" t="str">
            <v>Saét troøn Þ &lt;=18 möông</v>
          </cell>
          <cell r="F385" t="str">
            <v>IA.3521</v>
          </cell>
          <cell r="G385">
            <v>0</v>
          </cell>
          <cell r="I385">
            <v>0</v>
          </cell>
          <cell r="N385">
            <v>7.0080000000000003E-2</v>
          </cell>
          <cell r="P385" t="str">
            <v>Taán</v>
          </cell>
          <cell r="Q385">
            <v>0</v>
          </cell>
          <cell r="R385">
            <v>0</v>
          </cell>
        </row>
        <row r="386">
          <cell r="E386" t="str">
            <v>Laùng vöõa M100 möông caùp daøy 2cm</v>
          </cell>
          <cell r="F386" t="str">
            <v>RB.2125</v>
          </cell>
          <cell r="G386">
            <v>0</v>
          </cell>
          <cell r="I386" t="str">
            <v>: =x20x1,4</v>
          </cell>
          <cell r="K386" t="str">
            <v>MAT</v>
          </cell>
          <cell r="M386">
            <v>20</v>
          </cell>
          <cell r="N386">
            <v>1.4</v>
          </cell>
          <cell r="P386" t="str">
            <v>m2</v>
          </cell>
          <cell r="Q386">
            <v>0</v>
          </cell>
          <cell r="R386">
            <v>0</v>
          </cell>
        </row>
        <row r="387">
          <cell r="E387" t="str">
            <v>Ñaép thaønh möông vaø san thöøa</v>
          </cell>
          <cell r="F387" t="str">
            <v>BB.1113</v>
          </cell>
          <cell r="G387">
            <v>0</v>
          </cell>
          <cell r="M387" t="e">
            <v>#REF!</v>
          </cell>
          <cell r="O387" t="e">
            <v>#REF!</v>
          </cell>
          <cell r="P387" t="str">
            <v>m3</v>
          </cell>
          <cell r="Q387">
            <v>0</v>
          </cell>
          <cell r="R387">
            <v>0</v>
          </cell>
        </row>
        <row r="388">
          <cell r="E388" t="str">
            <v>MÖÔNG CAÙP QUA ÑÖÔØNG 600X650. L=4,3M</v>
          </cell>
          <cell r="G388">
            <v>0</v>
          </cell>
          <cell r="I388">
            <v>0</v>
          </cell>
          <cell r="P388" t="str">
            <v>m3</v>
          </cell>
          <cell r="Q388">
            <v>0</v>
          </cell>
          <cell r="R388">
            <v>0</v>
          </cell>
        </row>
        <row r="389">
          <cell r="E389" t="str">
            <v>Ñaøo ñaát C2</v>
          </cell>
          <cell r="F389" t="str">
            <v>BA.1512</v>
          </cell>
          <cell r="G389">
            <v>0</v>
          </cell>
          <cell r="I389" t="str">
            <v>: =x0,7/6(4,3x1,2+5x1,9+(4,3+5)x(1,2+1,9))</v>
          </cell>
          <cell r="K389" t="str">
            <v>DAO</v>
          </cell>
          <cell r="L389">
            <v>0.5</v>
          </cell>
          <cell r="M389">
            <v>4.3</v>
          </cell>
          <cell r="N389">
            <v>1.2</v>
          </cell>
          <cell r="O389">
            <v>0.7</v>
          </cell>
          <cell r="P389" t="str">
            <v>m3</v>
          </cell>
          <cell r="Q389">
            <v>0</v>
          </cell>
          <cell r="R389">
            <v>0</v>
          </cell>
        </row>
        <row r="390">
          <cell r="E390" t="str">
            <v>Beùton loùt ñaù 1x2 M100</v>
          </cell>
          <cell r="F390" t="str">
            <v>HA.1111SR</v>
          </cell>
          <cell r="G390">
            <v>0</v>
          </cell>
          <cell r="I390" t="str">
            <v>: =x4,3x0,8x0,05</v>
          </cell>
          <cell r="K390" t="str">
            <v>KHOI</v>
          </cell>
          <cell r="M390">
            <v>4.3</v>
          </cell>
          <cell r="N390">
            <v>0.8</v>
          </cell>
          <cell r="O390">
            <v>0.05</v>
          </cell>
          <cell r="P390" t="str">
            <v>m3</v>
          </cell>
          <cell r="Q390">
            <v>0</v>
          </cell>
          <cell r="R390">
            <v>0</v>
          </cell>
        </row>
        <row r="391">
          <cell r="E391" t="str">
            <v>Vaùn khuoân beùton loùt</v>
          </cell>
          <cell r="F391" t="str">
            <v>KA.1110</v>
          </cell>
          <cell r="G391">
            <v>0</v>
          </cell>
          <cell r="I391" t="str">
            <v>: =x2x(4,3+0,8)x0,05/100</v>
          </cell>
          <cell r="K391" t="str">
            <v>VKMC</v>
          </cell>
          <cell r="M391">
            <v>4.3</v>
          </cell>
          <cell r="N391">
            <v>0.8</v>
          </cell>
          <cell r="O391">
            <v>0.05</v>
          </cell>
          <cell r="P391" t="str">
            <v>100m2</v>
          </cell>
          <cell r="Q391">
            <v>0</v>
          </cell>
          <cell r="R391">
            <v>0</v>
          </cell>
        </row>
        <row r="392">
          <cell r="E392" t="str">
            <v>Beùton möông caùp ñaù 1x2 M200</v>
          </cell>
          <cell r="F392" t="str">
            <v>HA.5213</v>
          </cell>
          <cell r="G392">
            <v>0</v>
          </cell>
          <cell r="I392" t="str">
            <v>: =x(2x0,5x0,15+0,6x0,15)x4,3</v>
          </cell>
          <cell r="K392" t="str">
            <v>MR</v>
          </cell>
          <cell r="L392">
            <v>0.15</v>
          </cell>
          <cell r="M392">
            <v>4.3</v>
          </cell>
          <cell r="N392">
            <v>0.6</v>
          </cell>
          <cell r="O392">
            <v>0.65</v>
          </cell>
          <cell r="P392" t="str">
            <v>m3</v>
          </cell>
          <cell r="Q392">
            <v>0</v>
          </cell>
          <cell r="R392">
            <v>0</v>
          </cell>
        </row>
        <row r="393">
          <cell r="E393" t="str">
            <v>Vaùn khuoân beùton möông</v>
          </cell>
          <cell r="F393" t="str">
            <v>KA.2320</v>
          </cell>
          <cell r="G393">
            <v>0</v>
          </cell>
          <cell r="I393" t="str">
            <v>: =x2x(0,65+0,5)x4,3/100</v>
          </cell>
          <cell r="K393" t="str">
            <v>VKMR</v>
          </cell>
          <cell r="L393">
            <v>0.15</v>
          </cell>
          <cell r="M393">
            <v>4.3</v>
          </cell>
          <cell r="N393">
            <v>0.6</v>
          </cell>
          <cell r="O393">
            <v>0.65</v>
          </cell>
          <cell r="P393" t="str">
            <v>100m2</v>
          </cell>
          <cell r="Q393">
            <v>0</v>
          </cell>
          <cell r="R393">
            <v>0</v>
          </cell>
        </row>
        <row r="394">
          <cell r="E394" t="str">
            <v>Saét troøn Þ &lt;=10 möông</v>
          </cell>
          <cell r="F394" t="str">
            <v>IA.3511</v>
          </cell>
          <cell r="G394">
            <v>0</v>
          </cell>
          <cell r="I394">
            <v>0</v>
          </cell>
          <cell r="N394">
            <v>0.10468999999999999</v>
          </cell>
          <cell r="P394" t="str">
            <v>Taán</v>
          </cell>
          <cell r="Q394">
            <v>0</v>
          </cell>
          <cell r="R394">
            <v>0</v>
          </cell>
        </row>
        <row r="395">
          <cell r="E395" t="str">
            <v>Saét troøn Þ &lt;=18 möông</v>
          </cell>
          <cell r="F395" t="str">
            <v>IA.3521</v>
          </cell>
          <cell r="G395">
            <v>0</v>
          </cell>
          <cell r="I395">
            <v>0</v>
          </cell>
          <cell r="N395">
            <v>7.0080000000000003E-2</v>
          </cell>
          <cell r="P395" t="str">
            <v>Taán</v>
          </cell>
          <cell r="Q395">
            <v>0</v>
          </cell>
          <cell r="R395">
            <v>0</v>
          </cell>
        </row>
        <row r="396">
          <cell r="E396" t="str">
            <v>Laùng vöõa M100 möông caùp daøy 2cm</v>
          </cell>
          <cell r="F396" t="str">
            <v>RB.2125</v>
          </cell>
          <cell r="G396">
            <v>0</v>
          </cell>
          <cell r="I396" t="str">
            <v>: =x4,3x0,3</v>
          </cell>
          <cell r="K396" t="str">
            <v>MAT</v>
          </cell>
          <cell r="M396">
            <v>4.3</v>
          </cell>
          <cell r="N396">
            <v>0.3</v>
          </cell>
          <cell r="P396" t="str">
            <v>m2</v>
          </cell>
          <cell r="Q396">
            <v>0</v>
          </cell>
          <cell r="R396">
            <v>0</v>
          </cell>
        </row>
        <row r="397">
          <cell r="E397" t="str">
            <v xml:space="preserve"> Ñaép thaønh moùng </v>
          </cell>
          <cell r="F397" t="str">
            <v>BB.1112</v>
          </cell>
          <cell r="G397">
            <v>0</v>
          </cell>
          <cell r="I397">
            <v>0</v>
          </cell>
          <cell r="P397" t="str">
            <v>m3</v>
          </cell>
          <cell r="Q397">
            <v>0</v>
          </cell>
          <cell r="R397">
            <v>0</v>
          </cell>
        </row>
        <row r="398">
          <cell r="E398" t="str">
            <v>Vaän chuyeån ñaát xe cuùt 50m</v>
          </cell>
          <cell r="F398" t="str">
            <v>VC-03</v>
          </cell>
          <cell r="G398">
            <v>0</v>
          </cell>
          <cell r="I398">
            <v>0</v>
          </cell>
          <cell r="P398" t="str">
            <v>m3</v>
          </cell>
          <cell r="Q398">
            <v>0</v>
          </cell>
          <cell r="R398">
            <v>0</v>
          </cell>
        </row>
        <row r="399">
          <cell r="E399" t="str">
            <v>Ñaép thaønh möông vaø san thöøa</v>
          </cell>
          <cell r="F399" t="str">
            <v>BB.1112</v>
          </cell>
          <cell r="G399">
            <v>0</v>
          </cell>
          <cell r="M399" t="e">
            <v>#REF!</v>
          </cell>
          <cell r="O399" t="e">
            <v>#REF!</v>
          </cell>
          <cell r="P399" t="str">
            <v>m3</v>
          </cell>
          <cell r="R399">
            <v>0</v>
          </cell>
        </row>
        <row r="400">
          <cell r="E400" t="str">
            <v>Beùton M200 ñuùc saün ñaù 1x2 ñan möông caùp Ñ2</v>
          </cell>
          <cell r="F400" t="str">
            <v>HG.4113</v>
          </cell>
          <cell r="G400">
            <v>0</v>
          </cell>
          <cell r="I400" t="str">
            <v>: =x0,46x0,7x0,15</v>
          </cell>
          <cell r="K400" t="str">
            <v>KHOI</v>
          </cell>
          <cell r="M400">
            <v>0.46</v>
          </cell>
          <cell r="N400">
            <v>0.7</v>
          </cell>
          <cell r="O400">
            <v>0.15</v>
          </cell>
          <cell r="P400" t="str">
            <v>m3</v>
          </cell>
          <cell r="Q400">
            <v>0</v>
          </cell>
          <cell r="R400">
            <v>0</v>
          </cell>
        </row>
        <row r="401">
          <cell r="E401" t="str">
            <v>Vaùn khuoân beùton ñan  ñuùc saün</v>
          </cell>
          <cell r="F401" t="str">
            <v>KP.2310</v>
          </cell>
          <cell r="G401">
            <v>0</v>
          </cell>
          <cell r="I401" t="str">
            <v>: =0x2x(0,46+0,7)x0,15/100</v>
          </cell>
          <cell r="J401">
            <v>0</v>
          </cell>
          <cell r="K401" t="str">
            <v>VKMC</v>
          </cell>
          <cell r="M401">
            <v>0.46</v>
          </cell>
          <cell r="N401">
            <v>0.7</v>
          </cell>
          <cell r="O401">
            <v>0.15</v>
          </cell>
          <cell r="P401" t="str">
            <v>100m2</v>
          </cell>
          <cell r="Q401">
            <v>0</v>
          </cell>
          <cell r="R401">
            <v>0</v>
          </cell>
        </row>
        <row r="402">
          <cell r="E402" t="str">
            <v>Saét troøn Þ &lt;=18 ñan</v>
          </cell>
          <cell r="F402" t="str">
            <v>IB.2511</v>
          </cell>
          <cell r="G402">
            <v>0</v>
          </cell>
          <cell r="I402">
            <v>0</v>
          </cell>
          <cell r="N402">
            <v>4.351E-2</v>
          </cell>
          <cell r="P402" t="str">
            <v>Taán</v>
          </cell>
          <cell r="Q402">
            <v>0</v>
          </cell>
          <cell r="R402">
            <v>0</v>
          </cell>
        </row>
        <row r="403">
          <cell r="E403" t="str">
            <v>Laép ñaët taám ñan möông caùp</v>
          </cell>
          <cell r="F403" t="str">
            <v>09-09</v>
          </cell>
          <cell r="G403">
            <v>0</v>
          </cell>
          <cell r="I403">
            <v>0</v>
          </cell>
          <cell r="J403">
            <v>0</v>
          </cell>
          <cell r="N403">
            <v>1</v>
          </cell>
          <cell r="P403" t="str">
            <v>Caùi</v>
          </cell>
          <cell r="Q403">
            <v>0</v>
          </cell>
          <cell r="R403">
            <v>0</v>
          </cell>
        </row>
        <row r="404">
          <cell r="E404" t="str">
            <v>Cheøn daây gai taåm nhöïa ñöôøng</v>
          </cell>
          <cell r="F404" t="str">
            <v>UD.3320</v>
          </cell>
          <cell r="G404">
            <v>0</v>
          </cell>
          <cell r="I404">
            <v>0</v>
          </cell>
          <cell r="N404">
            <v>0.28499999999999998</v>
          </cell>
          <cell r="P404" t="str">
            <v>m2</v>
          </cell>
          <cell r="Q404">
            <v>0</v>
          </cell>
          <cell r="R404">
            <v>0</v>
          </cell>
        </row>
        <row r="405">
          <cell r="E405" t="str">
            <v xml:space="preserve">M1 MÖÔNG CAÙP  XAÂY GAÏCH  0,8x0,45x0,2, DAØI </v>
          </cell>
          <cell r="G405">
            <v>0</v>
          </cell>
          <cell r="M405">
            <v>17</v>
          </cell>
          <cell r="Q405">
            <v>0</v>
          </cell>
          <cell r="R405">
            <v>0</v>
          </cell>
        </row>
        <row r="406">
          <cell r="E406" t="str">
            <v>Ñaøo ñaát C2</v>
          </cell>
          <cell r="F406" t="str">
            <v>BA.1512</v>
          </cell>
          <cell r="G406">
            <v>0</v>
          </cell>
          <cell r="I406" t="str">
            <v>: =x0,35/6(17x1,4+17,35x1,75+(17+17,35)x(1,4+1,75))</v>
          </cell>
          <cell r="K406" t="str">
            <v>DAO</v>
          </cell>
          <cell r="L406">
            <v>0.5</v>
          </cell>
          <cell r="M406">
            <v>17</v>
          </cell>
          <cell r="N406">
            <v>1.4</v>
          </cell>
          <cell r="O406">
            <v>0.35</v>
          </cell>
          <cell r="P406" t="str">
            <v>m3</v>
          </cell>
          <cell r="Q406">
            <v>0</v>
          </cell>
          <cell r="R406">
            <v>0</v>
          </cell>
        </row>
        <row r="407">
          <cell r="E407" t="str">
            <v>Beùton loùt ñaù 1x2 M100</v>
          </cell>
          <cell r="F407" t="str">
            <v>HA.1111SR</v>
          </cell>
          <cell r="G407">
            <v>0</v>
          </cell>
          <cell r="I407" t="str">
            <v>: =0x17x1x0,1</v>
          </cell>
          <cell r="J407">
            <v>0</v>
          </cell>
          <cell r="K407" t="str">
            <v>KHOI</v>
          </cell>
          <cell r="M407">
            <v>17</v>
          </cell>
          <cell r="N407">
            <v>1</v>
          </cell>
          <cell r="O407">
            <v>0.1</v>
          </cell>
          <cell r="P407" t="str">
            <v>m3</v>
          </cell>
          <cell r="Q407">
            <v>0</v>
          </cell>
          <cell r="R407">
            <v>0</v>
          </cell>
        </row>
        <row r="408">
          <cell r="E408" t="str">
            <v>Vaùn khuoân beùton loùt</v>
          </cell>
          <cell r="F408" t="str">
            <v>KA.1110</v>
          </cell>
          <cell r="G408">
            <v>0</v>
          </cell>
          <cell r="I408" t="str">
            <v>: =0x2x(17+1)x0,1/100</v>
          </cell>
          <cell r="J408">
            <v>0</v>
          </cell>
          <cell r="K408" t="str">
            <v>VKMC</v>
          </cell>
          <cell r="M408">
            <v>17</v>
          </cell>
          <cell r="N408">
            <v>1</v>
          </cell>
          <cell r="O408">
            <v>0.1</v>
          </cell>
          <cell r="P408" t="str">
            <v>100m2</v>
          </cell>
          <cell r="Q408">
            <v>0</v>
          </cell>
          <cell r="R408">
            <v>0</v>
          </cell>
        </row>
        <row r="409">
          <cell r="E409" t="str">
            <v>Laùng vöõa M100 möông caùp daøy 2cm</v>
          </cell>
          <cell r="F409" t="str">
            <v>RB.2125</v>
          </cell>
          <cell r="G409">
            <v>0</v>
          </cell>
          <cell r="I409" t="str">
            <v>: =0x17x0,4</v>
          </cell>
          <cell r="J409">
            <v>0</v>
          </cell>
          <cell r="K409" t="str">
            <v>MAT</v>
          </cell>
          <cell r="M409">
            <v>17</v>
          </cell>
          <cell r="N409">
            <v>0.4</v>
          </cell>
          <cell r="P409" t="str">
            <v>m2</v>
          </cell>
          <cell r="Q409">
            <v>0</v>
          </cell>
          <cell r="R409">
            <v>0</v>
          </cell>
        </row>
        <row r="410">
          <cell r="E410" t="str">
            <v>Xaây töôøng 20 vuõa M75 gaïch the û</v>
          </cell>
          <cell r="F410" t="str">
            <v>GG.2214</v>
          </cell>
          <cell r="G410">
            <v>0</v>
          </cell>
          <cell r="I410" t="str">
            <v>: =0x17x0,45x0,2</v>
          </cell>
          <cell r="J410">
            <v>0</v>
          </cell>
          <cell r="K410" t="str">
            <v>KHOI</v>
          </cell>
          <cell r="M410">
            <v>17</v>
          </cell>
          <cell r="N410">
            <v>0.45</v>
          </cell>
          <cell r="O410">
            <v>0.2</v>
          </cell>
          <cell r="P410" t="str">
            <v>m3</v>
          </cell>
          <cell r="Q410">
            <v>0</v>
          </cell>
          <cell r="R410">
            <v>0</v>
          </cell>
        </row>
        <row r="411">
          <cell r="E411" t="str">
            <v xml:space="preserve">Toâ vöõa M75 daøy 1,5cm </v>
          </cell>
          <cell r="F411" t="str">
            <v>PA.1214</v>
          </cell>
          <cell r="G411">
            <v>0</v>
          </cell>
          <cell r="I411" t="str">
            <v>: =0x17x0,55</v>
          </cell>
          <cell r="J411">
            <v>0</v>
          </cell>
          <cell r="K411" t="str">
            <v>MAT</v>
          </cell>
          <cell r="M411">
            <v>17</v>
          </cell>
          <cell r="N411">
            <v>0.55000000000000004</v>
          </cell>
          <cell r="P411" t="str">
            <v>m2</v>
          </cell>
          <cell r="Q411">
            <v>0</v>
          </cell>
          <cell r="R411">
            <v>0</v>
          </cell>
        </row>
        <row r="412">
          <cell r="E412" t="str">
            <v xml:space="preserve"> Ñaép thaønh moùng </v>
          </cell>
          <cell r="F412" t="str">
            <v>BB.1112</v>
          </cell>
          <cell r="G412">
            <v>0</v>
          </cell>
          <cell r="I412">
            <v>0</v>
          </cell>
          <cell r="P412" t="str">
            <v>m3</v>
          </cell>
          <cell r="Q412">
            <v>0</v>
          </cell>
          <cell r="R412">
            <v>0</v>
          </cell>
        </row>
        <row r="413">
          <cell r="E413" t="str">
            <v>Vaän chuyeån ñaát xe cuùt 50m</v>
          </cell>
          <cell r="F413" t="str">
            <v>VC-03</v>
          </cell>
          <cell r="G413">
            <v>0</v>
          </cell>
          <cell r="I413">
            <v>0</v>
          </cell>
          <cell r="P413" t="str">
            <v>m3</v>
          </cell>
          <cell r="Q413">
            <v>0</v>
          </cell>
          <cell r="R413">
            <v>0</v>
          </cell>
        </row>
        <row r="414">
          <cell r="E414" t="str">
            <v>Ñaép thaønh möông vaø san thöøa</v>
          </cell>
          <cell r="F414" t="str">
            <v>BB.1112</v>
          </cell>
          <cell r="G414">
            <v>0</v>
          </cell>
          <cell r="J414">
            <v>0</v>
          </cell>
          <cell r="P414" t="str">
            <v>m3</v>
          </cell>
          <cell r="Q414">
            <v>0</v>
          </cell>
          <cell r="R414">
            <v>0</v>
          </cell>
        </row>
        <row r="415">
          <cell r="E415" t="str">
            <v>Beùton M200 ñuùc saün ñaù 1x2 ñan möông caùp 60x80x7</v>
          </cell>
          <cell r="F415" t="str">
            <v>HG.4113</v>
          </cell>
          <cell r="G415">
            <v>0</v>
          </cell>
          <cell r="I415" t="str">
            <v>: =x0,6x0,8x0,07</v>
          </cell>
          <cell r="K415" t="str">
            <v>KHOI</v>
          </cell>
          <cell r="M415">
            <v>0.6</v>
          </cell>
          <cell r="N415">
            <v>0.8</v>
          </cell>
          <cell r="O415">
            <v>7.0000000000000007E-2</v>
          </cell>
          <cell r="P415" t="str">
            <v>m3</v>
          </cell>
          <cell r="Q415">
            <v>0</v>
          </cell>
          <cell r="R415">
            <v>0</v>
          </cell>
        </row>
        <row r="416">
          <cell r="E416" t="str">
            <v>Vaùn khuoân beùton ñan  ñuùc saün</v>
          </cell>
          <cell r="F416" t="str">
            <v>KP.2310</v>
          </cell>
          <cell r="G416">
            <v>0</v>
          </cell>
          <cell r="I416" t="str">
            <v>: =0x2x(0,6+0,8)x0,07/100</v>
          </cell>
          <cell r="J416">
            <v>0</v>
          </cell>
          <cell r="K416" t="str">
            <v>VKMC</v>
          </cell>
          <cell r="M416">
            <v>0.6</v>
          </cell>
          <cell r="N416">
            <v>0.8</v>
          </cell>
          <cell r="O416">
            <v>7.0000000000000007E-2</v>
          </cell>
          <cell r="P416" t="str">
            <v>100m2</v>
          </cell>
          <cell r="Q416">
            <v>0</v>
          </cell>
          <cell r="R416">
            <v>0</v>
          </cell>
        </row>
        <row r="417">
          <cell r="E417" t="str">
            <v>Saét troøn Þ &lt;=18 ñan</v>
          </cell>
          <cell r="F417" t="str">
            <v>IB.2511</v>
          </cell>
          <cell r="G417">
            <v>0</v>
          </cell>
          <cell r="I417">
            <v>0</v>
          </cell>
          <cell r="N417">
            <v>5.2330000000000002E-2</v>
          </cell>
          <cell r="P417" t="str">
            <v>Taán</v>
          </cell>
          <cell r="Q417">
            <v>0</v>
          </cell>
          <cell r="R417">
            <v>0</v>
          </cell>
        </row>
        <row r="418">
          <cell r="E418" t="str">
            <v>Laép ñaët taám ñan möông caùp</v>
          </cell>
          <cell r="F418" t="str">
            <v>09-09</v>
          </cell>
          <cell r="G418">
            <v>0</v>
          </cell>
          <cell r="I418">
            <v>0</v>
          </cell>
          <cell r="J418">
            <v>0</v>
          </cell>
          <cell r="N418">
            <v>1</v>
          </cell>
          <cell r="P418" t="str">
            <v>Caùi</v>
          </cell>
          <cell r="Q418">
            <v>0</v>
          </cell>
          <cell r="R418">
            <v>0</v>
          </cell>
        </row>
        <row r="419">
          <cell r="E419" t="str">
            <v xml:space="preserve">M2 MÖÔNG CAÙP  XAÂY GAÏCH  1x0,45x0,2 DAØI </v>
          </cell>
          <cell r="G419">
            <v>0</v>
          </cell>
          <cell r="M419">
            <v>26</v>
          </cell>
          <cell r="R419">
            <v>0</v>
          </cell>
        </row>
        <row r="420">
          <cell r="E420" t="str">
            <v>Ñaøo ñaát C2</v>
          </cell>
          <cell r="F420" t="str">
            <v>BA.1512</v>
          </cell>
          <cell r="G420">
            <v>0</v>
          </cell>
          <cell r="I420" t="str">
            <v>: =x0,35/6(26x1,6+26,35x1,95+(26+26,35)x(1,6+1,95))</v>
          </cell>
          <cell r="K420" t="str">
            <v>DAO</v>
          </cell>
          <cell r="L420">
            <v>0.5</v>
          </cell>
          <cell r="M420">
            <v>26</v>
          </cell>
          <cell r="N420">
            <v>1.6</v>
          </cell>
          <cell r="O420">
            <v>0.35</v>
          </cell>
          <cell r="P420" t="str">
            <v>m3</v>
          </cell>
          <cell r="Q420">
            <v>0</v>
          </cell>
          <cell r="R420">
            <v>0</v>
          </cell>
        </row>
        <row r="421">
          <cell r="E421" t="str">
            <v>Beùton loùt ñaù 1x2 M100</v>
          </cell>
          <cell r="F421" t="str">
            <v>HA.1111SR</v>
          </cell>
          <cell r="G421">
            <v>0</v>
          </cell>
          <cell r="I421" t="str">
            <v>: =0x26x1,2x0,1</v>
          </cell>
          <cell r="J421">
            <v>0</v>
          </cell>
          <cell r="K421" t="str">
            <v>KHOI</v>
          </cell>
          <cell r="M421">
            <v>26</v>
          </cell>
          <cell r="N421">
            <v>1.2</v>
          </cell>
          <cell r="O421">
            <v>0.1</v>
          </cell>
          <cell r="P421" t="str">
            <v>m3</v>
          </cell>
          <cell r="Q421">
            <v>0</v>
          </cell>
          <cell r="R421">
            <v>0</v>
          </cell>
        </row>
        <row r="422">
          <cell r="E422" t="str">
            <v>Vaùn khuoân beùton loùt</v>
          </cell>
          <cell r="F422" t="str">
            <v>KA.1110</v>
          </cell>
          <cell r="G422">
            <v>0</v>
          </cell>
          <cell r="I422" t="str">
            <v>: =0x2x(26+1,2)x0,1/100</v>
          </cell>
          <cell r="J422">
            <v>0</v>
          </cell>
          <cell r="K422" t="str">
            <v>VKMC</v>
          </cell>
          <cell r="M422">
            <v>26</v>
          </cell>
          <cell r="N422">
            <v>1.2</v>
          </cell>
          <cell r="O422">
            <v>0.1</v>
          </cell>
          <cell r="P422" t="str">
            <v>100m2</v>
          </cell>
          <cell r="Q422">
            <v>0</v>
          </cell>
          <cell r="R422">
            <v>0</v>
          </cell>
        </row>
        <row r="423">
          <cell r="E423" t="str">
            <v>Laùng vöõa M100 möông caùp daøy 2cm</v>
          </cell>
          <cell r="F423" t="str">
            <v>RB.2125</v>
          </cell>
          <cell r="G423">
            <v>0</v>
          </cell>
          <cell r="I423" t="str">
            <v>: =0x26x0,6</v>
          </cell>
          <cell r="J423">
            <v>0</v>
          </cell>
          <cell r="K423" t="str">
            <v>MAT</v>
          </cell>
          <cell r="M423">
            <v>26</v>
          </cell>
          <cell r="N423">
            <v>0.6</v>
          </cell>
          <cell r="P423" t="str">
            <v>m2</v>
          </cell>
          <cell r="Q423">
            <v>0</v>
          </cell>
          <cell r="R423">
            <v>0</v>
          </cell>
        </row>
        <row r="424">
          <cell r="E424" t="str">
            <v>Xaây töôøng 20 vuõa M75 gaïch the û</v>
          </cell>
          <cell r="F424" t="str">
            <v>GG.2214</v>
          </cell>
          <cell r="G424">
            <v>0</v>
          </cell>
          <cell r="I424" t="str">
            <v>: =0x26x0,45x0,2</v>
          </cell>
          <cell r="J424">
            <v>0</v>
          </cell>
          <cell r="K424" t="str">
            <v>KHOI</v>
          </cell>
          <cell r="M424">
            <v>26</v>
          </cell>
          <cell r="N424">
            <v>0.45</v>
          </cell>
          <cell r="O424">
            <v>0.2</v>
          </cell>
          <cell r="P424" t="str">
            <v>m3</v>
          </cell>
          <cell r="Q424">
            <v>0</v>
          </cell>
          <cell r="R424">
            <v>0</v>
          </cell>
        </row>
        <row r="425">
          <cell r="E425" t="str">
            <v xml:space="preserve">Toâ vöõa M75 daøy 1,5cm </v>
          </cell>
          <cell r="F425" t="str">
            <v>PA.1214</v>
          </cell>
          <cell r="G425">
            <v>0</v>
          </cell>
          <cell r="I425" t="str">
            <v>: =0x26x0,55</v>
          </cell>
          <cell r="J425">
            <v>0</v>
          </cell>
          <cell r="K425" t="str">
            <v>MAT</v>
          </cell>
          <cell r="M425">
            <v>26</v>
          </cell>
          <cell r="N425">
            <v>0.55000000000000004</v>
          </cell>
          <cell r="P425" t="str">
            <v>m2</v>
          </cell>
          <cell r="Q425">
            <v>0</v>
          </cell>
          <cell r="R425">
            <v>0</v>
          </cell>
        </row>
        <row r="426">
          <cell r="E426" t="str">
            <v xml:space="preserve"> Ñaép thaønh moùng </v>
          </cell>
          <cell r="F426" t="str">
            <v>BB.1112</v>
          </cell>
          <cell r="G426">
            <v>0</v>
          </cell>
          <cell r="I426">
            <v>0</v>
          </cell>
          <cell r="P426" t="str">
            <v>m3</v>
          </cell>
          <cell r="Q426">
            <v>0</v>
          </cell>
          <cell r="R426">
            <v>0</v>
          </cell>
        </row>
        <row r="427">
          <cell r="E427" t="str">
            <v>Vaän chuyeån ñaát xe cuùt 50m</v>
          </cell>
          <cell r="F427" t="str">
            <v>VC-03</v>
          </cell>
          <cell r="G427">
            <v>0</v>
          </cell>
          <cell r="I427">
            <v>0</v>
          </cell>
          <cell r="P427" t="str">
            <v>m3</v>
          </cell>
          <cell r="Q427">
            <v>0</v>
          </cell>
          <cell r="R427">
            <v>0</v>
          </cell>
        </row>
        <row r="428">
          <cell r="E428" t="str">
            <v>Ñaép thaønh möông vaø san thöøa</v>
          </cell>
          <cell r="F428" t="str">
            <v>BB.1112</v>
          </cell>
          <cell r="G428">
            <v>0</v>
          </cell>
          <cell r="J428">
            <v>0</v>
          </cell>
          <cell r="P428" t="str">
            <v>m3</v>
          </cell>
          <cell r="Q428">
            <v>0</v>
          </cell>
          <cell r="R428">
            <v>0</v>
          </cell>
        </row>
        <row r="429">
          <cell r="E429" t="str">
            <v>Beùton M200 ñuùc saün ñaù 1x2 ñan möông caùp 60x80x7</v>
          </cell>
          <cell r="F429" t="str">
            <v>HG.4113</v>
          </cell>
          <cell r="G429">
            <v>0</v>
          </cell>
          <cell r="I429" t="str">
            <v>: =x0,6x0,8x0,07</v>
          </cell>
          <cell r="K429" t="str">
            <v>KHOI</v>
          </cell>
          <cell r="M429">
            <v>0.6</v>
          </cell>
          <cell r="N429">
            <v>0.8</v>
          </cell>
          <cell r="O429">
            <v>7.0000000000000007E-2</v>
          </cell>
          <cell r="P429" t="str">
            <v>m3</v>
          </cell>
          <cell r="Q429">
            <v>0</v>
          </cell>
          <cell r="R429">
            <v>0</v>
          </cell>
        </row>
        <row r="430">
          <cell r="E430" t="str">
            <v>Vaùn khuoân beùton ñan  ñuùc saün</v>
          </cell>
          <cell r="F430" t="str">
            <v>KP.2310</v>
          </cell>
          <cell r="G430">
            <v>0</v>
          </cell>
          <cell r="I430" t="str">
            <v>: =0x2x(0,6+0,8)x0,07/100</v>
          </cell>
          <cell r="J430">
            <v>0</v>
          </cell>
          <cell r="K430" t="str">
            <v>VKMC</v>
          </cell>
          <cell r="M430">
            <v>0.6</v>
          </cell>
          <cell r="N430">
            <v>0.8</v>
          </cell>
          <cell r="O430">
            <v>7.0000000000000007E-2</v>
          </cell>
          <cell r="P430" t="str">
            <v>100m2</v>
          </cell>
          <cell r="Q430">
            <v>0</v>
          </cell>
          <cell r="R430">
            <v>0</v>
          </cell>
        </row>
        <row r="431">
          <cell r="E431" t="str">
            <v>Saét troøn Þ &lt;=18 ñan</v>
          </cell>
          <cell r="F431" t="str">
            <v>IB.2511</v>
          </cell>
          <cell r="G431">
            <v>0</v>
          </cell>
          <cell r="I431">
            <v>0</v>
          </cell>
          <cell r="N431">
            <v>5.2330000000000002E-2</v>
          </cell>
          <cell r="P431" t="str">
            <v>Taán</v>
          </cell>
          <cell r="Q431">
            <v>0</v>
          </cell>
          <cell r="R431">
            <v>0</v>
          </cell>
        </row>
        <row r="432">
          <cell r="E432" t="str">
            <v>Laép ñaët taám ñan möông caùp</v>
          </cell>
          <cell r="F432" t="str">
            <v>09-09</v>
          </cell>
          <cell r="G432">
            <v>0</v>
          </cell>
          <cell r="I432">
            <v>0</v>
          </cell>
          <cell r="J432">
            <v>0</v>
          </cell>
          <cell r="N432">
            <v>1</v>
          </cell>
          <cell r="P432" t="str">
            <v>Caùi</v>
          </cell>
          <cell r="Q432">
            <v>0</v>
          </cell>
          <cell r="R432">
            <v>0</v>
          </cell>
        </row>
        <row r="433">
          <cell r="E433" t="str">
            <v xml:space="preserve">MÖÔNG CAÙP M4 (840x570x120), DAØI </v>
          </cell>
          <cell r="G433">
            <v>0</v>
          </cell>
          <cell r="I433">
            <v>0</v>
          </cell>
          <cell r="Q433">
            <v>0</v>
          </cell>
          <cell r="R433">
            <v>0</v>
          </cell>
        </row>
        <row r="434">
          <cell r="E434" t="str">
            <v>Ñaøo möông ñaát C2</v>
          </cell>
          <cell r="F434" t="str">
            <v>BA.1512</v>
          </cell>
          <cell r="G434">
            <v>0</v>
          </cell>
          <cell r="I434" t="str">
            <v>: =x0,62/6(1x1,44+1,62x2,06+(1+1,62)x(1,44+2,06))</v>
          </cell>
          <cell r="K434" t="str">
            <v>DAO</v>
          </cell>
          <cell r="L434">
            <v>0.5</v>
          </cell>
          <cell r="M434">
            <v>1</v>
          </cell>
          <cell r="N434">
            <v>1.44</v>
          </cell>
          <cell r="O434">
            <v>0.62</v>
          </cell>
          <cell r="P434" t="str">
            <v>m3</v>
          </cell>
          <cell r="Q434">
            <v>0</v>
          </cell>
          <cell r="R434">
            <v>0</v>
          </cell>
        </row>
        <row r="435">
          <cell r="E435" t="str">
            <v xml:space="preserve">Ñaøo ñaát  ñaët oáng </v>
          </cell>
          <cell r="F435" t="str">
            <v>BA.1512</v>
          </cell>
          <cell r="G435">
            <v>0</v>
          </cell>
          <cell r="I435" t="str">
            <v>: =x5x0,8x0,9</v>
          </cell>
          <cell r="K435" t="str">
            <v>KHOI</v>
          </cell>
          <cell r="M435">
            <v>5</v>
          </cell>
          <cell r="N435">
            <v>0.8</v>
          </cell>
          <cell r="O435">
            <v>0.9</v>
          </cell>
          <cell r="P435" t="str">
            <v>m3</v>
          </cell>
          <cell r="Q435">
            <v>0</v>
          </cell>
          <cell r="R435">
            <v>0</v>
          </cell>
        </row>
        <row r="436">
          <cell r="E436" t="str">
            <v>Beùton loùt ñaù 1x2 M100</v>
          </cell>
          <cell r="F436" t="str">
            <v>HA.1111SR</v>
          </cell>
          <cell r="G436">
            <v>0</v>
          </cell>
          <cell r="I436" t="str">
            <v>: =x1x1,04x0,05</v>
          </cell>
          <cell r="K436" t="str">
            <v>KHOI</v>
          </cell>
          <cell r="M436">
            <v>1</v>
          </cell>
          <cell r="N436">
            <v>1.04</v>
          </cell>
          <cell r="O436">
            <v>0.05</v>
          </cell>
          <cell r="P436" t="str">
            <v>m3</v>
          </cell>
          <cell r="Q436">
            <v>0</v>
          </cell>
          <cell r="R436">
            <v>0</v>
          </cell>
        </row>
        <row r="437">
          <cell r="E437" t="str">
            <v>Vaùn khuoân beùton loùt</v>
          </cell>
          <cell r="F437" t="str">
            <v>KA.1110</v>
          </cell>
          <cell r="G437">
            <v>0</v>
          </cell>
          <cell r="I437" t="str">
            <v>: =x2x(1+1,04)x0,05/100</v>
          </cell>
          <cell r="K437" t="str">
            <v>VKMC</v>
          </cell>
          <cell r="M437">
            <v>1</v>
          </cell>
          <cell r="N437">
            <v>1.04</v>
          </cell>
          <cell r="O437">
            <v>0.05</v>
          </cell>
          <cell r="P437" t="str">
            <v>100m2</v>
          </cell>
          <cell r="Q437">
            <v>0</v>
          </cell>
          <cell r="R437">
            <v>0</v>
          </cell>
        </row>
        <row r="438">
          <cell r="E438" t="str">
            <v>Beùton möông caùp ñaù 1x2 M200</v>
          </cell>
          <cell r="F438" t="str">
            <v>HA.5213</v>
          </cell>
          <cell r="G438">
            <v>0</v>
          </cell>
          <cell r="I438" t="str">
            <v>: =x(2x0,45x0,12+0,84x0,12)x1</v>
          </cell>
          <cell r="K438" t="str">
            <v>MR</v>
          </cell>
          <cell r="L438">
            <v>0.12</v>
          </cell>
          <cell r="M438">
            <v>1</v>
          </cell>
          <cell r="N438">
            <v>0.84</v>
          </cell>
          <cell r="O438">
            <v>0.56999999999999995</v>
          </cell>
          <cell r="P438" t="str">
            <v>m3</v>
          </cell>
          <cell r="Q438">
            <v>0</v>
          </cell>
          <cell r="R438">
            <v>0</v>
          </cell>
        </row>
        <row r="439">
          <cell r="E439" t="str">
            <v>Vaùn khuoân beùton möông</v>
          </cell>
          <cell r="F439" t="str">
            <v>KA.2320</v>
          </cell>
          <cell r="G439">
            <v>0</v>
          </cell>
          <cell r="I439" t="str">
            <v>: =x2x(0,57+0,45)x1/100</v>
          </cell>
          <cell r="K439" t="str">
            <v>VKMR</v>
          </cell>
          <cell r="L439">
            <v>0.12</v>
          </cell>
          <cell r="M439">
            <v>1</v>
          </cell>
          <cell r="N439">
            <v>0.84</v>
          </cell>
          <cell r="O439">
            <v>0.56999999999999995</v>
          </cell>
          <cell r="P439" t="str">
            <v>100m2</v>
          </cell>
          <cell r="Q439">
            <v>0</v>
          </cell>
          <cell r="R439">
            <v>0</v>
          </cell>
        </row>
        <row r="440">
          <cell r="E440" t="str">
            <v>Saét troøn Þ &lt;=10 möông</v>
          </cell>
          <cell r="F440" t="str">
            <v>IA.3511</v>
          </cell>
          <cell r="G440">
            <v>0</v>
          </cell>
          <cell r="I440">
            <v>0</v>
          </cell>
          <cell r="N440">
            <v>0</v>
          </cell>
          <cell r="P440" t="str">
            <v>Taán</v>
          </cell>
          <cell r="Q440">
            <v>0</v>
          </cell>
          <cell r="R440">
            <v>0</v>
          </cell>
        </row>
        <row r="441">
          <cell r="E441" t="str">
            <v>Saét troøn Þ &lt;=18 möông</v>
          </cell>
          <cell r="F441" t="str">
            <v>IA.3521</v>
          </cell>
          <cell r="G441">
            <v>0</v>
          </cell>
          <cell r="I441">
            <v>0</v>
          </cell>
          <cell r="P441" t="str">
            <v>Taán</v>
          </cell>
          <cell r="Q441">
            <v>0</v>
          </cell>
          <cell r="R441">
            <v>0</v>
          </cell>
        </row>
        <row r="442">
          <cell r="E442" t="str">
            <v>Laùng vöõa M100 möông caùp daøy 2cm</v>
          </cell>
          <cell r="F442" t="str">
            <v>RB.2125</v>
          </cell>
          <cell r="G442">
            <v>0</v>
          </cell>
          <cell r="I442" t="str">
            <v>: =x1x2</v>
          </cell>
          <cell r="K442" t="str">
            <v>MAT</v>
          </cell>
          <cell r="M442">
            <v>1</v>
          </cell>
          <cell r="N442">
            <v>2</v>
          </cell>
          <cell r="P442" t="str">
            <v>m2</v>
          </cell>
          <cell r="Q442">
            <v>0</v>
          </cell>
          <cell r="R442">
            <v>0</v>
          </cell>
        </row>
        <row r="443">
          <cell r="E443" t="str">
            <v>Gia coâng saét hình cho naép ñan möông caùp</v>
          </cell>
          <cell r="F443" t="str">
            <v>NA.1510</v>
          </cell>
          <cell r="G443">
            <v>0</v>
          </cell>
          <cell r="I443">
            <v>0</v>
          </cell>
          <cell r="N443">
            <v>3.1600000000000003E-2</v>
          </cell>
          <cell r="P443" t="str">
            <v>Taán</v>
          </cell>
          <cell r="Q443">
            <v>0</v>
          </cell>
          <cell r="R443">
            <v>0</v>
          </cell>
        </row>
        <row r="444">
          <cell r="E444" t="str">
            <v>Laép ñaët taám ñan möông caùp</v>
          </cell>
          <cell r="F444" t="str">
            <v>09-09</v>
          </cell>
          <cell r="G444">
            <v>0</v>
          </cell>
          <cell r="I444">
            <v>0</v>
          </cell>
          <cell r="N444">
            <v>1</v>
          </cell>
          <cell r="P444" t="str">
            <v>Caùi</v>
          </cell>
          <cell r="Q444">
            <v>0</v>
          </cell>
          <cell r="R444">
            <v>0</v>
          </cell>
        </row>
        <row r="445">
          <cell r="E445" t="str">
            <v xml:space="preserve"> Ñaép thaønh moùng </v>
          </cell>
          <cell r="F445" t="str">
            <v>BB.1112</v>
          </cell>
          <cell r="G445">
            <v>0</v>
          </cell>
          <cell r="I445">
            <v>0</v>
          </cell>
          <cell r="P445" t="str">
            <v>m3</v>
          </cell>
          <cell r="R445">
            <v>0</v>
          </cell>
        </row>
        <row r="446">
          <cell r="E446" t="str">
            <v>Vaän chuyeån ñaát xe cuùt kít 50m</v>
          </cell>
          <cell r="F446" t="str">
            <v>VC-03</v>
          </cell>
          <cell r="G446">
            <v>0</v>
          </cell>
          <cell r="I446">
            <v>0</v>
          </cell>
          <cell r="P446" t="str">
            <v>m3</v>
          </cell>
          <cell r="R446">
            <v>0</v>
          </cell>
        </row>
        <row r="447">
          <cell r="E447" t="str">
            <v xml:space="preserve"> Ñaép thaønh moùng </v>
          </cell>
          <cell r="F447" t="str">
            <v>BB.1112</v>
          </cell>
          <cell r="G447">
            <v>0</v>
          </cell>
          <cell r="I447">
            <v>0</v>
          </cell>
          <cell r="P447" t="str">
            <v>m3</v>
          </cell>
          <cell r="R447">
            <v>0</v>
          </cell>
        </row>
        <row r="448">
          <cell r="E448" t="str">
            <v>Boác xuùc vaø vaän chuyeån ñaát thöøa xe cuùt kít 100m</v>
          </cell>
          <cell r="F448" t="str">
            <v>VC-03/100</v>
          </cell>
          <cell r="G448">
            <v>0</v>
          </cell>
          <cell r="I448">
            <v>0</v>
          </cell>
          <cell r="P448" t="str">
            <v>m3</v>
          </cell>
          <cell r="R448">
            <v>0</v>
          </cell>
        </row>
        <row r="449">
          <cell r="E449" t="str">
            <v>Ñaép laïi vaø ø san thöøa</v>
          </cell>
          <cell r="F449" t="str">
            <v>BB.1112</v>
          </cell>
          <cell r="G449">
            <v>0</v>
          </cell>
          <cell r="O449">
            <v>0</v>
          </cell>
          <cell r="P449" t="str">
            <v>m3</v>
          </cell>
          <cell r="R449">
            <v>0</v>
          </cell>
        </row>
        <row r="450">
          <cell r="E450" t="str">
            <v>Beùton M200 ñuùc saün ñaù 1x2 ñan möông caùp Ñ2</v>
          </cell>
          <cell r="F450" t="str">
            <v>HG.4113</v>
          </cell>
          <cell r="G450">
            <v>0</v>
          </cell>
          <cell r="I450" t="str">
            <v>: =x0,46x0,7x0,15</v>
          </cell>
          <cell r="K450" t="str">
            <v>KHOI</v>
          </cell>
          <cell r="M450">
            <v>0.46</v>
          </cell>
          <cell r="N450">
            <v>0.7</v>
          </cell>
          <cell r="O450">
            <v>0.15</v>
          </cell>
          <cell r="P450" t="str">
            <v>m3</v>
          </cell>
          <cell r="Q450">
            <v>0</v>
          </cell>
          <cell r="R450">
            <v>0</v>
          </cell>
        </row>
        <row r="451">
          <cell r="E451" t="str">
            <v>Vaùn khuoân beùton ñan  ñuùc saün</v>
          </cell>
          <cell r="F451" t="str">
            <v>KP.2310</v>
          </cell>
          <cell r="G451">
            <v>0</v>
          </cell>
          <cell r="I451" t="str">
            <v>: =x2x(0,46+0,7)x0,15/100</v>
          </cell>
          <cell r="K451" t="str">
            <v>VKMC</v>
          </cell>
          <cell r="M451">
            <v>0.46</v>
          </cell>
          <cell r="N451">
            <v>0.7</v>
          </cell>
          <cell r="O451">
            <v>0.15</v>
          </cell>
          <cell r="P451" t="str">
            <v>100m2</v>
          </cell>
          <cell r="Q451">
            <v>0</v>
          </cell>
          <cell r="R451">
            <v>0</v>
          </cell>
        </row>
        <row r="452">
          <cell r="E452" t="str">
            <v>Saét troøn Þ &lt;=18 ñan</v>
          </cell>
          <cell r="F452" t="str">
            <v>IB.2511</v>
          </cell>
          <cell r="G452">
            <v>0</v>
          </cell>
          <cell r="I452">
            <v>0</v>
          </cell>
          <cell r="N452">
            <v>4.351E-2</v>
          </cell>
          <cell r="P452" t="str">
            <v>Taán</v>
          </cell>
          <cell r="Q452">
            <v>0</v>
          </cell>
          <cell r="R452">
            <v>0</v>
          </cell>
        </row>
        <row r="453">
          <cell r="E453" t="str">
            <v>Gia coâng saét hình cho giaù ñôõ caùp möông caùp</v>
          </cell>
          <cell r="F453" t="str">
            <v>NA.1510</v>
          </cell>
          <cell r="G453">
            <v>0</v>
          </cell>
          <cell r="I453">
            <v>0</v>
          </cell>
          <cell r="N453">
            <v>0.05</v>
          </cell>
          <cell r="P453" t="str">
            <v>Taán</v>
          </cell>
          <cell r="Q453">
            <v>0</v>
          </cell>
          <cell r="R453">
            <v>0</v>
          </cell>
        </row>
        <row r="454">
          <cell r="E454" t="str">
            <v>Laép ñaët caáu kieän saét hình möông caùp</v>
          </cell>
          <cell r="F454" t="str">
            <v>NB.1710</v>
          </cell>
          <cell r="G454">
            <v>0</v>
          </cell>
          <cell r="I454">
            <v>0</v>
          </cell>
          <cell r="P454" t="str">
            <v>Taán</v>
          </cell>
          <cell r="Q454">
            <v>0</v>
          </cell>
          <cell r="R454">
            <v>0</v>
          </cell>
        </row>
        <row r="455">
          <cell r="E455" t="str">
            <v>Sôn choáng ró 2 lôùp cho caáu kieän saét hình</v>
          </cell>
          <cell r="F455" t="str">
            <v>UC.2230R</v>
          </cell>
          <cell r="G455">
            <v>0</v>
          </cell>
          <cell r="I455">
            <v>0</v>
          </cell>
          <cell r="N455">
            <v>5</v>
          </cell>
          <cell r="P455" t="str">
            <v>m2</v>
          </cell>
          <cell r="Q455">
            <v>0</v>
          </cell>
          <cell r="R455">
            <v>0</v>
          </cell>
        </row>
        <row r="456">
          <cell r="E456" t="str">
            <v>Sôn daàu 2 lôùp cho caáu kieän saét hình</v>
          </cell>
          <cell r="F456" t="str">
            <v>UC.2230</v>
          </cell>
          <cell r="G456">
            <v>0</v>
          </cell>
          <cell r="I456">
            <v>0</v>
          </cell>
          <cell r="N456">
            <v>5</v>
          </cell>
          <cell r="P456" t="str">
            <v>m2</v>
          </cell>
          <cell r="Q456">
            <v>0</v>
          </cell>
          <cell r="R456">
            <v>0</v>
          </cell>
        </row>
        <row r="457">
          <cell r="D457" t="str">
            <v>PVC220</v>
          </cell>
          <cell r="E457" t="str">
            <v>Laép ñaët oáng PVC Þ 150</v>
          </cell>
          <cell r="F457" t="str">
            <v>ZJ.7276</v>
          </cell>
          <cell r="G457">
            <v>0</v>
          </cell>
          <cell r="I457">
            <v>0</v>
          </cell>
          <cell r="N457">
            <v>0.08</v>
          </cell>
          <cell r="P457" t="str">
            <v>100m</v>
          </cell>
          <cell r="Q457">
            <v>0</v>
          </cell>
          <cell r="R457">
            <v>0</v>
          </cell>
        </row>
        <row r="458">
          <cell r="D458" t="str">
            <v>PVC114</v>
          </cell>
          <cell r="E458" t="str">
            <v>Laép ñaët oáng PVC Þ 100</v>
          </cell>
          <cell r="F458" t="str">
            <v>ZJ.7276</v>
          </cell>
          <cell r="G458">
            <v>0</v>
          </cell>
          <cell r="I458">
            <v>0</v>
          </cell>
          <cell r="P458" t="str">
            <v>100m</v>
          </cell>
          <cell r="Q458">
            <v>0</v>
          </cell>
          <cell r="R458">
            <v>0</v>
          </cell>
        </row>
        <row r="459">
          <cell r="E459" t="str">
            <v xml:space="preserve">MÖÔNG CAÙP M1 (640x520x120), DAØI  </v>
          </cell>
          <cell r="G459" t="str">
            <v>MÖÔNG CAÙP M1 (640x520x120), DAØI  64M</v>
          </cell>
          <cell r="H459" t="str">
            <v>YES</v>
          </cell>
          <cell r="J459">
            <v>1</v>
          </cell>
          <cell r="M459">
            <v>64</v>
          </cell>
          <cell r="R459">
            <v>0</v>
          </cell>
        </row>
        <row r="460">
          <cell r="E460" t="str">
            <v>Ñaøo möông ñaát C2</v>
          </cell>
          <cell r="F460" t="str">
            <v>BA.1512</v>
          </cell>
          <cell r="G460" t="str">
            <v>Ñaøo möông ñaát C2: =0,42/6(64x1,24+64,42x1,66+(64+64,42)x(1,24+1,66))</v>
          </cell>
          <cell r="I460" t="str">
            <v>: =0,42/6(64x1,24+64,42x1,66+(64+64,42)x(1,24+1,66))</v>
          </cell>
          <cell r="J460">
            <v>1</v>
          </cell>
          <cell r="K460" t="str">
            <v>DAO</v>
          </cell>
          <cell r="L460">
            <v>0.5</v>
          </cell>
          <cell r="M460">
            <v>64</v>
          </cell>
          <cell r="N460">
            <v>1.24</v>
          </cell>
          <cell r="O460">
            <v>0.42</v>
          </cell>
          <cell r="P460" t="str">
            <v>m3</v>
          </cell>
          <cell r="Q460">
            <v>39.475000000000001</v>
          </cell>
          <cell r="R460">
            <v>0</v>
          </cell>
        </row>
        <row r="461">
          <cell r="E461" t="str">
            <v xml:space="preserve">Ñaøo ñaát  ñaët oáng </v>
          </cell>
          <cell r="F461" t="str">
            <v>BA.1512</v>
          </cell>
          <cell r="G461" t="str">
            <v>Ñaøo ñaát  ñaët oáng : =5x0,8x0,9</v>
          </cell>
          <cell r="I461" t="str">
            <v>: =5x0,8x0,9</v>
          </cell>
          <cell r="J461">
            <v>1</v>
          </cell>
          <cell r="K461" t="str">
            <v>KHOI</v>
          </cell>
          <cell r="M461">
            <v>5</v>
          </cell>
          <cell r="N461">
            <v>0.8</v>
          </cell>
          <cell r="O461">
            <v>0.9</v>
          </cell>
          <cell r="P461" t="str">
            <v>m3</v>
          </cell>
          <cell r="R461">
            <v>0</v>
          </cell>
        </row>
        <row r="462">
          <cell r="E462" t="str">
            <v>Beùton loùt ñaù 1x2 M100</v>
          </cell>
          <cell r="F462" t="str">
            <v>HA.1111SR</v>
          </cell>
          <cell r="G462" t="str">
            <v>Beùton loùt ñaù 1x2 M100: =64x0,84x0,05</v>
          </cell>
          <cell r="I462" t="str">
            <v>: =64x0,84x0,05</v>
          </cell>
          <cell r="J462">
            <v>1</v>
          </cell>
          <cell r="K462" t="str">
            <v>KHOI</v>
          </cell>
          <cell r="M462">
            <v>64</v>
          </cell>
          <cell r="N462">
            <v>0.84</v>
          </cell>
          <cell r="O462">
            <v>0.05</v>
          </cell>
          <cell r="P462" t="str">
            <v>m3</v>
          </cell>
          <cell r="Q462">
            <v>2.6960000000000002</v>
          </cell>
          <cell r="R462">
            <v>296067</v>
          </cell>
        </row>
        <row r="463">
          <cell r="E463" t="str">
            <v>Vaùn khuoân beùton loùt</v>
          </cell>
          <cell r="F463" t="str">
            <v>KA.1110</v>
          </cell>
          <cell r="G463" t="str">
            <v>Vaùn khuoân beùton loùt: =2x(64+0,84)x0,05/100</v>
          </cell>
          <cell r="I463" t="str">
            <v>: =2x(64+0,84)x0,05/100</v>
          </cell>
          <cell r="J463">
            <v>1</v>
          </cell>
          <cell r="K463" t="str">
            <v>VKMC</v>
          </cell>
          <cell r="M463">
            <v>64</v>
          </cell>
          <cell r="N463">
            <v>0.84</v>
          </cell>
          <cell r="O463">
            <v>0.05</v>
          </cell>
          <cell r="P463" t="str">
            <v>100m2</v>
          </cell>
          <cell r="Q463">
            <v>6.4840000000000009E-2</v>
          </cell>
          <cell r="R463">
            <v>3633014</v>
          </cell>
        </row>
        <row r="464">
          <cell r="E464" t="str">
            <v>Beùton möông caùp ñaù 1x2 M200</v>
          </cell>
          <cell r="F464" t="str">
            <v>HA.5213</v>
          </cell>
          <cell r="G464" t="str">
            <v>Beùton möông caùp ñaù 1x2 M200: =(2x0,4x0,12+0,64x0,12)x64</v>
          </cell>
          <cell r="I464" t="str">
            <v>: =(2x0,4x0,12+0,64x0,12)x64</v>
          </cell>
          <cell r="J464">
            <v>1</v>
          </cell>
          <cell r="K464" t="str">
            <v>MR</v>
          </cell>
          <cell r="L464">
            <v>0.12</v>
          </cell>
          <cell r="M464">
            <v>64</v>
          </cell>
          <cell r="N464">
            <v>0.64</v>
          </cell>
          <cell r="O464">
            <v>0.52</v>
          </cell>
          <cell r="P464" t="str">
            <v>m3</v>
          </cell>
          <cell r="Q464">
            <v>11.059200000000001</v>
          </cell>
          <cell r="R464">
            <v>442515</v>
          </cell>
        </row>
        <row r="465">
          <cell r="E465" t="str">
            <v>Vaùn khuoân beùton möông</v>
          </cell>
          <cell r="F465" t="str">
            <v>KA.2320</v>
          </cell>
          <cell r="G465" t="str">
            <v>Vaùn khuoân beùton möông: =2x(0,52+0,4)x64/100</v>
          </cell>
          <cell r="I465" t="str">
            <v>: =2x(0,52+0,4)x64/100</v>
          </cell>
          <cell r="J465">
            <v>1</v>
          </cell>
          <cell r="K465" t="str">
            <v>VKMR</v>
          </cell>
          <cell r="L465">
            <v>0.12</v>
          </cell>
          <cell r="M465">
            <v>64</v>
          </cell>
          <cell r="N465">
            <v>0.64</v>
          </cell>
          <cell r="O465">
            <v>0.52</v>
          </cell>
          <cell r="P465" t="str">
            <v>100m2</v>
          </cell>
          <cell r="Q465">
            <v>1.1776</v>
          </cell>
          <cell r="R465">
            <v>4233850</v>
          </cell>
        </row>
        <row r="466">
          <cell r="E466" t="str">
            <v>Saét troøn Þ &lt;=10 möông</v>
          </cell>
          <cell r="F466" t="str">
            <v>IA.3511</v>
          </cell>
          <cell r="G466" t="str">
            <v>Saét troøn Þ &lt;=10 möông</v>
          </cell>
          <cell r="I466">
            <v>0</v>
          </cell>
          <cell r="J466">
            <v>1</v>
          </cell>
          <cell r="N466">
            <v>0.31518000000000002</v>
          </cell>
          <cell r="P466" t="str">
            <v>Taán</v>
          </cell>
          <cell r="Q466">
            <v>0.31518000000000002</v>
          </cell>
          <cell r="R466">
            <v>4292975</v>
          </cell>
        </row>
        <row r="467">
          <cell r="E467" t="str">
            <v>Saét troøn Þ &lt;=18 möông</v>
          </cell>
          <cell r="F467" t="str">
            <v>IA.3521</v>
          </cell>
          <cell r="G467" t="str">
            <v>Saét troøn Þ &lt;=18 möông</v>
          </cell>
          <cell r="I467">
            <v>0</v>
          </cell>
          <cell r="J467">
            <v>1</v>
          </cell>
          <cell r="N467">
            <v>7.8150000000000011E-2</v>
          </cell>
          <cell r="P467" t="str">
            <v>Taán</v>
          </cell>
          <cell r="Q467">
            <v>7.8150000000000011E-2</v>
          </cell>
          <cell r="R467">
            <v>4295002</v>
          </cell>
        </row>
        <row r="468">
          <cell r="E468" t="str">
            <v>Laùng vöõa M100 möông caùp daøy 2cm</v>
          </cell>
          <cell r="F468" t="str">
            <v>RB.2125</v>
          </cell>
          <cell r="G468" t="str">
            <v>Laùng vöõa M100 möông caùp daøy 2cm: =64x1,74</v>
          </cell>
          <cell r="I468" t="str">
            <v>: =64x1,74</v>
          </cell>
          <cell r="J468">
            <v>1</v>
          </cell>
          <cell r="K468" t="str">
            <v>MAT</v>
          </cell>
          <cell r="M468">
            <v>64</v>
          </cell>
          <cell r="N468">
            <v>1.74</v>
          </cell>
          <cell r="P468" t="str">
            <v>m2</v>
          </cell>
          <cell r="Q468">
            <v>136.96</v>
          </cell>
          <cell r="R468">
            <v>9275</v>
          </cell>
        </row>
        <row r="469">
          <cell r="E469" t="str">
            <v>Gia coâng saét hình cho naép ñan möông caùp</v>
          </cell>
          <cell r="F469" t="str">
            <v>NA.1510</v>
          </cell>
          <cell r="G469" t="str">
            <v>Gia coâng saét hình cho naép ñan möông caùp</v>
          </cell>
          <cell r="I469">
            <v>0</v>
          </cell>
          <cell r="J469">
            <v>1</v>
          </cell>
          <cell r="N469">
            <v>3.1600000000000003E-2</v>
          </cell>
          <cell r="P469" t="str">
            <v>Taán</v>
          </cell>
          <cell r="R469">
            <v>4755945</v>
          </cell>
        </row>
        <row r="470">
          <cell r="E470" t="str">
            <v xml:space="preserve"> Ñaép thaønh moùng </v>
          </cell>
          <cell r="F470" t="str">
            <v>BB.1112</v>
          </cell>
          <cell r="G470" t="str">
            <v xml:space="preserve"> Ñaép thaønh moùng </v>
          </cell>
          <cell r="I470">
            <v>0</v>
          </cell>
          <cell r="J470">
            <v>1</v>
          </cell>
          <cell r="N470">
            <v>21.906864000000002</v>
          </cell>
          <cell r="P470" t="str">
            <v>m3</v>
          </cell>
          <cell r="Q470">
            <v>22.271999999999998</v>
          </cell>
          <cell r="R470">
            <v>0</v>
          </cell>
        </row>
        <row r="471">
          <cell r="E471" t="str">
            <v>Vaän chuyeån ñaát xe cuùt kít 50m</v>
          </cell>
          <cell r="F471" t="str">
            <v>VC-03</v>
          </cell>
          <cell r="G471">
            <v>0</v>
          </cell>
          <cell r="I471">
            <v>0</v>
          </cell>
          <cell r="J471">
            <v>1</v>
          </cell>
          <cell r="P471" t="str">
            <v>m3</v>
          </cell>
          <cell r="Q471">
            <v>0</v>
          </cell>
          <cell r="R471">
            <v>0</v>
          </cell>
        </row>
        <row r="472">
          <cell r="E472" t="str">
            <v>Vaän chuyeån ñaát xe cuùt kít 100m</v>
          </cell>
          <cell r="F472" t="str">
            <v>VC-03/100</v>
          </cell>
          <cell r="G472" t="str">
            <v>Vaän chuyeån ñaát xe cuùt kít 100m</v>
          </cell>
          <cell r="I472">
            <v>0</v>
          </cell>
          <cell r="J472">
            <v>1</v>
          </cell>
          <cell r="N472">
            <v>20.643839999999997</v>
          </cell>
          <cell r="P472" t="str">
            <v>m3</v>
          </cell>
          <cell r="Q472">
            <v>20.643839999999997</v>
          </cell>
          <cell r="R472">
            <v>0</v>
          </cell>
        </row>
        <row r="473">
          <cell r="E473" t="str">
            <v xml:space="preserve">MÖÔNG CAÙP M1  (840x820x120), DAØI </v>
          </cell>
          <cell r="G473">
            <v>0</v>
          </cell>
          <cell r="I473">
            <v>0</v>
          </cell>
          <cell r="Q473">
            <v>0</v>
          </cell>
          <cell r="R473">
            <v>0</v>
          </cell>
        </row>
        <row r="474">
          <cell r="E474" t="str">
            <v>Ñaøo möông ñaát C2</v>
          </cell>
          <cell r="F474" t="str">
            <v>BA.1512</v>
          </cell>
          <cell r="G474">
            <v>0</v>
          </cell>
          <cell r="I474" t="str">
            <v>: =x0,87/6(46x1,44+46,87x2,31+(46+46,87)x(1,44+2,31))</v>
          </cell>
          <cell r="K474" t="str">
            <v>DAO</v>
          </cell>
          <cell r="L474">
            <v>0.5</v>
          </cell>
          <cell r="M474">
            <v>46</v>
          </cell>
          <cell r="N474">
            <v>1.44</v>
          </cell>
          <cell r="O474">
            <v>0.87</v>
          </cell>
          <cell r="P474" t="str">
            <v>m3</v>
          </cell>
          <cell r="Q474">
            <v>0</v>
          </cell>
          <cell r="R474">
            <v>0</v>
          </cell>
        </row>
        <row r="475">
          <cell r="E475" t="str">
            <v xml:space="preserve">Ñaøo ñaát  ñaët oáng </v>
          </cell>
          <cell r="F475" t="str">
            <v>BA.1512</v>
          </cell>
          <cell r="G475">
            <v>0</v>
          </cell>
          <cell r="I475" t="str">
            <v>: =x5x0,8x0,9</v>
          </cell>
          <cell r="K475" t="str">
            <v>KHOI</v>
          </cell>
          <cell r="M475">
            <v>5</v>
          </cell>
          <cell r="N475">
            <v>0.8</v>
          </cell>
          <cell r="O475">
            <v>0.9</v>
          </cell>
          <cell r="P475" t="str">
            <v>m3</v>
          </cell>
          <cell r="Q475">
            <v>0</v>
          </cell>
          <cell r="R475">
            <v>0</v>
          </cell>
        </row>
        <row r="476">
          <cell r="E476" t="str">
            <v>Beùton loùt ñaù 1x2 M100</v>
          </cell>
          <cell r="F476" t="str">
            <v>HA.1111SR</v>
          </cell>
          <cell r="G476">
            <v>0</v>
          </cell>
          <cell r="I476" t="str">
            <v>: =x46x1,04x0,05</v>
          </cell>
          <cell r="K476" t="str">
            <v>KHOI</v>
          </cell>
          <cell r="M476">
            <v>46</v>
          </cell>
          <cell r="N476">
            <v>1.04</v>
          </cell>
          <cell r="O476">
            <v>0.05</v>
          </cell>
          <cell r="P476" t="str">
            <v>m3</v>
          </cell>
          <cell r="Q476">
            <v>0</v>
          </cell>
          <cell r="R476">
            <v>0</v>
          </cell>
        </row>
        <row r="477">
          <cell r="E477" t="str">
            <v>Vaùn khuoân beùton loùt</v>
          </cell>
          <cell r="F477" t="str">
            <v>KA.1110</v>
          </cell>
          <cell r="G477">
            <v>0</v>
          </cell>
          <cell r="I477" t="str">
            <v>: =x2x(46+1,04)x0,05/100</v>
          </cell>
          <cell r="K477" t="str">
            <v>VKMC</v>
          </cell>
          <cell r="M477">
            <v>46</v>
          </cell>
          <cell r="N477">
            <v>1.04</v>
          </cell>
          <cell r="O477">
            <v>0.05</v>
          </cell>
          <cell r="P477" t="str">
            <v>100m2</v>
          </cell>
          <cell r="Q477">
            <v>0</v>
          </cell>
          <cell r="R477">
            <v>0</v>
          </cell>
        </row>
        <row r="478">
          <cell r="E478" t="str">
            <v>Beùton möông caùp ñaù 1x2 M200</v>
          </cell>
          <cell r="F478" t="str">
            <v>HA.5213</v>
          </cell>
          <cell r="G478">
            <v>0</v>
          </cell>
          <cell r="I478" t="str">
            <v>: =x(2x0,7x0,12+0,84x0,12)x46</v>
          </cell>
          <cell r="K478" t="str">
            <v>MR</v>
          </cell>
          <cell r="L478">
            <v>0.12</v>
          </cell>
          <cell r="M478">
            <v>46</v>
          </cell>
          <cell r="N478">
            <v>0.84</v>
          </cell>
          <cell r="O478">
            <v>0.82</v>
          </cell>
          <cell r="P478" t="str">
            <v>m3</v>
          </cell>
          <cell r="Q478">
            <v>0</v>
          </cell>
          <cell r="R478">
            <v>0</v>
          </cell>
        </row>
        <row r="479">
          <cell r="E479" t="str">
            <v>Vaùn khuoân beùton möông</v>
          </cell>
          <cell r="F479" t="str">
            <v>KA.2320</v>
          </cell>
          <cell r="G479">
            <v>0</v>
          </cell>
          <cell r="I479" t="str">
            <v>: =x2x(0,82+0,7)x46/100</v>
          </cell>
          <cell r="K479" t="str">
            <v>VKMR</v>
          </cell>
          <cell r="L479">
            <v>0.12</v>
          </cell>
          <cell r="M479">
            <v>46</v>
          </cell>
          <cell r="N479">
            <v>0.84</v>
          </cell>
          <cell r="O479">
            <v>0.82</v>
          </cell>
          <cell r="P479" t="str">
            <v>100m2</v>
          </cell>
          <cell r="Q479">
            <v>0</v>
          </cell>
          <cell r="R479">
            <v>0</v>
          </cell>
        </row>
        <row r="480">
          <cell r="E480" t="str">
            <v>Saét troøn Þ &lt;=10 möông</v>
          </cell>
          <cell r="F480" t="str">
            <v>IA.3511</v>
          </cell>
          <cell r="G480">
            <v>0</v>
          </cell>
          <cell r="I480">
            <v>0</v>
          </cell>
          <cell r="N480">
            <v>0</v>
          </cell>
          <cell r="P480" t="str">
            <v>Taán</v>
          </cell>
          <cell r="Q480">
            <v>0</v>
          </cell>
          <cell r="R480">
            <v>0</v>
          </cell>
        </row>
        <row r="481">
          <cell r="E481" t="str">
            <v>Saét troøn Þ &lt;=18 möông</v>
          </cell>
          <cell r="F481" t="str">
            <v>IA.3521</v>
          </cell>
          <cell r="G481">
            <v>0</v>
          </cell>
          <cell r="I481">
            <v>0</v>
          </cell>
          <cell r="P481" t="str">
            <v>Taán</v>
          </cell>
          <cell r="Q481">
            <v>0</v>
          </cell>
          <cell r="R481">
            <v>0</v>
          </cell>
        </row>
        <row r="482">
          <cell r="E482" t="str">
            <v>Laùng vöõa M100 loøng möông caùp daøy 2cm</v>
          </cell>
          <cell r="F482" t="str">
            <v>RB.2125</v>
          </cell>
          <cell r="G482">
            <v>0</v>
          </cell>
          <cell r="I482" t="str">
            <v>: =x46x2,24</v>
          </cell>
          <cell r="K482" t="str">
            <v>MAT</v>
          </cell>
          <cell r="M482">
            <v>46</v>
          </cell>
          <cell r="N482">
            <v>2.2400000000000002</v>
          </cell>
          <cell r="P482" t="str">
            <v>m2</v>
          </cell>
          <cell r="Q482">
            <v>0</v>
          </cell>
          <cell r="R482">
            <v>0</v>
          </cell>
        </row>
        <row r="483">
          <cell r="E483" t="str">
            <v>Gia coâng saét hình cho naép ñan möông caùp</v>
          </cell>
          <cell r="F483" t="str">
            <v>NA.1510</v>
          </cell>
          <cell r="G483">
            <v>0</v>
          </cell>
          <cell r="I483">
            <v>0</v>
          </cell>
          <cell r="N483">
            <v>3.1600000000000003E-2</v>
          </cell>
          <cell r="P483" t="str">
            <v>Taán</v>
          </cell>
          <cell r="Q483">
            <v>0</v>
          </cell>
          <cell r="R483">
            <v>0</v>
          </cell>
        </row>
        <row r="484">
          <cell r="E484" t="str">
            <v>Laép ñaët taám ñan möông caùp</v>
          </cell>
          <cell r="F484" t="str">
            <v>09-09</v>
          </cell>
          <cell r="G484">
            <v>0</v>
          </cell>
          <cell r="I484">
            <v>0</v>
          </cell>
          <cell r="N484">
            <v>1</v>
          </cell>
          <cell r="P484" t="str">
            <v>Caùi</v>
          </cell>
          <cell r="Q484">
            <v>0</v>
          </cell>
          <cell r="R484">
            <v>0</v>
          </cell>
        </row>
        <row r="485">
          <cell r="E485" t="str">
            <v xml:space="preserve"> Ñaép thaønh moùng </v>
          </cell>
          <cell r="F485" t="str">
            <v>BB.1112</v>
          </cell>
          <cell r="G485">
            <v>0</v>
          </cell>
          <cell r="I485">
            <v>0</v>
          </cell>
          <cell r="P485" t="str">
            <v>m3</v>
          </cell>
          <cell r="R485">
            <v>0</v>
          </cell>
        </row>
        <row r="486">
          <cell r="E486" t="str">
            <v>Vaän chuyeån ñaát xe cuùt 50m</v>
          </cell>
          <cell r="F486" t="str">
            <v>VC-03</v>
          </cell>
          <cell r="G486">
            <v>0</v>
          </cell>
          <cell r="I486">
            <v>0</v>
          </cell>
          <cell r="P486" t="str">
            <v>m3</v>
          </cell>
          <cell r="R486">
            <v>0</v>
          </cell>
        </row>
        <row r="487">
          <cell r="E487" t="str">
            <v>Ñaép laïi vaø ø san thöøa</v>
          </cell>
          <cell r="F487" t="str">
            <v>BB.1112</v>
          </cell>
          <cell r="G487">
            <v>0</v>
          </cell>
          <cell r="M487">
            <v>26</v>
          </cell>
          <cell r="O487">
            <v>0.1</v>
          </cell>
          <cell r="P487" t="str">
            <v>m3</v>
          </cell>
          <cell r="R487">
            <v>0</v>
          </cell>
        </row>
        <row r="488">
          <cell r="E488" t="str">
            <v xml:space="preserve"> Ñaép thaønh moùng </v>
          </cell>
          <cell r="F488" t="str">
            <v>BB.1112</v>
          </cell>
          <cell r="G488">
            <v>0</v>
          </cell>
          <cell r="I488">
            <v>0</v>
          </cell>
          <cell r="P488" t="str">
            <v>m3</v>
          </cell>
          <cell r="R488">
            <v>0</v>
          </cell>
        </row>
        <row r="489">
          <cell r="E489" t="str">
            <v>Boác xuùc vaø vaän chuyeån ñaát thöøa xe cuùt kít 100m</v>
          </cell>
          <cell r="F489" t="str">
            <v>VC-03/100</v>
          </cell>
          <cell r="G489">
            <v>0</v>
          </cell>
          <cell r="I489">
            <v>0</v>
          </cell>
          <cell r="P489" t="str">
            <v>m3</v>
          </cell>
          <cell r="R489">
            <v>0</v>
          </cell>
        </row>
        <row r="490">
          <cell r="E490" t="str">
            <v>Beùton M200 ñuùc saün ñaù 1x2 ñan möông caùp Ñ2</v>
          </cell>
          <cell r="F490" t="str">
            <v>HG.4113</v>
          </cell>
          <cell r="G490">
            <v>0</v>
          </cell>
          <cell r="I490" t="str">
            <v>: =0x0,4x0,7x0,07</v>
          </cell>
          <cell r="J490">
            <v>0</v>
          </cell>
          <cell r="K490" t="str">
            <v>KHOI</v>
          </cell>
          <cell r="M490">
            <v>0.4</v>
          </cell>
          <cell r="N490">
            <v>0.7</v>
          </cell>
          <cell r="O490">
            <v>7.0000000000000007E-2</v>
          </cell>
          <cell r="P490" t="str">
            <v>m3</v>
          </cell>
          <cell r="Q490">
            <v>0</v>
          </cell>
          <cell r="R490">
            <v>0</v>
          </cell>
        </row>
        <row r="491">
          <cell r="E491" t="str">
            <v>Vaùn khuoân beùton ñan  ñuùc saün</v>
          </cell>
          <cell r="F491" t="str">
            <v>KP.2310</v>
          </cell>
          <cell r="G491">
            <v>0</v>
          </cell>
          <cell r="I491" t="str">
            <v>: =0x2x(0,4+0,7)x0,07/100</v>
          </cell>
          <cell r="J491">
            <v>0</v>
          </cell>
          <cell r="K491" t="str">
            <v>VKMC</v>
          </cell>
          <cell r="M491">
            <v>0.4</v>
          </cell>
          <cell r="N491">
            <v>0.7</v>
          </cell>
          <cell r="O491">
            <v>7.0000000000000007E-2</v>
          </cell>
          <cell r="P491" t="str">
            <v>100m2</v>
          </cell>
          <cell r="Q491">
            <v>0</v>
          </cell>
          <cell r="R491">
            <v>0</v>
          </cell>
        </row>
        <row r="492">
          <cell r="E492" t="str">
            <v>Saét troøn Þ &lt;=10 ñan</v>
          </cell>
          <cell r="F492" t="str">
            <v>IB.2511</v>
          </cell>
          <cell r="G492">
            <v>0</v>
          </cell>
          <cell r="I492">
            <v>0</v>
          </cell>
          <cell r="N492">
            <v>0</v>
          </cell>
          <cell r="P492" t="str">
            <v>Taán</v>
          </cell>
          <cell r="Q492">
            <v>0</v>
          </cell>
          <cell r="R492">
            <v>0</v>
          </cell>
        </row>
        <row r="493">
          <cell r="E493" t="str">
            <v>Gia coâng saét hình cho giaù ñôõ caùp möông caùp</v>
          </cell>
          <cell r="F493" t="str">
            <v>NA.1510</v>
          </cell>
          <cell r="G493">
            <v>0</v>
          </cell>
          <cell r="I493">
            <v>0</v>
          </cell>
          <cell r="N493">
            <v>1.38</v>
          </cell>
          <cell r="P493" t="str">
            <v>Taán</v>
          </cell>
          <cell r="Q493">
            <v>0</v>
          </cell>
          <cell r="R493">
            <v>0</v>
          </cell>
        </row>
        <row r="494">
          <cell r="E494" t="str">
            <v>Laép ñaët caáu kieän saét hình möông caùp</v>
          </cell>
          <cell r="F494" t="str">
            <v>NB.1710</v>
          </cell>
          <cell r="G494">
            <v>0</v>
          </cell>
          <cell r="I494">
            <v>0</v>
          </cell>
          <cell r="P494" t="str">
            <v>Taán</v>
          </cell>
          <cell r="Q494">
            <v>0</v>
          </cell>
          <cell r="R494">
            <v>0</v>
          </cell>
        </row>
        <row r="495">
          <cell r="E495" t="str">
            <v>Sôn choáng ró 2 lôùp cho caáu kieän saét hình</v>
          </cell>
          <cell r="F495" t="str">
            <v>UC.2230R</v>
          </cell>
          <cell r="G495">
            <v>0</v>
          </cell>
          <cell r="I495">
            <v>0</v>
          </cell>
          <cell r="N495">
            <v>30</v>
          </cell>
          <cell r="P495" t="str">
            <v>m2</v>
          </cell>
          <cell r="Q495">
            <v>0</v>
          </cell>
          <cell r="R495">
            <v>0</v>
          </cell>
        </row>
        <row r="496">
          <cell r="E496" t="str">
            <v>Sôn daàu 2 lôùp cho caáu kieän saét hình</v>
          </cell>
          <cell r="F496" t="str">
            <v>UC.2230</v>
          </cell>
          <cell r="G496">
            <v>0</v>
          </cell>
          <cell r="I496">
            <v>0</v>
          </cell>
          <cell r="N496">
            <v>30</v>
          </cell>
          <cell r="P496" t="str">
            <v>m2</v>
          </cell>
          <cell r="Q496">
            <v>0</v>
          </cell>
          <cell r="R496">
            <v>0</v>
          </cell>
        </row>
        <row r="497">
          <cell r="D497" t="str">
            <v>PVC220</v>
          </cell>
          <cell r="E497" t="str">
            <v>Laép ñaët oáng PVC Þ 150</v>
          </cell>
          <cell r="F497" t="str">
            <v>ZJ.7276</v>
          </cell>
          <cell r="G497">
            <v>0</v>
          </cell>
          <cell r="I497">
            <v>0</v>
          </cell>
          <cell r="N497">
            <v>0.08</v>
          </cell>
          <cell r="P497" t="str">
            <v>100m</v>
          </cell>
          <cell r="Q497">
            <v>0</v>
          </cell>
          <cell r="R497">
            <v>0</v>
          </cell>
        </row>
        <row r="498">
          <cell r="D498" t="str">
            <v>PVC114</v>
          </cell>
          <cell r="E498" t="str">
            <v>Laép ñaët oáng PVC Þ 100</v>
          </cell>
          <cell r="F498" t="str">
            <v>ZJ.7276</v>
          </cell>
          <cell r="G498">
            <v>0</v>
          </cell>
          <cell r="I498">
            <v>0</v>
          </cell>
          <cell r="P498" t="str">
            <v>100m</v>
          </cell>
          <cell r="Q498">
            <v>0</v>
          </cell>
          <cell r="R498">
            <v>0</v>
          </cell>
        </row>
        <row r="499">
          <cell r="E499" t="str">
            <v xml:space="preserve">MÖÔNG CAÙP M2  (840x720x120), DAØI </v>
          </cell>
          <cell r="G499" t="str">
            <v>MÖÔNG CAÙP M2  (840x720x120), DAØI 1M</v>
          </cell>
          <cell r="H499" t="str">
            <v>YES</v>
          </cell>
          <cell r="J499">
            <v>1</v>
          </cell>
          <cell r="M499">
            <v>81</v>
          </cell>
          <cell r="Q499">
            <v>0</v>
          </cell>
          <cell r="R499">
            <v>0</v>
          </cell>
        </row>
        <row r="500">
          <cell r="E500" t="str">
            <v>Ñaøo möông ñaát C2</v>
          </cell>
          <cell r="F500" t="str">
            <v>BA.1512</v>
          </cell>
          <cell r="G500" t="str">
            <v>Ñaøo möông ñaát C2: =0,62/6(81x1,44+81,62x2,06+(81+81,62)x(1,44+2,06))</v>
          </cell>
          <cell r="I500" t="str">
            <v>: =0,62/6(81x1,44+81,62x2,06+(81+81,62)x(1,44+2,06))</v>
          </cell>
          <cell r="J500">
            <v>1</v>
          </cell>
          <cell r="K500" t="str">
            <v>DAO</v>
          </cell>
          <cell r="L500">
            <v>0.5</v>
          </cell>
          <cell r="M500">
            <v>81</v>
          </cell>
          <cell r="N500">
            <v>1.44</v>
          </cell>
          <cell r="O500">
            <v>0.62</v>
          </cell>
          <cell r="P500" t="str">
            <v>m3</v>
          </cell>
          <cell r="Q500">
            <v>88.891999999999996</v>
          </cell>
          <cell r="R500">
            <v>0</v>
          </cell>
        </row>
        <row r="501">
          <cell r="E501" t="str">
            <v>Beùton loùt ñaù 1x2 M100</v>
          </cell>
          <cell r="F501" t="str">
            <v>HA.1111SR</v>
          </cell>
          <cell r="G501" t="str">
            <v>Beùton loùt ñaù 1x2 M100: =81x1,04x0,05</v>
          </cell>
          <cell r="I501" t="str">
            <v>: =81x1,04x0,05</v>
          </cell>
          <cell r="J501">
            <v>1</v>
          </cell>
          <cell r="K501" t="str">
            <v>KHOI</v>
          </cell>
          <cell r="M501">
            <v>81</v>
          </cell>
          <cell r="N501">
            <v>1.04</v>
          </cell>
          <cell r="O501">
            <v>0.05</v>
          </cell>
          <cell r="P501" t="str">
            <v>m3</v>
          </cell>
          <cell r="Q501">
            <v>4.2220000000000004</v>
          </cell>
          <cell r="R501">
            <v>296067</v>
          </cell>
        </row>
        <row r="502">
          <cell r="E502" t="str">
            <v>Vaùn khuoân beùton loùt</v>
          </cell>
          <cell r="F502" t="str">
            <v>KA.1110</v>
          </cell>
          <cell r="G502" t="str">
            <v>Vaùn khuoân beùton loùt: =2x(81+1,04)x0,05/100</v>
          </cell>
          <cell r="I502" t="str">
            <v>: =2x(81+1,04)x0,05/100</v>
          </cell>
          <cell r="J502">
            <v>1</v>
          </cell>
          <cell r="K502" t="str">
            <v>VKMC</v>
          </cell>
          <cell r="M502">
            <v>81</v>
          </cell>
          <cell r="N502">
            <v>1.04</v>
          </cell>
          <cell r="O502">
            <v>0.05</v>
          </cell>
          <cell r="P502" t="str">
            <v>100m2</v>
          </cell>
          <cell r="Q502">
            <v>8.2040000000000002E-2</v>
          </cell>
          <cell r="R502">
            <v>3633014</v>
          </cell>
        </row>
        <row r="503">
          <cell r="E503" t="str">
            <v>Beùton möông caùp ñaù 1x2 M200</v>
          </cell>
          <cell r="F503" t="str">
            <v>HA.5213</v>
          </cell>
          <cell r="G503" t="str">
            <v>Beùton möông caùp ñaù 1x2 M200: =(2x0,6x0,12+0,84x0,12)x81</v>
          </cell>
          <cell r="I503" t="str">
            <v>: =(2x0,6x0,12+0,84x0,12)x81</v>
          </cell>
          <cell r="J503">
            <v>1</v>
          </cell>
          <cell r="K503" t="str">
            <v>MR</v>
          </cell>
          <cell r="L503">
            <v>0.12</v>
          </cell>
          <cell r="M503">
            <v>81</v>
          </cell>
          <cell r="N503">
            <v>0.84</v>
          </cell>
          <cell r="O503">
            <v>0.72</v>
          </cell>
          <cell r="P503" t="str">
            <v>m3</v>
          </cell>
          <cell r="Q503">
            <v>19.828799999999998</v>
          </cell>
          <cell r="R503">
            <v>442515</v>
          </cell>
        </row>
        <row r="504">
          <cell r="E504" t="str">
            <v>Vaùn khuoân beùton möông</v>
          </cell>
          <cell r="F504" t="str">
            <v>KA.2320</v>
          </cell>
          <cell r="G504" t="str">
            <v>Vaùn khuoân beùton möông: =2x(0,72+0,6)x81/100</v>
          </cell>
          <cell r="I504" t="str">
            <v>: =2x(0,72+0,6)x81/100</v>
          </cell>
          <cell r="J504">
            <v>1</v>
          </cell>
          <cell r="K504" t="str">
            <v>VKMR</v>
          </cell>
          <cell r="L504">
            <v>0.12</v>
          </cell>
          <cell r="M504">
            <v>81</v>
          </cell>
          <cell r="N504">
            <v>0.84</v>
          </cell>
          <cell r="O504">
            <v>0.72</v>
          </cell>
          <cell r="P504" t="str">
            <v>100m2</v>
          </cell>
          <cell r="Q504">
            <v>2.1383999999999999</v>
          </cell>
          <cell r="R504">
            <v>4233850</v>
          </cell>
        </row>
        <row r="505">
          <cell r="E505" t="str">
            <v>Saét troøn Þ &lt;=10 möông</v>
          </cell>
          <cell r="F505" t="str">
            <v>IA.3511</v>
          </cell>
          <cell r="G505" t="str">
            <v>Saét troøn Þ &lt;=10 möông</v>
          </cell>
          <cell r="I505">
            <v>0</v>
          </cell>
          <cell r="J505">
            <v>1</v>
          </cell>
          <cell r="N505">
            <v>0.43037999999999998</v>
          </cell>
          <cell r="P505" t="str">
            <v>Taán</v>
          </cell>
          <cell r="Q505">
            <v>0.43037999999999998</v>
          </cell>
          <cell r="R505">
            <v>4292975</v>
          </cell>
        </row>
        <row r="506">
          <cell r="E506" t="str">
            <v>Saét troøn Þ &lt;=18 möông</v>
          </cell>
          <cell r="F506" t="str">
            <v>IA.3521</v>
          </cell>
          <cell r="G506">
            <v>0</v>
          </cell>
          <cell r="I506">
            <v>0</v>
          </cell>
          <cell r="J506">
            <v>1</v>
          </cell>
          <cell r="P506" t="str">
            <v>Taán</v>
          </cell>
          <cell r="Q506">
            <v>0</v>
          </cell>
          <cell r="R506">
            <v>0</v>
          </cell>
        </row>
        <row r="507">
          <cell r="E507" t="str">
            <v>Laùng vöõa M100 loøng möông caùp daøy 2cm</v>
          </cell>
          <cell r="F507" t="str">
            <v>RB.2125</v>
          </cell>
          <cell r="G507" t="str">
            <v>Laùng vöõa M100 loøng möông caùp daøy 2cm: =81x2,34</v>
          </cell>
          <cell r="I507" t="str">
            <v>: =81x2,34</v>
          </cell>
          <cell r="J507">
            <v>1</v>
          </cell>
          <cell r="K507" t="str">
            <v>MAT</v>
          </cell>
          <cell r="M507">
            <v>81</v>
          </cell>
          <cell r="N507">
            <v>2.34</v>
          </cell>
          <cell r="P507" t="str">
            <v>m2</v>
          </cell>
          <cell r="Q507">
            <v>221.94</v>
          </cell>
          <cell r="R507">
            <v>9275</v>
          </cell>
        </row>
        <row r="508">
          <cell r="E508" t="str">
            <v>Gia coâng saét hình cho naép ñan möông caùp</v>
          </cell>
          <cell r="F508" t="str">
            <v>NA.1510</v>
          </cell>
          <cell r="G508" t="str">
            <v>Gia coâng saét hình cho naép ñan möông caùp</v>
          </cell>
          <cell r="I508">
            <v>0</v>
          </cell>
          <cell r="J508">
            <v>1</v>
          </cell>
          <cell r="N508">
            <v>3.1600000000000003E-2</v>
          </cell>
          <cell r="P508" t="str">
            <v>Taán</v>
          </cell>
          <cell r="R508">
            <v>4755945</v>
          </cell>
        </row>
        <row r="509">
          <cell r="E509" t="str">
            <v>Laép ñaët taám ñan möông caùp</v>
          </cell>
          <cell r="F509" t="str">
            <v>09-09</v>
          </cell>
          <cell r="G509">
            <v>0</v>
          </cell>
          <cell r="I509">
            <v>0</v>
          </cell>
          <cell r="J509">
            <v>1</v>
          </cell>
          <cell r="P509" t="str">
            <v>Caùi</v>
          </cell>
          <cell r="Q509">
            <v>0</v>
          </cell>
          <cell r="R509">
            <v>0</v>
          </cell>
        </row>
        <row r="510">
          <cell r="E510" t="str">
            <v xml:space="preserve"> Ñaép thaønh moùng </v>
          </cell>
          <cell r="F510" t="str">
            <v>BB.1112</v>
          </cell>
          <cell r="G510" t="str">
            <v xml:space="preserve"> Ñaép thaønh moùng </v>
          </cell>
          <cell r="I510">
            <v>0</v>
          </cell>
          <cell r="J510">
            <v>1</v>
          </cell>
          <cell r="N510">
            <v>46.056410666666679</v>
          </cell>
          <cell r="P510" t="str">
            <v>m3</v>
          </cell>
          <cell r="Q510">
            <v>46.707000000000001</v>
          </cell>
          <cell r="R510">
            <v>0</v>
          </cell>
        </row>
        <row r="511">
          <cell r="E511" t="str">
            <v>Vaän chuyeån ñaát xe cuùt 50m</v>
          </cell>
          <cell r="F511" t="str">
            <v>VC-03</v>
          </cell>
          <cell r="G511">
            <v>0</v>
          </cell>
          <cell r="I511">
            <v>0</v>
          </cell>
          <cell r="J511">
            <v>1</v>
          </cell>
          <cell r="P511" t="str">
            <v>m3</v>
          </cell>
          <cell r="Q511">
            <v>0</v>
          </cell>
          <cell r="R511">
            <v>0</v>
          </cell>
        </row>
        <row r="512">
          <cell r="E512" t="str">
            <v>Ñaép laïi vaø san thöøa</v>
          </cell>
          <cell r="F512" t="str">
            <v>BB.1112</v>
          </cell>
          <cell r="G512">
            <v>0</v>
          </cell>
          <cell r="J512">
            <v>1</v>
          </cell>
          <cell r="M512">
            <v>0</v>
          </cell>
          <cell r="O512">
            <v>0</v>
          </cell>
          <cell r="P512" t="str">
            <v>m3</v>
          </cell>
          <cell r="Q512">
            <v>0</v>
          </cell>
          <cell r="R512">
            <v>0</v>
          </cell>
        </row>
        <row r="513">
          <cell r="E513" t="str">
            <v>Boác xuùc vaø vaän chuyeån ñaát thöøa xe cuùt kít 100m</v>
          </cell>
          <cell r="F513" t="str">
            <v>VC-03/100</v>
          </cell>
          <cell r="G513" t="str">
            <v>Boác xuùc vaø vaän chuyeån ñaát thöøa xe cuùt kít 100m</v>
          </cell>
          <cell r="I513">
            <v>0</v>
          </cell>
          <cell r="J513">
            <v>1</v>
          </cell>
          <cell r="N513">
            <v>50.621759999999995</v>
          </cell>
          <cell r="P513" t="str">
            <v>m3</v>
          </cell>
          <cell r="Q513">
            <v>50.621759999999995</v>
          </cell>
          <cell r="R513">
            <v>0</v>
          </cell>
        </row>
        <row r="514">
          <cell r="E514" t="str">
            <v xml:space="preserve">MÖÔNG CAÙP M3  (1240x870x120), DAØI </v>
          </cell>
          <cell r="G514" t="str">
            <v>MÖÔNG CAÙP M3  (1240x870x120), DAØI 1M</v>
          </cell>
          <cell r="H514" t="str">
            <v>YES</v>
          </cell>
          <cell r="J514">
            <v>1</v>
          </cell>
          <cell r="M514">
            <v>15</v>
          </cell>
          <cell r="Q514">
            <v>0</v>
          </cell>
          <cell r="R514">
            <v>0</v>
          </cell>
        </row>
        <row r="515">
          <cell r="E515" t="str">
            <v>Ñaøo möông ñaát C2</v>
          </cell>
          <cell r="F515" t="str">
            <v>BA.1512</v>
          </cell>
          <cell r="G515" t="str">
            <v>Ñaøo möông ñaát C2: =0,77/6(15x1,84+15,77x2,61+(15+15,77)x(1,84+2,61))</v>
          </cell>
          <cell r="I515" t="str">
            <v>: =0,77/6(15x1,84+15,77x2,61+(15+15,77)x(1,84+2,61))</v>
          </cell>
          <cell r="J515">
            <v>1</v>
          </cell>
          <cell r="K515" t="str">
            <v>DAO</v>
          </cell>
          <cell r="L515">
            <v>0.5</v>
          </cell>
          <cell r="M515">
            <v>15</v>
          </cell>
          <cell r="N515">
            <v>1.84</v>
          </cell>
          <cell r="O515">
            <v>0.77</v>
          </cell>
          <cell r="P515" t="str">
            <v>m3</v>
          </cell>
          <cell r="Q515">
            <v>27.423999999999999</v>
          </cell>
          <cell r="R515">
            <v>0</v>
          </cell>
        </row>
        <row r="516">
          <cell r="E516" t="str">
            <v>Beùton loùt ñaù 1x2 M100</v>
          </cell>
          <cell r="F516" t="str">
            <v>HA.1111SR</v>
          </cell>
          <cell r="G516" t="str">
            <v>Beùton loùt ñaù 1x2 M100: =15x1,44x0,05</v>
          </cell>
          <cell r="I516" t="str">
            <v>: =15x1,44x0,05</v>
          </cell>
          <cell r="J516">
            <v>1</v>
          </cell>
          <cell r="K516" t="str">
            <v>KHOI</v>
          </cell>
          <cell r="M516">
            <v>15</v>
          </cell>
          <cell r="N516">
            <v>1.44</v>
          </cell>
          <cell r="O516">
            <v>0.05</v>
          </cell>
          <cell r="P516" t="str">
            <v>m3</v>
          </cell>
          <cell r="Q516">
            <v>1.0940000000000001</v>
          </cell>
          <cell r="R516">
            <v>296067</v>
          </cell>
        </row>
        <row r="517">
          <cell r="E517" t="str">
            <v>Vaùn khuoân beùton loùt</v>
          </cell>
          <cell r="F517" t="str">
            <v>KA.1110</v>
          </cell>
          <cell r="G517" t="str">
            <v>Vaùn khuoân beùton loùt: =2x(15+1,44)x0,05/100</v>
          </cell>
          <cell r="I517" t="str">
            <v>: =2x(15+1,44)x0,05/100</v>
          </cell>
          <cell r="J517">
            <v>1</v>
          </cell>
          <cell r="K517" t="str">
            <v>VKMC</v>
          </cell>
          <cell r="M517">
            <v>15</v>
          </cell>
          <cell r="N517">
            <v>1.44</v>
          </cell>
          <cell r="O517">
            <v>0.05</v>
          </cell>
          <cell r="P517" t="str">
            <v>100m2</v>
          </cell>
          <cell r="Q517">
            <v>1.7000000000000001E-2</v>
          </cell>
          <cell r="R517">
            <v>3633014</v>
          </cell>
        </row>
        <row r="518">
          <cell r="E518" t="str">
            <v>Beùton möông caùp ñaù 1x2 M200</v>
          </cell>
          <cell r="F518" t="str">
            <v>HA.5213</v>
          </cell>
          <cell r="G518" t="str">
            <v>Beùton möông caùp ñaù 1x2 M200: =(2x0,75x0,12+1,24x0,12)x15</v>
          </cell>
          <cell r="I518" t="str">
            <v>: =(2x0,75x0,12+1,24x0,12)x15</v>
          </cell>
          <cell r="J518">
            <v>1</v>
          </cell>
          <cell r="K518" t="str">
            <v>MR</v>
          </cell>
          <cell r="L518">
            <v>0.12</v>
          </cell>
          <cell r="M518">
            <v>15</v>
          </cell>
          <cell r="N518">
            <v>1.24</v>
          </cell>
          <cell r="O518">
            <v>0.87</v>
          </cell>
          <cell r="P518" t="str">
            <v>m3</v>
          </cell>
          <cell r="Q518">
            <v>4.9319999999999995</v>
          </cell>
          <cell r="R518">
            <v>442515</v>
          </cell>
        </row>
        <row r="519">
          <cell r="E519" t="str">
            <v>Vaùn khuoân beùton möông</v>
          </cell>
          <cell r="F519" t="str">
            <v>KA.2320</v>
          </cell>
          <cell r="G519" t="str">
            <v>Vaùn khuoân beùton möông: =2x(0,87+0,75)x15/100</v>
          </cell>
          <cell r="I519" t="str">
            <v>: =2x(0,87+0,75)x15/100</v>
          </cell>
          <cell r="J519">
            <v>1</v>
          </cell>
          <cell r="K519" t="str">
            <v>VKMR</v>
          </cell>
          <cell r="L519">
            <v>0.12</v>
          </cell>
          <cell r="M519">
            <v>15</v>
          </cell>
          <cell r="N519">
            <v>1.24</v>
          </cell>
          <cell r="O519">
            <v>0.87</v>
          </cell>
          <cell r="P519" t="str">
            <v>100m2</v>
          </cell>
          <cell r="Q519">
            <v>0.48599999999999999</v>
          </cell>
          <cell r="R519">
            <v>4233850</v>
          </cell>
        </row>
        <row r="520">
          <cell r="E520" t="str">
            <v>Saét troøn Þ &lt;=10 möông</v>
          </cell>
          <cell r="F520" t="str">
            <v>IA.3511</v>
          </cell>
          <cell r="G520" t="str">
            <v>Saét troøn Þ &lt;=10 möông</v>
          </cell>
          <cell r="I520">
            <v>0</v>
          </cell>
          <cell r="J520">
            <v>1</v>
          </cell>
          <cell r="N520">
            <v>0.18278</v>
          </cell>
          <cell r="P520" t="str">
            <v>Taán</v>
          </cell>
          <cell r="Q520">
            <v>0.18278</v>
          </cell>
          <cell r="R520">
            <v>4292975</v>
          </cell>
        </row>
        <row r="521">
          <cell r="E521" t="str">
            <v>Saét troøn Þ &lt;=18 möông</v>
          </cell>
          <cell r="F521" t="str">
            <v>IA.3521</v>
          </cell>
          <cell r="G521">
            <v>0</v>
          </cell>
          <cell r="I521">
            <v>0</v>
          </cell>
          <cell r="J521">
            <v>1</v>
          </cell>
          <cell r="P521" t="str">
            <v>Taán</v>
          </cell>
          <cell r="Q521">
            <v>0</v>
          </cell>
          <cell r="R521">
            <v>0</v>
          </cell>
        </row>
        <row r="522">
          <cell r="E522" t="str">
            <v>Laùng vöõa M100 loøng möông caùp daøy 2cm</v>
          </cell>
          <cell r="F522" t="str">
            <v>RB.2125</v>
          </cell>
          <cell r="G522" t="str">
            <v>Laùng vöõa M100 loøng möông caùp daøy 2cm: =15x3,04</v>
          </cell>
          <cell r="I522" t="str">
            <v>: =15x3,04</v>
          </cell>
          <cell r="J522">
            <v>1</v>
          </cell>
          <cell r="K522" t="str">
            <v>MAT</v>
          </cell>
          <cell r="M522">
            <v>15</v>
          </cell>
          <cell r="N522">
            <v>3.04</v>
          </cell>
          <cell r="P522" t="str">
            <v>m2</v>
          </cell>
          <cell r="Q522">
            <v>51.6</v>
          </cell>
          <cell r="R522">
            <v>9275</v>
          </cell>
        </row>
        <row r="523">
          <cell r="E523" t="str">
            <v xml:space="preserve"> Ñaép thaønh moùng </v>
          </cell>
          <cell r="F523" t="str">
            <v>BB.1112</v>
          </cell>
          <cell r="G523" t="str">
            <v xml:space="preserve"> Ñaép thaønh moùng </v>
          </cell>
          <cell r="I523">
            <v>0</v>
          </cell>
          <cell r="J523">
            <v>1</v>
          </cell>
          <cell r="N523">
            <v>12.074395666666662</v>
          </cell>
          <cell r="P523" t="str">
            <v>m3</v>
          </cell>
          <cell r="Q523">
            <v>13.102</v>
          </cell>
          <cell r="R523">
            <v>0</v>
          </cell>
        </row>
        <row r="524">
          <cell r="E524" t="str">
            <v>Vaän chuyeån ñaát xe cuùt 50m</v>
          </cell>
          <cell r="F524" t="str">
            <v>VC-03</v>
          </cell>
          <cell r="G524">
            <v>0</v>
          </cell>
          <cell r="I524">
            <v>0</v>
          </cell>
          <cell r="J524">
            <v>1</v>
          </cell>
          <cell r="P524" t="str">
            <v>m3</v>
          </cell>
          <cell r="Q524">
            <v>0</v>
          </cell>
          <cell r="R524">
            <v>0</v>
          </cell>
        </row>
        <row r="525">
          <cell r="E525" t="str">
            <v>Ñaép laïi vaø san thöøa</v>
          </cell>
          <cell r="F525" t="str">
            <v>BB.1112</v>
          </cell>
          <cell r="G525">
            <v>0</v>
          </cell>
          <cell r="J525">
            <v>1</v>
          </cell>
          <cell r="P525" t="str">
            <v>m3</v>
          </cell>
          <cell r="Q525">
            <v>0</v>
          </cell>
          <cell r="R525">
            <v>0</v>
          </cell>
        </row>
        <row r="526">
          <cell r="E526" t="str">
            <v>Boác xuùc vaø vaän chuyeån ñaát thöøa xe cuùt kít 100m</v>
          </cell>
          <cell r="F526" t="str">
            <v>VC-03/100</v>
          </cell>
          <cell r="G526" t="str">
            <v>Boác xuùc vaø vaän chuyeån ñaát thöøa xe cuùt kít 100m</v>
          </cell>
          <cell r="I526">
            <v>0</v>
          </cell>
          <cell r="J526">
            <v>1</v>
          </cell>
          <cell r="N526">
            <v>17.186399999999999</v>
          </cell>
          <cell r="P526" t="str">
            <v>m3</v>
          </cell>
          <cell r="Q526">
            <v>17.186399999999999</v>
          </cell>
          <cell r="R526">
            <v>0</v>
          </cell>
        </row>
        <row r="527">
          <cell r="E527" t="str">
            <v xml:space="preserve">MÖÔNG CAÙP  M4  (1x0,75x0,2) DAØI </v>
          </cell>
          <cell r="G527">
            <v>0</v>
          </cell>
          <cell r="M527">
            <v>4</v>
          </cell>
          <cell r="Q527">
            <v>0</v>
          </cell>
          <cell r="R527">
            <v>0</v>
          </cell>
        </row>
        <row r="528">
          <cell r="E528" t="str">
            <v>Ñaøo möông ñaát C2</v>
          </cell>
          <cell r="F528" t="str">
            <v>BA.1512</v>
          </cell>
          <cell r="G528">
            <v>0</v>
          </cell>
          <cell r="I528" t="str">
            <v>: =x0,65/6(4x1,6+4,65x2,25+(4+4,65)x(1,6+2,25))</v>
          </cell>
          <cell r="K528" t="str">
            <v>DAO</v>
          </cell>
          <cell r="L528">
            <v>0.5</v>
          </cell>
          <cell r="M528">
            <v>4</v>
          </cell>
          <cell r="N528">
            <v>1.6</v>
          </cell>
          <cell r="O528">
            <v>0.65</v>
          </cell>
          <cell r="P528" t="str">
            <v>m3</v>
          </cell>
          <cell r="Q528">
            <v>0</v>
          </cell>
          <cell r="R528">
            <v>0</v>
          </cell>
        </row>
        <row r="529">
          <cell r="E529" t="str">
            <v xml:space="preserve">Ñaøo ñaát  ñaët oáng </v>
          </cell>
          <cell r="F529" t="str">
            <v>BA.1512</v>
          </cell>
          <cell r="G529">
            <v>0</v>
          </cell>
          <cell r="I529" t="str">
            <v>: =x5x0,8x0,9</v>
          </cell>
          <cell r="K529" t="str">
            <v>KHOI</v>
          </cell>
          <cell r="M529">
            <v>5</v>
          </cell>
          <cell r="N529">
            <v>0.8</v>
          </cell>
          <cell r="O529">
            <v>0.9</v>
          </cell>
          <cell r="P529" t="str">
            <v>m3</v>
          </cell>
          <cell r="Q529">
            <v>0</v>
          </cell>
          <cell r="R529">
            <v>0</v>
          </cell>
        </row>
        <row r="530">
          <cell r="E530" t="str">
            <v>Beùton loùt ñaù 1x2 M100</v>
          </cell>
          <cell r="F530" t="str">
            <v>HA.1111SR</v>
          </cell>
          <cell r="G530">
            <v>0</v>
          </cell>
          <cell r="I530" t="str">
            <v>: =0x4x1,2x0,05</v>
          </cell>
          <cell r="J530">
            <v>0</v>
          </cell>
          <cell r="K530" t="str">
            <v>KHOI</v>
          </cell>
          <cell r="M530">
            <v>4</v>
          </cell>
          <cell r="N530">
            <v>1.2</v>
          </cell>
          <cell r="O530">
            <v>0.05</v>
          </cell>
          <cell r="P530" t="str">
            <v>m3</v>
          </cell>
          <cell r="Q530">
            <v>0</v>
          </cell>
          <cell r="R530">
            <v>0</v>
          </cell>
        </row>
        <row r="531">
          <cell r="E531" t="str">
            <v>Vaùn khuoân beùton loùt</v>
          </cell>
          <cell r="F531" t="str">
            <v>KA.1110</v>
          </cell>
          <cell r="G531">
            <v>0</v>
          </cell>
          <cell r="I531" t="str">
            <v>: =0x2x(4+1,2)x0,05/100</v>
          </cell>
          <cell r="J531">
            <v>0</v>
          </cell>
          <cell r="K531" t="str">
            <v>VKMC</v>
          </cell>
          <cell r="M531">
            <v>4</v>
          </cell>
          <cell r="N531">
            <v>1.2</v>
          </cell>
          <cell r="O531">
            <v>0.05</v>
          </cell>
          <cell r="P531" t="str">
            <v>100m2</v>
          </cell>
          <cell r="Q531">
            <v>0</v>
          </cell>
          <cell r="R531">
            <v>0</v>
          </cell>
        </row>
        <row r="532">
          <cell r="E532" t="str">
            <v>Beùton möông caùp ñaù 1x2 M200</v>
          </cell>
          <cell r="F532" t="str">
            <v>HA.5213</v>
          </cell>
          <cell r="G532">
            <v>0</v>
          </cell>
          <cell r="I532" t="str">
            <v>: =0x(2x0,55x0,2+1x0,2)x4</v>
          </cell>
          <cell r="J532">
            <v>0</v>
          </cell>
          <cell r="K532" t="str">
            <v>MR</v>
          </cell>
          <cell r="L532">
            <v>0.2</v>
          </cell>
          <cell r="M532">
            <v>4</v>
          </cell>
          <cell r="N532">
            <v>1</v>
          </cell>
          <cell r="O532">
            <v>0.75</v>
          </cell>
          <cell r="P532" t="str">
            <v>m3</v>
          </cell>
          <cell r="Q532">
            <v>0</v>
          </cell>
          <cell r="R532">
            <v>0</v>
          </cell>
        </row>
        <row r="533">
          <cell r="E533" t="str">
            <v>Vaùn khuoân beùton möông</v>
          </cell>
          <cell r="F533" t="str">
            <v>KA.2320</v>
          </cell>
          <cell r="G533">
            <v>0</v>
          </cell>
          <cell r="I533" t="str">
            <v>: =0x2x(0,75+0,55)x4/100</v>
          </cell>
          <cell r="J533">
            <v>0</v>
          </cell>
          <cell r="K533" t="str">
            <v>VKMR</v>
          </cell>
          <cell r="L533">
            <v>0.2</v>
          </cell>
          <cell r="M533">
            <v>4</v>
          </cell>
          <cell r="N533">
            <v>1</v>
          </cell>
          <cell r="O533">
            <v>0.75</v>
          </cell>
          <cell r="P533" t="str">
            <v>100m2</v>
          </cell>
          <cell r="Q533">
            <v>0</v>
          </cell>
          <cell r="R533">
            <v>0</v>
          </cell>
        </row>
        <row r="534">
          <cell r="E534" t="str">
            <v>Saét troøn Þ &lt;=10 möông</v>
          </cell>
          <cell r="F534" t="str">
            <v>IA.3511</v>
          </cell>
          <cell r="G534">
            <v>0</v>
          </cell>
          <cell r="I534">
            <v>0</v>
          </cell>
          <cell r="J534">
            <v>0</v>
          </cell>
          <cell r="N534">
            <v>0.11411999999999999</v>
          </cell>
          <cell r="P534" t="str">
            <v>Taán</v>
          </cell>
          <cell r="Q534">
            <v>0</v>
          </cell>
          <cell r="R534">
            <v>0</v>
          </cell>
        </row>
        <row r="535">
          <cell r="E535" t="str">
            <v>Saét troøn Þ &lt;=18 möông</v>
          </cell>
          <cell r="F535" t="str">
            <v>IA.3521</v>
          </cell>
          <cell r="G535">
            <v>0</v>
          </cell>
          <cell r="I535">
            <v>0</v>
          </cell>
          <cell r="P535" t="str">
            <v>Taán</v>
          </cell>
          <cell r="Q535">
            <v>0</v>
          </cell>
          <cell r="R535">
            <v>0</v>
          </cell>
        </row>
        <row r="536">
          <cell r="E536" t="str">
            <v>Laùng vöõa M100 möông caùp daøy 2cm</v>
          </cell>
          <cell r="F536" t="str">
            <v>RB.2125</v>
          </cell>
          <cell r="G536">
            <v>0</v>
          </cell>
          <cell r="I536" t="str">
            <v>: =x4x0,6</v>
          </cell>
          <cell r="K536" t="str">
            <v>MAT</v>
          </cell>
          <cell r="M536">
            <v>4</v>
          </cell>
          <cell r="N536">
            <v>0.6</v>
          </cell>
          <cell r="P536" t="str">
            <v>m2</v>
          </cell>
          <cell r="Q536">
            <v>0</v>
          </cell>
          <cell r="R536">
            <v>0</v>
          </cell>
        </row>
        <row r="537">
          <cell r="E537" t="str">
            <v>Gia coâng saét hình cho naép ñan möông caùp</v>
          </cell>
          <cell r="F537" t="str">
            <v>NA.1510</v>
          </cell>
          <cell r="G537">
            <v>0</v>
          </cell>
          <cell r="I537">
            <v>0</v>
          </cell>
          <cell r="N537">
            <v>3.1600000000000003E-2</v>
          </cell>
          <cell r="P537" t="str">
            <v>Taán</v>
          </cell>
          <cell r="Q537">
            <v>0</v>
          </cell>
          <cell r="R537">
            <v>0</v>
          </cell>
        </row>
        <row r="538">
          <cell r="E538" t="str">
            <v>Laép ñaët taám ñan möông caùp</v>
          </cell>
          <cell r="F538" t="str">
            <v>09-09</v>
          </cell>
          <cell r="G538">
            <v>0</v>
          </cell>
          <cell r="I538">
            <v>0</v>
          </cell>
          <cell r="N538">
            <v>1</v>
          </cell>
          <cell r="P538" t="str">
            <v>Caùi</v>
          </cell>
          <cell r="Q538">
            <v>0</v>
          </cell>
          <cell r="R538">
            <v>0</v>
          </cell>
        </row>
        <row r="539">
          <cell r="E539" t="str">
            <v xml:space="preserve"> Ñaép thaønh moùng </v>
          </cell>
          <cell r="F539" t="str">
            <v>BB.1112</v>
          </cell>
          <cell r="G539">
            <v>0</v>
          </cell>
          <cell r="I539">
            <v>0</v>
          </cell>
          <cell r="P539" t="str">
            <v>m3</v>
          </cell>
          <cell r="R539">
            <v>0</v>
          </cell>
        </row>
        <row r="540">
          <cell r="E540" t="str">
            <v>Vaän chuyeån ñaát xe cuùt 50m</v>
          </cell>
          <cell r="F540" t="str">
            <v>VC-03</v>
          </cell>
          <cell r="G540">
            <v>0</v>
          </cell>
          <cell r="I540">
            <v>0</v>
          </cell>
          <cell r="P540" t="str">
            <v>m3</v>
          </cell>
          <cell r="R540">
            <v>0</v>
          </cell>
        </row>
        <row r="541">
          <cell r="E541" t="str">
            <v>Ñaép laïi vaø ø san thöøa</v>
          </cell>
          <cell r="F541" t="str">
            <v>BB.1112</v>
          </cell>
          <cell r="G541">
            <v>0</v>
          </cell>
          <cell r="P541" t="str">
            <v>m3</v>
          </cell>
          <cell r="R541">
            <v>0</v>
          </cell>
        </row>
        <row r="542">
          <cell r="E542" t="str">
            <v xml:space="preserve"> Ñaép thaønh moùng </v>
          </cell>
          <cell r="F542" t="str">
            <v>BB.1112</v>
          </cell>
          <cell r="G542">
            <v>0</v>
          </cell>
          <cell r="I542">
            <v>0</v>
          </cell>
          <cell r="P542" t="str">
            <v>m3</v>
          </cell>
          <cell r="R542">
            <v>0</v>
          </cell>
        </row>
        <row r="543">
          <cell r="E543" t="str">
            <v>Boác xuùc vaø vaän chuyeån ñaát thöøa xe cuùt kít 100m</v>
          </cell>
          <cell r="F543" t="str">
            <v>VC-03/100</v>
          </cell>
          <cell r="G543">
            <v>0</v>
          </cell>
          <cell r="I543">
            <v>0</v>
          </cell>
          <cell r="P543" t="str">
            <v>m3</v>
          </cell>
          <cell r="R543">
            <v>0</v>
          </cell>
        </row>
        <row r="544">
          <cell r="E544" t="str">
            <v>Beùton M200 ñuùc saün ñaù 1x2 ñan möông caùp N2</v>
          </cell>
          <cell r="F544" t="str">
            <v>HG.4113</v>
          </cell>
          <cell r="G544">
            <v>0</v>
          </cell>
          <cell r="I544" t="str">
            <v>: =x0,4x0,8x0,16</v>
          </cell>
          <cell r="K544" t="str">
            <v>KHOI</v>
          </cell>
          <cell r="M544">
            <v>0.4</v>
          </cell>
          <cell r="N544">
            <v>0.8</v>
          </cell>
          <cell r="O544">
            <v>0.16</v>
          </cell>
          <cell r="P544" t="str">
            <v>m3</v>
          </cell>
          <cell r="Q544">
            <v>0</v>
          </cell>
          <cell r="R544">
            <v>0</v>
          </cell>
        </row>
        <row r="545">
          <cell r="E545" t="str">
            <v>Vaùn khuoân beùton ñan  ñuùc saün</v>
          </cell>
          <cell r="F545" t="str">
            <v>KP.2310</v>
          </cell>
          <cell r="G545">
            <v>0</v>
          </cell>
          <cell r="I545" t="str">
            <v>: =x2x(0,4+0,8)x0,16/100</v>
          </cell>
          <cell r="K545" t="str">
            <v>VKMC</v>
          </cell>
          <cell r="M545">
            <v>0.4</v>
          </cell>
          <cell r="N545">
            <v>0.8</v>
          </cell>
          <cell r="O545">
            <v>0.16</v>
          </cell>
          <cell r="P545" t="str">
            <v>100m2</v>
          </cell>
          <cell r="Q545">
            <v>0</v>
          </cell>
          <cell r="R545">
            <v>0</v>
          </cell>
        </row>
        <row r="546">
          <cell r="E546" t="str">
            <v>Saét troøn Þ &lt;=10 ñan</v>
          </cell>
          <cell r="F546" t="str">
            <v>IB.2511</v>
          </cell>
          <cell r="G546">
            <v>0</v>
          </cell>
          <cell r="I546">
            <v>0</v>
          </cell>
          <cell r="N546">
            <v>0</v>
          </cell>
          <cell r="P546" t="str">
            <v>Taán</v>
          </cell>
          <cell r="Q546">
            <v>0</v>
          </cell>
          <cell r="R546">
            <v>0</v>
          </cell>
        </row>
        <row r="547">
          <cell r="E547" t="str">
            <v>Gia coâng saét hình cho giaù ñôõ caùp vaø neïp ñan  möông caùp</v>
          </cell>
          <cell r="F547" t="str">
            <v>NA.1510</v>
          </cell>
          <cell r="G547">
            <v>0</v>
          </cell>
          <cell r="I547">
            <v>0</v>
          </cell>
          <cell r="N547">
            <v>0.7</v>
          </cell>
          <cell r="P547" t="str">
            <v>Taán</v>
          </cell>
          <cell r="Q547">
            <v>0</v>
          </cell>
          <cell r="R547">
            <v>0</v>
          </cell>
        </row>
        <row r="548">
          <cell r="E548" t="str">
            <v>Laép ñaët caáu kieän saét hình möông caùp</v>
          </cell>
          <cell r="F548" t="str">
            <v>NB.1710</v>
          </cell>
          <cell r="G548">
            <v>0</v>
          </cell>
          <cell r="I548">
            <v>0</v>
          </cell>
          <cell r="P548" t="str">
            <v>Taán</v>
          </cell>
          <cell r="Q548">
            <v>0</v>
          </cell>
          <cell r="R548">
            <v>0</v>
          </cell>
        </row>
        <row r="549">
          <cell r="E549" t="str">
            <v>Sôn choáng ró 2 lôùp cho caáu kieän saét hình</v>
          </cell>
          <cell r="F549" t="str">
            <v>UC.2230R</v>
          </cell>
          <cell r="G549">
            <v>0</v>
          </cell>
          <cell r="I549">
            <v>0</v>
          </cell>
          <cell r="N549">
            <v>10</v>
          </cell>
          <cell r="P549" t="str">
            <v>m2</v>
          </cell>
          <cell r="R549">
            <v>0</v>
          </cell>
        </row>
        <row r="550">
          <cell r="E550" t="str">
            <v>Sôn daàu 2 lôùp cho caáu kieän saét hình</v>
          </cell>
          <cell r="F550" t="str">
            <v>UC.2230</v>
          </cell>
          <cell r="G550">
            <v>0</v>
          </cell>
          <cell r="I550">
            <v>0</v>
          </cell>
          <cell r="N550">
            <v>10</v>
          </cell>
          <cell r="P550" t="str">
            <v>m2</v>
          </cell>
          <cell r="R550">
            <v>0</v>
          </cell>
        </row>
        <row r="551">
          <cell r="D551" t="str">
            <v>PVC220</v>
          </cell>
          <cell r="E551" t="str">
            <v>Laép ñaët oáng PVC Þ 150</v>
          </cell>
          <cell r="F551" t="str">
            <v>ZJ.7276</v>
          </cell>
          <cell r="G551">
            <v>0</v>
          </cell>
          <cell r="I551">
            <v>0</v>
          </cell>
          <cell r="N551">
            <v>0.08</v>
          </cell>
          <cell r="P551" t="str">
            <v>100m</v>
          </cell>
          <cell r="Q551">
            <v>0</v>
          </cell>
          <cell r="R551">
            <v>0</v>
          </cell>
        </row>
        <row r="552">
          <cell r="D552" t="str">
            <v>PVC114</v>
          </cell>
          <cell r="E552" t="str">
            <v>Laép ñaët oáng PVC Þ 100</v>
          </cell>
          <cell r="F552" t="str">
            <v>ZJ.7276</v>
          </cell>
          <cell r="G552">
            <v>0</v>
          </cell>
          <cell r="I552">
            <v>0</v>
          </cell>
          <cell r="P552" t="str">
            <v>100m</v>
          </cell>
          <cell r="Q552">
            <v>0</v>
          </cell>
          <cell r="R552">
            <v>0</v>
          </cell>
        </row>
        <row r="553">
          <cell r="E553" t="str">
            <v xml:space="preserve">MÖÔNG CAÙP   (1000x970x200) DAØI </v>
          </cell>
          <cell r="G553">
            <v>0</v>
          </cell>
          <cell r="I553">
            <v>0</v>
          </cell>
          <cell r="Q553">
            <v>0</v>
          </cell>
          <cell r="R553">
            <v>0</v>
          </cell>
        </row>
        <row r="554">
          <cell r="E554" t="str">
            <v>Ñaøo möông ñaát C2</v>
          </cell>
          <cell r="F554" t="str">
            <v>BA.1512</v>
          </cell>
          <cell r="G554">
            <v>0</v>
          </cell>
          <cell r="I554" t="str">
            <v>: =x1,02/6(14x1,6+15,02x2,62+(14+15,02)x(1,6+2,62))</v>
          </cell>
          <cell r="K554" t="str">
            <v>DAO</v>
          </cell>
          <cell r="L554">
            <v>0.5</v>
          </cell>
          <cell r="M554">
            <v>14</v>
          </cell>
          <cell r="N554">
            <v>1.6</v>
          </cell>
          <cell r="O554">
            <v>1.02</v>
          </cell>
          <cell r="P554" t="str">
            <v>m3</v>
          </cell>
          <cell r="Q554">
            <v>0</v>
          </cell>
          <cell r="R554">
            <v>0</v>
          </cell>
        </row>
        <row r="555">
          <cell r="E555" t="str">
            <v xml:space="preserve">Ñaøo ñaát  ñaët oáng </v>
          </cell>
          <cell r="F555" t="str">
            <v>BA.1512</v>
          </cell>
          <cell r="G555">
            <v>0</v>
          </cell>
          <cell r="I555" t="str">
            <v>: =x5x0,8x0,9</v>
          </cell>
          <cell r="K555" t="str">
            <v>KHOI</v>
          </cell>
          <cell r="M555">
            <v>5</v>
          </cell>
          <cell r="N555">
            <v>0.8</v>
          </cell>
          <cell r="O555">
            <v>0.9</v>
          </cell>
          <cell r="P555" t="str">
            <v>m3</v>
          </cell>
          <cell r="Q555">
            <v>0</v>
          </cell>
          <cell r="R555">
            <v>0</v>
          </cell>
        </row>
        <row r="556">
          <cell r="E556" t="str">
            <v>Beùton loùt ñaù 1x2 M100</v>
          </cell>
          <cell r="F556" t="str">
            <v>HA.1111SR</v>
          </cell>
          <cell r="G556">
            <v>0</v>
          </cell>
          <cell r="I556" t="str">
            <v>: =x14x1,2x0,05</v>
          </cell>
          <cell r="K556" t="str">
            <v>KHOI</v>
          </cell>
          <cell r="M556">
            <v>14</v>
          </cell>
          <cell r="N556">
            <v>1.2</v>
          </cell>
          <cell r="O556">
            <v>0.05</v>
          </cell>
          <cell r="P556" t="str">
            <v>m3</v>
          </cell>
          <cell r="Q556">
            <v>0</v>
          </cell>
          <cell r="R556">
            <v>0</v>
          </cell>
        </row>
        <row r="557">
          <cell r="E557" t="str">
            <v>Vaùn khuoân beùton loùt</v>
          </cell>
          <cell r="F557" t="str">
            <v>KA.1110</v>
          </cell>
          <cell r="G557">
            <v>0</v>
          </cell>
          <cell r="I557" t="str">
            <v>: =x2x(14+1,2)x0,05/100</v>
          </cell>
          <cell r="K557" t="str">
            <v>VKMC</v>
          </cell>
          <cell r="M557">
            <v>14</v>
          </cell>
          <cell r="N557">
            <v>1.2</v>
          </cell>
          <cell r="O557">
            <v>0.05</v>
          </cell>
          <cell r="P557" t="str">
            <v>100m2</v>
          </cell>
          <cell r="Q557">
            <v>0</v>
          </cell>
          <cell r="R557">
            <v>0</v>
          </cell>
        </row>
        <row r="558">
          <cell r="E558" t="str">
            <v>Beùton möông caùp ñaù 1x2 M200</v>
          </cell>
          <cell r="F558" t="str">
            <v>HA.5213</v>
          </cell>
          <cell r="G558">
            <v>0</v>
          </cell>
          <cell r="I558" t="str">
            <v>: =x(2x0,77x0,2+1x0,2)x14</v>
          </cell>
          <cell r="K558" t="str">
            <v>MR</v>
          </cell>
          <cell r="L558">
            <v>0.2</v>
          </cell>
          <cell r="M558">
            <v>14</v>
          </cell>
          <cell r="N558">
            <v>1</v>
          </cell>
          <cell r="O558">
            <v>0.97</v>
          </cell>
          <cell r="P558" t="str">
            <v>m3</v>
          </cell>
          <cell r="Q558">
            <v>0</v>
          </cell>
          <cell r="R558">
            <v>0</v>
          </cell>
        </row>
        <row r="559">
          <cell r="E559" t="str">
            <v>Vaùn khuoân beùton möông</v>
          </cell>
          <cell r="F559" t="str">
            <v>KA.2320</v>
          </cell>
          <cell r="G559">
            <v>0</v>
          </cell>
          <cell r="I559" t="str">
            <v>: =x2x(0,97+0,77)x14/100</v>
          </cell>
          <cell r="K559" t="str">
            <v>VKMR</v>
          </cell>
          <cell r="L559">
            <v>0.2</v>
          </cell>
          <cell r="M559">
            <v>14</v>
          </cell>
          <cell r="N559">
            <v>1</v>
          </cell>
          <cell r="O559">
            <v>0.97</v>
          </cell>
          <cell r="P559" t="str">
            <v>100m2</v>
          </cell>
          <cell r="Q559">
            <v>0</v>
          </cell>
          <cell r="R559">
            <v>0</v>
          </cell>
        </row>
        <row r="560">
          <cell r="E560" t="str">
            <v>Saét troøn Þ &lt;=10 möông</v>
          </cell>
          <cell r="F560" t="str">
            <v>IA.3511</v>
          </cell>
          <cell r="G560">
            <v>0</v>
          </cell>
          <cell r="I560">
            <v>0</v>
          </cell>
          <cell r="N560">
            <v>0</v>
          </cell>
          <cell r="P560" t="str">
            <v>Taán</v>
          </cell>
          <cell r="Q560">
            <v>0</v>
          </cell>
          <cell r="R560">
            <v>0</v>
          </cell>
        </row>
        <row r="561">
          <cell r="E561" t="str">
            <v>Saét troøn Þ &lt;=18 möông</v>
          </cell>
          <cell r="F561" t="str">
            <v>IA.3521</v>
          </cell>
          <cell r="G561">
            <v>0</v>
          </cell>
          <cell r="I561">
            <v>0</v>
          </cell>
          <cell r="P561" t="str">
            <v>Taán</v>
          </cell>
          <cell r="Q561">
            <v>0</v>
          </cell>
          <cell r="R561">
            <v>0</v>
          </cell>
        </row>
        <row r="562">
          <cell r="E562" t="str">
            <v>Laùng vöõa M100 möông caùp daøy 2cm</v>
          </cell>
          <cell r="F562" t="str">
            <v>RB.2125</v>
          </cell>
          <cell r="G562">
            <v>0</v>
          </cell>
          <cell r="I562" t="str">
            <v>: =x14x0,6</v>
          </cell>
          <cell r="K562" t="str">
            <v>MAT</v>
          </cell>
          <cell r="M562">
            <v>14</v>
          </cell>
          <cell r="N562">
            <v>0.6</v>
          </cell>
          <cell r="P562" t="str">
            <v>m2</v>
          </cell>
          <cell r="Q562">
            <v>0</v>
          </cell>
          <cell r="R562">
            <v>0</v>
          </cell>
        </row>
        <row r="563">
          <cell r="E563" t="str">
            <v>Gia coâng saét hình cho naép ñan möông caùp</v>
          </cell>
          <cell r="F563" t="str">
            <v>NA.1510</v>
          </cell>
          <cell r="G563">
            <v>0</v>
          </cell>
          <cell r="I563">
            <v>0</v>
          </cell>
          <cell r="N563">
            <v>3.1600000000000003E-2</v>
          </cell>
          <cell r="P563" t="str">
            <v>Taán</v>
          </cell>
          <cell r="Q563">
            <v>0</v>
          </cell>
          <cell r="R563">
            <v>0</v>
          </cell>
        </row>
        <row r="564">
          <cell r="E564" t="str">
            <v>Laép ñaët taám ñan möông caùp</v>
          </cell>
          <cell r="F564" t="str">
            <v>09-09</v>
          </cell>
          <cell r="G564">
            <v>0</v>
          </cell>
          <cell r="I564">
            <v>0</v>
          </cell>
          <cell r="N564">
            <v>1</v>
          </cell>
          <cell r="P564" t="str">
            <v>Caùi</v>
          </cell>
          <cell r="Q564">
            <v>0</v>
          </cell>
          <cell r="R564">
            <v>0</v>
          </cell>
        </row>
        <row r="565">
          <cell r="E565" t="str">
            <v xml:space="preserve"> Ñaép thaønh moùng </v>
          </cell>
          <cell r="F565" t="str">
            <v>BB.1112</v>
          </cell>
          <cell r="G565">
            <v>0</v>
          </cell>
          <cell r="I565">
            <v>0</v>
          </cell>
          <cell r="P565" t="str">
            <v>m3</v>
          </cell>
          <cell r="R565">
            <v>0</v>
          </cell>
        </row>
        <row r="566">
          <cell r="E566" t="str">
            <v>Vaän chuyeån ñaát xe cuùt 50m</v>
          </cell>
          <cell r="F566" t="str">
            <v>VC-03</v>
          </cell>
          <cell r="G566">
            <v>0</v>
          </cell>
          <cell r="I566">
            <v>0</v>
          </cell>
          <cell r="P566" t="str">
            <v>m3</v>
          </cell>
          <cell r="R566">
            <v>0</v>
          </cell>
        </row>
        <row r="567">
          <cell r="E567" t="str">
            <v>Ñaép laïi vaø ø san thöøa</v>
          </cell>
          <cell r="F567" t="str">
            <v>BB.1112</v>
          </cell>
          <cell r="G567">
            <v>0</v>
          </cell>
          <cell r="P567" t="str">
            <v>m3</v>
          </cell>
          <cell r="R567">
            <v>0</v>
          </cell>
        </row>
        <row r="568">
          <cell r="E568" t="str">
            <v xml:space="preserve"> Ñaép thaønh moùng </v>
          </cell>
          <cell r="F568" t="str">
            <v>BB.1112</v>
          </cell>
          <cell r="G568">
            <v>0</v>
          </cell>
          <cell r="I568">
            <v>0</v>
          </cell>
          <cell r="P568" t="str">
            <v>m3</v>
          </cell>
          <cell r="R568">
            <v>0</v>
          </cell>
        </row>
        <row r="569">
          <cell r="E569" t="str">
            <v>Boác xuùc vaø vaän chuyeån ñaát thöøa xe cuùt kít 100m</v>
          </cell>
          <cell r="F569" t="str">
            <v>VC-03/100</v>
          </cell>
          <cell r="G569">
            <v>0</v>
          </cell>
          <cell r="I569">
            <v>0</v>
          </cell>
          <cell r="P569" t="str">
            <v>m3</v>
          </cell>
          <cell r="R569">
            <v>0</v>
          </cell>
        </row>
        <row r="570">
          <cell r="E570" t="str">
            <v>Beùton M200 ñuùc saün ñaù 1x2 ñan möông caùp N2</v>
          </cell>
          <cell r="F570" t="str">
            <v>HG.4113</v>
          </cell>
          <cell r="G570">
            <v>0</v>
          </cell>
          <cell r="I570" t="str">
            <v>: =x0,4x0,8x0,16</v>
          </cell>
          <cell r="K570" t="str">
            <v>KHOI</v>
          </cell>
          <cell r="M570">
            <v>0.4</v>
          </cell>
          <cell r="N570">
            <v>0.8</v>
          </cell>
          <cell r="O570">
            <v>0.16</v>
          </cell>
          <cell r="P570" t="str">
            <v>m3</v>
          </cell>
          <cell r="Q570">
            <v>0</v>
          </cell>
          <cell r="R570">
            <v>0</v>
          </cell>
        </row>
        <row r="571">
          <cell r="E571" t="str">
            <v>Vaùn khuoân beùton ñan  ñuùc saün</v>
          </cell>
          <cell r="F571" t="str">
            <v>KP.2310</v>
          </cell>
          <cell r="G571">
            <v>0</v>
          </cell>
          <cell r="I571" t="str">
            <v>: =x2x(0,4+0,8)x0,16/100</v>
          </cell>
          <cell r="K571" t="str">
            <v>VKMC</v>
          </cell>
          <cell r="M571">
            <v>0.4</v>
          </cell>
          <cell r="N571">
            <v>0.8</v>
          </cell>
          <cell r="O571">
            <v>0.16</v>
          </cell>
          <cell r="P571" t="str">
            <v>100m2</v>
          </cell>
          <cell r="Q571">
            <v>0</v>
          </cell>
          <cell r="R571">
            <v>0</v>
          </cell>
        </row>
        <row r="572">
          <cell r="E572" t="str">
            <v>Saét troøn Þ &lt;=10 ñan</v>
          </cell>
          <cell r="F572" t="str">
            <v>IB.2511</v>
          </cell>
          <cell r="G572">
            <v>0</v>
          </cell>
          <cell r="I572">
            <v>0</v>
          </cell>
          <cell r="N572">
            <v>0</v>
          </cell>
          <cell r="P572" t="str">
            <v>Taán</v>
          </cell>
          <cell r="Q572">
            <v>0</v>
          </cell>
          <cell r="R572">
            <v>0</v>
          </cell>
        </row>
        <row r="573">
          <cell r="E573" t="str">
            <v>Gia coâng saét hình cho giaù ñôõ caùp vaø neïp ñan  möông caùp</v>
          </cell>
          <cell r="F573" t="str">
            <v>NA.1510</v>
          </cell>
          <cell r="G573">
            <v>0</v>
          </cell>
          <cell r="I573">
            <v>0</v>
          </cell>
          <cell r="N573">
            <v>0.7</v>
          </cell>
          <cell r="P573" t="str">
            <v>Taán</v>
          </cell>
          <cell r="Q573">
            <v>0</v>
          </cell>
          <cell r="R573">
            <v>0</v>
          </cell>
        </row>
        <row r="574">
          <cell r="E574" t="str">
            <v>Laép ñaët caáu kieän saét hình möông caùp</v>
          </cell>
          <cell r="F574" t="str">
            <v>NB.1710</v>
          </cell>
          <cell r="G574">
            <v>0</v>
          </cell>
          <cell r="I574">
            <v>0</v>
          </cell>
          <cell r="P574" t="str">
            <v>Taán</v>
          </cell>
          <cell r="Q574">
            <v>0</v>
          </cell>
          <cell r="R574">
            <v>0</v>
          </cell>
        </row>
        <row r="575">
          <cell r="E575" t="str">
            <v>Sôn choáng ró 2 lôùp cho caáu kieän saét hình</v>
          </cell>
          <cell r="F575" t="str">
            <v>UC.2230R</v>
          </cell>
          <cell r="G575">
            <v>0</v>
          </cell>
          <cell r="I575">
            <v>0</v>
          </cell>
          <cell r="N575">
            <v>10</v>
          </cell>
          <cell r="P575" t="str">
            <v>m2</v>
          </cell>
          <cell r="R575">
            <v>0</v>
          </cell>
        </row>
        <row r="576">
          <cell r="E576" t="str">
            <v>Sôn daàu 2 lôùp cho caáu kieän saét hình</v>
          </cell>
          <cell r="F576" t="str">
            <v>UC.2230</v>
          </cell>
          <cell r="G576">
            <v>0</v>
          </cell>
          <cell r="I576">
            <v>0</v>
          </cell>
          <cell r="N576">
            <v>10</v>
          </cell>
          <cell r="P576" t="str">
            <v>m2</v>
          </cell>
          <cell r="R576">
            <v>0</v>
          </cell>
        </row>
        <row r="577">
          <cell r="D577" t="str">
            <v>PVC220</v>
          </cell>
          <cell r="E577" t="str">
            <v>Laép ñaët oáng PVC Þ 150</v>
          </cell>
          <cell r="F577" t="str">
            <v>ZJ.7276</v>
          </cell>
          <cell r="G577">
            <v>0</v>
          </cell>
          <cell r="I577">
            <v>0</v>
          </cell>
          <cell r="N577">
            <v>0.08</v>
          </cell>
          <cell r="P577" t="str">
            <v>100m</v>
          </cell>
          <cell r="Q577">
            <v>0</v>
          </cell>
          <cell r="R577">
            <v>0</v>
          </cell>
        </row>
        <row r="578">
          <cell r="D578" t="str">
            <v>PVC114</v>
          </cell>
          <cell r="E578" t="str">
            <v>Laép ñaët oáng PVC Þ 100</v>
          </cell>
          <cell r="F578" t="str">
            <v>ZJ.7276</v>
          </cell>
          <cell r="G578">
            <v>0</v>
          </cell>
          <cell r="I578">
            <v>0</v>
          </cell>
          <cell r="P578" t="str">
            <v>100m</v>
          </cell>
          <cell r="Q578">
            <v>0</v>
          </cell>
          <cell r="R578">
            <v>0</v>
          </cell>
        </row>
        <row r="579">
          <cell r="E579" t="str">
            <v xml:space="preserve">MÖÔNG CAÙP M3  (540x545x120), DAØI </v>
          </cell>
          <cell r="G579">
            <v>0</v>
          </cell>
          <cell r="I579">
            <v>0</v>
          </cell>
          <cell r="Q579">
            <v>0</v>
          </cell>
          <cell r="R579">
            <v>0</v>
          </cell>
        </row>
        <row r="580">
          <cell r="E580" t="str">
            <v>Ñaøo möông ñaát C2</v>
          </cell>
          <cell r="F580" t="str">
            <v>BA.1512</v>
          </cell>
          <cell r="G580">
            <v>0</v>
          </cell>
          <cell r="I580" t="str">
            <v>: =x0,595/6(71x1,14+71,595x1,735+(71+71,595)x(1,14+1,735))</v>
          </cell>
          <cell r="K580" t="str">
            <v>DAO</v>
          </cell>
          <cell r="L580">
            <v>0.5</v>
          </cell>
          <cell r="M580">
            <v>71</v>
          </cell>
          <cell r="N580">
            <v>1.1399999999999999</v>
          </cell>
          <cell r="O580">
            <v>0.59499999999999997</v>
          </cell>
          <cell r="P580" t="str">
            <v>m3</v>
          </cell>
          <cell r="Q580">
            <v>0</v>
          </cell>
          <cell r="R580">
            <v>0</v>
          </cell>
        </row>
        <row r="581">
          <cell r="E581" t="str">
            <v xml:space="preserve">Ñaøo ñaát  ñaët oáng </v>
          </cell>
          <cell r="F581" t="str">
            <v>BA.1512</v>
          </cell>
          <cell r="G581">
            <v>0</v>
          </cell>
          <cell r="I581" t="str">
            <v>: =x5x0,8x0,9</v>
          </cell>
          <cell r="K581" t="str">
            <v>KHOI</v>
          </cell>
          <cell r="M581">
            <v>5</v>
          </cell>
          <cell r="N581">
            <v>0.8</v>
          </cell>
          <cell r="O581">
            <v>0.9</v>
          </cell>
          <cell r="P581" t="str">
            <v>m3</v>
          </cell>
          <cell r="Q581">
            <v>0</v>
          </cell>
          <cell r="R581">
            <v>0</v>
          </cell>
        </row>
        <row r="582">
          <cell r="E582" t="str">
            <v>Beùton loùt ñaù 1x2 M100</v>
          </cell>
          <cell r="F582" t="str">
            <v>HA.1111SR</v>
          </cell>
          <cell r="G582">
            <v>0</v>
          </cell>
          <cell r="I582" t="str">
            <v>: =x71x0,74x0,05</v>
          </cell>
          <cell r="K582" t="str">
            <v>KHOI</v>
          </cell>
          <cell r="M582">
            <v>71</v>
          </cell>
          <cell r="N582">
            <v>0.74</v>
          </cell>
          <cell r="O582">
            <v>0.05</v>
          </cell>
          <cell r="P582" t="str">
            <v>m3</v>
          </cell>
          <cell r="Q582">
            <v>0</v>
          </cell>
          <cell r="R582">
            <v>0</v>
          </cell>
        </row>
        <row r="583">
          <cell r="E583" t="str">
            <v>Vaùn khuoân beùton loùt</v>
          </cell>
          <cell r="F583" t="str">
            <v>KA.1110</v>
          </cell>
          <cell r="G583">
            <v>0</v>
          </cell>
          <cell r="I583" t="str">
            <v>: =x2x(71+0,74)x0,05/100</v>
          </cell>
          <cell r="K583" t="str">
            <v>VKMC</v>
          </cell>
          <cell r="M583">
            <v>71</v>
          </cell>
          <cell r="N583">
            <v>0.74</v>
          </cell>
          <cell r="O583">
            <v>0.05</v>
          </cell>
          <cell r="P583" t="str">
            <v>100m2</v>
          </cell>
          <cell r="Q583">
            <v>0</v>
          </cell>
          <cell r="R583">
            <v>0</v>
          </cell>
        </row>
        <row r="584">
          <cell r="E584" t="str">
            <v>Beùton möông caùp ñaù 1x2 M200</v>
          </cell>
          <cell r="F584" t="str">
            <v>HA.5213</v>
          </cell>
          <cell r="G584">
            <v>0</v>
          </cell>
          <cell r="I584" t="str">
            <v>: =x(2x0,425x0,12+0,54x0,12)x71</v>
          </cell>
          <cell r="K584" t="str">
            <v>MR</v>
          </cell>
          <cell r="L584">
            <v>0.12</v>
          </cell>
          <cell r="M584">
            <v>71</v>
          </cell>
          <cell r="N584">
            <v>0.54</v>
          </cell>
          <cell r="O584">
            <v>0.54500000000000004</v>
          </cell>
          <cell r="P584" t="str">
            <v>m3</v>
          </cell>
          <cell r="Q584">
            <v>0</v>
          </cell>
          <cell r="R584">
            <v>0</v>
          </cell>
        </row>
        <row r="585">
          <cell r="E585" t="str">
            <v>Vaùn khuoân beùton möông</v>
          </cell>
          <cell r="F585" t="str">
            <v>KA.2320</v>
          </cell>
          <cell r="G585">
            <v>0</v>
          </cell>
          <cell r="I585" t="str">
            <v>: =x2x(0,545+0,425)x71/100</v>
          </cell>
          <cell r="K585" t="str">
            <v>VKMR</v>
          </cell>
          <cell r="L585">
            <v>0.12</v>
          </cell>
          <cell r="M585">
            <v>71</v>
          </cell>
          <cell r="N585">
            <v>0.54</v>
          </cell>
          <cell r="O585">
            <v>0.54500000000000004</v>
          </cell>
          <cell r="P585" t="str">
            <v>100m2</v>
          </cell>
          <cell r="Q585">
            <v>0</v>
          </cell>
          <cell r="R585">
            <v>0</v>
          </cell>
        </row>
        <row r="586">
          <cell r="E586" t="str">
            <v>Saét troøn Þ &lt;=10 möông</v>
          </cell>
          <cell r="F586" t="str">
            <v>IA.3511</v>
          </cell>
          <cell r="G586">
            <v>0</v>
          </cell>
          <cell r="I586">
            <v>0</v>
          </cell>
          <cell r="N586">
            <v>0</v>
          </cell>
          <cell r="P586" t="str">
            <v>Taán</v>
          </cell>
          <cell r="Q586">
            <v>0</v>
          </cell>
          <cell r="R586">
            <v>0</v>
          </cell>
        </row>
        <row r="587">
          <cell r="E587" t="str">
            <v>Saét troøn Þ &lt;=18 möông</v>
          </cell>
          <cell r="F587" t="str">
            <v>IA.3521</v>
          </cell>
          <cell r="G587">
            <v>0</v>
          </cell>
          <cell r="I587">
            <v>0</v>
          </cell>
          <cell r="P587" t="str">
            <v>Taán</v>
          </cell>
          <cell r="Q587">
            <v>0</v>
          </cell>
          <cell r="R587">
            <v>0</v>
          </cell>
        </row>
        <row r="588">
          <cell r="E588" t="str">
            <v>Laùng vöõa M100 loøng möông caùp daøy 2cm</v>
          </cell>
          <cell r="F588" t="str">
            <v>RB.2125</v>
          </cell>
          <cell r="G588">
            <v>0</v>
          </cell>
          <cell r="I588" t="str">
            <v>: =x71x1,5</v>
          </cell>
          <cell r="K588" t="str">
            <v>MAT</v>
          </cell>
          <cell r="M588">
            <v>71</v>
          </cell>
          <cell r="N588">
            <v>1.5</v>
          </cell>
          <cell r="P588" t="str">
            <v>m2</v>
          </cell>
          <cell r="Q588">
            <v>0</v>
          </cell>
          <cell r="R588">
            <v>0</v>
          </cell>
        </row>
        <row r="589">
          <cell r="E589" t="str">
            <v>Gia coâng saét hình cho naép ñan möông caùp</v>
          </cell>
          <cell r="F589" t="str">
            <v>NA.1510</v>
          </cell>
          <cell r="G589">
            <v>0</v>
          </cell>
          <cell r="I589">
            <v>0</v>
          </cell>
          <cell r="N589">
            <v>3.1600000000000003E-2</v>
          </cell>
          <cell r="P589" t="str">
            <v>Taán</v>
          </cell>
          <cell r="Q589">
            <v>0</v>
          </cell>
          <cell r="R589">
            <v>0</v>
          </cell>
        </row>
        <row r="590">
          <cell r="E590" t="str">
            <v>Laép ñaët taám ñan möông caùp</v>
          </cell>
          <cell r="F590" t="str">
            <v>09-09</v>
          </cell>
          <cell r="G590">
            <v>0</v>
          </cell>
          <cell r="I590">
            <v>0</v>
          </cell>
          <cell r="N590">
            <v>1</v>
          </cell>
          <cell r="P590" t="str">
            <v>Caùi</v>
          </cell>
          <cell r="Q590">
            <v>0</v>
          </cell>
          <cell r="R590">
            <v>0</v>
          </cell>
        </row>
        <row r="591">
          <cell r="E591" t="str">
            <v xml:space="preserve"> Ñaép thaønh moùng </v>
          </cell>
          <cell r="F591" t="str">
            <v>BB.1112</v>
          </cell>
          <cell r="G591">
            <v>0</v>
          </cell>
          <cell r="I591">
            <v>0</v>
          </cell>
          <cell r="P591" t="str">
            <v>m3</v>
          </cell>
          <cell r="R591">
            <v>0</v>
          </cell>
        </row>
        <row r="592">
          <cell r="E592" t="str">
            <v>Vaän chuyeån ñaát xe cuùt 50m</v>
          </cell>
          <cell r="F592" t="str">
            <v>VC-03</v>
          </cell>
          <cell r="G592">
            <v>0</v>
          </cell>
          <cell r="I592">
            <v>0</v>
          </cell>
          <cell r="P592" t="str">
            <v>m3</v>
          </cell>
          <cell r="R592">
            <v>0</v>
          </cell>
        </row>
        <row r="593">
          <cell r="E593" t="str">
            <v xml:space="preserve"> Ñaép thaønh moùng </v>
          </cell>
          <cell r="F593" t="str">
            <v>BB.1112</v>
          </cell>
          <cell r="G593">
            <v>0</v>
          </cell>
          <cell r="I593">
            <v>0</v>
          </cell>
          <cell r="P593" t="str">
            <v>m3</v>
          </cell>
          <cell r="R593">
            <v>0</v>
          </cell>
        </row>
        <row r="594">
          <cell r="E594" t="str">
            <v>Boác xuùc vaø vaän chuyeån ñaát thöøa xe cuùt kít 100m</v>
          </cell>
          <cell r="F594" t="str">
            <v>VC-03/100</v>
          </cell>
          <cell r="G594">
            <v>0</v>
          </cell>
          <cell r="I594">
            <v>0</v>
          </cell>
          <cell r="P594" t="str">
            <v>m3</v>
          </cell>
          <cell r="R594">
            <v>0</v>
          </cell>
        </row>
        <row r="595">
          <cell r="E595" t="str">
            <v>Ñaép laïi vaø ø san thöøa</v>
          </cell>
          <cell r="F595" t="str">
            <v>BB.1112</v>
          </cell>
          <cell r="G595">
            <v>0</v>
          </cell>
          <cell r="M595">
            <v>0</v>
          </cell>
          <cell r="O595">
            <v>0</v>
          </cell>
          <cell r="P595" t="str">
            <v>m3</v>
          </cell>
          <cell r="R595">
            <v>0</v>
          </cell>
        </row>
        <row r="596">
          <cell r="E596" t="str">
            <v>Beùton M200 ñuùc saün ñaù 1x2 ñan möông caùp Ñ2</v>
          </cell>
          <cell r="F596" t="str">
            <v>HG.4113</v>
          </cell>
          <cell r="G596">
            <v>0</v>
          </cell>
          <cell r="I596" t="str">
            <v>: =x0,4x0,7x0,07</v>
          </cell>
          <cell r="K596" t="str">
            <v>KHOI</v>
          </cell>
          <cell r="M596">
            <v>0.4</v>
          </cell>
          <cell r="N596">
            <v>0.7</v>
          </cell>
          <cell r="O596">
            <v>7.0000000000000007E-2</v>
          </cell>
          <cell r="P596" t="str">
            <v>m3</v>
          </cell>
          <cell r="Q596">
            <v>0</v>
          </cell>
          <cell r="R596">
            <v>0</v>
          </cell>
        </row>
        <row r="597">
          <cell r="E597" t="str">
            <v>Vaùn khuoân beùton ñan  ñuùc saün</v>
          </cell>
          <cell r="F597" t="str">
            <v>KP.2310</v>
          </cell>
          <cell r="G597">
            <v>0</v>
          </cell>
          <cell r="I597" t="str">
            <v>: =0x2x(0,4+0,7)x0,07/100</v>
          </cell>
          <cell r="J597">
            <v>0</v>
          </cell>
          <cell r="K597" t="str">
            <v>VKMC</v>
          </cell>
          <cell r="M597">
            <v>0.4</v>
          </cell>
          <cell r="N597">
            <v>0.7</v>
          </cell>
          <cell r="O597">
            <v>7.0000000000000007E-2</v>
          </cell>
          <cell r="P597" t="str">
            <v>100m2</v>
          </cell>
          <cell r="Q597">
            <v>0</v>
          </cell>
          <cell r="R597">
            <v>0</v>
          </cell>
        </row>
        <row r="598">
          <cell r="E598" t="str">
            <v>Saét troøn Þ &lt;=10 ñan</v>
          </cell>
          <cell r="F598" t="str">
            <v>IB.2511</v>
          </cell>
          <cell r="G598">
            <v>0</v>
          </cell>
          <cell r="I598">
            <v>0</v>
          </cell>
          <cell r="N598">
            <v>0</v>
          </cell>
          <cell r="P598" t="str">
            <v>Taán</v>
          </cell>
          <cell r="Q598">
            <v>0</v>
          </cell>
          <cell r="R598">
            <v>0</v>
          </cell>
        </row>
        <row r="599">
          <cell r="E599" t="str">
            <v>Gia coâng saét hình cho giaù ñôõ caùp möông caùp</v>
          </cell>
          <cell r="F599" t="str">
            <v>NA.1510</v>
          </cell>
          <cell r="G599">
            <v>0</v>
          </cell>
          <cell r="I599">
            <v>0</v>
          </cell>
          <cell r="N599">
            <v>0.71</v>
          </cell>
          <cell r="P599" t="str">
            <v>Taán</v>
          </cell>
          <cell r="Q599">
            <v>0</v>
          </cell>
          <cell r="R599">
            <v>0</v>
          </cell>
        </row>
        <row r="600">
          <cell r="E600" t="str">
            <v>Laép ñaët caáu kieän saét hình möông caùp</v>
          </cell>
          <cell r="F600" t="str">
            <v>NB.1710</v>
          </cell>
          <cell r="G600">
            <v>0</v>
          </cell>
          <cell r="I600">
            <v>0</v>
          </cell>
          <cell r="P600" t="str">
            <v>Taán</v>
          </cell>
          <cell r="Q600">
            <v>0</v>
          </cell>
          <cell r="R600">
            <v>0</v>
          </cell>
        </row>
        <row r="601">
          <cell r="E601" t="str">
            <v>Sôn choáng ró 2 lôùp cho caáu kieän saét hình</v>
          </cell>
          <cell r="F601" t="str">
            <v>UC.2230R</v>
          </cell>
          <cell r="G601">
            <v>0</v>
          </cell>
          <cell r="I601">
            <v>0</v>
          </cell>
          <cell r="N601">
            <v>10</v>
          </cell>
          <cell r="P601" t="str">
            <v>m2</v>
          </cell>
          <cell r="R601">
            <v>0</v>
          </cell>
        </row>
        <row r="602">
          <cell r="E602" t="str">
            <v>Sôn daàu 2 lôùp cho caáu kieän saét hình</v>
          </cell>
          <cell r="F602" t="str">
            <v>UC.2230</v>
          </cell>
          <cell r="G602">
            <v>0</v>
          </cell>
          <cell r="I602">
            <v>0</v>
          </cell>
          <cell r="N602">
            <v>10</v>
          </cell>
          <cell r="P602" t="str">
            <v>m2</v>
          </cell>
          <cell r="R602">
            <v>0</v>
          </cell>
        </row>
        <row r="603">
          <cell r="D603" t="str">
            <v>PVC220</v>
          </cell>
          <cell r="E603" t="str">
            <v>Laép ñaët oáng PVC Þ 150</v>
          </cell>
          <cell r="F603" t="str">
            <v>ZJ.7276</v>
          </cell>
          <cell r="G603">
            <v>0</v>
          </cell>
          <cell r="I603">
            <v>0</v>
          </cell>
          <cell r="N603">
            <v>0.08</v>
          </cell>
          <cell r="P603" t="str">
            <v>100m</v>
          </cell>
          <cell r="Q603">
            <v>0</v>
          </cell>
          <cell r="R603">
            <v>0</v>
          </cell>
        </row>
        <row r="604">
          <cell r="D604" t="str">
            <v>PVC114</v>
          </cell>
          <cell r="E604" t="str">
            <v>Laép ñaët oáng PVC Þ 100</v>
          </cell>
          <cell r="F604" t="str">
            <v>ZJ.7276</v>
          </cell>
          <cell r="G604">
            <v>0</v>
          </cell>
          <cell r="I604">
            <v>0</v>
          </cell>
          <cell r="P604" t="str">
            <v>100m</v>
          </cell>
          <cell r="Q604">
            <v>0</v>
          </cell>
          <cell r="R604">
            <v>0</v>
          </cell>
        </row>
        <row r="605">
          <cell r="E605" t="str">
            <v xml:space="preserve">MÖÔNG CAÙP M3 (740x620X0,12) DAØI </v>
          </cell>
          <cell r="G605">
            <v>0</v>
          </cell>
          <cell r="M605">
            <v>7</v>
          </cell>
          <cell r="Q605">
            <v>0</v>
          </cell>
          <cell r="R605">
            <v>0</v>
          </cell>
        </row>
        <row r="606">
          <cell r="E606" t="str">
            <v>Ñaøo möông ñaát C2</v>
          </cell>
          <cell r="F606" t="str">
            <v>BA.1512</v>
          </cell>
          <cell r="G606">
            <v>0</v>
          </cell>
          <cell r="I606" t="str">
            <v>: =0x0,7/6(7x1,34+7,7x2,04+(7+7,7)x(1,34+2,04))</v>
          </cell>
          <cell r="J606">
            <v>0</v>
          </cell>
          <cell r="K606" t="str">
            <v>DAO</v>
          </cell>
          <cell r="L606">
            <v>0.5</v>
          </cell>
          <cell r="M606">
            <v>7</v>
          </cell>
          <cell r="N606">
            <v>1.34</v>
          </cell>
          <cell r="O606">
            <v>0.7</v>
          </cell>
          <cell r="P606" t="str">
            <v>m3</v>
          </cell>
          <cell r="Q606">
            <v>0</v>
          </cell>
          <cell r="R606">
            <v>0</v>
          </cell>
        </row>
        <row r="607">
          <cell r="E607" t="str">
            <v xml:space="preserve">Ñaøo ñaát  ñaët oáng </v>
          </cell>
          <cell r="F607" t="str">
            <v>BA.1512</v>
          </cell>
          <cell r="G607">
            <v>0</v>
          </cell>
          <cell r="I607" t="str">
            <v>: =x5x0,8x0,9</v>
          </cell>
          <cell r="K607" t="str">
            <v>KHOI</v>
          </cell>
          <cell r="M607">
            <v>5</v>
          </cell>
          <cell r="N607">
            <v>0.8</v>
          </cell>
          <cell r="O607">
            <v>0.9</v>
          </cell>
          <cell r="P607" t="str">
            <v>m3</v>
          </cell>
          <cell r="Q607">
            <v>0</v>
          </cell>
          <cell r="R607">
            <v>0</v>
          </cell>
        </row>
        <row r="608">
          <cell r="E608" t="str">
            <v>Beùton loùt ñaù 1x2 M100</v>
          </cell>
          <cell r="F608" t="str">
            <v>HA.1111SR</v>
          </cell>
          <cell r="G608">
            <v>0</v>
          </cell>
          <cell r="I608" t="str">
            <v>: =0x7x0,94x0,05</v>
          </cell>
          <cell r="J608">
            <v>0</v>
          </cell>
          <cell r="K608" t="str">
            <v>KHOI</v>
          </cell>
          <cell r="M608">
            <v>7</v>
          </cell>
          <cell r="N608">
            <v>0.94</v>
          </cell>
          <cell r="O608">
            <v>0.05</v>
          </cell>
          <cell r="P608" t="str">
            <v>m3</v>
          </cell>
          <cell r="Q608">
            <v>0</v>
          </cell>
          <cell r="R608">
            <v>0</v>
          </cell>
        </row>
        <row r="609">
          <cell r="E609" t="str">
            <v>Vaùn khuoân beùton loùt</v>
          </cell>
          <cell r="F609" t="str">
            <v>KA.1110</v>
          </cell>
          <cell r="G609">
            <v>0</v>
          </cell>
          <cell r="I609" t="str">
            <v>: =0x2x(7+0,94)x0,05/100</v>
          </cell>
          <cell r="J609">
            <v>0</v>
          </cell>
          <cell r="K609" t="str">
            <v>VKMC</v>
          </cell>
          <cell r="M609">
            <v>7</v>
          </cell>
          <cell r="N609">
            <v>0.94</v>
          </cell>
          <cell r="O609">
            <v>0.05</v>
          </cell>
          <cell r="P609" t="str">
            <v>100m2</v>
          </cell>
          <cell r="Q609">
            <v>0</v>
          </cell>
          <cell r="R609">
            <v>0</v>
          </cell>
        </row>
        <row r="610">
          <cell r="E610" t="str">
            <v>Beùton möông caùp ñaù 1x2 M200</v>
          </cell>
          <cell r="F610" t="str">
            <v>HA.5213</v>
          </cell>
          <cell r="G610">
            <v>0</v>
          </cell>
          <cell r="I610" t="str">
            <v>: =0x(2x0,5x0,12+0,74x0,12)x7</v>
          </cell>
          <cell r="J610">
            <v>0</v>
          </cell>
          <cell r="K610" t="str">
            <v>MR</v>
          </cell>
          <cell r="L610">
            <v>0.12</v>
          </cell>
          <cell r="M610">
            <v>7</v>
          </cell>
          <cell r="N610">
            <v>0.74</v>
          </cell>
          <cell r="O610">
            <v>0.62</v>
          </cell>
          <cell r="P610" t="str">
            <v>m3</v>
          </cell>
          <cell r="Q610">
            <v>0</v>
          </cell>
          <cell r="R610">
            <v>0</v>
          </cell>
        </row>
        <row r="611">
          <cell r="E611" t="str">
            <v>Vaùn khuoân beùton möông</v>
          </cell>
          <cell r="F611" t="str">
            <v>KA.2320</v>
          </cell>
          <cell r="G611">
            <v>0</v>
          </cell>
          <cell r="I611" t="str">
            <v>: =0x2x(0,62+0,5)x7/100</v>
          </cell>
          <cell r="J611">
            <v>0</v>
          </cell>
          <cell r="K611" t="str">
            <v>VKMR</v>
          </cell>
          <cell r="L611">
            <v>0.12</v>
          </cell>
          <cell r="M611">
            <v>7</v>
          </cell>
          <cell r="N611">
            <v>0.74</v>
          </cell>
          <cell r="O611">
            <v>0.62</v>
          </cell>
          <cell r="P611" t="str">
            <v>100m2</v>
          </cell>
          <cell r="Q611">
            <v>0</v>
          </cell>
          <cell r="R611">
            <v>0</v>
          </cell>
        </row>
        <row r="612">
          <cell r="E612" t="str">
            <v>Saét troøn Þ &lt;=10 möông</v>
          </cell>
          <cell r="F612" t="str">
            <v>IA.3511</v>
          </cell>
          <cell r="G612">
            <v>0</v>
          </cell>
          <cell r="I612">
            <v>0</v>
          </cell>
          <cell r="J612">
            <v>0</v>
          </cell>
          <cell r="N612">
            <v>3.7999999999999999E-2</v>
          </cell>
          <cell r="P612" t="str">
            <v>Taán</v>
          </cell>
          <cell r="Q612">
            <v>0</v>
          </cell>
          <cell r="R612">
            <v>0</v>
          </cell>
        </row>
        <row r="613">
          <cell r="E613" t="str">
            <v>Saét troøn Þ &lt;=18 möông</v>
          </cell>
          <cell r="F613" t="str">
            <v>IA.3521</v>
          </cell>
          <cell r="G613">
            <v>0</v>
          </cell>
          <cell r="I613">
            <v>0</v>
          </cell>
          <cell r="J613">
            <v>0</v>
          </cell>
          <cell r="P613" t="str">
            <v>Taán</v>
          </cell>
          <cell r="Q613">
            <v>0</v>
          </cell>
          <cell r="R613">
            <v>0</v>
          </cell>
        </row>
        <row r="614">
          <cell r="E614" t="str">
            <v>Laùng vöõa M100 möông caùp daøy 2cm</v>
          </cell>
          <cell r="F614" t="str">
            <v>RB.2125</v>
          </cell>
          <cell r="G614">
            <v>0</v>
          </cell>
          <cell r="I614" t="str">
            <v>: =0x7x0,5</v>
          </cell>
          <cell r="J614">
            <v>0</v>
          </cell>
          <cell r="K614" t="str">
            <v>MAT</v>
          </cell>
          <cell r="M614">
            <v>7</v>
          </cell>
          <cell r="N614">
            <v>0.5</v>
          </cell>
          <cell r="P614" t="str">
            <v>m2</v>
          </cell>
          <cell r="Q614">
            <v>0</v>
          </cell>
          <cell r="R614">
            <v>0</v>
          </cell>
        </row>
        <row r="615">
          <cell r="E615" t="str">
            <v>Gia coâng saét hình cho naép ñan möông caùp</v>
          </cell>
          <cell r="F615" t="str">
            <v>NA.1510</v>
          </cell>
          <cell r="G615">
            <v>0</v>
          </cell>
          <cell r="I615">
            <v>0</v>
          </cell>
          <cell r="N615">
            <v>2.2560000000000004E-2</v>
          </cell>
          <cell r="P615" t="str">
            <v>Taán</v>
          </cell>
          <cell r="Q615">
            <v>0</v>
          </cell>
          <cell r="R615">
            <v>0</v>
          </cell>
        </row>
        <row r="616">
          <cell r="E616" t="str">
            <v>Laép ñaët taám ñan möông caùp</v>
          </cell>
          <cell r="F616" t="str">
            <v>09-09</v>
          </cell>
          <cell r="G616">
            <v>0</v>
          </cell>
          <cell r="I616">
            <v>0</v>
          </cell>
          <cell r="N616">
            <v>2</v>
          </cell>
          <cell r="P616" t="str">
            <v>Caùi</v>
          </cell>
          <cell r="Q616">
            <v>0</v>
          </cell>
          <cell r="R616">
            <v>0</v>
          </cell>
        </row>
        <row r="617">
          <cell r="E617" t="str">
            <v xml:space="preserve"> Ñaép thaønh moùng </v>
          </cell>
          <cell r="F617" t="str">
            <v>BB.1112</v>
          </cell>
          <cell r="G617">
            <v>0</v>
          </cell>
          <cell r="I617">
            <v>0</v>
          </cell>
          <cell r="P617" t="str">
            <v>m3</v>
          </cell>
          <cell r="R617">
            <v>0</v>
          </cell>
        </row>
        <row r="618">
          <cell r="E618" t="str">
            <v>Vaän chuyeån ñaát xe cuùt 50m</v>
          </cell>
          <cell r="F618" t="str">
            <v>VC-03</v>
          </cell>
          <cell r="G618">
            <v>0</v>
          </cell>
          <cell r="I618">
            <v>0</v>
          </cell>
          <cell r="P618" t="str">
            <v>m3</v>
          </cell>
          <cell r="R618">
            <v>0</v>
          </cell>
        </row>
        <row r="619">
          <cell r="E619" t="str">
            <v>Ñaép laïi vaø ø san thöøa</v>
          </cell>
          <cell r="F619" t="str">
            <v>BB.1113</v>
          </cell>
          <cell r="G619">
            <v>0</v>
          </cell>
          <cell r="P619" t="str">
            <v>m3</v>
          </cell>
          <cell r="Q619">
            <v>0</v>
          </cell>
          <cell r="R619">
            <v>0</v>
          </cell>
        </row>
        <row r="620">
          <cell r="E620" t="str">
            <v>Beùton M200 ñuùc saün ñaù 1x2 ñan möông caùp Ñ2</v>
          </cell>
          <cell r="F620" t="str">
            <v>HG.4113</v>
          </cell>
          <cell r="G620">
            <v>0</v>
          </cell>
          <cell r="I620" t="str">
            <v>: =x0,46x0,7x0,15</v>
          </cell>
          <cell r="K620" t="str">
            <v>KHOI</v>
          </cell>
          <cell r="M620">
            <v>0.46</v>
          </cell>
          <cell r="N620">
            <v>0.7</v>
          </cell>
          <cell r="O620">
            <v>0.15</v>
          </cell>
          <cell r="P620" t="str">
            <v>m3</v>
          </cell>
          <cell r="Q620">
            <v>0</v>
          </cell>
          <cell r="R620">
            <v>0</v>
          </cell>
        </row>
        <row r="621">
          <cell r="E621" t="str">
            <v>Vaùn khuoân beùton ñan  ñuùc saün</v>
          </cell>
          <cell r="F621" t="str">
            <v>KP.2310</v>
          </cell>
          <cell r="G621">
            <v>0</v>
          </cell>
          <cell r="I621" t="str">
            <v>: =x2x(0,46+0,7)x0,15/100</v>
          </cell>
          <cell r="K621" t="str">
            <v>VKMC</v>
          </cell>
          <cell r="M621">
            <v>0.46</v>
          </cell>
          <cell r="N621">
            <v>0.7</v>
          </cell>
          <cell r="O621">
            <v>0.15</v>
          </cell>
          <cell r="P621" t="str">
            <v>100m2</v>
          </cell>
          <cell r="Q621">
            <v>0</v>
          </cell>
          <cell r="R621">
            <v>0</v>
          </cell>
        </row>
        <row r="622">
          <cell r="E622" t="str">
            <v>Saét troøn Þ &lt;=18 ñan</v>
          </cell>
          <cell r="F622" t="str">
            <v>IB.2511</v>
          </cell>
          <cell r="G622">
            <v>0</v>
          </cell>
          <cell r="I622">
            <v>0</v>
          </cell>
          <cell r="N622">
            <v>4.351E-2</v>
          </cell>
          <cell r="P622" t="str">
            <v>Taán</v>
          </cell>
          <cell r="Q622">
            <v>0</v>
          </cell>
          <cell r="R622">
            <v>0</v>
          </cell>
        </row>
        <row r="623">
          <cell r="D623" t="str">
            <v>PVC220</v>
          </cell>
          <cell r="E623" t="str">
            <v>Laép ñaët oáng PVC Þ 150</v>
          </cell>
          <cell r="F623" t="str">
            <v>ZJ.7276</v>
          </cell>
          <cell r="G623">
            <v>0</v>
          </cell>
          <cell r="I623">
            <v>0</v>
          </cell>
          <cell r="N623">
            <v>0.08</v>
          </cell>
          <cell r="P623" t="str">
            <v>100m</v>
          </cell>
          <cell r="Q623">
            <v>0</v>
          </cell>
          <cell r="R623">
            <v>0</v>
          </cell>
        </row>
        <row r="624">
          <cell r="D624" t="str">
            <v>PVC114</v>
          </cell>
          <cell r="E624" t="str">
            <v>Laép ñaët oáng PVC Þ 100</v>
          </cell>
          <cell r="F624" t="str">
            <v>ZJ.7276</v>
          </cell>
          <cell r="G624">
            <v>0</v>
          </cell>
          <cell r="I624">
            <v>0</v>
          </cell>
          <cell r="P624" t="str">
            <v>100m</v>
          </cell>
          <cell r="Q624">
            <v>0</v>
          </cell>
          <cell r="R624">
            <v>0</v>
          </cell>
        </row>
        <row r="625">
          <cell r="E625" t="str">
            <v>MÖÔNG CAÙP TRONG NHAØ ÑIEÀU HAØNH</v>
          </cell>
          <cell r="G625" t="str">
            <v>MÖÔNG CAÙP TRONG NHAØ ÑIEÀU HAØNHM</v>
          </cell>
          <cell r="H625" t="str">
            <v>YES</v>
          </cell>
          <cell r="J625">
            <v>1</v>
          </cell>
          <cell r="Q625">
            <v>0</v>
          </cell>
          <cell r="R625">
            <v>0</v>
          </cell>
        </row>
        <row r="626">
          <cell r="E626" t="str">
            <v xml:space="preserve">MÖÔNG CAÙP M4 (840x520x120), DAØI  </v>
          </cell>
          <cell r="G626" t="str">
            <v>MÖÔNG CAÙP M4 (840x520x120), DAØI  20,1M</v>
          </cell>
          <cell r="H626" t="str">
            <v>YES</v>
          </cell>
          <cell r="J626">
            <v>1</v>
          </cell>
          <cell r="M626">
            <v>20.100000000000001</v>
          </cell>
          <cell r="R626">
            <v>0</v>
          </cell>
        </row>
        <row r="627">
          <cell r="E627" t="str">
            <v>Ñaøo möông ñaát C2</v>
          </cell>
          <cell r="F627" t="str">
            <v>BA.1512</v>
          </cell>
          <cell r="G627" t="str">
            <v>Ñaøo möông ñaát C2: =0,57/6(20,1x1,44+20,67x2,01+(20,1+20,67)x(1,44+2,01))</v>
          </cell>
          <cell r="I627" t="str">
            <v>: =0,57/6(20,1x1,44+20,67x2,01+(20,1+20,67)x(1,44+2,01))</v>
          </cell>
          <cell r="J627">
            <v>1</v>
          </cell>
          <cell r="K627" t="str">
            <v>DAO</v>
          </cell>
          <cell r="L627">
            <v>0.5</v>
          </cell>
          <cell r="M627">
            <v>20.100000000000001</v>
          </cell>
          <cell r="N627">
            <v>1.44</v>
          </cell>
          <cell r="O627">
            <v>0.56999999999999995</v>
          </cell>
          <cell r="P627" t="str">
            <v>m3</v>
          </cell>
          <cell r="Q627">
            <v>21.509</v>
          </cell>
          <cell r="R627">
            <v>0</v>
          </cell>
        </row>
        <row r="628">
          <cell r="E628" t="str">
            <v xml:space="preserve">Ñaøo ñaát  ñaët oáng </v>
          </cell>
          <cell r="F628" t="str">
            <v>BA.1512</v>
          </cell>
          <cell r="G628">
            <v>0</v>
          </cell>
          <cell r="I628">
            <v>0</v>
          </cell>
          <cell r="J628">
            <v>1</v>
          </cell>
          <cell r="P628" t="str">
            <v>m3</v>
          </cell>
          <cell r="Q628">
            <v>0</v>
          </cell>
          <cell r="R628">
            <v>0</v>
          </cell>
        </row>
        <row r="629">
          <cell r="E629" t="str">
            <v>Beùton loùt ñaù 1x2 M100</v>
          </cell>
          <cell r="F629" t="str">
            <v>HA.1111SR</v>
          </cell>
          <cell r="G629" t="str">
            <v>Beùton loùt ñaù 1x2 M100: =20,1x1,04x0,05</v>
          </cell>
          <cell r="I629" t="str">
            <v>: =20,1x1,04x0,05</v>
          </cell>
          <cell r="J629">
            <v>1</v>
          </cell>
          <cell r="K629" t="str">
            <v>KHOI</v>
          </cell>
          <cell r="M629">
            <v>20.100000000000001</v>
          </cell>
          <cell r="N629">
            <v>1.04</v>
          </cell>
          <cell r="O629">
            <v>0.05</v>
          </cell>
          <cell r="P629" t="str">
            <v>m3</v>
          </cell>
          <cell r="Q629">
            <v>1.056</v>
          </cell>
          <cell r="R629">
            <v>296067</v>
          </cell>
        </row>
        <row r="630">
          <cell r="E630" t="str">
            <v>Vaùn khuoân beùton loùt</v>
          </cell>
          <cell r="F630" t="str">
            <v>KA.1110</v>
          </cell>
          <cell r="G630" t="str">
            <v>Vaùn khuoân beùton loùt: =2x(20,1+1,04)x0,05/100</v>
          </cell>
          <cell r="I630" t="str">
            <v>: =2x(20,1+1,04)x0,05/100</v>
          </cell>
          <cell r="J630">
            <v>1</v>
          </cell>
          <cell r="K630" t="str">
            <v>VKMC</v>
          </cell>
          <cell r="M630">
            <v>20.100000000000001</v>
          </cell>
          <cell r="N630">
            <v>1.04</v>
          </cell>
          <cell r="O630">
            <v>0.05</v>
          </cell>
          <cell r="P630" t="str">
            <v>100m2</v>
          </cell>
          <cell r="Q630">
            <v>2.1140000000000003E-2</v>
          </cell>
          <cell r="R630">
            <v>3633014</v>
          </cell>
        </row>
        <row r="631">
          <cell r="E631" t="str">
            <v>Beùton möông caùp ñaù 1x2 M200</v>
          </cell>
          <cell r="F631" t="str">
            <v>HA.5213</v>
          </cell>
          <cell r="G631" t="str">
            <v>Beùton möông caùp ñaù 1x2 M200: =(2x0,4x0,12+0,84x0,12)x20,1</v>
          </cell>
          <cell r="I631" t="str">
            <v>: =(2x0,4x0,12+0,84x0,12)x20,1</v>
          </cell>
          <cell r="J631">
            <v>1</v>
          </cell>
          <cell r="K631" t="str">
            <v>MR</v>
          </cell>
          <cell r="L631">
            <v>0.12</v>
          </cell>
          <cell r="M631">
            <v>20.100000000000001</v>
          </cell>
          <cell r="N631">
            <v>0.84</v>
          </cell>
          <cell r="O631">
            <v>0.52</v>
          </cell>
          <cell r="P631" t="str">
            <v>m3</v>
          </cell>
          <cell r="Q631">
            <v>4.0519999999999996</v>
          </cell>
          <cell r="R631">
            <v>442515</v>
          </cell>
        </row>
        <row r="632">
          <cell r="E632" t="str">
            <v>Vaùn khuoân beùton möông</v>
          </cell>
          <cell r="F632" t="str">
            <v>KA.2320</v>
          </cell>
          <cell r="G632" t="str">
            <v>Vaùn khuoân beùton möông: =2x(0,52+0,4)x20,1/100</v>
          </cell>
          <cell r="I632" t="str">
            <v>: =2x(0,52+0,4)x20,1/100</v>
          </cell>
          <cell r="J632">
            <v>1</v>
          </cell>
          <cell r="K632" t="str">
            <v>VKMR</v>
          </cell>
          <cell r="L632">
            <v>0.12</v>
          </cell>
          <cell r="M632">
            <v>20.100000000000001</v>
          </cell>
          <cell r="N632">
            <v>0.84</v>
          </cell>
          <cell r="O632">
            <v>0.52</v>
          </cell>
          <cell r="P632" t="str">
            <v>100m2</v>
          </cell>
          <cell r="Q632">
            <v>0.38600000000000001</v>
          </cell>
          <cell r="R632">
            <v>4233850</v>
          </cell>
        </row>
        <row r="633">
          <cell r="E633" t="str">
            <v>Saét troøn Þ &lt;=10 möông</v>
          </cell>
          <cell r="F633" t="str">
            <v>IA.3511</v>
          </cell>
          <cell r="G633" t="str">
            <v>Saét troøn Þ &lt;=10 möông</v>
          </cell>
          <cell r="I633">
            <v>0</v>
          </cell>
          <cell r="J633">
            <v>1</v>
          </cell>
          <cell r="N633">
            <v>0.15168000000000001</v>
          </cell>
          <cell r="P633" t="str">
            <v>Taán</v>
          </cell>
          <cell r="Q633">
            <v>0.15168000000000001</v>
          </cell>
          <cell r="R633">
            <v>4292975</v>
          </cell>
        </row>
        <row r="634">
          <cell r="E634" t="str">
            <v>Saét troøn Þ &lt;=18 möông</v>
          </cell>
          <cell r="F634" t="str">
            <v>IA.3521</v>
          </cell>
          <cell r="G634">
            <v>0</v>
          </cell>
          <cell r="I634">
            <v>0</v>
          </cell>
          <cell r="J634">
            <v>1</v>
          </cell>
          <cell r="P634" t="str">
            <v>Taán</v>
          </cell>
          <cell r="Q634">
            <v>0</v>
          </cell>
          <cell r="R634">
            <v>0</v>
          </cell>
        </row>
        <row r="635">
          <cell r="E635" t="str">
            <v>Laùng vöõa M100 möông caùp daøy 2cm</v>
          </cell>
          <cell r="F635" t="str">
            <v>RB.2125</v>
          </cell>
          <cell r="G635" t="str">
            <v>Laùng vöõa M100 möông caùp daøy 2cm: =20,1x1,64</v>
          </cell>
          <cell r="I635" t="str">
            <v>: =20,1x1,64</v>
          </cell>
          <cell r="J635">
            <v>1</v>
          </cell>
          <cell r="K635" t="str">
            <v>MAT</v>
          </cell>
          <cell r="M635">
            <v>20.100000000000001</v>
          </cell>
          <cell r="N635">
            <v>1.64</v>
          </cell>
          <cell r="P635" t="str">
            <v>m2</v>
          </cell>
          <cell r="Q635">
            <v>41.808</v>
          </cell>
          <cell r="R635">
            <v>9275</v>
          </cell>
        </row>
        <row r="636">
          <cell r="E636" t="str">
            <v>Gia coâng saét hình cho naép ñan möông caùp</v>
          </cell>
          <cell r="F636" t="str">
            <v>NA.1510</v>
          </cell>
          <cell r="G636">
            <v>0</v>
          </cell>
          <cell r="I636">
            <v>0</v>
          </cell>
          <cell r="J636">
            <v>1</v>
          </cell>
          <cell r="P636" t="str">
            <v>Taán</v>
          </cell>
          <cell r="Q636">
            <v>0</v>
          </cell>
          <cell r="R636">
            <v>0</v>
          </cell>
        </row>
        <row r="637">
          <cell r="E637" t="str">
            <v>Laép ñaët taám ñan möông caùp</v>
          </cell>
          <cell r="F637" t="str">
            <v>09-09</v>
          </cell>
          <cell r="G637">
            <v>0</v>
          </cell>
          <cell r="I637">
            <v>0</v>
          </cell>
          <cell r="J637">
            <v>1</v>
          </cell>
          <cell r="P637" t="str">
            <v>Caùi</v>
          </cell>
          <cell r="Q637">
            <v>0</v>
          </cell>
          <cell r="R637">
            <v>0</v>
          </cell>
        </row>
        <row r="638">
          <cell r="E638" t="str">
            <v xml:space="preserve"> Ñaép thaønh moùng </v>
          </cell>
          <cell r="F638" t="str">
            <v>BB.1112</v>
          </cell>
          <cell r="G638" t="str">
            <v xml:space="preserve"> Ñaép thaønh moùng </v>
          </cell>
          <cell r="I638">
            <v>0</v>
          </cell>
          <cell r="J638">
            <v>1</v>
          </cell>
          <cell r="N638">
            <v>9.8815440000000052</v>
          </cell>
          <cell r="P638" t="str">
            <v>m3</v>
          </cell>
          <cell r="Q638">
            <v>11.547000000000001</v>
          </cell>
          <cell r="R638">
            <v>0</v>
          </cell>
        </row>
        <row r="639">
          <cell r="E639" t="str">
            <v>Vaän chuyeån ñaát xe cuùt kít 50m</v>
          </cell>
          <cell r="F639" t="str">
            <v>VC-03</v>
          </cell>
          <cell r="G639">
            <v>0</v>
          </cell>
          <cell r="I639">
            <v>0</v>
          </cell>
          <cell r="J639">
            <v>1</v>
          </cell>
          <cell r="P639" t="str">
            <v>m3</v>
          </cell>
          <cell r="Q639">
            <v>0</v>
          </cell>
          <cell r="R639">
            <v>0</v>
          </cell>
        </row>
        <row r="640">
          <cell r="E640" t="str">
            <v>Boác xuùc vaø vaän chuyeån ñaát thöøa xe cuùt kít 100m</v>
          </cell>
          <cell r="F640" t="str">
            <v>VC-03/100</v>
          </cell>
          <cell r="G640" t="str">
            <v>Boác xuùc vaø vaän chuyeån ñaát thöøa xe cuùt kít 100m</v>
          </cell>
          <cell r="I640">
            <v>0</v>
          </cell>
          <cell r="J640">
            <v>1</v>
          </cell>
          <cell r="N640">
            <v>12.212928</v>
          </cell>
          <cell r="P640" t="str">
            <v>m3</v>
          </cell>
          <cell r="Q640">
            <v>11.954000000000001</v>
          </cell>
          <cell r="R640">
            <v>0</v>
          </cell>
        </row>
        <row r="641">
          <cell r="E641" t="str">
            <v>Ñaép laïi vaø san thöøa</v>
          </cell>
          <cell r="F641" t="str">
            <v>BB.1112</v>
          </cell>
          <cell r="G641">
            <v>0</v>
          </cell>
          <cell r="J641">
            <v>1</v>
          </cell>
          <cell r="O641">
            <v>0</v>
          </cell>
          <cell r="P641" t="str">
            <v>m3</v>
          </cell>
          <cell r="R641">
            <v>0</v>
          </cell>
        </row>
        <row r="642">
          <cell r="E642" t="str">
            <v>Beùton M200 ñuùc saün ñaù 1x2 ñan möông caùp Ñ2</v>
          </cell>
          <cell r="F642" t="str">
            <v>HG.4113</v>
          </cell>
          <cell r="G642">
            <v>0</v>
          </cell>
          <cell r="I642">
            <v>0</v>
          </cell>
          <cell r="J642">
            <v>1</v>
          </cell>
          <cell r="P642" t="str">
            <v>m3</v>
          </cell>
          <cell r="Q642">
            <v>0</v>
          </cell>
          <cell r="R642">
            <v>0</v>
          </cell>
        </row>
        <row r="643">
          <cell r="E643" t="str">
            <v>Vaùn khuoân beùton ñan  ñuùc saün</v>
          </cell>
          <cell r="F643" t="str">
            <v>KP.2310</v>
          </cell>
          <cell r="G643">
            <v>0</v>
          </cell>
          <cell r="I643">
            <v>0</v>
          </cell>
          <cell r="J643">
            <v>1</v>
          </cell>
          <cell r="P643" t="str">
            <v>100m2</v>
          </cell>
          <cell r="Q643">
            <v>0</v>
          </cell>
          <cell r="R643">
            <v>0</v>
          </cell>
        </row>
        <row r="644">
          <cell r="E644" t="str">
            <v>Saét troøn Þ &lt;=18 ñan</v>
          </cell>
          <cell r="F644" t="str">
            <v>IB.2511</v>
          </cell>
          <cell r="G644">
            <v>0</v>
          </cell>
          <cell r="I644">
            <v>0</v>
          </cell>
          <cell r="J644">
            <v>1</v>
          </cell>
          <cell r="P644" t="str">
            <v>Taán</v>
          </cell>
          <cell r="Q644">
            <v>0</v>
          </cell>
          <cell r="R644">
            <v>0</v>
          </cell>
        </row>
        <row r="645">
          <cell r="E645" t="str">
            <v>Gia coâng saét hình cho giaù ñôõ caùp möông caùp</v>
          </cell>
          <cell r="F645" t="str">
            <v>NA.1510</v>
          </cell>
          <cell r="G645">
            <v>0</v>
          </cell>
          <cell r="I645">
            <v>0</v>
          </cell>
          <cell r="J645">
            <v>1</v>
          </cell>
          <cell r="P645" t="str">
            <v>Taán</v>
          </cell>
          <cell r="Q645">
            <v>0</v>
          </cell>
          <cell r="R645">
            <v>0</v>
          </cell>
        </row>
        <row r="646">
          <cell r="E646" t="str">
            <v>Laép ñaët caáu kieän saét hình möông caùp</v>
          </cell>
          <cell r="F646" t="str">
            <v>NB.1710</v>
          </cell>
          <cell r="G646">
            <v>0</v>
          </cell>
          <cell r="I646">
            <v>0</v>
          </cell>
          <cell r="J646">
            <v>1</v>
          </cell>
          <cell r="P646" t="str">
            <v>Taán</v>
          </cell>
          <cell r="R646">
            <v>0</v>
          </cell>
        </row>
        <row r="647">
          <cell r="E647" t="str">
            <v>Sôn choáng ró 2 lôùp cho caáu kieän saét hình</v>
          </cell>
          <cell r="F647" t="str">
            <v>UC.2230R</v>
          </cell>
          <cell r="G647">
            <v>0</v>
          </cell>
          <cell r="I647">
            <v>0</v>
          </cell>
          <cell r="J647">
            <v>1</v>
          </cell>
          <cell r="P647" t="str">
            <v>m2</v>
          </cell>
          <cell r="Q647">
            <v>0</v>
          </cell>
          <cell r="R647">
            <v>0</v>
          </cell>
        </row>
        <row r="648">
          <cell r="E648" t="str">
            <v>Sôn daàu 2 lôùp cho caáu kieän saét hình</v>
          </cell>
          <cell r="F648" t="str">
            <v>UC.2230</v>
          </cell>
          <cell r="G648">
            <v>0</v>
          </cell>
          <cell r="I648">
            <v>0</v>
          </cell>
          <cell r="J648">
            <v>1</v>
          </cell>
          <cell r="P648" t="str">
            <v>m2</v>
          </cell>
          <cell r="Q648">
            <v>0</v>
          </cell>
          <cell r="R648">
            <v>0</v>
          </cell>
        </row>
        <row r="649">
          <cell r="D649" t="str">
            <v>PVC220</v>
          </cell>
          <cell r="E649" t="str">
            <v>Laép ñaët oáng PVC Þ 150</v>
          </cell>
          <cell r="F649" t="str">
            <v>ZJ.7276</v>
          </cell>
          <cell r="G649">
            <v>0</v>
          </cell>
          <cell r="I649">
            <v>0</v>
          </cell>
          <cell r="J649">
            <v>1</v>
          </cell>
          <cell r="P649" t="str">
            <v>100m</v>
          </cell>
          <cell r="Q649">
            <v>0</v>
          </cell>
          <cell r="R649">
            <v>0</v>
          </cell>
        </row>
        <row r="650">
          <cell r="D650" t="str">
            <v>PVC114</v>
          </cell>
          <cell r="E650" t="str">
            <v>Laép ñaët oáng PVC Þ 100</v>
          </cell>
          <cell r="F650" t="str">
            <v>ZJ.7276</v>
          </cell>
          <cell r="G650">
            <v>0</v>
          </cell>
          <cell r="I650">
            <v>0</v>
          </cell>
          <cell r="J650">
            <v>1</v>
          </cell>
          <cell r="P650" t="str">
            <v>100m</v>
          </cell>
          <cell r="Q650">
            <v>0</v>
          </cell>
          <cell r="R650">
            <v>0</v>
          </cell>
        </row>
        <row r="651">
          <cell r="E651" t="str">
            <v xml:space="preserve">MÖÔNG CAÙP M4 (840x820x120), DAØI  </v>
          </cell>
          <cell r="G651" t="str">
            <v>MÖÔNG CAÙP M4 (840x820x120), DAØI  4M</v>
          </cell>
          <cell r="H651" t="str">
            <v>YES</v>
          </cell>
          <cell r="J651">
            <v>1</v>
          </cell>
          <cell r="M651">
            <v>4</v>
          </cell>
          <cell r="R651">
            <v>0</v>
          </cell>
        </row>
        <row r="652">
          <cell r="E652" t="str">
            <v>Ñaøo möông ñaát C2</v>
          </cell>
          <cell r="F652" t="str">
            <v>BA.1512</v>
          </cell>
          <cell r="G652" t="str">
            <v>Ñaøo möông ñaát C2: =0,87/6(4x1,44+4,87x2,31+(4+4,87)x(1,44+2,31))</v>
          </cell>
          <cell r="I652" t="str">
            <v>: =0,87/6(4x1,44+4,87x2,31+(4+4,87)x(1,44+2,31))</v>
          </cell>
          <cell r="J652">
            <v>1</v>
          </cell>
          <cell r="K652" t="str">
            <v>DAO</v>
          </cell>
          <cell r="L652">
            <v>0.5</v>
          </cell>
          <cell r="M652">
            <v>4</v>
          </cell>
          <cell r="N652">
            <v>1.44</v>
          </cell>
          <cell r="O652">
            <v>0.87</v>
          </cell>
          <cell r="P652" t="str">
            <v>m3</v>
          </cell>
          <cell r="Q652">
            <v>8.2680000000000007</v>
          </cell>
          <cell r="R652">
            <v>0</v>
          </cell>
        </row>
        <row r="653">
          <cell r="E653" t="str">
            <v>Beùton loùt ñaù 1x2 M100</v>
          </cell>
          <cell r="F653" t="str">
            <v>HA.1111SR</v>
          </cell>
          <cell r="G653" t="str">
            <v>Beùton loùt ñaù 1x2 M100: =4x1,04x0,05</v>
          </cell>
          <cell r="I653" t="str">
            <v>: =4x1,04x0,05</v>
          </cell>
          <cell r="J653">
            <v>1</v>
          </cell>
          <cell r="K653" t="str">
            <v>KHOI</v>
          </cell>
          <cell r="M653">
            <v>4</v>
          </cell>
          <cell r="N653">
            <v>1.04</v>
          </cell>
          <cell r="O653">
            <v>0.05</v>
          </cell>
          <cell r="P653" t="str">
            <v>m3</v>
          </cell>
          <cell r="Q653">
            <v>0.218</v>
          </cell>
          <cell r="R653">
            <v>296067</v>
          </cell>
        </row>
        <row r="654">
          <cell r="E654" t="str">
            <v>Vaùn khuoân beùton loùt</v>
          </cell>
          <cell r="F654" t="str">
            <v>KA.1110</v>
          </cell>
          <cell r="G654" t="str">
            <v>Vaùn khuoân beùton loùt: =2x(4+1,04)x0,05/100</v>
          </cell>
          <cell r="I654" t="str">
            <v>: =2x(4+1,04)x0,05/100</v>
          </cell>
          <cell r="J654">
            <v>1</v>
          </cell>
          <cell r="K654" t="str">
            <v>VKMC</v>
          </cell>
          <cell r="M654">
            <v>4</v>
          </cell>
          <cell r="N654">
            <v>1.04</v>
          </cell>
          <cell r="O654">
            <v>0.05</v>
          </cell>
          <cell r="P654" t="str">
            <v>100m2</v>
          </cell>
          <cell r="Q654">
            <v>5.0400000000000002E-3</v>
          </cell>
          <cell r="R654">
            <v>3633014</v>
          </cell>
        </row>
        <row r="655">
          <cell r="E655" t="str">
            <v>Beùton möông caùp ñaù 1x2 M200</v>
          </cell>
          <cell r="F655" t="str">
            <v>HA.5213</v>
          </cell>
          <cell r="G655" t="str">
            <v>Beùton möông caùp ñaù 1x2 M200: =(2x0,7x0,12+0,84x0,12)x4</v>
          </cell>
          <cell r="I655" t="str">
            <v>: =(2x0,7x0,12+0,84x0,12)x4</v>
          </cell>
          <cell r="J655">
            <v>1</v>
          </cell>
          <cell r="K655" t="str">
            <v>MR</v>
          </cell>
          <cell r="L655">
            <v>0.12</v>
          </cell>
          <cell r="M655">
            <v>4</v>
          </cell>
          <cell r="N655">
            <v>0.84</v>
          </cell>
          <cell r="O655">
            <v>0.82</v>
          </cell>
          <cell r="P655" t="str">
            <v>m3</v>
          </cell>
          <cell r="Q655">
            <v>1.0751999999999999</v>
          </cell>
          <cell r="R655">
            <v>442515</v>
          </cell>
        </row>
        <row r="656">
          <cell r="E656" t="str">
            <v>Vaùn khuoân beùton möông</v>
          </cell>
          <cell r="F656" t="str">
            <v>KA.2320</v>
          </cell>
          <cell r="G656" t="str">
            <v>Vaùn khuoân beùton möông: =2x(0,82+0,7)x4/100</v>
          </cell>
          <cell r="I656" t="str">
            <v>: =2x(0,82+0,7)x4/100</v>
          </cell>
          <cell r="J656">
            <v>1</v>
          </cell>
          <cell r="K656" t="str">
            <v>VKMR</v>
          </cell>
          <cell r="L656">
            <v>0.12</v>
          </cell>
          <cell r="M656">
            <v>4</v>
          </cell>
          <cell r="N656">
            <v>0.84</v>
          </cell>
          <cell r="O656">
            <v>0.82</v>
          </cell>
          <cell r="P656" t="str">
            <v>100m2</v>
          </cell>
          <cell r="Q656">
            <v>0.1216</v>
          </cell>
          <cell r="R656">
            <v>4233850</v>
          </cell>
        </row>
        <row r="657">
          <cell r="E657" t="str">
            <v>Laùng vöõa M100 möông caùp daøy 2cm</v>
          </cell>
          <cell r="F657" t="str">
            <v>RB.2125</v>
          </cell>
          <cell r="G657" t="str">
            <v>Laùng vöõa M100 möông caùp daøy 2cm: =4x2,24</v>
          </cell>
          <cell r="I657" t="str">
            <v>: =4x2,24</v>
          </cell>
          <cell r="J657">
            <v>1</v>
          </cell>
          <cell r="K657" t="str">
            <v>MAT</v>
          </cell>
          <cell r="M657">
            <v>4</v>
          </cell>
          <cell r="N657">
            <v>2.2400000000000002</v>
          </cell>
          <cell r="P657" t="str">
            <v>m2</v>
          </cell>
          <cell r="Q657">
            <v>10.56</v>
          </cell>
          <cell r="R657">
            <v>9275</v>
          </cell>
        </row>
        <row r="658">
          <cell r="E658" t="str">
            <v xml:space="preserve"> Ñaép thaønh moùng </v>
          </cell>
          <cell r="F658" t="str">
            <v>BB.1112</v>
          </cell>
          <cell r="G658" t="str">
            <v xml:space="preserve"> Ñaép thaønh moùng </v>
          </cell>
          <cell r="I658">
            <v>0</v>
          </cell>
          <cell r="J658">
            <v>1</v>
          </cell>
          <cell r="N658">
            <v>4.3662689999999991</v>
          </cell>
          <cell r="P658" t="str">
            <v>m3</v>
          </cell>
          <cell r="Q658">
            <v>5.3449999999999998</v>
          </cell>
          <cell r="R658">
            <v>0</v>
          </cell>
        </row>
        <row r="659">
          <cell r="E659" t="str">
            <v>Vaän chuyeån ñaát xe cuùt kít 50m</v>
          </cell>
          <cell r="F659" t="str">
            <v>VC-03</v>
          </cell>
          <cell r="G659">
            <v>0</v>
          </cell>
          <cell r="I659">
            <v>0</v>
          </cell>
          <cell r="J659">
            <v>1</v>
          </cell>
          <cell r="P659" t="str">
            <v>m3</v>
          </cell>
          <cell r="Q659">
            <v>0</v>
          </cell>
          <cell r="R659">
            <v>0</v>
          </cell>
        </row>
        <row r="660">
          <cell r="E660" t="str">
            <v>Vaän chuyeån ñaát xe cuùt kít 100m</v>
          </cell>
          <cell r="F660" t="str">
            <v>VC-03/100</v>
          </cell>
          <cell r="G660" t="str">
            <v>Vaän chuyeån ñaát xe cuùt kít 100m</v>
          </cell>
          <cell r="I660">
            <v>0</v>
          </cell>
          <cell r="J660">
            <v>1</v>
          </cell>
          <cell r="N660">
            <v>3.5078400000000003</v>
          </cell>
          <cell r="P660" t="str">
            <v>m3</v>
          </cell>
          <cell r="Q660">
            <v>3.5078400000000003</v>
          </cell>
          <cell r="R660">
            <v>0</v>
          </cell>
        </row>
        <row r="661">
          <cell r="E661" t="str">
            <v xml:space="preserve">MÖÔNG CAÙP M4 (840x1150x120), DAØI  </v>
          </cell>
          <cell r="G661" t="str">
            <v>MÖÔNG CAÙP M4 (840x1150x120), DAØI  1,9M</v>
          </cell>
          <cell r="H661" t="str">
            <v>YES</v>
          </cell>
          <cell r="J661">
            <v>1</v>
          </cell>
          <cell r="M661">
            <v>1.9</v>
          </cell>
          <cell r="R661">
            <v>0</v>
          </cell>
        </row>
        <row r="662">
          <cell r="E662" t="str">
            <v>Ñaøo möông ñaát C2</v>
          </cell>
          <cell r="F662" t="str">
            <v>BA.1512</v>
          </cell>
          <cell r="G662" t="str">
            <v>Ñaøo möông ñaát C2: =1,2/6(1,9x1,44+3,1x2,64+(1,9+3,1)x(1,44+2,64))</v>
          </cell>
          <cell r="I662" t="str">
            <v>: =1,2/6(1,9x1,44+3,1x2,64+(1,9+3,1)x(1,44+2,64))</v>
          </cell>
          <cell r="J662">
            <v>1</v>
          </cell>
          <cell r="K662" t="str">
            <v>DAO</v>
          </cell>
          <cell r="L662">
            <v>0.5</v>
          </cell>
          <cell r="M662">
            <v>1.9</v>
          </cell>
          <cell r="N662">
            <v>1.44</v>
          </cell>
          <cell r="O662">
            <v>1.2</v>
          </cell>
          <cell r="P662" t="str">
            <v>m3</v>
          </cell>
          <cell r="Q662">
            <v>7.7329999999999997</v>
          </cell>
          <cell r="R662">
            <v>0</v>
          </cell>
        </row>
        <row r="663">
          <cell r="E663" t="str">
            <v>Beùton loùt ñaù 1x2 M100</v>
          </cell>
          <cell r="F663" t="str">
            <v>HA.1111SR</v>
          </cell>
          <cell r="G663" t="str">
            <v>Beùton loùt ñaù 1x2 M100: =1,9x1,04x0,05</v>
          </cell>
          <cell r="I663" t="str">
            <v>: =1,9x1,04x0,05</v>
          </cell>
          <cell r="J663">
            <v>1</v>
          </cell>
          <cell r="K663" t="str">
            <v>KHOI</v>
          </cell>
          <cell r="M663">
            <v>1.9</v>
          </cell>
          <cell r="N663">
            <v>1.04</v>
          </cell>
          <cell r="O663">
            <v>0.05</v>
          </cell>
          <cell r="P663" t="str">
            <v>m3</v>
          </cell>
          <cell r="Q663">
            <v>0.109</v>
          </cell>
          <cell r="R663">
            <v>296067</v>
          </cell>
        </row>
        <row r="664">
          <cell r="E664" t="str">
            <v>Vaùn khuoân beùton loùt</v>
          </cell>
          <cell r="F664" t="str">
            <v>KA.1110</v>
          </cell>
          <cell r="G664" t="str">
            <v>Vaùn khuoân beùton loùt: =2x(1,9+1,04)x0,05/100</v>
          </cell>
          <cell r="I664" t="str">
            <v>: =2x(1,9+1,04)x0,05/100</v>
          </cell>
          <cell r="J664">
            <v>1</v>
          </cell>
          <cell r="K664" t="str">
            <v>VKMC</v>
          </cell>
          <cell r="M664">
            <v>1.9</v>
          </cell>
          <cell r="N664">
            <v>1.04</v>
          </cell>
          <cell r="O664">
            <v>0.05</v>
          </cell>
          <cell r="P664" t="str">
            <v>100m2</v>
          </cell>
          <cell r="Q664">
            <v>2.9399999999999999E-3</v>
          </cell>
          <cell r="R664">
            <v>3633014</v>
          </cell>
        </row>
        <row r="665">
          <cell r="E665" t="str">
            <v>Beùton möông caùp ñaù 1x2 M200</v>
          </cell>
          <cell r="F665" t="str">
            <v>HA.5213</v>
          </cell>
          <cell r="G665" t="str">
            <v>Beùton möông caùp ñaù 1x2 M200: =(2x1,03x0,12+0,84x0,12)x1,9</v>
          </cell>
          <cell r="I665" t="str">
            <v>: =(2x1,03x0,12+0,84x0,12)x1,9</v>
          </cell>
          <cell r="J665">
            <v>1</v>
          </cell>
          <cell r="K665" t="str">
            <v>MR</v>
          </cell>
          <cell r="L665">
            <v>0.12</v>
          </cell>
          <cell r="M665">
            <v>1.9</v>
          </cell>
          <cell r="N665">
            <v>0.84</v>
          </cell>
          <cell r="O665">
            <v>1.1499999999999999</v>
          </cell>
          <cell r="P665" t="str">
            <v>m3</v>
          </cell>
          <cell r="Q665">
            <v>0.66119999999999979</v>
          </cell>
          <cell r="R665">
            <v>442515</v>
          </cell>
        </row>
        <row r="666">
          <cell r="E666" t="str">
            <v>Vaùn khuoân beùton möông</v>
          </cell>
          <cell r="F666" t="str">
            <v>KA.2320</v>
          </cell>
          <cell r="G666" t="str">
            <v>Vaùn khuoân beùton möông: =2x(1,15+1,03)x1,9/100</v>
          </cell>
          <cell r="I666" t="str">
            <v>: =2x(1,15+1,03)x1,9/100</v>
          </cell>
          <cell r="J666">
            <v>1</v>
          </cell>
          <cell r="K666" t="str">
            <v>VKMR</v>
          </cell>
          <cell r="L666">
            <v>0.12</v>
          </cell>
          <cell r="M666">
            <v>1.9</v>
          </cell>
          <cell r="N666">
            <v>0.84</v>
          </cell>
          <cell r="O666">
            <v>1.1499999999999999</v>
          </cell>
          <cell r="P666" t="str">
            <v>100m2</v>
          </cell>
          <cell r="Q666">
            <v>8.2839999999999983E-2</v>
          </cell>
          <cell r="R666">
            <v>4233850</v>
          </cell>
        </row>
        <row r="667">
          <cell r="E667" t="str">
            <v>Laùng vöõa M100 möông caùp daøy 2cm</v>
          </cell>
          <cell r="F667" t="str">
            <v>RB.2125</v>
          </cell>
          <cell r="G667" t="str">
            <v>Laùng vöõa M100 möông caùp daøy 2cm: =1,9x2,9</v>
          </cell>
          <cell r="I667" t="str">
            <v>: =1,9x2,9</v>
          </cell>
          <cell r="J667">
            <v>1</v>
          </cell>
          <cell r="K667" t="str">
            <v>MAT</v>
          </cell>
          <cell r="M667">
            <v>1.9</v>
          </cell>
          <cell r="N667">
            <v>2.9</v>
          </cell>
          <cell r="P667" t="str">
            <v>m2</v>
          </cell>
          <cell r="Q667">
            <v>6.27</v>
          </cell>
          <cell r="R667">
            <v>9275</v>
          </cell>
        </row>
        <row r="668">
          <cell r="E668" t="str">
            <v xml:space="preserve"> Ñaép thaønh moùng </v>
          </cell>
          <cell r="F668" t="str">
            <v>BB.1112</v>
          </cell>
          <cell r="G668" t="str">
            <v xml:space="preserve"> Ñaép thaønh moùng </v>
          </cell>
          <cell r="I668">
            <v>0</v>
          </cell>
          <cell r="J668">
            <v>1</v>
          </cell>
          <cell r="N668">
            <v>4.3487999999999989</v>
          </cell>
          <cell r="P668" t="str">
            <v>m3</v>
          </cell>
          <cell r="Q668">
            <v>5.8179999999999996</v>
          </cell>
          <cell r="R668">
            <v>0</v>
          </cell>
        </row>
        <row r="669">
          <cell r="E669" t="str">
            <v>Vaän chuyeån ñaát xe cuùt kít 50m</v>
          </cell>
          <cell r="F669" t="str">
            <v>VC-03</v>
          </cell>
          <cell r="G669">
            <v>0</v>
          </cell>
          <cell r="I669">
            <v>0</v>
          </cell>
          <cell r="J669">
            <v>1</v>
          </cell>
          <cell r="P669" t="str">
            <v>m3</v>
          </cell>
          <cell r="Q669">
            <v>0</v>
          </cell>
          <cell r="R669">
            <v>0</v>
          </cell>
        </row>
        <row r="670">
          <cell r="E670" t="str">
            <v>Vaän chuyeån ñaát xe cuùt kít 100m</v>
          </cell>
          <cell r="F670" t="str">
            <v>VC-03/100</v>
          </cell>
          <cell r="G670" t="str">
            <v>Vaän chuyeån ñaát xe cuùt kít 100m</v>
          </cell>
          <cell r="I670">
            <v>0</v>
          </cell>
          <cell r="J670">
            <v>1</v>
          </cell>
          <cell r="N670">
            <v>2.2982399999999994</v>
          </cell>
          <cell r="P670" t="str">
            <v>m3</v>
          </cell>
          <cell r="Q670">
            <v>2.2982399999999994</v>
          </cell>
          <cell r="R670">
            <v>0</v>
          </cell>
        </row>
        <row r="671">
          <cell r="E671" t="str">
            <v xml:space="preserve">MÖÔNG CAÙP M4 (840x800x120), DAØI  </v>
          </cell>
          <cell r="G671" t="str">
            <v>MÖÔNG CAÙP M4 (840x800x120), DAØI  1M</v>
          </cell>
          <cell r="H671" t="str">
            <v>YES</v>
          </cell>
          <cell r="J671">
            <v>1</v>
          </cell>
          <cell r="M671">
            <v>1</v>
          </cell>
          <cell r="R671">
            <v>0</v>
          </cell>
        </row>
        <row r="672">
          <cell r="E672" t="str">
            <v>Ñaøo möông ñaát C2</v>
          </cell>
          <cell r="F672" t="str">
            <v>BA.1512</v>
          </cell>
          <cell r="G672" t="str">
            <v>Ñaøo möông ñaát C2: =0,7/6(1x1,44+1,7x2,14+(1+1,7)x(1,44+2,14))</v>
          </cell>
          <cell r="I672" t="str">
            <v>: =0,7/6(1x1,44+1,7x2,14+(1+1,7)x(1,44+2,14))</v>
          </cell>
          <cell r="J672">
            <v>1</v>
          </cell>
          <cell r="K672" t="str">
            <v>DAO</v>
          </cell>
          <cell r="L672">
            <v>0.5</v>
          </cell>
          <cell r="M672">
            <v>1</v>
          </cell>
          <cell r="N672">
            <v>1.44</v>
          </cell>
          <cell r="O672">
            <v>0.7</v>
          </cell>
          <cell r="P672" t="str">
            <v>m3</v>
          </cell>
          <cell r="Q672">
            <v>2.472</v>
          </cell>
          <cell r="R672">
            <v>0</v>
          </cell>
        </row>
        <row r="673">
          <cell r="E673" t="str">
            <v xml:space="preserve">Ñaøo ñaát  ñaët oáng </v>
          </cell>
          <cell r="F673" t="str">
            <v>BA.1512</v>
          </cell>
          <cell r="G673" t="str">
            <v>Ñaøo ñaát  ñaët oáng : =6x0,5x0,6</v>
          </cell>
          <cell r="I673" t="str">
            <v>: =6x0,5x0,6</v>
          </cell>
          <cell r="J673">
            <v>1</v>
          </cell>
          <cell r="K673" t="str">
            <v>KHOI</v>
          </cell>
          <cell r="M673">
            <v>6</v>
          </cell>
          <cell r="N673">
            <v>0.5</v>
          </cell>
          <cell r="O673">
            <v>0.6</v>
          </cell>
          <cell r="P673" t="str">
            <v>m3</v>
          </cell>
          <cell r="Q673">
            <v>1.8</v>
          </cell>
          <cell r="R673">
            <v>0</v>
          </cell>
        </row>
        <row r="674">
          <cell r="E674" t="str">
            <v>Beùton loùt ñaù 1x2 M100</v>
          </cell>
          <cell r="F674" t="str">
            <v>HA.1111SR</v>
          </cell>
          <cell r="G674" t="str">
            <v>Beùton loùt ñaù 1x2 M100: =1x1,04x0,05</v>
          </cell>
          <cell r="I674" t="str">
            <v>: =1x1,04x0,05</v>
          </cell>
          <cell r="J674">
            <v>1</v>
          </cell>
          <cell r="K674" t="str">
            <v>KHOI</v>
          </cell>
          <cell r="M674">
            <v>1</v>
          </cell>
          <cell r="N674">
            <v>1.04</v>
          </cell>
          <cell r="O674">
            <v>0.05</v>
          </cell>
          <cell r="P674" t="str">
            <v>m3</v>
          </cell>
          <cell r="Q674">
            <v>6.2E-2</v>
          </cell>
          <cell r="R674">
            <v>296067</v>
          </cell>
        </row>
        <row r="675">
          <cell r="E675" t="str">
            <v>Vaùn khuoân beùton loùt</v>
          </cell>
          <cell r="F675" t="str">
            <v>KA.1110</v>
          </cell>
          <cell r="G675" t="str">
            <v>Vaùn khuoân beùton loùt: =2x(1+1,04)x0,05/100</v>
          </cell>
          <cell r="I675" t="str">
            <v>: =2x(1+1,04)x0,05/100</v>
          </cell>
          <cell r="J675">
            <v>1</v>
          </cell>
          <cell r="K675" t="str">
            <v>VKMC</v>
          </cell>
          <cell r="M675">
            <v>1</v>
          </cell>
          <cell r="N675">
            <v>1.04</v>
          </cell>
          <cell r="O675">
            <v>0.05</v>
          </cell>
          <cell r="P675" t="str">
            <v>100m2</v>
          </cell>
          <cell r="Q675">
            <v>2.0400000000000001E-3</v>
          </cell>
          <cell r="R675">
            <v>3633014</v>
          </cell>
        </row>
        <row r="676">
          <cell r="E676" t="str">
            <v>Beùton möông caùp ñaù 1x2 M200</v>
          </cell>
          <cell r="F676" t="str">
            <v>HA.5213</v>
          </cell>
          <cell r="G676" t="str">
            <v>Beùton möông caùp ñaù 1x2 M200: =(2x0,68x0,12+0,84x0,12)x1</v>
          </cell>
          <cell r="I676" t="str">
            <v>: =(2x0,68x0,12+0,84x0,12)x1</v>
          </cell>
          <cell r="J676">
            <v>1</v>
          </cell>
          <cell r="K676" t="str">
            <v>MR</v>
          </cell>
          <cell r="L676">
            <v>0.12</v>
          </cell>
          <cell r="M676">
            <v>1</v>
          </cell>
          <cell r="N676">
            <v>0.84</v>
          </cell>
          <cell r="O676">
            <v>0.8</v>
          </cell>
          <cell r="P676" t="str">
            <v>m3</v>
          </cell>
          <cell r="Q676">
            <v>0.26400000000000001</v>
          </cell>
          <cell r="R676">
            <v>442515</v>
          </cell>
        </row>
        <row r="677">
          <cell r="E677" t="str">
            <v>Vaùn khuoân beùton möông</v>
          </cell>
          <cell r="F677" t="str">
            <v>KA.2320</v>
          </cell>
          <cell r="G677" t="str">
            <v>Vaùn khuoân beùton möông: =2x(0,8+0,68)x1/100</v>
          </cell>
          <cell r="I677" t="str">
            <v>: =2x(0,8+0,68)x1/100</v>
          </cell>
          <cell r="J677">
            <v>1</v>
          </cell>
          <cell r="K677" t="str">
            <v>VKMR</v>
          </cell>
          <cell r="L677">
            <v>0.12</v>
          </cell>
          <cell r="M677">
            <v>1</v>
          </cell>
          <cell r="N677">
            <v>0.84</v>
          </cell>
          <cell r="O677">
            <v>0.8</v>
          </cell>
          <cell r="P677" t="str">
            <v>100m2</v>
          </cell>
          <cell r="Q677">
            <v>2.9600000000000001E-2</v>
          </cell>
          <cell r="R677">
            <v>4233850</v>
          </cell>
        </row>
        <row r="678">
          <cell r="E678" t="str">
            <v>Laùng vöõa M100 möông caùp daøy 2cm</v>
          </cell>
          <cell r="F678" t="str">
            <v>RB.2125</v>
          </cell>
          <cell r="G678" t="str">
            <v>Laùng vöõa M100 möông caùp daøy 2cm: =1x2,2</v>
          </cell>
          <cell r="I678" t="str">
            <v>: =1x2,2</v>
          </cell>
          <cell r="J678">
            <v>1</v>
          </cell>
          <cell r="K678" t="str">
            <v>MAT</v>
          </cell>
          <cell r="M678">
            <v>1</v>
          </cell>
          <cell r="N678">
            <v>2.2000000000000002</v>
          </cell>
          <cell r="P678" t="str">
            <v>m2</v>
          </cell>
          <cell r="Q678">
            <v>2.6</v>
          </cell>
          <cell r="R678">
            <v>9275</v>
          </cell>
        </row>
        <row r="679">
          <cell r="D679" t="str">
            <v>PVC114</v>
          </cell>
          <cell r="E679" t="str">
            <v>Laép ñaët oáng PVC Þ 100</v>
          </cell>
          <cell r="F679" t="str">
            <v>ZJ.7276</v>
          </cell>
          <cell r="G679" t="str">
            <v>Laép ñaët oáng PVC Þ 100</v>
          </cell>
          <cell r="I679">
            <v>0</v>
          </cell>
          <cell r="J679">
            <v>1</v>
          </cell>
          <cell r="N679">
            <v>0.06</v>
          </cell>
          <cell r="P679" t="str">
            <v>100m</v>
          </cell>
          <cell r="Q679">
            <v>0.06</v>
          </cell>
          <cell r="R679">
            <v>1083099</v>
          </cell>
        </row>
        <row r="680">
          <cell r="E680" t="str">
            <v>Ñaép laïi vaø san thöøa</v>
          </cell>
          <cell r="F680" t="str">
            <v>BB.1112</v>
          </cell>
          <cell r="G680" t="str">
            <v>Ñaép laïi vaø san thöøa</v>
          </cell>
          <cell r="J680">
            <v>1</v>
          </cell>
          <cell r="O680">
            <v>0</v>
          </cell>
          <cell r="P680" t="str">
            <v>m3</v>
          </cell>
          <cell r="Q680">
            <v>2.472</v>
          </cell>
          <cell r="R680">
            <v>0</v>
          </cell>
        </row>
        <row r="681">
          <cell r="E681" t="str">
            <v>Vaän chuyeån ñaát xe cuùt kít 50m</v>
          </cell>
          <cell r="F681" t="str">
            <v>VC-03</v>
          </cell>
          <cell r="G681">
            <v>0</v>
          </cell>
          <cell r="I681">
            <v>0</v>
          </cell>
          <cell r="J681">
            <v>1</v>
          </cell>
          <cell r="P681" t="str">
            <v>m3</v>
          </cell>
          <cell r="Q681">
            <v>0</v>
          </cell>
          <cell r="R681">
            <v>0</v>
          </cell>
        </row>
        <row r="682">
          <cell r="E682" t="str">
            <v>Vaän chuyeån ñaát xe cuùt kít 100m</v>
          </cell>
          <cell r="F682" t="str">
            <v>VC-03/100</v>
          </cell>
          <cell r="G682">
            <v>0</v>
          </cell>
          <cell r="I682">
            <v>0</v>
          </cell>
          <cell r="J682">
            <v>1</v>
          </cell>
          <cell r="P682" t="str">
            <v>m3</v>
          </cell>
          <cell r="Q682">
            <v>0</v>
          </cell>
          <cell r="R682">
            <v>0</v>
          </cell>
        </row>
        <row r="683">
          <cell r="E683" t="str">
            <v xml:space="preserve">MÖÔNG CAÙP M5 (1,25x2,46M): </v>
          </cell>
          <cell r="G683" t="str">
            <v>MÖÔNG CAÙP M5 (1,25x2,46M): 19,4M</v>
          </cell>
          <cell r="H683" t="str">
            <v>YES</v>
          </cell>
          <cell r="J683">
            <v>1</v>
          </cell>
          <cell r="M683">
            <v>19.399999999999999</v>
          </cell>
          <cell r="Q683">
            <v>0</v>
          </cell>
          <cell r="R683">
            <v>0</v>
          </cell>
        </row>
        <row r="684">
          <cell r="E684" t="str">
            <v>Ñaøo möông ñaát C2</v>
          </cell>
          <cell r="F684" t="str">
            <v>BA.1512</v>
          </cell>
          <cell r="G684" t="str">
            <v>Ñaøo möông ñaát C2: =0,8/6(20x3,06+20,8x3,86+(20+20,8)x(3,06+3,86))</v>
          </cell>
          <cell r="I684" t="str">
            <v>: =0,8/6(20x3,06+20,8x3,86+(20+20,8)x(3,06+3,86))</v>
          </cell>
          <cell r="J684">
            <v>1</v>
          </cell>
          <cell r="K684" t="str">
            <v>DAO</v>
          </cell>
          <cell r="L684">
            <v>0.5</v>
          </cell>
          <cell r="M684">
            <v>20</v>
          </cell>
          <cell r="N684">
            <v>3.06</v>
          </cell>
          <cell r="O684">
            <v>0.8</v>
          </cell>
          <cell r="P684" t="str">
            <v>m3</v>
          </cell>
          <cell r="Q684">
            <v>56.50986666666666</v>
          </cell>
          <cell r="R684">
            <v>0</v>
          </cell>
        </row>
        <row r="685">
          <cell r="E685" t="str">
            <v xml:space="preserve">Ñaøo ñaát  ñaët oáng </v>
          </cell>
          <cell r="F685" t="str">
            <v>BA.1512</v>
          </cell>
          <cell r="G685" t="str">
            <v>Ñaøo ñaát  ñaët oáng : =0,6/6(3,8x8,6+4,4x9,2+(3,8+4,4)x(8,6+9,2))</v>
          </cell>
          <cell r="I685" t="str">
            <v>: =0,6/6(3,8x8,6+4,4x9,2+(3,8+4,4)x(8,6+9,2))</v>
          </cell>
          <cell r="J685">
            <v>1</v>
          </cell>
          <cell r="K685" t="str">
            <v>DAO</v>
          </cell>
          <cell r="L685">
            <v>0.5</v>
          </cell>
          <cell r="M685">
            <v>3.8</v>
          </cell>
          <cell r="N685">
            <v>8.6</v>
          </cell>
          <cell r="O685">
            <v>0.6</v>
          </cell>
          <cell r="P685" t="str">
            <v>m3</v>
          </cell>
          <cell r="Q685">
            <v>21.911999999999995</v>
          </cell>
          <cell r="R685">
            <v>0</v>
          </cell>
        </row>
        <row r="686">
          <cell r="E686" t="str">
            <v>Beùton loùt ñaù 1x2 M100</v>
          </cell>
          <cell r="F686" t="str">
            <v>HA.1111SR</v>
          </cell>
          <cell r="G686" t="str">
            <v>Beùton loùt ñaù 1x2 M100: =19,6x2,66x0,05</v>
          </cell>
          <cell r="I686" t="str">
            <v>: =19,6x2,66x0,05</v>
          </cell>
          <cell r="J686">
            <v>1</v>
          </cell>
          <cell r="K686" t="str">
            <v>KHOI</v>
          </cell>
          <cell r="M686">
            <v>19.600000000000001</v>
          </cell>
          <cell r="N686">
            <v>2.66</v>
          </cell>
          <cell r="O686">
            <v>0.05</v>
          </cell>
          <cell r="P686" t="str">
            <v>m3</v>
          </cell>
          <cell r="Q686">
            <v>2.6067999999999998</v>
          </cell>
          <cell r="R686">
            <v>296067</v>
          </cell>
        </row>
        <row r="687">
          <cell r="E687" t="str">
            <v>Vaùn khuoân beùton loùt</v>
          </cell>
          <cell r="F687" t="str">
            <v>KA.1110</v>
          </cell>
          <cell r="G687" t="str">
            <v>Vaùn khuoân beùton loùt: =2x(19,6+2,66)x0,05/100</v>
          </cell>
          <cell r="I687" t="str">
            <v>: =2x(19,6+2,66)x0,05/100</v>
          </cell>
          <cell r="J687">
            <v>1</v>
          </cell>
          <cell r="K687" t="str">
            <v>VKMC</v>
          </cell>
          <cell r="M687">
            <v>19.600000000000001</v>
          </cell>
          <cell r="N687">
            <v>2.66</v>
          </cell>
          <cell r="O687">
            <v>0.05</v>
          </cell>
          <cell r="P687" t="str">
            <v>100m2</v>
          </cell>
          <cell r="Q687">
            <v>2.2259999999999999E-2</v>
          </cell>
          <cell r="R687">
            <v>3633014</v>
          </cell>
        </row>
        <row r="688">
          <cell r="E688" t="str">
            <v>Beùton möông caùp ñaù 1x2 M200</v>
          </cell>
          <cell r="F688" t="str">
            <v>HA.5213</v>
          </cell>
          <cell r="G688" t="str">
            <v>Beùton möông caùp ñaù 1x2 M200</v>
          </cell>
          <cell r="I688">
            <v>0</v>
          </cell>
          <cell r="J688">
            <v>1</v>
          </cell>
          <cell r="P688" t="str">
            <v>m3</v>
          </cell>
          <cell r="Q688">
            <v>14.141850000000002</v>
          </cell>
          <cell r="R688">
            <v>442515</v>
          </cell>
        </row>
        <row r="689">
          <cell r="E689" t="str">
            <v>Caïnh daøi</v>
          </cell>
          <cell r="G689" t="str">
            <v>Caïnh daøi: =(2x1,1x0,15+2,46x0,15)x19,4</v>
          </cell>
          <cell r="I689" t="str">
            <v>: =(2x1,1x0,15+2,46x0,15)x19,4</v>
          </cell>
          <cell r="J689">
            <v>1</v>
          </cell>
          <cell r="K689" t="str">
            <v>MR</v>
          </cell>
          <cell r="L689">
            <v>0.15</v>
          </cell>
          <cell r="M689">
            <v>19.399999999999999</v>
          </cell>
          <cell r="N689">
            <v>2.46</v>
          </cell>
          <cell r="O689">
            <v>1.25</v>
          </cell>
          <cell r="P689" t="str">
            <v>m3</v>
          </cell>
          <cell r="Q689">
            <v>13.560600000000001</v>
          </cell>
          <cell r="R689">
            <v>0</v>
          </cell>
        </row>
        <row r="690">
          <cell r="E690" t="str">
            <v>Caïnh ngaén</v>
          </cell>
          <cell r="G690" t="str">
            <v>Caïnh ngaén: =2x1,55x1,25x0,15</v>
          </cell>
          <cell r="I690" t="str">
            <v>: =2x1,55x1,25x0,15</v>
          </cell>
          <cell r="J690">
            <v>2</v>
          </cell>
          <cell r="K690" t="str">
            <v>KHOI</v>
          </cell>
          <cell r="M690">
            <v>1.55</v>
          </cell>
          <cell r="N690">
            <v>1.25</v>
          </cell>
          <cell r="O690">
            <v>0.15</v>
          </cell>
          <cell r="P690" t="str">
            <v>m3</v>
          </cell>
          <cell r="Q690">
            <v>0.58125000000000004</v>
          </cell>
          <cell r="R690">
            <v>0</v>
          </cell>
        </row>
        <row r="691">
          <cell r="E691" t="str">
            <v>Vaùn khuoân beùton möông</v>
          </cell>
          <cell r="F691" t="str">
            <v>KA.2320</v>
          </cell>
          <cell r="G691" t="str">
            <v>Vaùn khuoân beùton möông</v>
          </cell>
          <cell r="I691">
            <v>0</v>
          </cell>
          <cell r="J691">
            <v>1</v>
          </cell>
          <cell r="P691" t="str">
            <v>100m2</v>
          </cell>
          <cell r="Q691">
            <v>0.98929999999999996</v>
          </cell>
          <cell r="R691">
            <v>4233850</v>
          </cell>
        </row>
        <row r="692">
          <cell r="E692" t="str">
            <v>Caïnh daøi</v>
          </cell>
          <cell r="G692" t="str">
            <v>Caïnh daøi: =2x(1,25+1,1)x19,4/100</v>
          </cell>
          <cell r="I692" t="str">
            <v>: =2x(1,25+1,1)x19,4/100</v>
          </cell>
          <cell r="J692">
            <v>1</v>
          </cell>
          <cell r="K692" t="str">
            <v>VKMR</v>
          </cell>
          <cell r="L692">
            <v>0.15</v>
          </cell>
          <cell r="M692">
            <v>19.399999999999999</v>
          </cell>
          <cell r="N692">
            <v>2.46</v>
          </cell>
          <cell r="O692">
            <v>1.25</v>
          </cell>
          <cell r="P692" t="str">
            <v>100m2</v>
          </cell>
          <cell r="Q692">
            <v>0.91179999999999994</v>
          </cell>
          <cell r="R692">
            <v>0</v>
          </cell>
        </row>
        <row r="693">
          <cell r="E693" t="str">
            <v>Caïnh ngaén</v>
          </cell>
          <cell r="G693" t="str">
            <v>Caïnh ngaén: =4x1,55x1,25/100</v>
          </cell>
          <cell r="I693" t="str">
            <v>: =4x1,55x1,25/100</v>
          </cell>
          <cell r="J693">
            <v>4</v>
          </cell>
          <cell r="K693" t="str">
            <v>VKS</v>
          </cell>
          <cell r="M693">
            <v>1.55</v>
          </cell>
          <cell r="N693">
            <v>1.25</v>
          </cell>
          <cell r="P693" t="str">
            <v>100m2</v>
          </cell>
          <cell r="Q693">
            <v>7.7499999999999999E-2</v>
          </cell>
          <cell r="R693">
            <v>0</v>
          </cell>
        </row>
        <row r="694">
          <cell r="E694" t="str">
            <v xml:space="preserve">Beùton coät C1 M200 ñaù 1x2 </v>
          </cell>
          <cell r="F694" t="str">
            <v>HA.2314</v>
          </cell>
          <cell r="G694" t="str">
            <v>Beùton coät C1 M200 ñaù 1x2 : =14x0,2x0,2x0,85</v>
          </cell>
          <cell r="I694" t="str">
            <v>: =14x0,2x0,2x0,85</v>
          </cell>
          <cell r="J694">
            <v>14</v>
          </cell>
          <cell r="K694" t="str">
            <v>KHOI</v>
          </cell>
          <cell r="M694">
            <v>0.2</v>
          </cell>
          <cell r="N694">
            <v>0.2</v>
          </cell>
          <cell r="O694">
            <v>0.85</v>
          </cell>
          <cell r="P694" t="str">
            <v>m3</v>
          </cell>
          <cell r="Q694">
            <v>0.47600000000000003</v>
          </cell>
          <cell r="R694">
            <v>546543</v>
          </cell>
        </row>
        <row r="695">
          <cell r="E695" t="str">
            <v>Vaùn khuoân coät C1</v>
          </cell>
          <cell r="F695" t="str">
            <v>KA.2120</v>
          </cell>
          <cell r="G695" t="str">
            <v>Vaùn khuoân coät C1</v>
          </cell>
          <cell r="J695">
            <v>14</v>
          </cell>
          <cell r="K695" t="str">
            <v>VKMC</v>
          </cell>
          <cell r="M695">
            <v>0.2</v>
          </cell>
          <cell r="N695">
            <v>0.2</v>
          </cell>
          <cell r="O695">
            <v>0.85</v>
          </cell>
          <cell r="P695" t="str">
            <v>100m2</v>
          </cell>
          <cell r="Q695">
            <v>9.5200000000000007E-2</v>
          </cell>
          <cell r="R695">
            <v>3915861</v>
          </cell>
        </row>
        <row r="696">
          <cell r="E696" t="str">
            <v>Saét troøn d&lt;=10 coät</v>
          </cell>
          <cell r="F696" t="str">
            <v>IA.2211</v>
          </cell>
          <cell r="G696" t="str">
            <v>Saét troøn d&lt;=10 coät</v>
          </cell>
          <cell r="I696">
            <v>0</v>
          </cell>
          <cell r="J696">
            <v>1</v>
          </cell>
          <cell r="N696">
            <v>1.306E-2</v>
          </cell>
          <cell r="P696" t="str">
            <v>Taán</v>
          </cell>
          <cell r="Q696">
            <v>1.306E-2</v>
          </cell>
          <cell r="R696">
            <v>4292975</v>
          </cell>
        </row>
        <row r="697">
          <cell r="E697" t="str">
            <v>Saét troøn d&lt;=18 coät</v>
          </cell>
          <cell r="F697" t="str">
            <v>IA.2221</v>
          </cell>
          <cell r="G697" t="str">
            <v>Saét troøn d&lt;=18 coät</v>
          </cell>
          <cell r="I697">
            <v>0</v>
          </cell>
          <cell r="J697">
            <v>1</v>
          </cell>
          <cell r="N697">
            <v>7.6079999999999995E-2</v>
          </cell>
          <cell r="P697" t="str">
            <v>Taán</v>
          </cell>
          <cell r="Q697">
            <v>7.6079999999999995E-2</v>
          </cell>
          <cell r="R697">
            <v>4292165</v>
          </cell>
        </row>
        <row r="698">
          <cell r="E698" t="str">
            <v>Beùton ñaø M200 ñaù 1x2</v>
          </cell>
          <cell r="F698" t="str">
            <v>HA.3113</v>
          </cell>
          <cell r="G698" t="str">
            <v>Beùton ñaø M200 ñaù 1x2</v>
          </cell>
          <cell r="I698">
            <v>0</v>
          </cell>
          <cell r="J698">
            <v>1</v>
          </cell>
          <cell r="P698" t="str">
            <v>m3</v>
          </cell>
          <cell r="Q698">
            <v>2.4948399999999999</v>
          </cell>
          <cell r="R698">
            <v>442515</v>
          </cell>
        </row>
        <row r="699">
          <cell r="E699" t="str">
            <v>Ñaø 20x25 vaø caùnh</v>
          </cell>
          <cell r="G699" t="str">
            <v>Ñaø 20x25 vaø caùnh: =19,4x(0,2x0,25+0,11x0,26)</v>
          </cell>
          <cell r="I699" t="str">
            <v>: =19,4x(0,2x0,25+0,11x0,26)</v>
          </cell>
          <cell r="J699">
            <v>19.399999999999999</v>
          </cell>
          <cell r="K699" t="str">
            <v>SDT</v>
          </cell>
          <cell r="L699">
            <v>0.26</v>
          </cell>
          <cell r="M699">
            <v>0.11</v>
          </cell>
          <cell r="N699">
            <v>0.2</v>
          </cell>
          <cell r="O699">
            <v>0.25</v>
          </cell>
          <cell r="P699" t="str">
            <v>m3</v>
          </cell>
          <cell r="Q699">
            <v>1.52484</v>
          </cell>
          <cell r="R699">
            <v>0</v>
          </cell>
        </row>
        <row r="700">
          <cell r="E700" t="str">
            <v>Ñaø 20x25</v>
          </cell>
          <cell r="G700" t="str">
            <v>Ñaø 20x25: =19,4x0,2x0,25</v>
          </cell>
          <cell r="I700" t="str">
            <v>: =19,4x0,2x0,25</v>
          </cell>
          <cell r="J700">
            <v>1</v>
          </cell>
          <cell r="K700" t="str">
            <v>KHOI</v>
          </cell>
          <cell r="M700">
            <v>19.399999999999999</v>
          </cell>
          <cell r="N700">
            <v>0.2</v>
          </cell>
          <cell r="O700">
            <v>0.25</v>
          </cell>
          <cell r="P700" t="str">
            <v>m3</v>
          </cell>
          <cell r="Q700">
            <v>0.97</v>
          </cell>
          <cell r="R700">
            <v>0</v>
          </cell>
        </row>
        <row r="701">
          <cell r="E701" t="str">
            <v>Vaùn khuoân ñaø</v>
          </cell>
          <cell r="F701" t="str">
            <v>KA.2120</v>
          </cell>
          <cell r="G701" t="str">
            <v>Vaùn khuoân ñaø: =(0,2+2x0,15+0,36+2x0,1)/100</v>
          </cell>
          <cell r="I701" t="str">
            <v>: =(0,2+2x0,15+0,36+2x0,1)/100</v>
          </cell>
          <cell r="J701">
            <v>1</v>
          </cell>
          <cell r="K701" t="str">
            <v>VKDT</v>
          </cell>
          <cell r="L701">
            <v>0.1</v>
          </cell>
          <cell r="M701">
            <v>0.56000000000000005</v>
          </cell>
          <cell r="N701">
            <v>0.2</v>
          </cell>
          <cell r="O701">
            <v>0.15</v>
          </cell>
          <cell r="P701" t="str">
            <v>100m2</v>
          </cell>
          <cell r="Q701">
            <v>0.14699999999999999</v>
          </cell>
          <cell r="R701">
            <v>3915861</v>
          </cell>
        </row>
        <row r="702">
          <cell r="E702" t="str">
            <v>Saét troøn d&lt;=10 ñaø</v>
          </cell>
          <cell r="F702" t="str">
            <v>IA.2311</v>
          </cell>
          <cell r="G702" t="str">
            <v>Saét troøn d&lt;=10 ñaø</v>
          </cell>
          <cell r="I702">
            <v>0</v>
          </cell>
          <cell r="J702">
            <v>1</v>
          </cell>
          <cell r="N702">
            <v>6.298999999999999E-2</v>
          </cell>
          <cell r="P702" t="str">
            <v>Taán</v>
          </cell>
          <cell r="Q702">
            <v>6.298999999999999E-2</v>
          </cell>
          <cell r="R702">
            <v>4292975</v>
          </cell>
        </row>
        <row r="703">
          <cell r="E703" t="str">
            <v>Saét troøn d&lt;=18 ñaø</v>
          </cell>
          <cell r="F703" t="str">
            <v>IA.2321</v>
          </cell>
          <cell r="G703" t="str">
            <v>Saét troøn d&lt;=18 ñaø</v>
          </cell>
          <cell r="I703">
            <v>0</v>
          </cell>
          <cell r="J703">
            <v>1</v>
          </cell>
          <cell r="N703">
            <v>0.14172999999999999</v>
          </cell>
          <cell r="P703" t="str">
            <v>Taán</v>
          </cell>
          <cell r="Q703">
            <v>0.14172999999999999</v>
          </cell>
          <cell r="R703">
            <v>4291456</v>
          </cell>
        </row>
        <row r="704">
          <cell r="E704" t="str">
            <v>Saét troøn Þ &lt;=10 möông</v>
          </cell>
          <cell r="F704" t="str">
            <v>IA.3511</v>
          </cell>
          <cell r="G704" t="str">
            <v>Saét troøn Þ &lt;=10 möông</v>
          </cell>
          <cell r="I704">
            <v>0</v>
          </cell>
          <cell r="J704">
            <v>1</v>
          </cell>
          <cell r="N704">
            <v>0.47131000000000006</v>
          </cell>
          <cell r="P704" t="str">
            <v>Taán</v>
          </cell>
          <cell r="Q704">
            <v>0.47131000000000006</v>
          </cell>
          <cell r="R704">
            <v>4292975</v>
          </cell>
        </row>
        <row r="705">
          <cell r="E705" t="str">
            <v>Saét troøn Þ &lt;=18 möông</v>
          </cell>
          <cell r="F705" t="str">
            <v>IA.3521</v>
          </cell>
          <cell r="G705" t="str">
            <v>Saét troøn Þ &lt;=18 möông</v>
          </cell>
          <cell r="I705">
            <v>0</v>
          </cell>
          <cell r="J705">
            <v>1</v>
          </cell>
          <cell r="N705">
            <v>1.137E-2</v>
          </cell>
          <cell r="P705" t="str">
            <v>Taán</v>
          </cell>
          <cell r="Q705">
            <v>1.137E-2</v>
          </cell>
          <cell r="R705">
            <v>4295002</v>
          </cell>
        </row>
        <row r="706">
          <cell r="E706" t="str">
            <v>Laùng vöõa M100 möông caùp daøy 2cm</v>
          </cell>
          <cell r="F706" t="str">
            <v>RB.2125</v>
          </cell>
          <cell r="G706" t="str">
            <v>Laùng vöõa M100 möông caùp daøy 2cm: =(2x1,1+2,16)x19,4/100</v>
          </cell>
          <cell r="I706" t="str">
            <v>: =(2x1,1+2,16)x19,4/100</v>
          </cell>
          <cell r="J706">
            <v>1</v>
          </cell>
          <cell r="K706" t="str">
            <v>VKD</v>
          </cell>
          <cell r="M706">
            <v>19.399999999999999</v>
          </cell>
          <cell r="N706">
            <v>2.16</v>
          </cell>
          <cell r="O706">
            <v>1.1000000000000001</v>
          </cell>
          <cell r="P706" t="str">
            <v>m2</v>
          </cell>
          <cell r="Q706">
            <v>139.88800000000001</v>
          </cell>
          <cell r="R706">
            <v>9275</v>
          </cell>
        </row>
        <row r="707">
          <cell r="D707" t="str">
            <v>PVC220</v>
          </cell>
          <cell r="E707" t="str">
            <v>Laép ñaët oáng PVC Þ 200</v>
          </cell>
          <cell r="F707" t="str">
            <v>ZJ.7276</v>
          </cell>
          <cell r="G707" t="str">
            <v>Laép ñaët oáng PVC Þ 200</v>
          </cell>
          <cell r="I707">
            <v>0</v>
          </cell>
          <cell r="J707">
            <v>8</v>
          </cell>
          <cell r="N707">
            <v>0.08</v>
          </cell>
          <cell r="P707" t="str">
            <v>100m</v>
          </cell>
          <cell r="Q707">
            <v>0.64</v>
          </cell>
          <cell r="R707">
            <v>1083099</v>
          </cell>
        </row>
        <row r="708">
          <cell r="D708" t="str">
            <v>PVC114</v>
          </cell>
          <cell r="E708" t="str">
            <v>Laép ñaët oáng PVC Þ 100</v>
          </cell>
          <cell r="F708" t="str">
            <v>ZJ.7276</v>
          </cell>
          <cell r="G708">
            <v>0</v>
          </cell>
          <cell r="I708">
            <v>0</v>
          </cell>
          <cell r="J708">
            <v>1</v>
          </cell>
          <cell r="P708" t="str">
            <v>100m</v>
          </cell>
          <cell r="Q708">
            <v>0</v>
          </cell>
          <cell r="R708">
            <v>0</v>
          </cell>
        </row>
        <row r="709">
          <cell r="E709" t="str">
            <v xml:space="preserve"> Ñaép thaønh moùng </v>
          </cell>
          <cell r="F709" t="str">
            <v>BB.1112</v>
          </cell>
          <cell r="G709" t="str">
            <v xml:space="preserve"> Ñaép thaønh moùng </v>
          </cell>
          <cell r="I709">
            <v>0</v>
          </cell>
          <cell r="J709">
            <v>1</v>
          </cell>
          <cell r="N709">
            <v>40.242666666666651</v>
          </cell>
          <cell r="P709" t="str">
            <v>m3</v>
          </cell>
          <cell r="Q709">
            <v>18.331</v>
          </cell>
          <cell r="R709">
            <v>0</v>
          </cell>
        </row>
        <row r="710">
          <cell r="E710" t="str">
            <v>Vaän chuyeån ñaát xe cuùt kít 50m</v>
          </cell>
          <cell r="F710" t="str">
            <v>VC-03</v>
          </cell>
          <cell r="G710">
            <v>0</v>
          </cell>
          <cell r="I710">
            <v>0</v>
          </cell>
          <cell r="J710">
            <v>1</v>
          </cell>
          <cell r="P710" t="str">
            <v>m3</v>
          </cell>
          <cell r="Q710">
            <v>0</v>
          </cell>
          <cell r="R710">
            <v>0</v>
          </cell>
        </row>
        <row r="711">
          <cell r="E711" t="str">
            <v>Vaän chuyeån ñaát xe cuùt kít 100m</v>
          </cell>
          <cell r="F711" t="str">
            <v>VC-03/100</v>
          </cell>
          <cell r="G711" t="str">
            <v>Vaän chuyeån ñaát xe cuùt kít 100m</v>
          </cell>
          <cell r="I711">
            <v>0</v>
          </cell>
          <cell r="J711">
            <v>1</v>
          </cell>
          <cell r="N711">
            <v>19.520640000000011</v>
          </cell>
          <cell r="P711" t="str">
            <v>m3</v>
          </cell>
          <cell r="Q711">
            <v>45.814999999999998</v>
          </cell>
          <cell r="R711">
            <v>0</v>
          </cell>
        </row>
        <row r="712">
          <cell r="E712" t="str">
            <v>MÖÔNG CAÙP QUA ÑÖÔØNG</v>
          </cell>
          <cell r="G712" t="str">
            <v>MÖÔNG CAÙP QUA ÑÖÔØNG</v>
          </cell>
          <cell r="H712" t="str">
            <v>YES</v>
          </cell>
          <cell r="J712">
            <v>1</v>
          </cell>
          <cell r="Q712">
            <v>0</v>
          </cell>
          <cell r="R712">
            <v>0</v>
          </cell>
        </row>
        <row r="713">
          <cell r="E713" t="str">
            <v xml:space="preserve">MÖÔNG CAÙP M6 (1000x940x200), DAØI  </v>
          </cell>
          <cell r="G713" t="str">
            <v>MÖÔNG CAÙP M6 (1000x940x200), DAØI  4,3M</v>
          </cell>
          <cell r="H713" t="str">
            <v>YES</v>
          </cell>
          <cell r="J713">
            <v>1</v>
          </cell>
          <cell r="M713">
            <v>4.3</v>
          </cell>
          <cell r="R713">
            <v>0</v>
          </cell>
        </row>
        <row r="714">
          <cell r="E714" t="str">
            <v>Ñaøo möông ñaát C2</v>
          </cell>
          <cell r="F714" t="str">
            <v>BA.1512</v>
          </cell>
          <cell r="G714" t="str">
            <v>Ñaøo möông ñaát C2: =0,89/6(4,3x1,6+5,19x2,49+(4,3+5,19)x(1,6+2,49))</v>
          </cell>
          <cell r="I714" t="str">
            <v>: =0,89/6(4,3x1,6+5,19x2,49+(4,3+5,19)x(1,6+2,49))</v>
          </cell>
          <cell r="J714">
            <v>1</v>
          </cell>
          <cell r="K714" t="str">
            <v>DAO</v>
          </cell>
          <cell r="L714">
            <v>0.5</v>
          </cell>
          <cell r="M714">
            <v>4.3</v>
          </cell>
          <cell r="N714">
            <v>1.6</v>
          </cell>
          <cell r="O714">
            <v>0.89</v>
          </cell>
          <cell r="P714" t="str">
            <v>m3</v>
          </cell>
          <cell r="Q714">
            <v>8.6948846666666668</v>
          </cell>
          <cell r="R714">
            <v>0</v>
          </cell>
        </row>
        <row r="715">
          <cell r="E715" t="str">
            <v>Beùton loùt ñaù 1x2 M100</v>
          </cell>
          <cell r="F715" t="str">
            <v>HA.1111SR</v>
          </cell>
          <cell r="G715" t="str">
            <v>Beùton loùt ñaù 1x2 M100: =4,3x1,2x0,05</v>
          </cell>
          <cell r="I715" t="str">
            <v>: =4,3x1,2x0,05</v>
          </cell>
          <cell r="J715">
            <v>1</v>
          </cell>
          <cell r="K715" t="str">
            <v>KHOI</v>
          </cell>
          <cell r="M715">
            <v>4.3</v>
          </cell>
          <cell r="N715">
            <v>1.2</v>
          </cell>
          <cell r="O715">
            <v>0.05</v>
          </cell>
          <cell r="P715" t="str">
            <v>m3</v>
          </cell>
          <cell r="Q715">
            <v>0.27</v>
          </cell>
          <cell r="R715">
            <v>296067</v>
          </cell>
        </row>
        <row r="716">
          <cell r="E716" t="str">
            <v>Vaùn khuoân beùton loùt</v>
          </cell>
          <cell r="F716" t="str">
            <v>KA.1110</v>
          </cell>
          <cell r="G716" t="str">
            <v>Vaùn khuoân beùton loùt: =2x(4,3+1,2)x0,05/100</v>
          </cell>
          <cell r="I716" t="str">
            <v>: =2x(4,3+1,2)x0,05/100</v>
          </cell>
          <cell r="J716">
            <v>1</v>
          </cell>
          <cell r="K716" t="str">
            <v>VKMC</v>
          </cell>
          <cell r="M716">
            <v>4.3</v>
          </cell>
          <cell r="N716">
            <v>1.2</v>
          </cell>
          <cell r="O716">
            <v>0.05</v>
          </cell>
          <cell r="P716" t="str">
            <v>100m2</v>
          </cell>
          <cell r="Q716">
            <v>5.5000000000000005E-3</v>
          </cell>
          <cell r="R716">
            <v>3633014</v>
          </cell>
        </row>
        <row r="717">
          <cell r="E717" t="str">
            <v>Beùton möông caùp ñaù 1x2 M200</v>
          </cell>
          <cell r="F717" t="str">
            <v>HA.5213</v>
          </cell>
          <cell r="G717" t="str">
            <v>Beùton möông caùp ñaù 1x2 M200: =(2x0,74x0,2+1x0,2)x4,3</v>
          </cell>
          <cell r="I717" t="str">
            <v>: =(2x0,74x0,2+1x0,2)x4,3</v>
          </cell>
          <cell r="J717">
            <v>1</v>
          </cell>
          <cell r="K717" t="str">
            <v>MR</v>
          </cell>
          <cell r="L717">
            <v>0.2</v>
          </cell>
          <cell r="M717">
            <v>4.3</v>
          </cell>
          <cell r="N717">
            <v>1</v>
          </cell>
          <cell r="O717">
            <v>0.94</v>
          </cell>
          <cell r="P717" t="str">
            <v>m3</v>
          </cell>
          <cell r="Q717">
            <v>2.1328</v>
          </cell>
          <cell r="R717">
            <v>442515</v>
          </cell>
        </row>
        <row r="718">
          <cell r="E718" t="str">
            <v>Vaùn khuoân beùton möông</v>
          </cell>
          <cell r="F718" t="str">
            <v>KA.2320</v>
          </cell>
          <cell r="G718" t="str">
            <v>Vaùn khuoân beùton möông: =2x(0,94+0,74)x4,3/100</v>
          </cell>
          <cell r="I718" t="str">
            <v>: =2x(0,94+0,74)x4,3/100</v>
          </cell>
          <cell r="J718">
            <v>1</v>
          </cell>
          <cell r="K718" t="str">
            <v>VKMR</v>
          </cell>
          <cell r="L718">
            <v>0.2</v>
          </cell>
          <cell r="M718">
            <v>4.3</v>
          </cell>
          <cell r="N718">
            <v>1</v>
          </cell>
          <cell r="O718">
            <v>0.94</v>
          </cell>
          <cell r="P718" t="str">
            <v>100m2</v>
          </cell>
          <cell r="Q718">
            <v>0.14448</v>
          </cell>
          <cell r="R718">
            <v>4233850</v>
          </cell>
        </row>
        <row r="719">
          <cell r="E719" t="str">
            <v>Saét troøn Þ &lt;=10 möông</v>
          </cell>
          <cell r="F719" t="str">
            <v>IA.3511</v>
          </cell>
          <cell r="G719" t="str">
            <v>Saét troøn Þ &lt;=10 möông</v>
          </cell>
          <cell r="I719">
            <v>0</v>
          </cell>
          <cell r="J719">
            <v>1</v>
          </cell>
          <cell r="N719">
            <v>0.13827</v>
          </cell>
          <cell r="P719" t="str">
            <v>Taán</v>
          </cell>
          <cell r="Q719">
            <v>0.13827</v>
          </cell>
          <cell r="R719">
            <v>4292975</v>
          </cell>
        </row>
        <row r="720">
          <cell r="E720" t="str">
            <v>Saét troøn Þ &lt;=18 möông</v>
          </cell>
          <cell r="F720" t="str">
            <v>IA.3521</v>
          </cell>
          <cell r="G720">
            <v>0</v>
          </cell>
          <cell r="I720">
            <v>0</v>
          </cell>
          <cell r="J720">
            <v>1</v>
          </cell>
          <cell r="P720" t="str">
            <v>Taán</v>
          </cell>
          <cell r="Q720">
            <v>0</v>
          </cell>
          <cell r="R720">
            <v>0</v>
          </cell>
        </row>
        <row r="721">
          <cell r="E721" t="str">
            <v>Laùng vöõa M100 möông caùp daøy 2cm</v>
          </cell>
          <cell r="F721" t="str">
            <v>RB.2125</v>
          </cell>
          <cell r="G721" t="str">
            <v>Laùng vöõa M100 möông caùp daøy 2cm: =4,3x1,74</v>
          </cell>
          <cell r="I721" t="str">
            <v>: =4,3x1,74</v>
          </cell>
          <cell r="J721">
            <v>1</v>
          </cell>
          <cell r="K721" t="str">
            <v>MAT</v>
          </cell>
          <cell r="M721">
            <v>4.3</v>
          </cell>
          <cell r="N721">
            <v>1.74</v>
          </cell>
          <cell r="P721" t="str">
            <v>m2</v>
          </cell>
          <cell r="Q721">
            <v>12.384</v>
          </cell>
          <cell r="R721">
            <v>9275</v>
          </cell>
        </row>
        <row r="722">
          <cell r="D722" t="str">
            <v>PVC114</v>
          </cell>
          <cell r="E722" t="str">
            <v>Laép ñaët oáng PVC Þ 140</v>
          </cell>
          <cell r="F722" t="str">
            <v>ZM.1275</v>
          </cell>
          <cell r="G722" t="str">
            <v>Laép ñaët oáng  PVC Þ 114</v>
          </cell>
          <cell r="I722">
            <v>0</v>
          </cell>
          <cell r="J722">
            <v>1</v>
          </cell>
          <cell r="N722">
            <v>0.36</v>
          </cell>
          <cell r="P722" t="str">
            <v>100m</v>
          </cell>
          <cell r="Q722">
            <v>0.06</v>
          </cell>
          <cell r="R722">
            <v>6093217</v>
          </cell>
        </row>
        <row r="723">
          <cell r="E723" t="str">
            <v xml:space="preserve"> Ñaép thaønh moùng </v>
          </cell>
          <cell r="F723" t="str">
            <v>BB.1112</v>
          </cell>
          <cell r="G723" t="str">
            <v xml:space="preserve"> Ñaép thaønh moùng </v>
          </cell>
          <cell r="I723">
            <v>0</v>
          </cell>
          <cell r="J723">
            <v>1</v>
          </cell>
          <cell r="N723">
            <v>4.8678846666666669</v>
          </cell>
          <cell r="P723" t="str">
            <v>m3</v>
          </cell>
          <cell r="Q723">
            <v>8.6950000000000003</v>
          </cell>
          <cell r="R723">
            <v>0</v>
          </cell>
        </row>
        <row r="724">
          <cell r="E724" t="str">
            <v>Vaän chuyeån ñaát xe cuùt 50m</v>
          </cell>
          <cell r="F724" t="str">
            <v>VC-03</v>
          </cell>
          <cell r="G724">
            <v>0</v>
          </cell>
          <cell r="I724">
            <v>0</v>
          </cell>
          <cell r="J724">
            <v>1</v>
          </cell>
          <cell r="P724" t="str">
            <v>m3</v>
          </cell>
          <cell r="Q724">
            <v>0</v>
          </cell>
          <cell r="R724">
            <v>0</v>
          </cell>
        </row>
        <row r="725">
          <cell r="E725" t="str">
            <v>Boác xuùc vaø vaän chuyeån ñaát thöøa xe cuùt kít 100m</v>
          </cell>
          <cell r="F725" t="str">
            <v>VC-03/100</v>
          </cell>
          <cell r="G725" t="str">
            <v>Boác xuùc vaø vaän chuyeån ñaát thöøa xe cuùt kít 100m</v>
          </cell>
          <cell r="I725">
            <v>0</v>
          </cell>
          <cell r="J725">
            <v>1</v>
          </cell>
          <cell r="N725">
            <v>4.5923999999999996</v>
          </cell>
          <cell r="P725" t="str">
            <v>m3</v>
          </cell>
          <cell r="R725">
            <v>0</v>
          </cell>
        </row>
        <row r="726">
          <cell r="E726" t="str">
            <v xml:space="preserve">MÖÔNG CAÙP M7 (1400x1040x200), DAØI  </v>
          </cell>
          <cell r="G726" t="str">
            <v>MÖÔNG CAÙP M7 (1400x1040x200), DAØI  4,3M</v>
          </cell>
          <cell r="H726" t="str">
            <v>YES</v>
          </cell>
          <cell r="J726">
            <v>1</v>
          </cell>
          <cell r="M726">
            <v>4.3</v>
          </cell>
          <cell r="R726">
            <v>0</v>
          </cell>
        </row>
        <row r="727">
          <cell r="E727" t="str">
            <v>Ñaøo möông ñaát C2</v>
          </cell>
          <cell r="F727" t="str">
            <v>BA.1512</v>
          </cell>
          <cell r="G727" t="str">
            <v>Ñaøo möông ñaát C2: =0,89/6(4,3x2+5,19x2,89+(4,3+5,19)x(2+2,89))</v>
          </cell>
          <cell r="I727" t="str">
            <v>: =0,89/6(4,3x2+5,19x2,89+(4,3+5,19)x(2+2,89))</v>
          </cell>
          <cell r="J727">
            <v>1</v>
          </cell>
          <cell r="K727" t="str">
            <v>DAO</v>
          </cell>
          <cell r="L727">
            <v>0.5</v>
          </cell>
          <cell r="M727">
            <v>4.3</v>
          </cell>
          <cell r="N727">
            <v>2</v>
          </cell>
          <cell r="O727">
            <v>0.89</v>
          </cell>
          <cell r="P727" t="str">
            <v>m3</v>
          </cell>
          <cell r="Q727">
            <v>10.384104666666667</v>
          </cell>
          <cell r="R727">
            <v>0</v>
          </cell>
        </row>
        <row r="728">
          <cell r="E728" t="str">
            <v>Beùton loùt ñaù 1x2 M100</v>
          </cell>
          <cell r="F728" t="str">
            <v>HA.1111SR</v>
          </cell>
          <cell r="G728" t="str">
            <v>Beùton loùt ñaù 1x2 M100: =4,3x1,6x0,05</v>
          </cell>
          <cell r="I728" t="str">
            <v>: =4,3x1,6x0,05</v>
          </cell>
          <cell r="J728">
            <v>1</v>
          </cell>
          <cell r="K728" t="str">
            <v>KHOI</v>
          </cell>
          <cell r="M728">
            <v>4.3</v>
          </cell>
          <cell r="N728">
            <v>1.6</v>
          </cell>
          <cell r="O728">
            <v>0.05</v>
          </cell>
          <cell r="P728" t="str">
            <v>m3</v>
          </cell>
          <cell r="Q728">
            <v>0.36</v>
          </cell>
          <cell r="R728">
            <v>296067</v>
          </cell>
        </row>
        <row r="729">
          <cell r="E729" t="str">
            <v>Vaùn khuoân beùton loùt</v>
          </cell>
          <cell r="F729" t="str">
            <v>KA.1110</v>
          </cell>
          <cell r="G729" t="str">
            <v>Vaùn khuoân beùton loùt: =2x(4,3+1,6)x0,05/100</v>
          </cell>
          <cell r="I729" t="str">
            <v>: =2x(4,3+1,6)x0,05/100</v>
          </cell>
          <cell r="J729">
            <v>1</v>
          </cell>
          <cell r="K729" t="str">
            <v>VKMC</v>
          </cell>
          <cell r="M729">
            <v>4.3</v>
          </cell>
          <cell r="N729">
            <v>1.6</v>
          </cell>
          <cell r="O729">
            <v>0.05</v>
          </cell>
          <cell r="P729" t="str">
            <v>100m2</v>
          </cell>
          <cell r="Q729">
            <v>5.8999999999999999E-3</v>
          </cell>
          <cell r="R729">
            <v>3633014</v>
          </cell>
        </row>
        <row r="730">
          <cell r="E730" t="str">
            <v>Beùton möông caùp ñaù 1x2 M200</v>
          </cell>
          <cell r="F730" t="str">
            <v>HA.5213</v>
          </cell>
          <cell r="G730" t="str">
            <v>Beùton möông caùp ñaù 1x2 M200: =(2x0,84x0,2+1,4x0,2)x4,3</v>
          </cell>
          <cell r="I730" t="str">
            <v>: =(2x0,84x0,2+1,4x0,2)x4,3</v>
          </cell>
          <cell r="J730">
            <v>1</v>
          </cell>
          <cell r="K730" t="str">
            <v>MR</v>
          </cell>
          <cell r="L730">
            <v>0.2</v>
          </cell>
          <cell r="M730">
            <v>4.3</v>
          </cell>
          <cell r="N730">
            <v>1.4</v>
          </cell>
          <cell r="O730">
            <v>1.04</v>
          </cell>
          <cell r="P730" t="str">
            <v>m3</v>
          </cell>
          <cell r="Q730">
            <v>2.6488000000000005</v>
          </cell>
          <cell r="R730">
            <v>442515</v>
          </cell>
        </row>
        <row r="731">
          <cell r="E731" t="str">
            <v>Vaùn khuoân beùton möông</v>
          </cell>
          <cell r="F731" t="str">
            <v>KA.2320</v>
          </cell>
          <cell r="G731" t="str">
            <v>Vaùn khuoân beùton möông: =2x(1,04+0,84)x4,3/100</v>
          </cell>
          <cell r="I731" t="str">
            <v>: =2x(1,04+0,84)x4,3/100</v>
          </cell>
          <cell r="J731">
            <v>1</v>
          </cell>
          <cell r="K731" t="str">
            <v>VKMR</v>
          </cell>
          <cell r="L731">
            <v>0.2</v>
          </cell>
          <cell r="M731">
            <v>4.3</v>
          </cell>
          <cell r="N731">
            <v>1.4</v>
          </cell>
          <cell r="O731">
            <v>1.04</v>
          </cell>
          <cell r="P731" t="str">
            <v>100m2</v>
          </cell>
          <cell r="Q731">
            <v>0.16167999999999999</v>
          </cell>
          <cell r="R731">
            <v>4233850</v>
          </cell>
        </row>
        <row r="732">
          <cell r="E732" t="str">
            <v>Saét troøn Þ &lt;=10 möông</v>
          </cell>
          <cell r="F732" t="str">
            <v>IA.3511</v>
          </cell>
          <cell r="G732" t="str">
            <v>Saét troøn Þ &lt;=10 möông</v>
          </cell>
          <cell r="I732">
            <v>0</v>
          </cell>
          <cell r="J732">
            <v>1</v>
          </cell>
          <cell r="N732">
            <v>0.222</v>
          </cell>
          <cell r="P732" t="str">
            <v>Taán</v>
          </cell>
          <cell r="Q732">
            <v>0.222</v>
          </cell>
          <cell r="R732">
            <v>4292975</v>
          </cell>
        </row>
        <row r="733">
          <cell r="E733" t="str">
            <v>Saét troøn Þ &lt;=18 möông</v>
          </cell>
          <cell r="F733" t="str">
            <v>IA.3521</v>
          </cell>
          <cell r="G733" t="str">
            <v>Saét troøn Þ &lt;=18 möông</v>
          </cell>
          <cell r="I733">
            <v>0</v>
          </cell>
          <cell r="J733">
            <v>1</v>
          </cell>
          <cell r="N733">
            <v>1.137E-2</v>
          </cell>
          <cell r="P733" t="str">
            <v>Taán</v>
          </cell>
          <cell r="Q733">
            <v>1.137E-2</v>
          </cell>
          <cell r="R733">
            <v>4295002</v>
          </cell>
        </row>
        <row r="734">
          <cell r="E734" t="str">
            <v>Laùng vöõa M100 möông caùp daøy 2cm</v>
          </cell>
          <cell r="F734" t="str">
            <v>RB.2125</v>
          </cell>
          <cell r="G734" t="str">
            <v>Laùng vöõa M100 möông caùp daøy 2cm: =4,3x3,08</v>
          </cell>
          <cell r="I734" t="str">
            <v>: =4,3x3,08</v>
          </cell>
          <cell r="J734">
            <v>1</v>
          </cell>
          <cell r="K734" t="str">
            <v>MAT</v>
          </cell>
          <cell r="M734">
            <v>4.3</v>
          </cell>
          <cell r="N734">
            <v>3.08</v>
          </cell>
          <cell r="P734" t="str">
            <v>m2</v>
          </cell>
          <cell r="Q734">
            <v>14.964</v>
          </cell>
          <cell r="R734">
            <v>9275</v>
          </cell>
        </row>
        <row r="735">
          <cell r="E735" t="str">
            <v xml:space="preserve">Ñaép thaønh moùng </v>
          </cell>
          <cell r="F735" t="str">
            <v>BB.1112</v>
          </cell>
          <cell r="G735" t="str">
            <v xml:space="preserve">Ñaép thaønh moùng </v>
          </cell>
          <cell r="I735">
            <v>0</v>
          </cell>
          <cell r="J735">
            <v>1</v>
          </cell>
          <cell r="N735">
            <v>5.0263046666666673</v>
          </cell>
          <cell r="P735" t="str">
            <v>m3</v>
          </cell>
          <cell r="Q735">
            <v>10.384</v>
          </cell>
          <cell r="R735">
            <v>0</v>
          </cell>
        </row>
        <row r="736">
          <cell r="E736" t="str">
            <v>Vaän chuyeån ñaát xe cuùt 50m</v>
          </cell>
          <cell r="F736" t="str">
            <v>VC-03</v>
          </cell>
          <cell r="G736">
            <v>0</v>
          </cell>
          <cell r="I736">
            <v>0</v>
          </cell>
          <cell r="J736">
            <v>1</v>
          </cell>
          <cell r="P736" t="str">
            <v>m3</v>
          </cell>
          <cell r="Q736">
            <v>0</v>
          </cell>
          <cell r="R736">
            <v>0</v>
          </cell>
        </row>
        <row r="737">
          <cell r="E737" t="str">
            <v>Boác xuùc vaø vaän chuyeån ñaát thöøa xe cuùt kít 100m</v>
          </cell>
          <cell r="F737" t="str">
            <v>VC-03/100</v>
          </cell>
          <cell r="G737" t="str">
            <v>Boác xuùc vaø vaän chuyeån ñaát thöøa xe cuùt kít 100m</v>
          </cell>
          <cell r="I737">
            <v>0</v>
          </cell>
          <cell r="J737">
            <v>1</v>
          </cell>
          <cell r="N737">
            <v>6.42936</v>
          </cell>
          <cell r="P737" t="str">
            <v>m3</v>
          </cell>
          <cell r="R737">
            <v>0</v>
          </cell>
        </row>
        <row r="738">
          <cell r="E738" t="str">
            <v>Beùton M200 ñuùc saün ñaù 1x2 ñan möông caùp N2</v>
          </cell>
          <cell r="F738" t="str">
            <v>HG.4113</v>
          </cell>
          <cell r="G738">
            <v>0</v>
          </cell>
          <cell r="I738" t="str">
            <v>: =x0,4x0,8x0,16</v>
          </cell>
          <cell r="K738" t="str">
            <v>KHOI</v>
          </cell>
          <cell r="M738">
            <v>0.4</v>
          </cell>
          <cell r="N738">
            <v>0.8</v>
          </cell>
          <cell r="O738">
            <v>0.16</v>
          </cell>
          <cell r="P738" t="str">
            <v>m3</v>
          </cell>
          <cell r="Q738">
            <v>0</v>
          </cell>
          <cell r="R738">
            <v>0</v>
          </cell>
        </row>
        <row r="739">
          <cell r="E739" t="str">
            <v>Vaùn khuoân beùton ñan  ñuùc saün</v>
          </cell>
          <cell r="F739" t="str">
            <v>KP.2310</v>
          </cell>
          <cell r="G739">
            <v>0</v>
          </cell>
          <cell r="I739" t="str">
            <v>: =x2x(0,4+0,8)x0,16/100</v>
          </cell>
          <cell r="K739" t="str">
            <v>VKMC</v>
          </cell>
          <cell r="M739">
            <v>0.4</v>
          </cell>
          <cell r="N739">
            <v>0.8</v>
          </cell>
          <cell r="O739">
            <v>0.16</v>
          </cell>
          <cell r="P739" t="str">
            <v>100m2</v>
          </cell>
          <cell r="Q739">
            <v>0</v>
          </cell>
          <cell r="R739">
            <v>0</v>
          </cell>
        </row>
        <row r="740">
          <cell r="E740" t="str">
            <v>Saét troøn Þ &lt;=10 ñan</v>
          </cell>
          <cell r="F740" t="str">
            <v>IB.2511</v>
          </cell>
          <cell r="G740">
            <v>0</v>
          </cell>
          <cell r="I740">
            <v>0</v>
          </cell>
          <cell r="N740">
            <v>0</v>
          </cell>
          <cell r="P740" t="str">
            <v>Taán</v>
          </cell>
          <cell r="Q740">
            <v>0</v>
          </cell>
          <cell r="R740">
            <v>0</v>
          </cell>
        </row>
        <row r="741">
          <cell r="E741" t="str">
            <v>Gia coâng saét hình cho giaù ñôõ caùp vaø neïp ñan  möông caùp</v>
          </cell>
          <cell r="F741" t="str">
            <v>NA.1510</v>
          </cell>
          <cell r="G741">
            <v>0</v>
          </cell>
          <cell r="I741">
            <v>0</v>
          </cell>
          <cell r="N741">
            <v>0.7</v>
          </cell>
          <cell r="P741" t="str">
            <v>Taán</v>
          </cell>
          <cell r="Q741">
            <v>0</v>
          </cell>
          <cell r="R741">
            <v>0</v>
          </cell>
        </row>
        <row r="742">
          <cell r="E742" t="str">
            <v>Laép ñaët caáu kieän saét hình möông caùp</v>
          </cell>
          <cell r="F742" t="str">
            <v>NB.1710</v>
          </cell>
          <cell r="G742">
            <v>0</v>
          </cell>
          <cell r="I742">
            <v>0</v>
          </cell>
          <cell r="P742" t="str">
            <v>Taán</v>
          </cell>
          <cell r="Q742">
            <v>0</v>
          </cell>
          <cell r="R742">
            <v>0</v>
          </cell>
        </row>
        <row r="743">
          <cell r="E743" t="str">
            <v>Sôn choáng ró 2 lôùp cho caáu kieän saét hình</v>
          </cell>
          <cell r="F743" t="str">
            <v>UC.2230R</v>
          </cell>
          <cell r="G743">
            <v>0</v>
          </cell>
          <cell r="I743">
            <v>0</v>
          </cell>
          <cell r="N743">
            <v>10</v>
          </cell>
          <cell r="P743" t="str">
            <v>m2</v>
          </cell>
          <cell r="R743">
            <v>0</v>
          </cell>
        </row>
        <row r="744">
          <cell r="E744" t="str">
            <v>Sôn daàu 2 lôùp cho caáu kieän saét hình</v>
          </cell>
          <cell r="F744" t="str">
            <v>UC.2230</v>
          </cell>
          <cell r="G744">
            <v>0</v>
          </cell>
          <cell r="I744">
            <v>0</v>
          </cell>
          <cell r="N744">
            <v>10</v>
          </cell>
          <cell r="P744" t="str">
            <v>m2</v>
          </cell>
          <cell r="R744">
            <v>0</v>
          </cell>
        </row>
        <row r="745">
          <cell r="D745" t="str">
            <v>PVC220</v>
          </cell>
          <cell r="E745" t="str">
            <v>Laép ñaët oáng PVC Þ 150</v>
          </cell>
          <cell r="F745" t="str">
            <v>ZJ.7276</v>
          </cell>
          <cell r="G745">
            <v>0</v>
          </cell>
          <cell r="I745">
            <v>0</v>
          </cell>
          <cell r="N745">
            <v>0.08</v>
          </cell>
          <cell r="P745" t="str">
            <v>100m</v>
          </cell>
          <cell r="Q745">
            <v>0</v>
          </cell>
          <cell r="R745">
            <v>0</v>
          </cell>
        </row>
        <row r="746">
          <cell r="D746" t="str">
            <v>PVC114</v>
          </cell>
          <cell r="E746" t="str">
            <v>Laép ñaët oáng PVC Þ 100</v>
          </cell>
          <cell r="F746" t="str">
            <v>ZJ.7276</v>
          </cell>
          <cell r="G746">
            <v>0</v>
          </cell>
          <cell r="I746">
            <v>0</v>
          </cell>
          <cell r="P746" t="str">
            <v>100m</v>
          </cell>
          <cell r="Q746">
            <v>0</v>
          </cell>
          <cell r="R746">
            <v>0</v>
          </cell>
        </row>
        <row r="747">
          <cell r="E747" t="str">
            <v>NAÉP ÑAN, GIAÙ ÑÔÕ  MÖÔNG CAÙP</v>
          </cell>
          <cell r="G747" t="str">
            <v>NAÉP ÑAN, GIAÙ ÑÔÕ  MÖÔNG CAÙP</v>
          </cell>
          <cell r="H747" t="str">
            <v>YES</v>
          </cell>
          <cell r="I747">
            <v>0</v>
          </cell>
          <cell r="J747">
            <v>1</v>
          </cell>
          <cell r="Q747">
            <v>0</v>
          </cell>
          <cell r="R747">
            <v>0</v>
          </cell>
        </row>
        <row r="748">
          <cell r="E748" t="str">
            <v>Beùton M200 ñuùc saün ñaù 1x2 naép ñan möông caùp</v>
          </cell>
          <cell r="F748" t="str">
            <v>HG.4113</v>
          </cell>
          <cell r="G748" t="str">
            <v>Beùton M200 ñuùc saün ñaù 1x2 naép ñan möông caùp</v>
          </cell>
          <cell r="I748">
            <v>0</v>
          </cell>
          <cell r="J748">
            <v>1</v>
          </cell>
          <cell r="P748" t="str">
            <v>m3</v>
          </cell>
          <cell r="Q748">
            <v>7.742960000000001</v>
          </cell>
          <cell r="R748">
            <v>436029</v>
          </cell>
        </row>
        <row r="749">
          <cell r="E749" t="str">
            <v>Ñan Ñ1 500x700x60</v>
          </cell>
          <cell r="G749" t="str">
            <v>Ñan Ñ1 500x700x60: =254x0,5x0,7x0,06</v>
          </cell>
          <cell r="I749" t="str">
            <v>: =254x0,5x0,7x0,06</v>
          </cell>
          <cell r="J749">
            <v>254</v>
          </cell>
          <cell r="K749" t="str">
            <v>KHOI</v>
          </cell>
          <cell r="M749">
            <v>0.5</v>
          </cell>
          <cell r="N749">
            <v>0.7</v>
          </cell>
          <cell r="O749">
            <v>0.06</v>
          </cell>
          <cell r="P749" t="str">
            <v>m3</v>
          </cell>
          <cell r="Q749">
            <v>5.3339999999999996</v>
          </cell>
          <cell r="R749">
            <v>0</v>
          </cell>
        </row>
        <row r="750">
          <cell r="E750" t="str">
            <v>Ñan Ñ2 400x1100x70</v>
          </cell>
          <cell r="G750" t="str">
            <v>Ñan Ñ2 400x1100x70: =38x0,4x1,1x0,07</v>
          </cell>
          <cell r="I750" t="str">
            <v>: =38x0,4x1,1x0,07</v>
          </cell>
          <cell r="J750">
            <v>38</v>
          </cell>
          <cell r="K750" t="str">
            <v>KHOI</v>
          </cell>
          <cell r="M750">
            <v>0.4</v>
          </cell>
          <cell r="N750">
            <v>1.1000000000000001</v>
          </cell>
          <cell r="O750">
            <v>7.0000000000000007E-2</v>
          </cell>
          <cell r="P750" t="str">
            <v>m3</v>
          </cell>
          <cell r="Q750">
            <v>1.1704000000000003</v>
          </cell>
          <cell r="R750">
            <v>0</v>
          </cell>
        </row>
        <row r="751">
          <cell r="E751" t="str">
            <v>Ñan Ñ3 395x750x140</v>
          </cell>
          <cell r="G751" t="str">
            <v>Ñan Ñ3 395x750x140: =8x0,395x0,75x0,14</v>
          </cell>
          <cell r="I751" t="str">
            <v>: =8x0,395x0,75x0,14</v>
          </cell>
          <cell r="J751">
            <v>8</v>
          </cell>
          <cell r="K751" t="str">
            <v>KHOI</v>
          </cell>
          <cell r="M751">
            <v>0.39500000000000002</v>
          </cell>
          <cell r="N751">
            <v>0.75</v>
          </cell>
          <cell r="O751">
            <v>0.14000000000000001</v>
          </cell>
          <cell r="P751" t="str">
            <v>m3</v>
          </cell>
          <cell r="Q751">
            <v>0.33180000000000004</v>
          </cell>
          <cell r="R751">
            <v>0</v>
          </cell>
        </row>
        <row r="752">
          <cell r="E752" t="str">
            <v>Ñan Ñ3a 550x750x140</v>
          </cell>
          <cell r="G752" t="str">
            <v>Ñan Ñ3a 550x750x140: =2x(0,34x0,15+0,4x0,14)</v>
          </cell>
          <cell r="I752" t="str">
            <v>: =2x(0,34x0,15+0,4x0,14)</v>
          </cell>
          <cell r="J752">
            <v>2</v>
          </cell>
          <cell r="K752" t="str">
            <v>SDT</v>
          </cell>
          <cell r="L752">
            <v>0.14000000000000001</v>
          </cell>
          <cell r="M752">
            <v>0.4</v>
          </cell>
          <cell r="N752">
            <v>0.34</v>
          </cell>
          <cell r="O752">
            <v>0.15</v>
          </cell>
          <cell r="P752" t="str">
            <v>m3</v>
          </cell>
          <cell r="Q752">
            <v>0.21400000000000002</v>
          </cell>
          <cell r="R752">
            <v>0</v>
          </cell>
        </row>
        <row r="753">
          <cell r="E753" t="str">
            <v>Ñan Ñ4 395x1150x140</v>
          </cell>
          <cell r="G753" t="str">
            <v>Ñan Ñ4 395x1150x140: =8x0,395x1,15x0,14</v>
          </cell>
          <cell r="I753" t="str">
            <v>: =8x0,395x1,15x0,14</v>
          </cell>
          <cell r="J753">
            <v>8</v>
          </cell>
          <cell r="K753" t="str">
            <v>KHOI</v>
          </cell>
          <cell r="M753">
            <v>0.39500000000000002</v>
          </cell>
          <cell r="N753">
            <v>1.1499999999999999</v>
          </cell>
          <cell r="O753">
            <v>0.14000000000000001</v>
          </cell>
          <cell r="P753" t="str">
            <v>m3</v>
          </cell>
          <cell r="Q753">
            <v>0.50875999999999999</v>
          </cell>
          <cell r="R753">
            <v>0</v>
          </cell>
        </row>
        <row r="754">
          <cell r="E754" t="str">
            <v>Ñan Ñ4a 550x1150x140</v>
          </cell>
          <cell r="G754" t="str">
            <v>Ñan Ñ4a 550x1150x140: =2x(0,24x0,15+0,4x0,14)</v>
          </cell>
          <cell r="I754" t="str">
            <v>: =2x(0,24x0,15+0,4x0,14)</v>
          </cell>
          <cell r="J754">
            <v>2</v>
          </cell>
          <cell r="K754" t="str">
            <v>SDT</v>
          </cell>
          <cell r="L754">
            <v>0.14000000000000001</v>
          </cell>
          <cell r="M754">
            <v>0.4</v>
          </cell>
          <cell r="N754">
            <v>0.24</v>
          </cell>
          <cell r="O754">
            <v>0.15</v>
          </cell>
          <cell r="P754" t="str">
            <v>m3</v>
          </cell>
          <cell r="Q754">
            <v>0.184</v>
          </cell>
          <cell r="R754">
            <v>0</v>
          </cell>
        </row>
        <row r="755">
          <cell r="E755" t="str">
            <v>Vaùn khuoân beùton ñuùc saün</v>
          </cell>
          <cell r="F755" t="str">
            <v>KP.2310</v>
          </cell>
          <cell r="G755" t="str">
            <v>Vaùn khuoân beùton ñuùc saün</v>
          </cell>
          <cell r="I755">
            <v>0</v>
          </cell>
          <cell r="J755">
            <v>1</v>
          </cell>
          <cell r="P755" t="str">
            <v>100m2</v>
          </cell>
          <cell r="Q755">
            <v>0.47499999999999998</v>
          </cell>
          <cell r="R755">
            <v>328470</v>
          </cell>
        </row>
        <row r="756">
          <cell r="E756" t="str">
            <v>Ñan Ñ1 500x700x60</v>
          </cell>
          <cell r="G756" t="str">
            <v>Ñan Ñ1 500x700x60: =254x2x(0,5+0,7)x0,06/100</v>
          </cell>
          <cell r="I756" t="str">
            <v>: =254x2x(0,5+0,7)x0,06/100</v>
          </cell>
          <cell r="J756">
            <v>254</v>
          </cell>
          <cell r="K756" t="str">
            <v>VKMC</v>
          </cell>
          <cell r="M756">
            <v>0.5</v>
          </cell>
          <cell r="N756">
            <v>0.7</v>
          </cell>
          <cell r="O756">
            <v>0.06</v>
          </cell>
          <cell r="P756" t="str">
            <v>100m2</v>
          </cell>
          <cell r="Q756">
            <v>0.36575999999999997</v>
          </cell>
          <cell r="R756">
            <v>0</v>
          </cell>
        </row>
        <row r="757">
          <cell r="E757" t="str">
            <v>Ñan Ñ2 400x1100x70</v>
          </cell>
          <cell r="G757" t="str">
            <v>Ñan Ñ2 400x1100x70: =38x2x(0,4+1,1)x0,07/100</v>
          </cell>
          <cell r="I757" t="str">
            <v>: =38x2x(0,4+1,1)x0,07/100</v>
          </cell>
          <cell r="J757">
            <v>38</v>
          </cell>
          <cell r="K757" t="str">
            <v>VKMC</v>
          </cell>
          <cell r="M757">
            <v>0.4</v>
          </cell>
          <cell r="N757">
            <v>1.1000000000000001</v>
          </cell>
          <cell r="O757">
            <v>7.0000000000000007E-2</v>
          </cell>
          <cell r="P757" t="str">
            <v>100m2</v>
          </cell>
          <cell r="Q757">
            <v>7.980000000000001E-2</v>
          </cell>
          <cell r="R757">
            <v>0</v>
          </cell>
        </row>
        <row r="758">
          <cell r="E758" t="str">
            <v>Ñan Ñ3 395x750x140</v>
          </cell>
          <cell r="G758" t="str">
            <v>Ñan Ñ3 395x750x140: =8x2x(0,395+0,75)x0,14/100</v>
          </cell>
          <cell r="I758" t="str">
            <v>: =8x2x(0,395+0,75)x0,14/100</v>
          </cell>
          <cell r="J758">
            <v>8</v>
          </cell>
          <cell r="K758" t="str">
            <v>VKMC</v>
          </cell>
          <cell r="M758">
            <v>0.39500000000000002</v>
          </cell>
          <cell r="N758">
            <v>0.75</v>
          </cell>
          <cell r="O758">
            <v>0.14000000000000001</v>
          </cell>
          <cell r="P758" t="str">
            <v>100m2</v>
          </cell>
          <cell r="Q758">
            <v>2.5648000000000004E-2</v>
          </cell>
          <cell r="R758">
            <v>0</v>
          </cell>
        </row>
        <row r="759">
          <cell r="E759" t="str">
            <v>Ñan Ñ3a 550x750x140</v>
          </cell>
          <cell r="G759" t="str">
            <v>Ñan Ñ3a 550x750x140: =2x0,724/100</v>
          </cell>
          <cell r="I759" t="str">
            <v>: =2x0,724/100</v>
          </cell>
          <cell r="J759">
            <v>1</v>
          </cell>
          <cell r="K759" t="str">
            <v>VKS</v>
          </cell>
          <cell r="M759">
            <v>2</v>
          </cell>
          <cell r="N759">
            <v>0.72399999999999998</v>
          </cell>
          <cell r="P759" t="str">
            <v>100m2</v>
          </cell>
          <cell r="Q759">
            <v>1.448E-2</v>
          </cell>
          <cell r="R759">
            <v>0</v>
          </cell>
        </row>
        <row r="760">
          <cell r="E760" t="str">
            <v>Ñan Ñ4 395x1150x140</v>
          </cell>
          <cell r="G760" t="str">
            <v>Ñan Ñ4 395x1150x140: =8x2x(0,395+1,15)x0,14/100</v>
          </cell>
          <cell r="I760" t="str">
            <v>: =8x2x(0,395+1,15)x0,14/100</v>
          </cell>
          <cell r="J760">
            <v>8</v>
          </cell>
          <cell r="K760" t="str">
            <v>VKMC</v>
          </cell>
          <cell r="M760">
            <v>0.39500000000000002</v>
          </cell>
          <cell r="N760">
            <v>1.1499999999999999</v>
          </cell>
          <cell r="O760">
            <v>0.14000000000000001</v>
          </cell>
          <cell r="P760" t="str">
            <v>100m2</v>
          </cell>
          <cell r="Q760">
            <v>3.4608E-2</v>
          </cell>
          <cell r="R760">
            <v>0</v>
          </cell>
        </row>
        <row r="761">
          <cell r="E761" t="str">
            <v>Ñan Ñ4a 550x1150x140</v>
          </cell>
          <cell r="G761" t="str">
            <v>Ñan Ñ4a 550x1150x140: =2x0,736/100</v>
          </cell>
          <cell r="I761" t="str">
            <v>: =2x0,736/100</v>
          </cell>
          <cell r="J761">
            <v>1</v>
          </cell>
          <cell r="K761" t="str">
            <v>VKS</v>
          </cell>
          <cell r="M761">
            <v>2</v>
          </cell>
          <cell r="N761">
            <v>0.73599999999999999</v>
          </cell>
          <cell r="P761" t="str">
            <v>100m2</v>
          </cell>
          <cell r="Q761">
            <v>1.472E-2</v>
          </cell>
          <cell r="R761">
            <v>0</v>
          </cell>
        </row>
        <row r="762">
          <cell r="E762" t="str">
            <v>Saét troøn Þ &lt;=10 ñan</v>
          </cell>
          <cell r="F762" t="str">
            <v>IB.2511</v>
          </cell>
          <cell r="G762" t="str">
            <v>Saét troøn Þ &lt;=10 ñan</v>
          </cell>
          <cell r="I762">
            <v>0</v>
          </cell>
          <cell r="J762">
            <v>1</v>
          </cell>
          <cell r="N762">
            <v>0.80288999999999999</v>
          </cell>
          <cell r="P762" t="str">
            <v>Taán</v>
          </cell>
          <cell r="Q762">
            <v>0.80288999999999999</v>
          </cell>
          <cell r="R762">
            <v>4292975</v>
          </cell>
        </row>
        <row r="763">
          <cell r="E763" t="str">
            <v>Saét troøn Þ &lt;=18 ñan</v>
          </cell>
          <cell r="F763" t="str">
            <v>IB.2511</v>
          </cell>
          <cell r="G763" t="str">
            <v>Saét troøn Þ &lt;=18 ñan</v>
          </cell>
          <cell r="I763">
            <v>0</v>
          </cell>
          <cell r="J763">
            <v>1</v>
          </cell>
          <cell r="N763">
            <v>0.14601</v>
          </cell>
          <cell r="P763" t="str">
            <v>Taán</v>
          </cell>
          <cell r="Q763">
            <v>0.14601</v>
          </cell>
          <cell r="R763">
            <v>4292975</v>
          </cell>
        </row>
        <row r="764">
          <cell r="E764" t="str">
            <v>Gia coâng saét hình cho neïp ñan Ñ2</v>
          </cell>
          <cell r="F764" t="str">
            <v>NA.1510</v>
          </cell>
          <cell r="G764" t="str">
            <v>Gia coâng saét hình cho neïp ñan Ñ2</v>
          </cell>
          <cell r="I764">
            <v>0</v>
          </cell>
          <cell r="J764">
            <v>1</v>
          </cell>
          <cell r="N764">
            <v>0.17795</v>
          </cell>
          <cell r="P764" t="str">
            <v>Taán</v>
          </cell>
          <cell r="R764">
            <v>4755945</v>
          </cell>
        </row>
        <row r="765">
          <cell r="E765" t="str">
            <v>Laép ñaët taám ñan BTCT möông caùp</v>
          </cell>
          <cell r="F765" t="str">
            <v>09-09</v>
          </cell>
          <cell r="G765" t="str">
            <v>Laép ñaët taám ñan BTCT möông caùp</v>
          </cell>
          <cell r="I765">
            <v>0</v>
          </cell>
          <cell r="J765">
            <v>1</v>
          </cell>
          <cell r="N765">
            <v>312</v>
          </cell>
          <cell r="P765" t="str">
            <v>Caùi</v>
          </cell>
          <cell r="Q765">
            <v>312</v>
          </cell>
          <cell r="R765">
            <v>0</v>
          </cell>
        </row>
        <row r="766">
          <cell r="D766" t="str">
            <v>STP-SON</v>
          </cell>
          <cell r="E766" t="str">
            <v>Gia coâng saét hình möông caùp (keå caû sôn)</v>
          </cell>
          <cell r="F766" t="str">
            <v>67/SON-BCN</v>
          </cell>
          <cell r="G766" t="str">
            <v>Gia coâng saét hình möông caùp, naép toân, giaù ñôõ caùp</v>
          </cell>
          <cell r="I766">
            <v>0</v>
          </cell>
          <cell r="J766">
            <v>1</v>
          </cell>
          <cell r="P766" t="str">
            <v>Taán</v>
          </cell>
          <cell r="Q766">
            <v>5.2089999999999996</v>
          </cell>
          <cell r="R766">
            <v>6000000</v>
          </cell>
        </row>
        <row r="767">
          <cell r="E767" t="str">
            <v>Saét hình PL20x2</v>
          </cell>
          <cell r="G767" t="str">
            <v>Saét hình PL20x2</v>
          </cell>
          <cell r="I767">
            <v>0</v>
          </cell>
          <cell r="J767">
            <v>1</v>
          </cell>
          <cell r="N767">
            <v>0.11808</v>
          </cell>
          <cell r="P767" t="str">
            <v>Taán</v>
          </cell>
          <cell r="Q767">
            <v>0.11808</v>
          </cell>
          <cell r="R767">
            <v>0</v>
          </cell>
        </row>
        <row r="768">
          <cell r="E768" t="str">
            <v>Saét hình [140x46 möông M4, M5</v>
          </cell>
          <cell r="G768" t="str">
            <v>Saét hình [140x46 möông M4, M5</v>
          </cell>
          <cell r="I768">
            <v>0</v>
          </cell>
          <cell r="J768">
            <v>1</v>
          </cell>
          <cell r="N768">
            <v>0.15834999999999999</v>
          </cell>
          <cell r="P768" t="str">
            <v>Taán</v>
          </cell>
          <cell r="Q768">
            <v>0.15834999999999999</v>
          </cell>
          <cell r="R768">
            <v>0</v>
          </cell>
        </row>
        <row r="769">
          <cell r="E769" t="str">
            <v>Saét hình [140x62 ñan Ñ2, Ñ4, Ñ4a</v>
          </cell>
          <cell r="G769" t="str">
            <v>Saét hình [140x62 ñan Ñ2, Ñ4, Ñ4a</v>
          </cell>
          <cell r="I769">
            <v>0</v>
          </cell>
          <cell r="J769">
            <v>1</v>
          </cell>
          <cell r="N769">
            <v>0.62430999999999992</v>
          </cell>
          <cell r="P769" t="str">
            <v>Taán</v>
          </cell>
          <cell r="Q769">
            <v>0.62430999999999992</v>
          </cell>
          <cell r="R769">
            <v>0</v>
          </cell>
        </row>
        <row r="770">
          <cell r="E770" t="str">
            <v>Giaù ñôõ caùp möông caùp G1</v>
          </cell>
          <cell r="G770" t="str">
            <v>Giaù ñôõ caùp möông caùp G1: =458x0,001853</v>
          </cell>
          <cell r="I770" t="str">
            <v>: =458x0,001853</v>
          </cell>
          <cell r="J770">
            <v>1</v>
          </cell>
          <cell r="K770" t="str">
            <v>MAT</v>
          </cell>
          <cell r="M770">
            <v>458</v>
          </cell>
          <cell r="N770">
            <v>1.8530000000000003E-3</v>
          </cell>
          <cell r="P770" t="str">
            <v>Taán</v>
          </cell>
          <cell r="Q770">
            <v>0.84867400000000015</v>
          </cell>
          <cell r="R770">
            <v>0</v>
          </cell>
        </row>
        <row r="771">
          <cell r="E771" t="str">
            <v>Giaù ñôõ caùp möông caùp G2</v>
          </cell>
          <cell r="G771" t="str">
            <v>Giaù ñôõ caùp möông caùp G2: =49x0,01268</v>
          </cell>
          <cell r="I771" t="str">
            <v>: =49x0,01268</v>
          </cell>
          <cell r="J771">
            <v>1</v>
          </cell>
          <cell r="K771" t="str">
            <v>MAT</v>
          </cell>
          <cell r="M771">
            <v>49</v>
          </cell>
          <cell r="N771">
            <v>1.268E-2</v>
          </cell>
          <cell r="P771" t="str">
            <v>Taán</v>
          </cell>
          <cell r="Q771">
            <v>0.62131999999999998</v>
          </cell>
          <cell r="R771">
            <v>0</v>
          </cell>
        </row>
        <row r="772">
          <cell r="E772" t="str">
            <v>Giaù ñôõ caùp möông caùp G3</v>
          </cell>
          <cell r="G772" t="str">
            <v>Giaù ñôõ caùp möông caùp G3: =278x0,002302</v>
          </cell>
          <cell r="I772" t="str">
            <v>: =278x0,002302</v>
          </cell>
          <cell r="J772">
            <v>1</v>
          </cell>
          <cell r="K772" t="str">
            <v>MAT</v>
          </cell>
          <cell r="M772">
            <v>278</v>
          </cell>
          <cell r="N772">
            <v>2.3020000000000002E-3</v>
          </cell>
          <cell r="P772" t="str">
            <v>Taán</v>
          </cell>
          <cell r="Q772">
            <v>0.63995600000000008</v>
          </cell>
          <cell r="R772">
            <v>0</v>
          </cell>
        </row>
        <row r="773">
          <cell r="E773" t="str">
            <v>Giaù ñôõ caùp möông caùp G4</v>
          </cell>
          <cell r="G773" t="str">
            <v>Giaù ñôõ caùp möông caùp G4: =49x0,003272</v>
          </cell>
          <cell r="I773" t="str">
            <v>: =49x0,003272</v>
          </cell>
          <cell r="J773">
            <v>1</v>
          </cell>
          <cell r="K773" t="str">
            <v>MAT</v>
          </cell>
          <cell r="M773">
            <v>49</v>
          </cell>
          <cell r="N773">
            <v>3.2720000000000002E-3</v>
          </cell>
          <cell r="P773" t="str">
            <v>Taán</v>
          </cell>
          <cell r="Q773">
            <v>0.160328</v>
          </cell>
          <cell r="R773">
            <v>0</v>
          </cell>
        </row>
        <row r="774">
          <cell r="E774" t="str">
            <v>Naép toân khía N1, N2, N3, N4, N5</v>
          </cell>
          <cell r="G774" t="str">
            <v>Naép toân khía N1, N2, N3, N4, N5</v>
          </cell>
          <cell r="I774">
            <v>0</v>
          </cell>
          <cell r="J774">
            <v>1</v>
          </cell>
          <cell r="N774">
            <v>1.9962599999999999</v>
          </cell>
          <cell r="P774" t="str">
            <v>Taán</v>
          </cell>
          <cell r="Q774">
            <v>1.9962599999999999</v>
          </cell>
          <cell r="R774">
            <v>0</v>
          </cell>
        </row>
        <row r="775">
          <cell r="E775" t="str">
            <v>Saét hình L40x4</v>
          </cell>
          <cell r="G775" t="str">
            <v>Saét hình L40x4</v>
          </cell>
          <cell r="I775">
            <v>0</v>
          </cell>
          <cell r="J775">
            <v>1</v>
          </cell>
          <cell r="N775">
            <v>0.14455999999999999</v>
          </cell>
          <cell r="P775" t="str">
            <v>Taán</v>
          </cell>
          <cell r="Q775">
            <v>0.14455999999999999</v>
          </cell>
          <cell r="R775">
            <v>0</v>
          </cell>
        </row>
        <row r="776">
          <cell r="E776" t="str">
            <v>Sôn caáu kieän saét hình 2 nöôùc choáng ræ</v>
          </cell>
          <cell r="F776" t="str">
            <v>UC.2230R</v>
          </cell>
          <cell r="G776" t="str">
            <v>Sôn caáu kieän saét hình 2 nöôùc choáng ræ</v>
          </cell>
          <cell r="I776">
            <v>0</v>
          </cell>
          <cell r="J776">
            <v>1</v>
          </cell>
          <cell r="N776">
            <v>21.463000000000001</v>
          </cell>
          <cell r="P776" t="str">
            <v>m2</v>
          </cell>
          <cell r="Q776">
            <v>260.46600000000001</v>
          </cell>
          <cell r="R776">
            <v>4802</v>
          </cell>
        </row>
        <row r="777">
          <cell r="E777" t="str">
            <v>Sôn caáu kieän saét hình 2 nöôùc daàu</v>
          </cell>
          <cell r="F777" t="str">
            <v>UC.2230</v>
          </cell>
          <cell r="G777" t="str">
            <v>Sôn caáu kieän saét hình 2 nöôùc daàu</v>
          </cell>
          <cell r="I777">
            <v>0</v>
          </cell>
          <cell r="J777">
            <v>1</v>
          </cell>
          <cell r="N777">
            <v>21.463000000000001</v>
          </cell>
          <cell r="P777" t="str">
            <v>m2</v>
          </cell>
          <cell r="Q777">
            <v>260.46600000000001</v>
          </cell>
          <cell r="R777">
            <v>4802</v>
          </cell>
        </row>
        <row r="778">
          <cell r="E778" t="str">
            <v>Laép ñaët caáu kieän saét hình möông caùp</v>
          </cell>
          <cell r="F778" t="str">
            <v>NB.1710</v>
          </cell>
          <cell r="G778" t="str">
            <v>Laép ñaët caáu kieän saét hình möông caùp</v>
          </cell>
          <cell r="I778">
            <v>0</v>
          </cell>
          <cell r="J778">
            <v>1</v>
          </cell>
          <cell r="P778" t="str">
            <v>Taán</v>
          </cell>
          <cell r="Q778">
            <v>5.2089999999999996</v>
          </cell>
          <cell r="R778">
            <v>683033</v>
          </cell>
        </row>
        <row r="779">
          <cell r="D779" t="str">
            <v>BDC10-80</v>
          </cell>
          <cell r="E779" t="str">
            <v>Bulon daõn chaân M10x80</v>
          </cell>
          <cell r="F779" t="str">
            <v>TT</v>
          </cell>
          <cell r="G779" t="str">
            <v>Bulon daõn chaân M10x80</v>
          </cell>
          <cell r="I779">
            <v>0</v>
          </cell>
          <cell r="J779">
            <v>1</v>
          </cell>
          <cell r="N779">
            <v>2322</v>
          </cell>
          <cell r="P779" t="str">
            <v>Boä</v>
          </cell>
          <cell r="Q779">
            <v>2322</v>
          </cell>
          <cell r="R779">
            <v>2500</v>
          </cell>
        </row>
        <row r="780">
          <cell r="D780" t="str">
            <v>BDC10-80</v>
          </cell>
          <cell r="E780" t="str">
            <v>Bulon  M12x35/22</v>
          </cell>
          <cell r="F780" t="str">
            <v>TT</v>
          </cell>
          <cell r="G780" t="str">
            <v>Bulon  M12x35/22</v>
          </cell>
          <cell r="I780">
            <v>0</v>
          </cell>
          <cell r="J780">
            <v>1</v>
          </cell>
          <cell r="N780">
            <v>327</v>
          </cell>
          <cell r="P780" t="str">
            <v>Boä</v>
          </cell>
          <cell r="Q780">
            <v>327</v>
          </cell>
          <cell r="R780">
            <v>2500</v>
          </cell>
        </row>
        <row r="781">
          <cell r="D781" t="str">
            <v>Co-PVC60</v>
          </cell>
          <cell r="E781" t="str">
            <v>Cung caáp oáng PVC Þ 60 (baûo veä caùp)</v>
          </cell>
          <cell r="F781" t="str">
            <v>TT</v>
          </cell>
          <cell r="G781" t="str">
            <v>Cung caáp oáng PVC Þ 60 (baûo veä caùp)</v>
          </cell>
          <cell r="I781">
            <v>0</v>
          </cell>
          <cell r="J781">
            <v>1</v>
          </cell>
          <cell r="N781">
            <v>30</v>
          </cell>
          <cell r="P781" t="str">
            <v>100m</v>
          </cell>
          <cell r="Q781">
            <v>0.2</v>
          </cell>
          <cell r="R781">
            <v>5325</v>
          </cell>
        </row>
        <row r="782">
          <cell r="D782" t="str">
            <v>VLP-PVC60</v>
          </cell>
          <cell r="E782" t="str">
            <v>Laép ñaët oáng PVC Þ 60 (töø möông caùp leân moùng thieát bò)</v>
          </cell>
          <cell r="F782" t="str">
            <v>07.2404</v>
          </cell>
          <cell r="G782" t="str">
            <v>Laép ñaët oáng PVC Þ 60 (töø möông caùp leân moùng thieát bò)</v>
          </cell>
          <cell r="I782">
            <v>0</v>
          </cell>
          <cell r="J782">
            <v>1</v>
          </cell>
          <cell r="N782">
            <v>0.3</v>
          </cell>
          <cell r="P782" t="str">
            <v>100m</v>
          </cell>
          <cell r="Q782">
            <v>0.2</v>
          </cell>
          <cell r="R782">
            <v>2607</v>
          </cell>
        </row>
        <row r="783">
          <cell r="D783" t="str">
            <v>PVC114</v>
          </cell>
          <cell r="E783" t="str">
            <v>Laép ñaët oáng PVC Þ 114</v>
          </cell>
          <cell r="F783" t="str">
            <v>ZJ.7275</v>
          </cell>
          <cell r="G783" t="str">
            <v>Laép ñaët oáng PVC Þ 200</v>
          </cell>
          <cell r="I783">
            <v>0</v>
          </cell>
          <cell r="J783">
            <v>1</v>
          </cell>
          <cell r="N783">
            <v>3.5000000000000003E-2</v>
          </cell>
          <cell r="P783" t="str">
            <v>100m</v>
          </cell>
          <cell r="Q783">
            <v>0.64</v>
          </cell>
          <cell r="R783">
            <v>6093217</v>
          </cell>
        </row>
        <row r="784">
          <cell r="E784" t="str">
            <v>Sôn choáng ró 2 lôùp cho caáu kieän saét hình</v>
          </cell>
          <cell r="F784" t="str">
            <v>UC.2230R</v>
          </cell>
          <cell r="G784">
            <v>0</v>
          </cell>
          <cell r="I784">
            <v>0</v>
          </cell>
          <cell r="J784">
            <v>1</v>
          </cell>
          <cell r="P784" t="str">
            <v>m2</v>
          </cell>
          <cell r="Q784">
            <v>0</v>
          </cell>
          <cell r="R784">
            <v>0</v>
          </cell>
        </row>
        <row r="785">
          <cell r="E785" t="str">
            <v>Sôn daàu 2 lôùp cho caáu kieän saét hình</v>
          </cell>
          <cell r="F785" t="str">
            <v>UC.2230</v>
          </cell>
          <cell r="G785">
            <v>0</v>
          </cell>
          <cell r="I785">
            <v>0</v>
          </cell>
          <cell r="J785">
            <v>1</v>
          </cell>
          <cell r="P785" t="str">
            <v>m2</v>
          </cell>
          <cell r="Q785">
            <v>0</v>
          </cell>
          <cell r="R785">
            <v>0</v>
          </cell>
        </row>
        <row r="786">
          <cell r="E786" t="str">
            <v>CAÙC MOÙNG THIEÁT BÒ NGOAØI TRÔØI</v>
          </cell>
          <cell r="G786" t="str">
            <v>CAÙC MOÙNG THIEÁT BÒ NGOAØI TRÔØI</v>
          </cell>
          <cell r="H786" t="str">
            <v>YES</v>
          </cell>
          <cell r="I786">
            <v>0</v>
          </cell>
          <cell r="J786">
            <v>1</v>
          </cell>
          <cell r="Q786">
            <v>0</v>
          </cell>
          <cell r="R786">
            <v>0</v>
          </cell>
        </row>
        <row r="787">
          <cell r="E787" t="str">
            <v>MOÙNG MBA LÖÏC 6,4x8,9M</v>
          </cell>
          <cell r="G787">
            <v>0</v>
          </cell>
          <cell r="I787">
            <v>0</v>
          </cell>
          <cell r="P787">
            <v>0</v>
          </cell>
          <cell r="Q787">
            <v>0</v>
          </cell>
          <cell r="R787">
            <v>0</v>
          </cell>
        </row>
        <row r="788">
          <cell r="E788" t="str">
            <v>Ñaøo moùng ñaát C2</v>
          </cell>
          <cell r="F788" t="str">
            <v>BA.1432</v>
          </cell>
          <cell r="G788">
            <v>0</v>
          </cell>
          <cell r="I788" t="str">
            <v>: =x0,85/6(7x10,1+7,85x10,95+(7+7,85)x(10,1+10,95))</v>
          </cell>
          <cell r="K788" t="str">
            <v>DAO</v>
          </cell>
          <cell r="L788">
            <v>0.5</v>
          </cell>
          <cell r="M788">
            <v>7</v>
          </cell>
          <cell r="N788">
            <v>10.1</v>
          </cell>
          <cell r="O788">
            <v>0.85</v>
          </cell>
          <cell r="P788" t="str">
            <v>m3</v>
          </cell>
          <cell r="Q788">
            <v>0</v>
          </cell>
          <cell r="R788">
            <v>0</v>
          </cell>
        </row>
        <row r="789">
          <cell r="E789" t="str">
            <v>Beùton loùt M100 ñaù 1x2</v>
          </cell>
          <cell r="F789" t="str">
            <v>HA.1121SR</v>
          </cell>
          <cell r="G789">
            <v>0</v>
          </cell>
          <cell r="I789">
            <v>0</v>
          </cell>
          <cell r="P789" t="str">
            <v>m3</v>
          </cell>
          <cell r="Q789">
            <v>0</v>
          </cell>
          <cell r="R789">
            <v>0</v>
          </cell>
        </row>
        <row r="790">
          <cell r="E790" t="str">
            <v>Baûn ñaùy</v>
          </cell>
          <cell r="G790">
            <v>0</v>
          </cell>
          <cell r="I790" t="str">
            <v>: =x6,6x9,1x0,05</v>
          </cell>
          <cell r="K790" t="str">
            <v>KHOI</v>
          </cell>
          <cell r="M790">
            <v>6.6</v>
          </cell>
          <cell r="N790">
            <v>9.1</v>
          </cell>
          <cell r="O790">
            <v>0.05</v>
          </cell>
          <cell r="P790" t="str">
            <v>m3</v>
          </cell>
          <cell r="Q790">
            <v>0</v>
          </cell>
          <cell r="R790">
            <v>0</v>
          </cell>
        </row>
        <row r="791">
          <cell r="E791" t="str">
            <v>Hoá ga</v>
          </cell>
          <cell r="G791">
            <v>0</v>
          </cell>
          <cell r="I791" t="str">
            <v>: =x0,9x1,3x0,05</v>
          </cell>
          <cell r="K791" t="str">
            <v>KHOI</v>
          </cell>
          <cell r="M791">
            <v>0.9</v>
          </cell>
          <cell r="N791">
            <v>1.3</v>
          </cell>
          <cell r="O791">
            <v>0.05</v>
          </cell>
          <cell r="P791" t="str">
            <v>m3</v>
          </cell>
          <cell r="Q791">
            <v>0</v>
          </cell>
          <cell r="R791">
            <v>0</v>
          </cell>
        </row>
        <row r="792">
          <cell r="E792" t="str">
            <v>Vaùn khuoân beùton loùt</v>
          </cell>
          <cell r="F792" t="str">
            <v>KA.1110</v>
          </cell>
          <cell r="G792">
            <v>0</v>
          </cell>
          <cell r="I792">
            <v>0</v>
          </cell>
          <cell r="P792" t="str">
            <v>100m2</v>
          </cell>
          <cell r="Q792">
            <v>0</v>
          </cell>
          <cell r="R792">
            <v>0</v>
          </cell>
        </row>
        <row r="793">
          <cell r="E793" t="str">
            <v>Baûn ñaùy</v>
          </cell>
          <cell r="G793">
            <v>0</v>
          </cell>
          <cell r="I793" t="str">
            <v>: =x2x(6,6+9,1)x0,05/100</v>
          </cell>
          <cell r="K793" t="str">
            <v>VKMC</v>
          </cell>
          <cell r="M793">
            <v>6.6</v>
          </cell>
          <cell r="N793">
            <v>9.1</v>
          </cell>
          <cell r="O793">
            <v>0.05</v>
          </cell>
          <cell r="P793" t="str">
            <v>100m2</v>
          </cell>
          <cell r="Q793">
            <v>0</v>
          </cell>
          <cell r="R793">
            <v>0</v>
          </cell>
        </row>
        <row r="794">
          <cell r="E794" t="str">
            <v>Hoá ga</v>
          </cell>
          <cell r="G794">
            <v>0</v>
          </cell>
          <cell r="I794" t="str">
            <v>: =x2x(0,9+1,3)x0,05/100</v>
          </cell>
          <cell r="K794" t="str">
            <v>VKMC</v>
          </cell>
          <cell r="M794">
            <v>0.9</v>
          </cell>
          <cell r="N794">
            <v>1.3</v>
          </cell>
          <cell r="O794">
            <v>0.05</v>
          </cell>
          <cell r="P794" t="str">
            <v>100m2</v>
          </cell>
          <cell r="Q794">
            <v>0</v>
          </cell>
          <cell r="R794">
            <v>0</v>
          </cell>
        </row>
        <row r="795">
          <cell r="E795" t="str">
            <v>Beùton baûn moùng M250 ñaù 1x2</v>
          </cell>
          <cell r="F795" t="str">
            <v>HA.1224</v>
          </cell>
          <cell r="G795">
            <v>0</v>
          </cell>
          <cell r="I795">
            <v>0</v>
          </cell>
          <cell r="N795">
            <v>28.53</v>
          </cell>
          <cell r="P795" t="str">
            <v>m3</v>
          </cell>
          <cell r="Q795">
            <v>0</v>
          </cell>
          <cell r="R795">
            <v>0</v>
          </cell>
        </row>
        <row r="796">
          <cell r="E796" t="str">
            <v>Vaùn khuoân beùton moùng</v>
          </cell>
          <cell r="F796" t="str">
            <v>KA.1110</v>
          </cell>
          <cell r="G796">
            <v>0</v>
          </cell>
          <cell r="I796">
            <v>0</v>
          </cell>
          <cell r="P796" t="str">
            <v>100m2</v>
          </cell>
          <cell r="Q796">
            <v>0</v>
          </cell>
          <cell r="R796">
            <v>0</v>
          </cell>
        </row>
        <row r="797">
          <cell r="E797" t="str">
            <v>Baûn ñaùy</v>
          </cell>
          <cell r="G797">
            <v>0</v>
          </cell>
          <cell r="I797" t="str">
            <v>: =x2x(6,4+8,9)x0,3/100</v>
          </cell>
          <cell r="K797" t="str">
            <v>VKMC</v>
          </cell>
          <cell r="M797">
            <v>6.4</v>
          </cell>
          <cell r="N797">
            <v>8.9</v>
          </cell>
          <cell r="O797">
            <v>0.3</v>
          </cell>
          <cell r="P797" t="str">
            <v>100m2</v>
          </cell>
          <cell r="Q797">
            <v>0</v>
          </cell>
          <cell r="R797">
            <v>0</v>
          </cell>
        </row>
        <row r="798">
          <cell r="E798" t="str">
            <v>Beä moùng</v>
          </cell>
          <cell r="G798">
            <v>0</v>
          </cell>
          <cell r="I798" t="str">
            <v>: =x2x(2,5+5)x0,9/100</v>
          </cell>
          <cell r="K798" t="str">
            <v>VKMC</v>
          </cell>
          <cell r="M798">
            <v>2.5</v>
          </cell>
          <cell r="N798">
            <v>5</v>
          </cell>
          <cell r="O798">
            <v>0.9</v>
          </cell>
          <cell r="P798" t="str">
            <v>100m2</v>
          </cell>
          <cell r="Q798">
            <v>0</v>
          </cell>
          <cell r="R798">
            <v>0</v>
          </cell>
        </row>
        <row r="799">
          <cell r="E799" t="str">
            <v>Hoá ga</v>
          </cell>
          <cell r="G799">
            <v>0</v>
          </cell>
          <cell r="I799" t="str">
            <v>: =x2x(0,9+1,1)x0,2/100</v>
          </cell>
          <cell r="K799" t="str">
            <v>VKMC</v>
          </cell>
          <cell r="M799">
            <v>0.9</v>
          </cell>
          <cell r="N799">
            <v>1.1000000000000001</v>
          </cell>
          <cell r="O799">
            <v>0.2</v>
          </cell>
          <cell r="P799" t="str">
            <v>100m2</v>
          </cell>
          <cell r="Q799">
            <v>0</v>
          </cell>
          <cell r="R799">
            <v>0</v>
          </cell>
        </row>
        <row r="800">
          <cell r="E800" t="str">
            <v>Saét troøn Þ &lt;=10</v>
          </cell>
          <cell r="F800" t="str">
            <v>IA.1110</v>
          </cell>
          <cell r="G800">
            <v>0</v>
          </cell>
          <cell r="I800">
            <v>0</v>
          </cell>
          <cell r="N800">
            <v>4.2209999999999998E-2</v>
          </cell>
          <cell r="P800" t="str">
            <v>Taán</v>
          </cell>
          <cell r="Q800">
            <v>0</v>
          </cell>
          <cell r="R800">
            <v>0</v>
          </cell>
        </row>
        <row r="801">
          <cell r="E801" t="str">
            <v>Saét troøn Þ &lt;=18</v>
          </cell>
          <cell r="F801" t="str">
            <v>IA.1120</v>
          </cell>
          <cell r="G801">
            <v>0</v>
          </cell>
          <cell r="I801">
            <v>0</v>
          </cell>
          <cell r="N801">
            <v>2.2781700000000003</v>
          </cell>
          <cell r="P801" t="str">
            <v>Taán</v>
          </cell>
          <cell r="Q801">
            <v>0</v>
          </cell>
          <cell r="R801">
            <v>0</v>
          </cell>
        </row>
        <row r="802">
          <cell r="E802" t="str">
            <v>Beùton coät M250 ñaù 1x2 daøy 50cm</v>
          </cell>
          <cell r="F802" t="str">
            <v>HA.2314</v>
          </cell>
          <cell r="G802">
            <v>0</v>
          </cell>
          <cell r="I802">
            <v>0</v>
          </cell>
          <cell r="N802">
            <v>0.59</v>
          </cell>
          <cell r="P802" t="str">
            <v>m3</v>
          </cell>
          <cell r="Q802">
            <v>0</v>
          </cell>
          <cell r="R802">
            <v>0</v>
          </cell>
        </row>
        <row r="803">
          <cell r="E803" t="str">
            <v>Vaùn khuoân coät</v>
          </cell>
          <cell r="F803" t="str">
            <v>KA.2120</v>
          </cell>
          <cell r="G803">
            <v>0</v>
          </cell>
          <cell r="I803" t="str">
            <v>: =x2x(0,2+0,2)x0,7/100</v>
          </cell>
          <cell r="K803" t="str">
            <v>VKMC</v>
          </cell>
          <cell r="M803">
            <v>0.2</v>
          </cell>
          <cell r="N803">
            <v>0.2</v>
          </cell>
          <cell r="O803">
            <v>0.7</v>
          </cell>
          <cell r="P803" t="str">
            <v>100m2</v>
          </cell>
          <cell r="Q803">
            <v>0</v>
          </cell>
          <cell r="R803">
            <v>0</v>
          </cell>
        </row>
        <row r="804">
          <cell r="E804" t="str">
            <v>Saét troøn Þ &lt;=10 coät</v>
          </cell>
          <cell r="F804" t="str">
            <v>IA.2211</v>
          </cell>
          <cell r="G804">
            <v>0</v>
          </cell>
          <cell r="I804">
            <v>0</v>
          </cell>
          <cell r="N804">
            <v>1.231E-2</v>
          </cell>
          <cell r="P804" t="str">
            <v>Taán</v>
          </cell>
          <cell r="Q804">
            <v>0</v>
          </cell>
          <cell r="R804">
            <v>0</v>
          </cell>
        </row>
        <row r="805">
          <cell r="E805" t="str">
            <v>Saét troøn Þ &lt;=18 coät</v>
          </cell>
          <cell r="F805" t="str">
            <v>IA.2221</v>
          </cell>
          <cell r="G805">
            <v>0</v>
          </cell>
          <cell r="I805">
            <v>0</v>
          </cell>
          <cell r="N805">
            <v>0.13174</v>
          </cell>
          <cell r="P805" t="str">
            <v>Taán</v>
          </cell>
          <cell r="Q805">
            <v>0</v>
          </cell>
          <cell r="R805">
            <v>0</v>
          </cell>
        </row>
        <row r="806">
          <cell r="E806" t="str">
            <v>Beùton ñaø giaèng M250 ñaù 1x2</v>
          </cell>
          <cell r="F806" t="str">
            <v>HA.3114</v>
          </cell>
          <cell r="G806">
            <v>0</v>
          </cell>
          <cell r="I806">
            <v>0</v>
          </cell>
          <cell r="N806">
            <v>1.39</v>
          </cell>
          <cell r="P806" t="str">
            <v>m3</v>
          </cell>
          <cell r="Q806">
            <v>0</v>
          </cell>
          <cell r="R806">
            <v>0</v>
          </cell>
        </row>
        <row r="807">
          <cell r="E807" t="str">
            <v>Vaùn khuoân ñaø</v>
          </cell>
          <cell r="F807" t="str">
            <v>KA.2120</v>
          </cell>
          <cell r="G807">
            <v>0</v>
          </cell>
          <cell r="I807" t="str">
            <v>: =x(2x0,2+0,2)x34,2/100</v>
          </cell>
          <cell r="K807" t="str">
            <v>VKD</v>
          </cell>
          <cell r="M807">
            <v>34.200000000000003</v>
          </cell>
          <cell r="N807">
            <v>0.2</v>
          </cell>
          <cell r="O807">
            <v>0.2</v>
          </cell>
          <cell r="P807" t="str">
            <v>100m2</v>
          </cell>
          <cell r="Q807">
            <v>0</v>
          </cell>
          <cell r="R807">
            <v>0</v>
          </cell>
        </row>
        <row r="808">
          <cell r="E808" t="str">
            <v>Saét troøn Þ &lt;=10 ñaø</v>
          </cell>
          <cell r="F808" t="str">
            <v>IA.2311</v>
          </cell>
          <cell r="G808">
            <v>0</v>
          </cell>
          <cell r="I808">
            <v>0</v>
          </cell>
          <cell r="N808">
            <v>2.6370000000000001E-2</v>
          </cell>
          <cell r="P808" t="str">
            <v>Taán</v>
          </cell>
          <cell r="Q808">
            <v>0</v>
          </cell>
          <cell r="R808">
            <v>0</v>
          </cell>
        </row>
        <row r="809">
          <cell r="E809" t="str">
            <v>Saét troøn Þ &lt;=18 ñaø</v>
          </cell>
          <cell r="F809" t="str">
            <v>IA.2321</v>
          </cell>
          <cell r="G809">
            <v>0</v>
          </cell>
          <cell r="I809">
            <v>0</v>
          </cell>
          <cell r="N809">
            <v>0.18487999999999999</v>
          </cell>
          <cell r="P809" t="str">
            <v>Taán</v>
          </cell>
          <cell r="Q809">
            <v>0</v>
          </cell>
          <cell r="R809">
            <v>0</v>
          </cell>
        </row>
        <row r="810">
          <cell r="E810" t="str">
            <v>Xaây töôøng 20 vuõa M75 gaïch the û</v>
          </cell>
          <cell r="F810" t="str">
            <v>GG.2214</v>
          </cell>
          <cell r="G810">
            <v>0</v>
          </cell>
          <cell r="I810">
            <v>0</v>
          </cell>
          <cell r="N810">
            <v>4.5020000000000007</v>
          </cell>
          <cell r="P810" t="str">
            <v>m3</v>
          </cell>
          <cell r="Q810">
            <v>0</v>
          </cell>
          <cell r="R810">
            <v>0</v>
          </cell>
        </row>
        <row r="811">
          <cell r="E811" t="str">
            <v xml:space="preserve">Toâ vöõa M75 daøy 1,5cm </v>
          </cell>
          <cell r="F811" t="str">
            <v>PA.1214</v>
          </cell>
          <cell r="G811">
            <v>0</v>
          </cell>
          <cell r="I811">
            <v>0</v>
          </cell>
          <cell r="P811" t="str">
            <v>m2</v>
          </cell>
          <cell r="Q811">
            <v>0</v>
          </cell>
          <cell r="R811">
            <v>0</v>
          </cell>
        </row>
        <row r="812">
          <cell r="E812" t="str">
            <v>Trong vaø ngoaøi vaùch</v>
          </cell>
          <cell r="G812">
            <v>0</v>
          </cell>
          <cell r="I812" t="str">
            <v>: =x34,2x0,9</v>
          </cell>
          <cell r="K812" t="str">
            <v>MAT</v>
          </cell>
          <cell r="M812">
            <v>34.200000000000003</v>
          </cell>
          <cell r="N812">
            <v>0.9</v>
          </cell>
          <cell r="P812" t="str">
            <v>m2</v>
          </cell>
          <cell r="Q812">
            <v>0</v>
          </cell>
          <cell r="R812">
            <v>0</v>
          </cell>
        </row>
        <row r="813">
          <cell r="E813" t="str">
            <v>Ñaùy</v>
          </cell>
          <cell r="G813">
            <v>0</v>
          </cell>
          <cell r="I813" t="str">
            <v>: =x6x8,4</v>
          </cell>
          <cell r="K813" t="str">
            <v>MAT</v>
          </cell>
          <cell r="M813">
            <v>6</v>
          </cell>
          <cell r="N813">
            <v>8.4</v>
          </cell>
          <cell r="P813" t="str">
            <v>m2</v>
          </cell>
          <cell r="Q813">
            <v>0</v>
          </cell>
          <cell r="R813">
            <v>0</v>
          </cell>
        </row>
        <row r="814">
          <cell r="E814" t="str">
            <v>Ñaùy hoá ga</v>
          </cell>
          <cell r="G814">
            <v>0</v>
          </cell>
          <cell r="I814" t="str">
            <v>: =x0,7x0,7</v>
          </cell>
          <cell r="K814" t="str">
            <v>MAT</v>
          </cell>
          <cell r="M814">
            <v>0.7</v>
          </cell>
          <cell r="N814">
            <v>0.7</v>
          </cell>
          <cell r="P814" t="str">
            <v>m2</v>
          </cell>
          <cell r="Q814">
            <v>0</v>
          </cell>
          <cell r="R814">
            <v>0</v>
          </cell>
        </row>
        <row r="815">
          <cell r="E815" t="str">
            <v>Tröø beä MBT</v>
          </cell>
          <cell r="G815">
            <v>0</v>
          </cell>
          <cell r="I815" t="str">
            <v>: =x-5x2,5</v>
          </cell>
          <cell r="K815" t="str">
            <v>MAT</v>
          </cell>
          <cell r="M815">
            <v>-5</v>
          </cell>
          <cell r="N815">
            <v>2.5</v>
          </cell>
          <cell r="P815" t="str">
            <v>m2</v>
          </cell>
          <cell r="Q815">
            <v>0</v>
          </cell>
          <cell r="R815">
            <v>0</v>
          </cell>
        </row>
        <row r="816">
          <cell r="D816" t="str">
            <v>STP-XA</v>
          </cell>
          <cell r="E816" t="str">
            <v>Gia coâng maï keõm saét hình</v>
          </cell>
          <cell r="F816" t="str">
            <v>67/MK-BCN</v>
          </cell>
          <cell r="G816">
            <v>0</v>
          </cell>
          <cell r="I816">
            <v>0</v>
          </cell>
          <cell r="N816">
            <v>2.0556100000000002</v>
          </cell>
          <cell r="P816" t="str">
            <v>Taán</v>
          </cell>
          <cell r="Q816">
            <v>0</v>
          </cell>
          <cell r="R816">
            <v>0</v>
          </cell>
        </row>
        <row r="817">
          <cell r="E817" t="str">
            <v>Laép ñaët caáu kieän saét thaønh phaåm</v>
          </cell>
          <cell r="F817" t="str">
            <v>66/QÑ-BCN</v>
          </cell>
          <cell r="G817">
            <v>0</v>
          </cell>
          <cell r="I817">
            <v>0</v>
          </cell>
          <cell r="N817">
            <v>2.0556100000000002</v>
          </cell>
          <cell r="P817" t="str">
            <v>Taán</v>
          </cell>
          <cell r="Q817">
            <v>0</v>
          </cell>
          <cell r="R817">
            <v>0</v>
          </cell>
        </row>
        <row r="818">
          <cell r="D818" t="str">
            <v>BDC12-100</v>
          </cell>
          <cell r="E818" t="str">
            <v>Bulong daõn chaân (Hilti HLC) M12-100</v>
          </cell>
          <cell r="F818" t="str">
            <v>TT</v>
          </cell>
          <cell r="G818">
            <v>0</v>
          </cell>
          <cell r="I818">
            <v>0</v>
          </cell>
          <cell r="N818">
            <v>34</v>
          </cell>
          <cell r="P818" t="str">
            <v>caùi</v>
          </cell>
          <cell r="Q818">
            <v>0</v>
          </cell>
          <cell r="R818">
            <v>0</v>
          </cell>
        </row>
        <row r="819">
          <cell r="D819" t="str">
            <v>BÑC12-80</v>
          </cell>
          <cell r="E819" t="str">
            <v>Bulong ñuoâi caù M12-80</v>
          </cell>
          <cell r="F819" t="str">
            <v>TT</v>
          </cell>
          <cell r="G819">
            <v>0</v>
          </cell>
          <cell r="I819">
            <v>0</v>
          </cell>
          <cell r="N819">
            <v>8</v>
          </cell>
          <cell r="P819" t="str">
            <v>caùi</v>
          </cell>
          <cell r="Q819">
            <v>0</v>
          </cell>
          <cell r="R819">
            <v>0</v>
          </cell>
        </row>
        <row r="820">
          <cell r="E820" t="str">
            <v xml:space="preserve">Saûn xuaát laép ñaët oáng STK D140 noái MBA </v>
          </cell>
          <cell r="F820" t="str">
            <v>ZJ.2109</v>
          </cell>
          <cell r="G820">
            <v>0</v>
          </cell>
          <cell r="I820">
            <v>0</v>
          </cell>
          <cell r="N820">
            <v>1.2E-2</v>
          </cell>
          <cell r="P820" t="str">
            <v>100m</v>
          </cell>
          <cell r="Q820">
            <v>0</v>
          </cell>
          <cell r="R820">
            <v>0</v>
          </cell>
        </row>
        <row r="821">
          <cell r="D821" t="str">
            <v>Ma-STK140</v>
          </cell>
          <cell r="E821" t="str">
            <v xml:space="preserve">Saûn xuaát laép ñaët oáng manchon STK D140 </v>
          </cell>
          <cell r="F821" t="str">
            <v>ZK.4160X3</v>
          </cell>
          <cell r="G821">
            <v>0</v>
          </cell>
          <cell r="I821">
            <v>0</v>
          </cell>
          <cell r="N821">
            <v>1</v>
          </cell>
          <cell r="P821" t="str">
            <v>Caùi</v>
          </cell>
          <cell r="Q821">
            <v>0</v>
          </cell>
          <cell r="R821">
            <v>0</v>
          </cell>
        </row>
        <row r="822">
          <cell r="E822" t="str">
            <v xml:space="preserve"> Ñaép thaønh moùng </v>
          </cell>
          <cell r="F822" t="str">
            <v>BB.1112</v>
          </cell>
          <cell r="G822">
            <v>0</v>
          </cell>
          <cell r="P822" t="str">
            <v>m3</v>
          </cell>
          <cell r="R822">
            <v>0</v>
          </cell>
        </row>
        <row r="823">
          <cell r="E823" t="str">
            <v>Vaän chuyeån ñaát xe cuùt 50m</v>
          </cell>
          <cell r="F823" t="str">
            <v>VC-03</v>
          </cell>
          <cell r="G823">
            <v>0</v>
          </cell>
          <cell r="P823" t="str">
            <v>m3</v>
          </cell>
          <cell r="R823">
            <v>0</v>
          </cell>
        </row>
        <row r="824">
          <cell r="E824" t="str">
            <v>Ñaép thaønh moùng vaø san ñaát thöøa</v>
          </cell>
          <cell r="F824" t="str">
            <v>BB.1113</v>
          </cell>
          <cell r="G824">
            <v>0</v>
          </cell>
          <cell r="I824">
            <v>0</v>
          </cell>
          <cell r="P824" t="str">
            <v>m3</v>
          </cell>
          <cell r="Q824">
            <v>0</v>
          </cell>
          <cell r="R824">
            <v>0</v>
          </cell>
        </row>
        <row r="825">
          <cell r="E825" t="str">
            <v>Xeáp ñaù 5x7 choáng chaùy cho MBA löïc</v>
          </cell>
          <cell r="F825" t="str">
            <v>UD.5122CC</v>
          </cell>
          <cell r="G825">
            <v>0</v>
          </cell>
          <cell r="I825">
            <v>0</v>
          </cell>
          <cell r="N825">
            <v>9.1159999999999997</v>
          </cell>
          <cell r="P825" t="str">
            <v>m3</v>
          </cell>
          <cell r="Q825">
            <v>0</v>
          </cell>
          <cell r="R825">
            <v>0</v>
          </cell>
        </row>
        <row r="826">
          <cell r="E826" t="str">
            <v>MOÙNG MBA LÖÏC 6,4x7,4M</v>
          </cell>
          <cell r="G826" t="str">
            <v>MOÙNG MBA LÖÏC 6,4x7,4M</v>
          </cell>
          <cell r="H826" t="str">
            <v>YES</v>
          </cell>
          <cell r="I826">
            <v>0</v>
          </cell>
          <cell r="J826">
            <v>1</v>
          </cell>
          <cell r="P826" t="str">
            <v>m3</v>
          </cell>
          <cell r="Q826">
            <v>0</v>
          </cell>
          <cell r="R826">
            <v>0</v>
          </cell>
        </row>
        <row r="827">
          <cell r="E827" t="str">
            <v>Ñaøo moùng ñaát C2</v>
          </cell>
          <cell r="F827" t="str">
            <v>BA.1412</v>
          </cell>
          <cell r="G827" t="str">
            <v>Ñaøo moùng ñaát C2</v>
          </cell>
          <cell r="I827">
            <v>0</v>
          </cell>
          <cell r="J827">
            <v>1</v>
          </cell>
          <cell r="P827" t="str">
            <v>m3</v>
          </cell>
          <cell r="Q827">
            <v>92.958666666666673</v>
          </cell>
          <cell r="R827">
            <v>0</v>
          </cell>
        </row>
        <row r="828">
          <cell r="E828" t="str">
            <v>Baûn ñaùy</v>
          </cell>
          <cell r="G828" t="str">
            <v>Baûn ñaùy: =1,3/6(7x8+8,3x9,3+(7+8,3)x(8+9,3))</v>
          </cell>
          <cell r="I828" t="str">
            <v>: =1,3/6(7x8+8,3x9,3+(7+8,3)x(8+9,3))</v>
          </cell>
          <cell r="J828">
            <v>1</v>
          </cell>
          <cell r="K828" t="str">
            <v>DAO</v>
          </cell>
          <cell r="L828">
            <v>0.5</v>
          </cell>
          <cell r="M828">
            <v>7</v>
          </cell>
          <cell r="N828">
            <v>8</v>
          </cell>
          <cell r="O828">
            <v>1.3</v>
          </cell>
          <cell r="P828" t="str">
            <v>m3</v>
          </cell>
          <cell r="Q828">
            <v>86.207333333333338</v>
          </cell>
          <cell r="R828">
            <v>0</v>
          </cell>
        </row>
        <row r="829">
          <cell r="E829" t="str">
            <v>Hoá ga</v>
          </cell>
          <cell r="G829" t="str">
            <v>Hoá ga: =1,3/6(1,5x1,7+2,8x3+(1,5+2,8)x(1,7+3))</v>
          </cell>
          <cell r="I829" t="str">
            <v>: =1,3/6(1,5x1,7+2,8x3+(1,5+2,8)x(1,7+3))</v>
          </cell>
          <cell r="J829">
            <v>1</v>
          </cell>
          <cell r="K829" t="str">
            <v>DAO</v>
          </cell>
          <cell r="L829">
            <v>0.5</v>
          </cell>
          <cell r="M829">
            <v>1.5</v>
          </cell>
          <cell r="N829">
            <v>1.7</v>
          </cell>
          <cell r="O829">
            <v>1.3</v>
          </cell>
          <cell r="P829" t="str">
            <v>m3</v>
          </cell>
          <cell r="Q829">
            <v>6.7513333333333332</v>
          </cell>
          <cell r="R829">
            <v>0</v>
          </cell>
        </row>
        <row r="830">
          <cell r="E830" t="str">
            <v>Ñoùng cöø traøm daøi 5m</v>
          </cell>
          <cell r="F830" t="str">
            <v>CA.2213</v>
          </cell>
          <cell r="G830" t="str">
            <v>Ñoùng cöø traøm daøi 5m</v>
          </cell>
          <cell r="I830">
            <v>0</v>
          </cell>
          <cell r="J830">
            <v>1</v>
          </cell>
          <cell r="P830" t="str">
            <v>100m</v>
          </cell>
          <cell r="Q830">
            <v>23.05</v>
          </cell>
          <cell r="R830">
            <v>411146</v>
          </cell>
        </row>
        <row r="831">
          <cell r="E831" t="str">
            <v>Baûn ñaùy</v>
          </cell>
          <cell r="G831" t="str">
            <v>Baûn ñaùy: =5x19x23/100</v>
          </cell>
          <cell r="I831" t="str">
            <v>: =5x19x23/100</v>
          </cell>
          <cell r="J831">
            <v>5</v>
          </cell>
          <cell r="K831" t="str">
            <v>VKS</v>
          </cell>
          <cell r="M831">
            <v>19</v>
          </cell>
          <cell r="N831">
            <v>23</v>
          </cell>
          <cell r="P831" t="str">
            <v>100m</v>
          </cell>
          <cell r="Q831">
            <v>62.7</v>
          </cell>
          <cell r="R831">
            <v>0</v>
          </cell>
        </row>
        <row r="832">
          <cell r="E832" t="str">
            <v>Phaàn thöøa</v>
          </cell>
          <cell r="G832" t="str">
            <v>Phaàn thöøa: =5x2x10/100</v>
          </cell>
          <cell r="I832" t="str">
            <v>: =5x2x10/100</v>
          </cell>
          <cell r="J832">
            <v>5</v>
          </cell>
          <cell r="K832" t="str">
            <v>VKS</v>
          </cell>
          <cell r="M832">
            <v>2</v>
          </cell>
          <cell r="N832">
            <v>10</v>
          </cell>
          <cell r="P832" t="str">
            <v>100m</v>
          </cell>
          <cell r="Q832">
            <v>2.25</v>
          </cell>
          <cell r="R832">
            <v>0</v>
          </cell>
        </row>
        <row r="833">
          <cell r="E833" t="str">
            <v>Hoá ga</v>
          </cell>
          <cell r="G833" t="str">
            <v>Hoá ga: =5x2x2/100</v>
          </cell>
          <cell r="I833" t="str">
            <v>: =5x2x2/100</v>
          </cell>
          <cell r="J833">
            <v>5</v>
          </cell>
          <cell r="K833" t="str">
            <v>VKS</v>
          </cell>
          <cell r="M833">
            <v>2</v>
          </cell>
          <cell r="N833">
            <v>2</v>
          </cell>
          <cell r="P833" t="str">
            <v>100m</v>
          </cell>
          <cell r="Q833">
            <v>1.788</v>
          </cell>
          <cell r="R833">
            <v>0</v>
          </cell>
        </row>
        <row r="834">
          <cell r="E834" t="str">
            <v>Ñaép caùt ñeäm ñaàu cöø traøm</v>
          </cell>
          <cell r="F834" t="str">
            <v>BB.1411</v>
          </cell>
          <cell r="G834" t="str">
            <v>Ñaép caùt ñeäm ñaàu cöø traøm</v>
          </cell>
          <cell r="I834">
            <v>0</v>
          </cell>
          <cell r="J834">
            <v>1</v>
          </cell>
          <cell r="P834" t="str">
            <v>m3</v>
          </cell>
          <cell r="Q834">
            <v>11.948</v>
          </cell>
          <cell r="R834">
            <v>37332</v>
          </cell>
        </row>
        <row r="835">
          <cell r="E835" t="str">
            <v>Baûn ñaùy</v>
          </cell>
          <cell r="G835" t="str">
            <v>Baûn ñaùy: =7x8x0,2</v>
          </cell>
          <cell r="I835" t="str">
            <v>: =7x8x0,2</v>
          </cell>
          <cell r="J835">
            <v>1</v>
          </cell>
          <cell r="K835" t="str">
            <v>KHOI</v>
          </cell>
          <cell r="M835">
            <v>7</v>
          </cell>
          <cell r="N835">
            <v>8</v>
          </cell>
          <cell r="O835">
            <v>0.2</v>
          </cell>
          <cell r="P835" t="str">
            <v>m3</v>
          </cell>
          <cell r="Q835">
            <v>11.2</v>
          </cell>
          <cell r="R835">
            <v>0</v>
          </cell>
        </row>
        <row r="836">
          <cell r="E836" t="str">
            <v>Phaàn thöøa</v>
          </cell>
          <cell r="G836" t="str">
            <v>Phaàn thöøa: =0,5x3,4x0,2</v>
          </cell>
          <cell r="I836" t="str">
            <v>: =0,5x3,4x0,2</v>
          </cell>
          <cell r="J836">
            <v>1</v>
          </cell>
          <cell r="K836" t="str">
            <v>KHOI</v>
          </cell>
          <cell r="M836">
            <v>0.5</v>
          </cell>
          <cell r="N836">
            <v>3.4</v>
          </cell>
          <cell r="O836">
            <v>0.2</v>
          </cell>
          <cell r="P836" t="str">
            <v>m3</v>
          </cell>
          <cell r="Q836">
            <v>0.34</v>
          </cell>
          <cell r="R836">
            <v>0</v>
          </cell>
        </row>
        <row r="837">
          <cell r="E837" t="str">
            <v>Hoá ga</v>
          </cell>
          <cell r="G837" t="str">
            <v>Hoá ga: =1,2x1,7x0,2</v>
          </cell>
          <cell r="I837" t="str">
            <v>: =1,2x1,7x0,2</v>
          </cell>
          <cell r="J837">
            <v>1</v>
          </cell>
          <cell r="K837" t="str">
            <v>KHOI</v>
          </cell>
          <cell r="M837">
            <v>1.2</v>
          </cell>
          <cell r="N837">
            <v>1.7</v>
          </cell>
          <cell r="O837">
            <v>0.2</v>
          </cell>
          <cell r="P837" t="str">
            <v>m3</v>
          </cell>
          <cell r="Q837">
            <v>0.40800000000000003</v>
          </cell>
          <cell r="R837">
            <v>0</v>
          </cell>
        </row>
        <row r="838">
          <cell r="E838" t="str">
            <v>Laøm moùng ñaù 5x7 keïp caùt daøy 02,m</v>
          </cell>
          <cell r="F838" t="str">
            <v>B3-13e/CÑ79/57C</v>
          </cell>
          <cell r="G838" t="str">
            <v>Laøm moùng ñaù 5x7 keïp caùt daøy 02,m</v>
          </cell>
          <cell r="I838">
            <v>0</v>
          </cell>
          <cell r="J838">
            <v>1</v>
          </cell>
          <cell r="P838" t="str">
            <v>100m3</v>
          </cell>
          <cell r="Q838">
            <v>0.11939999999999999</v>
          </cell>
          <cell r="R838">
            <v>16752000</v>
          </cell>
        </row>
        <row r="839">
          <cell r="E839" t="str">
            <v>Baûn ñaùy</v>
          </cell>
          <cell r="G839" t="str">
            <v>Baûn ñaùy: =0,15x7x8/100</v>
          </cell>
          <cell r="I839" t="str">
            <v>: =0,15x7x8/100</v>
          </cell>
          <cell r="J839">
            <v>0.15</v>
          </cell>
          <cell r="K839" t="str">
            <v>VKS</v>
          </cell>
          <cell r="M839">
            <v>7</v>
          </cell>
          <cell r="N839">
            <v>8</v>
          </cell>
          <cell r="P839" t="str">
            <v>100m3</v>
          </cell>
          <cell r="Q839">
            <v>8.4000000000000005E-2</v>
          </cell>
          <cell r="R839">
            <v>0</v>
          </cell>
        </row>
        <row r="840">
          <cell r="E840" t="str">
            <v>Phaàn thöøa</v>
          </cell>
          <cell r="G840" t="str">
            <v>Phaàn thöøa: =0,15x0,5x3,4/100</v>
          </cell>
          <cell r="I840" t="str">
            <v>: =0,15x0,5x3,4/100</v>
          </cell>
          <cell r="J840">
            <v>0.15</v>
          </cell>
          <cell r="K840" t="str">
            <v>VKS</v>
          </cell>
          <cell r="M840">
            <v>0.5</v>
          </cell>
          <cell r="N840">
            <v>3.4</v>
          </cell>
          <cell r="P840" t="str">
            <v>100m3</v>
          </cell>
          <cell r="Q840">
            <v>2.5500000000000002E-3</v>
          </cell>
          <cell r="R840">
            <v>0</v>
          </cell>
        </row>
        <row r="841">
          <cell r="E841" t="str">
            <v>Hoá ga</v>
          </cell>
          <cell r="G841" t="str">
            <v>Hoá ga: =0,15x1,2x1,7/100</v>
          </cell>
          <cell r="I841" t="str">
            <v>: =0,15x1,2x1,7/100</v>
          </cell>
          <cell r="J841">
            <v>0.15</v>
          </cell>
          <cell r="K841" t="str">
            <v>VKS</v>
          </cell>
          <cell r="M841">
            <v>1.2</v>
          </cell>
          <cell r="N841">
            <v>1.7</v>
          </cell>
          <cell r="P841" t="str">
            <v>100m3</v>
          </cell>
          <cell r="Q841">
            <v>3.0600000000000002E-3</v>
          </cell>
          <cell r="R841">
            <v>0</v>
          </cell>
        </row>
        <row r="842">
          <cell r="E842" t="str">
            <v>Beùton loùt M100 ñaù 1x2</v>
          </cell>
          <cell r="F842" t="str">
            <v>HA.1121SR</v>
          </cell>
          <cell r="G842" t="str">
            <v>Beùton loùt M100 ñaù 1x2</v>
          </cell>
          <cell r="I842">
            <v>0</v>
          </cell>
          <cell r="J842">
            <v>1</v>
          </cell>
          <cell r="P842" t="str">
            <v>m3</v>
          </cell>
          <cell r="Q842">
            <v>2.648000000000001</v>
          </cell>
          <cell r="R842">
            <v>296067</v>
          </cell>
        </row>
        <row r="843">
          <cell r="E843" t="str">
            <v>Baûn ñaùy</v>
          </cell>
          <cell r="G843" t="str">
            <v>Baûn ñaùy: =6,6x7,6x0,05</v>
          </cell>
          <cell r="I843" t="str">
            <v>: =6,6x7,6x0,05</v>
          </cell>
          <cell r="J843">
            <v>1</v>
          </cell>
          <cell r="K843" t="str">
            <v>KHOI</v>
          </cell>
          <cell r="M843">
            <v>6.6</v>
          </cell>
          <cell r="N843">
            <v>7.6</v>
          </cell>
          <cell r="O843">
            <v>0.05</v>
          </cell>
          <cell r="P843" t="str">
            <v>m3</v>
          </cell>
          <cell r="Q843">
            <v>2.5080000000000009</v>
          </cell>
          <cell r="R843">
            <v>0</v>
          </cell>
        </row>
        <row r="844">
          <cell r="E844" t="str">
            <v>Phaàn thöøa</v>
          </cell>
          <cell r="G844" t="str">
            <v>Phaàn thöøa: =0,5x3x0,05</v>
          </cell>
          <cell r="I844" t="str">
            <v>: =0,5x3x0,05</v>
          </cell>
          <cell r="J844">
            <v>1</v>
          </cell>
          <cell r="K844" t="str">
            <v>KHOI</v>
          </cell>
          <cell r="M844">
            <v>0.5</v>
          </cell>
          <cell r="N844">
            <v>3</v>
          </cell>
          <cell r="O844">
            <v>0.05</v>
          </cell>
          <cell r="P844" t="str">
            <v>m3</v>
          </cell>
          <cell r="Q844">
            <v>7.4999999999999997E-2</v>
          </cell>
          <cell r="R844">
            <v>0</v>
          </cell>
        </row>
        <row r="845">
          <cell r="E845" t="str">
            <v>Hoá ga</v>
          </cell>
          <cell r="G845" t="str">
            <v>Hoá ga: =1x1,3x0,05</v>
          </cell>
          <cell r="I845" t="str">
            <v>: =1x1,3x0,05</v>
          </cell>
          <cell r="J845">
            <v>1</v>
          </cell>
          <cell r="K845" t="str">
            <v>KHOI</v>
          </cell>
          <cell r="M845">
            <v>1</v>
          </cell>
          <cell r="N845">
            <v>1.3</v>
          </cell>
          <cell r="O845">
            <v>0.05</v>
          </cell>
          <cell r="P845" t="str">
            <v>m3</v>
          </cell>
          <cell r="Q845">
            <v>6.5000000000000002E-2</v>
          </cell>
          <cell r="R845">
            <v>0</v>
          </cell>
        </row>
        <row r="846">
          <cell r="E846" t="str">
            <v>Beùton baûn moùng M250 ñaù 1x2</v>
          </cell>
          <cell r="F846" t="str">
            <v>HA.1224</v>
          </cell>
          <cell r="G846" t="str">
            <v>Beùton baûn moùng M250 ñaù 1x2</v>
          </cell>
          <cell r="I846">
            <v>0</v>
          </cell>
          <cell r="J846">
            <v>1</v>
          </cell>
          <cell r="P846" t="str">
            <v>m3</v>
          </cell>
          <cell r="Q846">
            <v>14.566500000000003</v>
          </cell>
          <cell r="R846">
            <v>533798</v>
          </cell>
        </row>
        <row r="847">
          <cell r="E847" t="str">
            <v>Baûn ñaùy</v>
          </cell>
          <cell r="G847" t="str">
            <v>Baûn ñaùy: =6,4x7,4x0,3</v>
          </cell>
          <cell r="I847" t="str">
            <v>: =6,4x7,4x0,3</v>
          </cell>
          <cell r="J847">
            <v>1</v>
          </cell>
          <cell r="K847" t="str">
            <v>KHOI</v>
          </cell>
          <cell r="M847">
            <v>6.4</v>
          </cell>
          <cell r="N847">
            <v>7.4</v>
          </cell>
          <cell r="O847">
            <v>0.3</v>
          </cell>
          <cell r="P847" t="str">
            <v>m3</v>
          </cell>
          <cell r="Q847">
            <v>14.208000000000002</v>
          </cell>
          <cell r="R847">
            <v>0</v>
          </cell>
        </row>
        <row r="848">
          <cell r="E848" t="str">
            <v>Phaàn thöøa</v>
          </cell>
          <cell r="G848" t="str">
            <v>Phaàn thöøa: =0,5x2,8x0,15</v>
          </cell>
          <cell r="I848" t="str">
            <v>: =0,5x2,8x0,15</v>
          </cell>
          <cell r="J848">
            <v>1</v>
          </cell>
          <cell r="K848" t="str">
            <v>KHOI</v>
          </cell>
          <cell r="M848">
            <v>0.5</v>
          </cell>
          <cell r="N848">
            <v>2.8</v>
          </cell>
          <cell r="O848">
            <v>0.15</v>
          </cell>
          <cell r="P848" t="str">
            <v>m3</v>
          </cell>
          <cell r="Q848">
            <v>0.21</v>
          </cell>
          <cell r="R848">
            <v>0</v>
          </cell>
        </row>
        <row r="849">
          <cell r="E849" t="str">
            <v>Hoá ga</v>
          </cell>
          <cell r="G849" t="str">
            <v>Hoá ga: =0,9x1,1x0,15</v>
          </cell>
          <cell r="I849" t="str">
            <v>: =0,9x1,1x0,15</v>
          </cell>
          <cell r="J849">
            <v>1</v>
          </cell>
          <cell r="K849" t="str">
            <v>KHOI</v>
          </cell>
          <cell r="M849">
            <v>0.9</v>
          </cell>
          <cell r="N849">
            <v>1.1000000000000001</v>
          </cell>
          <cell r="O849">
            <v>0.15</v>
          </cell>
          <cell r="P849" t="str">
            <v>m3</v>
          </cell>
          <cell r="Q849">
            <v>0.14850000000000002</v>
          </cell>
          <cell r="R849">
            <v>0</v>
          </cell>
        </row>
        <row r="850">
          <cell r="E850" t="str">
            <v>Vaùn khuoân beùton moùng</v>
          </cell>
          <cell r="F850" t="str">
            <v>KA.1110</v>
          </cell>
          <cell r="G850" t="str">
            <v>Vaùn khuoân beùton moùng</v>
          </cell>
          <cell r="I850">
            <v>0</v>
          </cell>
          <cell r="J850">
            <v>1</v>
          </cell>
          <cell r="P850" t="str">
            <v>100m2</v>
          </cell>
          <cell r="Q850">
            <v>9.9000000000000005E-2</v>
          </cell>
          <cell r="R850">
            <v>3633014</v>
          </cell>
        </row>
        <row r="851">
          <cell r="E851" t="str">
            <v>Baûn ñaùy</v>
          </cell>
          <cell r="G851" t="str">
            <v>Baûn ñaùy: =2x(6,4+7,4)x0,3/100</v>
          </cell>
          <cell r="I851" t="str">
            <v>: =2x(6,4+7,4)x0,3/100</v>
          </cell>
          <cell r="J851">
            <v>1</v>
          </cell>
          <cell r="K851" t="str">
            <v>VKMC</v>
          </cell>
          <cell r="M851">
            <v>6.4</v>
          </cell>
          <cell r="N851">
            <v>7.4</v>
          </cell>
          <cell r="O851">
            <v>0.3</v>
          </cell>
          <cell r="P851" t="str">
            <v>100m2</v>
          </cell>
          <cell r="Q851">
            <v>8.2799999999999999E-2</v>
          </cell>
          <cell r="R851">
            <v>0</v>
          </cell>
        </row>
        <row r="852">
          <cell r="E852" t="str">
            <v>Phaàn thöøa</v>
          </cell>
          <cell r="G852" t="str">
            <v>Phaàn thöøa</v>
          </cell>
          <cell r="I852">
            <v>0</v>
          </cell>
          <cell r="J852">
            <v>1</v>
          </cell>
          <cell r="N852">
            <v>6.0000000000000001E-3</v>
          </cell>
          <cell r="P852" t="str">
            <v>100m2</v>
          </cell>
          <cell r="Q852">
            <v>6.0000000000000001E-3</v>
          </cell>
          <cell r="R852">
            <v>0</v>
          </cell>
        </row>
        <row r="853">
          <cell r="E853" t="str">
            <v>Hoá ga</v>
          </cell>
          <cell r="G853" t="str">
            <v>Hoá ga: =2x(0,9+1,1)x0,15/100</v>
          </cell>
          <cell r="I853" t="str">
            <v>: =2x(0,9+1,1)x0,15/100</v>
          </cell>
          <cell r="J853">
            <v>1</v>
          </cell>
          <cell r="K853" t="str">
            <v>VKMC</v>
          </cell>
          <cell r="M853">
            <v>0.9</v>
          </cell>
          <cell r="N853">
            <v>1.1000000000000001</v>
          </cell>
          <cell r="O853">
            <v>0.15</v>
          </cell>
          <cell r="P853" t="str">
            <v>100m2</v>
          </cell>
          <cell r="Q853">
            <v>6.0000000000000001E-3</v>
          </cell>
          <cell r="R853">
            <v>0</v>
          </cell>
        </row>
        <row r="854">
          <cell r="E854" t="str">
            <v>Saét troøn Þ &lt;=10</v>
          </cell>
          <cell r="F854" t="str">
            <v>IA.1110</v>
          </cell>
          <cell r="G854" t="str">
            <v>Saét troøn Þ &lt;=10</v>
          </cell>
          <cell r="I854">
            <v>0</v>
          </cell>
          <cell r="J854">
            <v>1</v>
          </cell>
          <cell r="N854">
            <v>7.0000000000000001E-3</v>
          </cell>
          <cell r="P854" t="str">
            <v>Taán</v>
          </cell>
          <cell r="Q854">
            <v>7.0000000000000001E-3</v>
          </cell>
          <cell r="R854">
            <v>4292975</v>
          </cell>
        </row>
        <row r="855">
          <cell r="E855" t="str">
            <v>Saét troøn Þ &lt;=18</v>
          </cell>
          <cell r="F855" t="str">
            <v>IA.1120</v>
          </cell>
          <cell r="G855" t="str">
            <v>Saét troøn Þ &lt;=18</v>
          </cell>
          <cell r="I855">
            <v>0</v>
          </cell>
          <cell r="J855">
            <v>1</v>
          </cell>
          <cell r="N855">
            <v>1.2686999999999999</v>
          </cell>
          <cell r="P855" t="str">
            <v>Taán</v>
          </cell>
          <cell r="Q855">
            <v>1.2686999999999999</v>
          </cell>
          <cell r="R855">
            <v>4291102</v>
          </cell>
        </row>
        <row r="856">
          <cell r="E856" t="str">
            <v>Beùton coät M250 ñaù 1x2 daøy 50cm</v>
          </cell>
          <cell r="F856" t="str">
            <v>HA.2314</v>
          </cell>
          <cell r="G856" t="str">
            <v>Beùton coät M250 ñaù 1x2 daøy 50cm: =8x0,2x0,2x1</v>
          </cell>
          <cell r="I856" t="str">
            <v>: =8x0,2x0,2x1</v>
          </cell>
          <cell r="J856">
            <v>8</v>
          </cell>
          <cell r="K856" t="str">
            <v>KHOI</v>
          </cell>
          <cell r="M856">
            <v>0.2</v>
          </cell>
          <cell r="N856">
            <v>0.2</v>
          </cell>
          <cell r="O856">
            <v>1</v>
          </cell>
          <cell r="P856" t="str">
            <v>m3</v>
          </cell>
          <cell r="Q856">
            <v>0.32</v>
          </cell>
          <cell r="R856">
            <v>546543</v>
          </cell>
        </row>
        <row r="857">
          <cell r="E857" t="str">
            <v>Vaùn khuoân coät</v>
          </cell>
          <cell r="F857" t="str">
            <v>KA.2120</v>
          </cell>
          <cell r="G857" t="str">
            <v>Vaùn khuoân coät: =8x2x(0,2+0,2)x1/100</v>
          </cell>
          <cell r="I857" t="str">
            <v>: =8x2x(0,2+0,2)x1/100</v>
          </cell>
          <cell r="J857">
            <v>8</v>
          </cell>
          <cell r="K857" t="str">
            <v>VKMC</v>
          </cell>
          <cell r="M857">
            <v>0.2</v>
          </cell>
          <cell r="N857">
            <v>0.2</v>
          </cell>
          <cell r="O857">
            <v>1</v>
          </cell>
          <cell r="P857" t="str">
            <v>100m2</v>
          </cell>
          <cell r="Q857">
            <v>6.4000000000000001E-2</v>
          </cell>
          <cell r="R857">
            <v>3915861</v>
          </cell>
        </row>
        <row r="858">
          <cell r="E858" t="str">
            <v>Saét troøn Þ &lt;=10 coät</v>
          </cell>
          <cell r="F858" t="str">
            <v>IA.2211</v>
          </cell>
          <cell r="G858" t="str">
            <v>Saét troøn Þ &lt;=10 coät</v>
          </cell>
          <cell r="I858">
            <v>0</v>
          </cell>
          <cell r="J858">
            <v>1</v>
          </cell>
          <cell r="N858">
            <v>6.0000000000000001E-3</v>
          </cell>
          <cell r="P858" t="str">
            <v>Taán</v>
          </cell>
          <cell r="Q858">
            <v>6.0000000000000001E-3</v>
          </cell>
          <cell r="R858">
            <v>4292975</v>
          </cell>
        </row>
        <row r="859">
          <cell r="E859" t="str">
            <v>Saét troøn Þ &lt;=18 coät</v>
          </cell>
          <cell r="F859" t="str">
            <v>IA.2221</v>
          </cell>
          <cell r="G859" t="str">
            <v>Saét troøn Þ &lt;=18 coät</v>
          </cell>
          <cell r="I859">
            <v>0</v>
          </cell>
          <cell r="J859">
            <v>1</v>
          </cell>
          <cell r="N859">
            <v>4.1210000000000004E-2</v>
          </cell>
          <cell r="P859" t="str">
            <v>Taán</v>
          </cell>
          <cell r="Q859">
            <v>4.1210000000000004E-2</v>
          </cell>
          <cell r="R859">
            <v>4292165</v>
          </cell>
        </row>
        <row r="860">
          <cell r="E860" t="str">
            <v>Beùton daàm M250 ñaù 1x2</v>
          </cell>
          <cell r="F860" t="str">
            <v>HA.3114</v>
          </cell>
          <cell r="G860" t="str">
            <v>Beùton daàm M250 ñaù 1x2</v>
          </cell>
          <cell r="I860">
            <v>0</v>
          </cell>
          <cell r="J860">
            <v>1</v>
          </cell>
          <cell r="P860" t="str">
            <v>m3</v>
          </cell>
          <cell r="Q860">
            <v>8.2940000000000005</v>
          </cell>
          <cell r="R860">
            <v>492824</v>
          </cell>
        </row>
        <row r="861">
          <cell r="E861" t="str">
            <v>Daàm ñôõ MBA</v>
          </cell>
          <cell r="G861" t="str">
            <v>Daàm ñôõ MBA: =2x6,4x0,5x1</v>
          </cell>
          <cell r="I861" t="str">
            <v>: =2x6,4x0,5x1</v>
          </cell>
          <cell r="J861">
            <v>2</v>
          </cell>
          <cell r="K861" t="str">
            <v>KHOI</v>
          </cell>
          <cell r="M861">
            <v>6.4</v>
          </cell>
          <cell r="N861">
            <v>0.5</v>
          </cell>
          <cell r="O861">
            <v>1</v>
          </cell>
          <cell r="P861" t="str">
            <v>m3</v>
          </cell>
          <cell r="Q861">
            <v>6.4</v>
          </cell>
          <cell r="R861">
            <v>0</v>
          </cell>
        </row>
        <row r="862">
          <cell r="E862" t="str">
            <v>Phaàn thöøa (daàm ñôõ MBA)</v>
          </cell>
          <cell r="G862" t="str">
            <v>Phaàn thöøa (daàm ñôõ MBA)</v>
          </cell>
          <cell r="I862">
            <v>0</v>
          </cell>
          <cell r="J862">
            <v>1</v>
          </cell>
          <cell r="N862">
            <v>0.9</v>
          </cell>
          <cell r="P862" t="str">
            <v>m3</v>
          </cell>
          <cell r="Q862">
            <v>0.9</v>
          </cell>
          <cell r="R862">
            <v>0</v>
          </cell>
        </row>
        <row r="863">
          <cell r="E863" t="str">
            <v>Daàm giaèng 0,2x0,2x1,45m</v>
          </cell>
          <cell r="G863" t="str">
            <v>Daàm giaèng 0,2x0,2x1,45m: =0,2x0,2x1,45</v>
          </cell>
          <cell r="I863" t="str">
            <v>: =0,2x0,2x1,45</v>
          </cell>
          <cell r="J863">
            <v>1</v>
          </cell>
          <cell r="K863" t="str">
            <v>KHOI</v>
          </cell>
          <cell r="M863">
            <v>0.2</v>
          </cell>
          <cell r="N863">
            <v>0.2</v>
          </cell>
          <cell r="O863">
            <v>1.45</v>
          </cell>
          <cell r="P863" t="str">
            <v>m3</v>
          </cell>
          <cell r="Q863">
            <v>5.800000000000001E-2</v>
          </cell>
          <cell r="R863">
            <v>0</v>
          </cell>
        </row>
        <row r="864">
          <cell r="E864" t="str">
            <v>Daàm giaèng 0,2x0,2x1,7m</v>
          </cell>
          <cell r="G864" t="str">
            <v>Daàm giaèng 0,2x0,2x1,7m: =2x0,2x0,2x1,7</v>
          </cell>
          <cell r="I864" t="str">
            <v>: =2x0,2x0,2x1,7</v>
          </cell>
          <cell r="J864">
            <v>2</v>
          </cell>
          <cell r="K864" t="str">
            <v>KHOI</v>
          </cell>
          <cell r="M864">
            <v>0.2</v>
          </cell>
          <cell r="N864">
            <v>0.2</v>
          </cell>
          <cell r="O864">
            <v>1.7</v>
          </cell>
          <cell r="P864" t="str">
            <v>m3</v>
          </cell>
          <cell r="Q864">
            <v>0.13600000000000001</v>
          </cell>
          <cell r="R864">
            <v>0</v>
          </cell>
        </row>
        <row r="865">
          <cell r="E865" t="str">
            <v>Daàm giaèng 0,2x0,2x1,8m</v>
          </cell>
          <cell r="G865" t="str">
            <v>Daàm giaèng 0,2x0,2x1,8m: =2x0,2x0,2x1,8</v>
          </cell>
          <cell r="I865" t="str">
            <v>: =2x0,2x0,2x1,8</v>
          </cell>
          <cell r="J865">
            <v>2</v>
          </cell>
          <cell r="K865" t="str">
            <v>KHOI</v>
          </cell>
          <cell r="M865">
            <v>0.2</v>
          </cell>
          <cell r="N865">
            <v>0.2</v>
          </cell>
          <cell r="O865">
            <v>1.8</v>
          </cell>
          <cell r="P865" t="str">
            <v>m3</v>
          </cell>
          <cell r="Q865">
            <v>0.14400000000000004</v>
          </cell>
          <cell r="R865">
            <v>0</v>
          </cell>
        </row>
        <row r="866">
          <cell r="E866" t="str">
            <v>Daàm giaèng 0,2x0,2x1,9m</v>
          </cell>
          <cell r="G866" t="str">
            <v>Daàm giaèng 0,2x0,2x1,9m: =4x0,2x0,2x1,9</v>
          </cell>
          <cell r="I866" t="str">
            <v>: =4x0,2x0,2x1,9</v>
          </cell>
          <cell r="J866">
            <v>4</v>
          </cell>
          <cell r="K866" t="str">
            <v>KHOI</v>
          </cell>
          <cell r="M866">
            <v>0.2</v>
          </cell>
          <cell r="N866">
            <v>0.2</v>
          </cell>
          <cell r="O866">
            <v>1.9</v>
          </cell>
          <cell r="P866" t="str">
            <v>m3</v>
          </cell>
          <cell r="Q866">
            <v>0.30400000000000005</v>
          </cell>
          <cell r="R866">
            <v>0</v>
          </cell>
        </row>
        <row r="867">
          <cell r="E867" t="str">
            <v>Daàm giaèng 0,2x0,2x2,0m</v>
          </cell>
          <cell r="G867" t="str">
            <v>Daàm giaèng 0,2x0,2x2,0m: =2x0,2x0,2x2</v>
          </cell>
          <cell r="I867" t="str">
            <v>: =2x0,2x0,2x2</v>
          </cell>
          <cell r="J867">
            <v>2</v>
          </cell>
          <cell r="K867" t="str">
            <v>KHOI</v>
          </cell>
          <cell r="M867">
            <v>0.2</v>
          </cell>
          <cell r="N867">
            <v>0.2</v>
          </cell>
          <cell r="O867">
            <v>2</v>
          </cell>
          <cell r="P867" t="str">
            <v>m3</v>
          </cell>
          <cell r="Q867">
            <v>0.16</v>
          </cell>
          <cell r="R867">
            <v>0</v>
          </cell>
        </row>
        <row r="868">
          <cell r="E868" t="str">
            <v>Daàm giaèng 0,2x0,2x2,3m</v>
          </cell>
          <cell r="G868" t="str">
            <v>Daàm giaèng 0,2x0,2x2,3m: =0,2x0,2x2,3</v>
          </cell>
          <cell r="I868" t="str">
            <v>: =0,2x0,2x2,3</v>
          </cell>
          <cell r="J868">
            <v>1</v>
          </cell>
          <cell r="K868" t="str">
            <v>KHOI</v>
          </cell>
          <cell r="M868">
            <v>0.2</v>
          </cell>
          <cell r="N868">
            <v>0.2</v>
          </cell>
          <cell r="O868">
            <v>2.2999999999999998</v>
          </cell>
          <cell r="P868" t="str">
            <v>m3</v>
          </cell>
          <cell r="Q868">
            <v>9.2000000000000012E-2</v>
          </cell>
          <cell r="R868">
            <v>0</v>
          </cell>
        </row>
        <row r="869">
          <cell r="E869" t="str">
            <v>Daàm giaèng hoá ga 0,2x0,2x2,5m</v>
          </cell>
          <cell r="G869" t="str">
            <v>Daàm giaèng hoá ga 0,2x0,2x2,5m: =0,2x0,2x2,5</v>
          </cell>
          <cell r="I869" t="str">
            <v>: =0,2x0,2x2,5</v>
          </cell>
          <cell r="J869">
            <v>1</v>
          </cell>
          <cell r="K869" t="str">
            <v>KHOI</v>
          </cell>
          <cell r="M869">
            <v>0.2</v>
          </cell>
          <cell r="N869">
            <v>0.2</v>
          </cell>
          <cell r="O869">
            <v>2.5</v>
          </cell>
          <cell r="P869" t="str">
            <v>m3</v>
          </cell>
          <cell r="Q869">
            <v>0.1</v>
          </cell>
          <cell r="R869">
            <v>0</v>
          </cell>
        </row>
        <row r="870">
          <cell r="E870" t="str">
            <v>Vaùn khuoân ñaø</v>
          </cell>
          <cell r="F870" t="str">
            <v>KA.2120</v>
          </cell>
          <cell r="G870" t="str">
            <v>Vaùn khuoân ñaø</v>
          </cell>
          <cell r="I870">
            <v>0</v>
          </cell>
          <cell r="J870">
            <v>1</v>
          </cell>
          <cell r="P870" t="str">
            <v>100m2</v>
          </cell>
          <cell r="Q870">
            <v>0.40500000000000003</v>
          </cell>
          <cell r="R870">
            <v>3915861</v>
          </cell>
        </row>
        <row r="871">
          <cell r="E871" t="str">
            <v>Daàm ñôõ MBA</v>
          </cell>
          <cell r="G871" t="str">
            <v>Daàm ñôõ MBA: =2x2x(6,4+0,5)x1/100</v>
          </cell>
          <cell r="I871" t="str">
            <v>: =2x2x(6,4+0,5)x1/100</v>
          </cell>
          <cell r="J871">
            <v>2</v>
          </cell>
          <cell r="K871" t="str">
            <v>VKMC</v>
          </cell>
          <cell r="M871">
            <v>6.4</v>
          </cell>
          <cell r="N871">
            <v>0.5</v>
          </cell>
          <cell r="O871">
            <v>1</v>
          </cell>
          <cell r="P871" t="str">
            <v>100m2</v>
          </cell>
          <cell r="Q871">
            <v>0.27600000000000002</v>
          </cell>
          <cell r="R871">
            <v>0</v>
          </cell>
        </row>
        <row r="872">
          <cell r="E872" t="str">
            <v>Phaàn thöøa (daàm ñôõ MBA)</v>
          </cell>
          <cell r="G872" t="str">
            <v>Phaàn thöøa (daàm ñôõ MBA)</v>
          </cell>
          <cell r="I872">
            <v>0</v>
          </cell>
          <cell r="J872">
            <v>1</v>
          </cell>
          <cell r="N872">
            <v>2.9000000000000001E-2</v>
          </cell>
          <cell r="P872" t="str">
            <v>100m2</v>
          </cell>
          <cell r="Q872">
            <v>0.03</v>
          </cell>
          <cell r="R872">
            <v>0</v>
          </cell>
        </row>
        <row r="873">
          <cell r="E873" t="str">
            <v>Daàm giaèng 0,2x0,2x1,45m</v>
          </cell>
          <cell r="G873" t="str">
            <v>Daàm giaèng 0,2x0,2x1,45m: =2x0,2x1,45/100</v>
          </cell>
          <cell r="I873" t="str">
            <v>: =2x0,2x1,45/100</v>
          </cell>
          <cell r="J873">
            <v>1</v>
          </cell>
          <cell r="K873" t="str">
            <v>VKT</v>
          </cell>
          <cell r="M873">
            <v>1.45</v>
          </cell>
          <cell r="N873">
            <v>0.2</v>
          </cell>
          <cell r="P873" t="str">
            <v>100m2</v>
          </cell>
          <cell r="Q873">
            <v>5.7999999999999996E-3</v>
          </cell>
          <cell r="R873">
            <v>0</v>
          </cell>
        </row>
        <row r="874">
          <cell r="E874" t="str">
            <v>Daàm giaèng 0,2x0,2x1,7m</v>
          </cell>
          <cell r="G874" t="str">
            <v>Daàm giaèng 0,2x0,2x1,7m: =2x2x0,2x1,7/100</v>
          </cell>
          <cell r="I874" t="str">
            <v>: =2x2x0,2x1,7/100</v>
          </cell>
          <cell r="J874">
            <v>2</v>
          </cell>
          <cell r="K874" t="str">
            <v>VKT</v>
          </cell>
          <cell r="M874">
            <v>1.7</v>
          </cell>
          <cell r="N874">
            <v>0.2</v>
          </cell>
          <cell r="P874" t="str">
            <v>100m2</v>
          </cell>
          <cell r="Q874">
            <v>1.3600000000000001E-2</v>
          </cell>
          <cell r="R874">
            <v>0</v>
          </cell>
        </row>
        <row r="875">
          <cell r="E875" t="str">
            <v>Daàm giaèng 0,2x0,2x1,8m</v>
          </cell>
          <cell r="G875" t="str">
            <v>Daàm giaèng 0,2x0,2x1,8m: =2x2x0,2x1,8/100</v>
          </cell>
          <cell r="I875" t="str">
            <v>: =2x2x0,2x1,8/100</v>
          </cell>
          <cell r="J875">
            <v>2</v>
          </cell>
          <cell r="K875" t="str">
            <v>VKT</v>
          </cell>
          <cell r="M875">
            <v>1.8</v>
          </cell>
          <cell r="N875">
            <v>0.2</v>
          </cell>
          <cell r="P875" t="str">
            <v>100m2</v>
          </cell>
          <cell r="Q875">
            <v>1.4400000000000001E-2</v>
          </cell>
          <cell r="R875">
            <v>0</v>
          </cell>
        </row>
        <row r="876">
          <cell r="E876" t="str">
            <v>Daàm giaèng 0,2x0,2x1,9m</v>
          </cell>
          <cell r="G876" t="str">
            <v>Daàm giaèng 0,2x0,2x1,9m: =4x2x0,2x1,9/100</v>
          </cell>
          <cell r="I876" t="str">
            <v>: =4x2x0,2x1,9/100</v>
          </cell>
          <cell r="J876">
            <v>4</v>
          </cell>
          <cell r="K876" t="str">
            <v>VKT</v>
          </cell>
          <cell r="M876">
            <v>1.9</v>
          </cell>
          <cell r="N876">
            <v>0.2</v>
          </cell>
          <cell r="P876" t="str">
            <v>100m2</v>
          </cell>
          <cell r="Q876">
            <v>3.04E-2</v>
          </cell>
          <cell r="R876">
            <v>0</v>
          </cell>
        </row>
        <row r="877">
          <cell r="E877" t="str">
            <v>Daàm giaèng 0,2x0,2x2,0m</v>
          </cell>
          <cell r="G877" t="str">
            <v>Daàm giaèng 0,2x0,2x2,0m: =2x2x0,2x2/100</v>
          </cell>
          <cell r="I877" t="str">
            <v>: =2x2x0,2x2/100</v>
          </cell>
          <cell r="J877">
            <v>2</v>
          </cell>
          <cell r="K877" t="str">
            <v>VKT</v>
          </cell>
          <cell r="M877">
            <v>2</v>
          </cell>
          <cell r="N877">
            <v>0.2</v>
          </cell>
          <cell r="P877" t="str">
            <v>100m2</v>
          </cell>
          <cell r="Q877">
            <v>1.6E-2</v>
          </cell>
          <cell r="R877">
            <v>0</v>
          </cell>
        </row>
        <row r="878">
          <cell r="E878" t="str">
            <v>Daàm giaèng 0,2x0,2x2,3m</v>
          </cell>
          <cell r="G878" t="str">
            <v>Daàm giaèng 0,2x0,2x2,3m: =2x0,2x2,3/100</v>
          </cell>
          <cell r="I878" t="str">
            <v>: =2x0,2x2,3/100</v>
          </cell>
          <cell r="J878">
            <v>1</v>
          </cell>
          <cell r="K878" t="str">
            <v>VKT</v>
          </cell>
          <cell r="M878">
            <v>2.2999999999999998</v>
          </cell>
          <cell r="N878">
            <v>0.2</v>
          </cell>
          <cell r="P878" t="str">
            <v>100m2</v>
          </cell>
          <cell r="Q878">
            <v>9.1999999999999998E-3</v>
          </cell>
          <cell r="R878">
            <v>0</v>
          </cell>
        </row>
        <row r="879">
          <cell r="E879" t="str">
            <v>Daàm giaèng hoá ga 0,2x0,2x2,5m</v>
          </cell>
          <cell r="G879" t="str">
            <v>Daàm giaèng hoá ga 0,2x0,2x2,5m: =2x0,2x2,5/100</v>
          </cell>
          <cell r="I879" t="str">
            <v>: =2x0,2x2,5/100</v>
          </cell>
          <cell r="J879">
            <v>1</v>
          </cell>
          <cell r="K879" t="str">
            <v>VKT</v>
          </cell>
          <cell r="M879">
            <v>2.5</v>
          </cell>
          <cell r="N879">
            <v>0.2</v>
          </cell>
          <cell r="P879" t="str">
            <v>100m2</v>
          </cell>
          <cell r="Q879">
            <v>0.01</v>
          </cell>
          <cell r="R879">
            <v>0</v>
          </cell>
        </row>
        <row r="880">
          <cell r="E880" t="str">
            <v>Saét troøn Þ &lt;=10 ñaø</v>
          </cell>
          <cell r="F880" t="str">
            <v>IA.2311</v>
          </cell>
          <cell r="G880" t="str">
            <v>Saét troøn Þ &lt;=10 ñaø</v>
          </cell>
          <cell r="I880">
            <v>0</v>
          </cell>
          <cell r="J880">
            <v>1</v>
          </cell>
          <cell r="N880">
            <v>2.6370000000000001E-2</v>
          </cell>
          <cell r="P880" t="str">
            <v>Taán</v>
          </cell>
          <cell r="Q880">
            <v>3.15E-2</v>
          </cell>
          <cell r="R880">
            <v>4292975</v>
          </cell>
        </row>
        <row r="881">
          <cell r="E881" t="str">
            <v>Daàm ñôõ MBA</v>
          </cell>
          <cell r="G881" t="str">
            <v>Daàm ñôõ MBA</v>
          </cell>
          <cell r="I881">
            <v>0</v>
          </cell>
          <cell r="J881">
            <v>1</v>
          </cell>
          <cell r="N881">
            <v>1.2999999999999999E-2</v>
          </cell>
          <cell r="P881" t="str">
            <v>Taán</v>
          </cell>
          <cell r="Q881">
            <v>1.2999999999999999E-2</v>
          </cell>
          <cell r="R881">
            <v>0</v>
          </cell>
        </row>
        <row r="882">
          <cell r="E882" t="str">
            <v xml:space="preserve">Daàm giaèng </v>
          </cell>
          <cell r="G882" t="str">
            <v xml:space="preserve">Daàm giaèng </v>
          </cell>
          <cell r="I882">
            <v>0</v>
          </cell>
          <cell r="J882">
            <v>1</v>
          </cell>
          <cell r="N882">
            <v>1.8499999999999999E-2</v>
          </cell>
          <cell r="P882" t="str">
            <v>Taán</v>
          </cell>
          <cell r="Q882">
            <v>1.8499999999999999E-2</v>
          </cell>
          <cell r="R882">
            <v>0</v>
          </cell>
        </row>
        <row r="883">
          <cell r="E883" t="str">
            <v>Saét troøn Þ &lt;=18 ñaø</v>
          </cell>
          <cell r="F883" t="str">
            <v>IA.2321</v>
          </cell>
          <cell r="G883" t="str">
            <v>Saét troøn Þ &lt;=18 ñaø</v>
          </cell>
          <cell r="I883">
            <v>0</v>
          </cell>
          <cell r="J883">
            <v>1</v>
          </cell>
          <cell r="N883">
            <v>0.18487999999999999</v>
          </cell>
          <cell r="P883" t="str">
            <v>Taán</v>
          </cell>
          <cell r="Q883">
            <v>0.51866000000000001</v>
          </cell>
          <cell r="R883">
            <v>4291456</v>
          </cell>
        </row>
        <row r="884">
          <cell r="E884" t="str">
            <v>Daàm ñôõ MBA</v>
          </cell>
          <cell r="G884" t="str">
            <v>Daàm ñôõ MBA</v>
          </cell>
          <cell r="I884">
            <v>0</v>
          </cell>
          <cell r="J884">
            <v>1</v>
          </cell>
          <cell r="N884">
            <v>0.40440999999999999</v>
          </cell>
          <cell r="P884" t="str">
            <v>Taán</v>
          </cell>
          <cell r="Q884">
            <v>0.40440999999999999</v>
          </cell>
          <cell r="R884">
            <v>0</v>
          </cell>
        </row>
        <row r="885">
          <cell r="E885" t="str">
            <v xml:space="preserve">Daàm giaèng </v>
          </cell>
          <cell r="G885" t="str">
            <v xml:space="preserve">Daàm giaèng </v>
          </cell>
          <cell r="I885">
            <v>0</v>
          </cell>
          <cell r="J885">
            <v>1</v>
          </cell>
          <cell r="N885">
            <v>0.11425</v>
          </cell>
          <cell r="P885" t="str">
            <v>Taán</v>
          </cell>
          <cell r="Q885">
            <v>0.11425</v>
          </cell>
          <cell r="R885">
            <v>0</v>
          </cell>
        </row>
        <row r="886">
          <cell r="E886" t="str">
            <v>Saét troøn Þ &gt;18 daàm ñôõ MBA</v>
          </cell>
          <cell r="F886" t="str">
            <v>IA.2321</v>
          </cell>
          <cell r="G886" t="str">
            <v>Saét troøn Þ &gt;18 daàm ñôõ MBA</v>
          </cell>
          <cell r="I886">
            <v>0</v>
          </cell>
          <cell r="J886">
            <v>1</v>
          </cell>
          <cell r="N886">
            <v>0.65105999999999997</v>
          </cell>
          <cell r="P886" t="str">
            <v>Taán</v>
          </cell>
          <cell r="Q886">
            <v>0.65105999999999997</v>
          </cell>
          <cell r="R886">
            <v>4291456</v>
          </cell>
        </row>
        <row r="887">
          <cell r="E887" t="str">
            <v>Xaây töôøng 20 vuõa M75 gaïch the û</v>
          </cell>
          <cell r="F887" t="str">
            <v>GG.2214</v>
          </cell>
          <cell r="G887" t="str">
            <v>Xaây töôøng 20 vuõa M75 gaïch the û</v>
          </cell>
          <cell r="I887">
            <v>0</v>
          </cell>
          <cell r="J887">
            <v>1</v>
          </cell>
          <cell r="P887" t="str">
            <v>m3</v>
          </cell>
          <cell r="Q887">
            <v>3.7040000000000002</v>
          </cell>
          <cell r="R887">
            <v>322746</v>
          </cell>
        </row>
        <row r="888">
          <cell r="E888" t="str">
            <v>Töôøng daøi 1,45m</v>
          </cell>
          <cell r="G888" t="str">
            <v>Töôøng daøi 1,45m: =1,45x0,2x0,8</v>
          </cell>
          <cell r="I888" t="str">
            <v>: =1,45x0,2x0,8</v>
          </cell>
          <cell r="J888">
            <v>1</v>
          </cell>
          <cell r="K888" t="str">
            <v>KHOI</v>
          </cell>
          <cell r="M888">
            <v>1.45</v>
          </cell>
          <cell r="N888">
            <v>0.2</v>
          </cell>
          <cell r="O888">
            <v>0.8</v>
          </cell>
          <cell r="P888" t="str">
            <v>m3</v>
          </cell>
          <cell r="Q888">
            <v>0.23199999999999998</v>
          </cell>
          <cell r="R888">
            <v>0</v>
          </cell>
        </row>
        <row r="889">
          <cell r="E889" t="str">
            <v>Töôøng daøi 1,7m</v>
          </cell>
          <cell r="G889" t="str">
            <v>Töôøng daøi 1,7m: =1,7x0,2x0,8</v>
          </cell>
          <cell r="I889" t="str">
            <v>: =1,7x0,2x0,8</v>
          </cell>
          <cell r="J889">
            <v>1</v>
          </cell>
          <cell r="K889" t="str">
            <v>KHOI</v>
          </cell>
          <cell r="M889">
            <v>1.7</v>
          </cell>
          <cell r="N889">
            <v>0.2</v>
          </cell>
          <cell r="O889">
            <v>0.8</v>
          </cell>
          <cell r="P889" t="str">
            <v>m3</v>
          </cell>
          <cell r="Q889">
            <v>0.27200000000000002</v>
          </cell>
          <cell r="R889">
            <v>0</v>
          </cell>
        </row>
        <row r="890">
          <cell r="E890" t="str">
            <v>Töôøng daøi 1,8m</v>
          </cell>
          <cell r="G890" t="str">
            <v>Töôøng daøi 1,8m: =2x1,8x0,2x0,8</v>
          </cell>
          <cell r="I890" t="str">
            <v>: =2x1,8x0,2x0,8</v>
          </cell>
          <cell r="J890">
            <v>2</v>
          </cell>
          <cell r="K890" t="str">
            <v>KHOI</v>
          </cell>
          <cell r="M890">
            <v>1.8</v>
          </cell>
          <cell r="N890">
            <v>0.2</v>
          </cell>
          <cell r="O890">
            <v>0.8</v>
          </cell>
          <cell r="P890" t="str">
            <v>m3</v>
          </cell>
          <cell r="Q890">
            <v>0.57600000000000007</v>
          </cell>
          <cell r="R890">
            <v>0</v>
          </cell>
        </row>
        <row r="891">
          <cell r="E891" t="str">
            <v>Töôøng daøi 1,9m</v>
          </cell>
          <cell r="G891" t="str">
            <v>Töôøng daøi 1,9m: =4x1,9x0,2x0,8</v>
          </cell>
          <cell r="I891" t="str">
            <v>: =4x1,9x0,2x0,8</v>
          </cell>
          <cell r="J891">
            <v>4</v>
          </cell>
          <cell r="K891" t="str">
            <v>KHOI</v>
          </cell>
          <cell r="M891">
            <v>1.9</v>
          </cell>
          <cell r="N891">
            <v>0.2</v>
          </cell>
          <cell r="O891">
            <v>0.8</v>
          </cell>
          <cell r="P891" t="str">
            <v>m3</v>
          </cell>
          <cell r="Q891">
            <v>1.2160000000000002</v>
          </cell>
          <cell r="R891">
            <v>0</v>
          </cell>
        </row>
        <row r="892">
          <cell r="E892" t="str">
            <v>Töôøng daøi 2,0m</v>
          </cell>
          <cell r="G892" t="str">
            <v>Töôøng daøi 2,0m: =2x2x0,2x0,8</v>
          </cell>
          <cell r="I892" t="str">
            <v>: =2x2x0,2x0,8</v>
          </cell>
          <cell r="J892">
            <v>2</v>
          </cell>
          <cell r="K892" t="str">
            <v>KHOI</v>
          </cell>
          <cell r="M892">
            <v>2</v>
          </cell>
          <cell r="N892">
            <v>0.2</v>
          </cell>
          <cell r="O892">
            <v>0.8</v>
          </cell>
          <cell r="P892" t="str">
            <v>m3</v>
          </cell>
          <cell r="Q892">
            <v>0.64</v>
          </cell>
          <cell r="R892">
            <v>0</v>
          </cell>
        </row>
        <row r="893">
          <cell r="E893" t="str">
            <v>Töôøng daøi 2,3m</v>
          </cell>
          <cell r="G893" t="str">
            <v>Töôøng daøi 2,3m: =2,3x0,2x0,8</v>
          </cell>
          <cell r="I893" t="str">
            <v>: =2,3x0,2x0,8</v>
          </cell>
          <cell r="J893">
            <v>1</v>
          </cell>
          <cell r="K893" t="str">
            <v>KHOI</v>
          </cell>
          <cell r="M893">
            <v>2.2999999999999998</v>
          </cell>
          <cell r="N893">
            <v>0.2</v>
          </cell>
          <cell r="O893">
            <v>0.8</v>
          </cell>
          <cell r="P893" t="str">
            <v>m3</v>
          </cell>
          <cell r="Q893">
            <v>0.36799999999999999</v>
          </cell>
          <cell r="R893">
            <v>0</v>
          </cell>
        </row>
        <row r="894">
          <cell r="E894" t="str">
            <v>Töôøng hoá ga daøi 2,5m</v>
          </cell>
          <cell r="G894" t="str">
            <v>Töôøng hoá ga daøi 2,5m: =2,5x0,2x0,8</v>
          </cell>
          <cell r="I894" t="str">
            <v>: =2,5x0,2x0,8</v>
          </cell>
          <cell r="J894">
            <v>1</v>
          </cell>
          <cell r="K894" t="str">
            <v>KHOI</v>
          </cell>
          <cell r="M894">
            <v>2.5</v>
          </cell>
          <cell r="N894">
            <v>0.2</v>
          </cell>
          <cell r="O894">
            <v>0.8</v>
          </cell>
          <cell r="P894" t="str">
            <v>m3</v>
          </cell>
          <cell r="Q894">
            <v>0.4</v>
          </cell>
          <cell r="R894">
            <v>0</v>
          </cell>
        </row>
        <row r="895">
          <cell r="E895" t="str">
            <v xml:space="preserve">Toâ vöõa M75 daøy 1,5cm </v>
          </cell>
          <cell r="F895" t="str">
            <v>PA.1214</v>
          </cell>
          <cell r="G895" t="str">
            <v xml:space="preserve">Toâ vöõa M75 daøy 1,5cm </v>
          </cell>
          <cell r="I895">
            <v>0</v>
          </cell>
          <cell r="J895">
            <v>1</v>
          </cell>
          <cell r="P895" t="str">
            <v>m2</v>
          </cell>
          <cell r="Q895">
            <v>93.89</v>
          </cell>
          <cell r="R895">
            <v>4922</v>
          </cell>
        </row>
        <row r="896">
          <cell r="E896" t="str">
            <v>Maët trong vaùch + hoá ga</v>
          </cell>
          <cell r="G896" t="str">
            <v>Maët trong vaùch + hoá ga: =26,8x1</v>
          </cell>
          <cell r="I896" t="str">
            <v>: =26,8x1</v>
          </cell>
          <cell r="J896">
            <v>1</v>
          </cell>
          <cell r="K896" t="str">
            <v>MAT</v>
          </cell>
          <cell r="M896">
            <v>26.8</v>
          </cell>
          <cell r="N896">
            <v>1</v>
          </cell>
          <cell r="P896" t="str">
            <v>m2</v>
          </cell>
          <cell r="Q896">
            <v>26.8</v>
          </cell>
          <cell r="R896">
            <v>0</v>
          </cell>
        </row>
        <row r="897">
          <cell r="E897" t="str">
            <v>Maët ngoaøi vaùch + hoá ga</v>
          </cell>
          <cell r="G897" t="str">
            <v>Maët ngoaøi vaùch + hoá ga: =30,6x1</v>
          </cell>
          <cell r="I897" t="str">
            <v>: =30,6x1</v>
          </cell>
          <cell r="J897">
            <v>1</v>
          </cell>
          <cell r="K897" t="str">
            <v>MAT</v>
          </cell>
          <cell r="M897">
            <v>30.6</v>
          </cell>
          <cell r="N897">
            <v>1</v>
          </cell>
          <cell r="P897" t="str">
            <v>m2</v>
          </cell>
          <cell r="Q897">
            <v>30.6</v>
          </cell>
          <cell r="R897">
            <v>0</v>
          </cell>
        </row>
        <row r="898">
          <cell r="E898" t="str">
            <v>Ñaùy (taïo doác)</v>
          </cell>
          <cell r="G898" t="str">
            <v>Ñaùy (taïo doác): =6x6</v>
          </cell>
          <cell r="I898" t="str">
            <v>: =6x6</v>
          </cell>
          <cell r="J898">
            <v>1</v>
          </cell>
          <cell r="K898" t="str">
            <v>MAT</v>
          </cell>
          <cell r="M898">
            <v>6</v>
          </cell>
          <cell r="N898">
            <v>6</v>
          </cell>
          <cell r="P898" t="str">
            <v>m2</v>
          </cell>
          <cell r="Q898">
            <v>36</v>
          </cell>
          <cell r="R898">
            <v>0</v>
          </cell>
        </row>
        <row r="899">
          <cell r="E899" t="str">
            <v>Ñaùy hoá ga</v>
          </cell>
          <cell r="G899" t="str">
            <v>Ñaùy hoá ga: =0,7x0,7</v>
          </cell>
          <cell r="I899" t="str">
            <v>: =0,7x0,7</v>
          </cell>
          <cell r="J899">
            <v>1</v>
          </cell>
          <cell r="K899" t="str">
            <v>MAT</v>
          </cell>
          <cell r="M899">
            <v>0.7</v>
          </cell>
          <cell r="N899">
            <v>0.7</v>
          </cell>
          <cell r="P899" t="str">
            <v>m2</v>
          </cell>
          <cell r="Q899">
            <v>0.49</v>
          </cell>
          <cell r="R899">
            <v>0</v>
          </cell>
        </row>
        <row r="900">
          <cell r="E900" t="str">
            <v>Tröø beä MBT</v>
          </cell>
          <cell r="G900">
            <v>0</v>
          </cell>
          <cell r="I900">
            <v>0</v>
          </cell>
          <cell r="J900">
            <v>1</v>
          </cell>
          <cell r="P900" t="str">
            <v>m2</v>
          </cell>
          <cell r="Q900">
            <v>0</v>
          </cell>
          <cell r="R900">
            <v>0</v>
          </cell>
        </row>
        <row r="901">
          <cell r="D901" t="str">
            <v>PVC114</v>
          </cell>
          <cell r="E901" t="str">
            <v>Laép ñaët oáng PVC Þ 140</v>
          </cell>
          <cell r="F901" t="str">
            <v>ZM.1275</v>
          </cell>
          <cell r="G901" t="str">
            <v>Laép ñaët oáng  PVC Þ 114</v>
          </cell>
          <cell r="I901">
            <v>0</v>
          </cell>
          <cell r="J901">
            <v>1</v>
          </cell>
          <cell r="N901">
            <v>0.36</v>
          </cell>
          <cell r="P901" t="str">
            <v>100m</v>
          </cell>
          <cell r="Q901">
            <v>3.3000000000000002E-2</v>
          </cell>
          <cell r="R901">
            <v>6093217</v>
          </cell>
        </row>
        <row r="902">
          <cell r="D902" t="str">
            <v>STP-XA</v>
          </cell>
          <cell r="E902" t="str">
            <v>Gia coâng maï keõm saét hình</v>
          </cell>
          <cell r="F902" t="str">
            <v>67/MK-BCN</v>
          </cell>
          <cell r="G902" t="str">
            <v>Gia coâng maï keõm saét hình</v>
          </cell>
          <cell r="I902">
            <v>0</v>
          </cell>
          <cell r="J902">
            <v>1</v>
          </cell>
          <cell r="N902">
            <v>1.86242</v>
          </cell>
          <cell r="P902" t="str">
            <v>Taán</v>
          </cell>
          <cell r="Q902">
            <v>1.86242</v>
          </cell>
          <cell r="R902">
            <v>8700000</v>
          </cell>
        </row>
        <row r="903">
          <cell r="D903" t="str">
            <v>STP-SON</v>
          </cell>
          <cell r="E903" t="str">
            <v>Gia coâng naép toân khía</v>
          </cell>
          <cell r="F903" t="str">
            <v>67/SON-BCN</v>
          </cell>
          <cell r="G903" t="str">
            <v>Gia coâng naép toân khía</v>
          </cell>
          <cell r="I903">
            <v>0</v>
          </cell>
          <cell r="J903">
            <v>1</v>
          </cell>
          <cell r="N903">
            <v>2.7629999999999998E-2</v>
          </cell>
          <cell r="P903" t="str">
            <v>Taán</v>
          </cell>
          <cell r="Q903">
            <v>2.7629999999999998E-2</v>
          </cell>
          <cell r="R903">
            <v>6000000</v>
          </cell>
        </row>
        <row r="904">
          <cell r="E904" t="str">
            <v>Sôn caáu kieän saét hình 2 nöôùc choáng ræ</v>
          </cell>
          <cell r="F904" t="str">
            <v>UC.2230R</v>
          </cell>
          <cell r="G904" t="str">
            <v>Sôn caáu kieän saét hình 2 nöôùc choáng ræ</v>
          </cell>
          <cell r="I904">
            <v>0</v>
          </cell>
          <cell r="J904">
            <v>1</v>
          </cell>
          <cell r="N904">
            <v>21.463000000000001</v>
          </cell>
          <cell r="P904" t="str">
            <v>m2</v>
          </cell>
          <cell r="Q904">
            <v>1.4</v>
          </cell>
          <cell r="R904">
            <v>4802</v>
          </cell>
        </row>
        <row r="905">
          <cell r="E905" t="str">
            <v>Sôn caáu kieän saét hình 2 nöôùc daàu</v>
          </cell>
          <cell r="F905" t="str">
            <v>UC.2230</v>
          </cell>
          <cell r="G905" t="str">
            <v>Sôn caáu kieän saét hình 2 nöôùc daàu</v>
          </cell>
          <cell r="I905">
            <v>0</v>
          </cell>
          <cell r="J905">
            <v>1</v>
          </cell>
          <cell r="N905">
            <v>21.463000000000001</v>
          </cell>
          <cell r="P905" t="str">
            <v>m2</v>
          </cell>
          <cell r="Q905">
            <v>1.4</v>
          </cell>
          <cell r="R905">
            <v>4802</v>
          </cell>
        </row>
        <row r="906">
          <cell r="E906" t="str">
            <v>Laép ñaët caáu kieän saét thaønh phaåm</v>
          </cell>
          <cell r="F906" t="str">
            <v>66/QÑ-BCN</v>
          </cell>
          <cell r="G906" t="str">
            <v>Laép ñaët caáu kieän saét thaønh phaåm</v>
          </cell>
          <cell r="I906">
            <v>0</v>
          </cell>
          <cell r="J906">
            <v>1</v>
          </cell>
          <cell r="N906">
            <v>1.89005</v>
          </cell>
          <cell r="P906" t="str">
            <v>Taán</v>
          </cell>
          <cell r="Q906">
            <v>1.89005</v>
          </cell>
          <cell r="R906">
            <v>0</v>
          </cell>
        </row>
        <row r="907">
          <cell r="D907" t="str">
            <v>BDC12-100</v>
          </cell>
          <cell r="E907" t="str">
            <v>Bulong daõn chaân M12-100</v>
          </cell>
          <cell r="F907" t="str">
            <v>TT</v>
          </cell>
          <cell r="G907" t="str">
            <v>Bulong daõn chaân M12-100</v>
          </cell>
          <cell r="I907">
            <v>0</v>
          </cell>
          <cell r="J907">
            <v>1</v>
          </cell>
          <cell r="N907">
            <v>37</v>
          </cell>
          <cell r="P907" t="str">
            <v>caùi</v>
          </cell>
          <cell r="Q907">
            <v>37</v>
          </cell>
          <cell r="R907">
            <v>3000</v>
          </cell>
        </row>
        <row r="908">
          <cell r="D908" t="str">
            <v>BÑC12-80</v>
          </cell>
          <cell r="E908" t="str">
            <v>Bulong haøn ñaàu M12-80</v>
          </cell>
          <cell r="F908" t="str">
            <v>TT</v>
          </cell>
          <cell r="G908" t="str">
            <v>Bulong haøn ñaàu M12-80</v>
          </cell>
          <cell r="I908">
            <v>0</v>
          </cell>
          <cell r="J908">
            <v>1</v>
          </cell>
          <cell r="N908">
            <v>28</v>
          </cell>
          <cell r="P908" t="str">
            <v>caùi</v>
          </cell>
          <cell r="Q908">
            <v>28</v>
          </cell>
          <cell r="R908">
            <v>4000</v>
          </cell>
        </row>
        <row r="909">
          <cell r="D909" t="str">
            <v>BM-NEO</v>
          </cell>
          <cell r="E909" t="str">
            <v>Bulong neo thieát bò (giaù ñeå hoäp caùp) M20</v>
          </cell>
          <cell r="F909" t="str">
            <v>TT</v>
          </cell>
          <cell r="G909" t="str">
            <v>Bulong neo thieát bò (giaù ñeå hoäp caùp) M20: =2,51x8</v>
          </cell>
          <cell r="I909" t="str">
            <v>: =2,51x8</v>
          </cell>
          <cell r="J909">
            <v>1</v>
          </cell>
          <cell r="K909" t="str">
            <v>MAT</v>
          </cell>
          <cell r="M909">
            <v>2.5099999999999998</v>
          </cell>
          <cell r="N909">
            <v>8</v>
          </cell>
          <cell r="P909" t="str">
            <v>kg</v>
          </cell>
          <cell r="Q909">
            <v>20.143999999999998</v>
          </cell>
          <cell r="R909">
            <v>8700</v>
          </cell>
        </row>
        <row r="910">
          <cell r="E910" t="str">
            <v xml:space="preserve">Cung caáp vaø laép ñaët oáng STK D140 noái MBA </v>
          </cell>
          <cell r="F910" t="str">
            <v>ZJ.2109</v>
          </cell>
          <cell r="G910" t="str">
            <v xml:space="preserve">Cung caáp vaø laép ñaët oáng STK D140 noái MBA </v>
          </cell>
          <cell r="I910">
            <v>0</v>
          </cell>
          <cell r="J910">
            <v>1</v>
          </cell>
          <cell r="N910">
            <v>0.1</v>
          </cell>
          <cell r="P910" t="str">
            <v>100m</v>
          </cell>
          <cell r="Q910">
            <v>0.1</v>
          </cell>
          <cell r="R910">
            <v>7523576</v>
          </cell>
        </row>
        <row r="911">
          <cell r="D911" t="str">
            <v>Ma-STK140</v>
          </cell>
          <cell r="E911" t="str">
            <v xml:space="preserve">Cung caáp vaø laép ñaët manchon STK D140 </v>
          </cell>
          <cell r="F911" t="str">
            <v>ZK.4160X3</v>
          </cell>
          <cell r="G911" t="str">
            <v xml:space="preserve">Cung caáp vaø laép ñaët manchon STK D140 </v>
          </cell>
          <cell r="I911">
            <v>0</v>
          </cell>
          <cell r="J911">
            <v>1</v>
          </cell>
          <cell r="N911">
            <v>1</v>
          </cell>
          <cell r="P911" t="str">
            <v>Caùi</v>
          </cell>
          <cell r="Q911">
            <v>1</v>
          </cell>
          <cell r="R911">
            <v>120327</v>
          </cell>
        </row>
        <row r="912">
          <cell r="E912" t="str">
            <v xml:space="preserve"> Ñaép thaønh moùng </v>
          </cell>
          <cell r="F912" t="str">
            <v>BB.1112</v>
          </cell>
          <cell r="G912" t="str">
            <v xml:space="preserve"> Ñaép thaønh moùng </v>
          </cell>
          <cell r="J912">
            <v>1</v>
          </cell>
          <cell r="N912">
            <v>28.44966666666668</v>
          </cell>
          <cell r="P912" t="str">
            <v>m3</v>
          </cell>
          <cell r="Q912">
            <v>28</v>
          </cell>
          <cell r="R912">
            <v>0</v>
          </cell>
        </row>
        <row r="913">
          <cell r="E913" t="str">
            <v>Vaän chuyeån ñaát baèng xe cuùt kít 50m (tôi 1,2)</v>
          </cell>
          <cell r="F913" t="str">
            <v>VC-03</v>
          </cell>
          <cell r="G913">
            <v>0</v>
          </cell>
          <cell r="J913">
            <v>1</v>
          </cell>
          <cell r="P913" t="str">
            <v>m3</v>
          </cell>
          <cell r="Q913">
            <v>0</v>
          </cell>
          <cell r="R913">
            <v>0</v>
          </cell>
        </row>
        <row r="914">
          <cell r="E914" t="str">
            <v>Vaän chuyeån ñaát baèng xe cuùt kít 100m (tôi 1,2)</v>
          </cell>
          <cell r="F914" t="str">
            <v>VC-03/100</v>
          </cell>
          <cell r="G914" t="str">
            <v>Vaän chuyeån ñaát baèng xe cuùt kít 100m (tôi 1,2)</v>
          </cell>
          <cell r="J914">
            <v>1</v>
          </cell>
          <cell r="N914">
            <v>69.30919999999999</v>
          </cell>
          <cell r="P914" t="str">
            <v>m3</v>
          </cell>
          <cell r="Q914">
            <v>77.95</v>
          </cell>
          <cell r="R914">
            <v>0</v>
          </cell>
        </row>
        <row r="915">
          <cell r="E915" t="str">
            <v>Xeáp ñaù 5x7 choáng chaùy cho MBA löïc</v>
          </cell>
          <cell r="F915" t="str">
            <v>UD.5122CC</v>
          </cell>
          <cell r="G915" t="str">
            <v>Xeáp ñaù 5x7 choáng chaùy cho MBA löïc</v>
          </cell>
          <cell r="I915">
            <v>0</v>
          </cell>
          <cell r="J915">
            <v>1</v>
          </cell>
          <cell r="N915">
            <v>8.86</v>
          </cell>
          <cell r="P915" t="str">
            <v>m3</v>
          </cell>
          <cell r="Q915">
            <v>8.86</v>
          </cell>
          <cell r="R915">
            <v>177455</v>
          </cell>
        </row>
        <row r="916">
          <cell r="E916" t="str">
            <v>MOÙNG MBA LÖÏC 7,64X5,9M</v>
          </cell>
          <cell r="G916">
            <v>0</v>
          </cell>
          <cell r="I916">
            <v>0</v>
          </cell>
          <cell r="P916" t="str">
            <v>m3</v>
          </cell>
          <cell r="Q916">
            <v>0</v>
          </cell>
          <cell r="R916">
            <v>0</v>
          </cell>
        </row>
        <row r="917">
          <cell r="E917" t="str">
            <v>Ñaøo moùng</v>
          </cell>
          <cell r="F917" t="str">
            <v>BA.1432</v>
          </cell>
          <cell r="G917">
            <v>0</v>
          </cell>
          <cell r="I917" t="str">
            <v>: =x0,85/6(7x10,1+7,85x10,95+(7+7,85)x(10,1+10,95))</v>
          </cell>
          <cell r="K917" t="str">
            <v>DAO</v>
          </cell>
          <cell r="L917">
            <v>0.5</v>
          </cell>
          <cell r="M917">
            <v>7</v>
          </cell>
          <cell r="N917">
            <v>10.1</v>
          </cell>
          <cell r="O917">
            <v>0.85</v>
          </cell>
          <cell r="P917" t="str">
            <v>m3</v>
          </cell>
          <cell r="Q917">
            <v>0</v>
          </cell>
          <cell r="R917">
            <v>0</v>
          </cell>
        </row>
        <row r="918">
          <cell r="E918" t="str">
            <v>Beùton loùt M100 ñaù 1x2</v>
          </cell>
          <cell r="F918" t="str">
            <v>HA.1121SR</v>
          </cell>
          <cell r="G918">
            <v>0</v>
          </cell>
          <cell r="I918" t="str">
            <v>: =x7,84x6,04x0,05</v>
          </cell>
          <cell r="K918" t="str">
            <v>KHOI</v>
          </cell>
          <cell r="M918">
            <v>7.84</v>
          </cell>
          <cell r="N918">
            <v>6.04</v>
          </cell>
          <cell r="O918">
            <v>0.05</v>
          </cell>
          <cell r="P918" t="str">
            <v>m3</v>
          </cell>
          <cell r="Q918">
            <v>0</v>
          </cell>
          <cell r="R918">
            <v>0</v>
          </cell>
        </row>
        <row r="919">
          <cell r="E919" t="str">
            <v>Vaùn khuoân beùton loùt</v>
          </cell>
          <cell r="F919" t="str">
            <v>KA.1110</v>
          </cell>
          <cell r="G919">
            <v>0</v>
          </cell>
          <cell r="I919" t="str">
            <v>: =x2x(7,84+6,04)x0,05/100</v>
          </cell>
          <cell r="K919" t="str">
            <v>VKMC</v>
          </cell>
          <cell r="M919">
            <v>7.84</v>
          </cell>
          <cell r="N919">
            <v>6.04</v>
          </cell>
          <cell r="O919">
            <v>0.05</v>
          </cell>
          <cell r="P919" t="str">
            <v>100m2</v>
          </cell>
          <cell r="Q919">
            <v>0</v>
          </cell>
          <cell r="R919">
            <v>0</v>
          </cell>
        </row>
        <row r="920">
          <cell r="E920" t="str">
            <v>Beùton baûn moùng M200 ñaù 1x2</v>
          </cell>
          <cell r="F920" t="str">
            <v>HA.1223</v>
          </cell>
          <cell r="G920">
            <v>0</v>
          </cell>
          <cell r="I920">
            <v>0</v>
          </cell>
          <cell r="P920" t="str">
            <v>m3</v>
          </cell>
          <cell r="Q920">
            <v>0</v>
          </cell>
          <cell r="R920">
            <v>0</v>
          </cell>
        </row>
        <row r="921">
          <cell r="E921" t="str">
            <v>Beä moùng</v>
          </cell>
          <cell r="G921">
            <v>0</v>
          </cell>
          <cell r="I921" t="str">
            <v>: =x3x5,34x0,2</v>
          </cell>
          <cell r="K921" t="str">
            <v>KHOI</v>
          </cell>
          <cell r="M921">
            <v>3</v>
          </cell>
          <cell r="N921">
            <v>5.34</v>
          </cell>
          <cell r="O921">
            <v>0.2</v>
          </cell>
          <cell r="P921" t="str">
            <v>m3</v>
          </cell>
          <cell r="Q921">
            <v>0</v>
          </cell>
          <cell r="R921">
            <v>0</v>
          </cell>
        </row>
        <row r="922">
          <cell r="E922" t="str">
            <v>Khoang thu</v>
          </cell>
          <cell r="G922">
            <v>0</v>
          </cell>
          <cell r="I922" t="str">
            <v>: =x7,64x5,9x0,15</v>
          </cell>
          <cell r="K922" t="str">
            <v>KHOI</v>
          </cell>
          <cell r="M922">
            <v>7.64</v>
          </cell>
          <cell r="N922">
            <v>5.9</v>
          </cell>
          <cell r="O922">
            <v>0.15</v>
          </cell>
          <cell r="P922" t="str">
            <v>m3</v>
          </cell>
          <cell r="Q922">
            <v>0</v>
          </cell>
          <cell r="R922">
            <v>0</v>
          </cell>
        </row>
        <row r="923">
          <cell r="E923" t="str">
            <v>Tröø di</v>
          </cell>
          <cell r="G923">
            <v>0</v>
          </cell>
          <cell r="I923" t="str">
            <v>: =x-3x5,34x0,15</v>
          </cell>
          <cell r="K923" t="str">
            <v>KHOI</v>
          </cell>
          <cell r="M923">
            <v>-3</v>
          </cell>
          <cell r="N923">
            <v>5.34</v>
          </cell>
          <cell r="O923">
            <v>0.15</v>
          </cell>
          <cell r="P923" t="str">
            <v>m3</v>
          </cell>
          <cell r="Q923">
            <v>0</v>
          </cell>
          <cell r="R923">
            <v>0</v>
          </cell>
        </row>
        <row r="924">
          <cell r="E924" t="str">
            <v>Vaùn khuoân beùton moùng</v>
          </cell>
          <cell r="F924" t="str">
            <v>KA.1110</v>
          </cell>
          <cell r="G924">
            <v>0</v>
          </cell>
          <cell r="I924">
            <v>0</v>
          </cell>
          <cell r="P924" t="str">
            <v>100m2</v>
          </cell>
          <cell r="Q924">
            <v>0</v>
          </cell>
          <cell r="R924">
            <v>0</v>
          </cell>
        </row>
        <row r="925">
          <cell r="E925" t="str">
            <v>Baûn ñaùy</v>
          </cell>
          <cell r="G925">
            <v>0</v>
          </cell>
          <cell r="I925" t="str">
            <v>: =x2x(3+5,34)x0,2/100</v>
          </cell>
          <cell r="K925" t="str">
            <v>VKMC</v>
          </cell>
          <cell r="M925">
            <v>3</v>
          </cell>
          <cell r="N925">
            <v>5.34</v>
          </cell>
          <cell r="O925">
            <v>0.2</v>
          </cell>
          <cell r="P925" t="str">
            <v>100m2</v>
          </cell>
          <cell r="Q925">
            <v>0</v>
          </cell>
          <cell r="R925">
            <v>0</v>
          </cell>
        </row>
        <row r="926">
          <cell r="E926" t="str">
            <v>Beä moùng</v>
          </cell>
          <cell r="G926">
            <v>0</v>
          </cell>
          <cell r="I926" t="str">
            <v>: =x2x(7,64+5,9)x0,15/100</v>
          </cell>
          <cell r="K926" t="str">
            <v>VKMC</v>
          </cell>
          <cell r="M926">
            <v>7.64</v>
          </cell>
          <cell r="N926">
            <v>5.9</v>
          </cell>
          <cell r="O926">
            <v>0.15</v>
          </cell>
          <cell r="P926" t="str">
            <v>100m2</v>
          </cell>
          <cell r="Q926">
            <v>0</v>
          </cell>
          <cell r="R926">
            <v>0</v>
          </cell>
        </row>
        <row r="927">
          <cell r="E927" t="str">
            <v>Saét troøn Þ &lt;=10 baûn moùng</v>
          </cell>
          <cell r="F927" t="str">
            <v>IA.1110</v>
          </cell>
          <cell r="G927">
            <v>0</v>
          </cell>
          <cell r="I927">
            <v>0</v>
          </cell>
          <cell r="N927">
            <v>0.89851000000000003</v>
          </cell>
          <cell r="P927" t="str">
            <v>Taán</v>
          </cell>
          <cell r="Q927">
            <v>0</v>
          </cell>
          <cell r="R927">
            <v>0</v>
          </cell>
        </row>
        <row r="928">
          <cell r="E928" t="str">
            <v>Saét troøn Þ &gt;=18</v>
          </cell>
          <cell r="F928" t="str">
            <v>IA.1130</v>
          </cell>
          <cell r="G928">
            <v>0</v>
          </cell>
          <cell r="I928">
            <v>0</v>
          </cell>
          <cell r="N928">
            <v>0.33001999999999998</v>
          </cell>
          <cell r="P928" t="str">
            <v>Taán</v>
          </cell>
          <cell r="Q928">
            <v>0</v>
          </cell>
          <cell r="R928">
            <v>0</v>
          </cell>
        </row>
        <row r="929">
          <cell r="E929" t="str">
            <v>Beùton coät M200 ñaù 1x2</v>
          </cell>
          <cell r="F929" t="str">
            <v>HA.2313</v>
          </cell>
          <cell r="G929">
            <v>0</v>
          </cell>
          <cell r="I929" t="str">
            <v>: =x0,2x0,2x1</v>
          </cell>
          <cell r="K929" t="str">
            <v>KHOI</v>
          </cell>
          <cell r="M929">
            <v>0.2</v>
          </cell>
          <cell r="N929">
            <v>0.2</v>
          </cell>
          <cell r="O929">
            <v>1</v>
          </cell>
          <cell r="P929" t="str">
            <v>m3</v>
          </cell>
          <cell r="Q929">
            <v>0</v>
          </cell>
          <cell r="R929">
            <v>0</v>
          </cell>
        </row>
        <row r="930">
          <cell r="E930" t="str">
            <v>Vaùn khuoân coät</v>
          </cell>
          <cell r="F930" t="str">
            <v>KA.2120</v>
          </cell>
          <cell r="G930">
            <v>0</v>
          </cell>
          <cell r="I930" t="str">
            <v>: =x2x(0,2+0,2)x1/100</v>
          </cell>
          <cell r="K930" t="str">
            <v>VKMC</v>
          </cell>
          <cell r="M930">
            <v>0.2</v>
          </cell>
          <cell r="N930">
            <v>0.2</v>
          </cell>
          <cell r="O930">
            <v>1</v>
          </cell>
          <cell r="P930" t="str">
            <v>100m2</v>
          </cell>
          <cell r="Q930">
            <v>0</v>
          </cell>
          <cell r="R930">
            <v>0</v>
          </cell>
        </row>
        <row r="931">
          <cell r="E931" t="str">
            <v>Saét troøn Þ &lt;=10 coät</v>
          </cell>
          <cell r="F931" t="str">
            <v>IA.2211</v>
          </cell>
          <cell r="G931">
            <v>0</v>
          </cell>
          <cell r="I931">
            <v>0</v>
          </cell>
          <cell r="N931">
            <v>6.2700000000000006E-2</v>
          </cell>
          <cell r="P931" t="str">
            <v>Taán</v>
          </cell>
          <cell r="Q931">
            <v>0</v>
          </cell>
          <cell r="R931">
            <v>0</v>
          </cell>
        </row>
        <row r="932">
          <cell r="E932" t="str">
            <v>Saét troøn Þ &lt;=18 coät</v>
          </cell>
          <cell r="F932" t="str">
            <v>IA.2221</v>
          </cell>
          <cell r="G932">
            <v>0</v>
          </cell>
          <cell r="I932">
            <v>0</v>
          </cell>
          <cell r="P932" t="str">
            <v>Taán</v>
          </cell>
          <cell r="Q932">
            <v>0</v>
          </cell>
          <cell r="R932">
            <v>0</v>
          </cell>
        </row>
        <row r="933">
          <cell r="E933" t="str">
            <v>Beùton ñaø giaèng M200 ñaù 1x2</v>
          </cell>
          <cell r="F933" t="str">
            <v>HA.3113</v>
          </cell>
          <cell r="G933">
            <v>0</v>
          </cell>
          <cell r="I933" t="str">
            <v>: =x26,56x0,15x0,2</v>
          </cell>
          <cell r="K933" t="str">
            <v>KHOI</v>
          </cell>
          <cell r="M933">
            <v>26.56</v>
          </cell>
          <cell r="N933">
            <v>0.15</v>
          </cell>
          <cell r="O933">
            <v>0.2</v>
          </cell>
          <cell r="P933" t="str">
            <v>m3</v>
          </cell>
          <cell r="Q933">
            <v>0</v>
          </cell>
          <cell r="R933">
            <v>0</v>
          </cell>
        </row>
        <row r="934">
          <cell r="E934" t="str">
            <v>Vaùn khuoân ñaø</v>
          </cell>
          <cell r="F934" t="str">
            <v>KA.2120</v>
          </cell>
          <cell r="G934">
            <v>0</v>
          </cell>
          <cell r="I934" t="str">
            <v>: =x2x0,15x26,56/100</v>
          </cell>
          <cell r="K934" t="str">
            <v>VKT</v>
          </cell>
          <cell r="M934">
            <v>26.56</v>
          </cell>
          <cell r="N934">
            <v>0.15</v>
          </cell>
          <cell r="O934">
            <v>0.2</v>
          </cell>
          <cell r="P934" t="str">
            <v>100m2</v>
          </cell>
          <cell r="Q934">
            <v>0</v>
          </cell>
          <cell r="R934">
            <v>0</v>
          </cell>
        </row>
        <row r="935">
          <cell r="E935" t="str">
            <v>Saét troøn Þ &lt;=10 ñaø</v>
          </cell>
          <cell r="F935" t="str">
            <v>IA.2311</v>
          </cell>
          <cell r="G935">
            <v>0</v>
          </cell>
          <cell r="I935">
            <v>0</v>
          </cell>
          <cell r="N935">
            <v>8.8740000000000013E-2</v>
          </cell>
          <cell r="P935" t="str">
            <v>Taán</v>
          </cell>
          <cell r="Q935">
            <v>0</v>
          </cell>
          <cell r="R935">
            <v>0</v>
          </cell>
        </row>
        <row r="936">
          <cell r="E936" t="str">
            <v>Saét troøn Þ &lt;=18 ñaø</v>
          </cell>
          <cell r="F936" t="str">
            <v>IA.2321</v>
          </cell>
          <cell r="G936">
            <v>0</v>
          </cell>
          <cell r="I936">
            <v>0</v>
          </cell>
          <cell r="P936" t="str">
            <v>Taán</v>
          </cell>
          <cell r="Q936">
            <v>0</v>
          </cell>
          <cell r="R936">
            <v>0</v>
          </cell>
        </row>
        <row r="937">
          <cell r="E937" t="str">
            <v>Beùton töôøng beä moùng M200 ñaù 1x2</v>
          </cell>
          <cell r="F937" t="str">
            <v>HA.2113</v>
          </cell>
          <cell r="G937">
            <v>0</v>
          </cell>
          <cell r="I937" t="str">
            <v>: =x3x0,8x0,3</v>
          </cell>
          <cell r="K937" t="str">
            <v>KHOI</v>
          </cell>
          <cell r="M937">
            <v>3</v>
          </cell>
          <cell r="N937">
            <v>0.8</v>
          </cell>
          <cell r="O937">
            <v>0.3</v>
          </cell>
          <cell r="P937" t="str">
            <v>m3</v>
          </cell>
          <cell r="Q937">
            <v>0</v>
          </cell>
          <cell r="R937">
            <v>0</v>
          </cell>
        </row>
        <row r="938">
          <cell r="E938" t="str">
            <v>Vaùn khuoân töôøng</v>
          </cell>
          <cell r="F938" t="str">
            <v>KA.2120</v>
          </cell>
          <cell r="G938">
            <v>0</v>
          </cell>
          <cell r="I938" t="str">
            <v>: =x2x0,8x3/100</v>
          </cell>
          <cell r="K938" t="str">
            <v>VKT</v>
          </cell>
          <cell r="M938">
            <v>3</v>
          </cell>
          <cell r="N938">
            <v>0.8</v>
          </cell>
          <cell r="O938">
            <v>0.3</v>
          </cell>
          <cell r="P938" t="str">
            <v>100m2</v>
          </cell>
          <cell r="Q938">
            <v>0</v>
          </cell>
          <cell r="R938">
            <v>0</v>
          </cell>
        </row>
        <row r="939">
          <cell r="E939" t="str">
            <v>Beùton saøn ñôõ MBA M200 ñaù 1x2</v>
          </cell>
          <cell r="F939" t="str">
            <v>HA.3213</v>
          </cell>
          <cell r="G939">
            <v>0</v>
          </cell>
          <cell r="I939" t="str">
            <v>: =x3x5,34x0,2</v>
          </cell>
          <cell r="K939" t="str">
            <v>KHOI</v>
          </cell>
          <cell r="M939">
            <v>3</v>
          </cell>
          <cell r="N939">
            <v>5.34</v>
          </cell>
          <cell r="O939">
            <v>0.2</v>
          </cell>
          <cell r="P939" t="str">
            <v>m3</v>
          </cell>
          <cell r="Q939">
            <v>0</v>
          </cell>
          <cell r="R939">
            <v>0</v>
          </cell>
        </row>
        <row r="940">
          <cell r="E940" t="str">
            <v>Vaùn khuoân saøn</v>
          </cell>
          <cell r="F940" t="str">
            <v>KA.2310</v>
          </cell>
          <cell r="G940">
            <v>0</v>
          </cell>
          <cell r="I940" t="str">
            <v>: =x3x5,34/100</v>
          </cell>
          <cell r="K940" t="str">
            <v>VKS</v>
          </cell>
          <cell r="M940">
            <v>3</v>
          </cell>
          <cell r="N940">
            <v>5.34</v>
          </cell>
          <cell r="P940" t="str">
            <v>100m2</v>
          </cell>
          <cell r="Q940">
            <v>0</v>
          </cell>
          <cell r="R940">
            <v>0</v>
          </cell>
        </row>
        <row r="941">
          <cell r="E941" t="str">
            <v>Saét troøn Þ &lt;=10 cho toaøn boä beä moùng MBA</v>
          </cell>
          <cell r="F941" t="str">
            <v>IA.2311</v>
          </cell>
          <cell r="G941">
            <v>0</v>
          </cell>
          <cell r="I941">
            <v>0</v>
          </cell>
          <cell r="N941">
            <v>0.64717000000000002</v>
          </cell>
          <cell r="P941" t="str">
            <v>Taán</v>
          </cell>
          <cell r="Q941">
            <v>0</v>
          </cell>
          <cell r="R941">
            <v>0</v>
          </cell>
        </row>
        <row r="942">
          <cell r="E942" t="str">
            <v>Saét troøn Þ &lt;=18 töôøng</v>
          </cell>
          <cell r="F942" t="str">
            <v>IA.2321</v>
          </cell>
          <cell r="G942">
            <v>0</v>
          </cell>
          <cell r="I942">
            <v>0</v>
          </cell>
          <cell r="P942" t="str">
            <v>Taán</v>
          </cell>
          <cell r="Q942">
            <v>0</v>
          </cell>
          <cell r="R942">
            <v>0</v>
          </cell>
        </row>
        <row r="943">
          <cell r="E943" t="str">
            <v>Xaây töôøng 20 vuõa M75 gaïch the û</v>
          </cell>
          <cell r="F943" t="str">
            <v>GG.2214</v>
          </cell>
          <cell r="G943">
            <v>0</v>
          </cell>
          <cell r="I943" t="str">
            <v>: =x2x(5,84+7,24)x1x0,2</v>
          </cell>
          <cell r="K943" t="str">
            <v>THOP</v>
          </cell>
          <cell r="L943">
            <v>0.2</v>
          </cell>
          <cell r="M943">
            <v>7.64</v>
          </cell>
          <cell r="N943">
            <v>5.84</v>
          </cell>
          <cell r="O943">
            <v>1</v>
          </cell>
          <cell r="P943" t="str">
            <v>m3</v>
          </cell>
          <cell r="Q943">
            <v>0</v>
          </cell>
          <cell r="R943">
            <v>0</v>
          </cell>
        </row>
        <row r="944">
          <cell r="E944" t="str">
            <v xml:space="preserve">Toâ vöõa M75 daøy 1,5cm </v>
          </cell>
          <cell r="F944" t="str">
            <v>PA.1214</v>
          </cell>
          <cell r="G944">
            <v>0</v>
          </cell>
          <cell r="I944">
            <v>0</v>
          </cell>
          <cell r="P944" t="str">
            <v>m2</v>
          </cell>
          <cell r="Q944">
            <v>0</v>
          </cell>
          <cell r="R944">
            <v>0</v>
          </cell>
        </row>
        <row r="945">
          <cell r="E945" t="str">
            <v>Trong vaø ngoaøi vaùch</v>
          </cell>
          <cell r="G945">
            <v>0</v>
          </cell>
          <cell r="I945" t="str">
            <v>: =x53,92x1</v>
          </cell>
          <cell r="K945" t="str">
            <v>MAT</v>
          </cell>
          <cell r="M945">
            <v>53.92</v>
          </cell>
          <cell r="N945">
            <v>1</v>
          </cell>
          <cell r="P945" t="str">
            <v>m2</v>
          </cell>
          <cell r="Q945">
            <v>0</v>
          </cell>
          <cell r="R945">
            <v>0</v>
          </cell>
        </row>
        <row r="946">
          <cell r="E946" t="str">
            <v>Ñaùy</v>
          </cell>
          <cell r="G946">
            <v>0</v>
          </cell>
          <cell r="I946" t="str">
            <v>: =x7,64x5,84</v>
          </cell>
          <cell r="K946" t="str">
            <v>MAT</v>
          </cell>
          <cell r="M946">
            <v>7.64</v>
          </cell>
          <cell r="N946">
            <v>5.84</v>
          </cell>
          <cell r="P946" t="str">
            <v>m2</v>
          </cell>
          <cell r="Q946">
            <v>0</v>
          </cell>
          <cell r="R946">
            <v>0</v>
          </cell>
        </row>
        <row r="947">
          <cell r="E947" t="str">
            <v>Tröø beä MBT</v>
          </cell>
          <cell r="G947">
            <v>0</v>
          </cell>
          <cell r="I947" t="str">
            <v>: =x-3,04x5,34</v>
          </cell>
          <cell r="K947" t="str">
            <v>MAT</v>
          </cell>
          <cell r="M947">
            <v>-3.04</v>
          </cell>
          <cell r="N947">
            <v>5.34</v>
          </cell>
          <cell r="P947" t="str">
            <v>m2</v>
          </cell>
          <cell r="Q947">
            <v>0</v>
          </cell>
          <cell r="R947">
            <v>0</v>
          </cell>
        </row>
        <row r="948">
          <cell r="D948" t="str">
            <v>STP-XA</v>
          </cell>
          <cell r="E948" t="str">
            <v>Gia coâng maï keõm saét hình</v>
          </cell>
          <cell r="F948" t="str">
            <v>67/MK-BCN</v>
          </cell>
          <cell r="G948">
            <v>0</v>
          </cell>
          <cell r="I948">
            <v>0</v>
          </cell>
          <cell r="N948">
            <v>1.19289</v>
          </cell>
          <cell r="P948" t="str">
            <v>Taán</v>
          </cell>
          <cell r="Q948">
            <v>0</v>
          </cell>
          <cell r="R948">
            <v>0</v>
          </cell>
        </row>
        <row r="949">
          <cell r="E949" t="str">
            <v>Laép ñaët caáu kieän saét thaønh phaåm</v>
          </cell>
          <cell r="F949" t="str">
            <v>66/QÑ-BCN</v>
          </cell>
          <cell r="G949">
            <v>0</v>
          </cell>
          <cell r="I949">
            <v>0</v>
          </cell>
          <cell r="N949">
            <v>1.19289</v>
          </cell>
          <cell r="P949" t="str">
            <v>Taán</v>
          </cell>
          <cell r="Q949">
            <v>0</v>
          </cell>
          <cell r="R949">
            <v>0</v>
          </cell>
        </row>
        <row r="950">
          <cell r="D950" t="str">
            <v>BDC10-80</v>
          </cell>
          <cell r="E950" t="str">
            <v>Bulong daõn chaân (Hilti HSA-K) M10x80</v>
          </cell>
          <cell r="F950" t="str">
            <v>TT</v>
          </cell>
          <cell r="G950">
            <v>0</v>
          </cell>
          <cell r="I950">
            <v>0</v>
          </cell>
          <cell r="N950">
            <v>84</v>
          </cell>
          <cell r="P950" t="str">
            <v>Boä</v>
          </cell>
          <cell r="Q950">
            <v>0</v>
          </cell>
          <cell r="R950">
            <v>0</v>
          </cell>
        </row>
        <row r="951">
          <cell r="D951" t="str">
            <v>BÑC12-80</v>
          </cell>
          <cell r="E951" t="str">
            <v>Bulong ñuoâi caù M12-80</v>
          </cell>
          <cell r="F951" t="str">
            <v>TT</v>
          </cell>
          <cell r="G951">
            <v>0</v>
          </cell>
          <cell r="I951">
            <v>0</v>
          </cell>
          <cell r="P951" t="str">
            <v>caùi</v>
          </cell>
          <cell r="Q951">
            <v>0</v>
          </cell>
          <cell r="R951">
            <v>0</v>
          </cell>
        </row>
        <row r="952">
          <cell r="E952" t="str">
            <v xml:space="preserve">Saûn xuaát laép ñaët oáng STK D140 noái MBA </v>
          </cell>
          <cell r="F952" t="str">
            <v>ZJ.2109</v>
          </cell>
          <cell r="G952">
            <v>0</v>
          </cell>
          <cell r="I952">
            <v>0</v>
          </cell>
          <cell r="N952">
            <v>1.2E-2</v>
          </cell>
          <cell r="P952" t="str">
            <v>100m</v>
          </cell>
          <cell r="Q952">
            <v>0</v>
          </cell>
          <cell r="R952">
            <v>0</v>
          </cell>
        </row>
        <row r="953">
          <cell r="D953" t="str">
            <v>Ma-STK140</v>
          </cell>
          <cell r="E953" t="str">
            <v xml:space="preserve">Saûn xuaát laép ñaët oáng manchon STK D140 </v>
          </cell>
          <cell r="F953" t="str">
            <v>ZK.4160X3</v>
          </cell>
          <cell r="G953">
            <v>0</v>
          </cell>
          <cell r="I953">
            <v>0</v>
          </cell>
          <cell r="N953">
            <v>1</v>
          </cell>
          <cell r="P953" t="str">
            <v>Caùi</v>
          </cell>
          <cell r="Q953">
            <v>0</v>
          </cell>
          <cell r="R953">
            <v>0</v>
          </cell>
        </row>
        <row r="954">
          <cell r="E954" t="str">
            <v>Ñaøo ñaát C2 ñaët oáng theùp Þ 200</v>
          </cell>
          <cell r="F954" t="str">
            <v>BA.1512</v>
          </cell>
          <cell r="G954">
            <v>0</v>
          </cell>
          <cell r="I954" t="str">
            <v>: =x0,8/6(0x0,6+0,8x1,4+(0+0,8)x(0,6+1,4))</v>
          </cell>
          <cell r="K954" t="str">
            <v>DAO</v>
          </cell>
          <cell r="L954">
            <v>0.5</v>
          </cell>
          <cell r="M954">
            <v>0</v>
          </cell>
          <cell r="N954">
            <v>0.6</v>
          </cell>
          <cell r="O954">
            <v>0.8</v>
          </cell>
          <cell r="P954" t="str">
            <v>m3</v>
          </cell>
          <cell r="Q954">
            <v>0</v>
          </cell>
          <cell r="R954">
            <v>0</v>
          </cell>
        </row>
        <row r="955">
          <cell r="D955" t="str">
            <v>STK200</v>
          </cell>
          <cell r="E955" t="str">
            <v xml:space="preserve">Saûn xuaát laép ñaët oáng saét Þ 200 noái MBA </v>
          </cell>
          <cell r="F955" t="str">
            <v>ZJ.2110</v>
          </cell>
          <cell r="G955">
            <v>0</v>
          </cell>
          <cell r="I955">
            <v>0</v>
          </cell>
          <cell r="N955">
            <v>0.12</v>
          </cell>
          <cell r="P955" t="str">
            <v>100m</v>
          </cell>
          <cell r="Q955">
            <v>0</v>
          </cell>
          <cell r="R955">
            <v>0</v>
          </cell>
        </row>
        <row r="956">
          <cell r="D956" t="str">
            <v>Ma-STK200</v>
          </cell>
          <cell r="E956" t="str">
            <v xml:space="preserve">Saûn xuaát laép ñaët oáng manchon STK D200 </v>
          </cell>
          <cell r="F956" t="str">
            <v>ZK.4160X4</v>
          </cell>
          <cell r="G956">
            <v>0</v>
          </cell>
          <cell r="I956">
            <v>0</v>
          </cell>
          <cell r="N956">
            <v>2</v>
          </cell>
          <cell r="P956" t="str">
            <v>Caùi</v>
          </cell>
          <cell r="Q956">
            <v>0</v>
          </cell>
          <cell r="R956">
            <v>0</v>
          </cell>
        </row>
        <row r="957">
          <cell r="E957" t="str">
            <v>Queùt bitum thaønh oáng</v>
          </cell>
          <cell r="F957" t="str">
            <v>UD.3110</v>
          </cell>
          <cell r="G957">
            <v>0</v>
          </cell>
          <cell r="I957">
            <v>0</v>
          </cell>
          <cell r="N957">
            <v>11.303999999999998</v>
          </cell>
          <cell r="P957" t="str">
            <v>m2</v>
          </cell>
          <cell r="Q957">
            <v>0</v>
          </cell>
          <cell r="R957">
            <v>0</v>
          </cell>
        </row>
        <row r="958">
          <cell r="E958" t="str">
            <v xml:space="preserve"> Ñaép thaønh moùng </v>
          </cell>
          <cell r="F958" t="str">
            <v>BB.1112</v>
          </cell>
          <cell r="G958">
            <v>0</v>
          </cell>
          <cell r="I958">
            <v>0</v>
          </cell>
          <cell r="P958" t="str">
            <v>m3</v>
          </cell>
          <cell r="Q958">
            <v>0</v>
          </cell>
          <cell r="R958">
            <v>0</v>
          </cell>
        </row>
        <row r="959">
          <cell r="E959" t="str">
            <v>Vaän chuyeån ñaát xe cuùt 50m</v>
          </cell>
          <cell r="F959" t="str">
            <v>VC-03</v>
          </cell>
          <cell r="G959">
            <v>0</v>
          </cell>
          <cell r="I959">
            <v>0</v>
          </cell>
          <cell r="P959" t="str">
            <v>m3</v>
          </cell>
          <cell r="Q959">
            <v>0</v>
          </cell>
          <cell r="R959">
            <v>0</v>
          </cell>
        </row>
        <row r="960">
          <cell r="E960" t="str">
            <v>Xeáp ñaù 5x7 choáng chaùy cho MBA löïc</v>
          </cell>
          <cell r="F960" t="str">
            <v>UD.5122CC</v>
          </cell>
          <cell r="G960">
            <v>0</v>
          </cell>
          <cell r="I960">
            <v>0</v>
          </cell>
          <cell r="N960">
            <v>5.6505999999999998</v>
          </cell>
          <cell r="P960" t="str">
            <v>m3</v>
          </cell>
          <cell r="Q960">
            <v>0</v>
          </cell>
          <cell r="R960">
            <v>0</v>
          </cell>
        </row>
        <row r="961">
          <cell r="E961" t="str">
            <v>MOÙNG MBA NOÁI ÑAÁT 2500KVA</v>
          </cell>
          <cell r="G961">
            <v>0</v>
          </cell>
          <cell r="I961">
            <v>0</v>
          </cell>
          <cell r="P961" t="str">
            <v>m3</v>
          </cell>
          <cell r="Q961">
            <v>0</v>
          </cell>
          <cell r="R961">
            <v>0</v>
          </cell>
        </row>
        <row r="962">
          <cell r="E962" t="str">
            <v>Ñaøo moùng</v>
          </cell>
          <cell r="F962" t="str">
            <v>BA.1432</v>
          </cell>
          <cell r="G962">
            <v>0</v>
          </cell>
          <cell r="I962">
            <v>0</v>
          </cell>
          <cell r="N962">
            <v>19.739999999999998</v>
          </cell>
          <cell r="P962" t="str">
            <v>m3</v>
          </cell>
          <cell r="Q962">
            <v>0</v>
          </cell>
          <cell r="R962">
            <v>0</v>
          </cell>
        </row>
        <row r="963">
          <cell r="E963" t="str">
            <v>Beùton loùt M100 ñaù 1x2</v>
          </cell>
          <cell r="F963" t="str">
            <v>HA.1121SR</v>
          </cell>
          <cell r="G963">
            <v>0</v>
          </cell>
          <cell r="I963">
            <v>0</v>
          </cell>
          <cell r="N963">
            <v>0.91</v>
          </cell>
          <cell r="P963" t="str">
            <v>m3</v>
          </cell>
          <cell r="Q963">
            <v>0</v>
          </cell>
          <cell r="R963">
            <v>0</v>
          </cell>
        </row>
        <row r="964">
          <cell r="E964" t="str">
            <v>Vaùn khuoân beùton loùt</v>
          </cell>
          <cell r="F964" t="str">
            <v>KA.1110</v>
          </cell>
          <cell r="G964">
            <v>0</v>
          </cell>
          <cell r="I964">
            <v>0</v>
          </cell>
          <cell r="P964" t="str">
            <v>100m2</v>
          </cell>
          <cell r="Q964">
            <v>0</v>
          </cell>
          <cell r="R964">
            <v>0</v>
          </cell>
        </row>
        <row r="965">
          <cell r="E965" t="str">
            <v>Baûn ñaùy</v>
          </cell>
          <cell r="G965">
            <v>0</v>
          </cell>
          <cell r="I965" t="str">
            <v>: =x2x(4,05+5,05)x0,05/100</v>
          </cell>
          <cell r="K965" t="str">
            <v>VKMC</v>
          </cell>
          <cell r="M965">
            <v>4.05</v>
          </cell>
          <cell r="N965">
            <v>5.05</v>
          </cell>
          <cell r="O965">
            <v>0.05</v>
          </cell>
          <cell r="P965" t="str">
            <v>100m2</v>
          </cell>
          <cell r="Q965">
            <v>0</v>
          </cell>
          <cell r="R965">
            <v>0</v>
          </cell>
        </row>
        <row r="966">
          <cell r="E966" t="str">
            <v xml:space="preserve">Tröø </v>
          </cell>
          <cell r="G966">
            <v>0</v>
          </cell>
          <cell r="I966" t="str">
            <v>: =x2x(-0,9+2,75)x0,05/100</v>
          </cell>
          <cell r="K966" t="str">
            <v>VKMC</v>
          </cell>
          <cell r="M966">
            <v>-0.9</v>
          </cell>
          <cell r="N966">
            <v>2.75</v>
          </cell>
          <cell r="O966">
            <v>0.05</v>
          </cell>
          <cell r="P966" t="str">
            <v>100m2</v>
          </cell>
          <cell r="Q966">
            <v>0</v>
          </cell>
          <cell r="R966">
            <v>0</v>
          </cell>
        </row>
        <row r="967">
          <cell r="E967" t="str">
            <v>Beùton baûn moùng M200 ñaù 1x2</v>
          </cell>
          <cell r="F967" t="str">
            <v>HA.1223</v>
          </cell>
          <cell r="G967">
            <v>0</v>
          </cell>
          <cell r="I967">
            <v>0</v>
          </cell>
          <cell r="P967" t="str">
            <v>m3</v>
          </cell>
          <cell r="Q967">
            <v>0</v>
          </cell>
          <cell r="R967">
            <v>0</v>
          </cell>
        </row>
        <row r="968">
          <cell r="E968" t="str">
            <v>Baûn ñaùy</v>
          </cell>
          <cell r="G968">
            <v>0</v>
          </cell>
          <cell r="I968" t="str">
            <v>: =x3,95x3,85x0,2</v>
          </cell>
          <cell r="K968" t="str">
            <v>KHOI</v>
          </cell>
          <cell r="M968">
            <v>3.95</v>
          </cell>
          <cell r="N968">
            <v>3.85</v>
          </cell>
          <cell r="O968">
            <v>0.2</v>
          </cell>
          <cell r="P968" t="str">
            <v>m3</v>
          </cell>
          <cell r="Q968">
            <v>0</v>
          </cell>
          <cell r="R968">
            <v>0</v>
          </cell>
        </row>
        <row r="969">
          <cell r="E969" t="str">
            <v>Hoá ga</v>
          </cell>
          <cell r="G969">
            <v>0</v>
          </cell>
          <cell r="I969" t="str">
            <v>: =x0,9x1,1x0,15</v>
          </cell>
          <cell r="K969" t="str">
            <v>KHOI</v>
          </cell>
          <cell r="M969">
            <v>0.9</v>
          </cell>
          <cell r="N969">
            <v>1.1000000000000001</v>
          </cell>
          <cell r="O969">
            <v>0.15</v>
          </cell>
          <cell r="P969" t="str">
            <v>m3</v>
          </cell>
          <cell r="Q969">
            <v>0</v>
          </cell>
          <cell r="R969">
            <v>0</v>
          </cell>
        </row>
        <row r="970">
          <cell r="E970" t="str">
            <v>Vaùn khuoân beùton moùng</v>
          </cell>
          <cell r="F970" t="str">
            <v>KA.1110</v>
          </cell>
          <cell r="G970">
            <v>0</v>
          </cell>
          <cell r="I970">
            <v>0</v>
          </cell>
          <cell r="P970" t="str">
            <v>100m2</v>
          </cell>
          <cell r="Q970">
            <v>0</v>
          </cell>
          <cell r="R970">
            <v>0</v>
          </cell>
        </row>
        <row r="971">
          <cell r="E971" t="str">
            <v>Baûn ñaùy</v>
          </cell>
          <cell r="G971">
            <v>0</v>
          </cell>
          <cell r="I971" t="str">
            <v>: =x2x(3,95+3,85)x0,2/100</v>
          </cell>
          <cell r="K971" t="str">
            <v>VKMC</v>
          </cell>
          <cell r="M971">
            <v>3.95</v>
          </cell>
          <cell r="N971">
            <v>3.85</v>
          </cell>
          <cell r="O971">
            <v>0.2</v>
          </cell>
          <cell r="P971" t="str">
            <v>100m2</v>
          </cell>
          <cell r="Q971">
            <v>0</v>
          </cell>
          <cell r="R971">
            <v>0</v>
          </cell>
        </row>
        <row r="972">
          <cell r="E972" t="str">
            <v>Hoá ga</v>
          </cell>
          <cell r="G972">
            <v>0</v>
          </cell>
          <cell r="I972" t="str">
            <v>: =x2x(0,9+1,1)x0,15/100</v>
          </cell>
          <cell r="K972" t="str">
            <v>VKMC</v>
          </cell>
          <cell r="M972">
            <v>0.9</v>
          </cell>
          <cell r="N972">
            <v>1.1000000000000001</v>
          </cell>
          <cell r="O972">
            <v>0.15</v>
          </cell>
          <cell r="P972" t="str">
            <v>100m2</v>
          </cell>
          <cell r="Q972">
            <v>0</v>
          </cell>
          <cell r="R972">
            <v>0</v>
          </cell>
        </row>
        <row r="973">
          <cell r="E973" t="str">
            <v xml:space="preserve">Beùton coät M200 ñaù 1x2 </v>
          </cell>
          <cell r="F973" t="str">
            <v>HA.2314</v>
          </cell>
          <cell r="G973">
            <v>0</v>
          </cell>
          <cell r="I973">
            <v>0</v>
          </cell>
          <cell r="P973" t="str">
            <v>m3</v>
          </cell>
          <cell r="Q973">
            <v>0</v>
          </cell>
          <cell r="R973">
            <v>0</v>
          </cell>
        </row>
        <row r="974">
          <cell r="E974" t="str">
            <v>Ngoaøi</v>
          </cell>
          <cell r="G974">
            <v>0</v>
          </cell>
          <cell r="I974" t="str">
            <v>: =x0,2x0,2x0,7</v>
          </cell>
          <cell r="K974" t="str">
            <v>KHOI</v>
          </cell>
          <cell r="M974">
            <v>0.2</v>
          </cell>
          <cell r="N974">
            <v>0.2</v>
          </cell>
          <cell r="O974">
            <v>0.7</v>
          </cell>
          <cell r="P974" t="str">
            <v>m3</v>
          </cell>
          <cell r="Q974">
            <v>0</v>
          </cell>
          <cell r="R974">
            <v>0</v>
          </cell>
        </row>
        <row r="975">
          <cell r="E975" t="str">
            <v>Trong</v>
          </cell>
          <cell r="G975">
            <v>0</v>
          </cell>
          <cell r="I975" t="str">
            <v>: =x0,2x0,2x0,4</v>
          </cell>
          <cell r="K975" t="str">
            <v>KHOI</v>
          </cell>
          <cell r="M975">
            <v>0.2</v>
          </cell>
          <cell r="N975">
            <v>0.2</v>
          </cell>
          <cell r="O975">
            <v>0.4</v>
          </cell>
          <cell r="P975" t="str">
            <v>m3</v>
          </cell>
          <cell r="Q975">
            <v>0</v>
          </cell>
          <cell r="R975">
            <v>0</v>
          </cell>
        </row>
        <row r="976">
          <cell r="E976" t="str">
            <v>Vaùn khuoân coät</v>
          </cell>
          <cell r="F976" t="str">
            <v>KA.2120</v>
          </cell>
          <cell r="G976">
            <v>0</v>
          </cell>
          <cell r="P976" t="str">
            <v>100m2</v>
          </cell>
          <cell r="Q976">
            <v>0</v>
          </cell>
          <cell r="R976">
            <v>0</v>
          </cell>
        </row>
        <row r="977">
          <cell r="E977" t="str">
            <v>Ngoaøi</v>
          </cell>
          <cell r="G977">
            <v>0</v>
          </cell>
          <cell r="I977" t="str">
            <v>: =x2x(0,2+0,2)x0,7/100</v>
          </cell>
          <cell r="K977" t="str">
            <v>VKMC</v>
          </cell>
          <cell r="M977">
            <v>0.2</v>
          </cell>
          <cell r="N977">
            <v>0.2</v>
          </cell>
          <cell r="O977">
            <v>0.7</v>
          </cell>
          <cell r="P977" t="str">
            <v>100m2</v>
          </cell>
          <cell r="Q977">
            <v>0</v>
          </cell>
          <cell r="R977">
            <v>0</v>
          </cell>
        </row>
        <row r="978">
          <cell r="E978" t="str">
            <v>Trong</v>
          </cell>
          <cell r="G978">
            <v>0</v>
          </cell>
          <cell r="I978" t="str">
            <v>: =x2x(0,2+0,2)x0,4/100</v>
          </cell>
          <cell r="K978" t="str">
            <v>VKMC</v>
          </cell>
          <cell r="M978">
            <v>0.2</v>
          </cell>
          <cell r="N978">
            <v>0.2</v>
          </cell>
          <cell r="O978">
            <v>0.4</v>
          </cell>
          <cell r="P978" t="str">
            <v>100m2</v>
          </cell>
          <cell r="Q978">
            <v>0</v>
          </cell>
          <cell r="R978">
            <v>0</v>
          </cell>
        </row>
        <row r="979">
          <cell r="E979" t="str">
            <v xml:space="preserve">Beùton töôøng M200 ñaù 1x2 </v>
          </cell>
          <cell r="F979" t="str">
            <v>HA.2113</v>
          </cell>
          <cell r="G979">
            <v>0</v>
          </cell>
          <cell r="I979" t="str">
            <v>: =x2x(1,7+1,3)x0,7x0,2</v>
          </cell>
          <cell r="K979" t="str">
            <v>THOP</v>
          </cell>
          <cell r="L979">
            <v>0.2</v>
          </cell>
          <cell r="M979">
            <v>1.7</v>
          </cell>
          <cell r="N979">
            <v>1.7</v>
          </cell>
          <cell r="O979">
            <v>0.7</v>
          </cell>
          <cell r="P979" t="str">
            <v>m3</v>
          </cell>
          <cell r="Q979">
            <v>0</v>
          </cell>
          <cell r="R979">
            <v>0</v>
          </cell>
        </row>
        <row r="980">
          <cell r="E980" t="str">
            <v>Vaùn khuoân beùton töôøng</v>
          </cell>
          <cell r="F980" t="str">
            <v>KA.2310</v>
          </cell>
          <cell r="G980">
            <v>0</v>
          </cell>
          <cell r="I980" t="str">
            <v>: =x(2x(1,7+1,7)+2x(1,3+1,3))x0,7/100</v>
          </cell>
          <cell r="K980" t="str">
            <v>VKTH</v>
          </cell>
          <cell r="L980">
            <v>0.2</v>
          </cell>
          <cell r="M980">
            <v>1.7</v>
          </cell>
          <cell r="N980">
            <v>1.7</v>
          </cell>
          <cell r="O980">
            <v>0.7</v>
          </cell>
          <cell r="P980" t="str">
            <v>100m2</v>
          </cell>
          <cell r="Q980">
            <v>0</v>
          </cell>
          <cell r="R980">
            <v>0</v>
          </cell>
        </row>
        <row r="981">
          <cell r="E981" t="str">
            <v>Beùton saøn M200 ñaù 1x2</v>
          </cell>
          <cell r="F981" t="str">
            <v>HA.3213</v>
          </cell>
          <cell r="G981">
            <v>0</v>
          </cell>
          <cell r="I981" t="str">
            <v>: =x1,7x1,7x0,2</v>
          </cell>
          <cell r="K981" t="str">
            <v>KHOI</v>
          </cell>
          <cell r="M981">
            <v>1.7</v>
          </cell>
          <cell r="N981">
            <v>1.7</v>
          </cell>
          <cell r="O981">
            <v>0.2</v>
          </cell>
          <cell r="P981" t="str">
            <v>m3</v>
          </cell>
          <cell r="Q981">
            <v>0</v>
          </cell>
          <cell r="R981">
            <v>0</v>
          </cell>
        </row>
        <row r="982">
          <cell r="E982" t="str">
            <v>Vaùn khuoân saøn</v>
          </cell>
          <cell r="F982" t="str">
            <v>KA.2310</v>
          </cell>
          <cell r="G982">
            <v>0</v>
          </cell>
          <cell r="I982" t="str">
            <v>: =x2x(1,7+1,7)x0,2/100</v>
          </cell>
          <cell r="K982" t="str">
            <v>VKMC</v>
          </cell>
          <cell r="M982">
            <v>1.7</v>
          </cell>
          <cell r="N982">
            <v>1.7</v>
          </cell>
          <cell r="O982">
            <v>0.2</v>
          </cell>
          <cell r="P982" t="str">
            <v>100m2</v>
          </cell>
          <cell r="Q982">
            <v>0</v>
          </cell>
          <cell r="R982">
            <v>0</v>
          </cell>
        </row>
        <row r="983">
          <cell r="E983" t="str">
            <v>Beùton ñaø giaèng M250 ñaù 1x2</v>
          </cell>
          <cell r="F983" t="str">
            <v>HA.3114</v>
          </cell>
          <cell r="G983">
            <v>0</v>
          </cell>
          <cell r="I983">
            <v>0</v>
          </cell>
          <cell r="P983" t="str">
            <v>m3</v>
          </cell>
          <cell r="Q983">
            <v>0</v>
          </cell>
          <cell r="R983">
            <v>0</v>
          </cell>
        </row>
        <row r="984">
          <cell r="E984" t="str">
            <v>Ngoaøi</v>
          </cell>
          <cell r="G984">
            <v>0</v>
          </cell>
          <cell r="I984" t="str">
            <v>: =x2x(3,85+3,55)x0,1x0,2</v>
          </cell>
          <cell r="K984" t="str">
            <v>THOP</v>
          </cell>
          <cell r="L984">
            <v>0.2</v>
          </cell>
          <cell r="M984">
            <v>3.95</v>
          </cell>
          <cell r="N984">
            <v>3.85</v>
          </cell>
          <cell r="O984">
            <v>0.1</v>
          </cell>
          <cell r="P984" t="str">
            <v>m3</v>
          </cell>
          <cell r="Q984">
            <v>0</v>
          </cell>
          <cell r="R984">
            <v>0</v>
          </cell>
        </row>
        <row r="985">
          <cell r="E985" t="str">
            <v>Trong</v>
          </cell>
          <cell r="G985">
            <v>0</v>
          </cell>
          <cell r="I985" t="str">
            <v>: =x2x(2,2+1,8)x0,1x0,2</v>
          </cell>
          <cell r="K985" t="str">
            <v>THOP</v>
          </cell>
          <cell r="L985">
            <v>0.2</v>
          </cell>
          <cell r="M985">
            <v>2.2000000000000002</v>
          </cell>
          <cell r="N985">
            <v>2.2000000000000002</v>
          </cell>
          <cell r="O985">
            <v>0.1</v>
          </cell>
          <cell r="P985" t="str">
            <v>m3</v>
          </cell>
          <cell r="Q985">
            <v>0</v>
          </cell>
          <cell r="R985">
            <v>0</v>
          </cell>
        </row>
        <row r="986">
          <cell r="E986" t="str">
            <v>Hoá ga</v>
          </cell>
          <cell r="G986">
            <v>0</v>
          </cell>
          <cell r="I986" t="str">
            <v>: =x2,5x0,2x0,1</v>
          </cell>
          <cell r="K986" t="str">
            <v>KHOI</v>
          </cell>
          <cell r="M986">
            <v>2.5</v>
          </cell>
          <cell r="N986">
            <v>0.2</v>
          </cell>
          <cell r="O986">
            <v>0.1</v>
          </cell>
          <cell r="P986" t="str">
            <v>m3</v>
          </cell>
          <cell r="Q986">
            <v>0</v>
          </cell>
          <cell r="R986">
            <v>0</v>
          </cell>
        </row>
        <row r="987">
          <cell r="E987" t="str">
            <v>Vaùn khuoân ñaø</v>
          </cell>
          <cell r="F987" t="str">
            <v>KA.2120</v>
          </cell>
          <cell r="G987">
            <v>0</v>
          </cell>
          <cell r="I987" t="str">
            <v>: =x(2x0,2+0,2)x34,2/100</v>
          </cell>
          <cell r="K987" t="str">
            <v>VKD</v>
          </cell>
          <cell r="M987">
            <v>34.200000000000003</v>
          </cell>
          <cell r="N987">
            <v>0.2</v>
          </cell>
          <cell r="O987">
            <v>0.2</v>
          </cell>
          <cell r="P987" t="str">
            <v>100m2</v>
          </cell>
          <cell r="Q987">
            <v>0</v>
          </cell>
          <cell r="R987">
            <v>0</v>
          </cell>
        </row>
        <row r="988">
          <cell r="E988" t="str">
            <v>Ngoaøi</v>
          </cell>
          <cell r="G988">
            <v>0</v>
          </cell>
          <cell r="I988" t="str">
            <v>: =x(2x(3,85+3,95)+2x(3,55+3,45))x0,1/100</v>
          </cell>
          <cell r="K988" t="str">
            <v>VKTH</v>
          </cell>
          <cell r="L988">
            <v>0.2</v>
          </cell>
          <cell r="M988">
            <v>3.95</v>
          </cell>
          <cell r="N988">
            <v>3.85</v>
          </cell>
          <cell r="O988">
            <v>0.1</v>
          </cell>
          <cell r="P988" t="str">
            <v>100m2</v>
          </cell>
          <cell r="Q988">
            <v>0</v>
          </cell>
          <cell r="R988">
            <v>0</v>
          </cell>
        </row>
        <row r="989">
          <cell r="E989" t="str">
            <v>Trong</v>
          </cell>
          <cell r="G989">
            <v>0</v>
          </cell>
          <cell r="I989" t="str">
            <v>: =x(2x(2,2+2,2)+2x(1,8+1,8))x0,1/100</v>
          </cell>
          <cell r="K989" t="str">
            <v>VKTH</v>
          </cell>
          <cell r="L989">
            <v>0.2</v>
          </cell>
          <cell r="M989">
            <v>2.2000000000000002</v>
          </cell>
          <cell r="N989">
            <v>2.2000000000000002</v>
          </cell>
          <cell r="O989">
            <v>0.1</v>
          </cell>
          <cell r="P989" t="str">
            <v>100m2</v>
          </cell>
          <cell r="Q989">
            <v>0</v>
          </cell>
          <cell r="R989">
            <v>0</v>
          </cell>
        </row>
        <row r="990">
          <cell r="E990" t="str">
            <v>Hoá ga</v>
          </cell>
          <cell r="G990">
            <v>0</v>
          </cell>
          <cell r="I990" t="str">
            <v>: =x2x0,2x2,5/100</v>
          </cell>
          <cell r="K990" t="str">
            <v>VKT</v>
          </cell>
          <cell r="M990">
            <v>2.5</v>
          </cell>
          <cell r="N990">
            <v>0.2</v>
          </cell>
          <cell r="O990">
            <v>0.1</v>
          </cell>
          <cell r="P990" t="str">
            <v>100m2</v>
          </cell>
          <cell r="Q990">
            <v>0</v>
          </cell>
          <cell r="R990">
            <v>0</v>
          </cell>
        </row>
        <row r="991">
          <cell r="E991" t="str">
            <v xml:space="preserve">Beùton M100 ñaù 4x6 </v>
          </cell>
          <cell r="F991" t="str">
            <v>HA.1111</v>
          </cell>
          <cell r="G991">
            <v>0</v>
          </cell>
          <cell r="I991">
            <v>0</v>
          </cell>
          <cell r="N991">
            <v>1.18</v>
          </cell>
          <cell r="P991" t="str">
            <v>m3</v>
          </cell>
          <cell r="Q991">
            <v>0</v>
          </cell>
          <cell r="R991">
            <v>0</v>
          </cell>
        </row>
        <row r="992">
          <cell r="E992" t="str">
            <v>Saét troøn Þ &lt;=10 moùng</v>
          </cell>
          <cell r="F992" t="str">
            <v>IA.1110</v>
          </cell>
          <cell r="G992">
            <v>0</v>
          </cell>
          <cell r="I992">
            <v>0</v>
          </cell>
          <cell r="N992">
            <v>0.44327000000000005</v>
          </cell>
          <cell r="P992" t="str">
            <v>Taán</v>
          </cell>
          <cell r="Q992">
            <v>0</v>
          </cell>
          <cell r="R992">
            <v>0</v>
          </cell>
        </row>
        <row r="993">
          <cell r="E993" t="str">
            <v>GCLÑ saét troøn Þ &lt;=18</v>
          </cell>
          <cell r="F993" t="str">
            <v>IA.1120</v>
          </cell>
          <cell r="G993">
            <v>0</v>
          </cell>
          <cell r="I993">
            <v>0</v>
          </cell>
          <cell r="P993" t="str">
            <v>Taán</v>
          </cell>
          <cell r="Q993">
            <v>0</v>
          </cell>
          <cell r="R993">
            <v>0</v>
          </cell>
        </row>
        <row r="994">
          <cell r="E994" t="str">
            <v>Xaây töôøng 20 vuõa M75 gaïch the û</v>
          </cell>
          <cell r="F994" t="str">
            <v>GG.2214</v>
          </cell>
          <cell r="G994">
            <v>0</v>
          </cell>
          <cell r="I994">
            <v>0</v>
          </cell>
          <cell r="N994">
            <v>3.01</v>
          </cell>
          <cell r="P994" t="str">
            <v>m3</v>
          </cell>
          <cell r="Q994">
            <v>0</v>
          </cell>
          <cell r="R994">
            <v>0</v>
          </cell>
        </row>
        <row r="995">
          <cell r="E995" t="str">
            <v xml:space="preserve">Toâ vöõa M75 daøy 1,5cm </v>
          </cell>
          <cell r="F995" t="str">
            <v>PA.1214</v>
          </cell>
          <cell r="G995">
            <v>0</v>
          </cell>
          <cell r="I995">
            <v>0</v>
          </cell>
          <cell r="N995">
            <v>27.17</v>
          </cell>
          <cell r="P995" t="str">
            <v>m2</v>
          </cell>
          <cell r="Q995">
            <v>0</v>
          </cell>
          <cell r="R995">
            <v>0</v>
          </cell>
        </row>
        <row r="996">
          <cell r="D996" t="str">
            <v>STP-XA</v>
          </cell>
          <cell r="E996" t="str">
            <v>Gia coâng maï keõm saét hình</v>
          </cell>
          <cell r="F996" t="str">
            <v>67/MK-BCN</v>
          </cell>
          <cell r="G996">
            <v>0</v>
          </cell>
          <cell r="I996">
            <v>0</v>
          </cell>
          <cell r="N996">
            <v>0.69905000000000006</v>
          </cell>
          <cell r="P996" t="str">
            <v>Taán</v>
          </cell>
          <cell r="Q996">
            <v>0</v>
          </cell>
          <cell r="R996">
            <v>0</v>
          </cell>
        </row>
        <row r="997">
          <cell r="E997" t="str">
            <v>Laép ñaët caáu kieän saét thaønh phaåm</v>
          </cell>
          <cell r="F997" t="str">
            <v>66/QÑ-BCN</v>
          </cell>
          <cell r="G997">
            <v>0</v>
          </cell>
          <cell r="I997">
            <v>0</v>
          </cell>
          <cell r="N997">
            <v>0.69905000000000006</v>
          </cell>
          <cell r="P997" t="str">
            <v>Taán</v>
          </cell>
          <cell r="Q997">
            <v>0</v>
          </cell>
          <cell r="R997">
            <v>0</v>
          </cell>
        </row>
        <row r="998">
          <cell r="D998" t="str">
            <v>BDC12-100</v>
          </cell>
          <cell r="E998" t="str">
            <v>Bulong daõn chaân (Hilti HLC) M12-100</v>
          </cell>
          <cell r="F998" t="str">
            <v>TT</v>
          </cell>
          <cell r="G998">
            <v>0</v>
          </cell>
          <cell r="I998">
            <v>0</v>
          </cell>
          <cell r="N998">
            <v>14</v>
          </cell>
          <cell r="P998" t="str">
            <v>caùi</v>
          </cell>
          <cell r="Q998">
            <v>0</v>
          </cell>
          <cell r="R998">
            <v>0</v>
          </cell>
        </row>
        <row r="999">
          <cell r="D999" t="str">
            <v>BÑC12-80</v>
          </cell>
          <cell r="E999" t="str">
            <v>Bulong ñuoâi caù M12-80</v>
          </cell>
          <cell r="F999" t="str">
            <v>TT</v>
          </cell>
          <cell r="G999">
            <v>0</v>
          </cell>
          <cell r="I999">
            <v>0</v>
          </cell>
          <cell r="N999">
            <v>8</v>
          </cell>
          <cell r="P999" t="str">
            <v>caùi</v>
          </cell>
          <cell r="Q999">
            <v>0</v>
          </cell>
          <cell r="R999">
            <v>0</v>
          </cell>
        </row>
        <row r="1000">
          <cell r="E1000" t="str">
            <v xml:space="preserve">Saûn xuaát laép ñaët oáng STK D140 noái MBA </v>
          </cell>
          <cell r="F1000" t="str">
            <v>ZJ.2109</v>
          </cell>
          <cell r="G1000">
            <v>0</v>
          </cell>
          <cell r="I1000">
            <v>0</v>
          </cell>
          <cell r="N1000">
            <v>0.1</v>
          </cell>
          <cell r="P1000" t="str">
            <v>100m</v>
          </cell>
          <cell r="Q1000">
            <v>0</v>
          </cell>
          <cell r="R1000">
            <v>0</v>
          </cell>
        </row>
        <row r="1001">
          <cell r="E1001" t="str">
            <v>Xeáp ñaù 5x7 choáng chaùy cho MBA löïc</v>
          </cell>
          <cell r="F1001" t="str">
            <v>UD.5122CC</v>
          </cell>
          <cell r="G1001">
            <v>0</v>
          </cell>
          <cell r="I1001">
            <v>0</v>
          </cell>
          <cell r="N1001">
            <v>1.9</v>
          </cell>
          <cell r="P1001" t="str">
            <v>m3</v>
          </cell>
          <cell r="Q1001">
            <v>0</v>
          </cell>
          <cell r="R1001">
            <v>0</v>
          </cell>
        </row>
        <row r="1002">
          <cell r="E1002" t="str">
            <v xml:space="preserve">MOÙNG MBA (4x5,9 M): </v>
          </cell>
          <cell r="G1002">
            <v>0</v>
          </cell>
          <cell r="I1002">
            <v>0</v>
          </cell>
          <cell r="Q1002">
            <v>0</v>
          </cell>
          <cell r="R1002">
            <v>0</v>
          </cell>
        </row>
        <row r="1003">
          <cell r="E1003" t="str">
            <v>Ñaøo moùng ñaát C2</v>
          </cell>
          <cell r="F1003" t="str">
            <v>BA.1432</v>
          </cell>
          <cell r="G1003">
            <v>0</v>
          </cell>
          <cell r="I1003">
            <v>0</v>
          </cell>
          <cell r="J1003">
            <v>0</v>
          </cell>
          <cell r="N1003">
            <v>46.2</v>
          </cell>
          <cell r="P1003" t="str">
            <v>m3</v>
          </cell>
          <cell r="Q1003">
            <v>0</v>
          </cell>
          <cell r="R1003">
            <v>0</v>
          </cell>
        </row>
        <row r="1004">
          <cell r="E1004" t="str">
            <v>Ñaép ñaù 5x7 keïp caùt</v>
          </cell>
          <cell r="F1004" t="str">
            <v>B3-13e/CÑ79/57C</v>
          </cell>
          <cell r="G1004">
            <v>0</v>
          </cell>
          <cell r="I1004">
            <v>0</v>
          </cell>
          <cell r="J1004">
            <v>0</v>
          </cell>
          <cell r="N1004">
            <v>4.725E-2</v>
          </cell>
          <cell r="P1004" t="str">
            <v>100m3</v>
          </cell>
          <cell r="Q1004">
            <v>0</v>
          </cell>
          <cell r="R1004">
            <v>0</v>
          </cell>
        </row>
        <row r="1005">
          <cell r="E1005" t="str">
            <v>Beùton loùt M100 ñaù 1x2</v>
          </cell>
          <cell r="F1005" t="str">
            <v>HA.1121SR</v>
          </cell>
          <cell r="G1005">
            <v>0</v>
          </cell>
          <cell r="I1005">
            <v>0</v>
          </cell>
          <cell r="J1005">
            <v>0</v>
          </cell>
          <cell r="N1005">
            <v>1.34</v>
          </cell>
          <cell r="P1005" t="str">
            <v>m3</v>
          </cell>
          <cell r="Q1005">
            <v>0</v>
          </cell>
          <cell r="R1005">
            <v>0</v>
          </cell>
        </row>
        <row r="1006">
          <cell r="E1006" t="str">
            <v>Vaùn khuoân beùton loùt</v>
          </cell>
          <cell r="F1006" t="str">
            <v>KA.1110</v>
          </cell>
          <cell r="G1006">
            <v>0</v>
          </cell>
          <cell r="I1006">
            <v>0</v>
          </cell>
          <cell r="J1006">
            <v>0</v>
          </cell>
          <cell r="P1006" t="str">
            <v>100m2</v>
          </cell>
          <cell r="Q1006">
            <v>0</v>
          </cell>
          <cell r="R1006">
            <v>0</v>
          </cell>
        </row>
        <row r="1007">
          <cell r="E1007" t="str">
            <v>Baûn ñaùy</v>
          </cell>
          <cell r="G1007">
            <v>0</v>
          </cell>
          <cell r="I1007" t="str">
            <v>: =0x2x(4,2+6,1)x0,05/100</v>
          </cell>
          <cell r="J1007">
            <v>0</v>
          </cell>
          <cell r="K1007" t="str">
            <v>VKMC</v>
          </cell>
          <cell r="M1007">
            <v>4.2</v>
          </cell>
          <cell r="N1007">
            <v>6.1</v>
          </cell>
          <cell r="O1007">
            <v>0.05</v>
          </cell>
          <cell r="P1007" t="str">
            <v>100m2</v>
          </cell>
          <cell r="Q1007">
            <v>0</v>
          </cell>
          <cell r="R1007">
            <v>0</v>
          </cell>
        </row>
        <row r="1008">
          <cell r="E1008" t="str">
            <v>Hoá ga</v>
          </cell>
          <cell r="G1008">
            <v>0</v>
          </cell>
          <cell r="I1008" t="str">
            <v>: =0x2x(1,4+1,3)x0,05/100</v>
          </cell>
          <cell r="J1008">
            <v>0</v>
          </cell>
          <cell r="K1008" t="str">
            <v>VKMC</v>
          </cell>
          <cell r="M1008">
            <v>1.4</v>
          </cell>
          <cell r="N1008">
            <v>1.3</v>
          </cell>
          <cell r="O1008">
            <v>0.05</v>
          </cell>
          <cell r="P1008" t="str">
            <v>100m2</v>
          </cell>
          <cell r="Q1008">
            <v>0</v>
          </cell>
          <cell r="R1008">
            <v>0</v>
          </cell>
        </row>
        <row r="1009">
          <cell r="E1009" t="str">
            <v>Beùton baûn moùng M200 ñaù 1x2</v>
          </cell>
          <cell r="F1009" t="str">
            <v>HA.1223</v>
          </cell>
          <cell r="G1009">
            <v>0</v>
          </cell>
          <cell r="I1009">
            <v>0</v>
          </cell>
          <cell r="J1009">
            <v>0</v>
          </cell>
          <cell r="P1009" t="str">
            <v>m3</v>
          </cell>
          <cell r="Q1009">
            <v>0</v>
          </cell>
          <cell r="R1009">
            <v>0</v>
          </cell>
        </row>
        <row r="1010">
          <cell r="E1010" t="str">
            <v>Baûn ñaùy</v>
          </cell>
          <cell r="G1010">
            <v>0</v>
          </cell>
          <cell r="I1010" t="str">
            <v>: =0x1,8x3x0,05</v>
          </cell>
          <cell r="J1010">
            <v>0</v>
          </cell>
          <cell r="K1010" t="str">
            <v>KHOI</v>
          </cell>
          <cell r="M1010">
            <v>1.8</v>
          </cell>
          <cell r="N1010">
            <v>3</v>
          </cell>
          <cell r="O1010">
            <v>0.05</v>
          </cell>
          <cell r="P1010" t="str">
            <v>100m2</v>
          </cell>
          <cell r="Q1010">
            <v>0</v>
          </cell>
          <cell r="R1010">
            <v>0</v>
          </cell>
        </row>
        <row r="1011">
          <cell r="E1011" t="str">
            <v>Baûn ñaùy</v>
          </cell>
          <cell r="G1011">
            <v>0</v>
          </cell>
          <cell r="I1011" t="str">
            <v>: =0x4x5,9x0,15</v>
          </cell>
          <cell r="J1011">
            <v>0</v>
          </cell>
          <cell r="K1011" t="str">
            <v>KHOI</v>
          </cell>
          <cell r="M1011">
            <v>4</v>
          </cell>
          <cell r="N1011">
            <v>5.9</v>
          </cell>
          <cell r="O1011">
            <v>0.15</v>
          </cell>
          <cell r="P1011" t="str">
            <v>m3</v>
          </cell>
          <cell r="Q1011">
            <v>0</v>
          </cell>
          <cell r="R1011">
            <v>0</v>
          </cell>
        </row>
        <row r="1012">
          <cell r="E1012" t="str">
            <v>Hoá ga</v>
          </cell>
          <cell r="G1012">
            <v>0</v>
          </cell>
          <cell r="I1012" t="str">
            <v>: =0x1x1x0,15</v>
          </cell>
          <cell r="J1012">
            <v>0</v>
          </cell>
          <cell r="K1012" t="str">
            <v>KHOI</v>
          </cell>
          <cell r="M1012">
            <v>1</v>
          </cell>
          <cell r="N1012">
            <v>1</v>
          </cell>
          <cell r="O1012">
            <v>0.15</v>
          </cell>
          <cell r="P1012" t="str">
            <v>m3</v>
          </cell>
          <cell r="Q1012">
            <v>0</v>
          </cell>
          <cell r="R1012">
            <v>0</v>
          </cell>
        </row>
        <row r="1013">
          <cell r="E1013" t="str">
            <v>Vaùn khuoân beùton moùng</v>
          </cell>
          <cell r="F1013" t="str">
            <v>KA.1110</v>
          </cell>
          <cell r="G1013">
            <v>0</v>
          </cell>
          <cell r="I1013">
            <v>0</v>
          </cell>
          <cell r="J1013">
            <v>0</v>
          </cell>
          <cell r="P1013" t="str">
            <v>100m2</v>
          </cell>
          <cell r="Q1013">
            <v>0</v>
          </cell>
          <cell r="R1013">
            <v>0</v>
          </cell>
        </row>
        <row r="1014">
          <cell r="E1014" t="str">
            <v>Baûn ñaùy</v>
          </cell>
          <cell r="G1014">
            <v>0</v>
          </cell>
          <cell r="I1014" t="str">
            <v>: =0x2x(1,8+3)x0,2/100</v>
          </cell>
          <cell r="J1014">
            <v>0</v>
          </cell>
          <cell r="K1014" t="str">
            <v>VKMC</v>
          </cell>
          <cell r="M1014">
            <v>1.8</v>
          </cell>
          <cell r="N1014">
            <v>3</v>
          </cell>
          <cell r="O1014">
            <v>0.2</v>
          </cell>
          <cell r="P1014" t="str">
            <v>100m2</v>
          </cell>
          <cell r="Q1014">
            <v>0</v>
          </cell>
          <cell r="R1014">
            <v>0</v>
          </cell>
        </row>
        <row r="1015">
          <cell r="E1015" t="str">
            <v>Baûn ñaùy</v>
          </cell>
          <cell r="G1015">
            <v>0</v>
          </cell>
          <cell r="I1015" t="str">
            <v>: =0x2x(4+5,9)x0,15/100</v>
          </cell>
          <cell r="J1015">
            <v>0</v>
          </cell>
          <cell r="K1015" t="str">
            <v>VKMC</v>
          </cell>
          <cell r="M1015">
            <v>4</v>
          </cell>
          <cell r="N1015">
            <v>5.9</v>
          </cell>
          <cell r="O1015">
            <v>0.15</v>
          </cell>
          <cell r="P1015" t="str">
            <v>100m2</v>
          </cell>
          <cell r="Q1015">
            <v>0</v>
          </cell>
          <cell r="R1015">
            <v>0</v>
          </cell>
        </row>
        <row r="1016">
          <cell r="E1016" t="str">
            <v>Hoá ga</v>
          </cell>
          <cell r="G1016">
            <v>0</v>
          </cell>
          <cell r="I1016" t="str">
            <v>: =0x2x(1+1)x0,15/100</v>
          </cell>
          <cell r="J1016">
            <v>0</v>
          </cell>
          <cell r="K1016" t="str">
            <v>VKMC</v>
          </cell>
          <cell r="M1016">
            <v>1</v>
          </cell>
          <cell r="N1016">
            <v>1</v>
          </cell>
          <cell r="O1016">
            <v>0.15</v>
          </cell>
          <cell r="P1016" t="str">
            <v>100m2</v>
          </cell>
          <cell r="Q1016">
            <v>0</v>
          </cell>
          <cell r="R1016">
            <v>0</v>
          </cell>
        </row>
        <row r="1017">
          <cell r="E1017" t="str">
            <v xml:space="preserve">Beùton coät ngoaøi M200 ñaù 1x2 </v>
          </cell>
          <cell r="F1017" t="str">
            <v>HA.2313</v>
          </cell>
          <cell r="G1017">
            <v>0</v>
          </cell>
          <cell r="I1017" t="str">
            <v>: =0x0,2x0,2x1</v>
          </cell>
          <cell r="J1017">
            <v>0</v>
          </cell>
          <cell r="K1017" t="str">
            <v>KHOI</v>
          </cell>
          <cell r="M1017">
            <v>0.2</v>
          </cell>
          <cell r="N1017">
            <v>0.2</v>
          </cell>
          <cell r="O1017">
            <v>1</v>
          </cell>
          <cell r="P1017" t="str">
            <v>m3</v>
          </cell>
          <cell r="Q1017">
            <v>0</v>
          </cell>
          <cell r="R1017">
            <v>0</v>
          </cell>
        </row>
        <row r="1018">
          <cell r="E1018" t="str">
            <v>Vaùn khuoân coät ngoaøi</v>
          </cell>
          <cell r="F1018" t="str">
            <v>KA.2120</v>
          </cell>
          <cell r="G1018">
            <v>0</v>
          </cell>
          <cell r="J1018">
            <v>0</v>
          </cell>
          <cell r="K1018" t="str">
            <v>VKMC</v>
          </cell>
          <cell r="M1018">
            <v>0.2</v>
          </cell>
          <cell r="N1018">
            <v>0.2</v>
          </cell>
          <cell r="O1018">
            <v>1</v>
          </cell>
          <cell r="P1018" t="str">
            <v>100m2</v>
          </cell>
          <cell r="Q1018">
            <v>0</v>
          </cell>
          <cell r="R1018">
            <v>0</v>
          </cell>
        </row>
        <row r="1019">
          <cell r="E1019" t="str">
            <v xml:space="preserve">Beùton coät trong M200 ñaù 1x2 </v>
          </cell>
          <cell r="F1019" t="str">
            <v>HA.2313</v>
          </cell>
          <cell r="G1019">
            <v>0</v>
          </cell>
          <cell r="I1019" t="str">
            <v>: =0x0,2x0,2x0,7</v>
          </cell>
          <cell r="J1019">
            <v>0</v>
          </cell>
          <cell r="K1019" t="str">
            <v>KHOI</v>
          </cell>
          <cell r="M1019">
            <v>0.2</v>
          </cell>
          <cell r="N1019">
            <v>0.2</v>
          </cell>
          <cell r="O1019">
            <v>0.7</v>
          </cell>
          <cell r="P1019" t="str">
            <v>m3</v>
          </cell>
          <cell r="Q1019">
            <v>0</v>
          </cell>
          <cell r="R1019">
            <v>0</v>
          </cell>
        </row>
        <row r="1020">
          <cell r="E1020" t="str">
            <v>Vaùn khuoân coät trong</v>
          </cell>
          <cell r="F1020" t="str">
            <v>KA.2120</v>
          </cell>
          <cell r="G1020">
            <v>0</v>
          </cell>
          <cell r="J1020">
            <v>0</v>
          </cell>
          <cell r="K1020" t="str">
            <v>VKMC</v>
          </cell>
          <cell r="M1020">
            <v>0.2</v>
          </cell>
          <cell r="N1020">
            <v>0.2</v>
          </cell>
          <cell r="O1020">
            <v>0.7</v>
          </cell>
          <cell r="P1020" t="str">
            <v>100m2</v>
          </cell>
          <cell r="Q1020">
            <v>0</v>
          </cell>
          <cell r="R1020">
            <v>0</v>
          </cell>
        </row>
        <row r="1021">
          <cell r="E1021" t="str">
            <v xml:space="preserve">Beùton töôøng M200 ñaù 1x2 </v>
          </cell>
          <cell r="F1021" t="str">
            <v>HA.2113</v>
          </cell>
          <cell r="G1021">
            <v>0</v>
          </cell>
          <cell r="I1021">
            <v>0</v>
          </cell>
          <cell r="P1021" t="str">
            <v>m3</v>
          </cell>
          <cell r="Q1021">
            <v>0</v>
          </cell>
          <cell r="R1021">
            <v>0</v>
          </cell>
        </row>
        <row r="1022">
          <cell r="E1022" t="str">
            <v>Töôøng doïc</v>
          </cell>
          <cell r="G1022">
            <v>0</v>
          </cell>
          <cell r="I1022" t="str">
            <v>: =0x3x0,95x0,2</v>
          </cell>
          <cell r="J1022">
            <v>0</v>
          </cell>
          <cell r="K1022" t="str">
            <v>KHOI</v>
          </cell>
          <cell r="M1022">
            <v>3</v>
          </cell>
          <cell r="N1022">
            <v>0.95</v>
          </cell>
          <cell r="O1022">
            <v>0.2</v>
          </cell>
          <cell r="P1022" t="str">
            <v>m3</v>
          </cell>
          <cell r="Q1022">
            <v>0</v>
          </cell>
          <cell r="R1022">
            <v>0</v>
          </cell>
        </row>
        <row r="1023">
          <cell r="E1023" t="str">
            <v>Töôøng ngang</v>
          </cell>
          <cell r="G1023">
            <v>0</v>
          </cell>
          <cell r="I1023" t="str">
            <v>: =0x1,4x0,95x0,2</v>
          </cell>
          <cell r="J1023">
            <v>0</v>
          </cell>
          <cell r="K1023" t="str">
            <v>KHOI</v>
          </cell>
          <cell r="M1023">
            <v>1.4</v>
          </cell>
          <cell r="N1023">
            <v>0.95</v>
          </cell>
          <cell r="O1023">
            <v>0.2</v>
          </cell>
          <cell r="P1023" t="str">
            <v>m3</v>
          </cell>
          <cell r="Q1023">
            <v>0</v>
          </cell>
          <cell r="R1023">
            <v>0</v>
          </cell>
        </row>
        <row r="1024">
          <cell r="E1024" t="str">
            <v>Vaùn khuoân beùton töôøng</v>
          </cell>
          <cell r="F1024" t="str">
            <v>KA.2310</v>
          </cell>
          <cell r="G1024">
            <v>0</v>
          </cell>
          <cell r="I1024">
            <v>0</v>
          </cell>
          <cell r="P1024" t="str">
            <v>100m2</v>
          </cell>
          <cell r="Q1024">
            <v>0</v>
          </cell>
          <cell r="R1024">
            <v>0</v>
          </cell>
        </row>
        <row r="1025">
          <cell r="E1025" t="str">
            <v>Töôøng doïc</v>
          </cell>
          <cell r="G1025">
            <v>0</v>
          </cell>
          <cell r="I1025" t="str">
            <v>: =0x2x0,95x3/100</v>
          </cell>
          <cell r="J1025">
            <v>0</v>
          </cell>
          <cell r="K1025" t="str">
            <v>VKT</v>
          </cell>
          <cell r="M1025">
            <v>3</v>
          </cell>
          <cell r="N1025">
            <v>0.95</v>
          </cell>
          <cell r="O1025">
            <v>0.2</v>
          </cell>
          <cell r="P1025" t="str">
            <v>100m2</v>
          </cell>
          <cell r="Q1025">
            <v>0</v>
          </cell>
          <cell r="R1025">
            <v>0</v>
          </cell>
        </row>
        <row r="1026">
          <cell r="E1026" t="str">
            <v>Töôøng ngang</v>
          </cell>
          <cell r="G1026">
            <v>0</v>
          </cell>
          <cell r="I1026" t="str">
            <v>: =0x2x0,95x1,4/100</v>
          </cell>
          <cell r="J1026">
            <v>0</v>
          </cell>
          <cell r="K1026" t="str">
            <v>VKT</v>
          </cell>
          <cell r="M1026">
            <v>1.4</v>
          </cell>
          <cell r="N1026">
            <v>0.95</v>
          </cell>
          <cell r="O1026">
            <v>0.2</v>
          </cell>
          <cell r="P1026" t="str">
            <v>100m2</v>
          </cell>
          <cell r="Q1026">
            <v>0</v>
          </cell>
          <cell r="R1026">
            <v>0</v>
          </cell>
        </row>
        <row r="1027">
          <cell r="E1027" t="str">
            <v>Beùton saøn M200 ñaù 1x2</v>
          </cell>
          <cell r="F1027" t="str">
            <v>HA.3213</v>
          </cell>
          <cell r="G1027">
            <v>0</v>
          </cell>
          <cell r="I1027" t="str">
            <v>: =0x3x1,8x0,2</v>
          </cell>
          <cell r="J1027">
            <v>0</v>
          </cell>
          <cell r="K1027" t="str">
            <v>KHOI</v>
          </cell>
          <cell r="M1027">
            <v>3</v>
          </cell>
          <cell r="N1027">
            <v>1.8</v>
          </cell>
          <cell r="O1027">
            <v>0.2</v>
          </cell>
          <cell r="P1027" t="str">
            <v>m3</v>
          </cell>
          <cell r="Q1027">
            <v>0</v>
          </cell>
          <cell r="R1027">
            <v>0</v>
          </cell>
        </row>
        <row r="1028">
          <cell r="E1028" t="str">
            <v>Vaùn khuoân saøn</v>
          </cell>
          <cell r="F1028" t="str">
            <v>KA.2310</v>
          </cell>
          <cell r="G1028">
            <v>0</v>
          </cell>
          <cell r="I1028" t="str">
            <v>: =0x2x(3+1,8)x0,2/100</v>
          </cell>
          <cell r="J1028">
            <v>0</v>
          </cell>
          <cell r="K1028" t="str">
            <v>VKMC</v>
          </cell>
          <cell r="M1028">
            <v>3</v>
          </cell>
          <cell r="N1028">
            <v>1.8</v>
          </cell>
          <cell r="O1028">
            <v>0.2</v>
          </cell>
          <cell r="P1028" t="str">
            <v>100m2</v>
          </cell>
          <cell r="Q1028">
            <v>0</v>
          </cell>
          <cell r="R1028">
            <v>0</v>
          </cell>
        </row>
        <row r="1029">
          <cell r="E1029" t="str">
            <v>Beùton ñaø giaèng M200 ñaù 1x2</v>
          </cell>
          <cell r="F1029" t="str">
            <v>HA.3113</v>
          </cell>
          <cell r="G1029">
            <v>0</v>
          </cell>
          <cell r="I1029">
            <v>0</v>
          </cell>
          <cell r="J1029">
            <v>0</v>
          </cell>
          <cell r="P1029" t="str">
            <v>m3</v>
          </cell>
          <cell r="Q1029">
            <v>0</v>
          </cell>
          <cell r="R1029">
            <v>0</v>
          </cell>
        </row>
        <row r="1030">
          <cell r="E1030" t="str">
            <v>Töôøng ngoaøi</v>
          </cell>
          <cell r="G1030">
            <v>0</v>
          </cell>
          <cell r="I1030" t="str">
            <v>: =0x2x(5,9+3,6)x0,1x0,2</v>
          </cell>
          <cell r="J1030">
            <v>0</v>
          </cell>
          <cell r="K1030" t="str">
            <v>THOP</v>
          </cell>
          <cell r="L1030">
            <v>0.2</v>
          </cell>
          <cell r="M1030">
            <v>4</v>
          </cell>
          <cell r="N1030">
            <v>5.9</v>
          </cell>
          <cell r="O1030">
            <v>0.1</v>
          </cell>
          <cell r="P1030" t="str">
            <v>m3</v>
          </cell>
          <cell r="Q1030">
            <v>0</v>
          </cell>
          <cell r="R1030">
            <v>0</v>
          </cell>
        </row>
        <row r="1031">
          <cell r="E1031" t="str">
            <v>Töôøng trong</v>
          </cell>
          <cell r="G1031">
            <v>0</v>
          </cell>
          <cell r="I1031" t="str">
            <v>: =0x2x(3,5+2)x0,1x0,2</v>
          </cell>
          <cell r="J1031">
            <v>0</v>
          </cell>
          <cell r="K1031" t="str">
            <v>THOP</v>
          </cell>
          <cell r="L1031">
            <v>0.2</v>
          </cell>
          <cell r="M1031">
            <v>2.4</v>
          </cell>
          <cell r="N1031">
            <v>3.5</v>
          </cell>
          <cell r="O1031">
            <v>0.1</v>
          </cell>
          <cell r="P1031" t="str">
            <v>m3</v>
          </cell>
          <cell r="Q1031">
            <v>0</v>
          </cell>
          <cell r="R1031">
            <v>0</v>
          </cell>
        </row>
        <row r="1032">
          <cell r="E1032" t="str">
            <v>Hoá ga</v>
          </cell>
          <cell r="G1032">
            <v>0</v>
          </cell>
          <cell r="I1032" t="str">
            <v>: =0x2,2x0,2x0,1</v>
          </cell>
          <cell r="J1032">
            <v>0</v>
          </cell>
          <cell r="K1032" t="str">
            <v>KHOI</v>
          </cell>
          <cell r="M1032">
            <v>2.2000000000000002</v>
          </cell>
          <cell r="N1032">
            <v>0.2</v>
          </cell>
          <cell r="O1032">
            <v>0.1</v>
          </cell>
          <cell r="P1032" t="str">
            <v>m3</v>
          </cell>
          <cell r="Q1032">
            <v>0</v>
          </cell>
          <cell r="R1032">
            <v>0</v>
          </cell>
        </row>
        <row r="1033">
          <cell r="E1033" t="str">
            <v>Vaùn khuoân ñaø</v>
          </cell>
          <cell r="F1033" t="str">
            <v>KA.2210</v>
          </cell>
          <cell r="G1033">
            <v>0</v>
          </cell>
          <cell r="I1033">
            <v>0</v>
          </cell>
          <cell r="J1033">
            <v>0</v>
          </cell>
          <cell r="P1033" t="str">
            <v>100m2</v>
          </cell>
          <cell r="Q1033">
            <v>0</v>
          </cell>
          <cell r="R1033">
            <v>0</v>
          </cell>
        </row>
        <row r="1034">
          <cell r="E1034" t="str">
            <v>Ngoaøi</v>
          </cell>
          <cell r="G1034">
            <v>0</v>
          </cell>
          <cell r="I1034" t="str">
            <v>: =0x(2x(5,9+4)+2x(3,6+5,5))x0,1/100</v>
          </cell>
          <cell r="J1034">
            <v>0</v>
          </cell>
          <cell r="K1034" t="str">
            <v>VKTH</v>
          </cell>
          <cell r="L1034">
            <v>0.2</v>
          </cell>
          <cell r="M1034">
            <v>4</v>
          </cell>
          <cell r="N1034">
            <v>5.9</v>
          </cell>
          <cell r="O1034">
            <v>0.1</v>
          </cell>
          <cell r="P1034" t="str">
            <v>100m2</v>
          </cell>
          <cell r="Q1034">
            <v>0</v>
          </cell>
          <cell r="R1034">
            <v>0</v>
          </cell>
        </row>
        <row r="1035">
          <cell r="E1035" t="str">
            <v>Trong</v>
          </cell>
          <cell r="G1035">
            <v>0</v>
          </cell>
          <cell r="I1035" t="str">
            <v>: =0x(2x(3,5+2,4)+2x(2+3,1))x0,1/100</v>
          </cell>
          <cell r="J1035">
            <v>0</v>
          </cell>
          <cell r="K1035" t="str">
            <v>VKTH</v>
          </cell>
          <cell r="L1035">
            <v>0.2</v>
          </cell>
          <cell r="M1035">
            <v>2.4</v>
          </cell>
          <cell r="N1035">
            <v>3.5</v>
          </cell>
          <cell r="O1035">
            <v>0.1</v>
          </cell>
          <cell r="P1035" t="str">
            <v>100m2</v>
          </cell>
          <cell r="Q1035">
            <v>0</v>
          </cell>
          <cell r="R1035">
            <v>0</v>
          </cell>
        </row>
        <row r="1036">
          <cell r="E1036" t="str">
            <v>Hoá ga</v>
          </cell>
          <cell r="G1036">
            <v>0</v>
          </cell>
          <cell r="I1036" t="str">
            <v>: =0x2x0,1x2,2/100</v>
          </cell>
          <cell r="J1036">
            <v>0</v>
          </cell>
          <cell r="K1036" t="str">
            <v>VKT</v>
          </cell>
          <cell r="M1036">
            <v>2.2000000000000002</v>
          </cell>
          <cell r="N1036">
            <v>0.1</v>
          </cell>
          <cell r="O1036">
            <v>0.2</v>
          </cell>
          <cell r="P1036" t="str">
            <v>100m2</v>
          </cell>
          <cell r="Q1036">
            <v>0</v>
          </cell>
          <cell r="R1036">
            <v>0</v>
          </cell>
        </row>
        <row r="1037">
          <cell r="E1037" t="str">
            <v>Beùton M100 ñaù 4x6</v>
          </cell>
          <cell r="F1037" t="str">
            <v>HA.1111</v>
          </cell>
          <cell r="G1037">
            <v>0</v>
          </cell>
          <cell r="I1037">
            <v>0</v>
          </cell>
          <cell r="J1037">
            <v>0</v>
          </cell>
          <cell r="N1037">
            <v>3.46</v>
          </cell>
          <cell r="P1037" t="str">
            <v>m3</v>
          </cell>
          <cell r="Q1037">
            <v>0</v>
          </cell>
          <cell r="R1037">
            <v>0</v>
          </cell>
        </row>
        <row r="1038">
          <cell r="E1038" t="str">
            <v>GCLÑ saét troøn Þ &lt;=10 moùng</v>
          </cell>
          <cell r="F1038" t="str">
            <v>IA.1110</v>
          </cell>
          <cell r="G1038">
            <v>0</v>
          </cell>
          <cell r="I1038">
            <v>0</v>
          </cell>
          <cell r="J1038">
            <v>0</v>
          </cell>
          <cell r="N1038">
            <v>0.44901999999999997</v>
          </cell>
          <cell r="P1038" t="str">
            <v>Taán</v>
          </cell>
          <cell r="Q1038">
            <v>0</v>
          </cell>
          <cell r="R1038">
            <v>0</v>
          </cell>
        </row>
        <row r="1039">
          <cell r="E1039" t="str">
            <v>GCLÑ saét troøn Þ &lt;=18</v>
          </cell>
          <cell r="F1039" t="str">
            <v>IA.1120</v>
          </cell>
          <cell r="G1039">
            <v>0</v>
          </cell>
          <cell r="I1039">
            <v>0</v>
          </cell>
          <cell r="J1039">
            <v>0</v>
          </cell>
          <cell r="P1039" t="str">
            <v>Taán</v>
          </cell>
          <cell r="Q1039">
            <v>0</v>
          </cell>
          <cell r="R1039">
            <v>0</v>
          </cell>
        </row>
        <row r="1040">
          <cell r="E1040" t="str">
            <v>Xaây töôøng 20 vuõa M75 gaïch the û</v>
          </cell>
          <cell r="F1040" t="str">
            <v>GG.2214</v>
          </cell>
          <cell r="G1040">
            <v>0</v>
          </cell>
          <cell r="I1040">
            <v>0</v>
          </cell>
          <cell r="J1040">
            <v>0</v>
          </cell>
          <cell r="N1040">
            <v>5.25</v>
          </cell>
          <cell r="P1040" t="str">
            <v>m3</v>
          </cell>
          <cell r="Q1040">
            <v>0</v>
          </cell>
          <cell r="R1040">
            <v>0</v>
          </cell>
        </row>
        <row r="1041">
          <cell r="E1041" t="str">
            <v xml:space="preserve">Toâ vöõa M75 daøy 1,5cm </v>
          </cell>
          <cell r="F1041" t="str">
            <v>PA.1214</v>
          </cell>
          <cell r="G1041">
            <v>0</v>
          </cell>
          <cell r="I1041">
            <v>0</v>
          </cell>
          <cell r="J1041">
            <v>0</v>
          </cell>
          <cell r="N1041">
            <v>45.78</v>
          </cell>
          <cell r="P1041" t="str">
            <v>m2</v>
          </cell>
          <cell r="Q1041">
            <v>0</v>
          </cell>
          <cell r="R1041">
            <v>0</v>
          </cell>
        </row>
        <row r="1042">
          <cell r="D1042" t="str">
            <v>STP-XA</v>
          </cell>
          <cell r="E1042" t="str">
            <v>Gia coâng maï keõm saét hình</v>
          </cell>
          <cell r="F1042" t="str">
            <v>67/MK-BCN</v>
          </cell>
          <cell r="G1042">
            <v>0</v>
          </cell>
          <cell r="I1042">
            <v>0</v>
          </cell>
          <cell r="J1042">
            <v>0</v>
          </cell>
          <cell r="N1042">
            <v>0.71869000000000016</v>
          </cell>
          <cell r="P1042" t="str">
            <v>Taán</v>
          </cell>
          <cell r="Q1042">
            <v>0</v>
          </cell>
          <cell r="R1042">
            <v>0</v>
          </cell>
        </row>
        <row r="1043">
          <cell r="E1043" t="str">
            <v>Laép ñaët caáu kieän saét thaønh phaåm</v>
          </cell>
          <cell r="F1043" t="str">
            <v>04.9102/66.BCN</v>
          </cell>
          <cell r="G1043">
            <v>0</v>
          </cell>
          <cell r="I1043">
            <v>0</v>
          </cell>
          <cell r="J1043">
            <v>0</v>
          </cell>
          <cell r="N1043">
            <v>0.71869000000000016</v>
          </cell>
          <cell r="P1043" t="str">
            <v>Taán</v>
          </cell>
          <cell r="Q1043">
            <v>0</v>
          </cell>
          <cell r="R1043">
            <v>0</v>
          </cell>
        </row>
        <row r="1044">
          <cell r="D1044" t="str">
            <v>BDC12-100</v>
          </cell>
          <cell r="E1044" t="str">
            <v>Bulong daõn chaân (Hilti HLC) M12-100</v>
          </cell>
          <cell r="F1044" t="str">
            <v>TT</v>
          </cell>
          <cell r="G1044">
            <v>0</v>
          </cell>
          <cell r="I1044">
            <v>0</v>
          </cell>
          <cell r="J1044">
            <v>0</v>
          </cell>
          <cell r="N1044">
            <v>10</v>
          </cell>
          <cell r="P1044" t="str">
            <v>caùi</v>
          </cell>
          <cell r="Q1044">
            <v>0</v>
          </cell>
          <cell r="R1044">
            <v>0</v>
          </cell>
        </row>
        <row r="1045">
          <cell r="D1045" t="str">
            <v>BÑC12-80</v>
          </cell>
          <cell r="E1045" t="str">
            <v>Bulong ñuoâi caù M12-80</v>
          </cell>
          <cell r="F1045" t="str">
            <v>TT</v>
          </cell>
          <cell r="G1045">
            <v>0</v>
          </cell>
          <cell r="I1045">
            <v>0</v>
          </cell>
          <cell r="J1045">
            <v>0</v>
          </cell>
          <cell r="N1045">
            <v>18</v>
          </cell>
          <cell r="P1045" t="str">
            <v>caùi</v>
          </cell>
          <cell r="Q1045">
            <v>0</v>
          </cell>
          <cell r="R1045">
            <v>0</v>
          </cell>
        </row>
        <row r="1046">
          <cell r="E1046" t="str">
            <v xml:space="preserve">Saûn xuaát laép ñaët oáng STK DN200 noái MBA </v>
          </cell>
          <cell r="F1046" t="str">
            <v>ZJ.2109</v>
          </cell>
          <cell r="G1046">
            <v>0</v>
          </cell>
          <cell r="I1046">
            <v>0</v>
          </cell>
          <cell r="J1046">
            <v>0</v>
          </cell>
          <cell r="N1046">
            <v>9.5000000000000001E-2</v>
          </cell>
          <cell r="P1046" t="str">
            <v>100m</v>
          </cell>
          <cell r="Q1046">
            <v>0</v>
          </cell>
          <cell r="R1046">
            <v>0</v>
          </cell>
        </row>
        <row r="1047">
          <cell r="E1047" t="str">
            <v xml:space="preserve">Saûn xuaát laép ñaët oáng STK D140 noái MBA </v>
          </cell>
          <cell r="F1047" t="str">
            <v>ZJ.2109</v>
          </cell>
          <cell r="G1047">
            <v>0</v>
          </cell>
          <cell r="I1047">
            <v>0</v>
          </cell>
          <cell r="J1047">
            <v>0</v>
          </cell>
          <cell r="P1047" t="str">
            <v>100m</v>
          </cell>
          <cell r="Q1047">
            <v>0</v>
          </cell>
          <cell r="R1047">
            <v>0</v>
          </cell>
        </row>
        <row r="1048">
          <cell r="D1048" t="str">
            <v>Ma-STK140</v>
          </cell>
          <cell r="E1048" t="str">
            <v>Saûn xuaát laép ñaët oáng manchon STK DN200</v>
          </cell>
          <cell r="F1048" t="str">
            <v>ZK.4160X3</v>
          </cell>
          <cell r="G1048">
            <v>0</v>
          </cell>
          <cell r="I1048">
            <v>0</v>
          </cell>
          <cell r="J1048">
            <v>0</v>
          </cell>
          <cell r="N1048">
            <v>1</v>
          </cell>
          <cell r="P1048" t="str">
            <v>Caùi</v>
          </cell>
          <cell r="Q1048">
            <v>0</v>
          </cell>
          <cell r="R1048">
            <v>0</v>
          </cell>
        </row>
        <row r="1049">
          <cell r="D1049" t="str">
            <v>Ma-STK140</v>
          </cell>
          <cell r="E1049" t="str">
            <v xml:space="preserve">Saûn xuaát laép ñaët oáng manchon STK D140 </v>
          </cell>
          <cell r="F1049" t="str">
            <v>ZK.4160X3</v>
          </cell>
          <cell r="G1049">
            <v>0</v>
          </cell>
          <cell r="I1049">
            <v>0</v>
          </cell>
          <cell r="J1049">
            <v>0</v>
          </cell>
          <cell r="P1049" t="str">
            <v>Caùi</v>
          </cell>
          <cell r="Q1049">
            <v>0</v>
          </cell>
          <cell r="R1049">
            <v>0</v>
          </cell>
        </row>
        <row r="1050">
          <cell r="E1050" t="str">
            <v xml:space="preserve"> Ñaép thaønh moùng </v>
          </cell>
          <cell r="F1050" t="str">
            <v>BB.1112</v>
          </cell>
          <cell r="G1050">
            <v>0</v>
          </cell>
          <cell r="I1050">
            <v>0</v>
          </cell>
          <cell r="N1050">
            <v>24.45</v>
          </cell>
          <cell r="P1050" t="str">
            <v>m3</v>
          </cell>
          <cell r="Q1050">
            <v>0</v>
          </cell>
          <cell r="R1050">
            <v>0</v>
          </cell>
        </row>
        <row r="1051">
          <cell r="E1051" t="str">
            <v>Boác xuùc vaø vaän chuyeån ñaát thöøa xe cuùt kít 100m</v>
          </cell>
          <cell r="F1051" t="str">
            <v>VC-03/100</v>
          </cell>
          <cell r="G1051">
            <v>0</v>
          </cell>
          <cell r="I1051">
            <v>0</v>
          </cell>
          <cell r="J1051">
            <v>0</v>
          </cell>
          <cell r="N1051">
            <v>21.75</v>
          </cell>
          <cell r="P1051" t="str">
            <v>m3</v>
          </cell>
          <cell r="Q1051">
            <v>0</v>
          </cell>
          <cell r="R1051">
            <v>0</v>
          </cell>
        </row>
        <row r="1052">
          <cell r="E1052" t="str">
            <v xml:space="preserve"> Ñaép thaønh moùng vaø san thöøa</v>
          </cell>
          <cell r="F1052" t="str">
            <v>BB.1112</v>
          </cell>
          <cell r="G1052">
            <v>0</v>
          </cell>
          <cell r="I1052">
            <v>0</v>
          </cell>
          <cell r="J1052">
            <v>0</v>
          </cell>
          <cell r="P1052" t="str">
            <v>m3</v>
          </cell>
          <cell r="Q1052">
            <v>0</v>
          </cell>
          <cell r="R1052">
            <v>0</v>
          </cell>
        </row>
        <row r="1053">
          <cell r="E1053" t="str">
            <v>Xeáp ñaù 5x7 choáng chaùy cho MBA löïc</v>
          </cell>
          <cell r="F1053" t="str">
            <v>UD.5122CC</v>
          </cell>
          <cell r="G1053">
            <v>0</v>
          </cell>
          <cell r="I1053">
            <v>0</v>
          </cell>
          <cell r="J1053">
            <v>0</v>
          </cell>
          <cell r="N1053">
            <v>2.79</v>
          </cell>
          <cell r="P1053" t="str">
            <v>m3</v>
          </cell>
          <cell r="Q1053">
            <v>0</v>
          </cell>
          <cell r="R1053">
            <v>0</v>
          </cell>
        </row>
        <row r="1054">
          <cell r="E1054" t="str">
            <v xml:space="preserve">MOÙNG MBA (6,5x8,8 M): </v>
          </cell>
          <cell r="G1054">
            <v>0</v>
          </cell>
          <cell r="I1054">
            <v>0</v>
          </cell>
          <cell r="Q1054">
            <v>0</v>
          </cell>
          <cell r="R1054">
            <v>0</v>
          </cell>
        </row>
        <row r="1055">
          <cell r="E1055" t="str">
            <v>Ñaøo moùng ñaát C2</v>
          </cell>
          <cell r="F1055" t="str">
            <v>BA.1432</v>
          </cell>
          <cell r="G1055">
            <v>0</v>
          </cell>
          <cell r="I1055">
            <v>0</v>
          </cell>
          <cell r="N1055">
            <v>85.09</v>
          </cell>
          <cell r="P1055" t="str">
            <v>m3</v>
          </cell>
          <cell r="Q1055">
            <v>0</v>
          </cell>
          <cell r="R1055">
            <v>0</v>
          </cell>
        </row>
        <row r="1056">
          <cell r="E1056" t="str">
            <v>Ñaép ñaù 5x7 keïp caùt</v>
          </cell>
          <cell r="F1056" t="str">
            <v>B3-13e/CÑ79/57C</v>
          </cell>
          <cell r="G1056">
            <v>0</v>
          </cell>
          <cell r="I1056">
            <v>0</v>
          </cell>
          <cell r="N1056">
            <v>0.1031</v>
          </cell>
          <cell r="P1056" t="str">
            <v>100m3</v>
          </cell>
          <cell r="Q1056">
            <v>0</v>
          </cell>
          <cell r="R1056">
            <v>0</v>
          </cell>
        </row>
        <row r="1057">
          <cell r="E1057" t="str">
            <v>Beùton loùt M100 ñaù 1x2</v>
          </cell>
          <cell r="F1057" t="str">
            <v>HA.1121SR</v>
          </cell>
          <cell r="G1057">
            <v>0</v>
          </cell>
          <cell r="I1057">
            <v>0</v>
          </cell>
          <cell r="N1057">
            <v>3.1</v>
          </cell>
          <cell r="P1057" t="str">
            <v>m3</v>
          </cell>
          <cell r="Q1057">
            <v>0</v>
          </cell>
          <cell r="R1057">
            <v>0</v>
          </cell>
        </row>
        <row r="1058">
          <cell r="E1058" t="str">
            <v>Vaùn khuoân beùton loùt</v>
          </cell>
          <cell r="F1058" t="str">
            <v>KA.1110</v>
          </cell>
          <cell r="G1058">
            <v>0</v>
          </cell>
          <cell r="I1058">
            <v>0</v>
          </cell>
          <cell r="P1058" t="str">
            <v>100m2</v>
          </cell>
          <cell r="Q1058">
            <v>0</v>
          </cell>
          <cell r="R1058">
            <v>0</v>
          </cell>
        </row>
        <row r="1059">
          <cell r="E1059" t="str">
            <v>Baûn ñaùy</v>
          </cell>
          <cell r="G1059">
            <v>0</v>
          </cell>
          <cell r="I1059" t="str">
            <v>: =x2x(6,7+9)x0,05/100</v>
          </cell>
          <cell r="K1059" t="str">
            <v>VKMC</v>
          </cell>
          <cell r="M1059">
            <v>6.7</v>
          </cell>
          <cell r="N1059">
            <v>9</v>
          </cell>
          <cell r="O1059">
            <v>0.05</v>
          </cell>
          <cell r="P1059" t="str">
            <v>100m2</v>
          </cell>
          <cell r="Q1059">
            <v>0</v>
          </cell>
          <cell r="R1059">
            <v>0</v>
          </cell>
        </row>
        <row r="1060">
          <cell r="E1060" t="str">
            <v>Hoá ga</v>
          </cell>
          <cell r="G1060">
            <v>0</v>
          </cell>
          <cell r="I1060" t="str">
            <v>: =x2x(1,4+1,3)x0,05/100</v>
          </cell>
          <cell r="K1060" t="str">
            <v>VKMC</v>
          </cell>
          <cell r="M1060">
            <v>1.4</v>
          </cell>
          <cell r="N1060">
            <v>1.3</v>
          </cell>
          <cell r="O1060">
            <v>0.05</v>
          </cell>
          <cell r="P1060" t="str">
            <v>100m2</v>
          </cell>
          <cell r="Q1060">
            <v>0</v>
          </cell>
          <cell r="R1060">
            <v>0</v>
          </cell>
        </row>
        <row r="1061">
          <cell r="E1061" t="str">
            <v>Beùton baûn moùng M200 ñaù 1x2</v>
          </cell>
          <cell r="F1061" t="str">
            <v>HA.1223</v>
          </cell>
          <cell r="G1061">
            <v>0</v>
          </cell>
          <cell r="I1061">
            <v>0</v>
          </cell>
          <cell r="P1061" t="str">
            <v>m3</v>
          </cell>
          <cell r="Q1061">
            <v>0</v>
          </cell>
          <cell r="R1061">
            <v>0</v>
          </cell>
        </row>
        <row r="1062">
          <cell r="E1062" t="str">
            <v>Baûn ñaùy</v>
          </cell>
          <cell r="G1062">
            <v>0</v>
          </cell>
          <cell r="I1062" t="str">
            <v>: =x6,5x8,8x0,2</v>
          </cell>
          <cell r="K1062" t="str">
            <v>KHOI</v>
          </cell>
          <cell r="M1062">
            <v>6.5</v>
          </cell>
          <cell r="N1062">
            <v>8.8000000000000007</v>
          </cell>
          <cell r="O1062">
            <v>0.2</v>
          </cell>
          <cell r="P1062" t="str">
            <v>m3</v>
          </cell>
          <cell r="Q1062">
            <v>0</v>
          </cell>
          <cell r="R1062">
            <v>0</v>
          </cell>
        </row>
        <row r="1063">
          <cell r="E1063" t="str">
            <v>Hoá ga</v>
          </cell>
          <cell r="G1063">
            <v>0</v>
          </cell>
          <cell r="I1063" t="str">
            <v>: =x1,2x1,2x0,15</v>
          </cell>
          <cell r="K1063" t="str">
            <v>KHOI</v>
          </cell>
          <cell r="M1063">
            <v>1.2</v>
          </cell>
          <cell r="N1063">
            <v>1.2</v>
          </cell>
          <cell r="O1063">
            <v>0.15</v>
          </cell>
          <cell r="P1063" t="str">
            <v>m3</v>
          </cell>
          <cell r="Q1063">
            <v>0</v>
          </cell>
          <cell r="R1063">
            <v>0</v>
          </cell>
        </row>
        <row r="1064">
          <cell r="E1064" t="str">
            <v>Vaùn khuoân beùton moùng</v>
          </cell>
          <cell r="F1064" t="str">
            <v>KA.1110</v>
          </cell>
          <cell r="G1064">
            <v>0</v>
          </cell>
          <cell r="I1064">
            <v>0</v>
          </cell>
          <cell r="P1064" t="str">
            <v>100m2</v>
          </cell>
          <cell r="Q1064">
            <v>0</v>
          </cell>
          <cell r="R1064">
            <v>0</v>
          </cell>
        </row>
        <row r="1065">
          <cell r="E1065" t="str">
            <v>Baûn ñaùy</v>
          </cell>
          <cell r="G1065">
            <v>0</v>
          </cell>
          <cell r="I1065" t="str">
            <v>: =x2x(6,5+8,8)x0,2/100</v>
          </cell>
          <cell r="K1065" t="str">
            <v>VKMC</v>
          </cell>
          <cell r="M1065">
            <v>6.5</v>
          </cell>
          <cell r="N1065">
            <v>8.8000000000000007</v>
          </cell>
          <cell r="O1065">
            <v>0.2</v>
          </cell>
          <cell r="P1065" t="str">
            <v>100m2</v>
          </cell>
          <cell r="Q1065">
            <v>0</v>
          </cell>
          <cell r="R1065">
            <v>0</v>
          </cell>
        </row>
        <row r="1066">
          <cell r="E1066" t="str">
            <v>Hoá ga</v>
          </cell>
          <cell r="G1066">
            <v>0</v>
          </cell>
          <cell r="I1066" t="str">
            <v>: =x2x(1,2+1,2)x0,15/100</v>
          </cell>
          <cell r="K1066" t="str">
            <v>VKMC</v>
          </cell>
          <cell r="M1066">
            <v>1.2</v>
          </cell>
          <cell r="N1066">
            <v>1.2</v>
          </cell>
          <cell r="O1066">
            <v>0.15</v>
          </cell>
          <cell r="P1066" t="str">
            <v>100m2</v>
          </cell>
          <cell r="Q1066">
            <v>0</v>
          </cell>
          <cell r="R1066">
            <v>0</v>
          </cell>
        </row>
        <row r="1067">
          <cell r="E1067" t="str">
            <v xml:space="preserve">Beùton coät ngoaøi M200 ñaù 1x2 </v>
          </cell>
          <cell r="F1067" t="str">
            <v>HA.2313</v>
          </cell>
          <cell r="G1067">
            <v>0</v>
          </cell>
          <cell r="I1067" t="str">
            <v>: =x0,2x0,2x0,9</v>
          </cell>
          <cell r="K1067" t="str">
            <v>KHOI</v>
          </cell>
          <cell r="M1067">
            <v>0.2</v>
          </cell>
          <cell r="N1067">
            <v>0.2</v>
          </cell>
          <cell r="O1067">
            <v>0.9</v>
          </cell>
          <cell r="P1067" t="str">
            <v>m3</v>
          </cell>
          <cell r="Q1067">
            <v>0</v>
          </cell>
          <cell r="R1067">
            <v>0</v>
          </cell>
        </row>
        <row r="1068">
          <cell r="E1068" t="str">
            <v>Vaùn khuoân coät ngoaøi</v>
          </cell>
          <cell r="F1068" t="str">
            <v>KA.2120</v>
          </cell>
          <cell r="G1068">
            <v>0</v>
          </cell>
          <cell r="K1068" t="str">
            <v>VKMC</v>
          </cell>
          <cell r="M1068">
            <v>0.2</v>
          </cell>
          <cell r="N1068">
            <v>0.2</v>
          </cell>
          <cell r="O1068">
            <v>0.9</v>
          </cell>
          <cell r="P1068" t="str">
            <v>100m2</v>
          </cell>
          <cell r="Q1068">
            <v>0</v>
          </cell>
          <cell r="R1068">
            <v>0</v>
          </cell>
        </row>
        <row r="1069">
          <cell r="E1069" t="str">
            <v xml:space="preserve">Beùton coät trong M200 ñaù 1x2 </v>
          </cell>
          <cell r="F1069" t="str">
            <v>HA.2313</v>
          </cell>
          <cell r="G1069">
            <v>0</v>
          </cell>
          <cell r="I1069" t="str">
            <v>: =x0,2x0,2x0,6</v>
          </cell>
          <cell r="K1069" t="str">
            <v>KHOI</v>
          </cell>
          <cell r="M1069">
            <v>0.2</v>
          </cell>
          <cell r="N1069">
            <v>0.2</v>
          </cell>
          <cell r="O1069">
            <v>0.6</v>
          </cell>
          <cell r="P1069" t="str">
            <v>m3</v>
          </cell>
          <cell r="Q1069">
            <v>0</v>
          </cell>
          <cell r="R1069">
            <v>0</v>
          </cell>
        </row>
        <row r="1070">
          <cell r="E1070" t="str">
            <v>Vaùn khuoân coät trong</v>
          </cell>
          <cell r="F1070" t="str">
            <v>KA.2120</v>
          </cell>
          <cell r="G1070">
            <v>0</v>
          </cell>
          <cell r="K1070" t="str">
            <v>VKMC</v>
          </cell>
          <cell r="M1070">
            <v>0.2</v>
          </cell>
          <cell r="N1070">
            <v>0.2</v>
          </cell>
          <cell r="O1070">
            <v>0.6</v>
          </cell>
          <cell r="P1070" t="str">
            <v>100m2</v>
          </cell>
          <cell r="Q1070">
            <v>0</v>
          </cell>
          <cell r="R1070">
            <v>0</v>
          </cell>
        </row>
        <row r="1071">
          <cell r="E1071" t="str">
            <v xml:space="preserve">Beùton töôøng M200 ñaù 1x2 </v>
          </cell>
          <cell r="F1071" t="str">
            <v>HA.2113</v>
          </cell>
          <cell r="G1071">
            <v>0</v>
          </cell>
          <cell r="I1071">
            <v>0</v>
          </cell>
          <cell r="P1071" t="str">
            <v>m3</v>
          </cell>
          <cell r="Q1071">
            <v>0</v>
          </cell>
          <cell r="R1071">
            <v>0</v>
          </cell>
        </row>
        <row r="1072">
          <cell r="E1072" t="str">
            <v>Töôøng doïc</v>
          </cell>
          <cell r="G1072">
            <v>0</v>
          </cell>
          <cell r="I1072" t="str">
            <v>: =x5,6x0,9x0,2</v>
          </cell>
          <cell r="K1072" t="str">
            <v>KHOI</v>
          </cell>
          <cell r="M1072">
            <v>5.6</v>
          </cell>
          <cell r="N1072">
            <v>0.9</v>
          </cell>
          <cell r="O1072">
            <v>0.2</v>
          </cell>
          <cell r="P1072" t="str">
            <v>m3</v>
          </cell>
          <cell r="Q1072">
            <v>0</v>
          </cell>
          <cell r="R1072">
            <v>0</v>
          </cell>
        </row>
        <row r="1073">
          <cell r="E1073" t="str">
            <v>Töôøng ngang</v>
          </cell>
          <cell r="G1073">
            <v>0</v>
          </cell>
          <cell r="I1073" t="str">
            <v>: =x2x0,9x0,2</v>
          </cell>
          <cell r="K1073" t="str">
            <v>KHOI</v>
          </cell>
          <cell r="M1073">
            <v>2</v>
          </cell>
          <cell r="N1073">
            <v>0.9</v>
          </cell>
          <cell r="O1073">
            <v>0.2</v>
          </cell>
          <cell r="P1073" t="str">
            <v>m3</v>
          </cell>
          <cell r="Q1073">
            <v>0</v>
          </cell>
          <cell r="R1073">
            <v>0</v>
          </cell>
        </row>
        <row r="1074">
          <cell r="E1074" t="str">
            <v>Vaùn khuoân beùton töôøng</v>
          </cell>
          <cell r="F1074" t="str">
            <v>KA.2310</v>
          </cell>
          <cell r="G1074">
            <v>0</v>
          </cell>
          <cell r="I1074">
            <v>0</v>
          </cell>
          <cell r="P1074" t="str">
            <v>100m2</v>
          </cell>
          <cell r="Q1074">
            <v>0</v>
          </cell>
          <cell r="R1074">
            <v>0</v>
          </cell>
        </row>
        <row r="1075">
          <cell r="E1075" t="str">
            <v>Töôøng doïc</v>
          </cell>
          <cell r="G1075">
            <v>0</v>
          </cell>
          <cell r="I1075" t="str">
            <v>: =x2x0,9x5,6/100</v>
          </cell>
          <cell r="K1075" t="str">
            <v>VKT</v>
          </cell>
          <cell r="M1075">
            <v>5.6</v>
          </cell>
          <cell r="N1075">
            <v>0.9</v>
          </cell>
          <cell r="O1075">
            <v>0.2</v>
          </cell>
          <cell r="P1075" t="str">
            <v>100m2</v>
          </cell>
          <cell r="Q1075">
            <v>0</v>
          </cell>
          <cell r="R1075">
            <v>0</v>
          </cell>
        </row>
        <row r="1076">
          <cell r="E1076" t="str">
            <v>Töôøng ngang</v>
          </cell>
          <cell r="G1076">
            <v>0</v>
          </cell>
          <cell r="I1076" t="str">
            <v>: =x2x0,9x2/100</v>
          </cell>
          <cell r="K1076" t="str">
            <v>VKT</v>
          </cell>
          <cell r="M1076">
            <v>2</v>
          </cell>
          <cell r="N1076">
            <v>0.9</v>
          </cell>
          <cell r="O1076">
            <v>0.2</v>
          </cell>
          <cell r="P1076" t="str">
            <v>100m2</v>
          </cell>
          <cell r="Q1076">
            <v>0</v>
          </cell>
          <cell r="R1076">
            <v>0</v>
          </cell>
        </row>
        <row r="1077">
          <cell r="E1077" t="str">
            <v>Beùton saøn M200 ñaù 1x2</v>
          </cell>
          <cell r="F1077" t="str">
            <v>HA.3213</v>
          </cell>
          <cell r="G1077">
            <v>0</v>
          </cell>
          <cell r="I1077" t="str">
            <v>: =x5,6x2,4x0,2</v>
          </cell>
          <cell r="K1077" t="str">
            <v>KHOI</v>
          </cell>
          <cell r="M1077">
            <v>5.6</v>
          </cell>
          <cell r="N1077">
            <v>2.4</v>
          </cell>
          <cell r="O1077">
            <v>0.2</v>
          </cell>
          <cell r="P1077" t="str">
            <v>m3</v>
          </cell>
          <cell r="Q1077">
            <v>0</v>
          </cell>
          <cell r="R1077">
            <v>0</v>
          </cell>
        </row>
        <row r="1078">
          <cell r="E1078" t="str">
            <v>Vaùn khuoân saøn</v>
          </cell>
          <cell r="F1078" t="str">
            <v>KA.2310</v>
          </cell>
          <cell r="G1078">
            <v>0</v>
          </cell>
          <cell r="I1078" t="str">
            <v>: =x5,6x2,4/100</v>
          </cell>
          <cell r="K1078" t="str">
            <v>VKS</v>
          </cell>
          <cell r="M1078">
            <v>5.6</v>
          </cell>
          <cell r="N1078">
            <v>2.4</v>
          </cell>
          <cell r="O1078">
            <v>0.2</v>
          </cell>
          <cell r="P1078" t="str">
            <v>100m2</v>
          </cell>
          <cell r="Q1078">
            <v>0</v>
          </cell>
          <cell r="R1078">
            <v>0</v>
          </cell>
        </row>
        <row r="1079">
          <cell r="E1079" t="str">
            <v>Beùton ñaø giaèng M200 ñaù 1x2</v>
          </cell>
          <cell r="F1079" t="str">
            <v>HA.3113</v>
          </cell>
          <cell r="G1079">
            <v>0</v>
          </cell>
          <cell r="I1079">
            <v>0</v>
          </cell>
          <cell r="P1079" t="str">
            <v>m3</v>
          </cell>
          <cell r="Q1079">
            <v>0</v>
          </cell>
          <cell r="R1079">
            <v>0</v>
          </cell>
        </row>
        <row r="1080">
          <cell r="E1080" t="str">
            <v>Töôøng ngoaøi</v>
          </cell>
          <cell r="G1080">
            <v>0</v>
          </cell>
          <cell r="I1080" t="str">
            <v>: =x2x(6,5+8,4)x0,1x0,2</v>
          </cell>
          <cell r="K1080" t="str">
            <v>THOP</v>
          </cell>
          <cell r="L1080">
            <v>0.2</v>
          </cell>
          <cell r="M1080">
            <v>8.8000000000000007</v>
          </cell>
          <cell r="N1080">
            <v>6.5</v>
          </cell>
          <cell r="O1080">
            <v>0.1</v>
          </cell>
          <cell r="P1080" t="str">
            <v>m3</v>
          </cell>
          <cell r="Q1080">
            <v>0</v>
          </cell>
          <cell r="R1080">
            <v>0</v>
          </cell>
        </row>
        <row r="1081">
          <cell r="E1081" t="str">
            <v>Töôøng trong</v>
          </cell>
          <cell r="G1081">
            <v>0</v>
          </cell>
          <cell r="I1081" t="str">
            <v>: =x2x(2,4+5,2)x0,1x0,2</v>
          </cell>
          <cell r="K1081" t="str">
            <v>THOP</v>
          </cell>
          <cell r="L1081">
            <v>0.2</v>
          </cell>
          <cell r="M1081">
            <v>5.6</v>
          </cell>
          <cell r="N1081">
            <v>2.4</v>
          </cell>
          <cell r="O1081">
            <v>0.1</v>
          </cell>
          <cell r="P1081" t="str">
            <v>m3</v>
          </cell>
          <cell r="Q1081">
            <v>0</v>
          </cell>
          <cell r="R1081">
            <v>0</v>
          </cell>
        </row>
        <row r="1082">
          <cell r="E1082" t="str">
            <v>Hoá ga</v>
          </cell>
          <cell r="G1082">
            <v>0</v>
          </cell>
          <cell r="I1082" t="str">
            <v>: =x3,2x0,2x0,1</v>
          </cell>
          <cell r="K1082" t="str">
            <v>KHOI</v>
          </cell>
          <cell r="M1082">
            <v>3.2</v>
          </cell>
          <cell r="N1082">
            <v>0.2</v>
          </cell>
          <cell r="O1082">
            <v>0.1</v>
          </cell>
          <cell r="P1082" t="str">
            <v>m3</v>
          </cell>
          <cell r="Q1082">
            <v>0</v>
          </cell>
          <cell r="R1082">
            <v>0</v>
          </cell>
        </row>
        <row r="1083">
          <cell r="E1083" t="str">
            <v>Vaùn khuoân ñaø</v>
          </cell>
          <cell r="F1083" t="str">
            <v>KA.2210</v>
          </cell>
          <cell r="G1083">
            <v>0</v>
          </cell>
          <cell r="I1083">
            <v>0</v>
          </cell>
          <cell r="P1083" t="str">
            <v>100m2</v>
          </cell>
          <cell r="Q1083">
            <v>0</v>
          </cell>
          <cell r="R1083">
            <v>0</v>
          </cell>
        </row>
        <row r="1084">
          <cell r="E1084" t="str">
            <v>Ngoaøi</v>
          </cell>
          <cell r="G1084">
            <v>0</v>
          </cell>
          <cell r="I1084" t="str">
            <v>: =x(2x(6,5+8,8)+2x(8,4+6,1))x0,1/100</v>
          </cell>
          <cell r="K1084" t="str">
            <v>VKTH</v>
          </cell>
          <cell r="L1084">
            <v>0.2</v>
          </cell>
          <cell r="M1084">
            <v>8.8000000000000007</v>
          </cell>
          <cell r="N1084">
            <v>6.5</v>
          </cell>
          <cell r="O1084">
            <v>0.1</v>
          </cell>
          <cell r="P1084" t="str">
            <v>100m2</v>
          </cell>
          <cell r="Q1084">
            <v>0</v>
          </cell>
          <cell r="R1084">
            <v>0</v>
          </cell>
        </row>
        <row r="1085">
          <cell r="E1085" t="str">
            <v>Trong</v>
          </cell>
          <cell r="G1085">
            <v>0</v>
          </cell>
          <cell r="I1085" t="str">
            <v>: =x(2x(2,4+5,6)+2x(5,2+2))x0,1/100</v>
          </cell>
          <cell r="K1085" t="str">
            <v>VKTH</v>
          </cell>
          <cell r="L1085">
            <v>0.2</v>
          </cell>
          <cell r="M1085">
            <v>5.6</v>
          </cell>
          <cell r="N1085">
            <v>2.4</v>
          </cell>
          <cell r="O1085">
            <v>0.1</v>
          </cell>
          <cell r="P1085" t="str">
            <v>100m2</v>
          </cell>
          <cell r="Q1085">
            <v>0</v>
          </cell>
          <cell r="R1085">
            <v>0</v>
          </cell>
        </row>
        <row r="1086">
          <cell r="E1086" t="str">
            <v>Hoá ga</v>
          </cell>
          <cell r="G1086">
            <v>0</v>
          </cell>
          <cell r="I1086" t="str">
            <v>: =x2x0,1x3,2/100</v>
          </cell>
          <cell r="K1086" t="str">
            <v>VKT</v>
          </cell>
          <cell r="M1086">
            <v>3.2</v>
          </cell>
          <cell r="N1086">
            <v>0.1</v>
          </cell>
          <cell r="O1086">
            <v>0.2</v>
          </cell>
          <cell r="P1086" t="str">
            <v>100m2</v>
          </cell>
          <cell r="Q1086">
            <v>0</v>
          </cell>
          <cell r="R1086">
            <v>0</v>
          </cell>
        </row>
        <row r="1087">
          <cell r="E1087" t="str">
            <v>Beùton M100 ñaù 4x6</v>
          </cell>
          <cell r="F1087" t="str">
            <v>HA.1111</v>
          </cell>
          <cell r="G1087">
            <v>0</v>
          </cell>
          <cell r="I1087">
            <v>0</v>
          </cell>
          <cell r="N1087">
            <v>9.01</v>
          </cell>
          <cell r="P1087" t="str">
            <v>m3</v>
          </cell>
          <cell r="Q1087">
            <v>0</v>
          </cell>
          <cell r="R1087">
            <v>0</v>
          </cell>
        </row>
        <row r="1088">
          <cell r="E1088" t="str">
            <v>GCLÑ saét troøn Þ &lt;=10 moùng</v>
          </cell>
          <cell r="F1088" t="str">
            <v>IA.1110</v>
          </cell>
          <cell r="G1088">
            <v>0</v>
          </cell>
          <cell r="I1088">
            <v>0</v>
          </cell>
          <cell r="N1088">
            <v>2.3879999999999999</v>
          </cell>
          <cell r="P1088" t="str">
            <v>Taán</v>
          </cell>
          <cell r="Q1088">
            <v>0</v>
          </cell>
          <cell r="R1088">
            <v>0</v>
          </cell>
        </row>
        <row r="1089">
          <cell r="E1089" t="str">
            <v>GCLÑ saét troøn Þ &lt;=18</v>
          </cell>
          <cell r="F1089" t="str">
            <v>IA.1120</v>
          </cell>
          <cell r="G1089">
            <v>0</v>
          </cell>
          <cell r="I1089">
            <v>0</v>
          </cell>
          <cell r="P1089" t="str">
            <v>Taán</v>
          </cell>
          <cell r="Q1089">
            <v>0</v>
          </cell>
          <cell r="R1089">
            <v>0</v>
          </cell>
        </row>
        <row r="1090">
          <cell r="E1090" t="str">
            <v>Xaây töôøng 20 vuõa M75 gaïch the û</v>
          </cell>
          <cell r="F1090" t="str">
            <v>GG.2214</v>
          </cell>
          <cell r="G1090">
            <v>0</v>
          </cell>
          <cell r="I1090">
            <v>0</v>
          </cell>
          <cell r="N1090">
            <v>7.62</v>
          </cell>
          <cell r="P1090" t="str">
            <v>m3</v>
          </cell>
          <cell r="Q1090">
            <v>0</v>
          </cell>
          <cell r="R1090">
            <v>0</v>
          </cell>
        </row>
        <row r="1091">
          <cell r="E1091" t="str">
            <v xml:space="preserve">Toâ vöõa M75 daøy 1,5cm </v>
          </cell>
          <cell r="F1091" t="str">
            <v>PA.1214</v>
          </cell>
          <cell r="G1091">
            <v>0</v>
          </cell>
          <cell r="I1091">
            <v>0</v>
          </cell>
          <cell r="N1091">
            <v>159.22999999999999</v>
          </cell>
          <cell r="P1091" t="str">
            <v>m2</v>
          </cell>
          <cell r="Q1091">
            <v>0</v>
          </cell>
          <cell r="R1091">
            <v>0</v>
          </cell>
        </row>
        <row r="1092">
          <cell r="D1092" t="str">
            <v>STP-XA</v>
          </cell>
          <cell r="E1092" t="str">
            <v>Gia coâng maï keõm saét hình</v>
          </cell>
          <cell r="F1092" t="str">
            <v>67/MK-BCN</v>
          </cell>
          <cell r="G1092">
            <v>0</v>
          </cell>
          <cell r="I1092">
            <v>0</v>
          </cell>
          <cell r="N1092">
            <v>1.8055500000000002</v>
          </cell>
          <cell r="P1092" t="str">
            <v>Taán</v>
          </cell>
          <cell r="Q1092">
            <v>0</v>
          </cell>
          <cell r="R1092">
            <v>0</v>
          </cell>
        </row>
        <row r="1093">
          <cell r="E1093" t="str">
            <v>Laép ñaët caáu kieän saét thaønh phaåm</v>
          </cell>
          <cell r="F1093" t="str">
            <v>04.9102/66.BCN</v>
          </cell>
          <cell r="G1093">
            <v>0</v>
          </cell>
          <cell r="I1093">
            <v>0</v>
          </cell>
          <cell r="N1093">
            <v>1.8055500000000002</v>
          </cell>
          <cell r="P1093" t="str">
            <v>Taán</v>
          </cell>
          <cell r="Q1093">
            <v>0</v>
          </cell>
          <cell r="R1093">
            <v>0</v>
          </cell>
        </row>
        <row r="1094">
          <cell r="D1094" t="str">
            <v>BDC12-100</v>
          </cell>
          <cell r="E1094" t="str">
            <v>Bulong daõn chaân (Hilti HLC) M12-100</v>
          </cell>
          <cell r="F1094" t="str">
            <v>TT</v>
          </cell>
          <cell r="G1094">
            <v>0</v>
          </cell>
          <cell r="I1094">
            <v>0</v>
          </cell>
          <cell r="N1094">
            <v>14</v>
          </cell>
          <cell r="P1094" t="str">
            <v>caùi</v>
          </cell>
          <cell r="Q1094">
            <v>0</v>
          </cell>
          <cell r="R1094">
            <v>0</v>
          </cell>
        </row>
        <row r="1095">
          <cell r="D1095" t="str">
            <v>BÑC12-80</v>
          </cell>
          <cell r="E1095" t="str">
            <v>Bulong ñuoâi caù M12-80</v>
          </cell>
          <cell r="F1095" t="str">
            <v>TT</v>
          </cell>
          <cell r="G1095">
            <v>0</v>
          </cell>
          <cell r="I1095">
            <v>0</v>
          </cell>
          <cell r="N1095">
            <v>22</v>
          </cell>
          <cell r="P1095" t="str">
            <v>caùi</v>
          </cell>
          <cell r="Q1095">
            <v>0</v>
          </cell>
          <cell r="R1095">
            <v>0</v>
          </cell>
        </row>
        <row r="1096">
          <cell r="E1096" t="str">
            <v xml:space="preserve">Saûn xuaát laép ñaët oáng STK D140 noái MBA </v>
          </cell>
          <cell r="F1096" t="str">
            <v>ZJ.2109</v>
          </cell>
          <cell r="G1096">
            <v>0</v>
          </cell>
          <cell r="I1096">
            <v>0</v>
          </cell>
          <cell r="N1096">
            <v>1.4999999999999999E-2</v>
          </cell>
          <cell r="P1096" t="str">
            <v>100m</v>
          </cell>
          <cell r="Q1096">
            <v>0</v>
          </cell>
          <cell r="R1096">
            <v>0</v>
          </cell>
        </row>
        <row r="1097">
          <cell r="D1097" t="str">
            <v>Ma-STK140</v>
          </cell>
          <cell r="E1097" t="str">
            <v xml:space="preserve">Saûn xuaát laép ñaët oáng manchon STK D140 </v>
          </cell>
          <cell r="F1097" t="str">
            <v>ZK.4160X3</v>
          </cell>
          <cell r="G1097">
            <v>0</v>
          </cell>
          <cell r="I1097">
            <v>0</v>
          </cell>
          <cell r="N1097">
            <v>1</v>
          </cell>
          <cell r="P1097" t="str">
            <v>Caùi</v>
          </cell>
          <cell r="Q1097">
            <v>0</v>
          </cell>
          <cell r="R1097">
            <v>0</v>
          </cell>
        </row>
        <row r="1098">
          <cell r="E1098" t="str">
            <v xml:space="preserve"> Ñaép thaønh moùng </v>
          </cell>
          <cell r="F1098" t="str">
            <v>BB.1112</v>
          </cell>
          <cell r="G1098">
            <v>0</v>
          </cell>
          <cell r="I1098">
            <v>0</v>
          </cell>
          <cell r="N1098">
            <v>24.45</v>
          </cell>
          <cell r="P1098" t="str">
            <v>m3</v>
          </cell>
          <cell r="Q1098">
            <v>0</v>
          </cell>
          <cell r="R1098">
            <v>0</v>
          </cell>
        </row>
        <row r="1099">
          <cell r="E1099" t="str">
            <v>Boác xuùc vaø vaän chuyeån ñaát thöøa xe cuùt kít 100m</v>
          </cell>
          <cell r="F1099" t="str">
            <v>VC-03/100</v>
          </cell>
          <cell r="G1099">
            <v>0</v>
          </cell>
          <cell r="I1099">
            <v>0</v>
          </cell>
          <cell r="N1099">
            <v>60.64</v>
          </cell>
          <cell r="P1099" t="str">
            <v>m3</v>
          </cell>
          <cell r="Q1099">
            <v>0</v>
          </cell>
          <cell r="R1099">
            <v>0</v>
          </cell>
        </row>
        <row r="1100">
          <cell r="E1100" t="str">
            <v xml:space="preserve"> Ñaép thaønh moùng </v>
          </cell>
          <cell r="F1100" t="str">
            <v>BB.1112</v>
          </cell>
          <cell r="G1100">
            <v>0</v>
          </cell>
          <cell r="I1100">
            <v>0</v>
          </cell>
          <cell r="P1100" t="str">
            <v>m3</v>
          </cell>
          <cell r="R1100">
            <v>0</v>
          </cell>
        </row>
        <row r="1101">
          <cell r="E1101" t="str">
            <v>Xeáp ñaù 5x7 choáng chaùy cho MBA löïc</v>
          </cell>
          <cell r="F1101" t="str">
            <v>UD.5122CC</v>
          </cell>
          <cell r="G1101">
            <v>0</v>
          </cell>
          <cell r="I1101">
            <v>0</v>
          </cell>
          <cell r="N1101">
            <v>7.57</v>
          </cell>
          <cell r="P1101" t="str">
            <v>m3</v>
          </cell>
          <cell r="Q1101">
            <v>0</v>
          </cell>
          <cell r="R1101">
            <v>0</v>
          </cell>
        </row>
        <row r="1102">
          <cell r="E1102" t="str">
            <v>MOÙNG MBA NAÂNG AÙP 6300KVA</v>
          </cell>
          <cell r="G1102">
            <v>0</v>
          </cell>
          <cell r="I1102">
            <v>0</v>
          </cell>
          <cell r="P1102" t="str">
            <v>m3</v>
          </cell>
          <cell r="Q1102">
            <v>0</v>
          </cell>
          <cell r="R1102">
            <v>0</v>
          </cell>
        </row>
        <row r="1103">
          <cell r="E1103" t="str">
            <v>Ñaøo moùng</v>
          </cell>
          <cell r="F1103" t="str">
            <v>BA.1432</v>
          </cell>
          <cell r="G1103">
            <v>0</v>
          </cell>
          <cell r="I1103">
            <v>0</v>
          </cell>
          <cell r="N1103">
            <v>26.32</v>
          </cell>
          <cell r="P1103" t="str">
            <v>m3</v>
          </cell>
          <cell r="Q1103">
            <v>0</v>
          </cell>
          <cell r="R1103">
            <v>0</v>
          </cell>
        </row>
        <row r="1104">
          <cell r="E1104" t="str">
            <v>Beùton loùt M100 ñaù 1x2</v>
          </cell>
          <cell r="F1104" t="str">
            <v>HA.1121SR</v>
          </cell>
          <cell r="G1104">
            <v>0</v>
          </cell>
          <cell r="I1104">
            <v>0</v>
          </cell>
          <cell r="N1104">
            <v>1.29</v>
          </cell>
          <cell r="P1104" t="str">
            <v>m3</v>
          </cell>
          <cell r="Q1104">
            <v>0</v>
          </cell>
          <cell r="R1104">
            <v>0</v>
          </cell>
        </row>
        <row r="1105">
          <cell r="E1105" t="str">
            <v>Vaùn khuoân beùton loùt</v>
          </cell>
          <cell r="F1105" t="str">
            <v>KA.1110</v>
          </cell>
          <cell r="G1105">
            <v>0</v>
          </cell>
          <cell r="I1105">
            <v>0</v>
          </cell>
          <cell r="P1105" t="str">
            <v>100m2</v>
          </cell>
          <cell r="Q1105">
            <v>0</v>
          </cell>
          <cell r="R1105">
            <v>0</v>
          </cell>
        </row>
        <row r="1106">
          <cell r="E1106" t="str">
            <v>Baûn ñaùy</v>
          </cell>
          <cell r="G1106">
            <v>0</v>
          </cell>
          <cell r="I1106" t="str">
            <v>: =x2x(5,3+5,5)x0,05/100</v>
          </cell>
          <cell r="K1106" t="str">
            <v>VKMC</v>
          </cell>
          <cell r="M1106">
            <v>5.3</v>
          </cell>
          <cell r="N1106">
            <v>5.5</v>
          </cell>
          <cell r="O1106">
            <v>0.05</v>
          </cell>
          <cell r="P1106" t="str">
            <v>100m2</v>
          </cell>
          <cell r="Q1106">
            <v>0</v>
          </cell>
          <cell r="R1106">
            <v>0</v>
          </cell>
        </row>
        <row r="1107">
          <cell r="E1107" t="str">
            <v xml:space="preserve">Tröø </v>
          </cell>
          <cell r="G1107">
            <v>0</v>
          </cell>
          <cell r="I1107" t="str">
            <v>: =x2x(-0,9+2,75)x0,05/100</v>
          </cell>
          <cell r="K1107" t="str">
            <v>VKMC</v>
          </cell>
          <cell r="M1107">
            <v>-0.9</v>
          </cell>
          <cell r="N1107">
            <v>2.75</v>
          </cell>
          <cell r="O1107">
            <v>0.05</v>
          </cell>
          <cell r="P1107" t="str">
            <v>100m2</v>
          </cell>
          <cell r="Q1107">
            <v>0</v>
          </cell>
          <cell r="R1107">
            <v>0</v>
          </cell>
        </row>
        <row r="1108">
          <cell r="E1108" t="str">
            <v>Beùton baûn moùng M200 ñaù 1x2</v>
          </cell>
          <cell r="F1108" t="str">
            <v>HA.1223</v>
          </cell>
          <cell r="G1108">
            <v>0</v>
          </cell>
          <cell r="I1108">
            <v>0</v>
          </cell>
          <cell r="P1108" t="str">
            <v>m3</v>
          </cell>
          <cell r="Q1108">
            <v>0</v>
          </cell>
          <cell r="R1108">
            <v>0</v>
          </cell>
        </row>
        <row r="1109">
          <cell r="E1109" t="str">
            <v>Baûn ñaùy</v>
          </cell>
          <cell r="G1109">
            <v>0</v>
          </cell>
          <cell r="I1109" t="str">
            <v>: =x5,1x4,4x0,2</v>
          </cell>
          <cell r="K1109" t="str">
            <v>KHOI</v>
          </cell>
          <cell r="M1109">
            <v>5.0999999999999996</v>
          </cell>
          <cell r="N1109">
            <v>4.4000000000000004</v>
          </cell>
          <cell r="O1109">
            <v>0.2</v>
          </cell>
          <cell r="P1109" t="str">
            <v>m3</v>
          </cell>
          <cell r="Q1109">
            <v>0</v>
          </cell>
          <cell r="R1109">
            <v>0</v>
          </cell>
        </row>
        <row r="1110">
          <cell r="E1110" t="str">
            <v>Hoá ga</v>
          </cell>
          <cell r="G1110">
            <v>0</v>
          </cell>
          <cell r="I1110" t="str">
            <v>: =x0,9x1,1x0,15</v>
          </cell>
          <cell r="K1110" t="str">
            <v>KHOI</v>
          </cell>
          <cell r="M1110">
            <v>0.9</v>
          </cell>
          <cell r="N1110">
            <v>1.1000000000000001</v>
          </cell>
          <cell r="O1110">
            <v>0.15</v>
          </cell>
          <cell r="P1110" t="str">
            <v>m3</v>
          </cell>
          <cell r="Q1110">
            <v>0</v>
          </cell>
          <cell r="R1110">
            <v>0</v>
          </cell>
        </row>
        <row r="1111">
          <cell r="E1111" t="str">
            <v>Vaùn khuoân beùton moùng</v>
          </cell>
          <cell r="F1111" t="str">
            <v>KA.1110</v>
          </cell>
          <cell r="G1111">
            <v>0</v>
          </cell>
          <cell r="I1111">
            <v>0</v>
          </cell>
          <cell r="P1111" t="str">
            <v>100m2</v>
          </cell>
          <cell r="Q1111">
            <v>0</v>
          </cell>
          <cell r="R1111">
            <v>0</v>
          </cell>
        </row>
        <row r="1112">
          <cell r="E1112" t="str">
            <v>Baûn ñaùy</v>
          </cell>
          <cell r="G1112">
            <v>0</v>
          </cell>
          <cell r="I1112" t="str">
            <v>: =x2x(5,1+4,4)x0,2/100</v>
          </cell>
          <cell r="K1112" t="str">
            <v>VKMC</v>
          </cell>
          <cell r="M1112">
            <v>5.0999999999999996</v>
          </cell>
          <cell r="N1112">
            <v>4.4000000000000004</v>
          </cell>
          <cell r="O1112">
            <v>0.2</v>
          </cell>
          <cell r="P1112" t="str">
            <v>100m2</v>
          </cell>
          <cell r="Q1112">
            <v>0</v>
          </cell>
          <cell r="R1112">
            <v>0</v>
          </cell>
        </row>
        <row r="1113">
          <cell r="E1113" t="str">
            <v>Hoá ga</v>
          </cell>
          <cell r="G1113">
            <v>0</v>
          </cell>
          <cell r="I1113" t="str">
            <v>: =x2x(0,9+1,1)x0,15/100</v>
          </cell>
          <cell r="K1113" t="str">
            <v>VKMC</v>
          </cell>
          <cell r="M1113">
            <v>0.9</v>
          </cell>
          <cell r="N1113">
            <v>1.1000000000000001</v>
          </cell>
          <cell r="O1113">
            <v>0.15</v>
          </cell>
          <cell r="P1113" t="str">
            <v>100m2</v>
          </cell>
          <cell r="Q1113">
            <v>0</v>
          </cell>
          <cell r="R1113">
            <v>0</v>
          </cell>
        </row>
        <row r="1114">
          <cell r="E1114" t="str">
            <v xml:space="preserve">Beùton coät M200 ñaù 1x2 </v>
          </cell>
          <cell r="F1114" t="str">
            <v>HA.2314</v>
          </cell>
          <cell r="G1114">
            <v>0</v>
          </cell>
          <cell r="I1114">
            <v>0</v>
          </cell>
          <cell r="P1114" t="str">
            <v>m3</v>
          </cell>
          <cell r="Q1114">
            <v>0</v>
          </cell>
          <cell r="R1114">
            <v>0</v>
          </cell>
        </row>
        <row r="1115">
          <cell r="E1115" t="str">
            <v>Ngoaøi</v>
          </cell>
          <cell r="G1115">
            <v>0</v>
          </cell>
          <cell r="I1115" t="str">
            <v>: =x0,2x0,2x0,7</v>
          </cell>
          <cell r="K1115" t="str">
            <v>KHOI</v>
          </cell>
          <cell r="M1115">
            <v>0.2</v>
          </cell>
          <cell r="N1115">
            <v>0.2</v>
          </cell>
          <cell r="O1115">
            <v>0.7</v>
          </cell>
          <cell r="P1115" t="str">
            <v>m3</v>
          </cell>
          <cell r="Q1115">
            <v>0</v>
          </cell>
          <cell r="R1115">
            <v>0</v>
          </cell>
        </row>
        <row r="1116">
          <cell r="E1116" t="str">
            <v>Trong</v>
          </cell>
          <cell r="G1116">
            <v>0</v>
          </cell>
          <cell r="I1116" t="str">
            <v>: =x0,2x0,2x0,4</v>
          </cell>
          <cell r="K1116" t="str">
            <v>KHOI</v>
          </cell>
          <cell r="M1116">
            <v>0.2</v>
          </cell>
          <cell r="N1116">
            <v>0.2</v>
          </cell>
          <cell r="O1116">
            <v>0.4</v>
          </cell>
          <cell r="P1116" t="str">
            <v>m3</v>
          </cell>
          <cell r="Q1116">
            <v>0</v>
          </cell>
          <cell r="R1116">
            <v>0</v>
          </cell>
        </row>
        <row r="1117">
          <cell r="E1117" t="str">
            <v>Vaùn khuoân coät</v>
          </cell>
          <cell r="F1117" t="str">
            <v>KA.2120</v>
          </cell>
          <cell r="G1117">
            <v>0</v>
          </cell>
          <cell r="P1117" t="str">
            <v>100m2</v>
          </cell>
          <cell r="Q1117">
            <v>0</v>
          </cell>
          <cell r="R1117">
            <v>0</v>
          </cell>
        </row>
        <row r="1118">
          <cell r="E1118" t="str">
            <v>Ngoaøi</v>
          </cell>
          <cell r="G1118">
            <v>0</v>
          </cell>
          <cell r="I1118" t="str">
            <v>: =x2x(0,2+0,2)x0,7/100</v>
          </cell>
          <cell r="K1118" t="str">
            <v>VKMC</v>
          </cell>
          <cell r="M1118">
            <v>0.2</v>
          </cell>
          <cell r="N1118">
            <v>0.2</v>
          </cell>
          <cell r="O1118">
            <v>0.7</v>
          </cell>
          <cell r="P1118" t="str">
            <v>100m2</v>
          </cell>
          <cell r="Q1118">
            <v>0</v>
          </cell>
          <cell r="R1118">
            <v>0</v>
          </cell>
        </row>
        <row r="1119">
          <cell r="E1119" t="str">
            <v>Trong</v>
          </cell>
          <cell r="G1119">
            <v>0</v>
          </cell>
          <cell r="I1119" t="str">
            <v>: =x2x(0,2+0,2)x0,4/100</v>
          </cell>
          <cell r="K1119" t="str">
            <v>VKMC</v>
          </cell>
          <cell r="M1119">
            <v>0.2</v>
          </cell>
          <cell r="N1119">
            <v>0.2</v>
          </cell>
          <cell r="O1119">
            <v>0.4</v>
          </cell>
          <cell r="P1119" t="str">
            <v>100m2</v>
          </cell>
          <cell r="Q1119">
            <v>0</v>
          </cell>
          <cell r="R1119">
            <v>0</v>
          </cell>
        </row>
        <row r="1120">
          <cell r="E1120" t="str">
            <v xml:space="preserve">Beùton töôøng M200 ñaù 1x2 </v>
          </cell>
          <cell r="F1120" t="str">
            <v>HA.2113</v>
          </cell>
          <cell r="G1120">
            <v>0</v>
          </cell>
          <cell r="I1120" t="str">
            <v>: =x2x(1,7+1,3)x0,7x0,2</v>
          </cell>
          <cell r="K1120" t="str">
            <v>THOP</v>
          </cell>
          <cell r="L1120">
            <v>0.2</v>
          </cell>
          <cell r="M1120">
            <v>1.7</v>
          </cell>
          <cell r="N1120">
            <v>1.7</v>
          </cell>
          <cell r="O1120">
            <v>0.7</v>
          </cell>
          <cell r="P1120" t="str">
            <v>m3</v>
          </cell>
          <cell r="Q1120">
            <v>0</v>
          </cell>
          <cell r="R1120">
            <v>0</v>
          </cell>
        </row>
        <row r="1121">
          <cell r="E1121" t="str">
            <v>Vaùn khuoân beùton töôøng</v>
          </cell>
          <cell r="F1121" t="str">
            <v>KA.2310</v>
          </cell>
          <cell r="G1121">
            <v>0</v>
          </cell>
          <cell r="I1121" t="str">
            <v>: =x(2x(1,7+1,7)+2x(1,3+1,3))x0,7/100</v>
          </cell>
          <cell r="K1121" t="str">
            <v>VKTH</v>
          </cell>
          <cell r="L1121">
            <v>0.2</v>
          </cell>
          <cell r="M1121">
            <v>1.7</v>
          </cell>
          <cell r="N1121">
            <v>1.7</v>
          </cell>
          <cell r="O1121">
            <v>0.7</v>
          </cell>
          <cell r="P1121" t="str">
            <v>100m2</v>
          </cell>
          <cell r="Q1121">
            <v>0</v>
          </cell>
          <cell r="R1121">
            <v>0</v>
          </cell>
        </row>
        <row r="1122">
          <cell r="E1122" t="str">
            <v>Beùton saøn M200 ñaù 1x2</v>
          </cell>
          <cell r="F1122" t="str">
            <v>HA.3213</v>
          </cell>
          <cell r="G1122">
            <v>0</v>
          </cell>
          <cell r="I1122" t="str">
            <v>: =x1,7x1,7x0,2</v>
          </cell>
          <cell r="K1122" t="str">
            <v>KHOI</v>
          </cell>
          <cell r="M1122">
            <v>1.7</v>
          </cell>
          <cell r="N1122">
            <v>1.7</v>
          </cell>
          <cell r="O1122">
            <v>0.2</v>
          </cell>
          <cell r="P1122" t="str">
            <v>m3</v>
          </cell>
          <cell r="Q1122">
            <v>0</v>
          </cell>
          <cell r="R1122">
            <v>0</v>
          </cell>
        </row>
        <row r="1123">
          <cell r="E1123" t="str">
            <v>Vaùn khuoân saøn</v>
          </cell>
          <cell r="F1123" t="str">
            <v>KA.2310</v>
          </cell>
          <cell r="G1123">
            <v>0</v>
          </cell>
          <cell r="I1123" t="str">
            <v>: =x2x(1,7+1,7)x0,2/100</v>
          </cell>
          <cell r="K1123" t="str">
            <v>VKMC</v>
          </cell>
          <cell r="M1123">
            <v>1.7</v>
          </cell>
          <cell r="N1123">
            <v>1.7</v>
          </cell>
          <cell r="O1123">
            <v>0.2</v>
          </cell>
          <cell r="P1123" t="str">
            <v>100m2</v>
          </cell>
          <cell r="Q1123">
            <v>0</v>
          </cell>
          <cell r="R1123">
            <v>0</v>
          </cell>
        </row>
        <row r="1124">
          <cell r="E1124" t="str">
            <v>Beùton ñaø giaèng M250 ñaù 1x2</v>
          </cell>
          <cell r="F1124" t="str">
            <v>HA.3114</v>
          </cell>
          <cell r="G1124">
            <v>0</v>
          </cell>
          <cell r="I1124">
            <v>0</v>
          </cell>
          <cell r="P1124" t="str">
            <v>m3</v>
          </cell>
          <cell r="Q1124">
            <v>0</v>
          </cell>
          <cell r="R1124">
            <v>0</v>
          </cell>
        </row>
        <row r="1125">
          <cell r="E1125" t="str">
            <v>Ngoaøi</v>
          </cell>
          <cell r="G1125">
            <v>0</v>
          </cell>
          <cell r="I1125" t="str">
            <v>: =x2x(4,4+4,7)x0,1x0,2</v>
          </cell>
          <cell r="K1125" t="str">
            <v>THOP</v>
          </cell>
          <cell r="L1125">
            <v>0.2</v>
          </cell>
          <cell r="M1125">
            <v>5.0999999999999996</v>
          </cell>
          <cell r="N1125">
            <v>4.4000000000000004</v>
          </cell>
          <cell r="O1125">
            <v>0.1</v>
          </cell>
          <cell r="P1125" t="str">
            <v>m3</v>
          </cell>
          <cell r="Q1125">
            <v>0</v>
          </cell>
          <cell r="R1125">
            <v>0</v>
          </cell>
        </row>
        <row r="1126">
          <cell r="E1126" t="str">
            <v>Trong</v>
          </cell>
          <cell r="G1126">
            <v>0</v>
          </cell>
          <cell r="I1126" t="str">
            <v>: =x2x(2,2+1,8)x0,1x0,2</v>
          </cell>
          <cell r="K1126" t="str">
            <v>THOP</v>
          </cell>
          <cell r="L1126">
            <v>0.2</v>
          </cell>
          <cell r="M1126">
            <v>2.2000000000000002</v>
          </cell>
          <cell r="N1126">
            <v>2.2000000000000002</v>
          </cell>
          <cell r="O1126">
            <v>0.1</v>
          </cell>
          <cell r="P1126" t="str">
            <v>m3</v>
          </cell>
          <cell r="Q1126">
            <v>0</v>
          </cell>
          <cell r="R1126">
            <v>0</v>
          </cell>
        </row>
        <row r="1127">
          <cell r="E1127" t="str">
            <v>Hoá ga</v>
          </cell>
          <cell r="G1127">
            <v>0</v>
          </cell>
          <cell r="I1127" t="str">
            <v>: =x2,5x0,2x0,1</v>
          </cell>
          <cell r="K1127" t="str">
            <v>KHOI</v>
          </cell>
          <cell r="M1127">
            <v>2.5</v>
          </cell>
          <cell r="N1127">
            <v>0.2</v>
          </cell>
          <cell r="O1127">
            <v>0.1</v>
          </cell>
          <cell r="P1127" t="str">
            <v>m3</v>
          </cell>
          <cell r="Q1127">
            <v>0</v>
          </cell>
          <cell r="R1127">
            <v>0</v>
          </cell>
        </row>
        <row r="1128">
          <cell r="E1128" t="str">
            <v>Vaùn khuoân ñaø</v>
          </cell>
          <cell r="F1128" t="str">
            <v>KA.2210</v>
          </cell>
          <cell r="G1128">
            <v>0</v>
          </cell>
          <cell r="I1128">
            <v>0</v>
          </cell>
          <cell r="P1128" t="str">
            <v>100m2</v>
          </cell>
          <cell r="Q1128">
            <v>0</v>
          </cell>
          <cell r="R1128">
            <v>0</v>
          </cell>
        </row>
        <row r="1129">
          <cell r="E1129" t="str">
            <v>Ngoaøi</v>
          </cell>
          <cell r="G1129">
            <v>0</v>
          </cell>
          <cell r="I1129" t="str">
            <v>: =x(2x(4,4+5,1)+2x(4,7+4))x0,1/100</v>
          </cell>
          <cell r="K1129" t="str">
            <v>VKTH</v>
          </cell>
          <cell r="L1129">
            <v>0.2</v>
          </cell>
          <cell r="M1129">
            <v>5.0999999999999996</v>
          </cell>
          <cell r="N1129">
            <v>4.4000000000000004</v>
          </cell>
          <cell r="O1129">
            <v>0.1</v>
          </cell>
          <cell r="P1129" t="str">
            <v>100m2</v>
          </cell>
          <cell r="Q1129">
            <v>0</v>
          </cell>
          <cell r="R1129">
            <v>0</v>
          </cell>
        </row>
        <row r="1130">
          <cell r="E1130" t="str">
            <v>Trong</v>
          </cell>
          <cell r="G1130">
            <v>0</v>
          </cell>
          <cell r="I1130" t="str">
            <v>: =x(2x(2,2+2,2)+2x(1,8+1,8))x0,1/100</v>
          </cell>
          <cell r="K1130" t="str">
            <v>VKTH</v>
          </cell>
          <cell r="L1130">
            <v>0.2</v>
          </cell>
          <cell r="M1130">
            <v>2.2000000000000002</v>
          </cell>
          <cell r="N1130">
            <v>2.2000000000000002</v>
          </cell>
          <cell r="O1130">
            <v>0.1</v>
          </cell>
          <cell r="P1130" t="str">
            <v>100m2</v>
          </cell>
          <cell r="Q1130">
            <v>0</v>
          </cell>
          <cell r="R1130">
            <v>0</v>
          </cell>
        </row>
        <row r="1131">
          <cell r="E1131" t="str">
            <v>Hoá ga</v>
          </cell>
          <cell r="G1131">
            <v>0</v>
          </cell>
          <cell r="I1131" t="str">
            <v>: =x2x0,2x2,5/100</v>
          </cell>
          <cell r="K1131" t="str">
            <v>VKT</v>
          </cell>
          <cell r="M1131">
            <v>2.5</v>
          </cell>
          <cell r="N1131">
            <v>0.2</v>
          </cell>
          <cell r="O1131">
            <v>0.1</v>
          </cell>
          <cell r="P1131" t="str">
            <v>100m2</v>
          </cell>
          <cell r="Q1131">
            <v>0</v>
          </cell>
          <cell r="R1131">
            <v>0</v>
          </cell>
        </row>
        <row r="1132">
          <cell r="E1132" t="str">
            <v>Beùton M100 ñaù 4x6</v>
          </cell>
          <cell r="F1132" t="str">
            <v>HA.1111</v>
          </cell>
          <cell r="G1132">
            <v>0</v>
          </cell>
          <cell r="I1132">
            <v>0</v>
          </cell>
          <cell r="N1132">
            <v>1.37</v>
          </cell>
          <cell r="P1132" t="str">
            <v>m3</v>
          </cell>
          <cell r="Q1132">
            <v>0</v>
          </cell>
          <cell r="R1132">
            <v>0</v>
          </cell>
        </row>
        <row r="1133">
          <cell r="E1133" t="str">
            <v>GCLÑ saét troøn Þ &lt;=10 moùng</v>
          </cell>
          <cell r="F1133" t="str">
            <v>IA.1110</v>
          </cell>
          <cell r="G1133">
            <v>0</v>
          </cell>
          <cell r="I1133">
            <v>0</v>
          </cell>
          <cell r="N1133">
            <v>0.56164000000000003</v>
          </cell>
          <cell r="P1133" t="str">
            <v>Taán</v>
          </cell>
          <cell r="Q1133">
            <v>0</v>
          </cell>
          <cell r="R1133">
            <v>0</v>
          </cell>
        </row>
        <row r="1134">
          <cell r="E1134" t="str">
            <v>GCLÑ saét troøn Þ &lt;=18</v>
          </cell>
          <cell r="F1134" t="str">
            <v>IA.1120</v>
          </cell>
          <cell r="G1134">
            <v>0</v>
          </cell>
          <cell r="I1134">
            <v>0</v>
          </cell>
          <cell r="P1134" t="str">
            <v>Taán</v>
          </cell>
          <cell r="Q1134">
            <v>0</v>
          </cell>
          <cell r="R1134">
            <v>0</v>
          </cell>
        </row>
        <row r="1135">
          <cell r="E1135" t="str">
            <v>Xaây töôøng 20 vuõa M75 gaïch the û</v>
          </cell>
          <cell r="F1135" t="str">
            <v>GG.2214</v>
          </cell>
          <cell r="G1135">
            <v>0</v>
          </cell>
          <cell r="I1135">
            <v>0</v>
          </cell>
          <cell r="N1135">
            <v>3.46</v>
          </cell>
          <cell r="P1135" t="str">
            <v>m3</v>
          </cell>
          <cell r="Q1135">
            <v>0</v>
          </cell>
          <cell r="R1135">
            <v>0</v>
          </cell>
        </row>
        <row r="1136">
          <cell r="E1136" t="str">
            <v xml:space="preserve">Toâ vöõa M75 daøy 1,5cm </v>
          </cell>
          <cell r="F1136" t="str">
            <v>PA.1214</v>
          </cell>
          <cell r="G1136">
            <v>0</v>
          </cell>
          <cell r="I1136">
            <v>0</v>
          </cell>
          <cell r="N1136">
            <v>31.53</v>
          </cell>
          <cell r="P1136" t="str">
            <v>m2</v>
          </cell>
          <cell r="Q1136">
            <v>0</v>
          </cell>
          <cell r="R1136">
            <v>0</v>
          </cell>
        </row>
        <row r="1137">
          <cell r="D1137" t="str">
            <v>STP-XA</v>
          </cell>
          <cell r="E1137" t="str">
            <v>Gia coâng maï keõm saét hình</v>
          </cell>
          <cell r="F1137" t="str">
            <v>67/MK-BCN</v>
          </cell>
          <cell r="G1137">
            <v>0</v>
          </cell>
          <cell r="I1137">
            <v>0</v>
          </cell>
          <cell r="N1137">
            <v>0.8590000000000001</v>
          </cell>
          <cell r="P1137" t="str">
            <v>Taán</v>
          </cell>
          <cell r="Q1137">
            <v>0</v>
          </cell>
          <cell r="R1137">
            <v>0</v>
          </cell>
        </row>
        <row r="1138">
          <cell r="E1138" t="str">
            <v>Laép ñaët caáu kieän saét thaønh phaåm</v>
          </cell>
          <cell r="F1138" t="str">
            <v>66/QÑ-BCN</v>
          </cell>
          <cell r="G1138">
            <v>0</v>
          </cell>
          <cell r="I1138">
            <v>0</v>
          </cell>
          <cell r="N1138">
            <v>0.8590000000000001</v>
          </cell>
          <cell r="P1138" t="str">
            <v>Taán</v>
          </cell>
          <cell r="Q1138">
            <v>0</v>
          </cell>
          <cell r="R1138">
            <v>0</v>
          </cell>
        </row>
        <row r="1139">
          <cell r="D1139" t="str">
            <v>BDC12-100</v>
          </cell>
          <cell r="E1139" t="str">
            <v>Bulong daõn chaân (Hilti HLC) M12-100</v>
          </cell>
          <cell r="F1139" t="str">
            <v>TT</v>
          </cell>
          <cell r="G1139">
            <v>0</v>
          </cell>
          <cell r="I1139">
            <v>0</v>
          </cell>
          <cell r="N1139">
            <v>20</v>
          </cell>
          <cell r="P1139" t="str">
            <v>caùi</v>
          </cell>
          <cell r="Q1139">
            <v>0</v>
          </cell>
          <cell r="R1139">
            <v>0</v>
          </cell>
        </row>
        <row r="1140">
          <cell r="D1140" t="str">
            <v>BÑC12-80</v>
          </cell>
          <cell r="E1140" t="str">
            <v>Bulong ñuoâi caù M12-80</v>
          </cell>
          <cell r="F1140" t="str">
            <v>TT</v>
          </cell>
          <cell r="G1140">
            <v>0</v>
          </cell>
          <cell r="I1140">
            <v>0</v>
          </cell>
          <cell r="N1140">
            <v>8</v>
          </cell>
          <cell r="P1140" t="str">
            <v>caùi</v>
          </cell>
          <cell r="Q1140">
            <v>0</v>
          </cell>
          <cell r="R1140">
            <v>0</v>
          </cell>
        </row>
        <row r="1141">
          <cell r="E1141" t="str">
            <v xml:space="preserve">Saûn xuaát laép ñaët oáng STK D140 noái MBA </v>
          </cell>
          <cell r="F1141" t="str">
            <v>ZJ.2109</v>
          </cell>
          <cell r="G1141">
            <v>0</v>
          </cell>
          <cell r="I1141">
            <v>0</v>
          </cell>
          <cell r="N1141">
            <v>0.09</v>
          </cell>
          <cell r="P1141" t="str">
            <v>100m</v>
          </cell>
          <cell r="Q1141">
            <v>0</v>
          </cell>
          <cell r="R1141">
            <v>0</v>
          </cell>
        </row>
        <row r="1142">
          <cell r="E1142" t="str">
            <v>Xeáp ñaù 5x7 choáng chaùy cho MBA löïc</v>
          </cell>
          <cell r="F1142" t="str">
            <v>UD.5122CC</v>
          </cell>
          <cell r="G1142">
            <v>0</v>
          </cell>
          <cell r="I1142">
            <v>0</v>
          </cell>
          <cell r="N1142">
            <v>3.11</v>
          </cell>
          <cell r="P1142" t="str">
            <v>m3</v>
          </cell>
          <cell r="Q1142">
            <v>0</v>
          </cell>
          <cell r="R1142">
            <v>0</v>
          </cell>
        </row>
        <row r="1143">
          <cell r="E1143" t="str">
            <v xml:space="preserve">MOÙNG MAÙY BIEÁN THEÁ NOÁI ÑAÁT VAØ HAØNG RAØO: </v>
          </cell>
          <cell r="G1143">
            <v>0</v>
          </cell>
          <cell r="I1143">
            <v>0</v>
          </cell>
          <cell r="Q1143">
            <v>0</v>
          </cell>
          <cell r="R1143">
            <v>0</v>
          </cell>
        </row>
        <row r="1144">
          <cell r="E1144" t="str">
            <v>Ñaøo moùng MBT ñaát C2</v>
          </cell>
          <cell r="F1144" t="str">
            <v>BA.1412</v>
          </cell>
          <cell r="G1144">
            <v>0</v>
          </cell>
          <cell r="I1144">
            <v>0</v>
          </cell>
          <cell r="J1144">
            <v>0</v>
          </cell>
          <cell r="N1144">
            <v>0.78</v>
          </cell>
          <cell r="P1144" t="str">
            <v>m3</v>
          </cell>
          <cell r="Q1144">
            <v>0</v>
          </cell>
          <cell r="R1144">
            <v>0</v>
          </cell>
        </row>
        <row r="1145">
          <cell r="E1145" t="str">
            <v>Beùton loùt M100 ñaù 1x2 moùng MBT</v>
          </cell>
          <cell r="F1145" t="str">
            <v>HA.1111SR</v>
          </cell>
          <cell r="G1145">
            <v>0</v>
          </cell>
          <cell r="I1145" t="str">
            <v>: =0x1,6x2,2x0,05</v>
          </cell>
          <cell r="J1145">
            <v>0</v>
          </cell>
          <cell r="K1145" t="str">
            <v>KHOI</v>
          </cell>
          <cell r="M1145">
            <v>1.6</v>
          </cell>
          <cell r="N1145">
            <v>2.2000000000000002</v>
          </cell>
          <cell r="O1145">
            <v>0.05</v>
          </cell>
          <cell r="P1145" t="str">
            <v>m3</v>
          </cell>
          <cell r="R1145">
            <v>0</v>
          </cell>
        </row>
        <row r="1146">
          <cell r="E1146" t="str">
            <v>Beùton neàn M100 ñaù 1x2</v>
          </cell>
          <cell r="F1146" t="str">
            <v>HA.1111SR</v>
          </cell>
          <cell r="G1146">
            <v>0</v>
          </cell>
          <cell r="I1146">
            <v>0</v>
          </cell>
          <cell r="J1146">
            <v>0</v>
          </cell>
          <cell r="P1146" t="str">
            <v>m3</v>
          </cell>
          <cell r="R1146">
            <v>0</v>
          </cell>
        </row>
        <row r="1147">
          <cell r="E1147" t="str">
            <v>Beùton beä MBT M200 ñaù 1x2</v>
          </cell>
          <cell r="F1147" t="str">
            <v>HA.1213</v>
          </cell>
          <cell r="G1147">
            <v>0</v>
          </cell>
          <cell r="I1147" t="str">
            <v>: =0x1,4x2x0,5</v>
          </cell>
          <cell r="J1147">
            <v>0</v>
          </cell>
          <cell r="K1147" t="str">
            <v>KHOI</v>
          </cell>
          <cell r="M1147">
            <v>1.4</v>
          </cell>
          <cell r="N1147">
            <v>2</v>
          </cell>
          <cell r="O1147">
            <v>0.5</v>
          </cell>
          <cell r="P1147" t="str">
            <v>m3</v>
          </cell>
          <cell r="R1147">
            <v>0</v>
          </cell>
        </row>
        <row r="1148">
          <cell r="E1148" t="str">
            <v>Vaùn khuoân beùton loùt MBT</v>
          </cell>
          <cell r="F1148" t="str">
            <v>KA.1220</v>
          </cell>
          <cell r="G1148">
            <v>0</v>
          </cell>
          <cell r="I1148" t="str">
            <v>: =x2x(1,6+2,2)x0,05/100</v>
          </cell>
          <cell r="K1148" t="str">
            <v>VKMC</v>
          </cell>
          <cell r="M1148">
            <v>1.6</v>
          </cell>
          <cell r="N1148">
            <v>2.2000000000000002</v>
          </cell>
          <cell r="O1148">
            <v>0.05</v>
          </cell>
          <cell r="P1148" t="str">
            <v>100m2</v>
          </cell>
          <cell r="R1148">
            <v>0</v>
          </cell>
        </row>
        <row r="1149">
          <cell r="E1149" t="str">
            <v>Vaùn khuoân beùton baûn ñaùy MBT</v>
          </cell>
          <cell r="F1149" t="str">
            <v>KA.1220</v>
          </cell>
          <cell r="G1149">
            <v>0</v>
          </cell>
          <cell r="I1149" t="str">
            <v>: =0x2x(1,4+2)x0,5/100</v>
          </cell>
          <cell r="J1149">
            <v>0</v>
          </cell>
          <cell r="K1149" t="str">
            <v>VKMC</v>
          </cell>
          <cell r="M1149">
            <v>1.4</v>
          </cell>
          <cell r="N1149">
            <v>2</v>
          </cell>
          <cell r="O1149">
            <v>0.5</v>
          </cell>
          <cell r="P1149" t="str">
            <v>100m2</v>
          </cell>
          <cell r="R1149">
            <v>0</v>
          </cell>
        </row>
        <row r="1150">
          <cell r="E1150" t="str">
            <v>Saét troøn Þ &lt;=10</v>
          </cell>
          <cell r="F1150" t="str">
            <v>IA.1110</v>
          </cell>
          <cell r="G1150">
            <v>0</v>
          </cell>
          <cell r="I1150">
            <v>0</v>
          </cell>
          <cell r="J1150">
            <v>0</v>
          </cell>
          <cell r="P1150" t="str">
            <v>Taán</v>
          </cell>
          <cell r="R1150">
            <v>0</v>
          </cell>
        </row>
        <row r="1151">
          <cell r="E1151" t="str">
            <v>Saét troøn Þ &lt;=18 MBT</v>
          </cell>
          <cell r="F1151" t="str">
            <v>IA.1120</v>
          </cell>
          <cell r="G1151">
            <v>0</v>
          </cell>
          <cell r="I1151">
            <v>0</v>
          </cell>
          <cell r="J1151">
            <v>0</v>
          </cell>
          <cell r="N1151">
            <v>8.344E-2</v>
          </cell>
          <cell r="P1151" t="str">
            <v>Taán</v>
          </cell>
          <cell r="R1151">
            <v>0</v>
          </cell>
        </row>
        <row r="1152">
          <cell r="E1152" t="str">
            <v>Ñaøo moùng raøo ñaát C2</v>
          </cell>
          <cell r="F1152" t="str">
            <v>BA.1432</v>
          </cell>
          <cell r="G1152">
            <v>0</v>
          </cell>
          <cell r="I1152">
            <v>0</v>
          </cell>
          <cell r="J1152">
            <v>0</v>
          </cell>
          <cell r="N1152">
            <v>3.81</v>
          </cell>
          <cell r="P1152" t="str">
            <v>m3</v>
          </cell>
          <cell r="R1152">
            <v>0</v>
          </cell>
        </row>
        <row r="1153">
          <cell r="E1153" t="str">
            <v>Beùton loùt M100 ñaù 1x2 moùng raøo</v>
          </cell>
          <cell r="F1153" t="str">
            <v>HA.1111SR</v>
          </cell>
          <cell r="G1153">
            <v>0</v>
          </cell>
          <cell r="I1153">
            <v>0</v>
          </cell>
          <cell r="J1153">
            <v>0</v>
          </cell>
          <cell r="K1153" t="str">
            <v>KHOI</v>
          </cell>
          <cell r="N1153">
            <v>0.22</v>
          </cell>
          <cell r="P1153" t="str">
            <v>m3</v>
          </cell>
          <cell r="R1153">
            <v>0</v>
          </cell>
        </row>
        <row r="1154">
          <cell r="E1154" t="str">
            <v>Beùton moùng raøo M200 ñaù 1x2</v>
          </cell>
          <cell r="F1154" t="str">
            <v>HA.1213</v>
          </cell>
          <cell r="G1154">
            <v>0</v>
          </cell>
          <cell r="I1154">
            <v>0</v>
          </cell>
          <cell r="J1154">
            <v>0</v>
          </cell>
          <cell r="K1154" t="str">
            <v>KHOI</v>
          </cell>
          <cell r="N1154">
            <v>0.38</v>
          </cell>
          <cell r="P1154" t="str">
            <v>m3</v>
          </cell>
          <cell r="R1154">
            <v>0</v>
          </cell>
        </row>
        <row r="1155">
          <cell r="E1155" t="str">
            <v>Vaùn khuoân beùton raøo</v>
          </cell>
          <cell r="F1155" t="str">
            <v>KA.1220</v>
          </cell>
          <cell r="G1155">
            <v>0</v>
          </cell>
          <cell r="I1155">
            <v>0</v>
          </cell>
          <cell r="P1155" t="str">
            <v>100m2</v>
          </cell>
          <cell r="R1155">
            <v>0</v>
          </cell>
        </row>
        <row r="1156">
          <cell r="E1156" t="str">
            <v>Beùton loùt</v>
          </cell>
          <cell r="G1156">
            <v>0</v>
          </cell>
          <cell r="I1156" t="str">
            <v>: =0x2x(0,7+0,7)x0,05/100</v>
          </cell>
          <cell r="J1156">
            <v>0</v>
          </cell>
          <cell r="K1156" t="str">
            <v>VKMC</v>
          </cell>
          <cell r="M1156">
            <v>0.7</v>
          </cell>
          <cell r="N1156">
            <v>0.7</v>
          </cell>
          <cell r="O1156">
            <v>0.05</v>
          </cell>
          <cell r="P1156" t="str">
            <v>100m2</v>
          </cell>
          <cell r="Q1156">
            <v>0</v>
          </cell>
          <cell r="R1156">
            <v>0</v>
          </cell>
        </row>
        <row r="1157">
          <cell r="E1157" t="str">
            <v>Baûn ñaùy</v>
          </cell>
          <cell r="G1157">
            <v>0</v>
          </cell>
          <cell r="I1157" t="str">
            <v>: =0x2x(0,5+0,5)x0,1/100</v>
          </cell>
          <cell r="J1157">
            <v>0</v>
          </cell>
          <cell r="K1157" t="str">
            <v>VKMC</v>
          </cell>
          <cell r="M1157">
            <v>0.5</v>
          </cell>
          <cell r="N1157">
            <v>0.5</v>
          </cell>
          <cell r="O1157">
            <v>0.1</v>
          </cell>
          <cell r="P1157" t="str">
            <v>100m2</v>
          </cell>
          <cell r="Q1157">
            <v>0</v>
          </cell>
          <cell r="R1157">
            <v>0</v>
          </cell>
        </row>
        <row r="1158">
          <cell r="E1158" t="str">
            <v xml:space="preserve">Coå moùng </v>
          </cell>
          <cell r="G1158">
            <v>0</v>
          </cell>
          <cell r="I1158" t="str">
            <v>: =0x2x(0,2+0,2)x0,3/100</v>
          </cell>
          <cell r="J1158">
            <v>0</v>
          </cell>
          <cell r="K1158" t="str">
            <v>VKMC</v>
          </cell>
          <cell r="M1158">
            <v>0.2</v>
          </cell>
          <cell r="N1158">
            <v>0.2</v>
          </cell>
          <cell r="O1158">
            <v>0.3</v>
          </cell>
          <cell r="P1158" t="str">
            <v>100m2</v>
          </cell>
          <cell r="Q1158">
            <v>0</v>
          </cell>
          <cell r="R1158">
            <v>0</v>
          </cell>
        </row>
        <row r="1159">
          <cell r="E1159" t="str">
            <v xml:space="preserve">Saét troøn Þ &lt;=10 raøo </v>
          </cell>
          <cell r="F1159" t="str">
            <v>IA.1110</v>
          </cell>
          <cell r="G1159">
            <v>0</v>
          </cell>
          <cell r="I1159">
            <v>0</v>
          </cell>
          <cell r="J1159">
            <v>0</v>
          </cell>
          <cell r="N1159">
            <v>3.4169999999999999E-2</v>
          </cell>
          <cell r="P1159" t="str">
            <v>Taán</v>
          </cell>
          <cell r="Q1159">
            <v>0</v>
          </cell>
          <cell r="R1159">
            <v>0</v>
          </cell>
        </row>
        <row r="1160">
          <cell r="E1160" t="str">
            <v>Laùng vöõa M100 daày 3cm</v>
          </cell>
          <cell r="F1160" t="str">
            <v>RA.1215</v>
          </cell>
          <cell r="G1160">
            <v>0</v>
          </cell>
          <cell r="I1160">
            <v>0</v>
          </cell>
          <cell r="P1160" t="str">
            <v>m2</v>
          </cell>
          <cell r="Q1160">
            <v>0</v>
          </cell>
          <cell r="R1160">
            <v>0</v>
          </cell>
        </row>
        <row r="1161">
          <cell r="E1161" t="str">
            <v>Ñaép ñaát vaø san thöøa</v>
          </cell>
          <cell r="F1161" t="str">
            <v>BB.1112</v>
          </cell>
          <cell r="G1161">
            <v>0</v>
          </cell>
          <cell r="I1161">
            <v>0</v>
          </cell>
          <cell r="P1161" t="str">
            <v>m3</v>
          </cell>
          <cell r="Q1161">
            <v>0</v>
          </cell>
          <cell r="R1161">
            <v>0</v>
          </cell>
        </row>
        <row r="1162">
          <cell r="E1162" t="str">
            <v>Gia coâng saét hình khung haøng raøo</v>
          </cell>
          <cell r="F1162" t="str">
            <v>NA.1530</v>
          </cell>
          <cell r="G1162">
            <v>0</v>
          </cell>
          <cell r="I1162">
            <v>0</v>
          </cell>
          <cell r="J1162">
            <v>0</v>
          </cell>
          <cell r="N1162">
            <v>0.48111000000000004</v>
          </cell>
          <cell r="P1162" t="str">
            <v>Taán</v>
          </cell>
          <cell r="Q1162">
            <v>0</v>
          </cell>
          <cell r="R1162">
            <v>0</v>
          </cell>
        </row>
        <row r="1163">
          <cell r="E1163" t="str">
            <v>Gia coâng raøo löôùi B40</v>
          </cell>
          <cell r="F1163" t="str">
            <v>NA.1610SR</v>
          </cell>
          <cell r="G1163">
            <v>0</v>
          </cell>
          <cell r="I1163">
            <v>0</v>
          </cell>
          <cell r="J1163">
            <v>0</v>
          </cell>
          <cell r="N1163">
            <v>27</v>
          </cell>
          <cell r="P1163" t="str">
            <v>m2</v>
          </cell>
          <cell r="Q1163">
            <v>0</v>
          </cell>
          <cell r="R1163">
            <v>0</v>
          </cell>
        </row>
        <row r="1164">
          <cell r="D1164" t="str">
            <v>BL20</v>
          </cell>
          <cell r="E1164" t="str">
            <v>GCLÑ baûn leà 20</v>
          </cell>
          <cell r="F1164" t="str">
            <v>TT</v>
          </cell>
          <cell r="G1164">
            <v>0</v>
          </cell>
          <cell r="I1164">
            <v>0</v>
          </cell>
          <cell r="J1164">
            <v>0</v>
          </cell>
          <cell r="N1164">
            <v>4</v>
          </cell>
          <cell r="P1164" t="str">
            <v>Boä</v>
          </cell>
          <cell r="Q1164">
            <v>0</v>
          </cell>
          <cell r="R1164">
            <v>0</v>
          </cell>
        </row>
        <row r="1165">
          <cell r="E1165" t="str">
            <v>Laép ñaët saét hình cho haøng raøo</v>
          </cell>
          <cell r="F1165" t="str">
            <v>NB.3110</v>
          </cell>
          <cell r="G1165">
            <v>0</v>
          </cell>
          <cell r="I1165">
            <v>0</v>
          </cell>
          <cell r="J1165">
            <v>0</v>
          </cell>
          <cell r="N1165">
            <v>0.61611000000000005</v>
          </cell>
          <cell r="P1165" t="str">
            <v>Taán</v>
          </cell>
          <cell r="Q1165">
            <v>0</v>
          </cell>
          <cell r="R1165">
            <v>0</v>
          </cell>
        </row>
        <row r="1166">
          <cell r="E1166" t="str">
            <v>Sôn caáu kieän saét hình 2 nöôùc choáng ræ</v>
          </cell>
          <cell r="F1166" t="str">
            <v>UC.2230R</v>
          </cell>
          <cell r="G1166">
            <v>0</v>
          </cell>
          <cell r="I1166">
            <v>0</v>
          </cell>
          <cell r="J1166">
            <v>0</v>
          </cell>
          <cell r="N1166">
            <v>27</v>
          </cell>
          <cell r="P1166" t="str">
            <v>m2</v>
          </cell>
          <cell r="Q1166">
            <v>0</v>
          </cell>
          <cell r="R1166">
            <v>0</v>
          </cell>
        </row>
        <row r="1167">
          <cell r="E1167" t="str">
            <v>Sôn caáu kieän saét hình 2 nöôùc daàu</v>
          </cell>
          <cell r="F1167" t="str">
            <v>UC.2230</v>
          </cell>
          <cell r="G1167">
            <v>0</v>
          </cell>
          <cell r="I1167">
            <v>0</v>
          </cell>
          <cell r="J1167">
            <v>0</v>
          </cell>
          <cell r="N1167">
            <v>27</v>
          </cell>
          <cell r="P1167" t="str">
            <v>m2</v>
          </cell>
          <cell r="Q1167">
            <v>0</v>
          </cell>
          <cell r="R1167">
            <v>0</v>
          </cell>
        </row>
        <row r="1168">
          <cell r="E1168" t="str">
            <v>MOÙNG MAÙY BIEÁN THEÁ TÖÏ DUØNG</v>
          </cell>
          <cell r="G1168">
            <v>0</v>
          </cell>
          <cell r="I1168">
            <v>0</v>
          </cell>
          <cell r="P1168" t="str">
            <v>m3</v>
          </cell>
          <cell r="Q1168">
            <v>0</v>
          </cell>
          <cell r="R1168">
            <v>0</v>
          </cell>
        </row>
        <row r="1169">
          <cell r="E1169" t="str">
            <v>Ñaøo moùng ñaát C3</v>
          </cell>
          <cell r="F1169" t="str">
            <v>BA.1443</v>
          </cell>
          <cell r="G1169">
            <v>0</v>
          </cell>
          <cell r="I1169" t="str">
            <v>: =0x1,25/6(1,8x1,7+2,425x2,325+(1,8+2,425)x(1,7+2,325))</v>
          </cell>
          <cell r="J1169">
            <v>0</v>
          </cell>
          <cell r="K1169" t="str">
            <v>DAO</v>
          </cell>
          <cell r="L1169">
            <v>0.25</v>
          </cell>
          <cell r="M1169">
            <v>1.8</v>
          </cell>
          <cell r="N1169">
            <v>1.7</v>
          </cell>
          <cell r="O1169">
            <v>1.25</v>
          </cell>
          <cell r="P1169" t="str">
            <v>m3</v>
          </cell>
          <cell r="Q1169">
            <v>0</v>
          </cell>
          <cell r="R1169">
            <v>0</v>
          </cell>
        </row>
        <row r="1170">
          <cell r="E1170" t="str">
            <v>Beùton loùt M100 ñaù 1x2</v>
          </cell>
          <cell r="F1170" t="str">
            <v>HA.1111SR</v>
          </cell>
          <cell r="G1170">
            <v>0</v>
          </cell>
          <cell r="I1170" t="str">
            <v>: =0x1,4x1,3x0,05</v>
          </cell>
          <cell r="J1170">
            <v>0</v>
          </cell>
          <cell r="K1170" t="str">
            <v>KHOI</v>
          </cell>
          <cell r="M1170">
            <v>1.4</v>
          </cell>
          <cell r="N1170">
            <v>1.3</v>
          </cell>
          <cell r="O1170">
            <v>0.05</v>
          </cell>
          <cell r="P1170" t="str">
            <v>m3</v>
          </cell>
          <cell r="Q1170">
            <v>0</v>
          </cell>
          <cell r="R1170">
            <v>0</v>
          </cell>
        </row>
        <row r="1171">
          <cell r="E1171" t="str">
            <v>Beùton baûn ñaùy M200 ñaù 1x2</v>
          </cell>
          <cell r="F1171" t="str">
            <v>HA.1213</v>
          </cell>
          <cell r="G1171">
            <v>0</v>
          </cell>
          <cell r="I1171" t="str">
            <v>: =0x1,2x1,1x0,35</v>
          </cell>
          <cell r="J1171">
            <v>0</v>
          </cell>
          <cell r="K1171" t="str">
            <v>KHOI</v>
          </cell>
          <cell r="M1171">
            <v>1.2</v>
          </cell>
          <cell r="N1171">
            <v>1.1000000000000001</v>
          </cell>
          <cell r="O1171">
            <v>0.35</v>
          </cell>
          <cell r="P1171" t="str">
            <v>m3</v>
          </cell>
          <cell r="Q1171">
            <v>0</v>
          </cell>
          <cell r="R1171">
            <v>0</v>
          </cell>
        </row>
        <row r="1172">
          <cell r="E1172" t="str">
            <v>Vaùn khuoân</v>
          </cell>
          <cell r="F1172" t="str">
            <v>KA.1220</v>
          </cell>
          <cell r="G1172">
            <v>0</v>
          </cell>
          <cell r="I1172">
            <v>0</v>
          </cell>
          <cell r="J1172">
            <v>0</v>
          </cell>
          <cell r="P1172" t="str">
            <v>100m2</v>
          </cell>
          <cell r="Q1172">
            <v>0</v>
          </cell>
          <cell r="R1172">
            <v>0</v>
          </cell>
        </row>
        <row r="1173">
          <cell r="E1173" t="str">
            <v>Loùt</v>
          </cell>
          <cell r="G1173">
            <v>0</v>
          </cell>
          <cell r="I1173" t="str">
            <v>: =0x2x(1,4+1,3)x0,05/100</v>
          </cell>
          <cell r="J1173">
            <v>0</v>
          </cell>
          <cell r="K1173" t="str">
            <v>VKMC</v>
          </cell>
          <cell r="M1173">
            <v>1.4</v>
          </cell>
          <cell r="N1173">
            <v>1.3</v>
          </cell>
          <cell r="O1173">
            <v>0.05</v>
          </cell>
          <cell r="P1173" t="str">
            <v>100m2</v>
          </cell>
          <cell r="Q1173">
            <v>0</v>
          </cell>
          <cell r="R1173">
            <v>0</v>
          </cell>
        </row>
        <row r="1174">
          <cell r="E1174" t="str">
            <v>Baûn ñaùy</v>
          </cell>
          <cell r="G1174">
            <v>0</v>
          </cell>
          <cell r="I1174" t="str">
            <v>: =0x2x(1,2+1,1)x0,35/100</v>
          </cell>
          <cell r="J1174">
            <v>0</v>
          </cell>
          <cell r="K1174" t="str">
            <v>VKMC</v>
          </cell>
          <cell r="M1174">
            <v>1.2</v>
          </cell>
          <cell r="N1174">
            <v>1.1000000000000001</v>
          </cell>
          <cell r="O1174">
            <v>0.35</v>
          </cell>
          <cell r="P1174" t="str">
            <v>100m2</v>
          </cell>
          <cell r="Q1174">
            <v>0</v>
          </cell>
          <cell r="R1174">
            <v>0</v>
          </cell>
        </row>
        <row r="1175">
          <cell r="E1175" t="str">
            <v>Saét troøn Þ &lt;=10</v>
          </cell>
          <cell r="F1175" t="str">
            <v>IA.1110</v>
          </cell>
          <cell r="G1175">
            <v>0</v>
          </cell>
          <cell r="I1175">
            <v>0</v>
          </cell>
          <cell r="P1175" t="str">
            <v>Taán</v>
          </cell>
          <cell r="Q1175">
            <v>0</v>
          </cell>
          <cell r="R1175">
            <v>0</v>
          </cell>
        </row>
        <row r="1176">
          <cell r="E1176" t="str">
            <v>Saét troøn Þ &lt;=18</v>
          </cell>
          <cell r="F1176" t="str">
            <v>IA.1120</v>
          </cell>
          <cell r="G1176">
            <v>0</v>
          </cell>
          <cell r="I1176">
            <v>0</v>
          </cell>
          <cell r="N1176">
            <v>4.8039999999999999E-2</v>
          </cell>
          <cell r="P1176" t="str">
            <v>Taán</v>
          </cell>
          <cell r="Q1176">
            <v>0</v>
          </cell>
          <cell r="R1176">
            <v>0</v>
          </cell>
        </row>
        <row r="1177">
          <cell r="D1177" t="str">
            <v>BM-NEO</v>
          </cell>
          <cell r="E1177" t="str">
            <v>Boulon neo M16x350/150</v>
          </cell>
          <cell r="F1177" t="str">
            <v>67/BL-BCN</v>
          </cell>
          <cell r="G1177">
            <v>0</v>
          </cell>
          <cell r="I1177" t="str">
            <v>: =0x4x0,9</v>
          </cell>
          <cell r="J1177">
            <v>0</v>
          </cell>
          <cell r="K1177" t="str">
            <v>MAT</v>
          </cell>
          <cell r="M1177">
            <v>4</v>
          </cell>
          <cell r="N1177">
            <v>0.9</v>
          </cell>
          <cell r="P1177" t="str">
            <v>kg</v>
          </cell>
          <cell r="Q1177">
            <v>0</v>
          </cell>
          <cell r="R1177">
            <v>0</v>
          </cell>
        </row>
        <row r="1178">
          <cell r="E1178" t="str">
            <v>Laùng vöõa maët moùng M100 daày 3cm</v>
          </cell>
          <cell r="F1178" t="str">
            <v>RA.1215</v>
          </cell>
          <cell r="G1178">
            <v>0</v>
          </cell>
          <cell r="I1178" t="str">
            <v>: =0x1,6x1,5</v>
          </cell>
          <cell r="J1178">
            <v>0</v>
          </cell>
          <cell r="K1178" t="str">
            <v>MAT</v>
          </cell>
          <cell r="M1178">
            <v>1.6</v>
          </cell>
          <cell r="N1178">
            <v>1.5</v>
          </cell>
          <cell r="O1178">
            <v>0</v>
          </cell>
          <cell r="P1178" t="str">
            <v>m2</v>
          </cell>
          <cell r="Q1178">
            <v>0</v>
          </cell>
          <cell r="R1178">
            <v>0</v>
          </cell>
        </row>
        <row r="1179">
          <cell r="E1179" t="str">
            <v>Ñaép thaønh moùng vaø san ñaát thöøa</v>
          </cell>
          <cell r="F1179" t="str">
            <v>BB.1113</v>
          </cell>
          <cell r="G1179">
            <v>0</v>
          </cell>
          <cell r="I1179">
            <v>0</v>
          </cell>
          <cell r="J1179">
            <v>0</v>
          </cell>
          <cell r="P1179" t="str">
            <v>m3</v>
          </cell>
          <cell r="Q1179">
            <v>0</v>
          </cell>
          <cell r="R1179">
            <v>0</v>
          </cell>
        </row>
        <row r="1180">
          <cell r="E1180" t="str">
            <v>MOÙNG MAÙY BIEÁN THEÁ TÖÏ DUØNG</v>
          </cell>
          <cell r="G1180">
            <v>0</v>
          </cell>
          <cell r="I1180">
            <v>0</v>
          </cell>
          <cell r="J1180">
            <v>1</v>
          </cell>
          <cell r="P1180" t="str">
            <v>m3</v>
          </cell>
          <cell r="Q1180">
            <v>0</v>
          </cell>
          <cell r="R1180">
            <v>0</v>
          </cell>
        </row>
        <row r="1181">
          <cell r="E1181" t="str">
            <v>Ñaøo moùng ñaát C3</v>
          </cell>
          <cell r="F1181" t="str">
            <v>BA.1443</v>
          </cell>
          <cell r="G1181">
            <v>0</v>
          </cell>
          <cell r="I1181" t="str">
            <v>: =0x1,25/6(2,2x2,2+2,825x2,825+(2,2+2,825)x(2,2+2,825))</v>
          </cell>
          <cell r="J1181">
            <v>0</v>
          </cell>
          <cell r="K1181" t="str">
            <v>DAO</v>
          </cell>
          <cell r="L1181">
            <v>0.25</v>
          </cell>
          <cell r="M1181">
            <v>2.2000000000000002</v>
          </cell>
          <cell r="N1181">
            <v>2.2000000000000002</v>
          </cell>
          <cell r="O1181">
            <v>1.25</v>
          </cell>
          <cell r="P1181" t="str">
            <v>m3</v>
          </cell>
          <cell r="Q1181">
            <v>0</v>
          </cell>
          <cell r="R1181">
            <v>0</v>
          </cell>
        </row>
        <row r="1182">
          <cell r="E1182" t="str">
            <v>Beùton loùt M100 ñaù 1x2</v>
          </cell>
          <cell r="F1182" t="str">
            <v>HA.1111SR</v>
          </cell>
          <cell r="G1182">
            <v>0</v>
          </cell>
          <cell r="I1182" t="str">
            <v>: =0x1,8x1,8x0,05</v>
          </cell>
          <cell r="J1182">
            <v>0</v>
          </cell>
          <cell r="K1182" t="str">
            <v>KHOI</v>
          </cell>
          <cell r="M1182">
            <v>1.8</v>
          </cell>
          <cell r="N1182">
            <v>1.8</v>
          </cell>
          <cell r="O1182">
            <v>0.05</v>
          </cell>
          <cell r="P1182" t="str">
            <v>m3</v>
          </cell>
          <cell r="Q1182">
            <v>0</v>
          </cell>
          <cell r="R1182">
            <v>0</v>
          </cell>
        </row>
        <row r="1183">
          <cell r="E1183" t="str">
            <v>Beùton baûn ñaùy M200 ñaù 1x2</v>
          </cell>
          <cell r="F1183" t="str">
            <v>HA.1213</v>
          </cell>
          <cell r="G1183">
            <v>0</v>
          </cell>
          <cell r="I1183" t="str">
            <v>: =0x1,6x1,6x0,25</v>
          </cell>
          <cell r="J1183">
            <v>0</v>
          </cell>
          <cell r="K1183" t="str">
            <v>KHOI</v>
          </cell>
          <cell r="M1183">
            <v>1.6</v>
          </cell>
          <cell r="N1183">
            <v>1.6</v>
          </cell>
          <cell r="O1183">
            <v>0.25</v>
          </cell>
          <cell r="P1183" t="str">
            <v>m3</v>
          </cell>
          <cell r="Q1183">
            <v>0</v>
          </cell>
          <cell r="R1183">
            <v>0</v>
          </cell>
        </row>
        <row r="1184">
          <cell r="E1184" t="str">
            <v xml:space="preserve">Beùton coå moùng M200 ñaù 1x2 </v>
          </cell>
          <cell r="F1184" t="str">
            <v>HA.2313</v>
          </cell>
          <cell r="G1184">
            <v>0</v>
          </cell>
          <cell r="I1184" t="str">
            <v>: =0x0,6x0,6x1,22</v>
          </cell>
          <cell r="J1184">
            <v>0</v>
          </cell>
          <cell r="K1184" t="str">
            <v>KHOI</v>
          </cell>
          <cell r="M1184">
            <v>0.6</v>
          </cell>
          <cell r="N1184">
            <v>0.6</v>
          </cell>
          <cell r="O1184">
            <v>1.22</v>
          </cell>
          <cell r="P1184" t="str">
            <v>m3</v>
          </cell>
          <cell r="Q1184">
            <v>0</v>
          </cell>
          <cell r="R1184">
            <v>0</v>
          </cell>
        </row>
        <row r="1185">
          <cell r="E1185" t="str">
            <v>Vaùn khuoân</v>
          </cell>
          <cell r="F1185" t="str">
            <v>KA.1220</v>
          </cell>
          <cell r="G1185">
            <v>0</v>
          </cell>
          <cell r="I1185">
            <v>0</v>
          </cell>
          <cell r="J1185">
            <v>0</v>
          </cell>
          <cell r="P1185" t="str">
            <v>100m2</v>
          </cell>
          <cell r="Q1185">
            <v>0</v>
          </cell>
          <cell r="R1185">
            <v>0</v>
          </cell>
        </row>
        <row r="1186">
          <cell r="E1186" t="str">
            <v>Loùt</v>
          </cell>
          <cell r="G1186">
            <v>0</v>
          </cell>
          <cell r="I1186" t="str">
            <v>: =0x2x(1,8+1,8)x0,05/100</v>
          </cell>
          <cell r="J1186">
            <v>0</v>
          </cell>
          <cell r="K1186" t="str">
            <v>VKMC</v>
          </cell>
          <cell r="M1186">
            <v>1.8</v>
          </cell>
          <cell r="N1186">
            <v>1.8</v>
          </cell>
          <cell r="O1186">
            <v>0.05</v>
          </cell>
          <cell r="P1186" t="str">
            <v>100m2</v>
          </cell>
          <cell r="Q1186">
            <v>0</v>
          </cell>
          <cell r="R1186">
            <v>0</v>
          </cell>
        </row>
        <row r="1187">
          <cell r="E1187" t="str">
            <v>Baûn ñaùy</v>
          </cell>
          <cell r="G1187">
            <v>0</v>
          </cell>
          <cell r="I1187" t="str">
            <v>: =0x2x(1,6+1,6)x0,25/100</v>
          </cell>
          <cell r="J1187">
            <v>0</v>
          </cell>
          <cell r="K1187" t="str">
            <v>VKMC</v>
          </cell>
          <cell r="M1187">
            <v>1.6</v>
          </cell>
          <cell r="N1187">
            <v>1.6</v>
          </cell>
          <cell r="O1187">
            <v>0.25</v>
          </cell>
          <cell r="P1187" t="str">
            <v>100m2</v>
          </cell>
          <cell r="Q1187">
            <v>0</v>
          </cell>
          <cell r="R1187">
            <v>0</v>
          </cell>
        </row>
        <row r="1188">
          <cell r="E1188" t="str">
            <v>Vaùn khuoân coät</v>
          </cell>
          <cell r="F1188" t="str">
            <v>KA.2120</v>
          </cell>
          <cell r="G1188">
            <v>0</v>
          </cell>
          <cell r="J1188">
            <v>0</v>
          </cell>
          <cell r="K1188" t="str">
            <v>VKMC</v>
          </cell>
          <cell r="M1188">
            <v>0.6</v>
          </cell>
          <cell r="N1188">
            <v>0.6</v>
          </cell>
          <cell r="O1188">
            <v>1.22</v>
          </cell>
          <cell r="P1188" t="str">
            <v>100m2</v>
          </cell>
          <cell r="Q1188">
            <v>0</v>
          </cell>
          <cell r="R1188">
            <v>0</v>
          </cell>
        </row>
        <row r="1189">
          <cell r="E1189" t="str">
            <v>Saét troøn Þ &lt;=10</v>
          </cell>
          <cell r="F1189" t="str">
            <v>IA.1110</v>
          </cell>
          <cell r="G1189">
            <v>0</v>
          </cell>
          <cell r="I1189">
            <v>0</v>
          </cell>
          <cell r="J1189">
            <v>0</v>
          </cell>
          <cell r="N1189">
            <v>6.6100000000000004E-3</v>
          </cell>
          <cell r="P1189" t="str">
            <v>Taán</v>
          </cell>
          <cell r="Q1189">
            <v>0</v>
          </cell>
          <cell r="R1189">
            <v>0</v>
          </cell>
        </row>
        <row r="1190">
          <cell r="E1190" t="str">
            <v>Saét troøn Þ &lt;=18</v>
          </cell>
          <cell r="F1190" t="str">
            <v>IA.1120</v>
          </cell>
          <cell r="G1190">
            <v>0</v>
          </cell>
          <cell r="I1190">
            <v>0</v>
          </cell>
          <cell r="J1190">
            <v>0</v>
          </cell>
          <cell r="N1190">
            <v>9.4500000000000001E-2</v>
          </cell>
          <cell r="P1190" t="str">
            <v>Taán</v>
          </cell>
          <cell r="Q1190">
            <v>0</v>
          </cell>
          <cell r="R1190">
            <v>0</v>
          </cell>
        </row>
        <row r="1191">
          <cell r="D1191" t="str">
            <v>BM-NEO</v>
          </cell>
          <cell r="E1191" t="str">
            <v>Boulon neo M16x500/150</v>
          </cell>
          <cell r="F1191" t="str">
            <v>67/BL-BCN</v>
          </cell>
          <cell r="G1191">
            <v>0</v>
          </cell>
          <cell r="I1191" t="str">
            <v>: =0x8x1,09</v>
          </cell>
          <cell r="J1191">
            <v>0</v>
          </cell>
          <cell r="K1191" t="str">
            <v>MAT</v>
          </cell>
          <cell r="M1191">
            <v>8</v>
          </cell>
          <cell r="N1191">
            <v>1.0900000000000001</v>
          </cell>
          <cell r="P1191" t="str">
            <v>kg</v>
          </cell>
          <cell r="Q1191">
            <v>0</v>
          </cell>
          <cell r="R1191">
            <v>0</v>
          </cell>
        </row>
        <row r="1192">
          <cell r="E1192" t="str">
            <v>Laùng vöõa maët moùng M100 daày 3cm</v>
          </cell>
          <cell r="F1192" t="str">
            <v>RA.1215</v>
          </cell>
          <cell r="G1192">
            <v>0</v>
          </cell>
          <cell r="I1192" t="str">
            <v>: =0x0,6x0,6</v>
          </cell>
          <cell r="J1192">
            <v>0</v>
          </cell>
          <cell r="K1192" t="str">
            <v>MAT</v>
          </cell>
          <cell r="M1192">
            <v>0.6</v>
          </cell>
          <cell r="N1192">
            <v>0.6</v>
          </cell>
          <cell r="O1192">
            <v>0</v>
          </cell>
          <cell r="P1192" t="str">
            <v>m2</v>
          </cell>
          <cell r="Q1192">
            <v>0</v>
          </cell>
          <cell r="R1192">
            <v>0</v>
          </cell>
        </row>
        <row r="1193">
          <cell r="E1193" t="str">
            <v>Ñaép thaønh moùng vaø san ñaát thöøa</v>
          </cell>
          <cell r="F1193" t="str">
            <v>BB.1113</v>
          </cell>
          <cell r="G1193">
            <v>0</v>
          </cell>
          <cell r="I1193">
            <v>0</v>
          </cell>
          <cell r="J1193">
            <v>0</v>
          </cell>
          <cell r="P1193" t="str">
            <v>m3</v>
          </cell>
          <cell r="Q1193">
            <v>0</v>
          </cell>
          <cell r="R1193">
            <v>0</v>
          </cell>
        </row>
        <row r="1194">
          <cell r="E1194" t="str">
            <v xml:space="preserve">MOÙNG MAÙY BIEÁN THEÁ TÖÏ DUØNG ÑAËT DÖÔÙI ÑAÁT: </v>
          </cell>
          <cell r="G1194">
            <v>0</v>
          </cell>
          <cell r="I1194">
            <v>0</v>
          </cell>
          <cell r="P1194" t="str">
            <v>m3</v>
          </cell>
          <cell r="Q1194">
            <v>0</v>
          </cell>
          <cell r="R1194">
            <v>0</v>
          </cell>
        </row>
        <row r="1195">
          <cell r="E1195" t="str">
            <v>Ñaøo moùng ñaát C2</v>
          </cell>
          <cell r="F1195" t="str">
            <v>BA.1412</v>
          </cell>
          <cell r="G1195">
            <v>0</v>
          </cell>
          <cell r="I1195">
            <v>0</v>
          </cell>
          <cell r="P1195" t="str">
            <v>m3</v>
          </cell>
          <cell r="Q1195">
            <v>0</v>
          </cell>
          <cell r="R1195">
            <v>0</v>
          </cell>
        </row>
        <row r="1196">
          <cell r="E1196" t="str">
            <v>Töôøng ngang</v>
          </cell>
          <cell r="G1196">
            <v>0</v>
          </cell>
          <cell r="I1196" t="str">
            <v>: =x0,25/6(2,95x1,1+3,2x1,35+(2,95+3,2)x(1,1+1,35))</v>
          </cell>
          <cell r="K1196" t="str">
            <v>DAO</v>
          </cell>
          <cell r="L1196">
            <v>0.5</v>
          </cell>
          <cell r="M1196">
            <v>2.95</v>
          </cell>
          <cell r="N1196">
            <v>1.1000000000000001</v>
          </cell>
          <cell r="O1196">
            <v>0.25</v>
          </cell>
          <cell r="P1196" t="str">
            <v>m3</v>
          </cell>
          <cell r="Q1196">
            <v>0</v>
          </cell>
          <cell r="R1196">
            <v>0</v>
          </cell>
        </row>
        <row r="1197">
          <cell r="E1197" t="str">
            <v>Töôøng doïc</v>
          </cell>
          <cell r="G1197">
            <v>0</v>
          </cell>
          <cell r="I1197" t="str">
            <v>: =0x0,3/6(4,5x1,1+4,8x1,4+(4,5+4,8)x(1,1+1,4))</v>
          </cell>
          <cell r="J1197">
            <v>0</v>
          </cell>
          <cell r="K1197" t="str">
            <v>DAO</v>
          </cell>
          <cell r="L1197">
            <v>0.5</v>
          </cell>
          <cell r="M1197">
            <v>4.5</v>
          </cell>
          <cell r="N1197">
            <v>1.1000000000000001</v>
          </cell>
          <cell r="O1197">
            <v>0.3</v>
          </cell>
          <cell r="P1197" t="str">
            <v>m3</v>
          </cell>
          <cell r="Q1197">
            <v>0</v>
          </cell>
          <cell r="R1197">
            <v>0</v>
          </cell>
        </row>
        <row r="1198">
          <cell r="E1198" t="str">
            <v>Ñaø kieàng</v>
          </cell>
          <cell r="G1198">
            <v>0</v>
          </cell>
          <cell r="I1198" t="str">
            <v>: =x4,5x0,5x0,05</v>
          </cell>
          <cell r="K1198" t="str">
            <v>KHOI</v>
          </cell>
          <cell r="M1198">
            <v>4.5</v>
          </cell>
          <cell r="N1198">
            <v>0.5</v>
          </cell>
          <cell r="O1198">
            <v>0.05</v>
          </cell>
          <cell r="P1198" t="str">
            <v>m3</v>
          </cell>
          <cell r="Q1198">
            <v>0</v>
          </cell>
          <cell r="R1198">
            <v>0</v>
          </cell>
        </row>
        <row r="1199">
          <cell r="E1199" t="str">
            <v>Beä maùy</v>
          </cell>
          <cell r="G1199">
            <v>0</v>
          </cell>
          <cell r="I1199" t="str">
            <v>: =x1,5x1,5x0,05</v>
          </cell>
          <cell r="K1199" t="str">
            <v>KHOI</v>
          </cell>
          <cell r="M1199">
            <v>1.5</v>
          </cell>
          <cell r="N1199">
            <v>1.5</v>
          </cell>
          <cell r="O1199">
            <v>0.05</v>
          </cell>
          <cell r="P1199" t="str">
            <v>m3</v>
          </cell>
          <cell r="Q1199">
            <v>0</v>
          </cell>
          <cell r="R1199">
            <v>0</v>
          </cell>
        </row>
        <row r="1200">
          <cell r="E1200" t="str">
            <v>Beùton loùt M100 ñaù 1x2</v>
          </cell>
          <cell r="F1200" t="str">
            <v>HA.1111SR</v>
          </cell>
          <cell r="G1200">
            <v>0</v>
          </cell>
          <cell r="I1200">
            <v>0</v>
          </cell>
          <cell r="J1200">
            <v>0</v>
          </cell>
          <cell r="P1200" t="str">
            <v>m3</v>
          </cell>
          <cell r="Q1200">
            <v>0</v>
          </cell>
          <cell r="R1200">
            <v>0</v>
          </cell>
        </row>
        <row r="1201">
          <cell r="E1201" t="str">
            <v>Töôøng ngang</v>
          </cell>
          <cell r="G1201">
            <v>0</v>
          </cell>
          <cell r="I1201" t="str">
            <v>: =x2,55x0,7x0,05</v>
          </cell>
          <cell r="K1201" t="str">
            <v>KHOI</v>
          </cell>
          <cell r="M1201">
            <v>2.5499999999999998</v>
          </cell>
          <cell r="N1201">
            <v>0.7</v>
          </cell>
          <cell r="O1201">
            <v>0.05</v>
          </cell>
          <cell r="P1201" t="str">
            <v>m3</v>
          </cell>
          <cell r="Q1201">
            <v>0</v>
          </cell>
          <cell r="R1201">
            <v>0</v>
          </cell>
        </row>
        <row r="1202">
          <cell r="E1202" t="str">
            <v>Töôøng doïc</v>
          </cell>
          <cell r="G1202">
            <v>0</v>
          </cell>
          <cell r="I1202" t="str">
            <v>: =0x4,7x0,7x0,05</v>
          </cell>
          <cell r="J1202">
            <v>0</v>
          </cell>
          <cell r="K1202" t="str">
            <v>KHOI</v>
          </cell>
          <cell r="M1202">
            <v>4.7</v>
          </cell>
          <cell r="N1202">
            <v>0.7</v>
          </cell>
          <cell r="O1202">
            <v>0.05</v>
          </cell>
          <cell r="P1202" t="str">
            <v>m3</v>
          </cell>
          <cell r="Q1202">
            <v>0</v>
          </cell>
          <cell r="R1202">
            <v>0</v>
          </cell>
        </row>
        <row r="1203">
          <cell r="E1203" t="str">
            <v>Ñaø kieàng</v>
          </cell>
          <cell r="G1203">
            <v>0</v>
          </cell>
          <cell r="I1203" t="str">
            <v>: =x4,5x0,3x0,05</v>
          </cell>
          <cell r="K1203" t="str">
            <v>KHOI</v>
          </cell>
          <cell r="M1203">
            <v>4.5</v>
          </cell>
          <cell r="N1203">
            <v>0.3</v>
          </cell>
          <cell r="O1203">
            <v>0.05</v>
          </cell>
          <cell r="P1203" t="str">
            <v>m3</v>
          </cell>
          <cell r="Q1203">
            <v>0</v>
          </cell>
          <cell r="R1203">
            <v>0</v>
          </cell>
        </row>
        <row r="1204">
          <cell r="E1204" t="str">
            <v>Beä maùy</v>
          </cell>
          <cell r="G1204">
            <v>0</v>
          </cell>
          <cell r="I1204" t="str">
            <v>: =x1,2x1,2x0,05</v>
          </cell>
          <cell r="K1204" t="str">
            <v>KHOI</v>
          </cell>
          <cell r="M1204">
            <v>1.2</v>
          </cell>
          <cell r="N1204">
            <v>1.2</v>
          </cell>
          <cell r="O1204">
            <v>0.05</v>
          </cell>
          <cell r="P1204" t="str">
            <v>m3</v>
          </cell>
          <cell r="Q1204">
            <v>0</v>
          </cell>
          <cell r="R1204">
            <v>0</v>
          </cell>
        </row>
        <row r="1205">
          <cell r="E1205" t="str">
            <v>Beùton neàn M100 ñaù 1x2</v>
          </cell>
          <cell r="F1205" t="str">
            <v>HA.1111SR</v>
          </cell>
          <cell r="G1205">
            <v>0</v>
          </cell>
          <cell r="I1205">
            <v>0</v>
          </cell>
          <cell r="P1205" t="str">
            <v>m3</v>
          </cell>
          <cell r="Q1205">
            <v>0</v>
          </cell>
          <cell r="R1205">
            <v>0</v>
          </cell>
        </row>
        <row r="1206">
          <cell r="E1206" t="str">
            <v>Toaøn boä</v>
          </cell>
          <cell r="G1206">
            <v>0</v>
          </cell>
          <cell r="I1206" t="str">
            <v>: =x1,8x1,8x0,05</v>
          </cell>
          <cell r="K1206" t="str">
            <v>KHOI</v>
          </cell>
          <cell r="M1206">
            <v>1.8</v>
          </cell>
          <cell r="N1206">
            <v>1.8</v>
          </cell>
          <cell r="O1206">
            <v>0.05</v>
          </cell>
          <cell r="P1206" t="str">
            <v>m3</v>
          </cell>
          <cell r="Q1206">
            <v>0</v>
          </cell>
          <cell r="R1206">
            <v>0</v>
          </cell>
        </row>
        <row r="1207">
          <cell r="E1207" t="str">
            <v>Tröø beä maùy</v>
          </cell>
          <cell r="G1207">
            <v>0</v>
          </cell>
          <cell r="I1207" t="str">
            <v>: =x-1x1x0,05</v>
          </cell>
          <cell r="K1207" t="str">
            <v>KHOI</v>
          </cell>
          <cell r="M1207">
            <v>-1</v>
          </cell>
          <cell r="N1207">
            <v>1</v>
          </cell>
          <cell r="O1207">
            <v>0.05</v>
          </cell>
          <cell r="P1207" t="str">
            <v>m3</v>
          </cell>
          <cell r="Q1207">
            <v>0</v>
          </cell>
          <cell r="R1207">
            <v>0</v>
          </cell>
        </row>
        <row r="1208">
          <cell r="E1208" t="str">
            <v>Beùton beä maùy M200 ñaù 1x2</v>
          </cell>
          <cell r="F1208" t="str">
            <v>HA.1213</v>
          </cell>
          <cell r="G1208">
            <v>0</v>
          </cell>
          <cell r="I1208" t="str">
            <v>: =x1x1x0,3</v>
          </cell>
          <cell r="K1208" t="str">
            <v>KHOI</v>
          </cell>
          <cell r="M1208">
            <v>1</v>
          </cell>
          <cell r="N1208">
            <v>1</v>
          </cell>
          <cell r="O1208">
            <v>0.3</v>
          </cell>
          <cell r="P1208" t="str">
            <v>m3</v>
          </cell>
          <cell r="Q1208">
            <v>0</v>
          </cell>
          <cell r="R1208">
            <v>0</v>
          </cell>
        </row>
        <row r="1209">
          <cell r="E1209" t="str">
            <v>Beùton baûn ñaùy M200 ñaù 1x2</v>
          </cell>
          <cell r="F1209" t="str">
            <v>HA.1213</v>
          </cell>
          <cell r="G1209">
            <v>0</v>
          </cell>
          <cell r="I1209">
            <v>0</v>
          </cell>
          <cell r="P1209" t="str">
            <v>m3</v>
          </cell>
          <cell r="Q1209">
            <v>0</v>
          </cell>
          <cell r="R1209">
            <v>0</v>
          </cell>
        </row>
        <row r="1210">
          <cell r="E1210" t="str">
            <v>Töôøng ngang</v>
          </cell>
          <cell r="G1210">
            <v>0</v>
          </cell>
          <cell r="I1210" t="str">
            <v>: =x2,35x0,5x0,15</v>
          </cell>
          <cell r="K1210" t="str">
            <v>KHOI</v>
          </cell>
          <cell r="M1210">
            <v>2.35</v>
          </cell>
          <cell r="N1210">
            <v>0.5</v>
          </cell>
          <cell r="O1210">
            <v>0.15</v>
          </cell>
          <cell r="P1210" t="str">
            <v>m3</v>
          </cell>
          <cell r="Q1210">
            <v>0</v>
          </cell>
          <cell r="R1210">
            <v>0</v>
          </cell>
        </row>
        <row r="1211">
          <cell r="E1211" t="str">
            <v>Töôøng doïc</v>
          </cell>
          <cell r="G1211">
            <v>0</v>
          </cell>
          <cell r="I1211" t="str">
            <v>: =x4,5x0,5x0,15</v>
          </cell>
          <cell r="K1211" t="str">
            <v>KHOI</v>
          </cell>
          <cell r="M1211">
            <v>4.5</v>
          </cell>
          <cell r="N1211">
            <v>0.5</v>
          </cell>
          <cell r="O1211">
            <v>0.15</v>
          </cell>
          <cell r="P1211" t="str">
            <v>m3</v>
          </cell>
          <cell r="Q1211">
            <v>0</v>
          </cell>
          <cell r="R1211">
            <v>0</v>
          </cell>
        </row>
        <row r="1212">
          <cell r="E1212" t="str">
            <v>Vaùn khuoân beùton loùt</v>
          </cell>
          <cell r="F1212" t="str">
            <v>KA.1220</v>
          </cell>
          <cell r="G1212">
            <v>0</v>
          </cell>
          <cell r="I1212">
            <v>0</v>
          </cell>
          <cell r="P1212" t="str">
            <v>100m2</v>
          </cell>
          <cell r="Q1212">
            <v>0</v>
          </cell>
          <cell r="R1212">
            <v>0</v>
          </cell>
        </row>
        <row r="1213">
          <cell r="E1213" t="str">
            <v>Töôøng ngang</v>
          </cell>
          <cell r="G1213">
            <v>0</v>
          </cell>
          <cell r="I1213" t="str">
            <v>: =x2x(2,55+0,7)x0,05/100</v>
          </cell>
          <cell r="K1213" t="str">
            <v>VKMC</v>
          </cell>
          <cell r="M1213">
            <v>2.5499999999999998</v>
          </cell>
          <cell r="N1213">
            <v>0.7</v>
          </cell>
          <cell r="O1213">
            <v>0.05</v>
          </cell>
          <cell r="P1213" t="str">
            <v>100m2</v>
          </cell>
          <cell r="Q1213">
            <v>0</v>
          </cell>
          <cell r="R1213">
            <v>0</v>
          </cell>
        </row>
        <row r="1214">
          <cell r="E1214" t="str">
            <v>Töôøng doïc</v>
          </cell>
          <cell r="G1214">
            <v>0</v>
          </cell>
          <cell r="I1214" t="str">
            <v>: =x2x(4,7+0,7)x0,05/100</v>
          </cell>
          <cell r="K1214" t="str">
            <v>VKMC</v>
          </cell>
          <cell r="M1214">
            <v>4.7</v>
          </cell>
          <cell r="N1214">
            <v>0.7</v>
          </cell>
          <cell r="O1214">
            <v>0.05</v>
          </cell>
          <cell r="P1214" t="str">
            <v>100m2</v>
          </cell>
          <cell r="Q1214">
            <v>0</v>
          </cell>
          <cell r="R1214">
            <v>0</v>
          </cell>
        </row>
        <row r="1215">
          <cell r="E1215" t="str">
            <v>Ñaø kieàng</v>
          </cell>
          <cell r="G1215">
            <v>0</v>
          </cell>
          <cell r="I1215" t="str">
            <v>: =x2x(4,5+0,3)x0,05/100</v>
          </cell>
          <cell r="K1215" t="str">
            <v>VKMC</v>
          </cell>
          <cell r="M1215">
            <v>4.5</v>
          </cell>
          <cell r="N1215">
            <v>0.3</v>
          </cell>
          <cell r="O1215">
            <v>0.05</v>
          </cell>
          <cell r="P1215" t="str">
            <v>100m2</v>
          </cell>
          <cell r="Q1215">
            <v>0</v>
          </cell>
          <cell r="R1215">
            <v>0</v>
          </cell>
        </row>
        <row r="1216">
          <cell r="E1216" t="str">
            <v>Beä maùy</v>
          </cell>
          <cell r="G1216">
            <v>0</v>
          </cell>
          <cell r="I1216" t="str">
            <v>: =x2x(1,2+1,2)x0,05/100</v>
          </cell>
          <cell r="K1216" t="str">
            <v>VKMC</v>
          </cell>
          <cell r="M1216">
            <v>1.2</v>
          </cell>
          <cell r="N1216">
            <v>1.2</v>
          </cell>
          <cell r="O1216">
            <v>0.05</v>
          </cell>
          <cell r="P1216" t="str">
            <v>100m2</v>
          </cell>
          <cell r="Q1216">
            <v>0</v>
          </cell>
          <cell r="R1216">
            <v>0</v>
          </cell>
        </row>
        <row r="1217">
          <cell r="E1217" t="str">
            <v>Vaùn khuoân beùton baûn ñaùy</v>
          </cell>
          <cell r="F1217" t="str">
            <v>KA.1220</v>
          </cell>
          <cell r="G1217">
            <v>0</v>
          </cell>
          <cell r="I1217">
            <v>0</v>
          </cell>
          <cell r="P1217" t="str">
            <v>100m2</v>
          </cell>
          <cell r="Q1217">
            <v>0</v>
          </cell>
          <cell r="R1217">
            <v>0</v>
          </cell>
        </row>
        <row r="1218">
          <cell r="E1218" t="str">
            <v>Töôøng ngang</v>
          </cell>
          <cell r="G1218">
            <v>0</v>
          </cell>
          <cell r="I1218" t="str">
            <v>: =x2x(2,35+0,5)x0,15/100</v>
          </cell>
          <cell r="K1218" t="str">
            <v>VKMC</v>
          </cell>
          <cell r="M1218">
            <v>2.35</v>
          </cell>
          <cell r="N1218">
            <v>0.5</v>
          </cell>
          <cell r="O1218">
            <v>0.15</v>
          </cell>
          <cell r="P1218" t="str">
            <v>100m2</v>
          </cell>
          <cell r="Q1218">
            <v>0</v>
          </cell>
          <cell r="R1218">
            <v>0</v>
          </cell>
        </row>
        <row r="1219">
          <cell r="E1219" t="str">
            <v>Töôøng doïc</v>
          </cell>
          <cell r="G1219">
            <v>0</v>
          </cell>
          <cell r="I1219" t="str">
            <v>: =x2x(4,5+0,5)x0,15/100</v>
          </cell>
          <cell r="K1219" t="str">
            <v>VKMC</v>
          </cell>
          <cell r="M1219">
            <v>4.5</v>
          </cell>
          <cell r="N1219">
            <v>0.5</v>
          </cell>
          <cell r="O1219">
            <v>0.15</v>
          </cell>
          <cell r="P1219" t="str">
            <v>100m2</v>
          </cell>
          <cell r="Q1219">
            <v>0</v>
          </cell>
          <cell r="R1219">
            <v>0</v>
          </cell>
        </row>
        <row r="1220">
          <cell r="E1220" t="str">
            <v>Beä maùy</v>
          </cell>
          <cell r="G1220">
            <v>0</v>
          </cell>
          <cell r="I1220" t="str">
            <v>: =x2x(1+1)x0,3/100</v>
          </cell>
          <cell r="K1220" t="str">
            <v>VKMC</v>
          </cell>
          <cell r="M1220">
            <v>1</v>
          </cell>
          <cell r="N1220">
            <v>1</v>
          </cell>
          <cell r="O1220">
            <v>0.3</v>
          </cell>
          <cell r="P1220" t="str">
            <v>100m2</v>
          </cell>
          <cell r="Q1220">
            <v>0</v>
          </cell>
          <cell r="R1220">
            <v>0</v>
          </cell>
        </row>
        <row r="1221">
          <cell r="E1221" t="str">
            <v>Beùton coät M200 ñaù 1x2</v>
          </cell>
          <cell r="F1221" t="str">
            <v>HA.3113</v>
          </cell>
          <cell r="G1221">
            <v>0</v>
          </cell>
          <cell r="I1221" t="str">
            <v>: =x0,2x0,2x1,9</v>
          </cell>
          <cell r="K1221" t="str">
            <v>KHOI</v>
          </cell>
          <cell r="M1221">
            <v>0.2</v>
          </cell>
          <cell r="N1221">
            <v>0.2</v>
          </cell>
          <cell r="O1221">
            <v>1.9</v>
          </cell>
          <cell r="P1221" t="str">
            <v>m3</v>
          </cell>
          <cell r="Q1221">
            <v>0</v>
          </cell>
          <cell r="R1221">
            <v>0</v>
          </cell>
        </row>
        <row r="1222">
          <cell r="E1222" t="str">
            <v>Vaùn khuoân coät</v>
          </cell>
          <cell r="F1222" t="str">
            <v>KA.2120</v>
          </cell>
          <cell r="G1222">
            <v>0</v>
          </cell>
          <cell r="I1222" t="str">
            <v>: =0x2x(0,2+0,2)x1,9/100</v>
          </cell>
          <cell r="J1222">
            <v>0</v>
          </cell>
          <cell r="K1222" t="str">
            <v>VKMC</v>
          </cell>
          <cell r="M1222">
            <v>0.2</v>
          </cell>
          <cell r="N1222">
            <v>0.2</v>
          </cell>
          <cell r="O1222">
            <v>1.9</v>
          </cell>
          <cell r="P1222" t="str">
            <v>100m2</v>
          </cell>
          <cell r="Q1222">
            <v>0</v>
          </cell>
          <cell r="R1222">
            <v>0</v>
          </cell>
        </row>
        <row r="1223">
          <cell r="E1223" t="str">
            <v>Beùton ñaø M200 ñaù 1x2</v>
          </cell>
          <cell r="F1223" t="str">
            <v>HA.3113</v>
          </cell>
          <cell r="G1223">
            <v>0</v>
          </cell>
          <cell r="I1223">
            <v>0</v>
          </cell>
          <cell r="P1223" t="str">
            <v>m3</v>
          </cell>
          <cell r="Q1223">
            <v>0</v>
          </cell>
          <cell r="R1223">
            <v>0</v>
          </cell>
        </row>
        <row r="1224">
          <cell r="E1224" t="str">
            <v>Töôøng ngang</v>
          </cell>
          <cell r="G1224">
            <v>0</v>
          </cell>
          <cell r="I1224" t="str">
            <v>: =x2,55x0,2x0,3</v>
          </cell>
          <cell r="K1224" t="str">
            <v>KHOI</v>
          </cell>
          <cell r="M1224">
            <v>2.5499999999999998</v>
          </cell>
          <cell r="N1224">
            <v>0.2</v>
          </cell>
          <cell r="O1224">
            <v>0.3</v>
          </cell>
          <cell r="P1224" t="str">
            <v>m3</v>
          </cell>
          <cell r="Q1224">
            <v>0</v>
          </cell>
          <cell r="R1224">
            <v>0</v>
          </cell>
        </row>
        <row r="1225">
          <cell r="E1225" t="str">
            <v>Töôøng doïc</v>
          </cell>
          <cell r="G1225">
            <v>0</v>
          </cell>
          <cell r="I1225" t="str">
            <v>: =x4,7x0,2x0,3</v>
          </cell>
          <cell r="K1225" t="str">
            <v>KHOI</v>
          </cell>
          <cell r="M1225">
            <v>4.7</v>
          </cell>
          <cell r="N1225">
            <v>0.2</v>
          </cell>
          <cell r="O1225">
            <v>0.3</v>
          </cell>
          <cell r="P1225" t="str">
            <v>m3</v>
          </cell>
          <cell r="Q1225">
            <v>0</v>
          </cell>
          <cell r="R1225">
            <v>0</v>
          </cell>
        </row>
        <row r="1226">
          <cell r="E1226" t="str">
            <v>Ñaø kieàng</v>
          </cell>
          <cell r="G1226">
            <v>0</v>
          </cell>
          <cell r="I1226" t="str">
            <v>: =x4,5x0,2x0,25</v>
          </cell>
          <cell r="K1226" t="str">
            <v>KHOI</v>
          </cell>
          <cell r="M1226">
            <v>4.5</v>
          </cell>
          <cell r="N1226">
            <v>0.2</v>
          </cell>
          <cell r="O1226">
            <v>0.25</v>
          </cell>
          <cell r="P1226" t="str">
            <v>m3</v>
          </cell>
          <cell r="Q1226">
            <v>0</v>
          </cell>
          <cell r="R1226">
            <v>0</v>
          </cell>
        </row>
        <row r="1227">
          <cell r="E1227" t="str">
            <v>Ñaø giaèng</v>
          </cell>
          <cell r="G1227">
            <v>0</v>
          </cell>
          <cell r="I1227" t="str">
            <v>: =x10,2x0,2x0,1</v>
          </cell>
          <cell r="K1227" t="str">
            <v>KHOI</v>
          </cell>
          <cell r="M1227">
            <v>10.199999999999999</v>
          </cell>
          <cell r="N1227">
            <v>0.2</v>
          </cell>
          <cell r="O1227">
            <v>0.1</v>
          </cell>
          <cell r="P1227" t="str">
            <v>m3</v>
          </cell>
          <cell r="Q1227">
            <v>0</v>
          </cell>
          <cell r="R1227">
            <v>0</v>
          </cell>
        </row>
        <row r="1228">
          <cell r="E1228" t="str">
            <v>Vaùn khuoân ñaø</v>
          </cell>
          <cell r="F1228" t="str">
            <v>KA.2120</v>
          </cell>
          <cell r="G1228">
            <v>0</v>
          </cell>
          <cell r="I1228">
            <v>0</v>
          </cell>
          <cell r="J1228">
            <v>0</v>
          </cell>
          <cell r="P1228" t="str">
            <v>100m2</v>
          </cell>
          <cell r="Q1228">
            <v>0</v>
          </cell>
          <cell r="R1228">
            <v>0</v>
          </cell>
        </row>
        <row r="1229">
          <cell r="E1229" t="str">
            <v>Töôøng ngang</v>
          </cell>
          <cell r="G1229">
            <v>0</v>
          </cell>
          <cell r="I1229" t="str">
            <v>: =x2x0,2x2,55/100</v>
          </cell>
          <cell r="K1229" t="str">
            <v>VKT</v>
          </cell>
          <cell r="M1229">
            <v>2.5499999999999998</v>
          </cell>
          <cell r="N1229">
            <v>0.2</v>
          </cell>
          <cell r="O1229">
            <v>0.3</v>
          </cell>
          <cell r="P1229" t="str">
            <v>100m2</v>
          </cell>
          <cell r="Q1229">
            <v>0</v>
          </cell>
          <cell r="R1229">
            <v>0</v>
          </cell>
        </row>
        <row r="1230">
          <cell r="E1230" t="str">
            <v>Töôøng doïc</v>
          </cell>
          <cell r="G1230">
            <v>0</v>
          </cell>
          <cell r="I1230" t="str">
            <v>: =x2x0,2x4,7/100</v>
          </cell>
          <cell r="K1230" t="str">
            <v>VKT</v>
          </cell>
          <cell r="M1230">
            <v>4.7</v>
          </cell>
          <cell r="N1230">
            <v>0.2</v>
          </cell>
          <cell r="O1230">
            <v>0.3</v>
          </cell>
          <cell r="P1230" t="str">
            <v>100m2</v>
          </cell>
          <cell r="Q1230">
            <v>0</v>
          </cell>
          <cell r="R1230">
            <v>0</v>
          </cell>
        </row>
        <row r="1231">
          <cell r="E1231" t="str">
            <v>Ñaø kieàng</v>
          </cell>
          <cell r="G1231">
            <v>0</v>
          </cell>
          <cell r="I1231" t="str">
            <v>: =x2x0,2x4,5/100</v>
          </cell>
          <cell r="K1231" t="str">
            <v>VKT</v>
          </cell>
          <cell r="M1231">
            <v>4.5</v>
          </cell>
          <cell r="N1231">
            <v>0.2</v>
          </cell>
          <cell r="O1231">
            <v>0.25</v>
          </cell>
          <cell r="P1231" t="str">
            <v>100m2</v>
          </cell>
          <cell r="Q1231">
            <v>0</v>
          </cell>
          <cell r="R1231">
            <v>0</v>
          </cell>
        </row>
        <row r="1232">
          <cell r="E1232" t="str">
            <v>Ñaø giaèng</v>
          </cell>
          <cell r="G1232">
            <v>0</v>
          </cell>
          <cell r="I1232" t="str">
            <v>: =x2x0,2x10,2/100</v>
          </cell>
          <cell r="K1232" t="str">
            <v>VKT</v>
          </cell>
          <cell r="M1232">
            <v>10.199999999999999</v>
          </cell>
          <cell r="N1232">
            <v>0.2</v>
          </cell>
          <cell r="O1232">
            <v>0.1</v>
          </cell>
          <cell r="P1232" t="str">
            <v>100m2</v>
          </cell>
          <cell r="Q1232">
            <v>0</v>
          </cell>
          <cell r="R1232">
            <v>0</v>
          </cell>
        </row>
        <row r="1233">
          <cell r="E1233" t="str">
            <v>Saét troøn Þ &lt;=10</v>
          </cell>
          <cell r="F1233" t="str">
            <v>IA.1130</v>
          </cell>
          <cell r="G1233">
            <v>0</v>
          </cell>
          <cell r="I1233">
            <v>0</v>
          </cell>
          <cell r="N1233">
            <v>7.3100000000000012E-2</v>
          </cell>
          <cell r="P1233" t="str">
            <v>Taán</v>
          </cell>
          <cell r="Q1233">
            <v>0</v>
          </cell>
          <cell r="R1233">
            <v>0</v>
          </cell>
        </row>
        <row r="1234">
          <cell r="E1234" t="str">
            <v>Saét troøn Þ &lt;=18</v>
          </cell>
          <cell r="F1234" t="str">
            <v>IA.1130</v>
          </cell>
          <cell r="G1234">
            <v>0</v>
          </cell>
          <cell r="I1234">
            <v>0</v>
          </cell>
          <cell r="N1234">
            <v>0.19431999999999999</v>
          </cell>
          <cell r="P1234" t="str">
            <v>Taán</v>
          </cell>
          <cell r="Q1234">
            <v>0</v>
          </cell>
          <cell r="R1234">
            <v>0</v>
          </cell>
        </row>
        <row r="1235">
          <cell r="E1235" t="str">
            <v>Laùng vöõa M100 daày 3cm</v>
          </cell>
          <cell r="F1235" t="str">
            <v>RA.1215</v>
          </cell>
          <cell r="G1235">
            <v>0</v>
          </cell>
          <cell r="I1235">
            <v>0</v>
          </cell>
          <cell r="P1235" t="str">
            <v>m2</v>
          </cell>
          <cell r="Q1235">
            <v>0</v>
          </cell>
          <cell r="R1235">
            <v>0</v>
          </cell>
        </row>
        <row r="1236">
          <cell r="E1236" t="str">
            <v>Xaây töôøng gaïch theû vöõa M75</v>
          </cell>
          <cell r="F1236" t="str">
            <v>GG.2114</v>
          </cell>
          <cell r="G1236">
            <v>0</v>
          </cell>
          <cell r="I1236" t="str">
            <v>: =x9x1,9x0,2</v>
          </cell>
          <cell r="K1236" t="str">
            <v>KHOI</v>
          </cell>
          <cell r="M1236">
            <v>9</v>
          </cell>
          <cell r="N1236">
            <v>1.9</v>
          </cell>
          <cell r="O1236">
            <v>0.2</v>
          </cell>
          <cell r="P1236" t="str">
            <v>m3</v>
          </cell>
          <cell r="Q1236">
            <v>0</v>
          </cell>
          <cell r="R1236">
            <v>0</v>
          </cell>
        </row>
        <row r="1237">
          <cell r="E1237" t="str">
            <v>Traùt vöõa M75 daøy 1,5cm</v>
          </cell>
          <cell r="F1237" t="str">
            <v>PA.1214</v>
          </cell>
          <cell r="G1237">
            <v>0</v>
          </cell>
          <cell r="I1237" t="str">
            <v>: =x10,2x2</v>
          </cell>
          <cell r="K1237" t="str">
            <v>MAT</v>
          </cell>
          <cell r="M1237">
            <v>10.199999999999999</v>
          </cell>
          <cell r="N1237">
            <v>2</v>
          </cell>
          <cell r="P1237" t="str">
            <v>m2</v>
          </cell>
          <cell r="Q1237">
            <v>0</v>
          </cell>
          <cell r="R1237">
            <v>0</v>
          </cell>
        </row>
        <row r="1238">
          <cell r="E1238" t="str">
            <v>Baû mactit töôøng</v>
          </cell>
          <cell r="F1238" t="str">
            <v>UB.1110</v>
          </cell>
          <cell r="G1238">
            <v>0</v>
          </cell>
          <cell r="I1238">
            <v>0</v>
          </cell>
          <cell r="P1238" t="str">
            <v>m2</v>
          </cell>
          <cell r="Q1238">
            <v>0</v>
          </cell>
          <cell r="R1238">
            <v>0</v>
          </cell>
        </row>
        <row r="1239">
          <cell r="E1239" t="str">
            <v>Sôn nöôùc töôøng</v>
          </cell>
          <cell r="F1239" t="str">
            <v>UC.3110</v>
          </cell>
          <cell r="G1239">
            <v>0</v>
          </cell>
          <cell r="I1239">
            <v>0</v>
          </cell>
          <cell r="P1239" t="str">
            <v>m2</v>
          </cell>
          <cell r="Q1239">
            <v>0</v>
          </cell>
          <cell r="R1239">
            <v>0</v>
          </cell>
        </row>
        <row r="1240">
          <cell r="E1240" t="str">
            <v>Ñaøo ñaát ñaët oáng Þ 114</v>
          </cell>
          <cell r="F1240" t="str">
            <v>BA.1512</v>
          </cell>
          <cell r="G1240">
            <v>0</v>
          </cell>
          <cell r="I1240" t="str">
            <v>: =x0,5x18x0,5</v>
          </cell>
          <cell r="K1240" t="str">
            <v>KHOI</v>
          </cell>
          <cell r="M1240">
            <v>0.5</v>
          </cell>
          <cell r="N1240">
            <v>18</v>
          </cell>
          <cell r="O1240">
            <v>0.5</v>
          </cell>
          <cell r="P1240" t="str">
            <v>m3</v>
          </cell>
          <cell r="Q1240">
            <v>0</v>
          </cell>
          <cell r="R1240">
            <v>0</v>
          </cell>
        </row>
        <row r="1241">
          <cell r="D1241" t="str">
            <v>PVC114</v>
          </cell>
          <cell r="E1241" t="str">
            <v>Laép ñaët oáng PVC Þ 114</v>
          </cell>
          <cell r="F1241" t="str">
            <v>ZJ.7275</v>
          </cell>
          <cell r="G1241">
            <v>0</v>
          </cell>
          <cell r="I1241">
            <v>0</v>
          </cell>
          <cell r="N1241">
            <v>0.18</v>
          </cell>
          <cell r="P1241" t="str">
            <v>100m</v>
          </cell>
          <cell r="Q1241">
            <v>0</v>
          </cell>
          <cell r="R1241">
            <v>0</v>
          </cell>
        </row>
        <row r="1242">
          <cell r="E1242" t="str">
            <v>Ñaép ñaát vaø san thöøa</v>
          </cell>
          <cell r="F1242" t="str">
            <v>BB.1112</v>
          </cell>
          <cell r="G1242">
            <v>0</v>
          </cell>
          <cell r="I1242">
            <v>0</v>
          </cell>
          <cell r="P1242" t="str">
            <v>m3</v>
          </cell>
          <cell r="Q1242">
            <v>0</v>
          </cell>
          <cell r="R1242">
            <v>0</v>
          </cell>
        </row>
        <row r="1243">
          <cell r="E1243" t="str">
            <v>Gia coâng saét hình khunh haøng raøo</v>
          </cell>
          <cell r="F1243" t="str">
            <v>NA.1530</v>
          </cell>
          <cell r="G1243">
            <v>0</v>
          </cell>
          <cell r="I1243">
            <v>0</v>
          </cell>
          <cell r="N1243">
            <v>9.7560000000000008E-2</v>
          </cell>
          <cell r="P1243" t="str">
            <v>Taán</v>
          </cell>
          <cell r="R1243">
            <v>0</v>
          </cell>
        </row>
        <row r="1244">
          <cell r="E1244" t="str">
            <v>Gia coâng raøo löôùi B40</v>
          </cell>
          <cell r="F1244" t="str">
            <v>NA.1610SR</v>
          </cell>
          <cell r="G1244">
            <v>0</v>
          </cell>
          <cell r="I1244">
            <v>0</v>
          </cell>
          <cell r="N1244">
            <v>5</v>
          </cell>
          <cell r="P1244" t="str">
            <v>m2</v>
          </cell>
          <cell r="R1244">
            <v>0</v>
          </cell>
        </row>
        <row r="1245">
          <cell r="D1245" t="str">
            <v>BL20</v>
          </cell>
          <cell r="E1245" t="str">
            <v>GCLÑ baûn leà 20</v>
          </cell>
          <cell r="F1245" t="str">
            <v>TT</v>
          </cell>
          <cell r="G1245">
            <v>0</v>
          </cell>
          <cell r="I1245">
            <v>0</v>
          </cell>
          <cell r="N1245">
            <v>6</v>
          </cell>
          <cell r="P1245" t="str">
            <v>Boä</v>
          </cell>
          <cell r="R1245">
            <v>0</v>
          </cell>
        </row>
        <row r="1246">
          <cell r="E1246" t="str">
            <v>Laép ñaët saét hình cho haøng raøo</v>
          </cell>
          <cell r="F1246" t="str">
            <v>NB.3110</v>
          </cell>
          <cell r="G1246">
            <v>0</v>
          </cell>
          <cell r="I1246">
            <v>0</v>
          </cell>
          <cell r="N1246">
            <v>0.12256</v>
          </cell>
          <cell r="P1246" t="str">
            <v>Taán</v>
          </cell>
          <cell r="R1246">
            <v>0</v>
          </cell>
        </row>
        <row r="1247">
          <cell r="E1247" t="str">
            <v>Sôn caáu kieän saét hình 2 nöôùc choáng ræ</v>
          </cell>
          <cell r="F1247" t="str">
            <v>UC.2230R</v>
          </cell>
          <cell r="G1247">
            <v>0</v>
          </cell>
          <cell r="I1247">
            <v>0</v>
          </cell>
          <cell r="N1247">
            <v>10</v>
          </cell>
          <cell r="P1247" t="str">
            <v>m2</v>
          </cell>
          <cell r="R1247">
            <v>0</v>
          </cell>
        </row>
        <row r="1248">
          <cell r="E1248" t="str">
            <v>Sôn caáu kieän saét hình 2 nöôùc daàu</v>
          </cell>
          <cell r="F1248" t="str">
            <v>UC.2230</v>
          </cell>
          <cell r="G1248">
            <v>0</v>
          </cell>
          <cell r="I1248">
            <v>0</v>
          </cell>
          <cell r="N1248">
            <v>10</v>
          </cell>
          <cell r="P1248" t="str">
            <v>m2</v>
          </cell>
          <cell r="R1248">
            <v>0</v>
          </cell>
        </row>
        <row r="1249">
          <cell r="E1249" t="str">
            <v xml:space="preserve">MOÙNG MAÙY BIEÁN THEÁ TAÏM:  </v>
          </cell>
          <cell r="G1249">
            <v>0</v>
          </cell>
          <cell r="I1249">
            <v>0</v>
          </cell>
          <cell r="Q1249">
            <v>0</v>
          </cell>
          <cell r="R1249">
            <v>0</v>
          </cell>
        </row>
        <row r="1250">
          <cell r="D1250" t="str">
            <v>cong</v>
          </cell>
          <cell r="E1250" t="str">
            <v>Chuaån bò maët baèng laøm moùng taïm</v>
          </cell>
          <cell r="F1250" t="str">
            <v>TT</v>
          </cell>
          <cell r="G1250">
            <v>0</v>
          </cell>
          <cell r="I1250">
            <v>0</v>
          </cell>
          <cell r="N1250">
            <v>10</v>
          </cell>
          <cell r="P1250" t="str">
            <v>coâng</v>
          </cell>
          <cell r="Q1250">
            <v>0</v>
          </cell>
          <cell r="R1250">
            <v>0</v>
          </cell>
        </row>
        <row r="1251">
          <cell r="E1251" t="str">
            <v>Saûn xuaät laép döïng daàm goã lôùp döôùi</v>
          </cell>
          <cell r="F1251" t="str">
            <v>MA.3111LA</v>
          </cell>
          <cell r="G1251">
            <v>0</v>
          </cell>
          <cell r="I1251" t="str">
            <v>: =x4x0,2x0,2</v>
          </cell>
          <cell r="K1251" t="str">
            <v>KHOI</v>
          </cell>
          <cell r="M1251">
            <v>4</v>
          </cell>
          <cell r="N1251">
            <v>0.2</v>
          </cell>
          <cell r="O1251">
            <v>0.2</v>
          </cell>
          <cell r="P1251" t="str">
            <v>m3</v>
          </cell>
          <cell r="Q1251">
            <v>0</v>
          </cell>
          <cell r="R1251">
            <v>0</v>
          </cell>
        </row>
        <row r="1252">
          <cell r="E1252" t="str">
            <v>Saûn xuaät laép döïng daàm goã lôùp treân</v>
          </cell>
          <cell r="F1252" t="str">
            <v>MA.3111LA</v>
          </cell>
          <cell r="G1252">
            <v>0</v>
          </cell>
          <cell r="I1252" t="str">
            <v>: =x3x0,2x0,2</v>
          </cell>
          <cell r="K1252" t="str">
            <v>KHOI</v>
          </cell>
          <cell r="M1252">
            <v>3</v>
          </cell>
          <cell r="N1252">
            <v>0.2</v>
          </cell>
          <cell r="O1252">
            <v>0.2</v>
          </cell>
          <cell r="P1252" t="str">
            <v>m3</v>
          </cell>
          <cell r="Q1252">
            <v>0</v>
          </cell>
          <cell r="R1252">
            <v>0</v>
          </cell>
        </row>
        <row r="1253">
          <cell r="E1253" t="str">
            <v xml:space="preserve">TÖÔØNG VAÂY THU DAÀU MOÙNG MBT HIEÄN HÖÕU: </v>
          </cell>
          <cell r="F1253" t="str">
            <v>*</v>
          </cell>
          <cell r="G1253">
            <v>0</v>
          </cell>
          <cell r="I1253">
            <v>0</v>
          </cell>
          <cell r="P1253" t="str">
            <v>DV</v>
          </cell>
          <cell r="Q1253">
            <v>0</v>
          </cell>
          <cell r="R1253">
            <v>0</v>
          </cell>
        </row>
        <row r="1254">
          <cell r="E1254" t="str">
            <v>Ñaøo moùng töôøng ñaát C3</v>
          </cell>
          <cell r="F1254" t="str">
            <v>BA.1433</v>
          </cell>
          <cell r="G1254">
            <v>0</v>
          </cell>
          <cell r="I1254" t="str">
            <v>: =x1,2</v>
          </cell>
          <cell r="K1254" t="str">
            <v>dao</v>
          </cell>
          <cell r="M1254">
            <v>8.5</v>
          </cell>
          <cell r="N1254">
            <v>1.2</v>
          </cell>
          <cell r="O1254">
            <v>0.85</v>
          </cell>
          <cell r="P1254" t="str">
            <v>m3</v>
          </cell>
          <cell r="Q1254">
            <v>0</v>
          </cell>
          <cell r="R1254">
            <v>0</v>
          </cell>
        </row>
        <row r="1255">
          <cell r="E1255" t="str">
            <v>Ñaøo moùng beå thu dau</v>
          </cell>
          <cell r="F1255" t="str">
            <v>BA.1432</v>
          </cell>
          <cell r="G1255">
            <v>0</v>
          </cell>
          <cell r="I1255" t="str">
            <v>: =x8,5</v>
          </cell>
          <cell r="K1255" t="str">
            <v>dao</v>
          </cell>
          <cell r="M1255">
            <v>8.5</v>
          </cell>
          <cell r="N1255">
            <v>8.5</v>
          </cell>
          <cell r="O1255">
            <v>0.4</v>
          </cell>
          <cell r="P1255" t="str">
            <v>m3</v>
          </cell>
          <cell r="Q1255">
            <v>0</v>
          </cell>
          <cell r="R1255">
            <v>0</v>
          </cell>
        </row>
        <row r="1256">
          <cell r="E1256" t="str">
            <v>Beùton neàn  M100 ñaù 1x2  beå thu daàu</v>
          </cell>
          <cell r="F1256" t="str">
            <v>HA.1121SR</v>
          </cell>
          <cell r="G1256">
            <v>0</v>
          </cell>
          <cell r="I1256" t="str">
            <v>: =x8,5</v>
          </cell>
          <cell r="K1256" t="str">
            <v>khoi</v>
          </cell>
          <cell r="M1256">
            <v>8.5</v>
          </cell>
          <cell r="N1256">
            <v>8.5</v>
          </cell>
          <cell r="O1256">
            <v>0.1</v>
          </cell>
          <cell r="P1256" t="str">
            <v>m3</v>
          </cell>
          <cell r="Q1256">
            <v>0</v>
          </cell>
          <cell r="R1256">
            <v>0</v>
          </cell>
        </row>
        <row r="1257">
          <cell r="E1257" t="str">
            <v xml:space="preserve">Beùton loùt M100 ñaù 1x2 moùng töôøng </v>
          </cell>
          <cell r="F1257" t="str">
            <v>HA.1121SR</v>
          </cell>
          <cell r="G1257">
            <v>0</v>
          </cell>
          <cell r="I1257" t="str">
            <v>: =x0,6</v>
          </cell>
          <cell r="K1257" t="str">
            <v>khoi</v>
          </cell>
          <cell r="M1257">
            <v>8.5</v>
          </cell>
          <cell r="N1257">
            <v>0.6</v>
          </cell>
          <cell r="O1257">
            <v>0.05</v>
          </cell>
          <cell r="P1257" t="str">
            <v>m3</v>
          </cell>
          <cell r="Q1257">
            <v>0</v>
          </cell>
          <cell r="R1257">
            <v>0</v>
          </cell>
        </row>
        <row r="1258">
          <cell r="E1258" t="str">
            <v>Vaùn khuoân beùton loùt</v>
          </cell>
          <cell r="F1258" t="str">
            <v>KA.1110</v>
          </cell>
          <cell r="G1258">
            <v>0</v>
          </cell>
          <cell r="I1258" t="str">
            <v>: =x(2x(8,5+8,5)+2x(7,3+7,3))x0,05/100</v>
          </cell>
          <cell r="K1258" t="str">
            <v>VKTH</v>
          </cell>
          <cell r="L1258">
            <v>0.6</v>
          </cell>
          <cell r="M1258">
            <v>8.5</v>
          </cell>
          <cell r="N1258">
            <v>8.5</v>
          </cell>
          <cell r="O1258">
            <v>0.05</v>
          </cell>
          <cell r="P1258" t="str">
            <v>100m2</v>
          </cell>
          <cell r="Q1258">
            <v>0</v>
          </cell>
          <cell r="R1258">
            <v>0</v>
          </cell>
        </row>
        <row r="1259">
          <cell r="E1259" t="str">
            <v>Xaây töôøng 20 vuõa M75 gaïch the û</v>
          </cell>
          <cell r="F1259" t="str">
            <v>GG.2214</v>
          </cell>
          <cell r="G1259">
            <v>0</v>
          </cell>
          <cell r="I1259">
            <v>0</v>
          </cell>
          <cell r="P1259" t="str">
            <v>m3</v>
          </cell>
          <cell r="Q1259">
            <v>0</v>
          </cell>
          <cell r="R1259">
            <v>0</v>
          </cell>
        </row>
        <row r="1260">
          <cell r="E1260" t="str">
            <v>Chaân töôøng</v>
          </cell>
          <cell r="G1260">
            <v>0</v>
          </cell>
          <cell r="I1260" t="str">
            <v>: =x2x(8,5+7,7)x0,3x0,4</v>
          </cell>
          <cell r="K1260" t="str">
            <v>THOP</v>
          </cell>
          <cell r="L1260">
            <v>0.4</v>
          </cell>
          <cell r="M1260">
            <v>8.5</v>
          </cell>
          <cell r="N1260">
            <v>8.5</v>
          </cell>
          <cell r="O1260">
            <v>0.3</v>
          </cell>
          <cell r="P1260" t="str">
            <v>m3</v>
          </cell>
          <cell r="Q1260">
            <v>0</v>
          </cell>
          <cell r="R1260">
            <v>0</v>
          </cell>
        </row>
        <row r="1261">
          <cell r="E1261" t="str">
            <v>Töôøng</v>
          </cell>
          <cell r="G1261">
            <v>0</v>
          </cell>
          <cell r="I1261" t="str">
            <v>: =x2x(8,5+8,1)x1x0,2</v>
          </cell>
          <cell r="K1261" t="str">
            <v>THOP</v>
          </cell>
          <cell r="L1261">
            <v>0.2</v>
          </cell>
          <cell r="M1261">
            <v>8.5</v>
          </cell>
          <cell r="N1261">
            <v>8.5</v>
          </cell>
          <cell r="O1261">
            <v>1</v>
          </cell>
          <cell r="P1261" t="str">
            <v>m3</v>
          </cell>
          <cell r="Q1261">
            <v>0</v>
          </cell>
          <cell r="R1261">
            <v>0</v>
          </cell>
        </row>
        <row r="1262">
          <cell r="E1262" t="str">
            <v xml:space="preserve">Hoá thu </v>
          </cell>
          <cell r="G1262">
            <v>0</v>
          </cell>
          <cell r="I1262" t="str">
            <v>: =x2,4x0,2x0,5</v>
          </cell>
          <cell r="K1262" t="str">
            <v>KHOI</v>
          </cell>
          <cell r="M1262">
            <v>2.4</v>
          </cell>
          <cell r="N1262">
            <v>0.2</v>
          </cell>
          <cell r="O1262">
            <v>0.5</v>
          </cell>
          <cell r="P1262" t="str">
            <v>m3</v>
          </cell>
          <cell r="Q1262">
            <v>0</v>
          </cell>
          <cell r="R1262">
            <v>0</v>
          </cell>
        </row>
        <row r="1263">
          <cell r="E1263" t="str">
            <v xml:space="preserve">Toâ vöõa M75 daøy 1,5cm </v>
          </cell>
          <cell r="F1263" t="str">
            <v>PA.1214</v>
          </cell>
          <cell r="G1263">
            <v>0</v>
          </cell>
          <cell r="I1263">
            <v>0</v>
          </cell>
          <cell r="N1263">
            <v>31.53</v>
          </cell>
          <cell r="P1263" t="str">
            <v>m2</v>
          </cell>
          <cell r="Q1263">
            <v>0</v>
          </cell>
          <cell r="R1263">
            <v>0</v>
          </cell>
        </row>
        <row r="1264">
          <cell r="E1264" t="str">
            <v>Chaân töôøng</v>
          </cell>
          <cell r="G1264">
            <v>0</v>
          </cell>
          <cell r="I1264" t="str">
            <v>: =x2(8,5+8,5)0,4+2(8,1+8,1)0</v>
          </cell>
          <cell r="K1264" t="str">
            <v>VHOP</v>
          </cell>
          <cell r="L1264">
            <v>0.4</v>
          </cell>
          <cell r="M1264">
            <v>8.5</v>
          </cell>
          <cell r="N1264">
            <v>8.5</v>
          </cell>
          <cell r="O1264">
            <v>0.4</v>
          </cell>
          <cell r="P1264" t="str">
            <v>m2</v>
          </cell>
          <cell r="Q1264">
            <v>0</v>
          </cell>
          <cell r="R1264">
            <v>0</v>
          </cell>
        </row>
        <row r="1265">
          <cell r="E1265" t="str">
            <v>Töôøng</v>
          </cell>
          <cell r="G1265">
            <v>0</v>
          </cell>
          <cell r="I1265" t="str">
            <v>: =x2(8,5+8,5)1,1+2(8,3+8,3)0,9</v>
          </cell>
          <cell r="K1265" t="str">
            <v>VHOP</v>
          </cell>
          <cell r="L1265">
            <v>0.2</v>
          </cell>
          <cell r="M1265">
            <v>8.5</v>
          </cell>
          <cell r="N1265">
            <v>8.5</v>
          </cell>
          <cell r="O1265">
            <v>1.1000000000000001</v>
          </cell>
          <cell r="P1265" t="str">
            <v>m2</v>
          </cell>
          <cell r="Q1265">
            <v>0</v>
          </cell>
          <cell r="R1265">
            <v>0</v>
          </cell>
        </row>
        <row r="1266">
          <cell r="E1266" t="str">
            <v xml:space="preserve">Hoá thu </v>
          </cell>
          <cell r="G1266">
            <v>0</v>
          </cell>
          <cell r="I1266" t="str">
            <v>: =x2,4x0,55</v>
          </cell>
          <cell r="K1266" t="str">
            <v>MAT</v>
          </cell>
          <cell r="M1266">
            <v>2.4</v>
          </cell>
          <cell r="N1266">
            <v>0.55000000000000004</v>
          </cell>
          <cell r="P1266" t="str">
            <v>m2</v>
          </cell>
          <cell r="Q1266">
            <v>0</v>
          </cell>
          <cell r="R1266">
            <v>0</v>
          </cell>
        </row>
        <row r="1267">
          <cell r="E1267" t="str">
            <v>Laùng vöõa M100 daày 3cm</v>
          </cell>
          <cell r="F1267" t="str">
            <v>RA.1215</v>
          </cell>
          <cell r="G1267">
            <v>0</v>
          </cell>
          <cell r="I1267" t="str">
            <v>: =x8,1x8,1</v>
          </cell>
          <cell r="K1267" t="str">
            <v>MAT</v>
          </cell>
          <cell r="M1267">
            <v>8.1</v>
          </cell>
          <cell r="N1267">
            <v>8.1</v>
          </cell>
          <cell r="P1267" t="str">
            <v>m2</v>
          </cell>
          <cell r="Q1267">
            <v>0</v>
          </cell>
          <cell r="R1267">
            <v>0</v>
          </cell>
        </row>
        <row r="1268">
          <cell r="E1268" t="str">
            <v xml:space="preserve"> Ñaép thaønh moùng </v>
          </cell>
          <cell r="F1268" t="str">
            <v>BB.1113</v>
          </cell>
          <cell r="G1268">
            <v>0</v>
          </cell>
          <cell r="I1268">
            <v>0</v>
          </cell>
          <cell r="P1268" t="str">
            <v>m3</v>
          </cell>
          <cell r="Q1268">
            <v>0</v>
          </cell>
          <cell r="R1268">
            <v>0</v>
          </cell>
        </row>
        <row r="1269">
          <cell r="E1269" t="str">
            <v>Vaän chuyeån ñaát xe cuùt 50m</v>
          </cell>
          <cell r="F1269" t="str">
            <v>VC-03</v>
          </cell>
          <cell r="G1269">
            <v>0</v>
          </cell>
          <cell r="I1269">
            <v>0</v>
          </cell>
          <cell r="P1269" t="str">
            <v>m3</v>
          </cell>
          <cell r="R1269">
            <v>0</v>
          </cell>
        </row>
        <row r="1270">
          <cell r="E1270" t="str">
            <v xml:space="preserve">BEÅ THU DAÀU SÖÏ COÁ 4,6x6,4M: </v>
          </cell>
          <cell r="G1270">
            <v>0</v>
          </cell>
          <cell r="I1270">
            <v>0</v>
          </cell>
          <cell r="Q1270">
            <v>0</v>
          </cell>
          <cell r="R1270">
            <v>0</v>
          </cell>
        </row>
        <row r="1271">
          <cell r="E1271" t="str">
            <v>Ñaøo moùng</v>
          </cell>
          <cell r="F1271" t="str">
            <v>BA.1432</v>
          </cell>
          <cell r="G1271">
            <v>0</v>
          </cell>
          <cell r="I1271" t="str">
            <v>: =0x2,45/6(5,2x7+10,1x11,9+(5,2+10,1)x(7+11,9))</v>
          </cell>
          <cell r="J1271">
            <v>0</v>
          </cell>
          <cell r="K1271" t="str">
            <v>DAO</v>
          </cell>
          <cell r="L1271">
            <v>1</v>
          </cell>
          <cell r="M1271">
            <v>5.2</v>
          </cell>
          <cell r="N1271">
            <v>7</v>
          </cell>
          <cell r="O1271">
            <v>2.4500000000000002</v>
          </cell>
          <cell r="P1271" t="str">
            <v>m3</v>
          </cell>
          <cell r="Q1271">
            <v>0</v>
          </cell>
          <cell r="R1271">
            <v>0</v>
          </cell>
        </row>
        <row r="1272">
          <cell r="E1272" t="str">
            <v>Ñoùng cöø traøm choáng saït lôû</v>
          </cell>
          <cell r="F1272" t="str">
            <v>CA.2213</v>
          </cell>
          <cell r="G1272">
            <v>0</v>
          </cell>
          <cell r="I1272">
            <v>0</v>
          </cell>
          <cell r="J1272">
            <v>0</v>
          </cell>
          <cell r="P1272" t="str">
            <v>100m</v>
          </cell>
          <cell r="R1272">
            <v>0</v>
          </cell>
        </row>
        <row r="1273">
          <cell r="D1273" t="str">
            <v>PTRE</v>
          </cell>
          <cell r="E1273" t="str">
            <v>Ñaët pheân tre choáng saït lôû</v>
          </cell>
          <cell r="F1273" t="str">
            <v>TT</v>
          </cell>
          <cell r="G1273">
            <v>0</v>
          </cell>
          <cell r="I1273">
            <v>0</v>
          </cell>
          <cell r="J1273">
            <v>0</v>
          </cell>
          <cell r="P1273" t="str">
            <v>caùi</v>
          </cell>
          <cell r="R1273">
            <v>0</v>
          </cell>
        </row>
        <row r="1274">
          <cell r="E1274" t="str">
            <v>Ñaép caùt ñeäm ñaùy beå</v>
          </cell>
          <cell r="F1274" t="str">
            <v>BB.1411</v>
          </cell>
          <cell r="G1274">
            <v>0</v>
          </cell>
          <cell r="I1274" t="str">
            <v>: =x5x6,8x0,2</v>
          </cell>
          <cell r="K1274" t="str">
            <v>KHOI</v>
          </cell>
          <cell r="M1274">
            <v>5</v>
          </cell>
          <cell r="N1274">
            <v>6.8</v>
          </cell>
          <cell r="O1274">
            <v>0.2</v>
          </cell>
          <cell r="P1274" t="str">
            <v>m3</v>
          </cell>
          <cell r="Q1274">
            <v>0</v>
          </cell>
          <cell r="R1274">
            <v>0</v>
          </cell>
        </row>
        <row r="1275">
          <cell r="E1275" t="str">
            <v>Beùton loùt M100 ñaù 1x2</v>
          </cell>
          <cell r="F1275" t="str">
            <v>HA.1121SR</v>
          </cell>
          <cell r="G1275">
            <v>0</v>
          </cell>
          <cell r="I1275" t="str">
            <v>: =x4,8x6,6x0,05</v>
          </cell>
          <cell r="K1275" t="str">
            <v>KHOI</v>
          </cell>
          <cell r="M1275">
            <v>4.8</v>
          </cell>
          <cell r="N1275">
            <v>6.6</v>
          </cell>
          <cell r="O1275">
            <v>0.05</v>
          </cell>
          <cell r="P1275" t="str">
            <v>m3</v>
          </cell>
          <cell r="Q1275">
            <v>0</v>
          </cell>
          <cell r="R1275">
            <v>0</v>
          </cell>
        </row>
        <row r="1276">
          <cell r="E1276" t="str">
            <v>Vaùn khuoân beùton loùt</v>
          </cell>
          <cell r="F1276" t="str">
            <v>KA.1110</v>
          </cell>
          <cell r="G1276">
            <v>0</v>
          </cell>
          <cell r="I1276" t="str">
            <v>: =0x2x(4,8+6,6)x0,05/100</v>
          </cell>
          <cell r="J1276">
            <v>0</v>
          </cell>
          <cell r="K1276" t="str">
            <v>VKMC</v>
          </cell>
          <cell r="M1276">
            <v>4.8</v>
          </cell>
          <cell r="N1276">
            <v>6.6</v>
          </cell>
          <cell r="O1276">
            <v>0.05</v>
          </cell>
          <cell r="P1276" t="str">
            <v>100m2</v>
          </cell>
          <cell r="Q1276">
            <v>0</v>
          </cell>
          <cell r="R1276">
            <v>0</v>
          </cell>
        </row>
        <row r="1277">
          <cell r="E1277" t="str">
            <v>Beùton baûn moùng M200 ñaù 1x2</v>
          </cell>
          <cell r="F1277" t="str">
            <v>HA.1223</v>
          </cell>
          <cell r="G1277">
            <v>0</v>
          </cell>
          <cell r="I1277">
            <v>0</v>
          </cell>
          <cell r="J1277">
            <v>0</v>
          </cell>
          <cell r="P1277" t="str">
            <v>m3</v>
          </cell>
          <cell r="Q1277">
            <v>0</v>
          </cell>
          <cell r="R1277">
            <v>0</v>
          </cell>
        </row>
        <row r="1278">
          <cell r="E1278" t="str">
            <v>Baûn ñaùy</v>
          </cell>
          <cell r="G1278">
            <v>0</v>
          </cell>
          <cell r="I1278" t="str">
            <v>: =0x4,6x6,4x0,2</v>
          </cell>
          <cell r="J1278">
            <v>0</v>
          </cell>
          <cell r="K1278" t="str">
            <v>KHOI</v>
          </cell>
          <cell r="M1278">
            <v>4.5999999999999996</v>
          </cell>
          <cell r="N1278">
            <v>6.4</v>
          </cell>
          <cell r="O1278">
            <v>0.2</v>
          </cell>
          <cell r="P1278" t="str">
            <v>m3</v>
          </cell>
          <cell r="Q1278">
            <v>0</v>
          </cell>
          <cell r="R1278">
            <v>0</v>
          </cell>
        </row>
        <row r="1279">
          <cell r="E1279" t="str">
            <v>Thaønh hoá  thu</v>
          </cell>
          <cell r="G1279">
            <v>0</v>
          </cell>
          <cell r="I1279" t="str">
            <v>: =0x2x(0,7+0,5)x0,2x0,25</v>
          </cell>
          <cell r="J1279">
            <v>0</v>
          </cell>
          <cell r="K1279" t="str">
            <v>THOP</v>
          </cell>
          <cell r="L1279">
            <v>0.25</v>
          </cell>
          <cell r="M1279">
            <v>1</v>
          </cell>
          <cell r="N1279">
            <v>0.7</v>
          </cell>
          <cell r="O1279">
            <v>0.2</v>
          </cell>
          <cell r="P1279" t="str">
            <v>m3</v>
          </cell>
          <cell r="Q1279">
            <v>0</v>
          </cell>
          <cell r="R1279">
            <v>0</v>
          </cell>
        </row>
        <row r="1280">
          <cell r="E1280" t="str">
            <v>Vaùn khuoân beùton moùng</v>
          </cell>
          <cell r="F1280" t="str">
            <v>KA.1110</v>
          </cell>
          <cell r="G1280">
            <v>0</v>
          </cell>
          <cell r="I1280">
            <v>0</v>
          </cell>
          <cell r="J1280">
            <v>0</v>
          </cell>
          <cell r="P1280" t="str">
            <v>100m2</v>
          </cell>
          <cell r="Q1280">
            <v>0</v>
          </cell>
          <cell r="R1280">
            <v>0</v>
          </cell>
        </row>
        <row r="1281">
          <cell r="E1281" t="str">
            <v>Baûn ñaùy</v>
          </cell>
          <cell r="G1281">
            <v>0</v>
          </cell>
          <cell r="I1281" t="str">
            <v>: =0x2x(4,8+7,2)x0,25/100</v>
          </cell>
          <cell r="J1281">
            <v>0</v>
          </cell>
          <cell r="K1281" t="str">
            <v>VKMC</v>
          </cell>
          <cell r="M1281">
            <v>4.8</v>
          </cell>
          <cell r="N1281">
            <v>7.2</v>
          </cell>
          <cell r="O1281">
            <v>0.25</v>
          </cell>
          <cell r="P1281" t="str">
            <v>100m2</v>
          </cell>
          <cell r="Q1281">
            <v>0</v>
          </cell>
          <cell r="R1281">
            <v>0</v>
          </cell>
        </row>
        <row r="1282">
          <cell r="E1282" t="str">
            <v>Thanh hoá  thu</v>
          </cell>
          <cell r="G1282">
            <v>0</v>
          </cell>
          <cell r="I1282" t="str">
            <v>: =0x2x(1+1)x0,3/100</v>
          </cell>
          <cell r="J1282">
            <v>0</v>
          </cell>
          <cell r="K1282" t="str">
            <v>VKMC</v>
          </cell>
          <cell r="M1282">
            <v>1</v>
          </cell>
          <cell r="N1282">
            <v>1</v>
          </cell>
          <cell r="O1282">
            <v>0.3</v>
          </cell>
          <cell r="P1282" t="str">
            <v>100m2</v>
          </cell>
          <cell r="Q1282">
            <v>0</v>
          </cell>
          <cell r="R1282">
            <v>0</v>
          </cell>
        </row>
        <row r="1283">
          <cell r="E1283" t="str">
            <v>Saét troøn Þ &lt;=10 baûn ñaùy</v>
          </cell>
          <cell r="F1283" t="str">
            <v>IA.1110</v>
          </cell>
          <cell r="G1283">
            <v>0</v>
          </cell>
          <cell r="I1283">
            <v>0</v>
          </cell>
          <cell r="J1283">
            <v>0</v>
          </cell>
          <cell r="N1283">
            <v>0.35919999999999996</v>
          </cell>
          <cell r="P1283" t="str">
            <v>Taán</v>
          </cell>
          <cell r="Q1283">
            <v>0</v>
          </cell>
          <cell r="R1283">
            <v>0</v>
          </cell>
        </row>
        <row r="1284">
          <cell r="E1284" t="str">
            <v>Saét troøn Þ &lt;=18 moùng</v>
          </cell>
          <cell r="F1284" t="str">
            <v>IA.1120</v>
          </cell>
          <cell r="G1284">
            <v>0</v>
          </cell>
          <cell r="I1284">
            <v>0</v>
          </cell>
          <cell r="J1284">
            <v>0</v>
          </cell>
          <cell r="P1284" t="str">
            <v>Taán</v>
          </cell>
          <cell r="Q1284">
            <v>0</v>
          </cell>
          <cell r="R1284">
            <v>0</v>
          </cell>
        </row>
        <row r="1285">
          <cell r="E1285" t="str">
            <v>Beùton töôøng  M200 ñaù 1x2</v>
          </cell>
          <cell r="F1285" t="str">
            <v>HA.2113</v>
          </cell>
          <cell r="G1285">
            <v>0</v>
          </cell>
          <cell r="I1285" t="str">
            <v>: =0x2x(6,2+4)x2,12x0,2</v>
          </cell>
          <cell r="J1285">
            <v>0</v>
          </cell>
          <cell r="K1285" t="str">
            <v>THOP</v>
          </cell>
          <cell r="L1285">
            <v>0.2</v>
          </cell>
          <cell r="M1285">
            <v>4.4000000000000004</v>
          </cell>
          <cell r="N1285">
            <v>6.2</v>
          </cell>
          <cell r="O1285">
            <v>2.12</v>
          </cell>
          <cell r="P1285" t="str">
            <v>m3</v>
          </cell>
          <cell r="Q1285">
            <v>0</v>
          </cell>
          <cell r="R1285">
            <v>0</v>
          </cell>
        </row>
        <row r="1286">
          <cell r="E1286" t="str">
            <v>Vaùn khuoân töôøng</v>
          </cell>
          <cell r="F1286" t="str">
            <v>KA.2510</v>
          </cell>
          <cell r="G1286">
            <v>0</v>
          </cell>
          <cell r="I1286" t="str">
            <v>: =0x(2x(6,2+4,4)+2x(4+5,8))x2,12/100</v>
          </cell>
          <cell r="J1286">
            <v>0</v>
          </cell>
          <cell r="K1286" t="str">
            <v>VKTH</v>
          </cell>
          <cell r="L1286">
            <v>0.2</v>
          </cell>
          <cell r="M1286">
            <v>4.4000000000000004</v>
          </cell>
          <cell r="N1286">
            <v>6.2</v>
          </cell>
          <cell r="O1286">
            <v>2.12</v>
          </cell>
          <cell r="P1286" t="str">
            <v>100m2</v>
          </cell>
          <cell r="Q1286">
            <v>0</v>
          </cell>
          <cell r="R1286">
            <v>0</v>
          </cell>
        </row>
        <row r="1287">
          <cell r="E1287" t="str">
            <v>Beùton ñaø M200 ñaù 1x2</v>
          </cell>
          <cell r="F1287" t="str">
            <v>HA.3113</v>
          </cell>
          <cell r="G1287">
            <v>0</v>
          </cell>
          <cell r="I1287">
            <v>0</v>
          </cell>
          <cell r="P1287" t="str">
            <v>m3</v>
          </cell>
          <cell r="Q1287">
            <v>0</v>
          </cell>
          <cell r="R1287">
            <v>0</v>
          </cell>
        </row>
        <row r="1288">
          <cell r="E1288" t="str">
            <v>Ñaø daøi</v>
          </cell>
          <cell r="G1288">
            <v>0</v>
          </cell>
          <cell r="I1288" t="str">
            <v>: =x0,3x0,2x4</v>
          </cell>
          <cell r="K1288" t="str">
            <v>KHOI</v>
          </cell>
          <cell r="M1288">
            <v>0.3</v>
          </cell>
          <cell r="N1288">
            <v>0.2</v>
          </cell>
          <cell r="O1288">
            <v>4</v>
          </cell>
          <cell r="P1288" t="str">
            <v>m3</v>
          </cell>
          <cell r="Q1288">
            <v>0</v>
          </cell>
          <cell r="R1288">
            <v>0</v>
          </cell>
        </row>
        <row r="1289">
          <cell r="E1289" t="str">
            <v>Ñaø ngaén</v>
          </cell>
          <cell r="G1289">
            <v>0</v>
          </cell>
          <cell r="I1289" t="str">
            <v>: =x0,3x0,2x1,3</v>
          </cell>
          <cell r="K1289" t="str">
            <v>KHOI</v>
          </cell>
          <cell r="M1289">
            <v>0.3</v>
          </cell>
          <cell r="N1289">
            <v>0.2</v>
          </cell>
          <cell r="O1289">
            <v>1.3</v>
          </cell>
          <cell r="P1289" t="str">
            <v>m3</v>
          </cell>
          <cell r="Q1289">
            <v>0</v>
          </cell>
          <cell r="R1289">
            <v>0</v>
          </cell>
        </row>
        <row r="1290">
          <cell r="E1290" t="str">
            <v>Vaùn khuoân ñaø</v>
          </cell>
          <cell r="F1290" t="str">
            <v>KA.2210</v>
          </cell>
          <cell r="G1290">
            <v>0</v>
          </cell>
          <cell r="I1290">
            <v>0</v>
          </cell>
          <cell r="P1290" t="str">
            <v>100m2</v>
          </cell>
          <cell r="Q1290">
            <v>0</v>
          </cell>
          <cell r="R1290">
            <v>0</v>
          </cell>
        </row>
        <row r="1291">
          <cell r="E1291" t="str">
            <v>Ñaø daøi</v>
          </cell>
          <cell r="G1291">
            <v>0</v>
          </cell>
          <cell r="I1291" t="str">
            <v>: =0x(2x0,3+0,2)x4/100</v>
          </cell>
          <cell r="J1291">
            <v>0</v>
          </cell>
          <cell r="K1291" t="str">
            <v>VKD</v>
          </cell>
          <cell r="M1291">
            <v>4</v>
          </cell>
          <cell r="N1291">
            <v>0.2</v>
          </cell>
          <cell r="O1291">
            <v>0.3</v>
          </cell>
          <cell r="P1291" t="str">
            <v>100m2</v>
          </cell>
          <cell r="Q1291">
            <v>0</v>
          </cell>
          <cell r="R1291">
            <v>0</v>
          </cell>
        </row>
        <row r="1292">
          <cell r="E1292" t="str">
            <v>Ñaø ngaén</v>
          </cell>
          <cell r="G1292">
            <v>0</v>
          </cell>
          <cell r="I1292" t="str">
            <v>: =x(2x0,3+0,2)x1,3/100</v>
          </cell>
          <cell r="K1292" t="str">
            <v>VKD</v>
          </cell>
          <cell r="M1292">
            <v>1.3</v>
          </cell>
          <cell r="N1292">
            <v>0.2</v>
          </cell>
          <cell r="O1292">
            <v>0.3</v>
          </cell>
          <cell r="P1292" t="str">
            <v>100m2</v>
          </cell>
          <cell r="Q1292">
            <v>0</v>
          </cell>
          <cell r="R1292">
            <v>0</v>
          </cell>
        </row>
        <row r="1293">
          <cell r="E1293" t="str">
            <v>Saét troøn Þ &lt;=10 thaønh beå</v>
          </cell>
          <cell r="F1293" t="str">
            <v>IA.2111</v>
          </cell>
          <cell r="G1293">
            <v>0</v>
          </cell>
          <cell r="I1293">
            <v>0</v>
          </cell>
          <cell r="J1293">
            <v>0</v>
          </cell>
          <cell r="N1293">
            <v>0.60665000000000002</v>
          </cell>
          <cell r="P1293" t="str">
            <v>Taán</v>
          </cell>
          <cell r="Q1293">
            <v>0</v>
          </cell>
          <cell r="R1293">
            <v>0</v>
          </cell>
        </row>
        <row r="1294">
          <cell r="E1294" t="str">
            <v>Saét troøn Þ &lt;=18 thaønh beå</v>
          </cell>
          <cell r="F1294" t="str">
            <v>IA.2121</v>
          </cell>
          <cell r="G1294">
            <v>0</v>
          </cell>
          <cell r="I1294">
            <v>0</v>
          </cell>
          <cell r="J1294">
            <v>0</v>
          </cell>
          <cell r="N1294">
            <v>6.1539999999999997E-2</v>
          </cell>
          <cell r="P1294" t="str">
            <v>Taán</v>
          </cell>
          <cell r="Q1294">
            <v>0</v>
          </cell>
          <cell r="R1294">
            <v>0</v>
          </cell>
        </row>
        <row r="1295">
          <cell r="E1295" t="str">
            <v xml:space="preserve">Beùton ñan Ñ1 M200 ñaù 1x2 </v>
          </cell>
          <cell r="F1295" t="str">
            <v>HG.4113</v>
          </cell>
          <cell r="G1295">
            <v>0</v>
          </cell>
          <cell r="I1295" t="str">
            <v>: =x0,415x1,49x0,08</v>
          </cell>
          <cell r="K1295" t="str">
            <v>KHOI</v>
          </cell>
          <cell r="M1295">
            <v>0.41499999999999998</v>
          </cell>
          <cell r="N1295">
            <v>1.49</v>
          </cell>
          <cell r="O1295">
            <v>0.08</v>
          </cell>
          <cell r="P1295" t="str">
            <v>m3</v>
          </cell>
          <cell r="Q1295">
            <v>0</v>
          </cell>
          <cell r="R1295">
            <v>0</v>
          </cell>
        </row>
        <row r="1296">
          <cell r="E1296" t="str">
            <v>Vaùn khuoân ñan</v>
          </cell>
          <cell r="F1296" t="str">
            <v>KP.2310</v>
          </cell>
          <cell r="G1296">
            <v>0</v>
          </cell>
          <cell r="I1296" t="str">
            <v>: =x2x(0,415+1,49)x0,08/100</v>
          </cell>
          <cell r="K1296" t="str">
            <v>VKMC</v>
          </cell>
          <cell r="M1296">
            <v>0.41499999999999998</v>
          </cell>
          <cell r="N1296">
            <v>1.49</v>
          </cell>
          <cell r="O1296">
            <v>0.08</v>
          </cell>
          <cell r="P1296" t="str">
            <v>100m2</v>
          </cell>
          <cell r="Q1296">
            <v>0</v>
          </cell>
          <cell r="R1296">
            <v>0</v>
          </cell>
        </row>
        <row r="1297">
          <cell r="E1297" t="str">
            <v>Saét troøn Þ &lt;=10 ñan</v>
          </cell>
          <cell r="F1297" t="str">
            <v>IA.2411</v>
          </cell>
          <cell r="G1297">
            <v>0</v>
          </cell>
          <cell r="I1297">
            <v>0</v>
          </cell>
          <cell r="N1297">
            <v>0.20965999999999996</v>
          </cell>
          <cell r="P1297" t="str">
            <v>Taán</v>
          </cell>
          <cell r="Q1297">
            <v>0</v>
          </cell>
          <cell r="R1297">
            <v>0</v>
          </cell>
        </row>
        <row r="1298">
          <cell r="E1298" t="str">
            <v>Saét troøn Þ &lt;=18 ñan</v>
          </cell>
          <cell r="F1298" t="str">
            <v>IA.2421</v>
          </cell>
          <cell r="G1298">
            <v>0</v>
          </cell>
          <cell r="I1298">
            <v>0</v>
          </cell>
          <cell r="N1298">
            <v>2.9579999999999999E-2</v>
          </cell>
          <cell r="P1298" t="str">
            <v>Taán</v>
          </cell>
          <cell r="Q1298">
            <v>0</v>
          </cell>
          <cell r="R1298">
            <v>0</v>
          </cell>
        </row>
        <row r="1299">
          <cell r="E1299" t="str">
            <v>Laép taám ñan</v>
          </cell>
          <cell r="F1299" t="str">
            <v>09-09</v>
          </cell>
          <cell r="G1299">
            <v>0</v>
          </cell>
          <cell r="I1299">
            <v>0</v>
          </cell>
          <cell r="N1299">
            <v>1</v>
          </cell>
          <cell r="P1299" t="str">
            <v>Caùi</v>
          </cell>
          <cell r="Q1299">
            <v>0</v>
          </cell>
          <cell r="R1299">
            <v>0</v>
          </cell>
        </row>
        <row r="1300">
          <cell r="E1300" t="str">
            <v>Xaây töôøng 20 vuõa M75 gaïch the û</v>
          </cell>
          <cell r="F1300" t="str">
            <v>GG.2214</v>
          </cell>
          <cell r="G1300">
            <v>0</v>
          </cell>
          <cell r="I1300" t="str">
            <v>: =x1,82x2,5x0,2</v>
          </cell>
          <cell r="K1300" t="str">
            <v>KHOI</v>
          </cell>
          <cell r="M1300">
            <v>1.82</v>
          </cell>
          <cell r="N1300">
            <v>2.5</v>
          </cell>
          <cell r="O1300">
            <v>0.2</v>
          </cell>
          <cell r="P1300" t="str">
            <v>m3</v>
          </cell>
          <cell r="Q1300">
            <v>0</v>
          </cell>
          <cell r="R1300">
            <v>0</v>
          </cell>
        </row>
        <row r="1301">
          <cell r="E1301" t="str">
            <v xml:space="preserve">Toâ vöõa M75 daøy 1,5cm </v>
          </cell>
          <cell r="F1301" t="str">
            <v>PA.1214</v>
          </cell>
          <cell r="G1301">
            <v>0</v>
          </cell>
          <cell r="I1301">
            <v>0</v>
          </cell>
          <cell r="P1301" t="str">
            <v>m2</v>
          </cell>
          <cell r="Q1301">
            <v>0</v>
          </cell>
          <cell r="R1301">
            <v>0</v>
          </cell>
        </row>
        <row r="1302">
          <cell r="E1302" t="str">
            <v>Vaùch trong</v>
          </cell>
          <cell r="G1302">
            <v>0</v>
          </cell>
          <cell r="I1302" t="str">
            <v>: =x2x(4+5,8)x2</v>
          </cell>
          <cell r="K1302" t="str">
            <v>MTRU</v>
          </cell>
          <cell r="M1302">
            <v>4</v>
          </cell>
          <cell r="N1302">
            <v>5.8</v>
          </cell>
          <cell r="O1302">
            <v>2</v>
          </cell>
          <cell r="P1302" t="str">
            <v>m2</v>
          </cell>
          <cell r="Q1302">
            <v>0</v>
          </cell>
          <cell r="R1302">
            <v>0</v>
          </cell>
        </row>
        <row r="1303">
          <cell r="E1303" t="str">
            <v>Ñaùy</v>
          </cell>
          <cell r="G1303">
            <v>0</v>
          </cell>
          <cell r="I1303" t="str">
            <v>: =x4x5,8</v>
          </cell>
          <cell r="K1303" t="str">
            <v>MAT</v>
          </cell>
          <cell r="M1303">
            <v>4</v>
          </cell>
          <cell r="N1303">
            <v>5.8</v>
          </cell>
          <cell r="P1303" t="str">
            <v>m2</v>
          </cell>
          <cell r="Q1303">
            <v>0</v>
          </cell>
          <cell r="R1303">
            <v>0</v>
          </cell>
        </row>
        <row r="1304">
          <cell r="E1304" t="str">
            <v>Hoá thu</v>
          </cell>
          <cell r="G1304">
            <v>0</v>
          </cell>
          <cell r="I1304" t="str">
            <v>: =x2x(0,5+0,5)x0,3</v>
          </cell>
          <cell r="K1304" t="str">
            <v>MTRU</v>
          </cell>
          <cell r="M1304">
            <v>0.5</v>
          </cell>
          <cell r="N1304">
            <v>0.5</v>
          </cell>
          <cell r="O1304">
            <v>0.3</v>
          </cell>
          <cell r="P1304" t="str">
            <v>m2</v>
          </cell>
          <cell r="Q1304">
            <v>0</v>
          </cell>
          <cell r="R1304">
            <v>0</v>
          </cell>
        </row>
        <row r="1305">
          <cell r="E1305" t="str">
            <v>Töôøng xaây</v>
          </cell>
          <cell r="G1305">
            <v>0</v>
          </cell>
          <cell r="I1305" t="str">
            <v>: =x1,82x2,5</v>
          </cell>
          <cell r="K1305" t="str">
            <v>MAT</v>
          </cell>
          <cell r="M1305">
            <v>1.82</v>
          </cell>
          <cell r="N1305">
            <v>2.5</v>
          </cell>
          <cell r="P1305" t="str">
            <v>m2</v>
          </cell>
          <cell r="Q1305">
            <v>0</v>
          </cell>
          <cell r="R1305">
            <v>0</v>
          </cell>
        </row>
        <row r="1306">
          <cell r="E1306" t="str">
            <v>GC saét hình cho naép hoà+baäc thang vaø giaù ñôõ oáng</v>
          </cell>
          <cell r="F1306" t="str">
            <v>NA.1530</v>
          </cell>
          <cell r="G1306">
            <v>0</v>
          </cell>
          <cell r="I1306">
            <v>0</v>
          </cell>
          <cell r="N1306">
            <v>0.13648000000000002</v>
          </cell>
          <cell r="P1306" t="str">
            <v>Taán</v>
          </cell>
          <cell r="Q1306">
            <v>0</v>
          </cell>
          <cell r="R1306">
            <v>0</v>
          </cell>
        </row>
        <row r="1307">
          <cell r="E1307" t="str">
            <v>Laép ñaët saét hình</v>
          </cell>
          <cell r="F1307" t="str">
            <v>NB.3110</v>
          </cell>
          <cell r="G1307">
            <v>0</v>
          </cell>
          <cell r="I1307">
            <v>0</v>
          </cell>
          <cell r="N1307">
            <v>0.13648000000000002</v>
          </cell>
          <cell r="P1307" t="str">
            <v>Taán</v>
          </cell>
          <cell r="Q1307">
            <v>0</v>
          </cell>
          <cell r="R1307">
            <v>0</v>
          </cell>
        </row>
        <row r="1308">
          <cell r="D1308" t="str">
            <v>BDC12-100</v>
          </cell>
          <cell r="E1308" t="str">
            <v>Bulong daõn chaân Hilti HAS-K M12-80</v>
          </cell>
          <cell r="F1308" t="str">
            <v>TT</v>
          </cell>
          <cell r="G1308">
            <v>0</v>
          </cell>
          <cell r="I1308">
            <v>0</v>
          </cell>
          <cell r="N1308">
            <v>16</v>
          </cell>
          <cell r="P1308" t="str">
            <v>caùi</v>
          </cell>
          <cell r="Q1308">
            <v>0</v>
          </cell>
          <cell r="R1308">
            <v>0</v>
          </cell>
        </row>
        <row r="1309">
          <cell r="D1309" t="str">
            <v>BM-NEO</v>
          </cell>
          <cell r="E1309" t="str">
            <v>Bulong  M12x50/28</v>
          </cell>
          <cell r="F1309" t="str">
            <v>TT</v>
          </cell>
          <cell r="G1309">
            <v>0</v>
          </cell>
          <cell r="I1309" t="str">
            <v>: =x16x0,062</v>
          </cell>
          <cell r="K1309" t="str">
            <v>MAT</v>
          </cell>
          <cell r="M1309">
            <v>16</v>
          </cell>
          <cell r="N1309">
            <v>6.2E-2</v>
          </cell>
          <cell r="P1309" t="str">
            <v>kg</v>
          </cell>
          <cell r="Q1309">
            <v>0</v>
          </cell>
          <cell r="R1309">
            <v>0</v>
          </cell>
        </row>
        <row r="1310">
          <cell r="E1310" t="str">
            <v>Sôn caáu kieän saét hình 2 nöôùc choáng ræ</v>
          </cell>
          <cell r="F1310" t="str">
            <v>UC.2230R</v>
          </cell>
          <cell r="G1310">
            <v>0</v>
          </cell>
          <cell r="I1310">
            <v>0</v>
          </cell>
          <cell r="N1310">
            <v>5</v>
          </cell>
          <cell r="P1310" t="str">
            <v>m2</v>
          </cell>
          <cell r="Q1310">
            <v>0</v>
          </cell>
          <cell r="R1310">
            <v>0</v>
          </cell>
        </row>
        <row r="1311">
          <cell r="E1311" t="str">
            <v>Sôn caáu kieän saét hình 2 nöôùc daàu</v>
          </cell>
          <cell r="F1311" t="str">
            <v>UC.2230</v>
          </cell>
          <cell r="G1311">
            <v>0</v>
          </cell>
          <cell r="I1311">
            <v>0</v>
          </cell>
          <cell r="N1311">
            <v>5</v>
          </cell>
          <cell r="P1311" t="str">
            <v>m2</v>
          </cell>
          <cell r="Q1311">
            <v>0</v>
          </cell>
          <cell r="R1311">
            <v>0</v>
          </cell>
        </row>
        <row r="1312">
          <cell r="D1312" t="str">
            <v>STK49</v>
          </cell>
          <cell r="E1312" t="str">
            <v>Saûn xuaát laép ñaët oáng STK Þ 50</v>
          </cell>
          <cell r="F1312" t="str">
            <v>ZJ.1140</v>
          </cell>
          <cell r="G1312">
            <v>0</v>
          </cell>
          <cell r="I1312">
            <v>0</v>
          </cell>
          <cell r="N1312">
            <v>3.5999999999999997E-2</v>
          </cell>
          <cell r="P1312" t="str">
            <v>100m</v>
          </cell>
          <cell r="Q1312">
            <v>0</v>
          </cell>
          <cell r="R1312">
            <v>0</v>
          </cell>
        </row>
        <row r="1313">
          <cell r="D1313" t="str">
            <v>Cu-STK49</v>
          </cell>
          <cell r="E1313" t="str">
            <v>Saûn xuaát laép ñaët cut  90 STK Þ 50</v>
          </cell>
          <cell r="F1313" t="str">
            <v>ZK.4260</v>
          </cell>
          <cell r="G1313">
            <v>0</v>
          </cell>
          <cell r="I1313">
            <v>0</v>
          </cell>
          <cell r="N1313">
            <v>10</v>
          </cell>
          <cell r="P1313" t="str">
            <v>Caùi</v>
          </cell>
          <cell r="Q1313">
            <v>0</v>
          </cell>
          <cell r="R1313">
            <v>0</v>
          </cell>
        </row>
        <row r="1314">
          <cell r="D1314" t="str">
            <v>Te-STK49</v>
          </cell>
          <cell r="E1314" t="str">
            <v>Saûn xuaát laép ñaët teâ STK Þ 50</v>
          </cell>
          <cell r="F1314" t="str">
            <v>ZK.6160</v>
          </cell>
          <cell r="G1314">
            <v>0</v>
          </cell>
          <cell r="I1314">
            <v>0</v>
          </cell>
          <cell r="N1314">
            <v>1</v>
          </cell>
          <cell r="P1314" t="str">
            <v>Caùi</v>
          </cell>
          <cell r="Q1314">
            <v>0</v>
          </cell>
          <cell r="R1314">
            <v>0</v>
          </cell>
        </row>
        <row r="1315">
          <cell r="D1315" t="str">
            <v>PUMP-1,5HP</v>
          </cell>
          <cell r="E1315" t="str">
            <v>Maùy bôm 1,5HP</v>
          </cell>
          <cell r="F1315" t="str">
            <v>TT</v>
          </cell>
          <cell r="G1315" t="str">
            <v>Maùy bôm 1,5HP</v>
          </cell>
          <cell r="I1315">
            <v>0</v>
          </cell>
          <cell r="N1315">
            <v>1</v>
          </cell>
          <cell r="P1315" t="str">
            <v>Caùi</v>
          </cell>
          <cell r="R1315">
            <v>2000000</v>
          </cell>
        </row>
        <row r="1316">
          <cell r="E1316" t="str">
            <v xml:space="preserve"> Ñaép thaønh moùng </v>
          </cell>
          <cell r="F1316" t="str">
            <v>BB.1112</v>
          </cell>
          <cell r="G1316">
            <v>0</v>
          </cell>
          <cell r="I1316">
            <v>0</v>
          </cell>
          <cell r="P1316" t="str">
            <v>m3</v>
          </cell>
          <cell r="R1316">
            <v>0</v>
          </cell>
        </row>
        <row r="1317">
          <cell r="E1317" t="str">
            <v>Boác xuùc vaø vaän chuyeån ñaát thöøa xe cuùt kít 100m</v>
          </cell>
          <cell r="F1317" t="str">
            <v>VC-03/100</v>
          </cell>
          <cell r="G1317">
            <v>0</v>
          </cell>
          <cell r="I1317">
            <v>0</v>
          </cell>
          <cell r="P1317" t="str">
            <v>m3</v>
          </cell>
          <cell r="R1317">
            <v>0</v>
          </cell>
        </row>
        <row r="1318">
          <cell r="E1318" t="str">
            <v xml:space="preserve"> Ñaép thaønh moùng </v>
          </cell>
          <cell r="F1318" t="str">
            <v>BB.1112</v>
          </cell>
          <cell r="G1318">
            <v>0</v>
          </cell>
          <cell r="I1318">
            <v>0</v>
          </cell>
          <cell r="P1318" t="str">
            <v>m3</v>
          </cell>
          <cell r="R1318">
            <v>0</v>
          </cell>
        </row>
        <row r="1319">
          <cell r="E1319" t="str">
            <v>Vaän chuyeån ñaát xe cuùt 50m</v>
          </cell>
          <cell r="F1319" t="str">
            <v>VC-03</v>
          </cell>
          <cell r="G1319">
            <v>0</v>
          </cell>
          <cell r="I1319">
            <v>0</v>
          </cell>
          <cell r="P1319" t="str">
            <v>m3</v>
          </cell>
          <cell r="R1319">
            <v>0</v>
          </cell>
        </row>
        <row r="1320">
          <cell r="E1320" t="str">
            <v>Ñaép thaønh moùng vaø san ñaát thöøa</v>
          </cell>
          <cell r="F1320" t="str">
            <v>BB.1112</v>
          </cell>
          <cell r="G1320">
            <v>0</v>
          </cell>
          <cell r="I1320">
            <v>0</v>
          </cell>
          <cell r="P1320" t="str">
            <v>m3</v>
          </cell>
          <cell r="R1320">
            <v>0</v>
          </cell>
        </row>
        <row r="1321">
          <cell r="E1321" t="str">
            <v xml:space="preserve">BEÅ THU DAÀU SÖÏ COÁ 4,6x6,4x1,85M: </v>
          </cell>
          <cell r="G1321" t="str">
            <v>BEÅ THU DAÀU SÖÏ COÁ 4,6x6,4x1,85M: 1CK</v>
          </cell>
          <cell r="H1321" t="str">
            <v>YES</v>
          </cell>
          <cell r="I1321">
            <v>0</v>
          </cell>
          <cell r="J1321">
            <v>1</v>
          </cell>
          <cell r="R1321">
            <v>0</v>
          </cell>
        </row>
        <row r="1322">
          <cell r="E1322" t="str">
            <v>Ñaøo moùng</v>
          </cell>
          <cell r="F1322" t="str">
            <v>BA.1432</v>
          </cell>
          <cell r="G1322" t="str">
            <v>Ñaøo moùng: =1,85/6(5,2x7+8,9x10,7+(5,2+8,9)x(7+10,7))</v>
          </cell>
          <cell r="I1322" t="str">
            <v>: =1,85/6(5,2x7+8,9x10,7+(5,2+8,9)x(7+10,7))</v>
          </cell>
          <cell r="J1322">
            <v>1</v>
          </cell>
          <cell r="K1322" t="str">
            <v>DAO</v>
          </cell>
          <cell r="L1322">
            <v>1</v>
          </cell>
          <cell r="M1322">
            <v>5.2</v>
          </cell>
          <cell r="N1322">
            <v>7</v>
          </cell>
          <cell r="O1322">
            <v>1.85</v>
          </cell>
          <cell r="P1322" t="str">
            <v>m3</v>
          </cell>
          <cell r="Q1322">
            <v>117.53666666666665</v>
          </cell>
          <cell r="R1322">
            <v>0</v>
          </cell>
        </row>
        <row r="1323">
          <cell r="E1323" t="str">
            <v>Ñoùng cöø traøm choáng saït lôû</v>
          </cell>
          <cell r="F1323" t="str">
            <v>CA.2213</v>
          </cell>
          <cell r="G1323">
            <v>0</v>
          </cell>
          <cell r="I1323">
            <v>0</v>
          </cell>
          <cell r="J1323">
            <v>1</v>
          </cell>
          <cell r="P1323" t="str">
            <v>100m</v>
          </cell>
          <cell r="R1323">
            <v>0</v>
          </cell>
        </row>
        <row r="1324">
          <cell r="D1324" t="str">
            <v>PTRE</v>
          </cell>
          <cell r="E1324" t="str">
            <v>Ñaët pheân tre choáng saït lôû</v>
          </cell>
          <cell r="F1324" t="str">
            <v>TT</v>
          </cell>
          <cell r="G1324" t="str">
            <v>Ñaët pheân tre choáng saït lôû</v>
          </cell>
          <cell r="I1324">
            <v>0</v>
          </cell>
          <cell r="J1324">
            <v>1</v>
          </cell>
          <cell r="P1324" t="str">
            <v>Caùi</v>
          </cell>
          <cell r="R1324">
            <v>0</v>
          </cell>
        </row>
        <row r="1325">
          <cell r="E1325" t="str">
            <v>Ñaép caùt ñeäm ñaùy beå</v>
          </cell>
          <cell r="F1325" t="str">
            <v>BB.1411</v>
          </cell>
          <cell r="G1325" t="str">
            <v>Ñaép caùt ñeäm ñaùy beå: =5x6,8x0,2</v>
          </cell>
          <cell r="I1325" t="str">
            <v>: =5x6,8x0,2</v>
          </cell>
          <cell r="J1325">
            <v>1</v>
          </cell>
          <cell r="K1325" t="str">
            <v>KHOI</v>
          </cell>
          <cell r="M1325">
            <v>5</v>
          </cell>
          <cell r="N1325">
            <v>6.8</v>
          </cell>
          <cell r="O1325">
            <v>0.2</v>
          </cell>
          <cell r="P1325" t="str">
            <v>m3</v>
          </cell>
          <cell r="Q1325">
            <v>6.8</v>
          </cell>
          <cell r="R1325">
            <v>37332</v>
          </cell>
        </row>
        <row r="1326">
          <cell r="E1326" t="str">
            <v>Beùton loùt M100 ñaù 1x2</v>
          </cell>
          <cell r="F1326" t="str">
            <v>HA.1121SR</v>
          </cell>
          <cell r="G1326" t="str">
            <v>Beùton loùt M100 ñaù 1x2: =0,2x0,2x0,05</v>
          </cell>
          <cell r="I1326" t="str">
            <v>: =0,2x0,2x0,05</v>
          </cell>
          <cell r="J1326">
            <v>1</v>
          </cell>
          <cell r="K1326" t="str">
            <v>KHOI</v>
          </cell>
          <cell r="M1326">
            <v>0.2</v>
          </cell>
          <cell r="N1326">
            <v>0.2</v>
          </cell>
          <cell r="O1326">
            <v>0.05</v>
          </cell>
          <cell r="P1326" t="str">
            <v>m3</v>
          </cell>
          <cell r="Q1326">
            <v>1.5840000000000001</v>
          </cell>
          <cell r="R1326">
            <v>296067</v>
          </cell>
        </row>
        <row r="1327">
          <cell r="E1327" t="str">
            <v>Vaùn khuoân beùton loùt</v>
          </cell>
          <cell r="F1327" t="str">
            <v>KA.1110</v>
          </cell>
          <cell r="G1327" t="str">
            <v>Vaùn khuoân beùton loùt: =2x(0,2+0,2)x0,05/100</v>
          </cell>
          <cell r="I1327" t="str">
            <v>: =2x(0,2+0,2)x0,05/100</v>
          </cell>
          <cell r="J1327">
            <v>1</v>
          </cell>
          <cell r="K1327" t="str">
            <v>VKMC</v>
          </cell>
          <cell r="M1327">
            <v>0.2</v>
          </cell>
          <cell r="N1327">
            <v>0.2</v>
          </cell>
          <cell r="O1327">
            <v>0.05</v>
          </cell>
          <cell r="P1327" t="str">
            <v>100m2</v>
          </cell>
          <cell r="R1327">
            <v>3633014</v>
          </cell>
        </row>
        <row r="1328">
          <cell r="E1328" t="str">
            <v xml:space="preserve">Beùton baûn moùng M200 ñaù 1x2 </v>
          </cell>
          <cell r="F1328" t="str">
            <v>HA.1223</v>
          </cell>
          <cell r="G1328" t="str">
            <v xml:space="preserve">Beùton baûn moùng M200 ñaù 1x2 </v>
          </cell>
          <cell r="I1328">
            <v>0</v>
          </cell>
          <cell r="J1328">
            <v>1</v>
          </cell>
          <cell r="P1328" t="str">
            <v>m3</v>
          </cell>
          <cell r="Q1328">
            <v>6.008</v>
          </cell>
          <cell r="R1328">
            <v>483489</v>
          </cell>
        </row>
        <row r="1329">
          <cell r="E1329" t="str">
            <v>Baûn ñaùy</v>
          </cell>
          <cell r="G1329" t="str">
            <v>Baûn ñaùy: =4,6x6,4x0,2</v>
          </cell>
          <cell r="I1329" t="str">
            <v>: =4,6x6,4x0,2</v>
          </cell>
          <cell r="J1329">
            <v>1</v>
          </cell>
          <cell r="K1329" t="str">
            <v>KHOI</v>
          </cell>
          <cell r="M1329">
            <v>4.5999999999999996</v>
          </cell>
          <cell r="N1329">
            <v>6.4</v>
          </cell>
          <cell r="O1329">
            <v>0.2</v>
          </cell>
          <cell r="P1329" t="str">
            <v>m3</v>
          </cell>
          <cell r="Q1329">
            <v>5.8879999999999999</v>
          </cell>
          <cell r="R1329">
            <v>0</v>
          </cell>
        </row>
        <row r="1330">
          <cell r="E1330" t="str">
            <v>Thaønh hoá  thu</v>
          </cell>
          <cell r="G1330" t="str">
            <v>Thaønh hoá thu</v>
          </cell>
          <cell r="I1330" t="str">
            <v>: =x2,8x0,2x0,2</v>
          </cell>
          <cell r="K1330" t="str">
            <v>KHOI</v>
          </cell>
          <cell r="M1330">
            <v>2.8</v>
          </cell>
          <cell r="N1330">
            <v>0.2</v>
          </cell>
          <cell r="O1330">
            <v>0.2</v>
          </cell>
          <cell r="P1330" t="str">
            <v>m3</v>
          </cell>
          <cell r="Q1330">
            <v>0.12</v>
          </cell>
          <cell r="R1330">
            <v>0</v>
          </cell>
        </row>
        <row r="1331">
          <cell r="E1331" t="str">
            <v>Vaùn khuoân beùton moùng</v>
          </cell>
          <cell r="F1331" t="str">
            <v>KA.1110</v>
          </cell>
          <cell r="G1331" t="str">
            <v>Vaùn khuoân beùton moùng</v>
          </cell>
          <cell r="I1331">
            <v>0</v>
          </cell>
          <cell r="J1331">
            <v>1</v>
          </cell>
          <cell r="P1331" t="str">
            <v>100m2</v>
          </cell>
          <cell r="Q1331">
            <v>4.9000000000000002E-2</v>
          </cell>
          <cell r="R1331">
            <v>3633014</v>
          </cell>
        </row>
        <row r="1332">
          <cell r="E1332" t="str">
            <v>Baûn ñaùy</v>
          </cell>
          <cell r="G1332" t="str">
            <v>Baûn ñaùy: =2x(4,6+6,4)x0,2/100</v>
          </cell>
          <cell r="I1332" t="str">
            <v>: =2x(4,6+6,4)x0,2/100</v>
          </cell>
          <cell r="J1332">
            <v>1</v>
          </cell>
          <cell r="K1332" t="str">
            <v>VKMC</v>
          </cell>
          <cell r="M1332">
            <v>4.5999999999999996</v>
          </cell>
          <cell r="N1332">
            <v>6.4</v>
          </cell>
          <cell r="O1332">
            <v>0.2</v>
          </cell>
          <cell r="P1332" t="str">
            <v>100m2</v>
          </cell>
          <cell r="Q1332">
            <v>4.4000000000000004E-2</v>
          </cell>
          <cell r="R1332">
            <v>0</v>
          </cell>
        </row>
        <row r="1333">
          <cell r="E1333" t="str">
            <v>Thaønh hoá  thu</v>
          </cell>
          <cell r="G1333" t="str">
            <v>Thaønh hoá  thu: =2x(0,5+0,5)x0,25/100</v>
          </cell>
          <cell r="I1333" t="str">
            <v>: =2x(0,5+0,5)x0,25/100</v>
          </cell>
          <cell r="J1333">
            <v>1</v>
          </cell>
          <cell r="K1333" t="str">
            <v>VKMC</v>
          </cell>
          <cell r="M1333">
            <v>0.5</v>
          </cell>
          <cell r="N1333">
            <v>0.5</v>
          </cell>
          <cell r="O1333">
            <v>0.25</v>
          </cell>
          <cell r="P1333" t="str">
            <v>100m2</v>
          </cell>
          <cell r="Q1333">
            <v>5.0000000000000001E-3</v>
          </cell>
          <cell r="R1333">
            <v>0</v>
          </cell>
        </row>
        <row r="1334">
          <cell r="E1334" t="str">
            <v>Saét troøn Þ &lt;=10 baûn ñaùy moùng</v>
          </cell>
          <cell r="F1334" t="str">
            <v>IA.1110</v>
          </cell>
          <cell r="G1334">
            <v>0</v>
          </cell>
          <cell r="I1334">
            <v>0</v>
          </cell>
          <cell r="J1334">
            <v>1</v>
          </cell>
          <cell r="P1334" t="str">
            <v>Taán</v>
          </cell>
          <cell r="Q1334">
            <v>0</v>
          </cell>
          <cell r="R1334">
            <v>0</v>
          </cell>
        </row>
        <row r="1335">
          <cell r="E1335" t="str">
            <v>Saét troøn Þ &lt;=18 baûn ñaùy moùng</v>
          </cell>
          <cell r="F1335" t="str">
            <v>IA.1120</v>
          </cell>
          <cell r="G1335" t="str">
            <v>Saét troøn Þ &lt;=18 baûn ñaùy moùng</v>
          </cell>
          <cell r="I1335">
            <v>0</v>
          </cell>
          <cell r="J1335">
            <v>1</v>
          </cell>
          <cell r="N1335">
            <v>0.49910999999999994</v>
          </cell>
          <cell r="P1335" t="str">
            <v>Taán</v>
          </cell>
          <cell r="Q1335">
            <v>0.49910999999999994</v>
          </cell>
          <cell r="R1335">
            <v>4291102</v>
          </cell>
        </row>
        <row r="1336">
          <cell r="E1336" t="str">
            <v>Beùton ñaø M200 ñaù 1x2</v>
          </cell>
          <cell r="F1336" t="str">
            <v>HA.3113</v>
          </cell>
          <cell r="G1336" t="str">
            <v>Beùton ñaø M200 ñaù 1x2</v>
          </cell>
          <cell r="I1336">
            <v>0</v>
          </cell>
          <cell r="J1336">
            <v>1</v>
          </cell>
          <cell r="P1336" t="str">
            <v>m3</v>
          </cell>
          <cell r="Q1336">
            <v>2.1680000000000001</v>
          </cell>
          <cell r="R1336">
            <v>442515</v>
          </cell>
        </row>
        <row r="1337">
          <cell r="E1337" t="str">
            <v>Ñaø 0,2x0,2x1,3m</v>
          </cell>
          <cell r="G1337" t="str">
            <v>Ñaø 0,2x0,2x1,3m: =17x0,2x0,2x1,3</v>
          </cell>
          <cell r="I1337" t="str">
            <v>: =17x0,2x0,2x1,3</v>
          </cell>
          <cell r="J1337">
            <v>17</v>
          </cell>
          <cell r="K1337" t="str">
            <v>KHOI</v>
          </cell>
          <cell r="M1337">
            <v>0.2</v>
          </cell>
          <cell r="N1337">
            <v>0.2</v>
          </cell>
          <cell r="O1337">
            <v>1.3</v>
          </cell>
          <cell r="P1337" t="str">
            <v>m3</v>
          </cell>
          <cell r="Q1337">
            <v>0.88400000000000023</v>
          </cell>
          <cell r="R1337">
            <v>0</v>
          </cell>
        </row>
        <row r="1338">
          <cell r="E1338" t="str">
            <v>Ñaø 0,2x0,2x1,9m</v>
          </cell>
          <cell r="G1338" t="str">
            <v>Ñaø 0,2x0,2x1,9m: =4x0,2x0,2x1,9</v>
          </cell>
          <cell r="I1338" t="str">
            <v>: =4x0,2x0,2x1,9</v>
          </cell>
          <cell r="J1338">
            <v>4</v>
          </cell>
          <cell r="K1338" t="str">
            <v>KHOI</v>
          </cell>
          <cell r="M1338">
            <v>0.2</v>
          </cell>
          <cell r="N1338">
            <v>0.2</v>
          </cell>
          <cell r="O1338">
            <v>1.9</v>
          </cell>
          <cell r="P1338" t="str">
            <v>m3</v>
          </cell>
          <cell r="Q1338">
            <v>0.30400000000000005</v>
          </cell>
          <cell r="R1338">
            <v>0</v>
          </cell>
        </row>
        <row r="1339">
          <cell r="E1339" t="str">
            <v>Ñaø 0,2x0,25x1,9m</v>
          </cell>
          <cell r="G1339" t="str">
            <v>Ñaø 0,2x0,25x1,9m: =4x0,25x0,2x1,9</v>
          </cell>
          <cell r="I1339" t="str">
            <v>: =4x0,25x0,2x1,9</v>
          </cell>
          <cell r="J1339">
            <v>4</v>
          </cell>
          <cell r="K1339" t="str">
            <v>KHOI</v>
          </cell>
          <cell r="M1339">
            <v>0.25</v>
          </cell>
          <cell r="N1339">
            <v>0.2</v>
          </cell>
          <cell r="O1339">
            <v>1.9</v>
          </cell>
          <cell r="P1339" t="str">
            <v>m3</v>
          </cell>
          <cell r="Q1339">
            <v>0.38</v>
          </cell>
          <cell r="R1339">
            <v>0</v>
          </cell>
        </row>
        <row r="1340">
          <cell r="E1340" t="str">
            <v>Ñaø 0,2x0,25x4,0m</v>
          </cell>
          <cell r="G1340" t="str">
            <v>Ñaø 0,2x0,25x4,0m: =3x0,25x0,2x4</v>
          </cell>
          <cell r="I1340" t="str">
            <v>: =3x0,25x0,2x4</v>
          </cell>
          <cell r="J1340">
            <v>3</v>
          </cell>
          <cell r="K1340" t="str">
            <v>KHOI</v>
          </cell>
          <cell r="M1340">
            <v>0.25</v>
          </cell>
          <cell r="N1340">
            <v>0.2</v>
          </cell>
          <cell r="O1340">
            <v>4</v>
          </cell>
          <cell r="P1340" t="str">
            <v>m3</v>
          </cell>
          <cell r="Q1340">
            <v>0.6</v>
          </cell>
          <cell r="R1340">
            <v>0</v>
          </cell>
        </row>
        <row r="1341">
          <cell r="E1341" t="str">
            <v>Vaùn khuoân ñaø</v>
          </cell>
          <cell r="F1341" t="str">
            <v>KA.2210</v>
          </cell>
          <cell r="G1341" t="str">
            <v>Vaùn khuoân ñaø</v>
          </cell>
          <cell r="I1341">
            <v>0</v>
          </cell>
          <cell r="J1341">
            <v>1</v>
          </cell>
          <cell r="P1341" t="str">
            <v>100m2</v>
          </cell>
          <cell r="Q1341">
            <v>0.315</v>
          </cell>
          <cell r="R1341">
            <v>5245650</v>
          </cell>
        </row>
        <row r="1342">
          <cell r="E1342" t="str">
            <v>Ñaø 0,2x0,2x1,3m</v>
          </cell>
          <cell r="G1342" t="str">
            <v>Ñaø 0,2x0,2x1,3m: =(2x0,2+0,2)x1,3/100</v>
          </cell>
          <cell r="I1342" t="str">
            <v>: =(2x0,2+0,2)x1,3/100</v>
          </cell>
          <cell r="J1342">
            <v>1</v>
          </cell>
          <cell r="K1342" t="str">
            <v>VKD</v>
          </cell>
          <cell r="M1342">
            <v>1.3</v>
          </cell>
          <cell r="N1342">
            <v>0.2</v>
          </cell>
          <cell r="O1342">
            <v>0.2</v>
          </cell>
          <cell r="P1342" t="str">
            <v>m3</v>
          </cell>
          <cell r="Q1342">
            <v>7.8000000000000014E-3</v>
          </cell>
          <cell r="R1342">
            <v>0</v>
          </cell>
        </row>
        <row r="1343">
          <cell r="E1343" t="str">
            <v>Ñaø 0,2x0,2x1,9m</v>
          </cell>
          <cell r="G1343" t="str">
            <v>Ñaø 0,2x0,2x1,9m: =(2x0,2+0,2)x1,9/100</v>
          </cell>
          <cell r="I1343" t="str">
            <v>: =(2x0,2+0,2)x1,9/100</v>
          </cell>
          <cell r="J1343">
            <v>1</v>
          </cell>
          <cell r="K1343" t="str">
            <v>VKD</v>
          </cell>
          <cell r="M1343">
            <v>1.9</v>
          </cell>
          <cell r="N1343">
            <v>0.2</v>
          </cell>
          <cell r="O1343">
            <v>0.2</v>
          </cell>
          <cell r="P1343" t="str">
            <v>m3</v>
          </cell>
          <cell r="Q1343">
            <v>1.14E-2</v>
          </cell>
          <cell r="R1343">
            <v>0</v>
          </cell>
        </row>
        <row r="1344">
          <cell r="E1344" t="str">
            <v>Ñaø 0,2x0,25x1,9m</v>
          </cell>
          <cell r="G1344" t="str">
            <v>Ñaø 0,2x0,25x1,9m: =(2x0,25+0,2)x1,9/100</v>
          </cell>
          <cell r="I1344" t="str">
            <v>: =(2x0,25+0,2)x1,9/100</v>
          </cell>
          <cell r="J1344">
            <v>1</v>
          </cell>
          <cell r="K1344" t="str">
            <v>VKD</v>
          </cell>
          <cell r="M1344">
            <v>1.9</v>
          </cell>
          <cell r="N1344">
            <v>0.2</v>
          </cell>
          <cell r="O1344">
            <v>0.25</v>
          </cell>
          <cell r="P1344" t="str">
            <v>m3</v>
          </cell>
          <cell r="Q1344">
            <v>1.3299999999999999E-2</v>
          </cell>
          <cell r="R1344">
            <v>0</v>
          </cell>
        </row>
        <row r="1345">
          <cell r="E1345" t="str">
            <v>Ñaø 0,2x0,25x4,0m</v>
          </cell>
          <cell r="G1345" t="str">
            <v>Ñaø 0,2x0,25x4,0m: =(2x0,25+0,2)x4/100</v>
          </cell>
          <cell r="I1345" t="str">
            <v>: =(2x0,25+0,2)x4/100</v>
          </cell>
          <cell r="J1345">
            <v>1</v>
          </cell>
          <cell r="K1345" t="str">
            <v>VKD</v>
          </cell>
          <cell r="M1345">
            <v>4</v>
          </cell>
          <cell r="N1345">
            <v>0.2</v>
          </cell>
          <cell r="O1345">
            <v>0.25</v>
          </cell>
          <cell r="P1345" t="str">
            <v>m3</v>
          </cell>
          <cell r="Q1345">
            <v>2.7999999999999997E-2</v>
          </cell>
          <cell r="R1345">
            <v>0</v>
          </cell>
        </row>
        <row r="1346">
          <cell r="E1346" t="str">
            <v>Beùton coät M200 ñaù 1x2</v>
          </cell>
          <cell r="F1346" t="str">
            <v>HA.3113</v>
          </cell>
          <cell r="G1346" t="str">
            <v>Beùton coät M200 ñaù 1x2: =12x0,2x0,2x1,6</v>
          </cell>
          <cell r="I1346" t="str">
            <v>: =12x0,2x0,2x1,6</v>
          </cell>
          <cell r="J1346">
            <v>12</v>
          </cell>
          <cell r="K1346" t="str">
            <v>KHOI</v>
          </cell>
          <cell r="M1346">
            <v>0.2</v>
          </cell>
          <cell r="N1346">
            <v>0.2</v>
          </cell>
          <cell r="O1346">
            <v>1.6</v>
          </cell>
          <cell r="P1346" t="str">
            <v>m3</v>
          </cell>
          <cell r="Q1346">
            <v>0.76800000000000024</v>
          </cell>
          <cell r="R1346">
            <v>442515</v>
          </cell>
        </row>
        <row r="1347">
          <cell r="E1347" t="str">
            <v>Vaùn khuoân coät</v>
          </cell>
          <cell r="F1347" t="str">
            <v>KA.2120</v>
          </cell>
          <cell r="G1347" t="str">
            <v>Vaùn khuoân coät: =2x(0,2+0,2)x1,6/100</v>
          </cell>
          <cell r="I1347" t="str">
            <v>: =2x(0,2+0,2)x1,6/100</v>
          </cell>
          <cell r="J1347">
            <v>1</v>
          </cell>
          <cell r="K1347" t="str">
            <v>VKMC</v>
          </cell>
          <cell r="M1347">
            <v>0.2</v>
          </cell>
          <cell r="N1347">
            <v>0.2</v>
          </cell>
          <cell r="O1347">
            <v>1.6</v>
          </cell>
          <cell r="P1347" t="str">
            <v>100m2</v>
          </cell>
          <cell r="Q1347">
            <v>0.154</v>
          </cell>
          <cell r="R1347">
            <v>3915861</v>
          </cell>
        </row>
        <row r="1348">
          <cell r="E1348" t="str">
            <v>Saét troøn Þ &lt;=10 coät</v>
          </cell>
          <cell r="F1348" t="str">
            <v>IA.2211</v>
          </cell>
          <cell r="G1348" t="str">
            <v>Saét troøn Þ &lt;=10 coät</v>
          </cell>
          <cell r="I1348">
            <v>0</v>
          </cell>
          <cell r="J1348">
            <v>1</v>
          </cell>
          <cell r="N1348">
            <v>4.1960000000000004E-2</v>
          </cell>
          <cell r="P1348" t="str">
            <v>Taán</v>
          </cell>
          <cell r="Q1348">
            <v>4.1960000000000004E-2</v>
          </cell>
          <cell r="R1348">
            <v>4292975</v>
          </cell>
        </row>
        <row r="1349">
          <cell r="E1349" t="str">
            <v>Saét troøn Þ &lt;=18 coät</v>
          </cell>
          <cell r="F1349" t="str">
            <v>IA.2221</v>
          </cell>
          <cell r="G1349" t="str">
            <v>Saét troøn Þ &lt;=18 coät</v>
          </cell>
          <cell r="I1349">
            <v>0</v>
          </cell>
          <cell r="J1349">
            <v>1</v>
          </cell>
          <cell r="N1349">
            <v>8.3970000000000003E-2</v>
          </cell>
          <cell r="P1349" t="str">
            <v>Taán</v>
          </cell>
          <cell r="Q1349">
            <v>8.3970000000000003E-2</v>
          </cell>
          <cell r="R1349">
            <v>4292165</v>
          </cell>
        </row>
        <row r="1350">
          <cell r="E1350" t="str">
            <v>Saét troøn Þ &lt;=10 daàm</v>
          </cell>
          <cell r="F1350" t="str">
            <v>IA.2311</v>
          </cell>
          <cell r="G1350" t="str">
            <v>Saét troøn Þ &lt;=10 daàm</v>
          </cell>
          <cell r="I1350">
            <v>0</v>
          </cell>
          <cell r="J1350">
            <v>1</v>
          </cell>
          <cell r="N1350">
            <v>3.0199999999999998E-2</v>
          </cell>
          <cell r="P1350" t="str">
            <v>Taán</v>
          </cell>
          <cell r="Q1350">
            <v>3.0199999999999998E-2</v>
          </cell>
          <cell r="R1350">
            <v>4292975</v>
          </cell>
        </row>
        <row r="1351">
          <cell r="E1351" t="str">
            <v>Saét troøn Þ &lt;=18 daàm</v>
          </cell>
          <cell r="F1351" t="str">
            <v>IA.2321</v>
          </cell>
          <cell r="G1351" t="str">
            <v>Saét troøn Þ &lt;=18 daàm</v>
          </cell>
          <cell r="I1351">
            <v>0</v>
          </cell>
          <cell r="J1351">
            <v>1</v>
          </cell>
          <cell r="N1351">
            <v>0.21392000000000003</v>
          </cell>
          <cell r="P1351" t="str">
            <v>Taán</v>
          </cell>
          <cell r="Q1351">
            <v>0.21392000000000003</v>
          </cell>
          <cell r="R1351">
            <v>4291456</v>
          </cell>
        </row>
        <row r="1352">
          <cell r="E1352" t="str">
            <v xml:space="preserve">Beùton ñan Ñ1 M200 ñaù 1x2 </v>
          </cell>
          <cell r="F1352" t="str">
            <v>HG.4113</v>
          </cell>
          <cell r="G1352">
            <v>0</v>
          </cell>
          <cell r="I1352">
            <v>0</v>
          </cell>
          <cell r="J1352">
            <v>1</v>
          </cell>
          <cell r="P1352" t="str">
            <v>m3</v>
          </cell>
          <cell r="Q1352">
            <v>0</v>
          </cell>
          <cell r="R1352">
            <v>0</v>
          </cell>
        </row>
        <row r="1353">
          <cell r="E1353" t="str">
            <v>Vaùn khuoân ñan</v>
          </cell>
          <cell r="F1353" t="str">
            <v>KP.2310</v>
          </cell>
          <cell r="G1353">
            <v>0</v>
          </cell>
          <cell r="I1353">
            <v>0</v>
          </cell>
          <cell r="J1353">
            <v>1</v>
          </cell>
          <cell r="P1353" t="str">
            <v>100m2</v>
          </cell>
          <cell r="Q1353">
            <v>0</v>
          </cell>
          <cell r="R1353">
            <v>0</v>
          </cell>
        </row>
        <row r="1354">
          <cell r="E1354" t="str">
            <v>Saét troøn Þ &lt;=10 ñan</v>
          </cell>
          <cell r="F1354" t="str">
            <v>IA.2411</v>
          </cell>
          <cell r="G1354">
            <v>0</v>
          </cell>
          <cell r="I1354">
            <v>0</v>
          </cell>
          <cell r="J1354">
            <v>1</v>
          </cell>
          <cell r="P1354" t="str">
            <v>Taán</v>
          </cell>
          <cell r="Q1354">
            <v>0</v>
          </cell>
          <cell r="R1354">
            <v>0</v>
          </cell>
        </row>
        <row r="1355">
          <cell r="E1355" t="str">
            <v>Saét troøn Þ &lt;=18 ñan</v>
          </cell>
          <cell r="F1355" t="str">
            <v>IA.2421</v>
          </cell>
          <cell r="G1355">
            <v>0</v>
          </cell>
          <cell r="I1355">
            <v>0</v>
          </cell>
          <cell r="J1355">
            <v>1</v>
          </cell>
          <cell r="P1355" t="str">
            <v>Taán</v>
          </cell>
          <cell r="Q1355">
            <v>0</v>
          </cell>
          <cell r="R1355">
            <v>0</v>
          </cell>
        </row>
        <row r="1356">
          <cell r="E1356" t="str">
            <v>Laép taám ñan</v>
          </cell>
          <cell r="F1356" t="str">
            <v>09-09</v>
          </cell>
          <cell r="G1356">
            <v>0</v>
          </cell>
          <cell r="I1356">
            <v>0</v>
          </cell>
          <cell r="J1356">
            <v>1</v>
          </cell>
          <cell r="P1356" t="str">
            <v>Caùi</v>
          </cell>
          <cell r="Q1356">
            <v>0</v>
          </cell>
          <cell r="R1356">
            <v>0</v>
          </cell>
        </row>
        <row r="1357">
          <cell r="E1357" t="str">
            <v>Xaây töôøng 20 vuõa M75 gaïch the û</v>
          </cell>
          <cell r="F1357" t="str">
            <v>GG.2214</v>
          </cell>
          <cell r="G1357" t="str">
            <v>Xaây töôøng 20 vuõa M75 gaïch the û</v>
          </cell>
          <cell r="I1357">
            <v>0</v>
          </cell>
          <cell r="J1357">
            <v>1</v>
          </cell>
          <cell r="P1357" t="str">
            <v>m3</v>
          </cell>
          <cell r="Q1357">
            <v>4.944</v>
          </cell>
          <cell r="R1357">
            <v>322746</v>
          </cell>
        </row>
        <row r="1358">
          <cell r="E1358" t="str">
            <v>Töôøng cao 1,15m</v>
          </cell>
          <cell r="G1358" t="str">
            <v>Töôøng cao 1,15m: =4x1,9x0,2x1,15</v>
          </cell>
          <cell r="I1358" t="str">
            <v>: =4x1,9x0,2x1,15</v>
          </cell>
          <cell r="J1358">
            <v>4</v>
          </cell>
          <cell r="K1358" t="str">
            <v>KHOI</v>
          </cell>
          <cell r="M1358">
            <v>1.9</v>
          </cell>
          <cell r="N1358">
            <v>0.2</v>
          </cell>
          <cell r="O1358">
            <v>1.1499999999999999</v>
          </cell>
          <cell r="P1358" t="str">
            <v>m3</v>
          </cell>
          <cell r="Q1358">
            <v>1.7479999999999998</v>
          </cell>
          <cell r="R1358">
            <v>0</v>
          </cell>
        </row>
        <row r="1359">
          <cell r="E1359" t="str">
            <v>Töôøng cao 1,2m</v>
          </cell>
          <cell r="G1359" t="str">
            <v>Töôøng cao 1,2m: =8x1,3x0,2x1,2</v>
          </cell>
          <cell r="I1359" t="str">
            <v>: =8x1,3x0,2x1,2</v>
          </cell>
          <cell r="J1359">
            <v>8</v>
          </cell>
          <cell r="K1359" t="str">
            <v>KHOI</v>
          </cell>
          <cell r="M1359">
            <v>1.3</v>
          </cell>
          <cell r="N1359">
            <v>0.2</v>
          </cell>
          <cell r="O1359">
            <v>1.2</v>
          </cell>
          <cell r="P1359" t="str">
            <v>m3</v>
          </cell>
          <cell r="Q1359">
            <v>2.496</v>
          </cell>
          <cell r="R1359">
            <v>0</v>
          </cell>
        </row>
        <row r="1360">
          <cell r="E1360" t="str">
            <v>Töôøng cao 1,4m (thaønh hoá thu)</v>
          </cell>
          <cell r="G1360" t="str">
            <v>Töôøng cao 1,4m (thaønh hoá thu): =2,5x0,2x1,4</v>
          </cell>
          <cell r="I1360" t="str">
            <v>: =2,5x0,2x1,4</v>
          </cell>
          <cell r="J1360">
            <v>1</v>
          </cell>
          <cell r="K1360" t="str">
            <v>KHOI</v>
          </cell>
          <cell r="M1360">
            <v>2.5</v>
          </cell>
          <cell r="N1360">
            <v>0.2</v>
          </cell>
          <cell r="O1360">
            <v>1.4</v>
          </cell>
          <cell r="P1360" t="str">
            <v>m3</v>
          </cell>
          <cell r="Q1360">
            <v>0.7</v>
          </cell>
          <cell r="R1360">
            <v>0</v>
          </cell>
        </row>
        <row r="1361">
          <cell r="E1361" t="str">
            <v xml:space="preserve">Toâ vöõa M75 daøy 1,5cm </v>
          </cell>
          <cell r="F1361" t="str">
            <v>PA.1214</v>
          </cell>
          <cell r="G1361" t="str">
            <v xml:space="preserve">Toâ vöõa M75 daøy 1,5cm </v>
          </cell>
          <cell r="I1361">
            <v>0</v>
          </cell>
          <cell r="J1361">
            <v>1</v>
          </cell>
          <cell r="P1361" t="str">
            <v>m2</v>
          </cell>
          <cell r="Q1361">
            <v>72.64</v>
          </cell>
          <cell r="R1361">
            <v>4922</v>
          </cell>
        </row>
        <row r="1362">
          <cell r="E1362" t="str">
            <v>Vaùch trong</v>
          </cell>
          <cell r="G1362" t="str">
            <v>Vaùch trong: =2x(4+5,8)x1,6</v>
          </cell>
          <cell r="I1362" t="str">
            <v>: =2x(4+5,8)x1,6</v>
          </cell>
          <cell r="J1362">
            <v>1</v>
          </cell>
          <cell r="K1362" t="str">
            <v>MTRU</v>
          </cell>
          <cell r="M1362">
            <v>4</v>
          </cell>
          <cell r="N1362">
            <v>5.8</v>
          </cell>
          <cell r="O1362">
            <v>1.6</v>
          </cell>
          <cell r="P1362" t="str">
            <v>m2</v>
          </cell>
          <cell r="Q1362">
            <v>31.36</v>
          </cell>
          <cell r="R1362">
            <v>0</v>
          </cell>
        </row>
        <row r="1363">
          <cell r="E1363" t="str">
            <v>Ñaùy</v>
          </cell>
          <cell r="G1363" t="str">
            <v>Ñaùy: =4x5,8</v>
          </cell>
          <cell r="I1363" t="str">
            <v>: =4x5,8</v>
          </cell>
          <cell r="J1363">
            <v>1</v>
          </cell>
          <cell r="K1363" t="str">
            <v>MAT</v>
          </cell>
          <cell r="M1363">
            <v>4</v>
          </cell>
          <cell r="N1363">
            <v>5.8</v>
          </cell>
          <cell r="P1363" t="str">
            <v>m2</v>
          </cell>
          <cell r="Q1363">
            <v>23.2</v>
          </cell>
          <cell r="R1363">
            <v>0</v>
          </cell>
        </row>
        <row r="1364">
          <cell r="E1364" t="str">
            <v>Vaùch trong hoá thu</v>
          </cell>
          <cell r="G1364" t="str">
            <v>Vaùch trong hoá thu: =2x(1,3+1)x1,6</v>
          </cell>
          <cell r="I1364" t="str">
            <v>: =2x(1,3+1)x1,6</v>
          </cell>
          <cell r="J1364">
            <v>1</v>
          </cell>
          <cell r="K1364" t="str">
            <v>MTRU</v>
          </cell>
          <cell r="M1364">
            <v>1.3</v>
          </cell>
          <cell r="N1364">
            <v>1</v>
          </cell>
          <cell r="O1364">
            <v>1.6</v>
          </cell>
          <cell r="P1364" t="str">
            <v>m2</v>
          </cell>
          <cell r="Q1364">
            <v>7.36</v>
          </cell>
          <cell r="R1364">
            <v>0</v>
          </cell>
        </row>
        <row r="1365">
          <cell r="E1365" t="str">
            <v>Vaùch ngoøai</v>
          </cell>
          <cell r="G1365" t="str">
            <v>Vaùch ngoøai: =2x(4,4+6,2)x1,6</v>
          </cell>
          <cell r="I1365" t="str">
            <v>: =2x(4,4+6,2)x1,6</v>
          </cell>
          <cell r="J1365">
            <v>1</v>
          </cell>
          <cell r="K1365" t="str">
            <v>MTRU</v>
          </cell>
          <cell r="M1365">
            <v>4.4000000000000004</v>
          </cell>
          <cell r="N1365">
            <v>6.2</v>
          </cell>
          <cell r="O1365">
            <v>1.6</v>
          </cell>
          <cell r="P1365" t="str">
            <v>m2</v>
          </cell>
          <cell r="Q1365">
            <v>33.92</v>
          </cell>
          <cell r="R1365">
            <v>0</v>
          </cell>
        </row>
        <row r="1366">
          <cell r="E1366" t="str">
            <v>Laùng vöõa M100 loøng möông caùp daøy 2cm</v>
          </cell>
          <cell r="F1366" t="str">
            <v>RB.2125</v>
          </cell>
          <cell r="G1366" t="str">
            <v>Laùng vöõa M100  daøy 2cm: =81x2,34</v>
          </cell>
          <cell r="I1366" t="str">
            <v>: =81x2,34</v>
          </cell>
          <cell r="J1366">
            <v>1</v>
          </cell>
          <cell r="K1366" t="str">
            <v>MAT</v>
          </cell>
          <cell r="M1366">
            <v>81</v>
          </cell>
          <cell r="N1366">
            <v>2.34</v>
          </cell>
          <cell r="P1366" t="str">
            <v>m2</v>
          </cell>
          <cell r="Q1366">
            <v>23.2</v>
          </cell>
          <cell r="R1366">
            <v>9275</v>
          </cell>
        </row>
        <row r="1367">
          <cell r="D1367" t="str">
            <v>STP-SON</v>
          </cell>
          <cell r="E1367" t="str">
            <v>GC saét hình cho naép hoà+baäc thang vaø giaù ñôõ oáng</v>
          </cell>
          <cell r="F1367" t="str">
            <v>67/SON-BCN</v>
          </cell>
          <cell r="G1367" t="str">
            <v>GC saét hình cho naép hoà+baäc thang vaø giaù ñôõ oáng</v>
          </cell>
          <cell r="I1367">
            <v>0</v>
          </cell>
          <cell r="J1367">
            <v>1</v>
          </cell>
          <cell r="P1367" t="str">
            <v>Taán</v>
          </cell>
          <cell r="Q1367">
            <v>1.3129999999999999</v>
          </cell>
          <cell r="R1367">
            <v>8500000</v>
          </cell>
        </row>
        <row r="1368">
          <cell r="E1368" t="str">
            <v>Naép toân Ñ1 (1,395x0,405)</v>
          </cell>
          <cell r="G1368" t="str">
            <v>Naép toân Ñ1 (1,395x0,405): =37x0,0318</v>
          </cell>
          <cell r="I1368" t="str">
            <v>: =37x0,0318</v>
          </cell>
          <cell r="J1368">
            <v>1</v>
          </cell>
          <cell r="K1368" t="str">
            <v>MAT</v>
          </cell>
          <cell r="M1368">
            <v>37</v>
          </cell>
          <cell r="N1368">
            <v>3.1800000000000002E-2</v>
          </cell>
          <cell r="P1368" t="str">
            <v>Taán</v>
          </cell>
          <cell r="Q1368">
            <v>1.1766000000000001</v>
          </cell>
          <cell r="R1368">
            <v>0</v>
          </cell>
        </row>
        <row r="1369">
          <cell r="E1369" t="str">
            <v>Naép toân Ñ2 (1,13x0,35)</v>
          </cell>
          <cell r="G1369" t="str">
            <v>Naép toân Ñ2 (1,13x0,35): =4x0,0295</v>
          </cell>
          <cell r="I1369" t="str">
            <v>: =4x0,0295</v>
          </cell>
          <cell r="J1369">
            <v>1</v>
          </cell>
          <cell r="K1369" t="str">
            <v>MAT</v>
          </cell>
          <cell r="M1369">
            <v>4</v>
          </cell>
          <cell r="N1369">
            <v>2.9499999999999998E-2</v>
          </cell>
          <cell r="P1369" t="str">
            <v>Taán</v>
          </cell>
          <cell r="Q1369">
            <v>0.11799999999999999</v>
          </cell>
          <cell r="R1369">
            <v>0</v>
          </cell>
        </row>
        <row r="1370">
          <cell r="E1370" t="str">
            <v>Oáng thoâng hôi STK Þ50/60</v>
          </cell>
          <cell r="G1370" t="str">
            <v>Oáng thoâng hôi STK Þ50/60: =0,8x0,007395</v>
          </cell>
          <cell r="I1370" t="str">
            <v>: =0,8x0,007395</v>
          </cell>
          <cell r="J1370">
            <v>1</v>
          </cell>
          <cell r="K1370" t="str">
            <v>MAT</v>
          </cell>
          <cell r="M1370">
            <v>0.8</v>
          </cell>
          <cell r="N1370">
            <v>7.3949999999999997E-3</v>
          </cell>
          <cell r="P1370" t="str">
            <v>Taán</v>
          </cell>
          <cell r="Q1370">
            <v>5.9160000000000003E-3</v>
          </cell>
          <cell r="R1370">
            <v>0</v>
          </cell>
        </row>
        <row r="1371">
          <cell r="E1371" t="str">
            <v>Co STK Þ50/60</v>
          </cell>
          <cell r="G1371" t="str">
            <v>Co STK Þ50/60: =8x0,0011</v>
          </cell>
          <cell r="I1371" t="str">
            <v>: =8x0,0011</v>
          </cell>
          <cell r="J1371">
            <v>1</v>
          </cell>
          <cell r="K1371" t="str">
            <v>MAT</v>
          </cell>
          <cell r="M1371">
            <v>8</v>
          </cell>
          <cell r="N1371">
            <v>1.1000000000000001E-3</v>
          </cell>
          <cell r="P1371" t="str">
            <v>Taán</v>
          </cell>
          <cell r="Q1371">
            <v>8.8000000000000005E-3</v>
          </cell>
          <cell r="R1371">
            <v>0</v>
          </cell>
        </row>
        <row r="1372">
          <cell r="E1372" t="str">
            <v>Baäc thang</v>
          </cell>
          <cell r="G1372" t="str">
            <v>Baäc thang</v>
          </cell>
          <cell r="I1372">
            <v>0</v>
          </cell>
          <cell r="J1372">
            <v>1</v>
          </cell>
          <cell r="N1372">
            <v>1.157E-2</v>
          </cell>
          <cell r="P1372" t="str">
            <v>Taán</v>
          </cell>
          <cell r="Q1372">
            <v>1.157E-2</v>
          </cell>
          <cell r="R1372">
            <v>0</v>
          </cell>
        </row>
        <row r="1373">
          <cell r="E1373" t="str">
            <v>Laép ñaët saét hình</v>
          </cell>
          <cell r="F1373" t="str">
            <v>NB.3110</v>
          </cell>
          <cell r="G1373" t="str">
            <v>Laép ñaët saét hình</v>
          </cell>
          <cell r="I1373">
            <v>0</v>
          </cell>
          <cell r="J1373">
            <v>1</v>
          </cell>
          <cell r="N1373">
            <v>1.320886</v>
          </cell>
          <cell r="P1373" t="str">
            <v>Taán</v>
          </cell>
          <cell r="Q1373">
            <v>1.3129999999999999</v>
          </cell>
          <cell r="R1373">
            <v>529809</v>
          </cell>
        </row>
        <row r="1374">
          <cell r="D1374" t="str">
            <v>BDC12-100</v>
          </cell>
          <cell r="E1374" t="str">
            <v>Bulong daõn chaân HSA-K M12-80</v>
          </cell>
          <cell r="F1374" t="str">
            <v>TT</v>
          </cell>
          <cell r="G1374" t="str">
            <v>Bulong daõn chaân HSA-K M12-80</v>
          </cell>
          <cell r="I1374">
            <v>0</v>
          </cell>
          <cell r="J1374">
            <v>1</v>
          </cell>
          <cell r="N1374">
            <v>16</v>
          </cell>
          <cell r="P1374" t="str">
            <v>caùi</v>
          </cell>
          <cell r="Q1374">
            <v>16</v>
          </cell>
          <cell r="R1374">
            <v>3000</v>
          </cell>
        </row>
        <row r="1375">
          <cell r="D1375" t="str">
            <v>BL1250</v>
          </cell>
          <cell r="E1375" t="str">
            <v>Bulong  M12x50/28</v>
          </cell>
          <cell r="F1375" t="str">
            <v>TT</v>
          </cell>
          <cell r="G1375" t="str">
            <v>Bulong  M12x50/28: =0,062x16boä</v>
          </cell>
          <cell r="I1375" t="str">
            <v>: =0,062x16</v>
          </cell>
          <cell r="J1375">
            <v>1</v>
          </cell>
          <cell r="K1375" t="str">
            <v>MAT</v>
          </cell>
          <cell r="M1375">
            <v>6.2E-2</v>
          </cell>
          <cell r="N1375">
            <v>16</v>
          </cell>
          <cell r="P1375" t="str">
            <v>kg</v>
          </cell>
          <cell r="Q1375">
            <v>0.99199999999999999</v>
          </cell>
          <cell r="R1375">
            <v>9726</v>
          </cell>
        </row>
        <row r="1376">
          <cell r="E1376" t="str">
            <v>Sôn caáu kieän saét hình 2 nöôùc choáng ræ</v>
          </cell>
          <cell r="F1376" t="str">
            <v>UC.2230R</v>
          </cell>
          <cell r="G1376" t="str">
            <v>Sôn caáu kieän saét hình 2 nöôùc choáng ræ</v>
          </cell>
          <cell r="I1376">
            <v>0</v>
          </cell>
          <cell r="J1376">
            <v>1</v>
          </cell>
          <cell r="N1376">
            <v>66.044300000000007</v>
          </cell>
          <cell r="P1376" t="str">
            <v>m2</v>
          </cell>
          <cell r="Q1376">
            <v>65.629000000000005</v>
          </cell>
          <cell r="R1376">
            <v>4802</v>
          </cell>
        </row>
        <row r="1377">
          <cell r="E1377" t="str">
            <v>Sôn caáu kieän saét hình 2 nöôùc daàu</v>
          </cell>
          <cell r="F1377" t="str">
            <v>UC.2230</v>
          </cell>
          <cell r="G1377" t="str">
            <v>Sôn caáu kieän saét hình 2 nöôùc daàu</v>
          </cell>
          <cell r="I1377">
            <v>0</v>
          </cell>
          <cell r="J1377">
            <v>1</v>
          </cell>
          <cell r="N1377">
            <v>66.044300000000007</v>
          </cell>
          <cell r="P1377" t="str">
            <v>m2</v>
          </cell>
          <cell r="Q1377">
            <v>65.629000000000005</v>
          </cell>
          <cell r="R1377">
            <v>4802</v>
          </cell>
        </row>
        <row r="1378">
          <cell r="D1378" t="str">
            <v>STK49</v>
          </cell>
          <cell r="E1378" t="str">
            <v>Saûn xuaát laép ñaët oáng STK Þ 50</v>
          </cell>
          <cell r="F1378" t="str">
            <v>ZJ.1140</v>
          </cell>
          <cell r="G1378" t="str">
            <v>Saûn xuaát laép ñaët oáng STK Þ 50</v>
          </cell>
          <cell r="I1378">
            <v>0</v>
          </cell>
          <cell r="J1378">
            <v>1</v>
          </cell>
          <cell r="N1378">
            <v>2.1999999999999999E-2</v>
          </cell>
          <cell r="P1378" t="str">
            <v>100m</v>
          </cell>
          <cell r="Q1378">
            <v>2.1999999999999999E-2</v>
          </cell>
          <cell r="R1378">
            <v>1721463</v>
          </cell>
        </row>
        <row r="1379">
          <cell r="D1379" t="str">
            <v>Cu-STK49</v>
          </cell>
          <cell r="E1379" t="str">
            <v>Saûn xuaát laép ñaët cut  90 STK Þ 50</v>
          </cell>
          <cell r="F1379" t="str">
            <v>ZK.4260</v>
          </cell>
          <cell r="G1379" t="str">
            <v>Saûn xuaát laép ñaët cut  90 STK Þ 50</v>
          </cell>
          <cell r="I1379">
            <v>0</v>
          </cell>
          <cell r="J1379">
            <v>1</v>
          </cell>
          <cell r="N1379">
            <v>1</v>
          </cell>
          <cell r="P1379" t="str">
            <v>Caùi</v>
          </cell>
          <cell r="Q1379">
            <v>1</v>
          </cell>
          <cell r="R1379">
            <v>38509</v>
          </cell>
        </row>
        <row r="1380">
          <cell r="D1380" t="str">
            <v>Te-STK49</v>
          </cell>
          <cell r="E1380" t="str">
            <v>Saûn xuaát laép ñaët teâ STK Þ 50</v>
          </cell>
          <cell r="F1380" t="str">
            <v>ZK.6160</v>
          </cell>
          <cell r="G1380" t="str">
            <v>Saûn xuaát laép ñaët teâ STK Þ 50</v>
          </cell>
          <cell r="I1380">
            <v>0</v>
          </cell>
          <cell r="J1380">
            <v>1</v>
          </cell>
          <cell r="N1380">
            <v>1</v>
          </cell>
          <cell r="P1380" t="str">
            <v>Caùi</v>
          </cell>
          <cell r="Q1380">
            <v>1</v>
          </cell>
          <cell r="R1380">
            <v>143847</v>
          </cell>
        </row>
        <row r="1381">
          <cell r="D1381" t="str">
            <v>PUMP-1,5HP</v>
          </cell>
          <cell r="E1381" t="str">
            <v xml:space="preserve">Maùy bôm 1,5HP </v>
          </cell>
          <cell r="F1381" t="str">
            <v>TT</v>
          </cell>
          <cell r="G1381" t="str">
            <v xml:space="preserve">Maùy bôm 1,5HP </v>
          </cell>
          <cell r="I1381">
            <v>0</v>
          </cell>
          <cell r="J1381">
            <v>1</v>
          </cell>
          <cell r="P1381" t="str">
            <v>Caùi</v>
          </cell>
          <cell r="Q1381">
            <v>1</v>
          </cell>
        </row>
        <row r="1382">
          <cell r="E1382" t="str">
            <v xml:space="preserve">Ñaép thaønh moùng </v>
          </cell>
          <cell r="F1382" t="str">
            <v>BB.1112</v>
          </cell>
          <cell r="G1382" t="str">
            <v xml:space="preserve">Ñaép thaønh moùng </v>
          </cell>
          <cell r="I1382">
            <v>0</v>
          </cell>
          <cell r="J1382">
            <v>1</v>
          </cell>
          <cell r="N1382">
            <v>65.72466666666665</v>
          </cell>
          <cell r="P1382" t="str">
            <v>m3</v>
          </cell>
          <cell r="Q1382">
            <v>65.7</v>
          </cell>
          <cell r="R1382">
            <v>0</v>
          </cell>
        </row>
        <row r="1383">
          <cell r="E1383" t="str">
            <v>Vaän chuyeån ñaát thöøa xe cuùt kít 100m</v>
          </cell>
          <cell r="F1383" t="str">
            <v>VC-03/100</v>
          </cell>
          <cell r="G1383" t="str">
            <v>Vaän chuyeån ñaát thöøa xe cuùt kít 100m</v>
          </cell>
          <cell r="I1383">
            <v>0</v>
          </cell>
          <cell r="J1383">
            <v>1</v>
          </cell>
          <cell r="N1383">
            <v>62.174399999999991</v>
          </cell>
          <cell r="P1383" t="str">
            <v>m3</v>
          </cell>
          <cell r="Q1383">
            <v>62.204000000000001</v>
          </cell>
          <cell r="R1383">
            <v>0</v>
          </cell>
        </row>
        <row r="1384">
          <cell r="E1384" t="str">
            <v>Vaän chuyeån ñaát xe cuùt 50m</v>
          </cell>
          <cell r="F1384" t="str">
            <v>VC-03</v>
          </cell>
          <cell r="G1384">
            <v>0</v>
          </cell>
          <cell r="I1384">
            <v>0</v>
          </cell>
          <cell r="J1384">
            <v>1</v>
          </cell>
          <cell r="P1384" t="str">
            <v>m3</v>
          </cell>
          <cell r="Q1384">
            <v>0</v>
          </cell>
          <cell r="R1384">
            <v>0</v>
          </cell>
        </row>
        <row r="1385">
          <cell r="E1385" t="str">
            <v>Ñaép thaønh moùng vaø san ñaát thöøa</v>
          </cell>
          <cell r="F1385" t="str">
            <v>BB.1112</v>
          </cell>
          <cell r="G1385">
            <v>0</v>
          </cell>
          <cell r="I1385">
            <v>0</v>
          </cell>
          <cell r="J1385">
            <v>1</v>
          </cell>
          <cell r="P1385" t="str">
            <v>m3</v>
          </cell>
          <cell r="Q1385">
            <v>0</v>
          </cell>
          <cell r="R1385">
            <v>0</v>
          </cell>
        </row>
        <row r="1386">
          <cell r="E1386" t="str">
            <v xml:space="preserve">BEÅ THU DAÀU SÖÏ COÁ ( 3,6x6,0x2,1M): </v>
          </cell>
          <cell r="G1386">
            <v>0</v>
          </cell>
          <cell r="I1386">
            <v>0</v>
          </cell>
          <cell r="Q1386">
            <v>0</v>
          </cell>
          <cell r="R1386">
            <v>0</v>
          </cell>
        </row>
        <row r="1387">
          <cell r="E1387" t="str">
            <v>Ñaøo moùng ñaát C2</v>
          </cell>
          <cell r="F1387" t="str">
            <v>BA.1432</v>
          </cell>
          <cell r="G1387">
            <v>0</v>
          </cell>
          <cell r="I1387">
            <v>0</v>
          </cell>
          <cell r="J1387">
            <v>0</v>
          </cell>
          <cell r="N1387">
            <v>60.41</v>
          </cell>
          <cell r="P1387" t="str">
            <v>m3</v>
          </cell>
          <cell r="Q1387">
            <v>0</v>
          </cell>
          <cell r="R1387">
            <v>0</v>
          </cell>
        </row>
        <row r="1388">
          <cell r="E1388" t="str">
            <v>Baûn ñaùy</v>
          </cell>
          <cell r="G1388">
            <v>0</v>
          </cell>
          <cell r="I1388" t="str">
            <v>: =x2,45/6(4,2x6,6+9,1x11,5+(4,2+9,1)x(6,6+11,5))</v>
          </cell>
          <cell r="K1388" t="str">
            <v>DAO</v>
          </cell>
          <cell r="L1388">
            <v>1</v>
          </cell>
          <cell r="M1388">
            <v>4.2</v>
          </cell>
          <cell r="N1388">
            <v>6.6</v>
          </cell>
          <cell r="O1388">
            <v>2.4500000000000002</v>
          </cell>
          <cell r="P1388" t="str">
            <v>m3</v>
          </cell>
          <cell r="Q1388">
            <v>0</v>
          </cell>
          <cell r="R1388">
            <v>0</v>
          </cell>
        </row>
        <row r="1389">
          <cell r="E1389" t="str">
            <v>Hoá thu</v>
          </cell>
          <cell r="G1389">
            <v>0</v>
          </cell>
          <cell r="I1389" t="str">
            <v>: =x0,05/6(0,9x1,3+0,9x1,3+(0,9+0,9)x(1,3+1,3))</v>
          </cell>
          <cell r="K1389" t="str">
            <v>DAO</v>
          </cell>
          <cell r="M1389">
            <v>0.9</v>
          </cell>
          <cell r="N1389">
            <v>1.3</v>
          </cell>
          <cell r="O1389">
            <v>0.05</v>
          </cell>
          <cell r="P1389" t="str">
            <v>m3</v>
          </cell>
          <cell r="Q1389">
            <v>0</v>
          </cell>
          <cell r="R1389">
            <v>0</v>
          </cell>
        </row>
        <row r="1390">
          <cell r="E1390" t="str">
            <v>Beùton loùt M100 ñaù 1x2</v>
          </cell>
          <cell r="F1390" t="str">
            <v>HA.1121SR</v>
          </cell>
          <cell r="G1390">
            <v>0</v>
          </cell>
          <cell r="I1390">
            <v>0</v>
          </cell>
          <cell r="J1390">
            <v>0</v>
          </cell>
          <cell r="N1390">
            <v>1.18</v>
          </cell>
          <cell r="P1390" t="str">
            <v>m3</v>
          </cell>
          <cell r="Q1390">
            <v>0</v>
          </cell>
          <cell r="R1390">
            <v>0</v>
          </cell>
        </row>
        <row r="1391">
          <cell r="E1391" t="str">
            <v>Baûn ñaùy</v>
          </cell>
          <cell r="G1391">
            <v>0</v>
          </cell>
          <cell r="I1391" t="str">
            <v>: =x3,6x6x0,05</v>
          </cell>
          <cell r="K1391" t="str">
            <v>KHOI</v>
          </cell>
          <cell r="M1391">
            <v>3.6</v>
          </cell>
          <cell r="N1391">
            <v>6</v>
          </cell>
          <cell r="O1391">
            <v>0.05</v>
          </cell>
          <cell r="P1391" t="str">
            <v>m3</v>
          </cell>
          <cell r="Q1391">
            <v>0</v>
          </cell>
          <cell r="R1391">
            <v>0</v>
          </cell>
        </row>
        <row r="1392">
          <cell r="E1392" t="str">
            <v>Thanh hoá  thu</v>
          </cell>
          <cell r="G1392">
            <v>0</v>
          </cell>
          <cell r="I1392" t="str">
            <v>: =x2x(1,05+0,95)x0,3x0,05</v>
          </cell>
          <cell r="K1392" t="str">
            <v>THOP</v>
          </cell>
          <cell r="L1392">
            <v>0.05</v>
          </cell>
          <cell r="M1392">
            <v>1.05</v>
          </cell>
          <cell r="N1392">
            <v>1.05</v>
          </cell>
          <cell r="O1392">
            <v>0.3</v>
          </cell>
          <cell r="P1392" t="str">
            <v>m3</v>
          </cell>
          <cell r="Q1392">
            <v>0</v>
          </cell>
          <cell r="R1392">
            <v>0</v>
          </cell>
        </row>
        <row r="1393">
          <cell r="E1393" t="str">
            <v>Vaùn khuoân beùton loùt</v>
          </cell>
          <cell r="F1393" t="str">
            <v>KA.1110</v>
          </cell>
          <cell r="G1393">
            <v>0</v>
          </cell>
          <cell r="I1393">
            <v>0</v>
          </cell>
          <cell r="P1393" t="str">
            <v>100m2</v>
          </cell>
          <cell r="Q1393">
            <v>0</v>
          </cell>
          <cell r="R1393">
            <v>0</v>
          </cell>
        </row>
        <row r="1394">
          <cell r="E1394" t="str">
            <v>Baûn ñaùy</v>
          </cell>
          <cell r="G1394">
            <v>0</v>
          </cell>
          <cell r="I1394" t="str">
            <v>: =0x2x(3,8+6,2)x0,05/100</v>
          </cell>
          <cell r="J1394">
            <v>0</v>
          </cell>
          <cell r="K1394" t="str">
            <v>VKMC</v>
          </cell>
          <cell r="M1394">
            <v>3.8</v>
          </cell>
          <cell r="N1394">
            <v>6.2</v>
          </cell>
          <cell r="O1394">
            <v>0.05</v>
          </cell>
          <cell r="P1394" t="str">
            <v>100m2</v>
          </cell>
          <cell r="Q1394">
            <v>0</v>
          </cell>
          <cell r="R1394">
            <v>0</v>
          </cell>
        </row>
        <row r="1395">
          <cell r="E1395" t="str">
            <v>Thaønh hoá  thu</v>
          </cell>
          <cell r="G1395">
            <v>0</v>
          </cell>
          <cell r="I1395" t="str">
            <v>: =0x(2x(1+1)+2x(0,9+0,9))x0,25/100</v>
          </cell>
          <cell r="J1395">
            <v>0</v>
          </cell>
          <cell r="K1395" t="str">
            <v>VKTH</v>
          </cell>
          <cell r="L1395">
            <v>0.05</v>
          </cell>
          <cell r="M1395">
            <v>1</v>
          </cell>
          <cell r="N1395">
            <v>1</v>
          </cell>
          <cell r="O1395">
            <v>0.25</v>
          </cell>
          <cell r="P1395" t="str">
            <v>100m2</v>
          </cell>
          <cell r="Q1395">
            <v>0</v>
          </cell>
          <cell r="R1395">
            <v>0</v>
          </cell>
        </row>
        <row r="1396">
          <cell r="E1396" t="str">
            <v>Beùton baûn moùng M200 ñaù 1x2</v>
          </cell>
          <cell r="F1396" t="str">
            <v>HA.1223</v>
          </cell>
          <cell r="G1396">
            <v>0</v>
          </cell>
          <cell r="I1396">
            <v>0</v>
          </cell>
          <cell r="P1396" t="str">
            <v>m3</v>
          </cell>
          <cell r="Q1396">
            <v>0</v>
          </cell>
          <cell r="R1396">
            <v>0</v>
          </cell>
        </row>
        <row r="1397">
          <cell r="E1397" t="str">
            <v>Baûn ñaùy</v>
          </cell>
          <cell r="G1397">
            <v>0</v>
          </cell>
          <cell r="I1397" t="str">
            <v>: =0x3,6x6x0,2</v>
          </cell>
          <cell r="J1397">
            <v>0</v>
          </cell>
          <cell r="K1397" t="str">
            <v>KHOI</v>
          </cell>
          <cell r="M1397">
            <v>3.6</v>
          </cell>
          <cell r="N1397">
            <v>6</v>
          </cell>
          <cell r="O1397">
            <v>0.2</v>
          </cell>
          <cell r="P1397" t="str">
            <v>m3</v>
          </cell>
          <cell r="Q1397">
            <v>0</v>
          </cell>
          <cell r="R1397">
            <v>0</v>
          </cell>
        </row>
        <row r="1398">
          <cell r="E1398" t="str">
            <v>Thanh hoá  thu</v>
          </cell>
          <cell r="G1398">
            <v>0</v>
          </cell>
          <cell r="I1398" t="str">
            <v>: =0x2x(1+0,5)x0,25x0,25</v>
          </cell>
          <cell r="J1398">
            <v>0</v>
          </cell>
          <cell r="K1398" t="str">
            <v>THOP</v>
          </cell>
          <cell r="L1398">
            <v>0.25</v>
          </cell>
          <cell r="M1398">
            <v>1</v>
          </cell>
          <cell r="N1398">
            <v>1</v>
          </cell>
          <cell r="O1398">
            <v>0.25</v>
          </cell>
          <cell r="P1398" t="str">
            <v>m3</v>
          </cell>
          <cell r="Q1398">
            <v>0</v>
          </cell>
          <cell r="R1398">
            <v>0</v>
          </cell>
        </row>
        <row r="1399">
          <cell r="E1399" t="str">
            <v>Vaùn khuoân beùton moùng</v>
          </cell>
          <cell r="F1399" t="str">
            <v>KA.1110</v>
          </cell>
          <cell r="G1399">
            <v>0</v>
          </cell>
          <cell r="I1399">
            <v>0</v>
          </cell>
          <cell r="P1399" t="str">
            <v>100m2</v>
          </cell>
          <cell r="Q1399">
            <v>0</v>
          </cell>
          <cell r="R1399">
            <v>0</v>
          </cell>
        </row>
        <row r="1400">
          <cell r="E1400" t="str">
            <v>Baûn ñaùy</v>
          </cell>
          <cell r="G1400">
            <v>0</v>
          </cell>
          <cell r="I1400" t="str">
            <v>: =0x2x(3,6+6)x0,2/100</v>
          </cell>
          <cell r="J1400">
            <v>0</v>
          </cell>
          <cell r="K1400" t="str">
            <v>VKMC</v>
          </cell>
          <cell r="M1400">
            <v>3.6</v>
          </cell>
          <cell r="N1400">
            <v>6</v>
          </cell>
          <cell r="O1400">
            <v>0.2</v>
          </cell>
          <cell r="P1400" t="str">
            <v>100m2</v>
          </cell>
          <cell r="Q1400">
            <v>0</v>
          </cell>
          <cell r="R1400">
            <v>0</v>
          </cell>
        </row>
        <row r="1401">
          <cell r="E1401" t="str">
            <v>Thanh hoá  thu</v>
          </cell>
          <cell r="G1401">
            <v>0</v>
          </cell>
          <cell r="I1401" t="str">
            <v>: =0x2x(0,5+0,5)x0,25/100</v>
          </cell>
          <cell r="J1401">
            <v>0</v>
          </cell>
          <cell r="K1401" t="str">
            <v>VKMC</v>
          </cell>
          <cell r="M1401">
            <v>0.5</v>
          </cell>
          <cell r="N1401">
            <v>0.5</v>
          </cell>
          <cell r="O1401">
            <v>0.25</v>
          </cell>
          <cell r="P1401" t="str">
            <v>100m2</v>
          </cell>
          <cell r="Q1401">
            <v>0</v>
          </cell>
          <cell r="R1401">
            <v>0</v>
          </cell>
        </row>
        <row r="1402">
          <cell r="E1402" t="str">
            <v xml:space="preserve">Beùton töôøng M200 ñaù 1x2 </v>
          </cell>
          <cell r="F1402" t="str">
            <v>HA.2113</v>
          </cell>
          <cell r="G1402">
            <v>0</v>
          </cell>
          <cell r="I1402" t="str">
            <v>: =0x2x(5,4+2,6)x1,9x0,2</v>
          </cell>
          <cell r="J1402">
            <v>0</v>
          </cell>
          <cell r="K1402" t="str">
            <v>THOP</v>
          </cell>
          <cell r="L1402">
            <v>0.2</v>
          </cell>
          <cell r="M1402">
            <v>3</v>
          </cell>
          <cell r="N1402">
            <v>5.4</v>
          </cell>
          <cell r="O1402">
            <v>1.9</v>
          </cell>
          <cell r="P1402" t="str">
            <v>m3</v>
          </cell>
          <cell r="Q1402">
            <v>0</v>
          </cell>
          <cell r="R1402">
            <v>0</v>
          </cell>
        </row>
        <row r="1403">
          <cell r="E1403" t="str">
            <v>Vaùn khuoân beùton töôøng</v>
          </cell>
          <cell r="F1403" t="str">
            <v>KA.2510</v>
          </cell>
          <cell r="G1403">
            <v>0</v>
          </cell>
          <cell r="I1403" t="str">
            <v>: =0x(2x(5,4+3)+2x(2,6+5))x1,9/100</v>
          </cell>
          <cell r="J1403">
            <v>0</v>
          </cell>
          <cell r="K1403" t="str">
            <v>VKTH</v>
          </cell>
          <cell r="L1403">
            <v>0.2</v>
          </cell>
          <cell r="M1403">
            <v>3</v>
          </cell>
          <cell r="N1403">
            <v>5.4</v>
          </cell>
          <cell r="O1403">
            <v>1.9</v>
          </cell>
          <cell r="P1403" t="str">
            <v>100m2</v>
          </cell>
          <cell r="Q1403">
            <v>0</v>
          </cell>
          <cell r="R1403">
            <v>0</v>
          </cell>
        </row>
        <row r="1404">
          <cell r="E1404" t="str">
            <v>Saét troøn Þ &lt;=10 beå</v>
          </cell>
          <cell r="F1404" t="str">
            <v>IA.2111</v>
          </cell>
          <cell r="G1404">
            <v>0</v>
          </cell>
          <cell r="I1404">
            <v>0</v>
          </cell>
          <cell r="J1404">
            <v>0</v>
          </cell>
          <cell r="N1404">
            <v>0.50021000000000004</v>
          </cell>
          <cell r="P1404" t="str">
            <v>Taán</v>
          </cell>
          <cell r="Q1404">
            <v>0</v>
          </cell>
          <cell r="R1404">
            <v>0</v>
          </cell>
        </row>
        <row r="1405">
          <cell r="E1405" t="str">
            <v>Saét troøn Þ &lt;=18 beå</v>
          </cell>
          <cell r="F1405" t="str">
            <v>IA.2121</v>
          </cell>
          <cell r="G1405">
            <v>0</v>
          </cell>
          <cell r="I1405">
            <v>0</v>
          </cell>
          <cell r="J1405">
            <v>0</v>
          </cell>
          <cell r="N1405">
            <v>1.11992</v>
          </cell>
          <cell r="P1405" t="str">
            <v>Taán</v>
          </cell>
          <cell r="Q1405">
            <v>0</v>
          </cell>
          <cell r="R1405">
            <v>0</v>
          </cell>
        </row>
        <row r="1406">
          <cell r="E1406" t="str">
            <v xml:space="preserve">Beùton ñan Ñ1 M200 ñaù 1x2 </v>
          </cell>
          <cell r="F1406" t="str">
            <v>HG.4113</v>
          </cell>
          <cell r="G1406">
            <v>0</v>
          </cell>
          <cell r="I1406" t="str">
            <v>: =0x0,395x1,495x0,1</v>
          </cell>
          <cell r="J1406">
            <v>0</v>
          </cell>
          <cell r="K1406" t="str">
            <v>KHOI</v>
          </cell>
          <cell r="M1406">
            <v>0.39500000000000002</v>
          </cell>
          <cell r="N1406">
            <v>1.4950000000000001</v>
          </cell>
          <cell r="O1406">
            <v>0.1</v>
          </cell>
          <cell r="P1406" t="str">
            <v>m3</v>
          </cell>
          <cell r="Q1406">
            <v>0</v>
          </cell>
          <cell r="R1406">
            <v>0</v>
          </cell>
        </row>
        <row r="1407">
          <cell r="E1407" t="str">
            <v>Vaùn khuoân ñan</v>
          </cell>
          <cell r="F1407" t="str">
            <v>KP.2310</v>
          </cell>
          <cell r="G1407">
            <v>0</v>
          </cell>
          <cell r="I1407" t="str">
            <v>: =0x2x(0,395+1,495)x0,1/100</v>
          </cell>
          <cell r="J1407">
            <v>0</v>
          </cell>
          <cell r="K1407" t="str">
            <v>VKMC</v>
          </cell>
          <cell r="M1407">
            <v>0.39500000000000002</v>
          </cell>
          <cell r="N1407">
            <v>1.4950000000000001</v>
          </cell>
          <cell r="O1407">
            <v>0.1</v>
          </cell>
          <cell r="P1407" t="str">
            <v>100m2</v>
          </cell>
          <cell r="Q1407">
            <v>0</v>
          </cell>
          <cell r="R1407">
            <v>0</v>
          </cell>
        </row>
        <row r="1408">
          <cell r="E1408" t="str">
            <v>Saét troøn Þ &lt;=10 ñan</v>
          </cell>
          <cell r="F1408" t="str">
            <v>IA.2511</v>
          </cell>
          <cell r="G1408">
            <v>0</v>
          </cell>
          <cell r="I1408">
            <v>0</v>
          </cell>
          <cell r="J1408">
            <v>0</v>
          </cell>
          <cell r="N1408">
            <v>0.17030000000000001</v>
          </cell>
          <cell r="P1408" t="str">
            <v>Taán</v>
          </cell>
          <cell r="Q1408">
            <v>0</v>
          </cell>
          <cell r="R1408">
            <v>0</v>
          </cell>
        </row>
        <row r="1409">
          <cell r="E1409" t="str">
            <v>Laép taám ñan</v>
          </cell>
          <cell r="F1409" t="str">
            <v>09-09</v>
          </cell>
          <cell r="G1409">
            <v>0</v>
          </cell>
          <cell r="I1409">
            <v>0</v>
          </cell>
          <cell r="J1409">
            <v>0</v>
          </cell>
          <cell r="N1409">
            <v>25</v>
          </cell>
          <cell r="P1409" t="str">
            <v>Caùi</v>
          </cell>
          <cell r="Q1409">
            <v>0</v>
          </cell>
          <cell r="R1409">
            <v>0</v>
          </cell>
        </row>
        <row r="1410">
          <cell r="E1410" t="str">
            <v>Beùton ñaø M200 ñaù 1x2</v>
          </cell>
          <cell r="F1410" t="str">
            <v>HA.3113</v>
          </cell>
          <cell r="G1410">
            <v>0</v>
          </cell>
          <cell r="I1410">
            <v>0</v>
          </cell>
          <cell r="P1410" t="str">
            <v>m3</v>
          </cell>
          <cell r="Q1410">
            <v>0</v>
          </cell>
          <cell r="R1410">
            <v>0</v>
          </cell>
        </row>
        <row r="1411">
          <cell r="E1411" t="str">
            <v>Ñaø daøi</v>
          </cell>
          <cell r="G1411">
            <v>0</v>
          </cell>
          <cell r="I1411" t="str">
            <v>: =0x2,6x0,2x0,2</v>
          </cell>
          <cell r="J1411">
            <v>0</v>
          </cell>
          <cell r="K1411" t="str">
            <v>KHOI</v>
          </cell>
          <cell r="M1411">
            <v>2.6</v>
          </cell>
          <cell r="N1411">
            <v>0.2</v>
          </cell>
          <cell r="O1411">
            <v>0.2</v>
          </cell>
          <cell r="P1411" t="str">
            <v>m3</v>
          </cell>
          <cell r="Q1411">
            <v>0</v>
          </cell>
          <cell r="R1411">
            <v>0</v>
          </cell>
        </row>
        <row r="1412">
          <cell r="E1412" t="str">
            <v>Ñaø ngaén</v>
          </cell>
          <cell r="G1412">
            <v>0</v>
          </cell>
          <cell r="I1412" t="str">
            <v>: =0x1,1x0,2x0,2</v>
          </cell>
          <cell r="J1412">
            <v>0</v>
          </cell>
          <cell r="K1412" t="str">
            <v>KHOI</v>
          </cell>
          <cell r="M1412">
            <v>1.1000000000000001</v>
          </cell>
          <cell r="N1412">
            <v>0.2</v>
          </cell>
          <cell r="O1412">
            <v>0.2</v>
          </cell>
          <cell r="P1412" t="str">
            <v>m3</v>
          </cell>
          <cell r="Q1412">
            <v>0</v>
          </cell>
          <cell r="R1412">
            <v>0</v>
          </cell>
        </row>
        <row r="1413">
          <cell r="E1413" t="str">
            <v>Vaùn khuoân ñaø</v>
          </cell>
          <cell r="F1413" t="str">
            <v>KA.2210</v>
          </cell>
          <cell r="G1413">
            <v>0</v>
          </cell>
          <cell r="I1413">
            <v>0</v>
          </cell>
          <cell r="P1413" t="str">
            <v>100m2</v>
          </cell>
          <cell r="Q1413">
            <v>0</v>
          </cell>
          <cell r="R1413">
            <v>0</v>
          </cell>
        </row>
        <row r="1414">
          <cell r="E1414" t="str">
            <v>Ñaø daøi</v>
          </cell>
          <cell r="G1414">
            <v>0</v>
          </cell>
          <cell r="I1414" t="str">
            <v>: =0x(2x0,2+0,2)x2,6/100</v>
          </cell>
          <cell r="J1414">
            <v>0</v>
          </cell>
          <cell r="K1414" t="str">
            <v>VKD</v>
          </cell>
          <cell r="M1414">
            <v>2.6</v>
          </cell>
          <cell r="N1414">
            <v>0.2</v>
          </cell>
          <cell r="O1414">
            <v>0.2</v>
          </cell>
          <cell r="P1414" t="str">
            <v>100m2</v>
          </cell>
          <cell r="Q1414">
            <v>0</v>
          </cell>
          <cell r="R1414">
            <v>0</v>
          </cell>
        </row>
        <row r="1415">
          <cell r="E1415" t="str">
            <v>Ñaø ngaén</v>
          </cell>
          <cell r="G1415">
            <v>0</v>
          </cell>
          <cell r="I1415" t="str">
            <v>: =0x(2x0,2+0,2)x1,1/100</v>
          </cell>
          <cell r="J1415">
            <v>0</v>
          </cell>
          <cell r="K1415" t="str">
            <v>VKD</v>
          </cell>
          <cell r="M1415">
            <v>1.1000000000000001</v>
          </cell>
          <cell r="N1415">
            <v>0.2</v>
          </cell>
          <cell r="O1415">
            <v>0.2</v>
          </cell>
          <cell r="P1415" t="str">
            <v>100m2</v>
          </cell>
          <cell r="Q1415">
            <v>0</v>
          </cell>
          <cell r="R1415">
            <v>0</v>
          </cell>
        </row>
        <row r="1416">
          <cell r="E1416" t="str">
            <v>Beùton saøn M200 ñaù 1x2</v>
          </cell>
          <cell r="F1416" t="str">
            <v>HA.3213</v>
          </cell>
          <cell r="G1416">
            <v>0</v>
          </cell>
          <cell r="I1416" t="str">
            <v>: =0x0,6x0,6x0,1</v>
          </cell>
          <cell r="J1416">
            <v>0</v>
          </cell>
          <cell r="K1416" t="str">
            <v>KHOI</v>
          </cell>
          <cell r="M1416">
            <v>0.6</v>
          </cell>
          <cell r="N1416">
            <v>0.6</v>
          </cell>
          <cell r="O1416">
            <v>0.1</v>
          </cell>
          <cell r="P1416" t="str">
            <v>m3</v>
          </cell>
          <cell r="Q1416">
            <v>0</v>
          </cell>
          <cell r="R1416">
            <v>0</v>
          </cell>
        </row>
        <row r="1417">
          <cell r="E1417" t="str">
            <v>Vaùn khuoân saøn</v>
          </cell>
          <cell r="F1417" t="str">
            <v>KA.2310</v>
          </cell>
          <cell r="G1417">
            <v>0</v>
          </cell>
          <cell r="I1417" t="str">
            <v>: =0x0,7x0,7/100</v>
          </cell>
          <cell r="J1417">
            <v>0</v>
          </cell>
          <cell r="K1417" t="str">
            <v>VKS</v>
          </cell>
          <cell r="M1417">
            <v>0.7</v>
          </cell>
          <cell r="N1417">
            <v>0.7</v>
          </cell>
          <cell r="O1417">
            <v>0.1</v>
          </cell>
          <cell r="P1417" t="str">
            <v>100m2</v>
          </cell>
          <cell r="Q1417">
            <v>0</v>
          </cell>
          <cell r="R1417">
            <v>0</v>
          </cell>
        </row>
        <row r="1418">
          <cell r="E1418" t="str">
            <v>GCLÑ saét troøn Þ &lt;=10</v>
          </cell>
          <cell r="F1418" t="str">
            <v>IA.2511</v>
          </cell>
          <cell r="G1418">
            <v>0</v>
          </cell>
          <cell r="I1418">
            <v>0</v>
          </cell>
          <cell r="N1418">
            <v>0.01</v>
          </cell>
          <cell r="P1418" t="str">
            <v>Taán</v>
          </cell>
          <cell r="Q1418">
            <v>0</v>
          </cell>
          <cell r="R1418">
            <v>0</v>
          </cell>
        </row>
        <row r="1419">
          <cell r="E1419" t="str">
            <v>GCLÑ saét troøn Þ &lt;=18</v>
          </cell>
          <cell r="F1419" t="str">
            <v>IA.2521</v>
          </cell>
          <cell r="G1419">
            <v>0</v>
          </cell>
          <cell r="I1419">
            <v>0</v>
          </cell>
          <cell r="N1419">
            <v>0</v>
          </cell>
          <cell r="P1419" t="str">
            <v>Taán</v>
          </cell>
          <cell r="Q1419">
            <v>0</v>
          </cell>
          <cell r="R1419">
            <v>0</v>
          </cell>
        </row>
        <row r="1420">
          <cell r="E1420" t="str">
            <v xml:space="preserve">Toâ vöõa M75 daøy 1,5cm </v>
          </cell>
          <cell r="F1420" t="str">
            <v>PA.1214</v>
          </cell>
          <cell r="G1420">
            <v>0</v>
          </cell>
          <cell r="I1420">
            <v>0</v>
          </cell>
          <cell r="J1420">
            <v>0</v>
          </cell>
          <cell r="N1420">
            <v>42</v>
          </cell>
          <cell r="P1420" t="str">
            <v>m2</v>
          </cell>
          <cell r="Q1420">
            <v>0</v>
          </cell>
          <cell r="R1420">
            <v>0</v>
          </cell>
        </row>
        <row r="1421">
          <cell r="E1421" t="str">
            <v>Vaùch trong</v>
          </cell>
          <cell r="G1421">
            <v>0</v>
          </cell>
          <cell r="I1421" t="str">
            <v>: =x2x(5,4+6,2)x2,15</v>
          </cell>
          <cell r="K1421" t="str">
            <v>MTRU</v>
          </cell>
          <cell r="M1421">
            <v>5.4</v>
          </cell>
          <cell r="N1421">
            <v>6.2</v>
          </cell>
          <cell r="O1421">
            <v>2.15</v>
          </cell>
          <cell r="P1421" t="str">
            <v>m2</v>
          </cell>
          <cell r="Q1421">
            <v>0</v>
          </cell>
          <cell r="R1421">
            <v>0</v>
          </cell>
        </row>
        <row r="1422">
          <cell r="E1422" t="str">
            <v>Ñaùy</v>
          </cell>
          <cell r="G1422">
            <v>0</v>
          </cell>
          <cell r="I1422" t="str">
            <v>: =x3,4x5,8</v>
          </cell>
          <cell r="K1422" t="str">
            <v>MAT</v>
          </cell>
          <cell r="M1422">
            <v>3.4</v>
          </cell>
          <cell r="N1422">
            <v>5.8</v>
          </cell>
          <cell r="P1422" t="str">
            <v>m2</v>
          </cell>
          <cell r="Q1422">
            <v>0</v>
          </cell>
          <cell r="R1422">
            <v>0</v>
          </cell>
        </row>
        <row r="1423">
          <cell r="E1423" t="str">
            <v>Hoá thu</v>
          </cell>
          <cell r="G1423">
            <v>0</v>
          </cell>
          <cell r="I1423" t="str">
            <v>: =x2x(0,5+0,5)x0,3</v>
          </cell>
          <cell r="K1423" t="str">
            <v>MTRU</v>
          </cell>
          <cell r="M1423">
            <v>0.5</v>
          </cell>
          <cell r="N1423">
            <v>0.5</v>
          </cell>
          <cell r="O1423">
            <v>0.3</v>
          </cell>
          <cell r="P1423" t="str">
            <v>m2</v>
          </cell>
          <cell r="Q1423">
            <v>0</v>
          </cell>
          <cell r="R1423">
            <v>0</v>
          </cell>
        </row>
        <row r="1424">
          <cell r="E1424" t="str">
            <v xml:space="preserve">Saøn </v>
          </cell>
          <cell r="G1424">
            <v>0</v>
          </cell>
          <cell r="I1424" t="str">
            <v>: =x0,55x0,85</v>
          </cell>
          <cell r="K1424" t="str">
            <v>MAT</v>
          </cell>
          <cell r="M1424">
            <v>0.55000000000000004</v>
          </cell>
          <cell r="N1424">
            <v>0.85</v>
          </cell>
          <cell r="P1424" t="str">
            <v>m2</v>
          </cell>
          <cell r="Q1424">
            <v>0</v>
          </cell>
          <cell r="R1424">
            <v>0</v>
          </cell>
        </row>
        <row r="1425">
          <cell r="E1425" t="str">
            <v>GC saét hình cho naép hoà vaø moái noái</v>
          </cell>
          <cell r="F1425" t="str">
            <v>NA.1530</v>
          </cell>
          <cell r="G1425">
            <v>0</v>
          </cell>
          <cell r="I1425">
            <v>0</v>
          </cell>
          <cell r="J1425">
            <v>0</v>
          </cell>
          <cell r="N1425">
            <v>0.58334000000000008</v>
          </cell>
          <cell r="P1425" t="str">
            <v>Taán</v>
          </cell>
          <cell r="Q1425">
            <v>0</v>
          </cell>
          <cell r="R1425">
            <v>0</v>
          </cell>
        </row>
        <row r="1426">
          <cell r="E1426" t="str">
            <v>Laép ñaët naép hoà</v>
          </cell>
          <cell r="F1426" t="str">
            <v>NB.3110</v>
          </cell>
          <cell r="G1426">
            <v>0</v>
          </cell>
          <cell r="I1426">
            <v>0</v>
          </cell>
          <cell r="J1426">
            <v>0</v>
          </cell>
          <cell r="N1426">
            <v>0.58334000000000008</v>
          </cell>
          <cell r="P1426" t="str">
            <v>Taán</v>
          </cell>
          <cell r="Q1426">
            <v>0</v>
          </cell>
          <cell r="R1426">
            <v>0</v>
          </cell>
        </row>
        <row r="1427">
          <cell r="E1427" t="str">
            <v>Sôn caáu kieän saét hình 2 nöôùc choáng ræ</v>
          </cell>
          <cell r="F1427" t="str">
            <v>UC.2230R</v>
          </cell>
          <cell r="G1427">
            <v>0</v>
          </cell>
          <cell r="I1427">
            <v>0</v>
          </cell>
          <cell r="J1427">
            <v>0</v>
          </cell>
          <cell r="N1427">
            <v>10</v>
          </cell>
          <cell r="P1427" t="str">
            <v>m2</v>
          </cell>
          <cell r="Q1427">
            <v>0</v>
          </cell>
          <cell r="R1427">
            <v>0</v>
          </cell>
        </row>
        <row r="1428">
          <cell r="E1428" t="str">
            <v>Sôn caáu kieän saét hình 2 nöôùc daàu</v>
          </cell>
          <cell r="F1428" t="str">
            <v>UC.2230</v>
          </cell>
          <cell r="G1428">
            <v>0</v>
          </cell>
          <cell r="I1428">
            <v>0</v>
          </cell>
          <cell r="J1428">
            <v>0</v>
          </cell>
          <cell r="N1428">
            <v>10</v>
          </cell>
          <cell r="P1428" t="str">
            <v>m2</v>
          </cell>
          <cell r="Q1428">
            <v>0</v>
          </cell>
          <cell r="R1428">
            <v>0</v>
          </cell>
        </row>
        <row r="1429">
          <cell r="D1429" t="str">
            <v>STK49</v>
          </cell>
          <cell r="E1429" t="str">
            <v xml:space="preserve">Saûn xuaát laép ñaët oáng STK Þ 50 noái bôm </v>
          </cell>
          <cell r="F1429" t="str">
            <v>ZJ.1140</v>
          </cell>
          <cell r="G1429">
            <v>0</v>
          </cell>
          <cell r="I1429">
            <v>0</v>
          </cell>
          <cell r="J1429">
            <v>0</v>
          </cell>
          <cell r="N1429">
            <v>0.3</v>
          </cell>
          <cell r="P1429" t="str">
            <v>100m</v>
          </cell>
          <cell r="Q1429">
            <v>0</v>
          </cell>
          <cell r="R1429">
            <v>0</v>
          </cell>
        </row>
        <row r="1430">
          <cell r="D1430" t="str">
            <v>Cu-STK49</v>
          </cell>
          <cell r="E1430" t="str">
            <v>Saûn xuaát laép ñaët cut  90 STK Þ 50</v>
          </cell>
          <cell r="F1430" t="str">
            <v>ZK.4260</v>
          </cell>
          <cell r="G1430">
            <v>0</v>
          </cell>
          <cell r="I1430">
            <v>0</v>
          </cell>
          <cell r="J1430">
            <v>0</v>
          </cell>
          <cell r="N1430">
            <v>10</v>
          </cell>
          <cell r="P1430" t="str">
            <v>Caùi</v>
          </cell>
          <cell r="Q1430">
            <v>0</v>
          </cell>
          <cell r="R1430">
            <v>0</v>
          </cell>
        </row>
        <row r="1431">
          <cell r="D1431" t="str">
            <v>Te-STK49</v>
          </cell>
          <cell r="E1431" t="str">
            <v>Saûn xuaát laép ñaët teâ STK Þ 50</v>
          </cell>
          <cell r="F1431" t="str">
            <v>ZK.6160</v>
          </cell>
          <cell r="G1431">
            <v>0</v>
          </cell>
          <cell r="I1431">
            <v>0</v>
          </cell>
          <cell r="J1431">
            <v>0</v>
          </cell>
          <cell r="N1431">
            <v>1</v>
          </cell>
          <cell r="P1431" t="str">
            <v>Caùi</v>
          </cell>
          <cell r="Q1431">
            <v>0</v>
          </cell>
          <cell r="R1431">
            <v>0</v>
          </cell>
        </row>
        <row r="1432">
          <cell r="E1432" t="str">
            <v xml:space="preserve">Saûn xuaát laép ñaët oáng STK Þ 140 noái MBA </v>
          </cell>
          <cell r="F1432" t="str">
            <v>ZJ.2109</v>
          </cell>
          <cell r="G1432">
            <v>0</v>
          </cell>
          <cell r="I1432">
            <v>0</v>
          </cell>
          <cell r="N1432">
            <v>0.31</v>
          </cell>
          <cell r="P1432" t="str">
            <v>100m</v>
          </cell>
          <cell r="Q1432">
            <v>0</v>
          </cell>
          <cell r="R1432">
            <v>0</v>
          </cell>
        </row>
        <row r="1433">
          <cell r="D1433" t="str">
            <v>HCMB</v>
          </cell>
          <cell r="E1433" t="str">
            <v>Hoäp che maùy bôm</v>
          </cell>
          <cell r="F1433" t="str">
            <v>TT</v>
          </cell>
          <cell r="G1433">
            <v>0</v>
          </cell>
          <cell r="I1433">
            <v>0</v>
          </cell>
          <cell r="J1433">
            <v>0</v>
          </cell>
          <cell r="N1433">
            <v>1</v>
          </cell>
          <cell r="P1433" t="str">
            <v>caùi</v>
          </cell>
          <cell r="Q1433">
            <v>0</v>
          </cell>
          <cell r="R1433">
            <v>0</v>
          </cell>
        </row>
        <row r="1434">
          <cell r="E1434" t="str">
            <v>Ñaép thaønh moùng vaø san ñaát thöøa</v>
          </cell>
          <cell r="F1434" t="str">
            <v>BB.1112</v>
          </cell>
          <cell r="G1434">
            <v>0</v>
          </cell>
          <cell r="I1434">
            <v>0</v>
          </cell>
          <cell r="J1434">
            <v>0</v>
          </cell>
          <cell r="P1434" t="str">
            <v>m3</v>
          </cell>
          <cell r="Q1434">
            <v>0</v>
          </cell>
          <cell r="R1434">
            <v>0</v>
          </cell>
        </row>
        <row r="1435">
          <cell r="E1435" t="str">
            <v xml:space="preserve">BEÅ THU DAÀU SÖÏ COÁ ( 5,4x6,2x2,15M): </v>
          </cell>
          <cell r="G1435">
            <v>0</v>
          </cell>
          <cell r="I1435">
            <v>0</v>
          </cell>
          <cell r="P1435" t="str">
            <v>m3</v>
          </cell>
          <cell r="Q1435">
            <v>0</v>
          </cell>
          <cell r="R1435">
            <v>0</v>
          </cell>
        </row>
        <row r="1436">
          <cell r="E1436" t="str">
            <v>Ñaøo moùng ñaát C3</v>
          </cell>
          <cell r="F1436" t="str">
            <v>BA.1433</v>
          </cell>
          <cell r="G1436">
            <v>0</v>
          </cell>
          <cell r="I1436">
            <v>0</v>
          </cell>
          <cell r="N1436">
            <v>156.56</v>
          </cell>
          <cell r="P1436" t="str">
            <v>m3</v>
          </cell>
          <cell r="Q1436">
            <v>0</v>
          </cell>
          <cell r="R1436">
            <v>0</v>
          </cell>
        </row>
        <row r="1437">
          <cell r="E1437" t="str">
            <v>Baûn ñaùy</v>
          </cell>
          <cell r="G1437">
            <v>0</v>
          </cell>
          <cell r="I1437" t="str">
            <v>: =x2,45/6(7x7,8+11,9x12,7+(7+11,9)x(7,8+12,7))</v>
          </cell>
          <cell r="K1437" t="str">
            <v>DAO</v>
          </cell>
          <cell r="L1437">
            <v>1</v>
          </cell>
          <cell r="M1437">
            <v>7</v>
          </cell>
          <cell r="N1437">
            <v>7.8</v>
          </cell>
          <cell r="O1437">
            <v>2.4500000000000002</v>
          </cell>
          <cell r="P1437" t="str">
            <v>m3</v>
          </cell>
          <cell r="Q1437">
            <v>0</v>
          </cell>
          <cell r="R1437">
            <v>0</v>
          </cell>
        </row>
        <row r="1438">
          <cell r="E1438" t="str">
            <v>Hoá thu</v>
          </cell>
          <cell r="G1438">
            <v>0</v>
          </cell>
          <cell r="I1438" t="str">
            <v>: =x0,05/6(0,9x1,3+0,9x1,3+(0,9+0,9)x(1,3+1,3))</v>
          </cell>
          <cell r="K1438" t="str">
            <v>DAO</v>
          </cell>
          <cell r="M1438">
            <v>0.9</v>
          </cell>
          <cell r="N1438">
            <v>1.3</v>
          </cell>
          <cell r="O1438">
            <v>0.05</v>
          </cell>
          <cell r="P1438" t="str">
            <v>m3</v>
          </cell>
          <cell r="Q1438">
            <v>0</v>
          </cell>
          <cell r="R1438">
            <v>0</v>
          </cell>
        </row>
        <row r="1439">
          <cell r="E1439" t="str">
            <v>Beùton loùt M100 ñaù 1x2</v>
          </cell>
          <cell r="F1439" t="str">
            <v>HA.1121SR</v>
          </cell>
          <cell r="G1439">
            <v>0</v>
          </cell>
          <cell r="I1439">
            <v>0</v>
          </cell>
          <cell r="N1439">
            <v>2.5</v>
          </cell>
          <cell r="P1439" t="str">
            <v>m3</v>
          </cell>
          <cell r="Q1439">
            <v>0</v>
          </cell>
          <cell r="R1439">
            <v>0</v>
          </cell>
        </row>
        <row r="1440">
          <cell r="E1440" t="str">
            <v>Baûn ñaùy</v>
          </cell>
          <cell r="G1440">
            <v>0</v>
          </cell>
          <cell r="I1440" t="str">
            <v>: =x6,6x7,4x0,05</v>
          </cell>
          <cell r="K1440" t="str">
            <v>KHOI</v>
          </cell>
          <cell r="M1440">
            <v>6.6</v>
          </cell>
          <cell r="N1440">
            <v>7.4</v>
          </cell>
          <cell r="O1440">
            <v>0.05</v>
          </cell>
          <cell r="P1440" t="str">
            <v>m3</v>
          </cell>
          <cell r="Q1440">
            <v>0</v>
          </cell>
          <cell r="R1440">
            <v>0</v>
          </cell>
        </row>
        <row r="1441">
          <cell r="E1441" t="str">
            <v>Thanh hoá  thu</v>
          </cell>
          <cell r="G1441">
            <v>0</v>
          </cell>
          <cell r="I1441" t="str">
            <v>: =x2x(1,05+0,95)x0,3x0,05</v>
          </cell>
          <cell r="K1441" t="str">
            <v>THOP</v>
          </cell>
          <cell r="L1441">
            <v>0.05</v>
          </cell>
          <cell r="M1441">
            <v>1.05</v>
          </cell>
          <cell r="N1441">
            <v>1.05</v>
          </cell>
          <cell r="O1441">
            <v>0.3</v>
          </cell>
          <cell r="P1441" t="str">
            <v>m3</v>
          </cell>
          <cell r="Q1441">
            <v>0</v>
          </cell>
          <cell r="R1441">
            <v>0</v>
          </cell>
        </row>
        <row r="1442">
          <cell r="E1442" t="str">
            <v>Vaùn khuoân beùton loùt</v>
          </cell>
          <cell r="F1442" t="str">
            <v>KA.1110</v>
          </cell>
          <cell r="G1442">
            <v>0</v>
          </cell>
          <cell r="I1442">
            <v>0</v>
          </cell>
          <cell r="P1442" t="str">
            <v>100m2</v>
          </cell>
          <cell r="Q1442">
            <v>0</v>
          </cell>
          <cell r="R1442">
            <v>0</v>
          </cell>
        </row>
        <row r="1443">
          <cell r="E1443" t="str">
            <v>Baûn ñaùy</v>
          </cell>
          <cell r="G1443">
            <v>0</v>
          </cell>
          <cell r="I1443" t="str">
            <v>: =x2x(6,6+7,4)x0,05/100</v>
          </cell>
          <cell r="K1443" t="str">
            <v>VKMC</v>
          </cell>
          <cell r="M1443">
            <v>6.6</v>
          </cell>
          <cell r="N1443">
            <v>7.4</v>
          </cell>
          <cell r="O1443">
            <v>0.05</v>
          </cell>
          <cell r="P1443" t="str">
            <v>100m2</v>
          </cell>
          <cell r="Q1443">
            <v>0</v>
          </cell>
          <cell r="R1443">
            <v>0</v>
          </cell>
        </row>
        <row r="1444">
          <cell r="E1444" t="str">
            <v>Thaønh hoá  thu</v>
          </cell>
          <cell r="G1444">
            <v>0</v>
          </cell>
          <cell r="I1444" t="str">
            <v>: =x(2x(1,05+1,05)+2x(0,95+0,95))x0,25/100</v>
          </cell>
          <cell r="K1444" t="str">
            <v>VKTH</v>
          </cell>
          <cell r="L1444">
            <v>0.05</v>
          </cell>
          <cell r="M1444">
            <v>1.05</v>
          </cell>
          <cell r="N1444">
            <v>1.05</v>
          </cell>
          <cell r="O1444">
            <v>0.25</v>
          </cell>
          <cell r="P1444" t="str">
            <v>100m2</v>
          </cell>
          <cell r="Q1444">
            <v>0</v>
          </cell>
          <cell r="R1444">
            <v>0</v>
          </cell>
        </row>
        <row r="1445">
          <cell r="E1445" t="str">
            <v>Beùton baûn moùng M200 ñaù 1x2</v>
          </cell>
          <cell r="F1445" t="str">
            <v>HA.1223</v>
          </cell>
          <cell r="G1445">
            <v>0</v>
          </cell>
          <cell r="I1445">
            <v>0</v>
          </cell>
          <cell r="P1445" t="str">
            <v>m3</v>
          </cell>
          <cell r="Q1445">
            <v>0</v>
          </cell>
          <cell r="R1445">
            <v>0</v>
          </cell>
        </row>
        <row r="1446">
          <cell r="E1446" t="str">
            <v>Baûn ñaùy</v>
          </cell>
          <cell r="G1446">
            <v>0</v>
          </cell>
          <cell r="I1446" t="str">
            <v>: =x6,4x7,2x0,25</v>
          </cell>
          <cell r="K1446" t="str">
            <v>KHOI</v>
          </cell>
          <cell r="M1446">
            <v>6.4</v>
          </cell>
          <cell r="N1446">
            <v>7.2</v>
          </cell>
          <cell r="O1446">
            <v>0.25</v>
          </cell>
          <cell r="P1446" t="str">
            <v>m3</v>
          </cell>
          <cell r="Q1446">
            <v>0</v>
          </cell>
          <cell r="R1446">
            <v>0</v>
          </cell>
        </row>
        <row r="1447">
          <cell r="E1447" t="str">
            <v>Thanh hoá  thu</v>
          </cell>
          <cell r="G1447">
            <v>0</v>
          </cell>
          <cell r="I1447" t="str">
            <v>: =x2x(1+0,5)x0,25x0,25</v>
          </cell>
          <cell r="K1447" t="str">
            <v>THOP</v>
          </cell>
          <cell r="L1447">
            <v>0.25</v>
          </cell>
          <cell r="M1447">
            <v>1</v>
          </cell>
          <cell r="N1447">
            <v>1</v>
          </cell>
          <cell r="O1447">
            <v>0.25</v>
          </cell>
          <cell r="P1447" t="str">
            <v>m3</v>
          </cell>
          <cell r="Q1447">
            <v>0</v>
          </cell>
          <cell r="R1447">
            <v>0</v>
          </cell>
        </row>
        <row r="1448">
          <cell r="E1448" t="str">
            <v>Vaùn khuoân beùton moùng</v>
          </cell>
          <cell r="F1448" t="str">
            <v>KA.1110</v>
          </cell>
          <cell r="G1448">
            <v>0</v>
          </cell>
          <cell r="I1448">
            <v>0</v>
          </cell>
          <cell r="P1448" t="str">
            <v>100m2</v>
          </cell>
          <cell r="Q1448">
            <v>0</v>
          </cell>
          <cell r="R1448">
            <v>0</v>
          </cell>
        </row>
        <row r="1449">
          <cell r="E1449" t="str">
            <v>Baûn ñaùy</v>
          </cell>
          <cell r="G1449">
            <v>0</v>
          </cell>
          <cell r="I1449" t="str">
            <v>: =x2x(6,4+7,2)x0,25/100</v>
          </cell>
          <cell r="K1449" t="str">
            <v>VKMC</v>
          </cell>
          <cell r="M1449">
            <v>6.4</v>
          </cell>
          <cell r="N1449">
            <v>7.2</v>
          </cell>
          <cell r="O1449">
            <v>0.25</v>
          </cell>
          <cell r="P1449" t="str">
            <v>100m2</v>
          </cell>
          <cell r="Q1449">
            <v>0</v>
          </cell>
          <cell r="R1449">
            <v>0</v>
          </cell>
        </row>
        <row r="1450">
          <cell r="E1450" t="str">
            <v>Thanh hoá  thu</v>
          </cell>
          <cell r="G1450">
            <v>0</v>
          </cell>
          <cell r="I1450" t="str">
            <v>: =x2x(1+1)x0,25/100</v>
          </cell>
          <cell r="K1450" t="str">
            <v>VKMC</v>
          </cell>
          <cell r="M1450">
            <v>1</v>
          </cell>
          <cell r="N1450">
            <v>1</v>
          </cell>
          <cell r="O1450">
            <v>0.25</v>
          </cell>
          <cell r="P1450" t="str">
            <v>100m2</v>
          </cell>
          <cell r="Q1450">
            <v>0</v>
          </cell>
          <cell r="R1450">
            <v>0</v>
          </cell>
        </row>
        <row r="1451">
          <cell r="E1451" t="str">
            <v xml:space="preserve">Beùton töôøng M200 ñaù 1x2 </v>
          </cell>
          <cell r="F1451" t="str">
            <v>HA.2113</v>
          </cell>
          <cell r="G1451">
            <v>0</v>
          </cell>
          <cell r="I1451" t="str">
            <v>: =x2x(6,2+5)x2,15x0,2</v>
          </cell>
          <cell r="K1451" t="str">
            <v>THOP</v>
          </cell>
          <cell r="L1451">
            <v>0.2</v>
          </cell>
          <cell r="M1451">
            <v>5.4</v>
          </cell>
          <cell r="N1451">
            <v>6.2</v>
          </cell>
          <cell r="O1451">
            <v>2.15</v>
          </cell>
          <cell r="P1451" t="str">
            <v>m3</v>
          </cell>
          <cell r="Q1451">
            <v>0</v>
          </cell>
          <cell r="R1451">
            <v>0</v>
          </cell>
        </row>
        <row r="1452">
          <cell r="E1452" t="str">
            <v>Vaùn khuoân beùton töôøng</v>
          </cell>
          <cell r="F1452" t="str">
            <v>KA.2510</v>
          </cell>
          <cell r="G1452">
            <v>0</v>
          </cell>
          <cell r="I1452" t="str">
            <v>: =x(2x(6,2+5,4)+2x(5+5,8))x2,15/100</v>
          </cell>
          <cell r="K1452" t="str">
            <v>VKTH</v>
          </cell>
          <cell r="L1452">
            <v>0.2</v>
          </cell>
          <cell r="M1452">
            <v>5.4</v>
          </cell>
          <cell r="N1452">
            <v>6.2</v>
          </cell>
          <cell r="O1452">
            <v>2.15</v>
          </cell>
          <cell r="P1452" t="str">
            <v>100m2</v>
          </cell>
          <cell r="Q1452">
            <v>0</v>
          </cell>
          <cell r="R1452">
            <v>0</v>
          </cell>
        </row>
        <row r="1453">
          <cell r="E1453" t="str">
            <v>Saét troøn Þ &lt;=10 moùng</v>
          </cell>
          <cell r="F1453" t="str">
            <v>IA.1110</v>
          </cell>
          <cell r="G1453">
            <v>0</v>
          </cell>
          <cell r="I1453">
            <v>0</v>
          </cell>
          <cell r="N1453">
            <v>0.37786000000000003</v>
          </cell>
          <cell r="P1453" t="str">
            <v>Taán</v>
          </cell>
          <cell r="Q1453">
            <v>0</v>
          </cell>
          <cell r="R1453">
            <v>0</v>
          </cell>
        </row>
        <row r="1454">
          <cell r="E1454" t="str">
            <v>Saét troøn Þ &lt;=18 moùng</v>
          </cell>
          <cell r="F1454" t="str">
            <v>IA.1120</v>
          </cell>
          <cell r="G1454">
            <v>0</v>
          </cell>
          <cell r="I1454">
            <v>0</v>
          </cell>
          <cell r="N1454">
            <v>1.9001399999999999</v>
          </cell>
          <cell r="P1454" t="str">
            <v>Taán</v>
          </cell>
          <cell r="Q1454">
            <v>0</v>
          </cell>
          <cell r="R1454">
            <v>0</v>
          </cell>
        </row>
        <row r="1455">
          <cell r="E1455" t="str">
            <v xml:space="preserve">Beùton ñan Ñ1 M200 ñaù 1x2 </v>
          </cell>
          <cell r="F1455" t="str">
            <v>HG.4113</v>
          </cell>
          <cell r="G1455">
            <v>0</v>
          </cell>
          <cell r="I1455" t="str">
            <v>: =x0,395x1,495x0,09</v>
          </cell>
          <cell r="K1455" t="str">
            <v>KHOI</v>
          </cell>
          <cell r="M1455">
            <v>0.39500000000000002</v>
          </cell>
          <cell r="N1455">
            <v>1.4950000000000001</v>
          </cell>
          <cell r="O1455">
            <v>0.09</v>
          </cell>
          <cell r="P1455" t="str">
            <v>m3</v>
          </cell>
          <cell r="Q1455">
            <v>0</v>
          </cell>
          <cell r="R1455">
            <v>0</v>
          </cell>
        </row>
        <row r="1456">
          <cell r="E1456" t="str">
            <v>Vaùn khuoân ñan</v>
          </cell>
          <cell r="F1456" t="str">
            <v>KP.2310</v>
          </cell>
          <cell r="G1456">
            <v>0</v>
          </cell>
          <cell r="I1456" t="str">
            <v>: =x2x(0,395+1,495)x0,09/100</v>
          </cell>
          <cell r="K1456" t="str">
            <v>VKMC</v>
          </cell>
          <cell r="M1456">
            <v>0.39500000000000002</v>
          </cell>
          <cell r="N1456">
            <v>1.4950000000000001</v>
          </cell>
          <cell r="O1456">
            <v>0.09</v>
          </cell>
          <cell r="P1456" t="str">
            <v>100m2</v>
          </cell>
          <cell r="Q1456">
            <v>0</v>
          </cell>
          <cell r="R1456">
            <v>0</v>
          </cell>
        </row>
        <row r="1457">
          <cell r="E1457" t="str">
            <v>Saét troøn Þ &lt;=10 ñan</v>
          </cell>
          <cell r="F1457" t="str">
            <v>IA.2511</v>
          </cell>
          <cell r="G1457">
            <v>0</v>
          </cell>
          <cell r="I1457">
            <v>0</v>
          </cell>
          <cell r="N1457">
            <v>0</v>
          </cell>
          <cell r="P1457" t="str">
            <v>Taán</v>
          </cell>
          <cell r="Q1457">
            <v>0</v>
          </cell>
          <cell r="R1457">
            <v>0</v>
          </cell>
        </row>
        <row r="1458">
          <cell r="E1458" t="str">
            <v>Laép taám ñan</v>
          </cell>
          <cell r="F1458" t="str">
            <v>09-09</v>
          </cell>
          <cell r="G1458">
            <v>0</v>
          </cell>
          <cell r="I1458">
            <v>0</v>
          </cell>
          <cell r="N1458">
            <v>1</v>
          </cell>
          <cell r="P1458" t="str">
            <v>Caùi</v>
          </cell>
          <cell r="Q1458">
            <v>0</v>
          </cell>
          <cell r="R1458">
            <v>0</v>
          </cell>
        </row>
        <row r="1459">
          <cell r="E1459" t="str">
            <v>Beùton ñaø M200 ñaù 1x2</v>
          </cell>
          <cell r="F1459" t="str">
            <v>HA.3113</v>
          </cell>
          <cell r="G1459">
            <v>0</v>
          </cell>
          <cell r="I1459" t="str">
            <v>: =x5,4x0,2x0,2</v>
          </cell>
          <cell r="K1459" t="str">
            <v>KHOI</v>
          </cell>
          <cell r="M1459">
            <v>5.4</v>
          </cell>
          <cell r="N1459">
            <v>0.2</v>
          </cell>
          <cell r="O1459">
            <v>0.2</v>
          </cell>
          <cell r="P1459" t="str">
            <v>m3</v>
          </cell>
          <cell r="Q1459">
            <v>0</v>
          </cell>
          <cell r="R1459">
            <v>0</v>
          </cell>
        </row>
        <row r="1460">
          <cell r="E1460" t="str">
            <v>Vaùn khuoân ñaø</v>
          </cell>
          <cell r="F1460" t="str">
            <v>KA.2210</v>
          </cell>
          <cell r="G1460">
            <v>0</v>
          </cell>
          <cell r="I1460" t="str">
            <v>: =x(2x0,2+0,2)x5,4/100</v>
          </cell>
          <cell r="K1460" t="str">
            <v>VKD</v>
          </cell>
          <cell r="M1460">
            <v>5.4</v>
          </cell>
          <cell r="N1460">
            <v>0.2</v>
          </cell>
          <cell r="O1460">
            <v>0.2</v>
          </cell>
          <cell r="P1460" t="str">
            <v>100m2</v>
          </cell>
          <cell r="Q1460">
            <v>0</v>
          </cell>
          <cell r="R1460">
            <v>0</v>
          </cell>
        </row>
        <row r="1461">
          <cell r="E1461" t="str">
            <v>Beùton saøn M200 ñaù 1x2</v>
          </cell>
          <cell r="F1461" t="str">
            <v>HA.3213</v>
          </cell>
          <cell r="G1461">
            <v>0</v>
          </cell>
          <cell r="I1461" t="str">
            <v>: =x0,5x0,8x0,1</v>
          </cell>
          <cell r="K1461" t="str">
            <v>KHOI</v>
          </cell>
          <cell r="M1461">
            <v>0.5</v>
          </cell>
          <cell r="N1461">
            <v>0.8</v>
          </cell>
          <cell r="O1461">
            <v>0.1</v>
          </cell>
          <cell r="P1461" t="str">
            <v>m3</v>
          </cell>
          <cell r="Q1461">
            <v>0</v>
          </cell>
          <cell r="R1461">
            <v>0</v>
          </cell>
        </row>
        <row r="1462">
          <cell r="E1462" t="str">
            <v>Vaùn khuoân saøn</v>
          </cell>
          <cell r="F1462" t="str">
            <v>KA.2310</v>
          </cell>
          <cell r="G1462">
            <v>0</v>
          </cell>
          <cell r="I1462" t="str">
            <v>: =x0,6x0,9/100</v>
          </cell>
          <cell r="K1462" t="str">
            <v>VKS</v>
          </cell>
          <cell r="M1462">
            <v>0.6</v>
          </cell>
          <cell r="N1462">
            <v>0.9</v>
          </cell>
          <cell r="P1462" t="str">
            <v>100m2</v>
          </cell>
          <cell r="Q1462">
            <v>0</v>
          </cell>
          <cell r="R1462">
            <v>0</v>
          </cell>
        </row>
        <row r="1463">
          <cell r="E1463" t="str">
            <v>GCLÑ saét troøn Þ &lt;=10</v>
          </cell>
          <cell r="F1463" t="str">
            <v>IA.2511</v>
          </cell>
          <cell r="G1463">
            <v>0</v>
          </cell>
          <cell r="I1463">
            <v>0</v>
          </cell>
          <cell r="N1463">
            <v>0.01</v>
          </cell>
          <cell r="P1463" t="str">
            <v>Taán</v>
          </cell>
          <cell r="Q1463">
            <v>0</v>
          </cell>
          <cell r="R1463">
            <v>0</v>
          </cell>
        </row>
        <row r="1464">
          <cell r="E1464" t="str">
            <v>GCLÑ saét troøn Þ &lt;=18</v>
          </cell>
          <cell r="F1464" t="str">
            <v>IA.2521</v>
          </cell>
          <cell r="G1464">
            <v>0</v>
          </cell>
          <cell r="I1464">
            <v>0</v>
          </cell>
          <cell r="N1464">
            <v>0</v>
          </cell>
          <cell r="P1464" t="str">
            <v>Taán</v>
          </cell>
          <cell r="Q1464">
            <v>0</v>
          </cell>
          <cell r="R1464">
            <v>0</v>
          </cell>
        </row>
        <row r="1465">
          <cell r="E1465" t="str">
            <v xml:space="preserve">Toâ vöõa M75 daøy 1,5cm </v>
          </cell>
          <cell r="F1465" t="str">
            <v>PA.1214</v>
          </cell>
          <cell r="G1465">
            <v>0</v>
          </cell>
          <cell r="I1465">
            <v>0</v>
          </cell>
          <cell r="N1465">
            <v>107.26</v>
          </cell>
          <cell r="P1465" t="str">
            <v>m2</v>
          </cell>
          <cell r="Q1465">
            <v>0</v>
          </cell>
          <cell r="R1465">
            <v>0</v>
          </cell>
        </row>
        <row r="1466">
          <cell r="E1466" t="str">
            <v>Vaùch trong</v>
          </cell>
          <cell r="G1466">
            <v>0</v>
          </cell>
          <cell r="I1466" t="str">
            <v>: =x2x(5,4+6,2)x2,15</v>
          </cell>
          <cell r="K1466" t="str">
            <v>MTRU</v>
          </cell>
          <cell r="M1466">
            <v>5.4</v>
          </cell>
          <cell r="N1466">
            <v>6.2</v>
          </cell>
          <cell r="O1466">
            <v>2.15</v>
          </cell>
          <cell r="P1466" t="str">
            <v>m2</v>
          </cell>
          <cell r="Q1466">
            <v>0</v>
          </cell>
          <cell r="R1466">
            <v>0</v>
          </cell>
        </row>
        <row r="1467">
          <cell r="E1467" t="str">
            <v>Ñaùy</v>
          </cell>
          <cell r="G1467">
            <v>0</v>
          </cell>
          <cell r="I1467" t="str">
            <v>: =x3,4x5,8</v>
          </cell>
          <cell r="K1467" t="str">
            <v>MAT</v>
          </cell>
          <cell r="M1467">
            <v>3.4</v>
          </cell>
          <cell r="N1467">
            <v>5.8</v>
          </cell>
          <cell r="P1467" t="str">
            <v>m2</v>
          </cell>
          <cell r="Q1467">
            <v>0</v>
          </cell>
          <cell r="R1467">
            <v>0</v>
          </cell>
        </row>
        <row r="1468">
          <cell r="E1468" t="str">
            <v>Hoá thu</v>
          </cell>
          <cell r="G1468">
            <v>0</v>
          </cell>
          <cell r="I1468" t="str">
            <v>: =x2x(0,5+0,5)x0,3</v>
          </cell>
          <cell r="K1468" t="str">
            <v>MTRU</v>
          </cell>
          <cell r="M1468">
            <v>0.5</v>
          </cell>
          <cell r="N1468">
            <v>0.5</v>
          </cell>
          <cell r="O1468">
            <v>0.3</v>
          </cell>
          <cell r="P1468" t="str">
            <v>m2</v>
          </cell>
          <cell r="Q1468">
            <v>0</v>
          </cell>
          <cell r="R1468">
            <v>0</v>
          </cell>
        </row>
        <row r="1469">
          <cell r="E1469" t="str">
            <v xml:space="preserve">Saøn </v>
          </cell>
          <cell r="G1469">
            <v>0</v>
          </cell>
          <cell r="I1469" t="str">
            <v>: =x0,55x0,85</v>
          </cell>
          <cell r="K1469" t="str">
            <v>MAT</v>
          </cell>
          <cell r="M1469">
            <v>0.55000000000000004</v>
          </cell>
          <cell r="N1469">
            <v>0.85</v>
          </cell>
          <cell r="P1469" t="str">
            <v>m2</v>
          </cell>
          <cell r="Q1469">
            <v>0</v>
          </cell>
          <cell r="R1469">
            <v>0</v>
          </cell>
        </row>
        <row r="1470">
          <cell r="E1470" t="str">
            <v>GC saét hình cho naép hoà vaø moái noái</v>
          </cell>
          <cell r="F1470" t="str">
            <v>NA.1530</v>
          </cell>
          <cell r="G1470">
            <v>0</v>
          </cell>
          <cell r="I1470">
            <v>0</v>
          </cell>
          <cell r="N1470">
            <v>0.20827000000000001</v>
          </cell>
          <cell r="P1470" t="str">
            <v>Taán</v>
          </cell>
          <cell r="Q1470">
            <v>0</v>
          </cell>
          <cell r="R1470">
            <v>0</v>
          </cell>
        </row>
        <row r="1471">
          <cell r="E1471" t="str">
            <v>Laép ñaët naép hoà</v>
          </cell>
          <cell r="F1471" t="str">
            <v>NB.3110</v>
          </cell>
          <cell r="G1471">
            <v>0</v>
          </cell>
          <cell r="I1471">
            <v>0</v>
          </cell>
          <cell r="N1471">
            <v>0.20827000000000001</v>
          </cell>
          <cell r="P1471" t="str">
            <v>Taán</v>
          </cell>
          <cell r="Q1471">
            <v>0</v>
          </cell>
          <cell r="R1471">
            <v>0</v>
          </cell>
        </row>
        <row r="1472">
          <cell r="E1472" t="str">
            <v>Sôn caáu kieän saét hình 2 nöôùc choáng ræ</v>
          </cell>
          <cell r="F1472" t="str">
            <v>UC.2230R</v>
          </cell>
          <cell r="G1472">
            <v>0</v>
          </cell>
          <cell r="I1472">
            <v>0</v>
          </cell>
          <cell r="N1472">
            <v>10</v>
          </cell>
          <cell r="P1472" t="str">
            <v>m2</v>
          </cell>
          <cell r="Q1472">
            <v>0</v>
          </cell>
          <cell r="R1472">
            <v>0</v>
          </cell>
        </row>
        <row r="1473">
          <cell r="E1473" t="str">
            <v>Sôn caáu kieän saét hình 2 nöôùc daàu</v>
          </cell>
          <cell r="F1473" t="str">
            <v>UC.2230</v>
          </cell>
          <cell r="G1473">
            <v>0</v>
          </cell>
          <cell r="I1473">
            <v>0</v>
          </cell>
          <cell r="N1473">
            <v>5</v>
          </cell>
          <cell r="P1473" t="str">
            <v>m2</v>
          </cell>
          <cell r="Q1473">
            <v>0</v>
          </cell>
          <cell r="R1473">
            <v>0</v>
          </cell>
        </row>
        <row r="1474">
          <cell r="D1474" t="str">
            <v>STK49</v>
          </cell>
          <cell r="E1474" t="str">
            <v xml:space="preserve">Saûn xuaát laép ñaët oáng STK Þ 50 noái bôm </v>
          </cell>
          <cell r="F1474" t="str">
            <v>ZJ.1140</v>
          </cell>
          <cell r="G1474">
            <v>0</v>
          </cell>
          <cell r="I1474">
            <v>0</v>
          </cell>
          <cell r="N1474">
            <v>0.3</v>
          </cell>
          <cell r="P1474" t="str">
            <v>100m</v>
          </cell>
          <cell r="Q1474">
            <v>0</v>
          </cell>
          <cell r="R1474">
            <v>0</v>
          </cell>
        </row>
        <row r="1475">
          <cell r="E1475" t="str">
            <v xml:space="preserve">Saûn xuaát laép ñaët oáng STK Þ 140 noái MBA </v>
          </cell>
          <cell r="F1475" t="str">
            <v>ZJ.2109</v>
          </cell>
          <cell r="G1475">
            <v>0</v>
          </cell>
          <cell r="I1475">
            <v>0</v>
          </cell>
          <cell r="N1475">
            <v>0.31</v>
          </cell>
          <cell r="P1475" t="str">
            <v>100m</v>
          </cell>
          <cell r="Q1475">
            <v>0</v>
          </cell>
          <cell r="R1475">
            <v>0</v>
          </cell>
        </row>
        <row r="1476">
          <cell r="E1476" t="str">
            <v>Ñaép thaønh moùng vaø san ñaát thöøa</v>
          </cell>
          <cell r="F1476" t="str">
            <v>BB.1113</v>
          </cell>
          <cell r="G1476">
            <v>0</v>
          </cell>
          <cell r="I1476">
            <v>0</v>
          </cell>
          <cell r="P1476" t="str">
            <v>m3</v>
          </cell>
          <cell r="Q1476">
            <v>0</v>
          </cell>
          <cell r="R1476">
            <v>0</v>
          </cell>
        </row>
        <row r="1477">
          <cell r="E1477" t="str">
            <v>BEÅ THU DAÀU SÖÏ COÁ 5x7,4M</v>
          </cell>
          <cell r="G1477">
            <v>0</v>
          </cell>
          <cell r="I1477">
            <v>0</v>
          </cell>
          <cell r="P1477" t="str">
            <v>m3</v>
          </cell>
          <cell r="Q1477">
            <v>0</v>
          </cell>
          <cell r="R1477">
            <v>0</v>
          </cell>
        </row>
        <row r="1478">
          <cell r="E1478" t="str">
            <v>Ñaøo moùng</v>
          </cell>
          <cell r="F1478" t="str">
            <v>BA.1432</v>
          </cell>
          <cell r="G1478">
            <v>0</v>
          </cell>
          <cell r="I1478">
            <v>0</v>
          </cell>
          <cell r="P1478" t="str">
            <v>m3</v>
          </cell>
          <cell r="Q1478">
            <v>0</v>
          </cell>
          <cell r="R1478">
            <v>0</v>
          </cell>
        </row>
        <row r="1479">
          <cell r="E1479" t="str">
            <v>Baûn ñaùy</v>
          </cell>
          <cell r="G1479">
            <v>0</v>
          </cell>
          <cell r="I1479" t="str">
            <v>: =x2,45/6(5,4x7,8+10,3x12,7+(5,4+10,3)x(7,8+12,7))</v>
          </cell>
          <cell r="K1479" t="str">
            <v>DAO</v>
          </cell>
          <cell r="L1479">
            <v>1</v>
          </cell>
          <cell r="M1479">
            <v>5.4</v>
          </cell>
          <cell r="N1479">
            <v>7.8</v>
          </cell>
          <cell r="O1479">
            <v>2.4500000000000002</v>
          </cell>
          <cell r="P1479" t="str">
            <v>m3</v>
          </cell>
          <cell r="Q1479">
            <v>0</v>
          </cell>
          <cell r="R1479">
            <v>0</v>
          </cell>
        </row>
        <row r="1480">
          <cell r="E1480" t="str">
            <v>Hoá thu</v>
          </cell>
          <cell r="G1480">
            <v>0</v>
          </cell>
          <cell r="I1480" t="str">
            <v>: =x0,05/6(0,9x1,3+0,9x1,3+(0,9+0,9)x(1,3+1,3))</v>
          </cell>
          <cell r="K1480" t="str">
            <v>DAO</v>
          </cell>
          <cell r="M1480">
            <v>0.9</v>
          </cell>
          <cell r="N1480">
            <v>1.3</v>
          </cell>
          <cell r="O1480">
            <v>0.05</v>
          </cell>
          <cell r="P1480" t="str">
            <v>m3</v>
          </cell>
          <cell r="Q1480">
            <v>0</v>
          </cell>
          <cell r="R1480">
            <v>0</v>
          </cell>
        </row>
        <row r="1481">
          <cell r="E1481" t="str">
            <v>Beùton loùt M100 ñaù 1x2</v>
          </cell>
          <cell r="F1481" t="str">
            <v>HA.1121SR</v>
          </cell>
          <cell r="G1481">
            <v>0</v>
          </cell>
          <cell r="I1481">
            <v>0</v>
          </cell>
          <cell r="P1481" t="str">
            <v>m3</v>
          </cell>
          <cell r="Q1481">
            <v>0</v>
          </cell>
          <cell r="R1481">
            <v>0</v>
          </cell>
        </row>
        <row r="1482">
          <cell r="E1482" t="str">
            <v>Baûn ñaùy</v>
          </cell>
          <cell r="G1482">
            <v>0</v>
          </cell>
          <cell r="I1482" t="str">
            <v>: =x5x7,4x0,05</v>
          </cell>
          <cell r="K1482" t="str">
            <v>KHOI</v>
          </cell>
          <cell r="M1482">
            <v>5</v>
          </cell>
          <cell r="N1482">
            <v>7.4</v>
          </cell>
          <cell r="O1482">
            <v>0.05</v>
          </cell>
          <cell r="P1482" t="str">
            <v>m3</v>
          </cell>
          <cell r="Q1482">
            <v>0</v>
          </cell>
          <cell r="R1482">
            <v>0</v>
          </cell>
        </row>
        <row r="1483">
          <cell r="E1483" t="str">
            <v>Thanh hoá  thu</v>
          </cell>
          <cell r="G1483">
            <v>0</v>
          </cell>
          <cell r="I1483" t="str">
            <v>: =x2x(1,05+0,95)x0,3x0,05</v>
          </cell>
          <cell r="K1483" t="str">
            <v>THOP</v>
          </cell>
          <cell r="L1483">
            <v>0.05</v>
          </cell>
          <cell r="M1483">
            <v>1.05</v>
          </cell>
          <cell r="N1483">
            <v>1.05</v>
          </cell>
          <cell r="O1483">
            <v>0.3</v>
          </cell>
          <cell r="P1483" t="str">
            <v>m3</v>
          </cell>
          <cell r="Q1483">
            <v>0</v>
          </cell>
          <cell r="R1483">
            <v>0</v>
          </cell>
        </row>
        <row r="1484">
          <cell r="E1484" t="str">
            <v>Vaùn khuoân beùton loùt</v>
          </cell>
          <cell r="F1484" t="str">
            <v>KA.1110</v>
          </cell>
          <cell r="G1484">
            <v>0</v>
          </cell>
          <cell r="I1484">
            <v>0</v>
          </cell>
          <cell r="P1484" t="str">
            <v>100m2</v>
          </cell>
          <cell r="Q1484">
            <v>0</v>
          </cell>
          <cell r="R1484">
            <v>0</v>
          </cell>
        </row>
        <row r="1485">
          <cell r="E1485" t="str">
            <v>Baûn ñaùy</v>
          </cell>
          <cell r="G1485">
            <v>0</v>
          </cell>
          <cell r="I1485" t="str">
            <v>: =x2x(5+7,4)x0,05/100</v>
          </cell>
          <cell r="K1485" t="str">
            <v>VKMC</v>
          </cell>
          <cell r="M1485">
            <v>5</v>
          </cell>
          <cell r="N1485">
            <v>7.4</v>
          </cell>
          <cell r="O1485">
            <v>0.05</v>
          </cell>
          <cell r="P1485" t="str">
            <v>100m2</v>
          </cell>
          <cell r="Q1485">
            <v>0</v>
          </cell>
          <cell r="R1485">
            <v>0</v>
          </cell>
        </row>
        <row r="1486">
          <cell r="E1486" t="str">
            <v>Thaønh hoá  thu</v>
          </cell>
          <cell r="G1486">
            <v>0</v>
          </cell>
          <cell r="I1486" t="str">
            <v>: =x(2x(1,05+1,05)+2x(0,95+0,95))x0,3/100</v>
          </cell>
          <cell r="K1486" t="str">
            <v>VKTH</v>
          </cell>
          <cell r="L1486">
            <v>0.05</v>
          </cell>
          <cell r="M1486">
            <v>1.05</v>
          </cell>
          <cell r="N1486">
            <v>1.05</v>
          </cell>
          <cell r="O1486">
            <v>0.3</v>
          </cell>
          <cell r="P1486" t="str">
            <v>100m2</v>
          </cell>
          <cell r="Q1486">
            <v>0</v>
          </cell>
          <cell r="R1486">
            <v>0</v>
          </cell>
        </row>
        <row r="1487">
          <cell r="E1487" t="str">
            <v>Beùton baûn moùng M250 ñaù 1x2</v>
          </cell>
          <cell r="F1487" t="str">
            <v>HA.1224</v>
          </cell>
          <cell r="G1487">
            <v>0</v>
          </cell>
          <cell r="I1487">
            <v>0</v>
          </cell>
          <cell r="P1487" t="str">
            <v>m3</v>
          </cell>
          <cell r="Q1487">
            <v>0</v>
          </cell>
          <cell r="R1487">
            <v>0</v>
          </cell>
        </row>
        <row r="1488">
          <cell r="E1488" t="str">
            <v>Baûn ñaùy</v>
          </cell>
          <cell r="G1488">
            <v>0</v>
          </cell>
          <cell r="I1488" t="str">
            <v>: =x4,8x7,2x0,25</v>
          </cell>
          <cell r="K1488" t="str">
            <v>KHOI</v>
          </cell>
          <cell r="M1488">
            <v>4.8</v>
          </cell>
          <cell r="N1488">
            <v>7.2</v>
          </cell>
          <cell r="O1488">
            <v>0.25</v>
          </cell>
          <cell r="P1488" t="str">
            <v>m3</v>
          </cell>
          <cell r="Q1488">
            <v>0</v>
          </cell>
          <cell r="R1488">
            <v>0</v>
          </cell>
        </row>
        <row r="1489">
          <cell r="E1489" t="str">
            <v>Thanh hoá  thu</v>
          </cell>
          <cell r="G1489">
            <v>0</v>
          </cell>
          <cell r="I1489" t="str">
            <v>: =x2x(1+0,5)x0,3x0,25</v>
          </cell>
          <cell r="K1489" t="str">
            <v>THOP</v>
          </cell>
          <cell r="L1489">
            <v>0.25</v>
          </cell>
          <cell r="M1489">
            <v>1</v>
          </cell>
          <cell r="N1489">
            <v>1</v>
          </cell>
          <cell r="O1489">
            <v>0.3</v>
          </cell>
          <cell r="P1489" t="str">
            <v>m3</v>
          </cell>
          <cell r="Q1489">
            <v>0</v>
          </cell>
          <cell r="R1489">
            <v>0</v>
          </cell>
        </row>
        <row r="1490">
          <cell r="E1490" t="str">
            <v>Vaùn khuoân beùton moùng</v>
          </cell>
          <cell r="F1490" t="str">
            <v>KA.1110</v>
          </cell>
          <cell r="G1490">
            <v>0</v>
          </cell>
          <cell r="I1490">
            <v>0</v>
          </cell>
          <cell r="P1490" t="str">
            <v>100m2</v>
          </cell>
          <cell r="Q1490">
            <v>0</v>
          </cell>
          <cell r="R1490">
            <v>0</v>
          </cell>
        </row>
        <row r="1491">
          <cell r="E1491" t="str">
            <v>Baûn ñaùy</v>
          </cell>
          <cell r="G1491">
            <v>0</v>
          </cell>
          <cell r="I1491" t="str">
            <v>: =x2x(4,8+7,2)x0,25/100</v>
          </cell>
          <cell r="K1491" t="str">
            <v>VKMC</v>
          </cell>
          <cell r="M1491">
            <v>4.8</v>
          </cell>
          <cell r="N1491">
            <v>7.2</v>
          </cell>
          <cell r="O1491">
            <v>0.25</v>
          </cell>
          <cell r="P1491" t="str">
            <v>100m2</v>
          </cell>
          <cell r="Q1491">
            <v>0</v>
          </cell>
          <cell r="R1491">
            <v>0</v>
          </cell>
        </row>
        <row r="1492">
          <cell r="E1492" t="str">
            <v>Thanh hoá  thu</v>
          </cell>
          <cell r="G1492">
            <v>0</v>
          </cell>
          <cell r="I1492" t="str">
            <v>: =x2x(1+1)x0,3/100</v>
          </cell>
          <cell r="K1492" t="str">
            <v>VKMC</v>
          </cell>
          <cell r="M1492">
            <v>1</v>
          </cell>
          <cell r="N1492">
            <v>1</v>
          </cell>
          <cell r="O1492">
            <v>0.3</v>
          </cell>
          <cell r="P1492" t="str">
            <v>100m2</v>
          </cell>
          <cell r="Q1492">
            <v>0</v>
          </cell>
          <cell r="R1492">
            <v>0</v>
          </cell>
        </row>
        <row r="1493">
          <cell r="E1493" t="str">
            <v>Saét troøn Þ &lt;=10 moùng</v>
          </cell>
          <cell r="F1493" t="str">
            <v>IA.1110</v>
          </cell>
          <cell r="G1493">
            <v>0</v>
          </cell>
          <cell r="I1493">
            <v>0</v>
          </cell>
          <cell r="N1493">
            <v>0.37786000000000003</v>
          </cell>
          <cell r="P1493" t="str">
            <v>Taán</v>
          </cell>
          <cell r="Q1493">
            <v>0</v>
          </cell>
          <cell r="R1493">
            <v>0</v>
          </cell>
        </row>
        <row r="1494">
          <cell r="E1494" t="str">
            <v>Saét troøn Þ &lt;=18 moùng</v>
          </cell>
          <cell r="F1494" t="str">
            <v>IA.1120</v>
          </cell>
          <cell r="G1494">
            <v>0</v>
          </cell>
          <cell r="I1494">
            <v>0</v>
          </cell>
          <cell r="N1494">
            <v>1.28881</v>
          </cell>
          <cell r="P1494" t="str">
            <v>Taán</v>
          </cell>
          <cell r="Q1494">
            <v>0</v>
          </cell>
          <cell r="R1494">
            <v>0</v>
          </cell>
        </row>
        <row r="1495">
          <cell r="E1495" t="str">
            <v xml:space="preserve">Beùton ñan Ñ1 M200 ñaù 1x2 </v>
          </cell>
          <cell r="F1495" t="str">
            <v>HG.4113</v>
          </cell>
          <cell r="G1495">
            <v>0</v>
          </cell>
          <cell r="I1495" t="str">
            <v>: =x0,395x1,495x0,09</v>
          </cell>
          <cell r="K1495" t="str">
            <v>KHOI</v>
          </cell>
          <cell r="M1495">
            <v>0.39500000000000002</v>
          </cell>
          <cell r="N1495">
            <v>1.4950000000000001</v>
          </cell>
          <cell r="O1495">
            <v>0.09</v>
          </cell>
          <cell r="P1495" t="str">
            <v>m3</v>
          </cell>
          <cell r="Q1495">
            <v>0</v>
          </cell>
          <cell r="R1495">
            <v>0</v>
          </cell>
        </row>
        <row r="1496">
          <cell r="E1496" t="str">
            <v>Vaùn khuoân ñan</v>
          </cell>
          <cell r="F1496" t="str">
            <v>KP.2310</v>
          </cell>
          <cell r="G1496">
            <v>0</v>
          </cell>
          <cell r="I1496" t="str">
            <v>: =x2x(0,395+1,495)x0,09/100</v>
          </cell>
          <cell r="K1496" t="str">
            <v>VKMC</v>
          </cell>
          <cell r="M1496">
            <v>0.39500000000000002</v>
          </cell>
          <cell r="N1496">
            <v>1.4950000000000001</v>
          </cell>
          <cell r="O1496">
            <v>0.09</v>
          </cell>
          <cell r="P1496" t="str">
            <v>100m2</v>
          </cell>
          <cell r="Q1496">
            <v>0</v>
          </cell>
          <cell r="R1496">
            <v>0</v>
          </cell>
        </row>
        <row r="1497">
          <cell r="E1497" t="str">
            <v>GCLÑ saét troøn Þ &lt;=10</v>
          </cell>
          <cell r="F1497" t="str">
            <v>IA.2211</v>
          </cell>
          <cell r="G1497">
            <v>0</v>
          </cell>
          <cell r="I1497">
            <v>0</v>
          </cell>
          <cell r="N1497">
            <v>0.18327000000000002</v>
          </cell>
          <cell r="P1497" t="str">
            <v>Taán</v>
          </cell>
          <cell r="Q1497">
            <v>0</v>
          </cell>
          <cell r="R1497">
            <v>0</v>
          </cell>
        </row>
        <row r="1498">
          <cell r="E1498" t="str">
            <v>Laép taám ñan</v>
          </cell>
          <cell r="F1498" t="str">
            <v>09-09</v>
          </cell>
          <cell r="G1498">
            <v>0</v>
          </cell>
          <cell r="I1498">
            <v>0</v>
          </cell>
          <cell r="N1498">
            <v>1</v>
          </cell>
          <cell r="P1498" t="str">
            <v>Caùi</v>
          </cell>
          <cell r="Q1498">
            <v>0</v>
          </cell>
          <cell r="R1498">
            <v>0</v>
          </cell>
        </row>
        <row r="1499">
          <cell r="E1499" t="str">
            <v>Beùton ñaø M200 ñaù 1x2</v>
          </cell>
          <cell r="F1499" t="str">
            <v>HA.3113</v>
          </cell>
          <cell r="G1499">
            <v>0</v>
          </cell>
          <cell r="I1499" t="str">
            <v>: =x11,5x0,2x0,2</v>
          </cell>
          <cell r="K1499" t="str">
            <v>KHOI</v>
          </cell>
          <cell r="M1499">
            <v>11.5</v>
          </cell>
          <cell r="N1499">
            <v>0.2</v>
          </cell>
          <cell r="O1499">
            <v>0.2</v>
          </cell>
          <cell r="P1499" t="str">
            <v>m3</v>
          </cell>
          <cell r="Q1499">
            <v>0</v>
          </cell>
          <cell r="R1499">
            <v>0</v>
          </cell>
        </row>
        <row r="1500">
          <cell r="E1500" t="str">
            <v>Vaùn khuoân ñaø</v>
          </cell>
          <cell r="F1500" t="str">
            <v>KA.2210</v>
          </cell>
          <cell r="G1500">
            <v>0</v>
          </cell>
          <cell r="I1500" t="str">
            <v>: =x(2x0,2+0,2)x11,5/100</v>
          </cell>
          <cell r="K1500" t="str">
            <v>VKD</v>
          </cell>
          <cell r="M1500">
            <v>11.5</v>
          </cell>
          <cell r="N1500">
            <v>0.2</v>
          </cell>
          <cell r="O1500">
            <v>0.2</v>
          </cell>
          <cell r="P1500" t="str">
            <v>100m2</v>
          </cell>
          <cell r="Q1500">
            <v>0</v>
          </cell>
          <cell r="R1500">
            <v>0</v>
          </cell>
        </row>
        <row r="1501">
          <cell r="E1501" t="str">
            <v>Beùton saøn M200 ñaù 1x2</v>
          </cell>
          <cell r="F1501" t="str">
            <v>HA.3213</v>
          </cell>
          <cell r="G1501">
            <v>0</v>
          </cell>
          <cell r="I1501" t="str">
            <v>: =x0,5x0,8x0,1</v>
          </cell>
          <cell r="K1501" t="str">
            <v>KHOI</v>
          </cell>
          <cell r="M1501">
            <v>0.5</v>
          </cell>
          <cell r="N1501">
            <v>0.8</v>
          </cell>
          <cell r="O1501">
            <v>0.1</v>
          </cell>
          <cell r="P1501" t="str">
            <v>m3</v>
          </cell>
          <cell r="Q1501">
            <v>0</v>
          </cell>
          <cell r="R1501">
            <v>0</v>
          </cell>
        </row>
        <row r="1502">
          <cell r="E1502" t="str">
            <v>Vaùn khuoân saøn</v>
          </cell>
          <cell r="F1502" t="str">
            <v>KA.2310</v>
          </cell>
          <cell r="G1502">
            <v>0</v>
          </cell>
          <cell r="I1502" t="str">
            <v>: =x0,6x0,9/100</v>
          </cell>
          <cell r="K1502" t="str">
            <v>VKS</v>
          </cell>
          <cell r="M1502">
            <v>0.6</v>
          </cell>
          <cell r="N1502">
            <v>0.9</v>
          </cell>
          <cell r="P1502" t="str">
            <v>100m2</v>
          </cell>
          <cell r="Q1502">
            <v>0</v>
          </cell>
          <cell r="R1502">
            <v>0</v>
          </cell>
        </row>
        <row r="1503">
          <cell r="E1503" t="str">
            <v>GCLÑ saét troøn Þ &lt;=10</v>
          </cell>
          <cell r="F1503" t="str">
            <v>IA.2511</v>
          </cell>
          <cell r="G1503">
            <v>0</v>
          </cell>
          <cell r="I1503">
            <v>0</v>
          </cell>
          <cell r="N1503">
            <v>2.6370000000000001E-2</v>
          </cell>
          <cell r="P1503" t="str">
            <v>Taán</v>
          </cell>
          <cell r="Q1503">
            <v>0</v>
          </cell>
          <cell r="R1503">
            <v>0</v>
          </cell>
        </row>
        <row r="1504">
          <cell r="E1504" t="str">
            <v>GCLÑ saét troøn Þ &lt;=18</v>
          </cell>
          <cell r="F1504" t="str">
            <v>IA.2521</v>
          </cell>
          <cell r="G1504">
            <v>0</v>
          </cell>
          <cell r="I1504">
            <v>0</v>
          </cell>
          <cell r="N1504">
            <v>0.18487999999999999</v>
          </cell>
          <cell r="P1504" t="str">
            <v>Taán</v>
          </cell>
          <cell r="Q1504">
            <v>0</v>
          </cell>
          <cell r="R1504">
            <v>0</v>
          </cell>
        </row>
        <row r="1505">
          <cell r="E1505" t="str">
            <v xml:space="preserve">Toâ vöõa M75 daøy 1,5cm </v>
          </cell>
          <cell r="F1505" t="str">
            <v>PA.1214</v>
          </cell>
          <cell r="G1505">
            <v>0</v>
          </cell>
          <cell r="I1505">
            <v>0</v>
          </cell>
          <cell r="P1505" t="str">
            <v>m2</v>
          </cell>
          <cell r="Q1505">
            <v>0</v>
          </cell>
          <cell r="R1505">
            <v>0</v>
          </cell>
        </row>
        <row r="1506">
          <cell r="E1506" t="str">
            <v>Vaùch trong</v>
          </cell>
          <cell r="G1506">
            <v>0</v>
          </cell>
          <cell r="I1506" t="str">
            <v>: =x2x(3,4+5,8)x2,35</v>
          </cell>
          <cell r="K1506" t="str">
            <v>MTRU</v>
          </cell>
          <cell r="M1506">
            <v>3.4</v>
          </cell>
          <cell r="N1506">
            <v>5.8</v>
          </cell>
          <cell r="O1506">
            <v>2.35</v>
          </cell>
          <cell r="P1506" t="str">
            <v>m2</v>
          </cell>
          <cell r="Q1506">
            <v>0</v>
          </cell>
          <cell r="R1506">
            <v>0</v>
          </cell>
        </row>
        <row r="1507">
          <cell r="E1507" t="str">
            <v>Ñaùy</v>
          </cell>
          <cell r="G1507">
            <v>0</v>
          </cell>
          <cell r="I1507" t="str">
            <v>: =x3,4x5,8</v>
          </cell>
          <cell r="K1507" t="str">
            <v>MAT</v>
          </cell>
          <cell r="M1507">
            <v>3.4</v>
          </cell>
          <cell r="N1507">
            <v>5.8</v>
          </cell>
          <cell r="P1507" t="str">
            <v>m2</v>
          </cell>
          <cell r="Q1507">
            <v>0</v>
          </cell>
          <cell r="R1507">
            <v>0</v>
          </cell>
        </row>
        <row r="1508">
          <cell r="E1508" t="str">
            <v>Hoá thu</v>
          </cell>
          <cell r="G1508">
            <v>0</v>
          </cell>
          <cell r="I1508" t="str">
            <v>: =x2x(0,5+0,5)x0,3</v>
          </cell>
          <cell r="K1508" t="str">
            <v>MTRU</v>
          </cell>
          <cell r="M1508">
            <v>0.5</v>
          </cell>
          <cell r="N1508">
            <v>0.5</v>
          </cell>
          <cell r="O1508">
            <v>0.3</v>
          </cell>
          <cell r="P1508" t="str">
            <v>m2</v>
          </cell>
          <cell r="Q1508">
            <v>0</v>
          </cell>
          <cell r="R1508">
            <v>0</v>
          </cell>
        </row>
        <row r="1509">
          <cell r="E1509" t="str">
            <v xml:space="preserve">Saøn </v>
          </cell>
          <cell r="G1509">
            <v>0</v>
          </cell>
          <cell r="I1509" t="str">
            <v>: =x0,55x0,85</v>
          </cell>
          <cell r="K1509" t="str">
            <v>MAT</v>
          </cell>
          <cell r="M1509">
            <v>0.55000000000000004</v>
          </cell>
          <cell r="N1509">
            <v>0.85</v>
          </cell>
          <cell r="P1509" t="str">
            <v>m2</v>
          </cell>
          <cell r="Q1509">
            <v>0</v>
          </cell>
          <cell r="R1509">
            <v>0</v>
          </cell>
        </row>
        <row r="1510">
          <cell r="E1510" t="str">
            <v>GC saét hình cho naép hoà</v>
          </cell>
          <cell r="F1510" t="str">
            <v>NA.1530</v>
          </cell>
          <cell r="G1510">
            <v>0</v>
          </cell>
          <cell r="I1510">
            <v>0</v>
          </cell>
          <cell r="N1510">
            <v>0.20827000000000001</v>
          </cell>
          <cell r="P1510" t="str">
            <v>Taán</v>
          </cell>
          <cell r="Q1510">
            <v>0</v>
          </cell>
          <cell r="R1510">
            <v>0</v>
          </cell>
        </row>
        <row r="1511">
          <cell r="E1511" t="str">
            <v>Laép ñaët naép hoà</v>
          </cell>
          <cell r="F1511" t="str">
            <v>NB.3110</v>
          </cell>
          <cell r="G1511">
            <v>0</v>
          </cell>
          <cell r="I1511">
            <v>0</v>
          </cell>
          <cell r="N1511">
            <v>0.20827000000000001</v>
          </cell>
          <cell r="P1511" t="str">
            <v>Taán</v>
          </cell>
          <cell r="Q1511">
            <v>0</v>
          </cell>
          <cell r="R1511">
            <v>0</v>
          </cell>
        </row>
        <row r="1512">
          <cell r="E1512" t="str">
            <v>Sôn caáu kieän saét hình 2 nöôùc choáng ræ</v>
          </cell>
          <cell r="F1512" t="str">
            <v>UC.2230R</v>
          </cell>
          <cell r="G1512">
            <v>0</v>
          </cell>
          <cell r="I1512">
            <v>0</v>
          </cell>
          <cell r="N1512">
            <v>5</v>
          </cell>
          <cell r="P1512" t="str">
            <v>m2</v>
          </cell>
          <cell r="Q1512">
            <v>0</v>
          </cell>
          <cell r="R1512">
            <v>0</v>
          </cell>
        </row>
        <row r="1513">
          <cell r="E1513" t="str">
            <v>Sôn caáu kieän saét hình 2 nöôùc daàu</v>
          </cell>
          <cell r="F1513" t="str">
            <v>UC.2230</v>
          </cell>
          <cell r="G1513">
            <v>0</v>
          </cell>
          <cell r="I1513">
            <v>0</v>
          </cell>
          <cell r="N1513">
            <v>5</v>
          </cell>
          <cell r="P1513" t="str">
            <v>m2</v>
          </cell>
          <cell r="Q1513">
            <v>0</v>
          </cell>
          <cell r="R1513">
            <v>0</v>
          </cell>
        </row>
        <row r="1514">
          <cell r="E1514" t="str">
            <v xml:space="preserve">Saûn xuaát laép ñaët oáng STK Þ 140 noái MBA </v>
          </cell>
          <cell r="F1514" t="str">
            <v>ZJ.2109</v>
          </cell>
          <cell r="G1514">
            <v>0</v>
          </cell>
          <cell r="I1514">
            <v>0</v>
          </cell>
          <cell r="N1514">
            <v>0.31</v>
          </cell>
          <cell r="P1514" t="str">
            <v>100m</v>
          </cell>
          <cell r="Q1514">
            <v>0</v>
          </cell>
          <cell r="R1514">
            <v>0</v>
          </cell>
        </row>
        <row r="1515">
          <cell r="E1515" t="str">
            <v>Ñaép thaønh moùng vaø san ñaát thöøa</v>
          </cell>
          <cell r="F1515" t="str">
            <v>BB.1113</v>
          </cell>
          <cell r="G1515">
            <v>0</v>
          </cell>
          <cell r="I1515">
            <v>0</v>
          </cell>
          <cell r="P1515" t="str">
            <v>m3</v>
          </cell>
          <cell r="Q1515">
            <v>0</v>
          </cell>
          <cell r="R1515">
            <v>0</v>
          </cell>
        </row>
        <row r="1516">
          <cell r="E1516" t="str">
            <v>MOÙNG TRUÏ SÖÙ ÑÔÕ THANH CAÙI 22KV</v>
          </cell>
          <cell r="G1516">
            <v>0</v>
          </cell>
          <cell r="I1516">
            <v>0</v>
          </cell>
          <cell r="P1516" t="str">
            <v>m3</v>
          </cell>
          <cell r="Q1516">
            <v>0</v>
          </cell>
          <cell r="R1516">
            <v>0</v>
          </cell>
        </row>
        <row r="1517">
          <cell r="E1517" t="str">
            <v>Beùton coät M250 ñaù 1x2 daøy 50cm</v>
          </cell>
          <cell r="F1517" t="str">
            <v>HA.2314</v>
          </cell>
          <cell r="G1517">
            <v>0</v>
          </cell>
          <cell r="I1517">
            <v>0</v>
          </cell>
          <cell r="N1517">
            <v>0.15</v>
          </cell>
          <cell r="P1517" t="str">
            <v>m3</v>
          </cell>
          <cell r="Q1517">
            <v>0</v>
          </cell>
          <cell r="R1517">
            <v>0</v>
          </cell>
        </row>
        <row r="1518">
          <cell r="E1518" t="str">
            <v>Vaùn khuoân coät</v>
          </cell>
          <cell r="F1518" t="str">
            <v>KA.2120</v>
          </cell>
          <cell r="G1518">
            <v>0</v>
          </cell>
          <cell r="I1518" t="str">
            <v>: =x2x(0,4+0,4)x0,9/100</v>
          </cell>
          <cell r="K1518" t="str">
            <v>VKMC</v>
          </cell>
          <cell r="M1518">
            <v>0.4</v>
          </cell>
          <cell r="N1518">
            <v>0.4</v>
          </cell>
          <cell r="O1518">
            <v>0.9</v>
          </cell>
          <cell r="P1518" t="str">
            <v>100m2</v>
          </cell>
          <cell r="Q1518">
            <v>0</v>
          </cell>
          <cell r="R1518">
            <v>0</v>
          </cell>
        </row>
        <row r="1519">
          <cell r="E1519" t="str">
            <v>Saét troøn Þ &lt;=10</v>
          </cell>
          <cell r="F1519" t="str">
            <v>IA.2211</v>
          </cell>
          <cell r="G1519">
            <v>0</v>
          </cell>
          <cell r="I1519">
            <v>0</v>
          </cell>
          <cell r="N1519">
            <v>3.5299999999999997E-3</v>
          </cell>
          <cell r="P1519" t="str">
            <v>Taán</v>
          </cell>
          <cell r="Q1519">
            <v>0</v>
          </cell>
          <cell r="R1519">
            <v>0</v>
          </cell>
        </row>
        <row r="1520">
          <cell r="E1520" t="str">
            <v>Saét troøn Þ &lt;=18</v>
          </cell>
          <cell r="F1520" t="str">
            <v>IA.2221</v>
          </cell>
          <cell r="G1520">
            <v>0</v>
          </cell>
          <cell r="I1520">
            <v>0</v>
          </cell>
          <cell r="N1520">
            <v>1.2449999999999999E-2</v>
          </cell>
          <cell r="P1520" t="str">
            <v>Taán</v>
          </cell>
          <cell r="Q1520">
            <v>0</v>
          </cell>
          <cell r="R1520">
            <v>0</v>
          </cell>
        </row>
        <row r="1521">
          <cell r="D1521" t="str">
            <v>BM-NEO</v>
          </cell>
          <cell r="E1521" t="str">
            <v xml:space="preserve">Boulon neo M16x500 </v>
          </cell>
          <cell r="F1521" t="str">
            <v>TT</v>
          </cell>
          <cell r="G1521">
            <v>0</v>
          </cell>
          <cell r="I1521">
            <v>0</v>
          </cell>
          <cell r="N1521">
            <v>0.4</v>
          </cell>
          <cell r="P1521" t="str">
            <v>kg</v>
          </cell>
          <cell r="Q1521">
            <v>0</v>
          </cell>
          <cell r="R1521">
            <v>0</v>
          </cell>
        </row>
        <row r="1522">
          <cell r="E1522" t="str">
            <v xml:space="preserve">MOÙNG DAO CAÙCH LY 110kV (5,5x1,5m): </v>
          </cell>
          <cell r="G1522">
            <v>0</v>
          </cell>
          <cell r="I1522">
            <v>0</v>
          </cell>
          <cell r="Q1522">
            <v>0</v>
          </cell>
          <cell r="R1522">
            <v>0</v>
          </cell>
        </row>
        <row r="1523">
          <cell r="E1523" t="str">
            <v>Ñaøo moùng ñaát C2</v>
          </cell>
          <cell r="F1523" t="str">
            <v>BA.1442</v>
          </cell>
          <cell r="G1523">
            <v>0</v>
          </cell>
          <cell r="I1523">
            <v>0</v>
          </cell>
          <cell r="J1523">
            <v>0</v>
          </cell>
          <cell r="N1523">
            <v>22.86</v>
          </cell>
          <cell r="P1523" t="str">
            <v>m3</v>
          </cell>
          <cell r="Q1523">
            <v>0</v>
          </cell>
          <cell r="R1523">
            <v>0</v>
          </cell>
        </row>
        <row r="1524">
          <cell r="E1524" t="str">
            <v>Beùton loùt M100 ñaù 1x2</v>
          </cell>
          <cell r="F1524" t="str">
            <v>HA.1111SR</v>
          </cell>
          <cell r="G1524">
            <v>0</v>
          </cell>
          <cell r="I1524">
            <v>0</v>
          </cell>
          <cell r="J1524">
            <v>0</v>
          </cell>
          <cell r="N1524">
            <v>0.48499999999999999</v>
          </cell>
          <cell r="P1524" t="str">
            <v>m3</v>
          </cell>
          <cell r="Q1524">
            <v>0</v>
          </cell>
          <cell r="R1524">
            <v>0</v>
          </cell>
        </row>
        <row r="1525">
          <cell r="E1525" t="str">
            <v>Beùton baûn ñaùy M200 ñaù 1x2</v>
          </cell>
          <cell r="F1525" t="str">
            <v>HA.1213</v>
          </cell>
          <cell r="G1525">
            <v>0</v>
          </cell>
          <cell r="I1525" t="str">
            <v>: =0x1,5x5,5x0,3</v>
          </cell>
          <cell r="J1525">
            <v>0</v>
          </cell>
          <cell r="K1525" t="str">
            <v>KHOI</v>
          </cell>
          <cell r="M1525">
            <v>1.5</v>
          </cell>
          <cell r="N1525">
            <v>5.5</v>
          </cell>
          <cell r="O1525">
            <v>0.3</v>
          </cell>
          <cell r="P1525" t="str">
            <v>m3</v>
          </cell>
          <cell r="Q1525">
            <v>0</v>
          </cell>
          <cell r="R1525">
            <v>0</v>
          </cell>
        </row>
        <row r="1526">
          <cell r="E1526" t="str">
            <v>Vaùn khuoân</v>
          </cell>
          <cell r="F1526" t="str">
            <v>KA.1220</v>
          </cell>
          <cell r="G1526">
            <v>0</v>
          </cell>
          <cell r="I1526">
            <v>0</v>
          </cell>
          <cell r="J1526">
            <v>0</v>
          </cell>
          <cell r="P1526" t="str">
            <v>100m2</v>
          </cell>
          <cell r="Q1526">
            <v>0</v>
          </cell>
          <cell r="R1526">
            <v>0</v>
          </cell>
        </row>
        <row r="1527">
          <cell r="E1527" t="str">
            <v>Loùt</v>
          </cell>
          <cell r="G1527">
            <v>0</v>
          </cell>
          <cell r="I1527" t="str">
            <v>: =0x2x(1,7+5,7)x0,05/100</v>
          </cell>
          <cell r="J1527">
            <v>0</v>
          </cell>
          <cell r="K1527" t="str">
            <v>VKMC</v>
          </cell>
          <cell r="M1527">
            <v>1.7</v>
          </cell>
          <cell r="N1527">
            <v>5.7</v>
          </cell>
          <cell r="O1527">
            <v>0.05</v>
          </cell>
          <cell r="P1527" t="str">
            <v>100m2</v>
          </cell>
          <cell r="Q1527">
            <v>0</v>
          </cell>
          <cell r="R1527">
            <v>0</v>
          </cell>
        </row>
        <row r="1528">
          <cell r="E1528" t="str">
            <v>Baûn ñaùy</v>
          </cell>
          <cell r="G1528">
            <v>0</v>
          </cell>
          <cell r="I1528" t="str">
            <v>: =0x2x(1,5+5,5)x0,3/100</v>
          </cell>
          <cell r="J1528">
            <v>0</v>
          </cell>
          <cell r="K1528" t="str">
            <v>VKMC</v>
          </cell>
          <cell r="M1528">
            <v>1.5</v>
          </cell>
          <cell r="N1528">
            <v>5.5</v>
          </cell>
          <cell r="O1528">
            <v>0.3</v>
          </cell>
          <cell r="P1528" t="str">
            <v>100m2</v>
          </cell>
          <cell r="Q1528">
            <v>0</v>
          </cell>
          <cell r="R1528">
            <v>0</v>
          </cell>
        </row>
        <row r="1529">
          <cell r="E1529" t="str">
            <v>Beùton coå moùng M200 ñaù 1x2</v>
          </cell>
          <cell r="F1529" t="str">
            <v>HA.2333</v>
          </cell>
          <cell r="G1529">
            <v>0</v>
          </cell>
          <cell r="I1529" t="str">
            <v>: =0x0,8x0,65x1,17</v>
          </cell>
          <cell r="J1529">
            <v>0</v>
          </cell>
          <cell r="K1529" t="str">
            <v>KHOI</v>
          </cell>
          <cell r="M1529">
            <v>0.8</v>
          </cell>
          <cell r="N1529">
            <v>0.65</v>
          </cell>
          <cell r="O1529">
            <v>1.17</v>
          </cell>
          <cell r="P1529" t="str">
            <v>m3</v>
          </cell>
          <cell r="Q1529">
            <v>0</v>
          </cell>
          <cell r="R1529">
            <v>0</v>
          </cell>
        </row>
        <row r="1530">
          <cell r="E1530" t="str">
            <v>Vaùn khuoân coå moùng</v>
          </cell>
          <cell r="F1530" t="str">
            <v>KA.2120</v>
          </cell>
          <cell r="G1530">
            <v>0</v>
          </cell>
          <cell r="I1530" t="str">
            <v>: =0x2x(0,8+0,65)x1,17/100</v>
          </cell>
          <cell r="J1530">
            <v>0</v>
          </cell>
          <cell r="K1530" t="str">
            <v>VKMC</v>
          </cell>
          <cell r="M1530">
            <v>0.8</v>
          </cell>
          <cell r="N1530">
            <v>0.65</v>
          </cell>
          <cell r="O1530">
            <v>1.17</v>
          </cell>
          <cell r="P1530" t="str">
            <v>100m2</v>
          </cell>
          <cell r="Q1530">
            <v>0</v>
          </cell>
          <cell r="R1530">
            <v>0</v>
          </cell>
        </row>
        <row r="1531">
          <cell r="E1531" t="str">
            <v>Saét troøn Þ &lt;=10</v>
          </cell>
          <cell r="F1531" t="str">
            <v>IA.1110</v>
          </cell>
          <cell r="G1531">
            <v>0</v>
          </cell>
          <cell r="I1531">
            <v>0</v>
          </cell>
          <cell r="J1531">
            <v>0</v>
          </cell>
          <cell r="N1531">
            <v>3.175E-2</v>
          </cell>
          <cell r="P1531" t="str">
            <v>Taán</v>
          </cell>
          <cell r="Q1531">
            <v>0</v>
          </cell>
          <cell r="R1531">
            <v>0</v>
          </cell>
        </row>
        <row r="1532">
          <cell r="E1532" t="str">
            <v>Saét troøn Þ &lt;=18</v>
          </cell>
          <cell r="F1532" t="str">
            <v>IA.1120</v>
          </cell>
          <cell r="G1532">
            <v>0</v>
          </cell>
          <cell r="I1532">
            <v>0</v>
          </cell>
          <cell r="J1532">
            <v>0</v>
          </cell>
          <cell r="N1532">
            <v>0.24416000000000002</v>
          </cell>
          <cell r="P1532" t="str">
            <v>Taán</v>
          </cell>
          <cell r="Q1532">
            <v>0</v>
          </cell>
          <cell r="R1532">
            <v>0</v>
          </cell>
        </row>
        <row r="1533">
          <cell r="D1533" t="str">
            <v>BM-NEO</v>
          </cell>
          <cell r="E1533" t="str">
            <v>Boulon neo M16x700/180</v>
          </cell>
          <cell r="F1533" t="str">
            <v>TT</v>
          </cell>
          <cell r="G1533">
            <v>0</v>
          </cell>
          <cell r="I1533" t="str">
            <v>: =0x16x1,417</v>
          </cell>
          <cell r="J1533">
            <v>0</v>
          </cell>
          <cell r="K1533" t="str">
            <v>MAT</v>
          </cell>
          <cell r="M1533">
            <v>16</v>
          </cell>
          <cell r="N1533">
            <v>1.417</v>
          </cell>
          <cell r="P1533" t="str">
            <v>kg</v>
          </cell>
          <cell r="Q1533">
            <v>0</v>
          </cell>
          <cell r="R1533">
            <v>0</v>
          </cell>
        </row>
        <row r="1534">
          <cell r="E1534" t="str">
            <v>Laùng vöõa maët coå moùng M100 daày 3cm</v>
          </cell>
          <cell r="F1534" t="str">
            <v>RA.1215</v>
          </cell>
          <cell r="G1534">
            <v>0</v>
          </cell>
          <cell r="I1534" t="str">
            <v>: =0x0,8x0,65</v>
          </cell>
          <cell r="J1534">
            <v>0</v>
          </cell>
          <cell r="K1534" t="str">
            <v>MAT</v>
          </cell>
          <cell r="M1534">
            <v>0.8</v>
          </cell>
          <cell r="N1534">
            <v>0.65</v>
          </cell>
          <cell r="O1534">
            <v>0</v>
          </cell>
          <cell r="P1534" t="str">
            <v>m2</v>
          </cell>
          <cell r="Q1534">
            <v>0</v>
          </cell>
          <cell r="R1534">
            <v>0</v>
          </cell>
        </row>
        <row r="1535">
          <cell r="E1535" t="str">
            <v xml:space="preserve"> Ñaép thaønh moùng </v>
          </cell>
          <cell r="F1535" t="str">
            <v>BB.1112</v>
          </cell>
          <cell r="G1535">
            <v>0</v>
          </cell>
          <cell r="I1535">
            <v>0</v>
          </cell>
          <cell r="N1535">
            <v>18.82</v>
          </cell>
          <cell r="P1535" t="str">
            <v>m3</v>
          </cell>
          <cell r="Q1535">
            <v>0</v>
          </cell>
          <cell r="R1535">
            <v>0</v>
          </cell>
        </row>
        <row r="1536">
          <cell r="E1536" t="str">
            <v>Boác xuùc vaø vaän chuyeån ñaát thöøa xe cuùt kít 100m</v>
          </cell>
          <cell r="F1536" t="str">
            <v>VC-03/100</v>
          </cell>
          <cell r="G1536">
            <v>0</v>
          </cell>
          <cell r="I1536">
            <v>0</v>
          </cell>
          <cell r="N1536">
            <v>4.847999999999999</v>
          </cell>
          <cell r="P1536" t="str">
            <v>m3</v>
          </cell>
          <cell r="Q1536">
            <v>0</v>
          </cell>
          <cell r="R1536">
            <v>0</v>
          </cell>
        </row>
        <row r="1537">
          <cell r="E1537" t="str">
            <v>Ñaép thaønh moùng vaø san ñaát thöøa</v>
          </cell>
          <cell r="F1537" t="str">
            <v>BB.1113</v>
          </cell>
          <cell r="G1537">
            <v>0</v>
          </cell>
          <cell r="I1537">
            <v>0</v>
          </cell>
          <cell r="P1537" t="str">
            <v>m3</v>
          </cell>
          <cell r="Q1537">
            <v>0</v>
          </cell>
          <cell r="R1537">
            <v>0</v>
          </cell>
        </row>
        <row r="1538">
          <cell r="E1538" t="str">
            <v xml:space="preserve">MOÙNG DAO CAÙCH LY 110kV (5,1x1,5m): </v>
          </cell>
          <cell r="G1538" t="str">
            <v>MOÙNG DAO CAÙCH LY 110kV (5,1x1,5m): 6CK</v>
          </cell>
          <cell r="H1538" t="str">
            <v>YES</v>
          </cell>
          <cell r="I1538">
            <v>0</v>
          </cell>
          <cell r="J1538">
            <v>6</v>
          </cell>
          <cell r="Q1538">
            <v>0</v>
          </cell>
          <cell r="R1538">
            <v>0</v>
          </cell>
        </row>
        <row r="1539">
          <cell r="E1539" t="str">
            <v>Ñaøo moùng ñaát C2</v>
          </cell>
          <cell r="F1539" t="str">
            <v>BA.1442</v>
          </cell>
          <cell r="G1539" t="str">
            <v>Ñaøo moùng ñaát C2</v>
          </cell>
          <cell r="I1539">
            <v>0</v>
          </cell>
          <cell r="J1539">
            <v>6</v>
          </cell>
          <cell r="N1539">
            <v>42</v>
          </cell>
          <cell r="P1539" t="str">
            <v>m3</v>
          </cell>
          <cell r="Q1539">
            <v>252</v>
          </cell>
          <cell r="R1539">
            <v>0</v>
          </cell>
        </row>
        <row r="1540">
          <cell r="E1540" t="str">
            <v>Beùton loùt M100 ñaù 1x2</v>
          </cell>
          <cell r="F1540" t="str">
            <v>HA.1111SR</v>
          </cell>
          <cell r="G1540" t="str">
            <v>Beùton loùt M100 ñaù 1x2</v>
          </cell>
          <cell r="I1540">
            <v>0</v>
          </cell>
          <cell r="J1540">
            <v>6</v>
          </cell>
          <cell r="N1540">
            <v>0.46</v>
          </cell>
          <cell r="P1540" t="str">
            <v>m3</v>
          </cell>
          <cell r="Q1540">
            <v>2.76</v>
          </cell>
          <cell r="R1540">
            <v>296067</v>
          </cell>
        </row>
        <row r="1541">
          <cell r="E1541" t="str">
            <v>Beùton baûn ñaùy M200 ñaù 1x2</v>
          </cell>
          <cell r="F1541" t="str">
            <v>HA.1213</v>
          </cell>
          <cell r="G1541" t="str">
            <v>Beùton baûn ñaùy M200 ñaù 1x2: =6x1,5x5,1x0,25</v>
          </cell>
          <cell r="I1541" t="str">
            <v>: =6x1,5x5,1x0,25</v>
          </cell>
          <cell r="J1541">
            <v>6</v>
          </cell>
          <cell r="K1541" t="str">
            <v>KHOI</v>
          </cell>
          <cell r="M1541">
            <v>1.5</v>
          </cell>
          <cell r="N1541">
            <v>5.0999999999999996</v>
          </cell>
          <cell r="O1541">
            <v>0.25</v>
          </cell>
          <cell r="P1541" t="str">
            <v>m3</v>
          </cell>
          <cell r="Q1541">
            <v>11.475</v>
          </cell>
          <cell r="R1541">
            <v>442515</v>
          </cell>
        </row>
        <row r="1542">
          <cell r="E1542" t="str">
            <v>Vaùn khuoân</v>
          </cell>
          <cell r="F1542" t="str">
            <v>KA.1220</v>
          </cell>
          <cell r="G1542" t="str">
            <v>Vaùn khuoân</v>
          </cell>
          <cell r="I1542">
            <v>0</v>
          </cell>
          <cell r="J1542">
            <v>6</v>
          </cell>
          <cell r="P1542" t="str">
            <v>100m2</v>
          </cell>
          <cell r="Q1542">
            <v>0.45</v>
          </cell>
          <cell r="R1542">
            <v>3649588</v>
          </cell>
        </row>
        <row r="1543">
          <cell r="E1543" t="str">
            <v>Loùt</v>
          </cell>
          <cell r="G1543" t="str">
            <v>Loùt: =6x2x(1,5+5,5)x0,3/100</v>
          </cell>
          <cell r="I1543" t="str">
            <v>: =6x2x(1,7+5,3)x0,05/100</v>
          </cell>
          <cell r="J1543">
            <v>6</v>
          </cell>
          <cell r="K1543" t="str">
            <v>VKMC</v>
          </cell>
          <cell r="M1543">
            <v>1.7</v>
          </cell>
          <cell r="N1543">
            <v>5.3</v>
          </cell>
          <cell r="O1543">
            <v>0.05</v>
          </cell>
          <cell r="P1543" t="str">
            <v>100m2</v>
          </cell>
          <cell r="Q1543">
            <v>0.252</v>
          </cell>
          <cell r="R1543">
            <v>0</v>
          </cell>
        </row>
        <row r="1544">
          <cell r="E1544" t="str">
            <v>Baûn ñaùy</v>
          </cell>
          <cell r="G1544" t="str">
            <v>Baûn ñaùy: =6x2x(1,5+5,1)x0,25/100</v>
          </cell>
          <cell r="I1544" t="str">
            <v>: =6x2x(1,5+5,1)x0,25/100</v>
          </cell>
          <cell r="J1544">
            <v>6</v>
          </cell>
          <cell r="K1544" t="str">
            <v>VKMC</v>
          </cell>
          <cell r="M1544">
            <v>1.5</v>
          </cell>
          <cell r="N1544">
            <v>5.0999999999999996</v>
          </cell>
          <cell r="O1544">
            <v>0.25</v>
          </cell>
          <cell r="P1544" t="str">
            <v>100m2</v>
          </cell>
          <cell r="Q1544">
            <v>0.19800000000000001</v>
          </cell>
          <cell r="R1544">
            <v>0</v>
          </cell>
        </row>
        <row r="1545">
          <cell r="E1545" t="str">
            <v>Beùton coå moùng M200 ñaù 1x2</v>
          </cell>
          <cell r="F1545" t="str">
            <v>HA.2333</v>
          </cell>
          <cell r="G1545" t="str">
            <v>Beùton coå moùng M200 ñaù 1x2: =12x0,7x0,7x1,42</v>
          </cell>
          <cell r="I1545" t="str">
            <v>: =12x0,7x0,7x1,42</v>
          </cell>
          <cell r="J1545">
            <v>12</v>
          </cell>
          <cell r="K1545" t="str">
            <v>KHOI</v>
          </cell>
          <cell r="M1545">
            <v>0.7</v>
          </cell>
          <cell r="N1545">
            <v>0.7</v>
          </cell>
          <cell r="O1545">
            <v>1.42</v>
          </cell>
          <cell r="P1545" t="str">
            <v>m3</v>
          </cell>
          <cell r="Q1545">
            <v>8.3495999999999988</v>
          </cell>
          <cell r="R1545">
            <v>496234</v>
          </cell>
        </row>
        <row r="1546">
          <cell r="E1546" t="str">
            <v>Vaùn khuoân coå moùng</v>
          </cell>
          <cell r="F1546" t="str">
            <v>KA.2120</v>
          </cell>
          <cell r="G1546" t="str">
            <v>Vaùn khuoân coå moùng: =12x2x(0,7+0,7)x1,42/100</v>
          </cell>
          <cell r="I1546" t="str">
            <v>: =12x2x(0,7+0,7)x1,42/100</v>
          </cell>
          <cell r="J1546">
            <v>12</v>
          </cell>
          <cell r="K1546" t="str">
            <v>VKMC</v>
          </cell>
          <cell r="M1546">
            <v>0.7</v>
          </cell>
          <cell r="N1546">
            <v>0.7</v>
          </cell>
          <cell r="O1546">
            <v>1.42</v>
          </cell>
          <cell r="P1546" t="str">
            <v>100m2</v>
          </cell>
          <cell r="Q1546">
            <v>0.47711999999999999</v>
          </cell>
          <cell r="R1546">
            <v>3915861</v>
          </cell>
        </row>
        <row r="1547">
          <cell r="E1547" t="str">
            <v>Saét troøn Þ &lt;=10</v>
          </cell>
          <cell r="F1547" t="str">
            <v>IA.1110</v>
          </cell>
          <cell r="G1547" t="str">
            <v>Saét troøn Þ &lt;=10</v>
          </cell>
          <cell r="I1547">
            <v>0</v>
          </cell>
          <cell r="J1547">
            <v>6</v>
          </cell>
          <cell r="N1547">
            <v>2.6810000000000004E-2</v>
          </cell>
          <cell r="P1547" t="str">
            <v>Taán</v>
          </cell>
          <cell r="Q1547">
            <v>0.16086000000000003</v>
          </cell>
          <cell r="R1547">
            <v>4292975</v>
          </cell>
        </row>
        <row r="1548">
          <cell r="E1548" t="str">
            <v>Saét troøn Þ &lt;=18</v>
          </cell>
          <cell r="F1548" t="str">
            <v>IA.1120</v>
          </cell>
          <cell r="G1548" t="str">
            <v>Saét troøn Þ &lt;=18</v>
          </cell>
          <cell r="I1548">
            <v>0</v>
          </cell>
          <cell r="J1548">
            <v>6</v>
          </cell>
          <cell r="N1548">
            <v>0.27748999999999996</v>
          </cell>
          <cell r="P1548" t="str">
            <v>Taán</v>
          </cell>
          <cell r="Q1548">
            <v>1.6649399999999996</v>
          </cell>
          <cell r="R1548">
            <v>4291102</v>
          </cell>
        </row>
        <row r="1549">
          <cell r="E1549" t="str">
            <v>Boulon neo M16x700/150 (do nhaø thaàu thieát bò cung caáp)</v>
          </cell>
          <cell r="G1549">
            <v>0</v>
          </cell>
          <cell r="I1549">
            <v>0</v>
          </cell>
          <cell r="J1549">
            <v>1</v>
          </cell>
          <cell r="Q1549">
            <v>0</v>
          </cell>
          <cell r="R1549">
            <v>0</v>
          </cell>
        </row>
        <row r="1550">
          <cell r="D1550" t="str">
            <v>BM-NEO</v>
          </cell>
          <cell r="E1550" t="str">
            <v xml:space="preserve">Boulon neo M16x700/150 </v>
          </cell>
          <cell r="F1550" t="str">
            <v>TT</v>
          </cell>
          <cell r="G1550">
            <v>0</v>
          </cell>
          <cell r="I1550">
            <v>0</v>
          </cell>
          <cell r="J1550">
            <v>6</v>
          </cell>
          <cell r="P1550" t="str">
            <v>kg</v>
          </cell>
          <cell r="Q1550">
            <v>0</v>
          </cell>
          <cell r="R1550">
            <v>0</v>
          </cell>
        </row>
        <row r="1551">
          <cell r="E1551" t="str">
            <v>Laùng vöõa maët coå moùng M100 daày 3cm</v>
          </cell>
          <cell r="F1551" t="str">
            <v>RA.1215</v>
          </cell>
          <cell r="G1551" t="str">
            <v>Laùng vöõa maët coå moùng M100 daày 3cm</v>
          </cell>
          <cell r="I1551" t="str">
            <v>: =6x0,7x0,7</v>
          </cell>
          <cell r="J1551">
            <v>6</v>
          </cell>
          <cell r="K1551" t="str">
            <v>MAT</v>
          </cell>
          <cell r="M1551">
            <v>0.7</v>
          </cell>
          <cell r="N1551">
            <v>0.7</v>
          </cell>
          <cell r="O1551">
            <v>0</v>
          </cell>
          <cell r="P1551" t="str">
            <v>m2</v>
          </cell>
          <cell r="Q1551">
            <v>5.88</v>
          </cell>
          <cell r="R1551">
            <v>12637</v>
          </cell>
        </row>
        <row r="1552">
          <cell r="E1552" t="str">
            <v xml:space="preserve">Ñaép thaønh moùng </v>
          </cell>
          <cell r="F1552" t="str">
            <v>BB.1112</v>
          </cell>
          <cell r="G1552" t="str">
            <v xml:space="preserve">Ñaép thaønh moùng </v>
          </cell>
          <cell r="I1552">
            <v>0</v>
          </cell>
          <cell r="J1552">
            <v>6</v>
          </cell>
          <cell r="N1552">
            <v>39</v>
          </cell>
          <cell r="P1552" t="str">
            <v>m3</v>
          </cell>
          <cell r="Q1552">
            <v>234</v>
          </cell>
          <cell r="R1552">
            <v>0</v>
          </cell>
        </row>
        <row r="1553">
          <cell r="E1553" t="str">
            <v>Boác xuùc vaø vaän chuyeån ñaát thöøa xe cuùt kít 100m</v>
          </cell>
          <cell r="F1553" t="str">
            <v>VC-03/100</v>
          </cell>
          <cell r="G1553" t="str">
            <v>Boác xuùc vaø vaän chuyeån ñaát thöøa xe cuùt kít 100m</v>
          </cell>
          <cell r="I1553">
            <v>0</v>
          </cell>
          <cell r="J1553">
            <v>6</v>
          </cell>
          <cell r="N1553">
            <v>3.6</v>
          </cell>
          <cell r="P1553" t="str">
            <v>m3</v>
          </cell>
          <cell r="R1553">
            <v>0</v>
          </cell>
        </row>
        <row r="1554">
          <cell r="E1554" t="str">
            <v>Ñaép thaønh moùng vaø san ñaát thöøa</v>
          </cell>
          <cell r="F1554" t="str">
            <v>BB.1112</v>
          </cell>
          <cell r="G1554">
            <v>0</v>
          </cell>
          <cell r="I1554">
            <v>0</v>
          </cell>
          <cell r="J1554">
            <v>6</v>
          </cell>
          <cell r="P1554" t="str">
            <v>m3</v>
          </cell>
          <cell r="Q1554">
            <v>0</v>
          </cell>
          <cell r="R1554">
            <v>0</v>
          </cell>
        </row>
        <row r="1555">
          <cell r="E1555" t="str">
            <v>MOÙNG DAO CAÙCH LY 110kV (5,1x1,3m): 2CK</v>
          </cell>
          <cell r="G1555">
            <v>0</v>
          </cell>
          <cell r="I1555">
            <v>0</v>
          </cell>
          <cell r="Q1555">
            <v>0</v>
          </cell>
          <cell r="R1555">
            <v>0</v>
          </cell>
        </row>
        <row r="1556">
          <cell r="E1556" t="str">
            <v>Ñaøo moùng ñaát C3</v>
          </cell>
          <cell r="F1556" t="str">
            <v>BA.1443</v>
          </cell>
          <cell r="G1556">
            <v>0</v>
          </cell>
          <cell r="I1556">
            <v>0</v>
          </cell>
          <cell r="J1556">
            <v>0</v>
          </cell>
          <cell r="N1556">
            <v>28.36</v>
          </cell>
          <cell r="P1556" t="str">
            <v>m3</v>
          </cell>
          <cell r="Q1556">
            <v>0</v>
          </cell>
          <cell r="R1556">
            <v>0</v>
          </cell>
        </row>
        <row r="1557">
          <cell r="E1557" t="str">
            <v>Beùton loùt M100 ñaù 1x2</v>
          </cell>
          <cell r="F1557" t="str">
            <v>HA.1121SR</v>
          </cell>
          <cell r="G1557">
            <v>0</v>
          </cell>
          <cell r="I1557">
            <v>0</v>
          </cell>
          <cell r="J1557">
            <v>0</v>
          </cell>
          <cell r="N1557">
            <v>0.4</v>
          </cell>
          <cell r="P1557" t="str">
            <v>m3</v>
          </cell>
          <cell r="Q1557">
            <v>0</v>
          </cell>
          <cell r="R1557">
            <v>0</v>
          </cell>
        </row>
        <row r="1558">
          <cell r="E1558" t="str">
            <v>Beùton baûn ñaùy M200 ñaù 1x2</v>
          </cell>
          <cell r="F1558" t="str">
            <v>HA.1223</v>
          </cell>
          <cell r="G1558">
            <v>0</v>
          </cell>
          <cell r="I1558" t="str">
            <v>: =0x1,3x5,1x0,3</v>
          </cell>
          <cell r="J1558">
            <v>0</v>
          </cell>
          <cell r="K1558" t="str">
            <v>KHOI</v>
          </cell>
          <cell r="M1558">
            <v>1.3</v>
          </cell>
          <cell r="N1558">
            <v>5.0999999999999996</v>
          </cell>
          <cell r="O1558">
            <v>0.3</v>
          </cell>
          <cell r="P1558" t="str">
            <v>m3</v>
          </cell>
          <cell r="Q1558">
            <v>0</v>
          </cell>
          <cell r="R1558">
            <v>0</v>
          </cell>
        </row>
        <row r="1559">
          <cell r="E1559" t="str">
            <v>Vaùn khuoân</v>
          </cell>
          <cell r="F1559" t="str">
            <v>KA.1220</v>
          </cell>
          <cell r="G1559">
            <v>0</v>
          </cell>
          <cell r="I1559">
            <v>0</v>
          </cell>
          <cell r="P1559" t="str">
            <v>100m2</v>
          </cell>
          <cell r="Q1559">
            <v>0</v>
          </cell>
          <cell r="R1559">
            <v>0</v>
          </cell>
        </row>
        <row r="1560">
          <cell r="E1560" t="str">
            <v>Loùt</v>
          </cell>
          <cell r="G1560">
            <v>0</v>
          </cell>
          <cell r="I1560" t="str">
            <v>: =x2x(1,5+5,3)x0,05/100</v>
          </cell>
          <cell r="K1560" t="str">
            <v>VKMC</v>
          </cell>
          <cell r="M1560">
            <v>1.5</v>
          </cell>
          <cell r="N1560">
            <v>5.3</v>
          </cell>
          <cell r="O1560">
            <v>0.05</v>
          </cell>
          <cell r="P1560" t="str">
            <v>100m2</v>
          </cell>
          <cell r="Q1560">
            <v>0</v>
          </cell>
          <cell r="R1560">
            <v>0</v>
          </cell>
        </row>
        <row r="1561">
          <cell r="E1561" t="str">
            <v>Baûn ñaùy</v>
          </cell>
          <cell r="G1561">
            <v>0</v>
          </cell>
          <cell r="I1561" t="str">
            <v>: =x2x(1,3+5,1)x0,3/100</v>
          </cell>
          <cell r="K1561" t="str">
            <v>VKMC</v>
          </cell>
          <cell r="M1561">
            <v>1.3</v>
          </cell>
          <cell r="N1561">
            <v>5.0999999999999996</v>
          </cell>
          <cell r="O1561">
            <v>0.3</v>
          </cell>
          <cell r="P1561" t="str">
            <v>100m2</v>
          </cell>
          <cell r="Q1561">
            <v>0</v>
          </cell>
          <cell r="R1561">
            <v>0</v>
          </cell>
        </row>
        <row r="1562">
          <cell r="E1562" t="str">
            <v>Beùton coå moùng M200 ñaù 1x2</v>
          </cell>
          <cell r="F1562" t="str">
            <v>HA.2333</v>
          </cell>
          <cell r="G1562">
            <v>0</v>
          </cell>
          <cell r="I1562" t="str">
            <v>: =x0,7x0,7x1,37</v>
          </cell>
          <cell r="K1562" t="str">
            <v>KHOI</v>
          </cell>
          <cell r="M1562">
            <v>0.7</v>
          </cell>
          <cell r="N1562">
            <v>0.7</v>
          </cell>
          <cell r="O1562">
            <v>1.37</v>
          </cell>
          <cell r="P1562" t="str">
            <v>m3</v>
          </cell>
          <cell r="Q1562">
            <v>0</v>
          </cell>
          <cell r="R1562">
            <v>0</v>
          </cell>
        </row>
        <row r="1563">
          <cell r="E1563" t="str">
            <v>Vaùn khuoân coå moùng</v>
          </cell>
          <cell r="F1563" t="str">
            <v>KA.2120</v>
          </cell>
          <cell r="G1563">
            <v>0</v>
          </cell>
          <cell r="I1563" t="str">
            <v>: =x2x(0,7+0,7)x1,37/100</v>
          </cell>
          <cell r="K1563" t="str">
            <v>VKMC</v>
          </cell>
          <cell r="M1563">
            <v>0.7</v>
          </cell>
          <cell r="N1563">
            <v>0.7</v>
          </cell>
          <cell r="O1563">
            <v>1.37</v>
          </cell>
          <cell r="P1563" t="str">
            <v>100m2</v>
          </cell>
          <cell r="Q1563">
            <v>0</v>
          </cell>
          <cell r="R1563">
            <v>0</v>
          </cell>
        </row>
        <row r="1564">
          <cell r="E1564" t="str">
            <v>Saét troøn Þ &lt;=10</v>
          </cell>
          <cell r="F1564" t="str">
            <v>IA.1110</v>
          </cell>
          <cell r="G1564">
            <v>0</v>
          </cell>
          <cell r="I1564">
            <v>0</v>
          </cell>
          <cell r="N1564">
            <v>2.6920000000000003E-2</v>
          </cell>
          <cell r="P1564" t="str">
            <v>Taán</v>
          </cell>
          <cell r="Q1564">
            <v>0</v>
          </cell>
          <cell r="R1564">
            <v>0</v>
          </cell>
        </row>
        <row r="1565">
          <cell r="E1565" t="str">
            <v>Saét troøn Þ &lt;=18</v>
          </cell>
          <cell r="F1565" t="str">
            <v>IA.1120</v>
          </cell>
          <cell r="G1565">
            <v>0</v>
          </cell>
          <cell r="I1565">
            <v>0</v>
          </cell>
          <cell r="N1565">
            <v>0.24492000000000003</v>
          </cell>
          <cell r="P1565" t="str">
            <v>Taán</v>
          </cell>
          <cell r="Q1565">
            <v>0</v>
          </cell>
          <cell r="R1565">
            <v>0</v>
          </cell>
        </row>
        <row r="1566">
          <cell r="D1566" t="str">
            <v>BM-NEO</v>
          </cell>
          <cell r="E1566" t="str">
            <v>Boulon neo M24x600/200</v>
          </cell>
          <cell r="F1566" t="str">
            <v>TT</v>
          </cell>
          <cell r="G1566">
            <v>0</v>
          </cell>
          <cell r="I1566" t="str">
            <v>: =x8x2,98</v>
          </cell>
          <cell r="K1566" t="str">
            <v>MAT</v>
          </cell>
          <cell r="M1566">
            <v>8</v>
          </cell>
          <cell r="N1566">
            <v>2.98</v>
          </cell>
          <cell r="P1566" t="str">
            <v>kg</v>
          </cell>
          <cell r="Q1566">
            <v>0</v>
          </cell>
          <cell r="R1566">
            <v>0</v>
          </cell>
        </row>
        <row r="1567">
          <cell r="E1567" t="str">
            <v>Laùng vöõa maët coå moùng M100 daày 3cm</v>
          </cell>
          <cell r="F1567" t="str">
            <v>RA.1215</v>
          </cell>
          <cell r="G1567">
            <v>0</v>
          </cell>
          <cell r="I1567" t="str">
            <v>: =x0,7</v>
          </cell>
          <cell r="M1567">
            <v>0.7</v>
          </cell>
          <cell r="N1567">
            <v>0.7</v>
          </cell>
          <cell r="O1567">
            <v>0</v>
          </cell>
          <cell r="P1567" t="str">
            <v>m2</v>
          </cell>
          <cell r="Q1567">
            <v>0</v>
          </cell>
          <cell r="R1567">
            <v>0</v>
          </cell>
        </row>
        <row r="1568">
          <cell r="E1568" t="str">
            <v>Ñaép thaønh moùng vaø san ñaát thöøa</v>
          </cell>
          <cell r="F1568" t="str">
            <v>BB.1113</v>
          </cell>
          <cell r="G1568">
            <v>0</v>
          </cell>
          <cell r="I1568">
            <v>0</v>
          </cell>
          <cell r="P1568" t="str">
            <v>m3</v>
          </cell>
          <cell r="Q1568">
            <v>0</v>
          </cell>
          <cell r="R1568">
            <v>0</v>
          </cell>
        </row>
        <row r="1569">
          <cell r="E1569" t="str">
            <v>MOÙNG DAO CAÙCH LY 110kV (4,5x1,5m): 2CK</v>
          </cell>
          <cell r="G1569">
            <v>0</v>
          </cell>
          <cell r="I1569">
            <v>0</v>
          </cell>
          <cell r="P1569" t="str">
            <v>m3</v>
          </cell>
          <cell r="Q1569">
            <v>0</v>
          </cell>
          <cell r="R1569">
            <v>0</v>
          </cell>
        </row>
        <row r="1570">
          <cell r="E1570" t="str">
            <v>Ñaøo moùng ñaát C2</v>
          </cell>
          <cell r="F1570" t="str">
            <v>BA.1442</v>
          </cell>
          <cell r="G1570">
            <v>0</v>
          </cell>
          <cell r="I1570">
            <v>0</v>
          </cell>
          <cell r="J1570">
            <v>0</v>
          </cell>
          <cell r="N1570">
            <v>28.36</v>
          </cell>
          <cell r="P1570" t="str">
            <v>m3</v>
          </cell>
          <cell r="Q1570">
            <v>0</v>
          </cell>
          <cell r="R1570">
            <v>0</v>
          </cell>
        </row>
        <row r="1571">
          <cell r="E1571" t="str">
            <v>Beùton loùt M100 ñaù 1x2</v>
          </cell>
          <cell r="F1571" t="str">
            <v>HA.1121SR</v>
          </cell>
          <cell r="G1571">
            <v>0</v>
          </cell>
          <cell r="I1571">
            <v>0</v>
          </cell>
          <cell r="J1571">
            <v>0</v>
          </cell>
          <cell r="N1571">
            <v>0.4</v>
          </cell>
          <cell r="P1571" t="str">
            <v>m3</v>
          </cell>
          <cell r="Q1571">
            <v>0</v>
          </cell>
          <cell r="R1571">
            <v>0</v>
          </cell>
        </row>
        <row r="1572">
          <cell r="E1572" t="str">
            <v>Beùton baûn ñaùy M200 ñaù 1x2</v>
          </cell>
          <cell r="F1572" t="str">
            <v>HA.1223</v>
          </cell>
          <cell r="G1572">
            <v>0</v>
          </cell>
          <cell r="I1572" t="str">
            <v>: =0x1,5x4,5x0,3</v>
          </cell>
          <cell r="J1572">
            <v>0</v>
          </cell>
          <cell r="K1572" t="str">
            <v>KHOI</v>
          </cell>
          <cell r="M1572">
            <v>1.5</v>
          </cell>
          <cell r="N1572">
            <v>4.5</v>
          </cell>
          <cell r="O1572">
            <v>0.3</v>
          </cell>
          <cell r="P1572" t="str">
            <v>m3</v>
          </cell>
          <cell r="Q1572">
            <v>0</v>
          </cell>
          <cell r="R1572">
            <v>0</v>
          </cell>
        </row>
        <row r="1573">
          <cell r="E1573" t="str">
            <v>Vaùn khuoân</v>
          </cell>
          <cell r="F1573" t="str">
            <v>KA.1220</v>
          </cell>
          <cell r="G1573">
            <v>0</v>
          </cell>
          <cell r="I1573">
            <v>0</v>
          </cell>
          <cell r="P1573" t="str">
            <v>100m2</v>
          </cell>
          <cell r="Q1573">
            <v>0</v>
          </cell>
          <cell r="R1573">
            <v>0</v>
          </cell>
        </row>
        <row r="1574">
          <cell r="E1574" t="str">
            <v>Loùt</v>
          </cell>
          <cell r="G1574">
            <v>0</v>
          </cell>
          <cell r="I1574" t="str">
            <v>: =x2x(1,7+4,7)x0,05/100</v>
          </cell>
          <cell r="K1574" t="str">
            <v>VKMC</v>
          </cell>
          <cell r="M1574">
            <v>1.7</v>
          </cell>
          <cell r="N1574">
            <v>4.7</v>
          </cell>
          <cell r="O1574">
            <v>0.05</v>
          </cell>
          <cell r="P1574" t="str">
            <v>100m2</v>
          </cell>
          <cell r="Q1574">
            <v>0</v>
          </cell>
          <cell r="R1574">
            <v>0</v>
          </cell>
        </row>
        <row r="1575">
          <cell r="E1575" t="str">
            <v>Baûn ñaùy</v>
          </cell>
          <cell r="G1575">
            <v>0</v>
          </cell>
          <cell r="I1575" t="str">
            <v>: =x2x(1,5+4,5)x0,3/100</v>
          </cell>
          <cell r="K1575" t="str">
            <v>VKMC</v>
          </cell>
          <cell r="M1575">
            <v>1.5</v>
          </cell>
          <cell r="N1575">
            <v>4.5</v>
          </cell>
          <cell r="O1575">
            <v>0.3</v>
          </cell>
          <cell r="P1575" t="str">
            <v>100m2</v>
          </cell>
          <cell r="Q1575">
            <v>0</v>
          </cell>
          <cell r="R1575">
            <v>0</v>
          </cell>
        </row>
        <row r="1576">
          <cell r="E1576" t="str">
            <v>Beùton coå moùng M200 ñaù 1x2</v>
          </cell>
          <cell r="F1576" t="str">
            <v>HA.2333</v>
          </cell>
          <cell r="G1576">
            <v>0</v>
          </cell>
          <cell r="I1576" t="str">
            <v>: =0x0,7x0,7x1,17</v>
          </cell>
          <cell r="J1576">
            <v>0</v>
          </cell>
          <cell r="K1576" t="str">
            <v>KHOI</v>
          </cell>
          <cell r="M1576">
            <v>0.7</v>
          </cell>
          <cell r="N1576">
            <v>0.7</v>
          </cell>
          <cell r="O1576">
            <v>1.17</v>
          </cell>
          <cell r="P1576" t="str">
            <v>m3</v>
          </cell>
          <cell r="Q1576">
            <v>0</v>
          </cell>
          <cell r="R1576">
            <v>0</v>
          </cell>
        </row>
        <row r="1577">
          <cell r="E1577" t="str">
            <v>Vaùn khuoân coå moùng</v>
          </cell>
          <cell r="F1577" t="str">
            <v>KA.2120</v>
          </cell>
          <cell r="G1577">
            <v>0</v>
          </cell>
          <cell r="I1577" t="str">
            <v>: =0x2x(0,7+0,7)x1,17/100</v>
          </cell>
          <cell r="J1577">
            <v>0</v>
          </cell>
          <cell r="K1577" t="str">
            <v>VKMC</v>
          </cell>
          <cell r="M1577">
            <v>0.7</v>
          </cell>
          <cell r="N1577">
            <v>0.7</v>
          </cell>
          <cell r="O1577">
            <v>1.17</v>
          </cell>
          <cell r="P1577" t="str">
            <v>100m2</v>
          </cell>
          <cell r="Q1577">
            <v>0</v>
          </cell>
          <cell r="R1577">
            <v>0</v>
          </cell>
        </row>
        <row r="1578">
          <cell r="E1578" t="str">
            <v>Saét troøn Þ &lt;=10</v>
          </cell>
          <cell r="F1578" t="str">
            <v>IA.1110</v>
          </cell>
          <cell r="G1578">
            <v>0</v>
          </cell>
          <cell r="I1578">
            <v>0</v>
          </cell>
          <cell r="N1578">
            <v>2.1170000000000001E-2</v>
          </cell>
          <cell r="P1578" t="str">
            <v>Taán</v>
          </cell>
          <cell r="Q1578">
            <v>0</v>
          </cell>
          <cell r="R1578">
            <v>0</v>
          </cell>
        </row>
        <row r="1579">
          <cell r="E1579" t="str">
            <v>Saét troøn Þ &lt;=18</v>
          </cell>
          <cell r="F1579" t="str">
            <v>IA.1120</v>
          </cell>
          <cell r="G1579">
            <v>0</v>
          </cell>
          <cell r="I1579">
            <v>0</v>
          </cell>
          <cell r="N1579">
            <v>0.18718000000000001</v>
          </cell>
          <cell r="P1579" t="str">
            <v>Taán</v>
          </cell>
          <cell r="Q1579">
            <v>0</v>
          </cell>
          <cell r="R1579">
            <v>0</v>
          </cell>
        </row>
        <row r="1580">
          <cell r="D1580" t="str">
            <v>BM-NEO</v>
          </cell>
          <cell r="E1580" t="str">
            <v>Boulon neo M16x700</v>
          </cell>
          <cell r="F1580" t="str">
            <v>TT</v>
          </cell>
          <cell r="G1580">
            <v>0</v>
          </cell>
          <cell r="I1580" t="str">
            <v>: =x16x1,7</v>
          </cell>
          <cell r="K1580" t="str">
            <v>MAT</v>
          </cell>
          <cell r="M1580">
            <v>16</v>
          </cell>
          <cell r="N1580">
            <v>1.7</v>
          </cell>
          <cell r="P1580" t="str">
            <v>kg</v>
          </cell>
          <cell r="Q1580">
            <v>0</v>
          </cell>
          <cell r="R1580">
            <v>0</v>
          </cell>
        </row>
        <row r="1581">
          <cell r="E1581" t="str">
            <v>Laùng vöõa maët coå moùng M100 daày 3cm</v>
          </cell>
          <cell r="F1581" t="str">
            <v>RA.1215</v>
          </cell>
          <cell r="G1581">
            <v>0</v>
          </cell>
          <cell r="I1581" t="str">
            <v>: =x0,7</v>
          </cell>
          <cell r="M1581">
            <v>0.7</v>
          </cell>
          <cell r="N1581">
            <v>0.7</v>
          </cell>
          <cell r="O1581">
            <v>0</v>
          </cell>
          <cell r="P1581" t="str">
            <v>m2</v>
          </cell>
          <cell r="Q1581">
            <v>0</v>
          </cell>
          <cell r="R1581">
            <v>0</v>
          </cell>
        </row>
        <row r="1582">
          <cell r="E1582" t="str">
            <v>Ñaép thaønh moùng vaø san ñaát thöøa</v>
          </cell>
          <cell r="F1582" t="str">
            <v>BB.1112</v>
          </cell>
          <cell r="G1582">
            <v>0</v>
          </cell>
          <cell r="I1582">
            <v>0</v>
          </cell>
          <cell r="P1582" t="str">
            <v>m3</v>
          </cell>
          <cell r="Q1582">
            <v>0</v>
          </cell>
          <cell r="R1582">
            <v>0</v>
          </cell>
        </row>
        <row r="1583">
          <cell r="E1583" t="str">
            <v xml:space="preserve">MOÙNG MAÙY CAÉT 110kV (2,5x5,5m): </v>
          </cell>
          <cell r="G1583">
            <v>0</v>
          </cell>
          <cell r="I1583">
            <v>0</v>
          </cell>
          <cell r="Q1583">
            <v>0</v>
          </cell>
          <cell r="R1583">
            <v>0</v>
          </cell>
        </row>
        <row r="1584">
          <cell r="E1584" t="str">
            <v>Ñaøo moùng ñaát C2</v>
          </cell>
          <cell r="F1584" t="str">
            <v>BA.1442</v>
          </cell>
          <cell r="G1584">
            <v>0</v>
          </cell>
          <cell r="I1584">
            <v>0</v>
          </cell>
          <cell r="J1584">
            <v>0</v>
          </cell>
          <cell r="N1584">
            <v>42.04</v>
          </cell>
          <cell r="P1584" t="str">
            <v>m3</v>
          </cell>
          <cell r="Q1584">
            <v>0</v>
          </cell>
          <cell r="R1584">
            <v>0</v>
          </cell>
        </row>
        <row r="1585">
          <cell r="E1585" t="str">
            <v>Beùton loùt M100 ñaù 1x2</v>
          </cell>
          <cell r="F1585" t="str">
            <v>HA.1121SR</v>
          </cell>
          <cell r="G1585">
            <v>0</v>
          </cell>
          <cell r="I1585">
            <v>0</v>
          </cell>
          <cell r="J1585">
            <v>0</v>
          </cell>
          <cell r="N1585">
            <v>0.76900000000000002</v>
          </cell>
          <cell r="P1585" t="str">
            <v>m3</v>
          </cell>
          <cell r="Q1585">
            <v>0</v>
          </cell>
          <cell r="R1585">
            <v>0</v>
          </cell>
        </row>
        <row r="1586">
          <cell r="E1586" t="str">
            <v>Beùton baûn ñaùy M200 ñaù 1x2</v>
          </cell>
          <cell r="F1586" t="str">
            <v>HA.1223</v>
          </cell>
          <cell r="G1586">
            <v>0</v>
          </cell>
          <cell r="I1586" t="str">
            <v>: =0x2,5x5,5x0,3</v>
          </cell>
          <cell r="J1586">
            <v>0</v>
          </cell>
          <cell r="K1586" t="str">
            <v>KHOI</v>
          </cell>
          <cell r="M1586">
            <v>2.5</v>
          </cell>
          <cell r="N1586">
            <v>5.5</v>
          </cell>
          <cell r="O1586">
            <v>0.3</v>
          </cell>
          <cell r="P1586" t="str">
            <v>m3</v>
          </cell>
          <cell r="Q1586">
            <v>0</v>
          </cell>
          <cell r="R1586">
            <v>0</v>
          </cell>
        </row>
        <row r="1587">
          <cell r="E1587" t="str">
            <v>Vaùn khuoân</v>
          </cell>
          <cell r="F1587" t="str">
            <v>KA.1220</v>
          </cell>
          <cell r="G1587">
            <v>0</v>
          </cell>
          <cell r="I1587">
            <v>0</v>
          </cell>
          <cell r="J1587">
            <v>0</v>
          </cell>
          <cell r="P1587" t="str">
            <v>100m2</v>
          </cell>
          <cell r="Q1587">
            <v>0</v>
          </cell>
          <cell r="R1587">
            <v>0</v>
          </cell>
        </row>
        <row r="1588">
          <cell r="E1588" t="str">
            <v>Loùt</v>
          </cell>
          <cell r="G1588">
            <v>0</v>
          </cell>
          <cell r="I1588" t="str">
            <v>: =0x2x(2,7+5,7)x0,05/100</v>
          </cell>
          <cell r="J1588">
            <v>0</v>
          </cell>
          <cell r="K1588" t="str">
            <v>VKMC</v>
          </cell>
          <cell r="M1588">
            <v>2.7</v>
          </cell>
          <cell r="N1588">
            <v>5.7</v>
          </cell>
          <cell r="O1588">
            <v>0.05</v>
          </cell>
          <cell r="P1588" t="str">
            <v>100m2</v>
          </cell>
          <cell r="Q1588">
            <v>0</v>
          </cell>
          <cell r="R1588">
            <v>0</v>
          </cell>
        </row>
        <row r="1589">
          <cell r="E1589" t="str">
            <v>Baûn ñaùy</v>
          </cell>
          <cell r="G1589">
            <v>0</v>
          </cell>
          <cell r="I1589" t="str">
            <v>: =0x2x(2,5+5,5)x0,3/100</v>
          </cell>
          <cell r="J1589">
            <v>0</v>
          </cell>
          <cell r="K1589" t="str">
            <v>VKMC</v>
          </cell>
          <cell r="M1589">
            <v>2.5</v>
          </cell>
          <cell r="N1589">
            <v>5.5</v>
          </cell>
          <cell r="O1589">
            <v>0.3</v>
          </cell>
          <cell r="P1589" t="str">
            <v>100m2</v>
          </cell>
          <cell r="Q1589">
            <v>0</v>
          </cell>
          <cell r="R1589">
            <v>0</v>
          </cell>
        </row>
        <row r="1590">
          <cell r="E1590" t="str">
            <v>Beùton co åïmoùng M200 ñaù 1x2</v>
          </cell>
          <cell r="F1590" t="str">
            <v>HA.2333</v>
          </cell>
          <cell r="G1590">
            <v>0</v>
          </cell>
          <cell r="I1590" t="str">
            <v>: =0x0,8x0,8x1,47</v>
          </cell>
          <cell r="J1590">
            <v>0</v>
          </cell>
          <cell r="K1590" t="str">
            <v>KHOI</v>
          </cell>
          <cell r="M1590">
            <v>0.8</v>
          </cell>
          <cell r="N1590">
            <v>0.8</v>
          </cell>
          <cell r="O1590">
            <v>1.47</v>
          </cell>
          <cell r="P1590" t="str">
            <v>m3</v>
          </cell>
          <cell r="Q1590">
            <v>0</v>
          </cell>
          <cell r="R1590">
            <v>0</v>
          </cell>
        </row>
        <row r="1591">
          <cell r="E1591" t="str">
            <v>Vaùn khuoân coå moùng</v>
          </cell>
          <cell r="F1591" t="str">
            <v>KA.2120</v>
          </cell>
          <cell r="G1591">
            <v>0</v>
          </cell>
          <cell r="I1591" t="str">
            <v>: =0x2x(0,8+0,8)x1,47/100</v>
          </cell>
          <cell r="J1591">
            <v>0</v>
          </cell>
          <cell r="K1591" t="str">
            <v>VKMC</v>
          </cell>
          <cell r="M1591">
            <v>0.8</v>
          </cell>
          <cell r="N1591">
            <v>0.8</v>
          </cell>
          <cell r="O1591">
            <v>1.47</v>
          </cell>
          <cell r="P1591" t="str">
            <v>100m2</v>
          </cell>
          <cell r="Q1591">
            <v>0</v>
          </cell>
          <cell r="R1591">
            <v>0</v>
          </cell>
        </row>
        <row r="1592">
          <cell r="E1592" t="str">
            <v>Saét troøn Þ &lt;=10</v>
          </cell>
          <cell r="F1592" t="str">
            <v>IA.1110</v>
          </cell>
          <cell r="G1592">
            <v>0</v>
          </cell>
          <cell r="I1592">
            <v>0</v>
          </cell>
          <cell r="J1592">
            <v>0</v>
          </cell>
          <cell r="N1592">
            <v>2.1000000000000001E-2</v>
          </cell>
          <cell r="P1592" t="str">
            <v>Taán</v>
          </cell>
          <cell r="Q1592">
            <v>0</v>
          </cell>
          <cell r="R1592">
            <v>0</v>
          </cell>
        </row>
        <row r="1593">
          <cell r="E1593" t="str">
            <v>Saét troøn Þ &lt;=18</v>
          </cell>
          <cell r="F1593" t="str">
            <v>IA.1120</v>
          </cell>
          <cell r="G1593">
            <v>0</v>
          </cell>
          <cell r="I1593">
            <v>0</v>
          </cell>
          <cell r="J1593">
            <v>0</v>
          </cell>
          <cell r="N1593">
            <v>0.34223000000000003</v>
          </cell>
          <cell r="P1593" t="str">
            <v>Taán</v>
          </cell>
          <cell r="Q1593">
            <v>0</v>
          </cell>
          <cell r="R1593">
            <v>0</v>
          </cell>
        </row>
        <row r="1594">
          <cell r="D1594" t="str">
            <v>BM-NEO</v>
          </cell>
          <cell r="E1594" t="str">
            <v>Boulon neo M24x750/200</v>
          </cell>
          <cell r="F1594" t="str">
            <v>TT</v>
          </cell>
          <cell r="G1594">
            <v>0</v>
          </cell>
          <cell r="I1594" t="str">
            <v>: =0x16x4,77</v>
          </cell>
          <cell r="J1594">
            <v>0</v>
          </cell>
          <cell r="K1594" t="str">
            <v>MAT</v>
          </cell>
          <cell r="M1594">
            <v>16</v>
          </cell>
          <cell r="N1594">
            <v>4.7699999999999996</v>
          </cell>
          <cell r="P1594" t="str">
            <v>kg</v>
          </cell>
          <cell r="Q1594">
            <v>0</v>
          </cell>
          <cell r="R1594">
            <v>0</v>
          </cell>
        </row>
        <row r="1595">
          <cell r="E1595" t="str">
            <v>Laùng vöõa maët coå moùng M100 daày 3cm</v>
          </cell>
          <cell r="F1595" t="str">
            <v>RA.1215</v>
          </cell>
          <cell r="G1595">
            <v>0</v>
          </cell>
          <cell r="I1595" t="str">
            <v>: =0x0,8x0,8</v>
          </cell>
          <cell r="J1595">
            <v>0</v>
          </cell>
          <cell r="K1595" t="str">
            <v>MAT</v>
          </cell>
          <cell r="M1595">
            <v>0.8</v>
          </cell>
          <cell r="N1595">
            <v>0.8</v>
          </cell>
          <cell r="P1595" t="str">
            <v>m2</v>
          </cell>
          <cell r="Q1595">
            <v>0</v>
          </cell>
          <cell r="R1595">
            <v>0</v>
          </cell>
        </row>
        <row r="1596">
          <cell r="E1596" t="str">
            <v xml:space="preserve"> Ñaép thaønh moùng </v>
          </cell>
          <cell r="F1596" t="str">
            <v>BB.1112</v>
          </cell>
          <cell r="G1596">
            <v>0</v>
          </cell>
          <cell r="I1596">
            <v>0</v>
          </cell>
          <cell r="J1596">
            <v>0</v>
          </cell>
          <cell r="N1596">
            <v>35.61</v>
          </cell>
          <cell r="P1596" t="str">
            <v>m3</v>
          </cell>
          <cell r="Q1596">
            <v>0</v>
          </cell>
          <cell r="R1596">
            <v>0</v>
          </cell>
        </row>
        <row r="1597">
          <cell r="E1597" t="str">
            <v>Boác xuùc vaø vaän chuyeån ñaát thöøa xe cuùt kít 100m</v>
          </cell>
          <cell r="F1597" t="str">
            <v>VC-03/100</v>
          </cell>
          <cell r="G1597">
            <v>0</v>
          </cell>
          <cell r="I1597">
            <v>0</v>
          </cell>
          <cell r="J1597">
            <v>0</v>
          </cell>
          <cell r="N1597">
            <v>7.7159999999999993</v>
          </cell>
          <cell r="P1597" t="str">
            <v>m3</v>
          </cell>
          <cell r="Q1597">
            <v>0</v>
          </cell>
          <cell r="R1597">
            <v>0</v>
          </cell>
        </row>
        <row r="1598">
          <cell r="E1598" t="str">
            <v>Ñaép thaønh moùng vaø san ñaát thöøa</v>
          </cell>
          <cell r="F1598" t="str">
            <v>BB.1112</v>
          </cell>
          <cell r="G1598">
            <v>0</v>
          </cell>
          <cell r="I1598">
            <v>0</v>
          </cell>
          <cell r="J1598">
            <v>0</v>
          </cell>
          <cell r="P1598" t="str">
            <v>m3</v>
          </cell>
          <cell r="Q1598">
            <v>0</v>
          </cell>
          <cell r="R1598">
            <v>0</v>
          </cell>
        </row>
        <row r="1599">
          <cell r="E1599" t="str">
            <v>MOÙNG MAÙY CAÉT 110kV (2,3x5,5m): 1CK</v>
          </cell>
          <cell r="G1599">
            <v>0</v>
          </cell>
          <cell r="I1599">
            <v>0</v>
          </cell>
          <cell r="P1599" t="str">
            <v>m3</v>
          </cell>
          <cell r="Q1599">
            <v>0</v>
          </cell>
          <cell r="R1599">
            <v>0</v>
          </cell>
        </row>
        <row r="1600">
          <cell r="E1600" t="str">
            <v>Ñaøo moùng ñaát C2</v>
          </cell>
          <cell r="F1600" t="str">
            <v>BA.1442</v>
          </cell>
          <cell r="G1600">
            <v>0</v>
          </cell>
          <cell r="I1600">
            <v>0</v>
          </cell>
          <cell r="N1600">
            <v>36.380000000000003</v>
          </cell>
          <cell r="P1600" t="str">
            <v>m3</v>
          </cell>
          <cell r="Q1600">
            <v>0</v>
          </cell>
          <cell r="R1600">
            <v>0</v>
          </cell>
        </row>
        <row r="1601">
          <cell r="E1601" t="str">
            <v>Beùton loùt M100 ñaù 1x2</v>
          </cell>
          <cell r="F1601" t="str">
            <v>HA.1121SR</v>
          </cell>
          <cell r="G1601">
            <v>0</v>
          </cell>
          <cell r="I1601">
            <v>0</v>
          </cell>
          <cell r="N1601">
            <v>0.71299999999999997</v>
          </cell>
          <cell r="P1601" t="str">
            <v>m3</v>
          </cell>
          <cell r="Q1601">
            <v>0</v>
          </cell>
          <cell r="R1601">
            <v>0</v>
          </cell>
        </row>
        <row r="1602">
          <cell r="E1602" t="str">
            <v>Beùton baûn ñaùy M200 ñaù 1x2</v>
          </cell>
          <cell r="F1602" t="str">
            <v>HA.1223</v>
          </cell>
          <cell r="G1602">
            <v>0</v>
          </cell>
          <cell r="I1602" t="str">
            <v>: =x2,3x5,5x0,3</v>
          </cell>
          <cell r="K1602" t="str">
            <v>KHOI</v>
          </cell>
          <cell r="M1602">
            <v>2.2999999999999998</v>
          </cell>
          <cell r="N1602">
            <v>5.5</v>
          </cell>
          <cell r="O1602">
            <v>0.3</v>
          </cell>
          <cell r="P1602" t="str">
            <v>m3</v>
          </cell>
          <cell r="Q1602">
            <v>0</v>
          </cell>
          <cell r="R1602">
            <v>0</v>
          </cell>
        </row>
        <row r="1603">
          <cell r="E1603" t="str">
            <v>Vaùn khuoân</v>
          </cell>
          <cell r="F1603" t="str">
            <v>KA.1220</v>
          </cell>
          <cell r="G1603">
            <v>0</v>
          </cell>
          <cell r="I1603">
            <v>0</v>
          </cell>
          <cell r="P1603" t="str">
            <v>100m2</v>
          </cell>
          <cell r="Q1603">
            <v>0</v>
          </cell>
          <cell r="R1603">
            <v>0</v>
          </cell>
        </row>
        <row r="1604">
          <cell r="E1604" t="str">
            <v>Loùt</v>
          </cell>
          <cell r="G1604">
            <v>0</v>
          </cell>
          <cell r="I1604" t="str">
            <v>: =x2x(2,5+5,7)x0,05/100</v>
          </cell>
          <cell r="K1604" t="str">
            <v>VKMC</v>
          </cell>
          <cell r="M1604">
            <v>2.5</v>
          </cell>
          <cell r="N1604">
            <v>5.7</v>
          </cell>
          <cell r="O1604">
            <v>0.05</v>
          </cell>
          <cell r="P1604" t="str">
            <v>100m2</v>
          </cell>
          <cell r="Q1604">
            <v>0</v>
          </cell>
          <cell r="R1604">
            <v>0</v>
          </cell>
        </row>
        <row r="1605">
          <cell r="E1605" t="str">
            <v>Baûn ñaùy</v>
          </cell>
          <cell r="G1605">
            <v>0</v>
          </cell>
          <cell r="I1605" t="str">
            <v>: =x2x(2,3+5,5)x0,3/100</v>
          </cell>
          <cell r="K1605" t="str">
            <v>VKMC</v>
          </cell>
          <cell r="M1605">
            <v>2.2999999999999998</v>
          </cell>
          <cell r="N1605">
            <v>5.5</v>
          </cell>
          <cell r="O1605">
            <v>0.3</v>
          </cell>
          <cell r="P1605" t="str">
            <v>100m2</v>
          </cell>
          <cell r="Q1605">
            <v>0</v>
          </cell>
          <cell r="R1605">
            <v>0</v>
          </cell>
        </row>
        <row r="1606">
          <cell r="E1606" t="str">
            <v>Beùton coåmoùng M200 ñaù 1x2</v>
          </cell>
          <cell r="F1606" t="str">
            <v>HA.2333</v>
          </cell>
          <cell r="G1606">
            <v>0</v>
          </cell>
          <cell r="I1606" t="str">
            <v>: =x0,7x0,7x1,47</v>
          </cell>
          <cell r="K1606" t="str">
            <v>KHOI</v>
          </cell>
          <cell r="M1606">
            <v>0.7</v>
          </cell>
          <cell r="N1606">
            <v>0.7</v>
          </cell>
          <cell r="O1606">
            <v>1.47</v>
          </cell>
          <cell r="P1606" t="str">
            <v>m3</v>
          </cell>
          <cell r="Q1606">
            <v>0</v>
          </cell>
          <cell r="R1606">
            <v>0</v>
          </cell>
        </row>
        <row r="1607">
          <cell r="E1607" t="str">
            <v>Vaùn khuoân coå moùng</v>
          </cell>
          <cell r="F1607" t="str">
            <v>KA.2120</v>
          </cell>
          <cell r="G1607">
            <v>0</v>
          </cell>
          <cell r="I1607" t="str">
            <v>: =x2x(0,7+0,7)x1,47/100</v>
          </cell>
          <cell r="K1607" t="str">
            <v>VKMC</v>
          </cell>
          <cell r="M1607">
            <v>0.7</v>
          </cell>
          <cell r="N1607">
            <v>0.7</v>
          </cell>
          <cell r="O1607">
            <v>1.47</v>
          </cell>
          <cell r="P1607" t="str">
            <v>100m2</v>
          </cell>
          <cell r="Q1607">
            <v>0</v>
          </cell>
          <cell r="R1607">
            <v>0</v>
          </cell>
        </row>
        <row r="1608">
          <cell r="E1608" t="str">
            <v>Saét troøn Þ &lt;=10</v>
          </cell>
          <cell r="F1608" t="str">
            <v>IA.1110</v>
          </cell>
          <cell r="G1608">
            <v>0</v>
          </cell>
          <cell r="I1608">
            <v>0</v>
          </cell>
          <cell r="N1608">
            <v>2.3280000000000002E-2</v>
          </cell>
          <cell r="P1608" t="str">
            <v>Taán</v>
          </cell>
          <cell r="Q1608">
            <v>0</v>
          </cell>
          <cell r="R1608">
            <v>0</v>
          </cell>
        </row>
        <row r="1609">
          <cell r="E1609" t="str">
            <v>Saét troøn Þ &lt;=18</v>
          </cell>
          <cell r="F1609" t="str">
            <v>IA.1120</v>
          </cell>
          <cell r="G1609">
            <v>0</v>
          </cell>
          <cell r="I1609">
            <v>0</v>
          </cell>
          <cell r="N1609">
            <v>0.29837000000000002</v>
          </cell>
          <cell r="P1609" t="str">
            <v>Taán</v>
          </cell>
          <cell r="Q1609">
            <v>0</v>
          </cell>
          <cell r="R1609">
            <v>0</v>
          </cell>
        </row>
        <row r="1610">
          <cell r="D1610" t="str">
            <v>BM-NEO</v>
          </cell>
          <cell r="E1610" t="str">
            <v>Boulon neo M24x750/200</v>
          </cell>
          <cell r="F1610" t="str">
            <v>TT</v>
          </cell>
          <cell r="G1610">
            <v>0</v>
          </cell>
          <cell r="I1610" t="str">
            <v>: =x8x4,77</v>
          </cell>
          <cell r="K1610" t="str">
            <v>MAT</v>
          </cell>
          <cell r="M1610">
            <v>8</v>
          </cell>
          <cell r="N1610">
            <v>4.7699999999999996</v>
          </cell>
          <cell r="P1610" t="str">
            <v>kg</v>
          </cell>
          <cell r="Q1610">
            <v>0</v>
          </cell>
          <cell r="R1610">
            <v>0</v>
          </cell>
        </row>
        <row r="1611">
          <cell r="E1611" t="str">
            <v>Laùng vöõa maët coå moùng M100 daày 3cm</v>
          </cell>
          <cell r="F1611" t="str">
            <v>RA.1215</v>
          </cell>
          <cell r="G1611">
            <v>0</v>
          </cell>
          <cell r="I1611" t="str">
            <v>: =x0,7x0,7</v>
          </cell>
          <cell r="K1611" t="str">
            <v>MAT</v>
          </cell>
          <cell r="M1611">
            <v>0.7</v>
          </cell>
          <cell r="N1611">
            <v>0.7</v>
          </cell>
          <cell r="P1611" t="str">
            <v>m2</v>
          </cell>
          <cell r="Q1611">
            <v>0</v>
          </cell>
          <cell r="R1611">
            <v>0</v>
          </cell>
        </row>
        <row r="1612">
          <cell r="E1612" t="str">
            <v>Ñaép thaønh moùng vaø san ñaát thöøa</v>
          </cell>
          <cell r="F1612" t="str">
            <v>BB.1112</v>
          </cell>
          <cell r="G1612">
            <v>0</v>
          </cell>
          <cell r="I1612">
            <v>0</v>
          </cell>
          <cell r="P1612" t="str">
            <v>m3</v>
          </cell>
          <cell r="Q1612">
            <v>0</v>
          </cell>
          <cell r="R1612">
            <v>0</v>
          </cell>
        </row>
        <row r="1613">
          <cell r="E1613" t="str">
            <v xml:space="preserve">MOÙNG MAÙY CAÉT 110kV (1,8x5,5m): </v>
          </cell>
          <cell r="G1613" t="str">
            <v>MOÙNG MAÙY CAÉT 110kV (1,8x5,5m): 2CK</v>
          </cell>
          <cell r="H1613" t="str">
            <v>YES</v>
          </cell>
          <cell r="I1613">
            <v>0</v>
          </cell>
          <cell r="J1613">
            <v>2</v>
          </cell>
          <cell r="Q1613">
            <v>0</v>
          </cell>
          <cell r="R1613">
            <v>0</v>
          </cell>
        </row>
        <row r="1614">
          <cell r="E1614" t="str">
            <v>Ñaøo moùng ñaát C2</v>
          </cell>
          <cell r="F1614" t="str">
            <v>BA.1442</v>
          </cell>
          <cell r="G1614" t="str">
            <v>Ñaøo moùng ñaát C2</v>
          </cell>
          <cell r="I1614">
            <v>0</v>
          </cell>
          <cell r="J1614">
            <v>2</v>
          </cell>
          <cell r="N1614">
            <v>48</v>
          </cell>
          <cell r="P1614" t="str">
            <v>m3</v>
          </cell>
          <cell r="Q1614">
            <v>96</v>
          </cell>
          <cell r="R1614">
            <v>0</v>
          </cell>
        </row>
        <row r="1615">
          <cell r="E1615" t="str">
            <v>Beùton loùt M100 ñaù 1x2</v>
          </cell>
          <cell r="F1615" t="str">
            <v>HA.1121SR</v>
          </cell>
          <cell r="G1615" t="str">
            <v>Beùton loùt M100 ñaù 1x2</v>
          </cell>
          <cell r="I1615">
            <v>0</v>
          </cell>
          <cell r="J1615">
            <v>2</v>
          </cell>
          <cell r="P1615" t="str">
            <v>m3</v>
          </cell>
          <cell r="Q1615">
            <v>1.4059999999999999</v>
          </cell>
          <cell r="R1615">
            <v>296067</v>
          </cell>
        </row>
        <row r="1616">
          <cell r="E1616" t="str">
            <v>Moùng maùy caét</v>
          </cell>
          <cell r="G1616" t="str">
            <v>Moùng maùy caét: =2x0,2x0,2x0,05</v>
          </cell>
          <cell r="I1616" t="str">
            <v>: =2x0,2x0,2x0,05</v>
          </cell>
          <cell r="J1616">
            <v>2</v>
          </cell>
          <cell r="K1616" t="str">
            <v>KHOI</v>
          </cell>
          <cell r="M1616">
            <v>0.2</v>
          </cell>
          <cell r="N1616">
            <v>0.2</v>
          </cell>
          <cell r="O1616">
            <v>0.05</v>
          </cell>
          <cell r="P1616" t="str">
            <v>m3</v>
          </cell>
          <cell r="Q1616">
            <v>1.1399999999999999</v>
          </cell>
          <cell r="R1616">
            <v>0</v>
          </cell>
        </row>
        <row r="1617">
          <cell r="E1617" t="str">
            <v>Möông vaø tuû ñieàu khieån</v>
          </cell>
          <cell r="G1617" t="str">
            <v>Möông vaø tuû ñieàu khieån</v>
          </cell>
          <cell r="I1617">
            <v>0</v>
          </cell>
          <cell r="J1617">
            <v>2</v>
          </cell>
          <cell r="N1617">
            <v>0.1275</v>
          </cell>
          <cell r="P1617" t="str">
            <v>m3</v>
          </cell>
          <cell r="Q1617">
            <v>0.26600000000000001</v>
          </cell>
          <cell r="R1617">
            <v>0</v>
          </cell>
        </row>
        <row r="1618">
          <cell r="E1618" t="str">
            <v>Beùton baûn ñaùy M200 ñaù 1x2</v>
          </cell>
          <cell r="F1618" t="str">
            <v>HA.1223</v>
          </cell>
          <cell r="G1618" t="str">
            <v>Beùton baûn ñaùy M200 ñaù 1x2</v>
          </cell>
          <cell r="I1618">
            <v>0</v>
          </cell>
          <cell r="J1618">
            <v>2</v>
          </cell>
          <cell r="P1618" t="str">
            <v>m3</v>
          </cell>
          <cell r="Q1618">
            <v>5.99</v>
          </cell>
          <cell r="R1618">
            <v>483489</v>
          </cell>
        </row>
        <row r="1619">
          <cell r="E1619" t="str">
            <v>Moùng maùy caét</v>
          </cell>
          <cell r="G1619" t="str">
            <v>Moùng maùy caét: =2x1,8x5,5x0,25</v>
          </cell>
          <cell r="I1619" t="str">
            <v>: =2x1,8x5,5x0,25</v>
          </cell>
          <cell r="J1619">
            <v>2</v>
          </cell>
          <cell r="K1619" t="str">
            <v>KHOI</v>
          </cell>
          <cell r="M1619">
            <v>1.8</v>
          </cell>
          <cell r="N1619">
            <v>5.5</v>
          </cell>
          <cell r="O1619">
            <v>0.25</v>
          </cell>
          <cell r="P1619" t="str">
            <v>m3</v>
          </cell>
          <cell r="Q1619">
            <v>4.95</v>
          </cell>
          <cell r="R1619">
            <v>0</v>
          </cell>
        </row>
        <row r="1620">
          <cell r="E1620" t="str">
            <v>Möông vaø tuû ñieàu khieån</v>
          </cell>
          <cell r="G1620" t="str">
            <v>Möông vaø tuû ñieàu khieån</v>
          </cell>
          <cell r="I1620">
            <v>0</v>
          </cell>
          <cell r="J1620">
            <v>2</v>
          </cell>
          <cell r="N1620">
            <v>0.51449999999999996</v>
          </cell>
          <cell r="P1620" t="str">
            <v>m3</v>
          </cell>
          <cell r="Q1620">
            <v>1.04</v>
          </cell>
          <cell r="R1620">
            <v>0</v>
          </cell>
        </row>
        <row r="1621">
          <cell r="E1621" t="str">
            <v>Vaùn khuoân</v>
          </cell>
          <cell r="F1621" t="str">
            <v>KA.1220</v>
          </cell>
          <cell r="G1621" t="str">
            <v>Vaùn khuoân</v>
          </cell>
          <cell r="I1621">
            <v>0</v>
          </cell>
          <cell r="J1621">
            <v>2</v>
          </cell>
          <cell r="P1621" t="str">
            <v>100m2</v>
          </cell>
          <cell r="Q1621">
            <v>0.157</v>
          </cell>
          <cell r="R1621">
            <v>3649588</v>
          </cell>
        </row>
        <row r="1622">
          <cell r="E1622" t="str">
            <v>Loùt</v>
          </cell>
          <cell r="G1622" t="str">
            <v>Loùt: =2x2x(0,2+0,2)x0,05/100</v>
          </cell>
          <cell r="I1622" t="str">
            <v>: =2x2x(0,2+0,2)x0,05/100</v>
          </cell>
          <cell r="J1622">
            <v>2</v>
          </cell>
          <cell r="K1622" t="str">
            <v>VKMC</v>
          </cell>
          <cell r="M1622">
            <v>0.2</v>
          </cell>
          <cell r="N1622">
            <v>0.2</v>
          </cell>
          <cell r="O1622">
            <v>0.05</v>
          </cell>
          <cell r="P1622" t="str">
            <v>100m2</v>
          </cell>
          <cell r="Q1622">
            <v>8.0000000000000015E-4</v>
          </cell>
          <cell r="R1622">
            <v>0</v>
          </cell>
        </row>
        <row r="1623">
          <cell r="E1623" t="str">
            <v>Baûn ñaùy</v>
          </cell>
          <cell r="G1623" t="str">
            <v>Baûn ñaùy: =2x2x(1,8+5,5)x0,25/100</v>
          </cell>
          <cell r="I1623" t="str">
            <v>: =2x2x(1,8+5,5)x0,25/100</v>
          </cell>
          <cell r="J1623">
            <v>2</v>
          </cell>
          <cell r="K1623" t="str">
            <v>VKMC</v>
          </cell>
          <cell r="M1623">
            <v>1.8</v>
          </cell>
          <cell r="N1623">
            <v>5.5</v>
          </cell>
          <cell r="O1623">
            <v>0.25</v>
          </cell>
          <cell r="P1623" t="str">
            <v>100m2</v>
          </cell>
          <cell r="Q1623">
            <v>7.2999999999999995E-2</v>
          </cell>
          <cell r="R1623">
            <v>0</v>
          </cell>
        </row>
        <row r="1624">
          <cell r="E1624" t="str">
            <v xml:space="preserve">Möông </v>
          </cell>
          <cell r="G1624" t="str">
            <v xml:space="preserve">Möông </v>
          </cell>
          <cell r="I1624">
            <v>0</v>
          </cell>
          <cell r="J1624">
            <v>2</v>
          </cell>
          <cell r="N1624">
            <v>2.9600000000000001E-2</v>
          </cell>
          <cell r="P1624" t="str">
            <v>100m2</v>
          </cell>
          <cell r="Q1624">
            <v>5.9200000000000003E-2</v>
          </cell>
          <cell r="R1624">
            <v>0</v>
          </cell>
        </row>
        <row r="1625">
          <cell r="E1625" t="str">
            <v>Moùng tuû ñieàu khieån</v>
          </cell>
          <cell r="G1625" t="str">
            <v>Moùng tuû ñieàu khieån: =2x2x(0,35+1,5)x0,35/100</v>
          </cell>
          <cell r="I1625" t="str">
            <v>: =2x2x(0,35+1,5)x0,35/100</v>
          </cell>
          <cell r="J1625">
            <v>2</v>
          </cell>
          <cell r="K1625" t="str">
            <v>VKMC</v>
          </cell>
          <cell r="M1625">
            <v>0.35</v>
          </cell>
          <cell r="N1625">
            <v>1.5</v>
          </cell>
          <cell r="O1625">
            <v>0.35</v>
          </cell>
          <cell r="P1625" t="str">
            <v>100m2</v>
          </cell>
          <cell r="Q1625">
            <v>2.5899999999999999E-2</v>
          </cell>
          <cell r="R1625">
            <v>0</v>
          </cell>
        </row>
        <row r="1626">
          <cell r="E1626" t="str">
            <v>Beùton coå moùng M200 ñaù 1x2</v>
          </cell>
          <cell r="F1626" t="str">
            <v>HA.2333</v>
          </cell>
          <cell r="G1626" t="str">
            <v>Beùton coå moùng M200 ñaù 1x2</v>
          </cell>
          <cell r="I1626">
            <v>0</v>
          </cell>
          <cell r="J1626">
            <v>6</v>
          </cell>
          <cell r="K1626" t="str">
            <v>KHOI</v>
          </cell>
          <cell r="P1626" t="str">
            <v>m3</v>
          </cell>
          <cell r="Q1626">
            <v>4.0679999999999996</v>
          </cell>
          <cell r="R1626">
            <v>496234</v>
          </cell>
        </row>
        <row r="1627">
          <cell r="E1627" t="str">
            <v>Beùton coå moùng</v>
          </cell>
          <cell r="G1627" t="str">
            <v>Beùton coå moùng: =6x0,7x0,7x1,43</v>
          </cell>
          <cell r="I1627" t="str">
            <v>: =6x0,7x0,7x1,43</v>
          </cell>
          <cell r="J1627">
            <v>6</v>
          </cell>
          <cell r="K1627" t="str">
            <v>KHOI</v>
          </cell>
          <cell r="M1627">
            <v>0.7</v>
          </cell>
          <cell r="N1627">
            <v>0.7</v>
          </cell>
          <cell r="O1627">
            <v>1.43</v>
          </cell>
          <cell r="P1627" t="str">
            <v>m3</v>
          </cell>
          <cell r="Q1627">
            <v>4.2041999999999993</v>
          </cell>
          <cell r="R1627">
            <v>0</v>
          </cell>
        </row>
        <row r="1628">
          <cell r="E1628" t="str">
            <v>Tröø möông</v>
          </cell>
          <cell r="G1628" t="str">
            <v>Tröø möông</v>
          </cell>
          <cell r="I1628">
            <v>0</v>
          </cell>
          <cell r="J1628">
            <v>1</v>
          </cell>
          <cell r="N1628">
            <v>-6.8000000000000005E-2</v>
          </cell>
          <cell r="P1628" t="str">
            <v>m3</v>
          </cell>
          <cell r="Q1628">
            <v>-6.8000000000000005E-2</v>
          </cell>
          <cell r="R1628">
            <v>0</v>
          </cell>
        </row>
        <row r="1629">
          <cell r="E1629" t="str">
            <v>Vaùn khuoân coå moùng</v>
          </cell>
          <cell r="F1629" t="str">
            <v>KA.2120</v>
          </cell>
          <cell r="G1629" t="str">
            <v>Vaùn khuoân coå moùng: =2x2x(0,7+0,7)x1,43/100</v>
          </cell>
          <cell r="I1629" t="str">
            <v>: =2x2x(0,7+0,7)x1,43/100</v>
          </cell>
          <cell r="J1629">
            <v>2</v>
          </cell>
          <cell r="K1629" t="str">
            <v>VKMC</v>
          </cell>
          <cell r="M1629">
            <v>0.7</v>
          </cell>
          <cell r="N1629">
            <v>0.7</v>
          </cell>
          <cell r="O1629">
            <v>1.43</v>
          </cell>
          <cell r="P1629" t="str">
            <v>100m2</v>
          </cell>
          <cell r="Q1629">
            <v>0.24</v>
          </cell>
          <cell r="R1629">
            <v>3915861</v>
          </cell>
        </row>
        <row r="1630">
          <cell r="E1630" t="str">
            <v>Saét troøn Þ &lt;=10</v>
          </cell>
          <cell r="F1630" t="str">
            <v>IA.1110</v>
          </cell>
          <cell r="G1630" t="str">
            <v>Saét troøn Þ &lt;=10</v>
          </cell>
          <cell r="I1630">
            <v>0</v>
          </cell>
          <cell r="J1630">
            <v>2</v>
          </cell>
          <cell r="N1630">
            <v>8.226E-2</v>
          </cell>
          <cell r="P1630" t="str">
            <v>Taán</v>
          </cell>
          <cell r="Q1630">
            <v>0.16400000000000001</v>
          </cell>
          <cell r="R1630">
            <v>4292975</v>
          </cell>
        </row>
        <row r="1631">
          <cell r="E1631" t="str">
            <v>Saét troøn Þ &lt;=18</v>
          </cell>
          <cell r="F1631" t="str">
            <v>IA.1120</v>
          </cell>
          <cell r="G1631" t="str">
            <v>Saét troøn Þ &lt;=18</v>
          </cell>
          <cell r="I1631">
            <v>0</v>
          </cell>
          <cell r="J1631">
            <v>2</v>
          </cell>
          <cell r="N1631">
            <v>0.36474000000000001</v>
          </cell>
          <cell r="P1631" t="str">
            <v>Taán</v>
          </cell>
          <cell r="Q1631">
            <v>0.73</v>
          </cell>
          <cell r="R1631">
            <v>4291102</v>
          </cell>
        </row>
        <row r="1632">
          <cell r="E1632" t="str">
            <v>Boulon neo M20x270, M20x70 (do nhaø thaàu thieát bò cung caáp)</v>
          </cell>
          <cell r="G1632">
            <v>0</v>
          </cell>
          <cell r="I1632">
            <v>0</v>
          </cell>
          <cell r="J1632">
            <v>1</v>
          </cell>
          <cell r="Q1632">
            <v>0</v>
          </cell>
          <cell r="R1632">
            <v>0</v>
          </cell>
        </row>
        <row r="1633">
          <cell r="D1633" t="str">
            <v>KCBT</v>
          </cell>
          <cell r="E1633" t="str">
            <v>Khoan loå laép boulon neo tuû ñieàu khieån</v>
          </cell>
          <cell r="F1633" t="str">
            <v>TT</v>
          </cell>
          <cell r="G1633" t="str">
            <v>Khoan loå laép boulon neo tuû ñieàu khieån</v>
          </cell>
          <cell r="I1633">
            <v>0</v>
          </cell>
          <cell r="J1633">
            <v>2</v>
          </cell>
          <cell r="N1633">
            <v>1</v>
          </cell>
          <cell r="P1633" t="str">
            <v>Ca</v>
          </cell>
          <cell r="R1633">
            <v>0</v>
          </cell>
        </row>
        <row r="1634">
          <cell r="D1634" t="str">
            <v>BM-NEO</v>
          </cell>
          <cell r="E1634" t="str">
            <v>Boulon neo M24x750/200</v>
          </cell>
          <cell r="F1634" t="str">
            <v>TT</v>
          </cell>
          <cell r="G1634">
            <v>0</v>
          </cell>
          <cell r="I1634">
            <v>0</v>
          </cell>
          <cell r="J1634">
            <v>2</v>
          </cell>
          <cell r="P1634" t="str">
            <v>kg</v>
          </cell>
          <cell r="Q1634">
            <v>0</v>
          </cell>
          <cell r="R1634">
            <v>0</v>
          </cell>
        </row>
        <row r="1635">
          <cell r="E1635" t="str">
            <v>Laùng vöõa maët coå moùng M100 daày 3cm</v>
          </cell>
          <cell r="F1635" t="str">
            <v>RA.1215</v>
          </cell>
          <cell r="G1635" t="str">
            <v>Laùng vöõa maët coå moùng M100 daày 3cm: =6x0,7x0,7</v>
          </cell>
          <cell r="I1635" t="str">
            <v>: =6x0,7x0,7</v>
          </cell>
          <cell r="J1635">
            <v>6</v>
          </cell>
          <cell r="K1635" t="str">
            <v>MAT</v>
          </cell>
          <cell r="M1635">
            <v>0.7</v>
          </cell>
          <cell r="N1635">
            <v>0.7</v>
          </cell>
          <cell r="P1635" t="str">
            <v>m2</v>
          </cell>
          <cell r="Q1635">
            <v>8.06</v>
          </cell>
          <cell r="R1635">
            <v>12637</v>
          </cell>
        </row>
        <row r="1636">
          <cell r="E1636" t="str">
            <v xml:space="preserve"> Ñaép thaønh moùng </v>
          </cell>
          <cell r="F1636" t="str">
            <v>BB.1112</v>
          </cell>
          <cell r="G1636" t="str">
            <v xml:space="preserve"> Ñaép thaønh moùng </v>
          </cell>
          <cell r="I1636">
            <v>0</v>
          </cell>
          <cell r="J1636">
            <v>2</v>
          </cell>
          <cell r="N1636">
            <v>43</v>
          </cell>
          <cell r="P1636" t="str">
            <v>m3</v>
          </cell>
          <cell r="Q1636">
            <v>86</v>
          </cell>
          <cell r="R1636">
            <v>0</v>
          </cell>
        </row>
        <row r="1637">
          <cell r="E1637" t="str">
            <v>Boác xuùc vaø vaän chuyeån ñaát thöøa xe cuùt kít 100m</v>
          </cell>
          <cell r="F1637" t="str">
            <v>VC-03/100</v>
          </cell>
          <cell r="G1637" t="str">
            <v>Boác xuùc vaø vaän chuyeån ñaát thöøa xe cuùt kít 100m</v>
          </cell>
          <cell r="I1637">
            <v>0</v>
          </cell>
          <cell r="J1637">
            <v>2</v>
          </cell>
          <cell r="N1637">
            <v>6</v>
          </cell>
          <cell r="P1637" t="str">
            <v>m3</v>
          </cell>
          <cell r="R1637">
            <v>0</v>
          </cell>
        </row>
        <row r="1638">
          <cell r="D1638" t="str">
            <v>STP-SON</v>
          </cell>
          <cell r="E1638" t="str">
            <v>Gia coâng naép toân khía</v>
          </cell>
          <cell r="F1638" t="str">
            <v>67/SON-BCN</v>
          </cell>
          <cell r="G1638" t="str">
            <v>Gia coâng naép toân khía</v>
          </cell>
          <cell r="I1638">
            <v>0</v>
          </cell>
          <cell r="J1638">
            <v>2</v>
          </cell>
          <cell r="N1638">
            <v>4.7399999999999998E-2</v>
          </cell>
          <cell r="P1638" t="str">
            <v>Taán</v>
          </cell>
          <cell r="Q1638">
            <v>9.4E-2</v>
          </cell>
          <cell r="R1638">
            <v>8500000</v>
          </cell>
        </row>
        <row r="1639">
          <cell r="E1639" t="str">
            <v>Laép ñaët caáu kieän saét thaønh phaåm</v>
          </cell>
          <cell r="F1639" t="str">
            <v>66/QÑ-BCN</v>
          </cell>
          <cell r="G1639" t="str">
            <v>Laép ñaët caáu kieän saét thaønh phaåm</v>
          </cell>
          <cell r="I1639">
            <v>0</v>
          </cell>
          <cell r="J1639">
            <v>2</v>
          </cell>
          <cell r="N1639">
            <v>4.7399999999999998E-2</v>
          </cell>
          <cell r="P1639" t="str">
            <v>Taán</v>
          </cell>
          <cell r="Q1639">
            <v>9.4E-2</v>
          </cell>
          <cell r="R1639">
            <v>0</v>
          </cell>
        </row>
        <row r="1640">
          <cell r="E1640" t="str">
            <v>Ñaép thaønh moùng vaø san ñaát thöøa</v>
          </cell>
          <cell r="F1640" t="str">
            <v>BB.1112</v>
          </cell>
          <cell r="G1640">
            <v>0</v>
          </cell>
          <cell r="I1640">
            <v>0</v>
          </cell>
          <cell r="J1640">
            <v>2</v>
          </cell>
          <cell r="P1640" t="str">
            <v>m3</v>
          </cell>
          <cell r="Q1640">
            <v>0</v>
          </cell>
          <cell r="R1640">
            <v>0</v>
          </cell>
        </row>
        <row r="1641">
          <cell r="E1641" t="str">
            <v xml:space="preserve">MOÙNG MAÙY CAÉT 110kV (4,9x1,5m): </v>
          </cell>
          <cell r="G1641">
            <v>0</v>
          </cell>
          <cell r="I1641">
            <v>0</v>
          </cell>
          <cell r="Q1641">
            <v>0</v>
          </cell>
          <cell r="R1641">
            <v>0</v>
          </cell>
        </row>
        <row r="1642">
          <cell r="E1642" t="str">
            <v>Ñaøo moùng ñaát C2</v>
          </cell>
          <cell r="F1642" t="str">
            <v>BA.1442</v>
          </cell>
          <cell r="G1642">
            <v>0</v>
          </cell>
          <cell r="I1642">
            <v>0</v>
          </cell>
          <cell r="J1642">
            <v>0</v>
          </cell>
          <cell r="N1642">
            <v>28.44</v>
          </cell>
          <cell r="P1642" t="str">
            <v>m3</v>
          </cell>
          <cell r="Q1642">
            <v>0</v>
          </cell>
          <cell r="R1642">
            <v>0</v>
          </cell>
        </row>
        <row r="1643">
          <cell r="E1643" t="str">
            <v>Beùton loùt M100 ñaù 1x2</v>
          </cell>
          <cell r="F1643" t="str">
            <v>HA.1121SR</v>
          </cell>
          <cell r="G1643">
            <v>0</v>
          </cell>
          <cell r="I1643">
            <v>0</v>
          </cell>
          <cell r="J1643">
            <v>0</v>
          </cell>
          <cell r="N1643">
            <v>0.434</v>
          </cell>
          <cell r="P1643" t="str">
            <v>m3</v>
          </cell>
          <cell r="Q1643">
            <v>0</v>
          </cell>
          <cell r="R1643">
            <v>0</v>
          </cell>
        </row>
        <row r="1644">
          <cell r="E1644" t="str">
            <v>Beùton baûn ñaùy M200 ñaù 1x2</v>
          </cell>
          <cell r="F1644" t="str">
            <v>HA.1223</v>
          </cell>
          <cell r="G1644">
            <v>0</v>
          </cell>
          <cell r="I1644" t="str">
            <v>: =0x1,5x4,9x0,3</v>
          </cell>
          <cell r="J1644">
            <v>0</v>
          </cell>
          <cell r="K1644" t="str">
            <v>KHOI</v>
          </cell>
          <cell r="M1644">
            <v>1.5</v>
          </cell>
          <cell r="N1644">
            <v>4.9000000000000004</v>
          </cell>
          <cell r="O1644">
            <v>0.3</v>
          </cell>
          <cell r="P1644" t="str">
            <v>m3</v>
          </cell>
          <cell r="Q1644">
            <v>0</v>
          </cell>
          <cell r="R1644">
            <v>0</v>
          </cell>
        </row>
        <row r="1645">
          <cell r="E1645" t="str">
            <v>Vaùn khuoân</v>
          </cell>
          <cell r="F1645" t="str">
            <v>KA.1220</v>
          </cell>
          <cell r="G1645">
            <v>0</v>
          </cell>
          <cell r="I1645">
            <v>0</v>
          </cell>
          <cell r="J1645">
            <v>0</v>
          </cell>
          <cell r="P1645" t="str">
            <v>100m2</v>
          </cell>
          <cell r="Q1645">
            <v>0</v>
          </cell>
          <cell r="R1645">
            <v>0</v>
          </cell>
        </row>
        <row r="1646">
          <cell r="E1646" t="str">
            <v>Loùt</v>
          </cell>
          <cell r="G1646">
            <v>0</v>
          </cell>
          <cell r="I1646" t="str">
            <v>: =0x2x(1,7+5,1)x0,05/100</v>
          </cell>
          <cell r="J1646">
            <v>0</v>
          </cell>
          <cell r="K1646" t="str">
            <v>VKMC</v>
          </cell>
          <cell r="M1646">
            <v>1.7</v>
          </cell>
          <cell r="N1646">
            <v>5.0999999999999996</v>
          </cell>
          <cell r="O1646">
            <v>0.05</v>
          </cell>
          <cell r="P1646" t="str">
            <v>100m2</v>
          </cell>
          <cell r="Q1646">
            <v>0</v>
          </cell>
          <cell r="R1646">
            <v>0</v>
          </cell>
        </row>
        <row r="1647">
          <cell r="E1647" t="str">
            <v>Baûn ñaùy</v>
          </cell>
          <cell r="G1647">
            <v>0</v>
          </cell>
          <cell r="I1647" t="str">
            <v>: =0x2x(1,5+4,9)x0,3/100</v>
          </cell>
          <cell r="J1647">
            <v>0</v>
          </cell>
          <cell r="K1647" t="str">
            <v>VKMC</v>
          </cell>
          <cell r="M1647">
            <v>1.5</v>
          </cell>
          <cell r="N1647">
            <v>4.9000000000000004</v>
          </cell>
          <cell r="O1647">
            <v>0.3</v>
          </cell>
          <cell r="P1647" t="str">
            <v>100m2</v>
          </cell>
          <cell r="Q1647">
            <v>0</v>
          </cell>
          <cell r="R1647">
            <v>0</v>
          </cell>
        </row>
        <row r="1648">
          <cell r="E1648" t="str">
            <v>Beùton coå moùng M200 ñaù 1x2</v>
          </cell>
          <cell r="F1648" t="str">
            <v>HA.2333</v>
          </cell>
          <cell r="G1648">
            <v>0</v>
          </cell>
          <cell r="I1648" t="str">
            <v>: =0x0,7x0,7x1,37</v>
          </cell>
          <cell r="J1648">
            <v>0</v>
          </cell>
          <cell r="K1648" t="str">
            <v>KHOI</v>
          </cell>
          <cell r="M1648">
            <v>0.7</v>
          </cell>
          <cell r="N1648">
            <v>0.7</v>
          </cell>
          <cell r="O1648">
            <v>1.37</v>
          </cell>
          <cell r="P1648" t="str">
            <v>m3</v>
          </cell>
          <cell r="Q1648">
            <v>0</v>
          </cell>
          <cell r="R1648">
            <v>0</v>
          </cell>
        </row>
        <row r="1649">
          <cell r="E1649" t="str">
            <v>Vaùn khuoân coå moùng</v>
          </cell>
          <cell r="F1649" t="str">
            <v>KA.2120</v>
          </cell>
          <cell r="G1649">
            <v>0</v>
          </cell>
          <cell r="I1649" t="str">
            <v>: =0x2x(0,7+0,7)x1,37/100</v>
          </cell>
          <cell r="J1649">
            <v>0</v>
          </cell>
          <cell r="K1649" t="str">
            <v>VKMC</v>
          </cell>
          <cell r="M1649">
            <v>0.7</v>
          </cell>
          <cell r="N1649">
            <v>0.7</v>
          </cell>
          <cell r="O1649">
            <v>1.37</v>
          </cell>
          <cell r="P1649" t="str">
            <v>100m2</v>
          </cell>
          <cell r="Q1649">
            <v>0</v>
          </cell>
          <cell r="R1649">
            <v>0</v>
          </cell>
        </row>
        <row r="1650">
          <cell r="E1650" t="str">
            <v>Saét troøn Þ &lt;=10</v>
          </cell>
          <cell r="F1650" t="str">
            <v>IA.1110</v>
          </cell>
          <cell r="G1650">
            <v>0</v>
          </cell>
          <cell r="I1650">
            <v>0</v>
          </cell>
          <cell r="J1650">
            <v>0</v>
          </cell>
          <cell r="N1650">
            <v>4.965E-2</v>
          </cell>
          <cell r="P1650" t="str">
            <v>Taán</v>
          </cell>
          <cell r="Q1650">
            <v>0</v>
          </cell>
          <cell r="R1650">
            <v>0</v>
          </cell>
        </row>
        <row r="1651">
          <cell r="E1651" t="str">
            <v>Saét troøn Þ &lt;=18</v>
          </cell>
          <cell r="F1651" t="str">
            <v>IA.1120</v>
          </cell>
          <cell r="G1651">
            <v>0</v>
          </cell>
          <cell r="I1651">
            <v>0</v>
          </cell>
          <cell r="J1651">
            <v>0</v>
          </cell>
          <cell r="N1651">
            <v>0.26606000000000002</v>
          </cell>
          <cell r="P1651" t="str">
            <v>Taán</v>
          </cell>
          <cell r="Q1651">
            <v>0</v>
          </cell>
          <cell r="R1651">
            <v>0</v>
          </cell>
        </row>
        <row r="1652">
          <cell r="D1652" t="str">
            <v>BM-NEO</v>
          </cell>
          <cell r="E1652" t="str">
            <v>Boulon neo M24x1050/200</v>
          </cell>
          <cell r="F1652" t="str">
            <v>67/BL-BCN</v>
          </cell>
          <cell r="G1652">
            <v>0</v>
          </cell>
          <cell r="I1652" t="str">
            <v>: =0x4x4,234</v>
          </cell>
          <cell r="J1652">
            <v>0</v>
          </cell>
          <cell r="K1652" t="str">
            <v>MAT</v>
          </cell>
          <cell r="M1652">
            <v>4</v>
          </cell>
          <cell r="N1652">
            <v>4.234</v>
          </cell>
          <cell r="P1652" t="str">
            <v>kg</v>
          </cell>
          <cell r="Q1652">
            <v>0</v>
          </cell>
          <cell r="R1652">
            <v>0</v>
          </cell>
        </row>
        <row r="1653">
          <cell r="E1653" t="str">
            <v>Laùng vöõa maët coå moùng M100 daày 3cm</v>
          </cell>
          <cell r="F1653" t="str">
            <v>RA.1215</v>
          </cell>
          <cell r="G1653">
            <v>0</v>
          </cell>
          <cell r="I1653" t="str">
            <v>: =0x0,7x0,7</v>
          </cell>
          <cell r="J1653">
            <v>0</v>
          </cell>
          <cell r="K1653" t="str">
            <v>MAT</v>
          </cell>
          <cell r="M1653">
            <v>0.7</v>
          </cell>
          <cell r="N1653">
            <v>0.7</v>
          </cell>
          <cell r="P1653" t="str">
            <v>m2</v>
          </cell>
          <cell r="Q1653">
            <v>0</v>
          </cell>
          <cell r="R1653">
            <v>0</v>
          </cell>
        </row>
        <row r="1654">
          <cell r="E1654" t="str">
            <v>Ñaép thaønh moùng vaø san ñaát thöøa</v>
          </cell>
          <cell r="F1654" t="str">
            <v>BB.1113</v>
          </cell>
          <cell r="G1654">
            <v>0</v>
          </cell>
          <cell r="I1654">
            <v>0</v>
          </cell>
          <cell r="J1654">
            <v>0</v>
          </cell>
          <cell r="P1654" t="str">
            <v>m3</v>
          </cell>
          <cell r="Q1654">
            <v>0</v>
          </cell>
          <cell r="R1654">
            <v>0</v>
          </cell>
        </row>
        <row r="1655">
          <cell r="E1655" t="str">
            <v>MOÙNG MAÙY CAÉT 110kV (1,3x4,5m): 2CK</v>
          </cell>
          <cell r="G1655">
            <v>0</v>
          </cell>
          <cell r="I1655">
            <v>0</v>
          </cell>
          <cell r="P1655" t="str">
            <v>m3</v>
          </cell>
          <cell r="Q1655">
            <v>0</v>
          </cell>
          <cell r="R1655">
            <v>0</v>
          </cell>
        </row>
        <row r="1656">
          <cell r="E1656" t="str">
            <v>Ñaøo moùng ñaát C3</v>
          </cell>
          <cell r="F1656" t="str">
            <v>BA.1443</v>
          </cell>
          <cell r="G1656">
            <v>0</v>
          </cell>
          <cell r="I1656">
            <v>0</v>
          </cell>
          <cell r="J1656">
            <v>0</v>
          </cell>
          <cell r="N1656">
            <v>25.86</v>
          </cell>
          <cell r="P1656" t="str">
            <v>m3</v>
          </cell>
          <cell r="Q1656">
            <v>0</v>
          </cell>
          <cell r="R1656">
            <v>0</v>
          </cell>
        </row>
        <row r="1657">
          <cell r="E1657" t="str">
            <v>Beùton loùt M100 ñaù 1x2</v>
          </cell>
          <cell r="F1657" t="str">
            <v>HA.1121SR</v>
          </cell>
          <cell r="G1657">
            <v>0</v>
          </cell>
          <cell r="I1657">
            <v>0</v>
          </cell>
          <cell r="J1657">
            <v>0</v>
          </cell>
          <cell r="N1657">
            <v>0.36</v>
          </cell>
          <cell r="P1657" t="str">
            <v>m3</v>
          </cell>
          <cell r="Q1657">
            <v>0</v>
          </cell>
          <cell r="R1657">
            <v>0</v>
          </cell>
        </row>
        <row r="1658">
          <cell r="E1658" t="str">
            <v>Beùton baûn ñaùy M200 ñaù 1x2</v>
          </cell>
          <cell r="F1658" t="str">
            <v>HA.1223</v>
          </cell>
          <cell r="G1658">
            <v>0</v>
          </cell>
          <cell r="I1658" t="str">
            <v>: =0x1,3x4,5x0,3</v>
          </cell>
          <cell r="J1658">
            <v>0</v>
          </cell>
          <cell r="K1658" t="str">
            <v>KHOI</v>
          </cell>
          <cell r="M1658">
            <v>1.3</v>
          </cell>
          <cell r="N1658">
            <v>4.5</v>
          </cell>
          <cell r="O1658">
            <v>0.3</v>
          </cell>
          <cell r="P1658" t="str">
            <v>m3</v>
          </cell>
          <cell r="Q1658">
            <v>0</v>
          </cell>
          <cell r="R1658">
            <v>0</v>
          </cell>
        </row>
        <row r="1659">
          <cell r="E1659" t="str">
            <v>Vaùn khuoân</v>
          </cell>
          <cell r="F1659" t="str">
            <v>KA.1220</v>
          </cell>
          <cell r="G1659">
            <v>0</v>
          </cell>
          <cell r="I1659">
            <v>0</v>
          </cell>
          <cell r="P1659" t="str">
            <v>100m2</v>
          </cell>
          <cell r="Q1659">
            <v>0</v>
          </cell>
          <cell r="R1659">
            <v>0</v>
          </cell>
        </row>
        <row r="1660">
          <cell r="E1660" t="str">
            <v>Loùt</v>
          </cell>
          <cell r="G1660">
            <v>0</v>
          </cell>
          <cell r="I1660" t="str">
            <v>: =0x2x(1,5+4,7)x0,05/100</v>
          </cell>
          <cell r="J1660">
            <v>0</v>
          </cell>
          <cell r="K1660" t="str">
            <v>VKMC</v>
          </cell>
          <cell r="M1660">
            <v>1.5</v>
          </cell>
          <cell r="N1660">
            <v>4.7</v>
          </cell>
          <cell r="O1660">
            <v>0.05</v>
          </cell>
          <cell r="P1660" t="str">
            <v>100m2</v>
          </cell>
          <cell r="Q1660">
            <v>0</v>
          </cell>
          <cell r="R1660">
            <v>0</v>
          </cell>
        </row>
        <row r="1661">
          <cell r="E1661" t="str">
            <v>Baûn ñaùy</v>
          </cell>
          <cell r="G1661">
            <v>0</v>
          </cell>
          <cell r="I1661" t="str">
            <v>: =0x2x(1,3+4,5)x0,3/100</v>
          </cell>
          <cell r="J1661">
            <v>0</v>
          </cell>
          <cell r="K1661" t="str">
            <v>VKMC</v>
          </cell>
          <cell r="M1661">
            <v>1.3</v>
          </cell>
          <cell r="N1661">
            <v>4.5</v>
          </cell>
          <cell r="O1661">
            <v>0.3</v>
          </cell>
          <cell r="P1661" t="str">
            <v>100m2</v>
          </cell>
          <cell r="Q1661">
            <v>0</v>
          </cell>
          <cell r="R1661">
            <v>0</v>
          </cell>
        </row>
        <row r="1662">
          <cell r="E1662" t="str">
            <v>Beùton coå moùng M200 ñaù 1x2</v>
          </cell>
          <cell r="F1662" t="str">
            <v>HA.2333</v>
          </cell>
          <cell r="G1662">
            <v>0</v>
          </cell>
          <cell r="I1662" t="str">
            <v>: =0x0,7x0,7x1,37</v>
          </cell>
          <cell r="J1662">
            <v>0</v>
          </cell>
          <cell r="K1662" t="str">
            <v>KHOI</v>
          </cell>
          <cell r="M1662">
            <v>0.7</v>
          </cell>
          <cell r="N1662">
            <v>0.7</v>
          </cell>
          <cell r="O1662">
            <v>1.37</v>
          </cell>
          <cell r="P1662" t="str">
            <v>m3</v>
          </cell>
          <cell r="Q1662">
            <v>0</v>
          </cell>
          <cell r="R1662">
            <v>0</v>
          </cell>
        </row>
        <row r="1663">
          <cell r="E1663" t="str">
            <v>Vaùn khuoân coå moùng</v>
          </cell>
          <cell r="F1663" t="str">
            <v>KA.2120</v>
          </cell>
          <cell r="G1663">
            <v>0</v>
          </cell>
          <cell r="I1663" t="str">
            <v>: =0x2x(0,7+0,7)x1,37/100</v>
          </cell>
          <cell r="J1663">
            <v>0</v>
          </cell>
          <cell r="K1663" t="str">
            <v>VKMC</v>
          </cell>
          <cell r="M1663">
            <v>0.7</v>
          </cell>
          <cell r="N1663">
            <v>0.7</v>
          </cell>
          <cell r="O1663">
            <v>1.37</v>
          </cell>
          <cell r="P1663" t="str">
            <v>100m2</v>
          </cell>
          <cell r="Q1663">
            <v>0</v>
          </cell>
          <cell r="R1663">
            <v>0</v>
          </cell>
        </row>
        <row r="1664">
          <cell r="E1664" t="str">
            <v>Saét troøn Þ &lt;=10</v>
          </cell>
          <cell r="F1664" t="str">
            <v>IA.1110</v>
          </cell>
          <cell r="G1664">
            <v>0</v>
          </cell>
          <cell r="I1664">
            <v>0</v>
          </cell>
          <cell r="J1664">
            <v>0</v>
          </cell>
          <cell r="N1664">
            <v>4.036E-2</v>
          </cell>
          <cell r="P1664" t="str">
            <v>Taán</v>
          </cell>
          <cell r="Q1664">
            <v>0</v>
          </cell>
          <cell r="R1664">
            <v>0</v>
          </cell>
        </row>
        <row r="1665">
          <cell r="E1665" t="str">
            <v>Saét troøn Þ &lt;=18</v>
          </cell>
          <cell r="F1665" t="str">
            <v>IA.1120</v>
          </cell>
          <cell r="G1665">
            <v>0</v>
          </cell>
          <cell r="I1665">
            <v>0</v>
          </cell>
          <cell r="J1665">
            <v>0</v>
          </cell>
          <cell r="N1665">
            <v>0.28221000000000002</v>
          </cell>
          <cell r="P1665" t="str">
            <v>Taán</v>
          </cell>
          <cell r="Q1665">
            <v>0</v>
          </cell>
          <cell r="R1665">
            <v>0</v>
          </cell>
        </row>
        <row r="1666">
          <cell r="D1666" t="str">
            <v>BM-NEO</v>
          </cell>
          <cell r="E1666" t="str">
            <v>Boulon neo M24x600/200</v>
          </cell>
          <cell r="F1666" t="str">
            <v>TT</v>
          </cell>
          <cell r="G1666">
            <v>0</v>
          </cell>
          <cell r="I1666" t="str">
            <v>: =0x12x2,98</v>
          </cell>
          <cell r="J1666">
            <v>0</v>
          </cell>
          <cell r="K1666" t="str">
            <v>MAT</v>
          </cell>
          <cell r="M1666">
            <v>12</v>
          </cell>
          <cell r="N1666">
            <v>2.98</v>
          </cell>
          <cell r="P1666" t="str">
            <v>kg</v>
          </cell>
          <cell r="Q1666">
            <v>0</v>
          </cell>
          <cell r="R1666">
            <v>0</v>
          </cell>
        </row>
        <row r="1667">
          <cell r="E1667" t="str">
            <v>Laùng vöõa maët coå moùng M100 daày 3cm</v>
          </cell>
          <cell r="F1667" t="str">
            <v>RA.1215</v>
          </cell>
          <cell r="G1667">
            <v>0</v>
          </cell>
          <cell r="I1667" t="str">
            <v>: =0x0,7x0,7</v>
          </cell>
          <cell r="J1667">
            <v>0</v>
          </cell>
          <cell r="K1667" t="str">
            <v>MAT</v>
          </cell>
          <cell r="M1667">
            <v>0.7</v>
          </cell>
          <cell r="N1667">
            <v>0.7</v>
          </cell>
          <cell r="P1667" t="str">
            <v>m2</v>
          </cell>
          <cell r="Q1667">
            <v>0</v>
          </cell>
          <cell r="R1667">
            <v>0</v>
          </cell>
        </row>
        <row r="1668">
          <cell r="E1668" t="str">
            <v>Ñaép thaønh moùng vaø san ñaát thöøa</v>
          </cell>
          <cell r="F1668" t="str">
            <v>BB.1113</v>
          </cell>
          <cell r="G1668">
            <v>0</v>
          </cell>
          <cell r="I1668">
            <v>0</v>
          </cell>
          <cell r="P1668" t="str">
            <v>m3</v>
          </cell>
          <cell r="Q1668">
            <v>0</v>
          </cell>
          <cell r="R1668">
            <v>0</v>
          </cell>
        </row>
        <row r="1669">
          <cell r="E1669" t="str">
            <v>MOÙNG  CHOÁNG SEÙT 3CK (2,0x2,0M): (110KV)</v>
          </cell>
          <cell r="G1669" t="str">
            <v>MOÙNG  CHOÁNG SEÙT 3CK (2,0x2,0M): (110KV)3CK</v>
          </cell>
          <cell r="H1669" t="str">
            <v>YES</v>
          </cell>
          <cell r="I1669">
            <v>0</v>
          </cell>
          <cell r="J1669">
            <v>3</v>
          </cell>
          <cell r="Q1669">
            <v>0</v>
          </cell>
          <cell r="R1669">
            <v>0</v>
          </cell>
        </row>
        <row r="1670">
          <cell r="E1670" t="str">
            <v>Ñaøo moùng ñaát C2</v>
          </cell>
          <cell r="F1670" t="str">
            <v>BA.1442</v>
          </cell>
          <cell r="G1670" t="str">
            <v>Ñaøo moùng ñaát C2</v>
          </cell>
          <cell r="I1670">
            <v>0</v>
          </cell>
          <cell r="J1670">
            <v>3</v>
          </cell>
          <cell r="N1670">
            <v>15.52</v>
          </cell>
          <cell r="P1670" t="str">
            <v>m3</v>
          </cell>
          <cell r="Q1670">
            <v>46.56</v>
          </cell>
          <cell r="R1670">
            <v>0</v>
          </cell>
        </row>
        <row r="1671">
          <cell r="E1671" t="str">
            <v>Beùton loùt M100 ñaù 1x2</v>
          </cell>
          <cell r="F1671" t="str">
            <v>HA.1111SR</v>
          </cell>
          <cell r="G1671" t="str">
            <v>Beùton loùt M100 ñaù 1x2</v>
          </cell>
          <cell r="I1671">
            <v>0</v>
          </cell>
          <cell r="J1671">
            <v>3</v>
          </cell>
          <cell r="N1671">
            <v>0.24199999999999999</v>
          </cell>
          <cell r="P1671" t="str">
            <v>m3</v>
          </cell>
          <cell r="Q1671">
            <v>0.72599999999999998</v>
          </cell>
          <cell r="R1671">
            <v>296067</v>
          </cell>
        </row>
        <row r="1672">
          <cell r="E1672" t="str">
            <v>Beùton baûn ñaùy M200 ñaù 1x2</v>
          </cell>
          <cell r="F1672" t="str">
            <v>HA.1213</v>
          </cell>
          <cell r="G1672" t="str">
            <v>Beùton baûn ñaùy M200 ñaù 1x2: =3x2x2x0,3</v>
          </cell>
          <cell r="I1672" t="str">
            <v>: =3x2x2x0,3</v>
          </cell>
          <cell r="J1672">
            <v>3</v>
          </cell>
          <cell r="K1672" t="str">
            <v>KHOI</v>
          </cell>
          <cell r="M1672">
            <v>2</v>
          </cell>
          <cell r="N1672">
            <v>2</v>
          </cell>
          <cell r="O1672">
            <v>0.3</v>
          </cell>
          <cell r="P1672" t="str">
            <v>m3</v>
          </cell>
          <cell r="Q1672">
            <v>3.6</v>
          </cell>
          <cell r="R1672">
            <v>442515</v>
          </cell>
        </row>
        <row r="1673">
          <cell r="E1673" t="str">
            <v>Vaùn khuoân</v>
          </cell>
          <cell r="F1673" t="str">
            <v>KA.1220</v>
          </cell>
          <cell r="G1673" t="str">
            <v>Vaùn khuoân</v>
          </cell>
          <cell r="I1673">
            <v>0</v>
          </cell>
          <cell r="J1673">
            <v>3</v>
          </cell>
          <cell r="P1673" t="str">
            <v>100m2</v>
          </cell>
          <cell r="Q1673">
            <v>8.5200000000000012E-2</v>
          </cell>
          <cell r="R1673">
            <v>3649588</v>
          </cell>
        </row>
        <row r="1674">
          <cell r="E1674" t="str">
            <v>Loùt</v>
          </cell>
          <cell r="G1674" t="str">
            <v>Loùt: =3x2x(2,2+2,2)x0,05/100</v>
          </cell>
          <cell r="I1674" t="str">
            <v>: =3x2x(2,2+2,2)x0,05/100</v>
          </cell>
          <cell r="J1674">
            <v>3</v>
          </cell>
          <cell r="K1674" t="str">
            <v>VKMC</v>
          </cell>
          <cell r="M1674">
            <v>2.2000000000000002</v>
          </cell>
          <cell r="N1674">
            <v>2.2000000000000002</v>
          </cell>
          <cell r="O1674">
            <v>0.05</v>
          </cell>
          <cell r="P1674" t="str">
            <v>100m2</v>
          </cell>
          <cell r="Q1674">
            <v>1.32E-2</v>
          </cell>
          <cell r="R1674">
            <v>0</v>
          </cell>
        </row>
        <row r="1675">
          <cell r="E1675" t="str">
            <v>Baûn ñaùy</v>
          </cell>
          <cell r="G1675" t="str">
            <v>Baûn ñaùy: =3x2x(2+2)x0,3/100</v>
          </cell>
          <cell r="I1675" t="str">
            <v>: =3x2x(2+2)x0,3/100</v>
          </cell>
          <cell r="J1675">
            <v>3</v>
          </cell>
          <cell r="K1675" t="str">
            <v>VKMC</v>
          </cell>
          <cell r="M1675">
            <v>2</v>
          </cell>
          <cell r="N1675">
            <v>2</v>
          </cell>
          <cell r="O1675">
            <v>0.3</v>
          </cell>
          <cell r="P1675" t="str">
            <v>100m2</v>
          </cell>
          <cell r="Q1675">
            <v>7.2000000000000008E-2</v>
          </cell>
          <cell r="R1675">
            <v>0</v>
          </cell>
        </row>
        <row r="1676">
          <cell r="E1676" t="str">
            <v>Beùton coå moùng M200 ñaù 1x2</v>
          </cell>
          <cell r="F1676" t="str">
            <v>HA.2333</v>
          </cell>
          <cell r="G1676" t="str">
            <v>Beùton coå moùng M200 ñaù 1x2: =3x0,55x0,55x1,27</v>
          </cell>
          <cell r="I1676" t="str">
            <v>: =3x0,55x0,55x1,27</v>
          </cell>
          <cell r="J1676">
            <v>3</v>
          </cell>
          <cell r="K1676" t="str">
            <v>KHOI</v>
          </cell>
          <cell r="M1676">
            <v>0.55000000000000004</v>
          </cell>
          <cell r="N1676">
            <v>0.55000000000000004</v>
          </cell>
          <cell r="O1676">
            <v>1.27</v>
          </cell>
          <cell r="P1676" t="str">
            <v>m3</v>
          </cell>
          <cell r="Q1676">
            <v>1.1525250000000002</v>
          </cell>
          <cell r="R1676">
            <v>496234</v>
          </cell>
        </row>
        <row r="1677">
          <cell r="E1677" t="str">
            <v>Vaùn khuoân coå moùng</v>
          </cell>
          <cell r="F1677" t="str">
            <v>KA.2120</v>
          </cell>
          <cell r="G1677" t="str">
            <v>Vaùn khuoân coå moùng: =3x2x(0,55+0,55)x1,27/100</v>
          </cell>
          <cell r="I1677" t="str">
            <v>: =3x2x(0,55+0,55)x1,27/100</v>
          </cell>
          <cell r="J1677">
            <v>3</v>
          </cell>
          <cell r="K1677" t="str">
            <v>VKMC</v>
          </cell>
          <cell r="M1677">
            <v>0.55000000000000004</v>
          </cell>
          <cell r="N1677">
            <v>0.55000000000000004</v>
          </cell>
          <cell r="O1677">
            <v>1.27</v>
          </cell>
          <cell r="P1677" t="str">
            <v>100m2</v>
          </cell>
          <cell r="Q1677">
            <v>8.3820000000000019E-2</v>
          </cell>
          <cell r="R1677">
            <v>3915861</v>
          </cell>
        </row>
        <row r="1678">
          <cell r="E1678" t="str">
            <v>Saét troøn Þ &lt;=10</v>
          </cell>
          <cell r="F1678" t="str">
            <v>IA.1110</v>
          </cell>
          <cell r="G1678" t="str">
            <v>Saét troøn Þ &lt;=10</v>
          </cell>
          <cell r="I1678">
            <v>0</v>
          </cell>
          <cell r="J1678">
            <v>3</v>
          </cell>
          <cell r="N1678">
            <v>6.6100000000000004E-3</v>
          </cell>
          <cell r="P1678" t="str">
            <v>Taán</v>
          </cell>
          <cell r="Q1678">
            <v>1.983E-2</v>
          </cell>
          <cell r="R1678">
            <v>4292975</v>
          </cell>
        </row>
        <row r="1679">
          <cell r="E1679" t="str">
            <v>Saét troøn Þ &lt;=18</v>
          </cell>
          <cell r="F1679" t="str">
            <v>IA.1130</v>
          </cell>
          <cell r="G1679" t="str">
            <v>Saét troøn Þ &lt;=18</v>
          </cell>
          <cell r="I1679">
            <v>0</v>
          </cell>
          <cell r="J1679">
            <v>3</v>
          </cell>
          <cell r="N1679">
            <v>0.11979000000000001</v>
          </cell>
          <cell r="P1679" t="str">
            <v>Taán</v>
          </cell>
          <cell r="Q1679">
            <v>0.35937000000000002</v>
          </cell>
          <cell r="R1679">
            <v>4249102</v>
          </cell>
        </row>
        <row r="1680">
          <cell r="D1680" t="str">
            <v>BM-NEO</v>
          </cell>
          <cell r="E1680" t="str">
            <v>Boulon neo M16x500/150</v>
          </cell>
          <cell r="F1680" t="str">
            <v>TT</v>
          </cell>
          <cell r="G1680" t="str">
            <v>Boulon neo M16x500/150: =3x1,11x8</v>
          </cell>
          <cell r="I1680" t="str">
            <v>: =3x1,11x8</v>
          </cell>
          <cell r="J1680">
            <v>3</v>
          </cell>
          <cell r="K1680" t="str">
            <v>MAT</v>
          </cell>
          <cell r="M1680">
            <v>1.1100000000000001</v>
          </cell>
          <cell r="N1680">
            <v>8</v>
          </cell>
          <cell r="P1680" t="str">
            <v>kg</v>
          </cell>
          <cell r="Q1680">
            <v>26.64</v>
          </cell>
          <cell r="R1680">
            <v>8700</v>
          </cell>
        </row>
        <row r="1681">
          <cell r="E1681" t="str">
            <v>Laùng vöõa maët coå moùng M100 daày 3cm</v>
          </cell>
          <cell r="F1681" t="str">
            <v>RA.1215</v>
          </cell>
          <cell r="G1681" t="str">
            <v>Laùng vöõa maët coå moùng M100 daày 3cm: =3x0,55x0,55</v>
          </cell>
          <cell r="I1681" t="str">
            <v>: =3x0,55x0,55</v>
          </cell>
          <cell r="J1681">
            <v>3</v>
          </cell>
          <cell r="K1681" t="str">
            <v>MAT</v>
          </cell>
          <cell r="M1681">
            <v>0.55000000000000004</v>
          </cell>
          <cell r="N1681">
            <v>0.55000000000000004</v>
          </cell>
          <cell r="P1681" t="str">
            <v>m2</v>
          </cell>
          <cell r="Q1681">
            <v>0.90749999999999997</v>
          </cell>
          <cell r="R1681">
            <v>12637</v>
          </cell>
        </row>
        <row r="1682">
          <cell r="E1682" t="str">
            <v xml:space="preserve">Ñaép thaønh moùng </v>
          </cell>
          <cell r="F1682" t="str">
            <v>BB.1112</v>
          </cell>
          <cell r="G1682" t="str">
            <v xml:space="preserve">Ñaép thaønh moùng </v>
          </cell>
          <cell r="I1682">
            <v>0</v>
          </cell>
          <cell r="J1682">
            <v>3</v>
          </cell>
          <cell r="N1682">
            <v>13.63</v>
          </cell>
          <cell r="P1682" t="str">
            <v>m3</v>
          </cell>
          <cell r="Q1682">
            <v>40.89</v>
          </cell>
          <cell r="R1682">
            <v>0</v>
          </cell>
        </row>
        <row r="1683">
          <cell r="E1683" t="str">
            <v>Boác xuùc vaø vaän chuyeån ñaát thöøa xe cuùt kít 100m</v>
          </cell>
          <cell r="F1683" t="str">
            <v>VC-03/100</v>
          </cell>
          <cell r="G1683" t="str">
            <v>Boác xuùc vaø vaän chuyeån ñaát thöøa xe cuùt kít 100m</v>
          </cell>
          <cell r="I1683">
            <v>0</v>
          </cell>
          <cell r="J1683">
            <v>3</v>
          </cell>
          <cell r="N1683">
            <v>2.2679999999999985</v>
          </cell>
          <cell r="P1683" t="str">
            <v>m3</v>
          </cell>
          <cell r="Q1683">
            <v>6.8039999999999949</v>
          </cell>
          <cell r="R1683">
            <v>0</v>
          </cell>
        </row>
        <row r="1684">
          <cell r="E1684" t="str">
            <v>Ñaép thaønh moùng vaø san ñaát thöøa</v>
          </cell>
          <cell r="F1684" t="str">
            <v>BB.1112</v>
          </cell>
          <cell r="G1684">
            <v>0</v>
          </cell>
          <cell r="I1684">
            <v>0</v>
          </cell>
          <cell r="J1684">
            <v>3</v>
          </cell>
          <cell r="P1684" t="str">
            <v>m3</v>
          </cell>
          <cell r="Q1684">
            <v>0</v>
          </cell>
          <cell r="R1684">
            <v>0</v>
          </cell>
        </row>
        <row r="1685">
          <cell r="E1685" t="str">
            <v xml:space="preserve">MOÙNG  BIEÁN ÑIEÄN THEÁ 9CK, BIEÁN DOØNG 6CK, CHOÁNG SEÙT 6CK, SÖÙ ÑÔÕ 3CK (1,6x1,6M): (110KV) </v>
          </cell>
          <cell r="G1685" t="str">
            <v>MOÙNG  BIEÁN ÑIEÄN THEÁ 9CK, BIEÁN DOØNG 6CK, CHOÁNG SEÙT 6CK, SÖÙ ÑÔÕ 3CK (1,6x1,6M): (110KV) 24CK</v>
          </cell>
          <cell r="H1685" t="str">
            <v>YES</v>
          </cell>
          <cell r="I1685">
            <v>0</v>
          </cell>
          <cell r="J1685">
            <v>24</v>
          </cell>
          <cell r="Q1685">
            <v>0</v>
          </cell>
          <cell r="R1685">
            <v>0</v>
          </cell>
        </row>
        <row r="1686">
          <cell r="E1686" t="str">
            <v>Ñaøo moùng ñaát C2</v>
          </cell>
          <cell r="F1686" t="str">
            <v>BA.1442</v>
          </cell>
          <cell r="G1686" t="str">
            <v>Ñaøo moùng ñaát C2</v>
          </cell>
          <cell r="I1686">
            <v>0</v>
          </cell>
          <cell r="J1686">
            <v>24</v>
          </cell>
          <cell r="N1686">
            <v>23</v>
          </cell>
          <cell r="P1686" t="str">
            <v>m3</v>
          </cell>
          <cell r="Q1686">
            <v>552</v>
          </cell>
          <cell r="R1686">
            <v>0</v>
          </cell>
        </row>
        <row r="1687">
          <cell r="E1687" t="str">
            <v>Beùton loùt M100 ñaù 1x2</v>
          </cell>
          <cell r="F1687" t="str">
            <v>HA.1111SR</v>
          </cell>
          <cell r="G1687" t="str">
            <v>Beùton loùt M100 ñaù 1x2</v>
          </cell>
          <cell r="I1687">
            <v>0</v>
          </cell>
          <cell r="J1687">
            <v>24</v>
          </cell>
          <cell r="N1687">
            <v>0.16200000000000001</v>
          </cell>
          <cell r="P1687" t="str">
            <v>m3</v>
          </cell>
          <cell r="Q1687">
            <v>3.8879999999999999</v>
          </cell>
          <cell r="R1687">
            <v>296067</v>
          </cell>
        </row>
        <row r="1688">
          <cell r="E1688" t="str">
            <v>Beùton baûn ñaùy M200 ñaù 1x2</v>
          </cell>
          <cell r="F1688" t="str">
            <v>HA.1213</v>
          </cell>
          <cell r="G1688" t="str">
            <v>Beùton baûn ñaùy M200 ñaù 1x2: =24x1,8x1,8x0,25</v>
          </cell>
          <cell r="I1688" t="str">
            <v>: =24x1,8x1,8x0,25</v>
          </cell>
          <cell r="J1688">
            <v>24</v>
          </cell>
          <cell r="K1688" t="str">
            <v>KHOI</v>
          </cell>
          <cell r="M1688">
            <v>1.8</v>
          </cell>
          <cell r="N1688">
            <v>1.8</v>
          </cell>
          <cell r="O1688">
            <v>0.25</v>
          </cell>
          <cell r="P1688" t="str">
            <v>m3</v>
          </cell>
          <cell r="Q1688">
            <v>15.36</v>
          </cell>
          <cell r="R1688">
            <v>442515</v>
          </cell>
        </row>
        <row r="1689">
          <cell r="E1689" t="str">
            <v>Vaùn khuoân</v>
          </cell>
          <cell r="F1689" t="str">
            <v>KA.1220</v>
          </cell>
          <cell r="G1689" t="str">
            <v>Vaùn khuoân</v>
          </cell>
          <cell r="I1689">
            <v>0</v>
          </cell>
          <cell r="J1689">
            <v>24</v>
          </cell>
          <cell r="P1689" t="str">
            <v>100m2</v>
          </cell>
          <cell r="Q1689">
            <v>0.47</v>
          </cell>
          <cell r="R1689">
            <v>3649588</v>
          </cell>
        </row>
        <row r="1690">
          <cell r="E1690" t="str">
            <v>Loùt</v>
          </cell>
          <cell r="G1690" t="str">
            <v>Loùt: =24x2x(2+2)x0,05/100</v>
          </cell>
          <cell r="I1690" t="str">
            <v>: =24x2x(2+2)x0,05/100</v>
          </cell>
          <cell r="J1690">
            <v>24</v>
          </cell>
          <cell r="K1690" t="str">
            <v>VKMC</v>
          </cell>
          <cell r="M1690">
            <v>2</v>
          </cell>
          <cell r="N1690">
            <v>2</v>
          </cell>
          <cell r="O1690">
            <v>0.05</v>
          </cell>
          <cell r="P1690" t="str">
            <v>100m2</v>
          </cell>
          <cell r="Q1690">
            <v>9.6000000000000002E-2</v>
          </cell>
          <cell r="R1690">
            <v>0</v>
          </cell>
        </row>
        <row r="1691">
          <cell r="E1691" t="str">
            <v>Baûn ñaùy</v>
          </cell>
          <cell r="G1691" t="str">
            <v>Baûn ñaùy: =24x2x(1,8+1,8)x0,25/100</v>
          </cell>
          <cell r="I1691" t="str">
            <v>: =24x2x(1,8+1,8)x0,25/100</v>
          </cell>
          <cell r="J1691">
            <v>24</v>
          </cell>
          <cell r="K1691" t="str">
            <v>VKMC</v>
          </cell>
          <cell r="M1691">
            <v>1.8</v>
          </cell>
          <cell r="N1691">
            <v>1.8</v>
          </cell>
          <cell r="O1691">
            <v>0.25</v>
          </cell>
          <cell r="P1691" t="str">
            <v>100m2</v>
          </cell>
          <cell r="Q1691">
            <v>0.43200000000000005</v>
          </cell>
          <cell r="R1691">
            <v>0</v>
          </cell>
        </row>
        <row r="1692">
          <cell r="E1692" t="str">
            <v>Beùton coå moùng M200 ñaù 1x2</v>
          </cell>
          <cell r="F1692" t="str">
            <v>HA.2333</v>
          </cell>
          <cell r="G1692" t="str">
            <v>Beùton coå moùng M200 ñaù 1x2: =24x0,6x0,6x1,42</v>
          </cell>
          <cell r="I1692" t="str">
            <v>: =24x0,6x0,6x1,42</v>
          </cell>
          <cell r="J1692">
            <v>24</v>
          </cell>
          <cell r="K1692" t="str">
            <v>KHOI</v>
          </cell>
          <cell r="M1692">
            <v>0.6</v>
          </cell>
          <cell r="N1692">
            <v>0.6</v>
          </cell>
          <cell r="O1692">
            <v>1.42</v>
          </cell>
          <cell r="P1692" t="str">
            <v>m3</v>
          </cell>
          <cell r="Q1692">
            <v>12.268799999999999</v>
          </cell>
          <cell r="R1692">
            <v>496234</v>
          </cell>
        </row>
        <row r="1693">
          <cell r="E1693" t="str">
            <v>Vaùn khuoân coå moùng</v>
          </cell>
          <cell r="F1693" t="str">
            <v>KA.2120</v>
          </cell>
          <cell r="G1693" t="str">
            <v>Vaùn khuoân coå moùng: =24x2x(0,6+0,6)x1,42/100</v>
          </cell>
          <cell r="I1693" t="str">
            <v>: =24x2x(0,6+0,6)x1,42/100</v>
          </cell>
          <cell r="J1693">
            <v>24</v>
          </cell>
          <cell r="K1693" t="str">
            <v>VKMC</v>
          </cell>
          <cell r="M1693">
            <v>0.6</v>
          </cell>
          <cell r="N1693">
            <v>0.6</v>
          </cell>
          <cell r="O1693">
            <v>1.42</v>
          </cell>
          <cell r="P1693" t="str">
            <v>100m2</v>
          </cell>
          <cell r="Q1693">
            <v>0.81791999999999998</v>
          </cell>
          <cell r="R1693">
            <v>3915861</v>
          </cell>
        </row>
        <row r="1694">
          <cell r="E1694" t="str">
            <v>Saét troøn Þ &lt;=10</v>
          </cell>
          <cell r="F1694" t="str">
            <v>IA.1110</v>
          </cell>
          <cell r="G1694" t="str">
            <v>Saét troøn Þ &lt;=10</v>
          </cell>
          <cell r="I1694">
            <v>0</v>
          </cell>
          <cell r="J1694">
            <v>24</v>
          </cell>
          <cell r="N1694">
            <v>1.374E-2</v>
          </cell>
          <cell r="P1694" t="str">
            <v>Taán</v>
          </cell>
          <cell r="Q1694">
            <v>0.32976</v>
          </cell>
          <cell r="R1694">
            <v>4292975</v>
          </cell>
        </row>
        <row r="1695">
          <cell r="E1695" t="str">
            <v>Saét troøn Þ &lt;=18</v>
          </cell>
          <cell r="F1695" t="str">
            <v>IA.1130</v>
          </cell>
          <cell r="G1695" t="str">
            <v>Saét troøn Þ &lt;=18</v>
          </cell>
          <cell r="I1695">
            <v>0</v>
          </cell>
          <cell r="J1695">
            <v>24</v>
          </cell>
          <cell r="N1695">
            <v>0.10986</v>
          </cell>
          <cell r="P1695" t="str">
            <v>Taán</v>
          </cell>
          <cell r="Q1695">
            <v>2.6366399999999999</v>
          </cell>
          <cell r="R1695">
            <v>4249102</v>
          </cell>
        </row>
        <row r="1696">
          <cell r="D1696" t="str">
            <v>BM-NEO</v>
          </cell>
          <cell r="E1696" t="str">
            <v>Boulon neo M16x630/200</v>
          </cell>
          <cell r="F1696" t="str">
            <v>TT</v>
          </cell>
          <cell r="G1696">
            <v>0</v>
          </cell>
          <cell r="I1696">
            <v>0</v>
          </cell>
          <cell r="J1696">
            <v>24</v>
          </cell>
          <cell r="P1696" t="str">
            <v>kg</v>
          </cell>
          <cell r="Q1696">
            <v>0</v>
          </cell>
          <cell r="R1696">
            <v>0</v>
          </cell>
        </row>
        <row r="1697">
          <cell r="E1697" t="str">
            <v>Laùng vöõa maët coå moùng M100 daày 3cm</v>
          </cell>
          <cell r="F1697" t="str">
            <v>RA.1215</v>
          </cell>
          <cell r="G1697" t="str">
            <v>Laùng vöõa maët coå moùng M100 daày 3cm: =24x0,6x0,6</v>
          </cell>
          <cell r="I1697" t="str">
            <v>: =24x0,6x0,6</v>
          </cell>
          <cell r="J1697">
            <v>24</v>
          </cell>
          <cell r="K1697" t="str">
            <v>MAT</v>
          </cell>
          <cell r="M1697">
            <v>0.6</v>
          </cell>
          <cell r="N1697">
            <v>0.6</v>
          </cell>
          <cell r="P1697" t="str">
            <v>m2</v>
          </cell>
          <cell r="Q1697">
            <v>8.64</v>
          </cell>
          <cell r="R1697">
            <v>12637</v>
          </cell>
        </row>
        <row r="1698">
          <cell r="E1698" t="str">
            <v xml:space="preserve">Ñaép thaønh moùng </v>
          </cell>
          <cell r="F1698" t="str">
            <v>BB.1112</v>
          </cell>
          <cell r="G1698" t="str">
            <v xml:space="preserve">Ñaép thaønh moùng </v>
          </cell>
          <cell r="I1698">
            <v>0</v>
          </cell>
          <cell r="J1698">
            <v>24</v>
          </cell>
          <cell r="N1698">
            <v>21.8</v>
          </cell>
          <cell r="P1698" t="str">
            <v>m3</v>
          </cell>
          <cell r="Q1698">
            <v>523.20000000000005</v>
          </cell>
          <cell r="R1698">
            <v>0</v>
          </cell>
        </row>
        <row r="1699">
          <cell r="E1699" t="str">
            <v>Boác xuùc vaø vaän chuyeån ñaát thöøa xe cuùt kít 100m</v>
          </cell>
          <cell r="F1699" t="str">
            <v>VC-03/100</v>
          </cell>
          <cell r="G1699" t="str">
            <v>Boác xuùc vaø vaän chuyeån ñaát thöøa xe cuùt kít 100m</v>
          </cell>
          <cell r="I1699">
            <v>0</v>
          </cell>
          <cell r="J1699">
            <v>24</v>
          </cell>
          <cell r="N1699">
            <v>1.44</v>
          </cell>
          <cell r="P1699" t="str">
            <v>m3</v>
          </cell>
          <cell r="R1699">
            <v>0</v>
          </cell>
        </row>
        <row r="1700">
          <cell r="E1700" t="str">
            <v>Ñaép thaønh moùng vaø san ñaát thöøa</v>
          </cell>
          <cell r="F1700" t="str">
            <v>BB.1112</v>
          </cell>
          <cell r="G1700">
            <v>0</v>
          </cell>
          <cell r="I1700">
            <v>0</v>
          </cell>
          <cell r="J1700">
            <v>24</v>
          </cell>
          <cell r="P1700" t="str">
            <v>m3</v>
          </cell>
          <cell r="Q1700">
            <v>0</v>
          </cell>
          <cell r="R1700">
            <v>0</v>
          </cell>
        </row>
        <row r="1701">
          <cell r="E1701" t="str">
            <v xml:space="preserve">MOÙNG  BIEÁN ÑIEÄN THEÁ 3CK, BIEÁN DOØNG 9CK, CHOÁNG SEÙT 110KV: 3CK ; SÖÙ ÑÔÕ 3CK (1,5x1,5M): </v>
          </cell>
          <cell r="G1701">
            <v>0</v>
          </cell>
          <cell r="I1701">
            <v>0</v>
          </cell>
          <cell r="Q1701">
            <v>0</v>
          </cell>
          <cell r="R1701">
            <v>0</v>
          </cell>
        </row>
        <row r="1702">
          <cell r="E1702" t="str">
            <v>Ñaøo moùng ñaát C2</v>
          </cell>
          <cell r="F1702" t="str">
            <v>BA.1442</v>
          </cell>
          <cell r="G1702">
            <v>0</v>
          </cell>
          <cell r="I1702">
            <v>0</v>
          </cell>
          <cell r="J1702">
            <v>0</v>
          </cell>
          <cell r="N1702">
            <v>3.4049999999999998</v>
          </cell>
          <cell r="P1702" t="str">
            <v>m3</v>
          </cell>
          <cell r="Q1702">
            <v>0</v>
          </cell>
          <cell r="R1702">
            <v>0</v>
          </cell>
        </row>
        <row r="1703">
          <cell r="E1703" t="str">
            <v>Beùton loùt M100 ñaù 1x2</v>
          </cell>
          <cell r="F1703" t="str">
            <v>HA.1111SR</v>
          </cell>
          <cell r="G1703">
            <v>0</v>
          </cell>
          <cell r="I1703">
            <v>0</v>
          </cell>
          <cell r="J1703">
            <v>0</v>
          </cell>
          <cell r="N1703">
            <v>0.14499999999999999</v>
          </cell>
          <cell r="P1703" t="str">
            <v>m3</v>
          </cell>
          <cell r="Q1703">
            <v>0</v>
          </cell>
          <cell r="R1703">
            <v>0</v>
          </cell>
        </row>
        <row r="1704">
          <cell r="E1704" t="str">
            <v>Beùton baûn ñaùy M200 ñaù 1x2</v>
          </cell>
          <cell r="F1704" t="str">
            <v>HA.1213</v>
          </cell>
          <cell r="G1704">
            <v>0</v>
          </cell>
          <cell r="I1704" t="str">
            <v>: =0x1,5x1,5x0,2</v>
          </cell>
          <cell r="J1704">
            <v>0</v>
          </cell>
          <cell r="K1704" t="str">
            <v>KHOI</v>
          </cell>
          <cell r="M1704">
            <v>1.5</v>
          </cell>
          <cell r="N1704">
            <v>1.5</v>
          </cell>
          <cell r="O1704">
            <v>0.2</v>
          </cell>
          <cell r="P1704" t="str">
            <v>m3</v>
          </cell>
          <cell r="Q1704">
            <v>0</v>
          </cell>
          <cell r="R1704">
            <v>0</v>
          </cell>
        </row>
        <row r="1705">
          <cell r="E1705" t="str">
            <v>Vaùn khuoân</v>
          </cell>
          <cell r="F1705" t="str">
            <v>KA.1220</v>
          </cell>
          <cell r="G1705">
            <v>0</v>
          </cell>
          <cell r="I1705">
            <v>0</v>
          </cell>
          <cell r="J1705">
            <v>0</v>
          </cell>
          <cell r="P1705" t="str">
            <v>100m2</v>
          </cell>
          <cell r="Q1705">
            <v>0</v>
          </cell>
          <cell r="R1705">
            <v>0</v>
          </cell>
        </row>
        <row r="1706">
          <cell r="E1706" t="str">
            <v>Loùt</v>
          </cell>
          <cell r="G1706">
            <v>0</v>
          </cell>
          <cell r="I1706" t="str">
            <v>: =0x2x(1,7+1,7)x0,05/100</v>
          </cell>
          <cell r="J1706">
            <v>0</v>
          </cell>
          <cell r="K1706" t="str">
            <v>VKMC</v>
          </cell>
          <cell r="M1706">
            <v>1.7</v>
          </cell>
          <cell r="N1706">
            <v>1.7</v>
          </cell>
          <cell r="O1706">
            <v>0.05</v>
          </cell>
          <cell r="P1706" t="str">
            <v>100m2</v>
          </cell>
          <cell r="Q1706">
            <v>0</v>
          </cell>
          <cell r="R1706">
            <v>0</v>
          </cell>
        </row>
        <row r="1707">
          <cell r="E1707" t="str">
            <v>Baûn ñaùy</v>
          </cell>
          <cell r="G1707">
            <v>0</v>
          </cell>
          <cell r="I1707" t="str">
            <v>: =0x2x(1,5+1,5)x0,2/100</v>
          </cell>
          <cell r="J1707">
            <v>0</v>
          </cell>
          <cell r="K1707" t="str">
            <v>VKMC</v>
          </cell>
          <cell r="M1707">
            <v>1.5</v>
          </cell>
          <cell r="N1707">
            <v>1.5</v>
          </cell>
          <cell r="O1707">
            <v>0.2</v>
          </cell>
          <cell r="P1707" t="str">
            <v>100m2</v>
          </cell>
          <cell r="Q1707">
            <v>0</v>
          </cell>
          <cell r="R1707">
            <v>0</v>
          </cell>
        </row>
        <row r="1708">
          <cell r="E1708" t="str">
            <v>Beùton coå moùng M200 ñaù 1x2</v>
          </cell>
          <cell r="F1708" t="str">
            <v>HA.2333</v>
          </cell>
          <cell r="G1708">
            <v>0</v>
          </cell>
          <cell r="I1708" t="str">
            <v>: =0x0,6x0,6x1,27</v>
          </cell>
          <cell r="J1708">
            <v>0</v>
          </cell>
          <cell r="K1708" t="str">
            <v>KHOI</v>
          </cell>
          <cell r="M1708">
            <v>0.6</v>
          </cell>
          <cell r="N1708">
            <v>0.6</v>
          </cell>
          <cell r="O1708">
            <v>1.27</v>
          </cell>
          <cell r="P1708" t="str">
            <v>m3</v>
          </cell>
          <cell r="Q1708">
            <v>0</v>
          </cell>
          <cell r="R1708">
            <v>0</v>
          </cell>
        </row>
        <row r="1709">
          <cell r="E1709" t="str">
            <v>Vaùn khuoân coå moùng</v>
          </cell>
          <cell r="F1709" t="str">
            <v>KA.2120</v>
          </cell>
          <cell r="G1709">
            <v>0</v>
          </cell>
          <cell r="I1709" t="str">
            <v>: =0x2x(0,6+0,6)x1,27/100</v>
          </cell>
          <cell r="J1709">
            <v>0</v>
          </cell>
          <cell r="K1709" t="str">
            <v>VKMC</v>
          </cell>
          <cell r="M1709">
            <v>0.6</v>
          </cell>
          <cell r="N1709">
            <v>0.6</v>
          </cell>
          <cell r="O1709">
            <v>1.27</v>
          </cell>
          <cell r="P1709" t="str">
            <v>100m2</v>
          </cell>
          <cell r="Q1709">
            <v>0</v>
          </cell>
          <cell r="R1709">
            <v>0</v>
          </cell>
        </row>
        <row r="1710">
          <cell r="E1710" t="str">
            <v>Saét troøn Þ &lt;=10</v>
          </cell>
          <cell r="F1710" t="str">
            <v>IA.1110</v>
          </cell>
          <cell r="G1710">
            <v>0</v>
          </cell>
          <cell r="I1710">
            <v>0</v>
          </cell>
          <cell r="J1710">
            <v>0</v>
          </cell>
          <cell r="N1710">
            <v>6.3E-3</v>
          </cell>
          <cell r="P1710" t="str">
            <v>Taán</v>
          </cell>
          <cell r="Q1710">
            <v>0</v>
          </cell>
          <cell r="R1710">
            <v>0</v>
          </cell>
        </row>
        <row r="1711">
          <cell r="E1711" t="str">
            <v>Saét troøn Þ &lt;=18</v>
          </cell>
          <cell r="F1711" t="str">
            <v>IA.1130</v>
          </cell>
          <cell r="G1711">
            <v>0</v>
          </cell>
          <cell r="I1711">
            <v>0</v>
          </cell>
          <cell r="J1711">
            <v>0</v>
          </cell>
          <cell r="N1711">
            <v>6.2509999999999996E-2</v>
          </cell>
          <cell r="P1711" t="str">
            <v>Taán</v>
          </cell>
          <cell r="Q1711">
            <v>0</v>
          </cell>
          <cell r="R1711">
            <v>0</v>
          </cell>
        </row>
        <row r="1712">
          <cell r="D1712" t="str">
            <v>BM-NEO</v>
          </cell>
          <cell r="E1712" t="str">
            <v>Boulon neo M16x630/200</v>
          </cell>
          <cell r="F1712" t="str">
            <v>TT</v>
          </cell>
          <cell r="G1712">
            <v>0</v>
          </cell>
          <cell r="I1712" t="str">
            <v>: =0x8x1,2</v>
          </cell>
          <cell r="J1712">
            <v>0</v>
          </cell>
          <cell r="K1712" t="str">
            <v>MAT</v>
          </cell>
          <cell r="M1712">
            <v>8</v>
          </cell>
          <cell r="N1712">
            <v>1.2</v>
          </cell>
          <cell r="P1712" t="str">
            <v>kg</v>
          </cell>
          <cell r="Q1712">
            <v>0</v>
          </cell>
          <cell r="R1712">
            <v>0</v>
          </cell>
        </row>
        <row r="1713">
          <cell r="E1713" t="str">
            <v>Laùng vöõa maët coå moùng M100 daày 3cm</v>
          </cell>
          <cell r="F1713" t="str">
            <v>RA.1215</v>
          </cell>
          <cell r="G1713">
            <v>0</v>
          </cell>
          <cell r="I1713" t="str">
            <v>: =0x0,6x0,6</v>
          </cell>
          <cell r="J1713">
            <v>0</v>
          </cell>
          <cell r="K1713" t="str">
            <v>MAT</v>
          </cell>
          <cell r="M1713">
            <v>0.6</v>
          </cell>
          <cell r="N1713">
            <v>0.6</v>
          </cell>
          <cell r="P1713" t="str">
            <v>m2</v>
          </cell>
          <cell r="Q1713">
            <v>0</v>
          </cell>
          <cell r="R1713">
            <v>0</v>
          </cell>
        </row>
        <row r="1714">
          <cell r="E1714" t="str">
            <v xml:space="preserve">Ñaép thaønh moùng </v>
          </cell>
          <cell r="F1714" t="str">
            <v>BB.1112</v>
          </cell>
          <cell r="G1714">
            <v>0</v>
          </cell>
          <cell r="I1714">
            <v>0</v>
          </cell>
          <cell r="J1714">
            <v>0</v>
          </cell>
          <cell r="N1714">
            <v>2.4470000000000001</v>
          </cell>
          <cell r="P1714" t="str">
            <v>m3</v>
          </cell>
          <cell r="Q1714">
            <v>0</v>
          </cell>
          <cell r="R1714">
            <v>0</v>
          </cell>
        </row>
        <row r="1715">
          <cell r="E1715" t="str">
            <v>Boác xuùc vaø vaän chuyeån ñaát thöøa xe cuùt kít 100m</v>
          </cell>
          <cell r="F1715" t="str">
            <v>VC-03/100</v>
          </cell>
          <cell r="G1715">
            <v>0</v>
          </cell>
          <cell r="I1715">
            <v>0</v>
          </cell>
          <cell r="J1715">
            <v>0</v>
          </cell>
          <cell r="N1715">
            <v>1.1495999999999997</v>
          </cell>
          <cell r="P1715" t="str">
            <v>m3</v>
          </cell>
          <cell r="Q1715">
            <v>0</v>
          </cell>
          <cell r="R1715">
            <v>0</v>
          </cell>
        </row>
        <row r="1716">
          <cell r="E1716" t="str">
            <v>Ñaép thaønh moùng vaø san ñaát thöøa</v>
          </cell>
          <cell r="F1716" t="str">
            <v>BB.1112</v>
          </cell>
          <cell r="G1716">
            <v>0</v>
          </cell>
          <cell r="I1716">
            <v>0</v>
          </cell>
          <cell r="P1716" t="str">
            <v>m3</v>
          </cell>
          <cell r="Q1716">
            <v>0</v>
          </cell>
          <cell r="R1716">
            <v>0</v>
          </cell>
        </row>
        <row r="1717">
          <cell r="E1717" t="str">
            <v xml:space="preserve">12CK: MOÙNG BIEÁN ÑIEÄN THEÁ 3CK, BIEÁN DOØNG 3CK, CHOÁNG SEÙT 110KV: 6CK </v>
          </cell>
          <cell r="G1717">
            <v>0</v>
          </cell>
          <cell r="I1717">
            <v>0</v>
          </cell>
          <cell r="P1717" t="str">
            <v>m3</v>
          </cell>
          <cell r="Q1717">
            <v>0</v>
          </cell>
          <cell r="R1717">
            <v>0</v>
          </cell>
        </row>
        <row r="1718">
          <cell r="E1718" t="str">
            <v>Ñaøo moùng ñaát C2</v>
          </cell>
          <cell r="F1718" t="str">
            <v>BA.1442</v>
          </cell>
          <cell r="G1718">
            <v>0</v>
          </cell>
          <cell r="I1718">
            <v>0</v>
          </cell>
          <cell r="N1718">
            <v>8.9499999999999993</v>
          </cell>
          <cell r="P1718" t="str">
            <v>m3</v>
          </cell>
          <cell r="Q1718">
            <v>0</v>
          </cell>
          <cell r="R1718">
            <v>0</v>
          </cell>
        </row>
        <row r="1719">
          <cell r="E1719" t="str">
            <v>Beùton loùt M100 ñaù 1x2</v>
          </cell>
          <cell r="F1719" t="str">
            <v>HA.1111SR</v>
          </cell>
          <cell r="G1719">
            <v>0</v>
          </cell>
          <cell r="I1719">
            <v>0</v>
          </cell>
          <cell r="N1719">
            <v>0.128</v>
          </cell>
          <cell r="P1719" t="str">
            <v>m3</v>
          </cell>
          <cell r="Q1719">
            <v>0</v>
          </cell>
          <cell r="R1719">
            <v>0</v>
          </cell>
        </row>
        <row r="1720">
          <cell r="E1720" t="str">
            <v>Beùton baûn ñaùy M200 ñaù 1x2</v>
          </cell>
          <cell r="F1720" t="str">
            <v>HA.1213</v>
          </cell>
          <cell r="G1720">
            <v>0</v>
          </cell>
          <cell r="I1720" t="str">
            <v>: =x1,4x1,4x0,2</v>
          </cell>
          <cell r="K1720" t="str">
            <v>KHOI</v>
          </cell>
          <cell r="M1720">
            <v>1.4</v>
          </cell>
          <cell r="N1720">
            <v>1.4</v>
          </cell>
          <cell r="O1720">
            <v>0.2</v>
          </cell>
          <cell r="P1720" t="str">
            <v>m3</v>
          </cell>
          <cell r="Q1720">
            <v>0</v>
          </cell>
          <cell r="R1720">
            <v>0</v>
          </cell>
        </row>
        <row r="1721">
          <cell r="E1721" t="str">
            <v>Vaùn khuoân</v>
          </cell>
          <cell r="F1721" t="str">
            <v>KA.1220</v>
          </cell>
          <cell r="G1721">
            <v>0</v>
          </cell>
          <cell r="I1721">
            <v>0</v>
          </cell>
          <cell r="P1721" t="str">
            <v>100m2</v>
          </cell>
          <cell r="Q1721">
            <v>0</v>
          </cell>
          <cell r="R1721">
            <v>0</v>
          </cell>
        </row>
        <row r="1722">
          <cell r="E1722" t="str">
            <v>Loùt</v>
          </cell>
          <cell r="G1722">
            <v>0</v>
          </cell>
          <cell r="I1722" t="str">
            <v>: =0x2x(1,6+1,6)x0,05/100</v>
          </cell>
          <cell r="J1722">
            <v>0</v>
          </cell>
          <cell r="K1722" t="str">
            <v>VKMC</v>
          </cell>
          <cell r="M1722">
            <v>1.6</v>
          </cell>
          <cell r="N1722">
            <v>1.6</v>
          </cell>
          <cell r="O1722">
            <v>0.05</v>
          </cell>
          <cell r="P1722" t="str">
            <v>100m2</v>
          </cell>
          <cell r="Q1722">
            <v>0</v>
          </cell>
          <cell r="R1722">
            <v>0</v>
          </cell>
        </row>
        <row r="1723">
          <cell r="E1723" t="str">
            <v>Baûn ñaùy</v>
          </cell>
          <cell r="G1723">
            <v>0</v>
          </cell>
          <cell r="I1723" t="str">
            <v>: =0x2x(1,4+1,4)x0,2/100</v>
          </cell>
          <cell r="J1723">
            <v>0</v>
          </cell>
          <cell r="K1723" t="str">
            <v>VKMC</v>
          </cell>
          <cell r="M1723">
            <v>1.4</v>
          </cell>
          <cell r="N1723">
            <v>1.4</v>
          </cell>
          <cell r="O1723">
            <v>0.2</v>
          </cell>
          <cell r="P1723" t="str">
            <v>100m2</v>
          </cell>
          <cell r="Q1723">
            <v>0</v>
          </cell>
          <cell r="R1723">
            <v>0</v>
          </cell>
        </row>
        <row r="1724">
          <cell r="E1724" t="str">
            <v>Beùton co moùng M200 ñaù 1x2</v>
          </cell>
          <cell r="F1724" t="str">
            <v>HA.2333</v>
          </cell>
          <cell r="G1724">
            <v>0</v>
          </cell>
          <cell r="I1724" t="str">
            <v>: =0x0,6x0,6x1,27</v>
          </cell>
          <cell r="J1724">
            <v>0</v>
          </cell>
          <cell r="K1724" t="str">
            <v>KHOI</v>
          </cell>
          <cell r="M1724">
            <v>0.6</v>
          </cell>
          <cell r="N1724">
            <v>0.6</v>
          </cell>
          <cell r="O1724">
            <v>1.27</v>
          </cell>
          <cell r="P1724" t="str">
            <v>m3</v>
          </cell>
          <cell r="Q1724">
            <v>0</v>
          </cell>
          <cell r="R1724">
            <v>0</v>
          </cell>
        </row>
        <row r="1725">
          <cell r="E1725" t="str">
            <v>Vaùn khuoân coå moùng</v>
          </cell>
          <cell r="F1725" t="str">
            <v>KA.2120</v>
          </cell>
          <cell r="G1725">
            <v>0</v>
          </cell>
          <cell r="I1725" t="str">
            <v>: =0x2x(0,6+0,6)x1,27/100</v>
          </cell>
          <cell r="J1725">
            <v>0</v>
          </cell>
          <cell r="K1725" t="str">
            <v>VKMC</v>
          </cell>
          <cell r="M1725">
            <v>0.6</v>
          </cell>
          <cell r="N1725">
            <v>0.6</v>
          </cell>
          <cell r="O1725">
            <v>1.27</v>
          </cell>
          <cell r="P1725" t="str">
            <v>100m2</v>
          </cell>
          <cell r="Q1725">
            <v>0</v>
          </cell>
          <cell r="R1725">
            <v>0</v>
          </cell>
        </row>
        <row r="1726">
          <cell r="E1726" t="str">
            <v>Saét troøn Þ &lt;=10</v>
          </cell>
          <cell r="F1726" t="str">
            <v>IA.1130</v>
          </cell>
          <cell r="G1726">
            <v>0</v>
          </cell>
          <cell r="I1726">
            <v>0</v>
          </cell>
          <cell r="N1726">
            <v>6.3E-3</v>
          </cell>
          <cell r="P1726" t="str">
            <v>Taán</v>
          </cell>
          <cell r="Q1726">
            <v>0</v>
          </cell>
          <cell r="R1726">
            <v>0</v>
          </cell>
        </row>
        <row r="1727">
          <cell r="E1727" t="str">
            <v>Saét troøn Þ &lt;=18</v>
          </cell>
          <cell r="F1727" t="str">
            <v>IA.1130</v>
          </cell>
          <cell r="G1727">
            <v>0</v>
          </cell>
          <cell r="I1727">
            <v>0</v>
          </cell>
          <cell r="N1727">
            <v>5.9670000000000001E-2</v>
          </cell>
          <cell r="P1727" t="str">
            <v>Taán</v>
          </cell>
          <cell r="Q1727">
            <v>0</v>
          </cell>
          <cell r="R1727">
            <v>0</v>
          </cell>
        </row>
        <row r="1728">
          <cell r="D1728" t="str">
            <v>BM-NEO</v>
          </cell>
          <cell r="E1728" t="str">
            <v>Boulon neo M16x700/180</v>
          </cell>
          <cell r="F1728" t="str">
            <v>TT</v>
          </cell>
          <cell r="G1728">
            <v>0</v>
          </cell>
          <cell r="I1728" t="str">
            <v>: =x8x1,7</v>
          </cell>
          <cell r="K1728" t="str">
            <v>MAT</v>
          </cell>
          <cell r="M1728">
            <v>8</v>
          </cell>
          <cell r="N1728">
            <v>1.7</v>
          </cell>
          <cell r="P1728" t="str">
            <v>kg</v>
          </cell>
          <cell r="Q1728">
            <v>0</v>
          </cell>
          <cell r="R1728">
            <v>0</v>
          </cell>
        </row>
        <row r="1729">
          <cell r="E1729" t="str">
            <v>Laùng vöõa maët coå moùng M100 daày 3cm</v>
          </cell>
          <cell r="F1729" t="str">
            <v>RA.1215</v>
          </cell>
          <cell r="G1729">
            <v>0</v>
          </cell>
          <cell r="I1729" t="str">
            <v>: =x0,6x0,6</v>
          </cell>
          <cell r="K1729" t="str">
            <v>MAT</v>
          </cell>
          <cell r="M1729">
            <v>0.6</v>
          </cell>
          <cell r="N1729">
            <v>0.6</v>
          </cell>
          <cell r="P1729" t="str">
            <v>m2</v>
          </cell>
          <cell r="Q1729">
            <v>0</v>
          </cell>
          <cell r="R1729">
            <v>0</v>
          </cell>
        </row>
        <row r="1730">
          <cell r="E1730" t="str">
            <v>Ñaép thaønh moùng vaø san ñaát thöøa</v>
          </cell>
          <cell r="F1730" t="str">
            <v>BB.1112</v>
          </cell>
          <cell r="G1730">
            <v>0</v>
          </cell>
          <cell r="I1730">
            <v>0</v>
          </cell>
          <cell r="N1730">
            <v>8.9499999999999993</v>
          </cell>
          <cell r="P1730" t="str">
            <v>m3</v>
          </cell>
          <cell r="Q1730">
            <v>0</v>
          </cell>
          <cell r="R1730">
            <v>0</v>
          </cell>
        </row>
        <row r="1731">
          <cell r="E1731" t="str">
            <v xml:space="preserve"> MOÙNG BIEÁN ÑIEÄN THEÁ 110KV (1,3x1,3m): </v>
          </cell>
          <cell r="G1731">
            <v>0</v>
          </cell>
          <cell r="I1731">
            <v>0</v>
          </cell>
          <cell r="P1731" t="str">
            <v>m3</v>
          </cell>
          <cell r="Q1731">
            <v>0</v>
          </cell>
          <cell r="R1731">
            <v>0</v>
          </cell>
        </row>
        <row r="1732">
          <cell r="E1732" t="str">
            <v>Ñaøo moùng ñaát C3</v>
          </cell>
          <cell r="F1732" t="str">
            <v>BA.1443</v>
          </cell>
          <cell r="G1732">
            <v>0</v>
          </cell>
          <cell r="I1732">
            <v>0</v>
          </cell>
          <cell r="N1732">
            <v>12.08</v>
          </cell>
          <cell r="P1732" t="str">
            <v>m3</v>
          </cell>
          <cell r="Q1732">
            <v>0</v>
          </cell>
          <cell r="R1732">
            <v>0</v>
          </cell>
        </row>
        <row r="1733">
          <cell r="E1733" t="str">
            <v>Beùton loùt M100 ñaù 1x2</v>
          </cell>
          <cell r="F1733" t="str">
            <v>HA.1111SR</v>
          </cell>
          <cell r="G1733">
            <v>0</v>
          </cell>
          <cell r="I1733">
            <v>0</v>
          </cell>
          <cell r="N1733">
            <v>0.113</v>
          </cell>
          <cell r="P1733" t="str">
            <v>m3</v>
          </cell>
          <cell r="Q1733">
            <v>0</v>
          </cell>
          <cell r="R1733">
            <v>0</v>
          </cell>
        </row>
        <row r="1734">
          <cell r="E1734" t="str">
            <v>Beùton baûn ñaùy M200 ñaù 1x2</v>
          </cell>
          <cell r="F1734" t="str">
            <v>HA.1213</v>
          </cell>
          <cell r="G1734">
            <v>0</v>
          </cell>
          <cell r="I1734" t="str">
            <v>: =x1,3x1,3x0,25</v>
          </cell>
          <cell r="K1734" t="str">
            <v>KHOI</v>
          </cell>
          <cell r="M1734">
            <v>1.3</v>
          </cell>
          <cell r="N1734">
            <v>1.3</v>
          </cell>
          <cell r="O1734">
            <v>0.25</v>
          </cell>
          <cell r="P1734" t="str">
            <v>m3</v>
          </cell>
          <cell r="Q1734">
            <v>0</v>
          </cell>
          <cell r="R1734">
            <v>0</v>
          </cell>
        </row>
        <row r="1735">
          <cell r="E1735" t="str">
            <v>Vaùn khuoân</v>
          </cell>
          <cell r="F1735" t="str">
            <v>KA.1220</v>
          </cell>
          <cell r="G1735">
            <v>0</v>
          </cell>
          <cell r="I1735">
            <v>0</v>
          </cell>
          <cell r="P1735" t="str">
            <v>100m2</v>
          </cell>
          <cell r="Q1735">
            <v>0</v>
          </cell>
          <cell r="R1735">
            <v>0</v>
          </cell>
        </row>
        <row r="1736">
          <cell r="E1736" t="str">
            <v>Loùt</v>
          </cell>
          <cell r="G1736">
            <v>0</v>
          </cell>
          <cell r="I1736" t="str">
            <v>: =x2x(1,5+1,5)x0,05/100</v>
          </cell>
          <cell r="K1736" t="str">
            <v>VKMC</v>
          </cell>
          <cell r="M1736">
            <v>1.5</v>
          </cell>
          <cell r="N1736">
            <v>1.5</v>
          </cell>
          <cell r="O1736">
            <v>0.05</v>
          </cell>
          <cell r="P1736" t="str">
            <v>100m2</v>
          </cell>
          <cell r="Q1736">
            <v>0</v>
          </cell>
          <cell r="R1736">
            <v>0</v>
          </cell>
        </row>
        <row r="1737">
          <cell r="E1737" t="str">
            <v>Baûn ñaùy</v>
          </cell>
          <cell r="G1737">
            <v>0</v>
          </cell>
          <cell r="I1737" t="str">
            <v>: =x2x(1,3+1,3)x0,25/100</v>
          </cell>
          <cell r="K1737" t="str">
            <v>VKMC</v>
          </cell>
          <cell r="M1737">
            <v>1.3</v>
          </cell>
          <cell r="N1737">
            <v>1.3</v>
          </cell>
          <cell r="O1737">
            <v>0.25</v>
          </cell>
          <cell r="P1737" t="str">
            <v>100m2</v>
          </cell>
          <cell r="Q1737">
            <v>0</v>
          </cell>
          <cell r="R1737">
            <v>0</v>
          </cell>
        </row>
        <row r="1738">
          <cell r="E1738" t="str">
            <v>Beùton co moùng M200 ñaù 1x2</v>
          </cell>
          <cell r="F1738" t="str">
            <v>HA.2333</v>
          </cell>
          <cell r="G1738">
            <v>0</v>
          </cell>
          <cell r="I1738" t="str">
            <v>: =0x0,7x0,7x1,32</v>
          </cell>
          <cell r="J1738">
            <v>0</v>
          </cell>
          <cell r="K1738" t="str">
            <v>KHOI</v>
          </cell>
          <cell r="M1738">
            <v>0.7</v>
          </cell>
          <cell r="N1738">
            <v>0.7</v>
          </cell>
          <cell r="O1738">
            <v>1.32</v>
          </cell>
          <cell r="P1738" t="str">
            <v>m3</v>
          </cell>
          <cell r="Q1738">
            <v>0</v>
          </cell>
          <cell r="R1738">
            <v>0</v>
          </cell>
        </row>
        <row r="1739">
          <cell r="E1739" t="str">
            <v>Vaùn khuoân coå moùng</v>
          </cell>
          <cell r="F1739" t="str">
            <v>KA.2120</v>
          </cell>
          <cell r="G1739">
            <v>0</v>
          </cell>
          <cell r="I1739" t="str">
            <v>: =0x2x(0,7+0,7)x1,32/100</v>
          </cell>
          <cell r="J1739">
            <v>0</v>
          </cell>
          <cell r="K1739" t="str">
            <v>VKMC</v>
          </cell>
          <cell r="M1739">
            <v>0.7</v>
          </cell>
          <cell r="N1739">
            <v>0.7</v>
          </cell>
          <cell r="O1739">
            <v>1.32</v>
          </cell>
          <cell r="P1739" t="str">
            <v>100m2</v>
          </cell>
          <cell r="Q1739">
            <v>0</v>
          </cell>
          <cell r="R1739">
            <v>0</v>
          </cell>
        </row>
        <row r="1740">
          <cell r="E1740" t="str">
            <v>Saét troøn Þ &lt;=10</v>
          </cell>
          <cell r="F1740" t="str">
            <v>IA.1130</v>
          </cell>
          <cell r="G1740">
            <v>0</v>
          </cell>
          <cell r="I1740">
            <v>0</v>
          </cell>
          <cell r="J1740">
            <v>0</v>
          </cell>
          <cell r="N1740">
            <v>1.2E-2</v>
          </cell>
          <cell r="P1740" t="str">
            <v>Taán</v>
          </cell>
          <cell r="Q1740">
            <v>0</v>
          </cell>
          <cell r="R1740">
            <v>0</v>
          </cell>
        </row>
        <row r="1741">
          <cell r="E1741" t="str">
            <v>Saét troøn Þ &lt;=18</v>
          </cell>
          <cell r="F1741" t="str">
            <v>IA.1130</v>
          </cell>
          <cell r="G1741">
            <v>0</v>
          </cell>
          <cell r="I1741">
            <v>0</v>
          </cell>
          <cell r="J1741">
            <v>0</v>
          </cell>
          <cell r="N1741">
            <v>7.1379999999999999E-2</v>
          </cell>
          <cell r="P1741" t="str">
            <v>Taán</v>
          </cell>
          <cell r="Q1741">
            <v>0</v>
          </cell>
          <cell r="R1741">
            <v>0</v>
          </cell>
        </row>
        <row r="1742">
          <cell r="D1742" t="str">
            <v>BM-NEO</v>
          </cell>
          <cell r="E1742" t="str">
            <v>Boulon neo M20x600</v>
          </cell>
          <cell r="F1742" t="str">
            <v>TT</v>
          </cell>
          <cell r="G1742">
            <v>0</v>
          </cell>
          <cell r="I1742" t="str">
            <v>: =0x4x2,02</v>
          </cell>
          <cell r="J1742">
            <v>0</v>
          </cell>
          <cell r="K1742" t="str">
            <v>MAT</v>
          </cell>
          <cell r="M1742">
            <v>4</v>
          </cell>
          <cell r="N1742">
            <v>2.02</v>
          </cell>
          <cell r="P1742" t="str">
            <v>kg</v>
          </cell>
          <cell r="Q1742">
            <v>0</v>
          </cell>
          <cell r="R1742">
            <v>0</v>
          </cell>
        </row>
        <row r="1743">
          <cell r="E1743" t="str">
            <v>Laùng vöõa maët coå moùng M100 daày 3cm</v>
          </cell>
          <cell r="F1743" t="str">
            <v>RA.1215</v>
          </cell>
          <cell r="G1743">
            <v>0</v>
          </cell>
          <cell r="I1743" t="str">
            <v>: =0x0,7x0,7</v>
          </cell>
          <cell r="J1743">
            <v>0</v>
          </cell>
          <cell r="K1743" t="str">
            <v>MAT</v>
          </cell>
          <cell r="M1743">
            <v>0.7</v>
          </cell>
          <cell r="N1743">
            <v>0.7</v>
          </cell>
          <cell r="P1743" t="str">
            <v>m2</v>
          </cell>
          <cell r="Q1743">
            <v>0</v>
          </cell>
          <cell r="R1743">
            <v>0</v>
          </cell>
        </row>
        <row r="1744">
          <cell r="E1744" t="str">
            <v>Ñaép thaønh moùng vaø san ñaát thöøa</v>
          </cell>
          <cell r="F1744" t="str">
            <v>BB.1113</v>
          </cell>
          <cell r="G1744">
            <v>0</v>
          </cell>
          <cell r="I1744">
            <v>0</v>
          </cell>
          <cell r="J1744">
            <v>0</v>
          </cell>
          <cell r="N1744">
            <v>12.08</v>
          </cell>
          <cell r="P1744" t="str">
            <v>m3</v>
          </cell>
          <cell r="Q1744">
            <v>0</v>
          </cell>
          <cell r="R1744">
            <v>0</v>
          </cell>
        </row>
        <row r="1745">
          <cell r="E1745" t="str">
            <v xml:space="preserve">MOÙNG (2x2m) BIEÁN DOØNG ÑIEÄN 3CK, CHOÁNG SEÙT 110KV: 3CK , SÖÙ ÑÔÕ : 1CK: </v>
          </cell>
          <cell r="G1745">
            <v>0</v>
          </cell>
          <cell r="I1745">
            <v>0</v>
          </cell>
          <cell r="P1745" t="str">
            <v>m3</v>
          </cell>
          <cell r="Q1745">
            <v>0</v>
          </cell>
          <cell r="R1745">
            <v>0</v>
          </cell>
        </row>
        <row r="1746">
          <cell r="E1746" t="str">
            <v>Ñaøo moùng ñaát C3</v>
          </cell>
          <cell r="F1746" t="str">
            <v>BA.1443</v>
          </cell>
          <cell r="G1746">
            <v>0</v>
          </cell>
          <cell r="I1746">
            <v>0</v>
          </cell>
          <cell r="J1746">
            <v>0</v>
          </cell>
          <cell r="N1746">
            <v>15.52</v>
          </cell>
          <cell r="P1746" t="str">
            <v>m3</v>
          </cell>
          <cell r="Q1746">
            <v>0</v>
          </cell>
          <cell r="R1746">
            <v>0</v>
          </cell>
        </row>
        <row r="1747">
          <cell r="E1747" t="str">
            <v>Beùton loùt M100 ñaù 1x2</v>
          </cell>
          <cell r="F1747" t="str">
            <v>HA.1111SR</v>
          </cell>
          <cell r="G1747">
            <v>0</v>
          </cell>
          <cell r="I1747">
            <v>0</v>
          </cell>
          <cell r="N1747">
            <v>0.24199999999999999</v>
          </cell>
          <cell r="P1747" t="str">
            <v>m3</v>
          </cell>
          <cell r="Q1747">
            <v>0</v>
          </cell>
          <cell r="R1747">
            <v>0</v>
          </cell>
        </row>
        <row r="1748">
          <cell r="E1748" t="str">
            <v>Beùton baûn ñaùy M200 ñaù 1x2</v>
          </cell>
          <cell r="F1748" t="str">
            <v>HA.1213</v>
          </cell>
          <cell r="G1748">
            <v>0</v>
          </cell>
          <cell r="I1748" t="str">
            <v>: =x2x2x0,3</v>
          </cell>
          <cell r="K1748" t="str">
            <v>KHOI</v>
          </cell>
          <cell r="M1748">
            <v>2</v>
          </cell>
          <cell r="N1748">
            <v>2</v>
          </cell>
          <cell r="O1748">
            <v>0.3</v>
          </cell>
          <cell r="P1748" t="str">
            <v>m3</v>
          </cell>
          <cell r="Q1748">
            <v>0</v>
          </cell>
          <cell r="R1748">
            <v>0</v>
          </cell>
        </row>
        <row r="1749">
          <cell r="E1749" t="str">
            <v>Vaùn khuoân</v>
          </cell>
          <cell r="F1749" t="str">
            <v>KA.1220</v>
          </cell>
          <cell r="G1749">
            <v>0</v>
          </cell>
          <cell r="I1749">
            <v>0</v>
          </cell>
          <cell r="P1749" t="str">
            <v>100m2</v>
          </cell>
          <cell r="Q1749">
            <v>0</v>
          </cell>
          <cell r="R1749">
            <v>0</v>
          </cell>
        </row>
        <row r="1750">
          <cell r="E1750" t="str">
            <v>Loùt</v>
          </cell>
          <cell r="G1750">
            <v>0</v>
          </cell>
          <cell r="I1750" t="str">
            <v>: =x2x(2,2+2,2)x0,05/100</v>
          </cell>
          <cell r="K1750" t="str">
            <v>VKMC</v>
          </cell>
          <cell r="M1750">
            <v>2.2000000000000002</v>
          </cell>
          <cell r="N1750">
            <v>2.2000000000000002</v>
          </cell>
          <cell r="O1750">
            <v>0.05</v>
          </cell>
          <cell r="P1750" t="str">
            <v>100m2</v>
          </cell>
          <cell r="Q1750">
            <v>0</v>
          </cell>
          <cell r="R1750">
            <v>0</v>
          </cell>
        </row>
        <row r="1751">
          <cell r="E1751" t="str">
            <v>Baûn ñaùy</v>
          </cell>
          <cell r="G1751">
            <v>0</v>
          </cell>
          <cell r="I1751" t="str">
            <v>: =x2x(2+2)x0,3/100</v>
          </cell>
          <cell r="K1751" t="str">
            <v>VKMC</v>
          </cell>
          <cell r="M1751">
            <v>2</v>
          </cell>
          <cell r="N1751">
            <v>2</v>
          </cell>
          <cell r="O1751">
            <v>0.3</v>
          </cell>
          <cell r="P1751" t="str">
            <v>100m2</v>
          </cell>
          <cell r="Q1751">
            <v>0</v>
          </cell>
          <cell r="R1751">
            <v>0</v>
          </cell>
        </row>
        <row r="1752">
          <cell r="E1752" t="str">
            <v>Beùton co moùng M200 ñaù 1x2</v>
          </cell>
          <cell r="F1752" t="str">
            <v>HA.2333</v>
          </cell>
          <cell r="G1752">
            <v>0</v>
          </cell>
          <cell r="I1752" t="str">
            <v>: =x0,55x0,55x1,17</v>
          </cell>
          <cell r="K1752" t="str">
            <v>KHOI</v>
          </cell>
          <cell r="M1752">
            <v>0.55000000000000004</v>
          </cell>
          <cell r="N1752">
            <v>0.55000000000000004</v>
          </cell>
          <cell r="O1752">
            <v>1.17</v>
          </cell>
          <cell r="P1752" t="str">
            <v>m3</v>
          </cell>
          <cell r="Q1752">
            <v>0</v>
          </cell>
          <cell r="R1752">
            <v>0</v>
          </cell>
        </row>
        <row r="1753">
          <cell r="E1753" t="str">
            <v>Vaùn khuoân coå moùng</v>
          </cell>
          <cell r="F1753" t="str">
            <v>KA.2120</v>
          </cell>
          <cell r="G1753">
            <v>0</v>
          </cell>
          <cell r="I1753" t="str">
            <v>: =x2x(0,55+0,55)x1,17/100</v>
          </cell>
          <cell r="K1753" t="str">
            <v>VKMC</v>
          </cell>
          <cell r="M1753">
            <v>0.55000000000000004</v>
          </cell>
          <cell r="N1753">
            <v>0.55000000000000004</v>
          </cell>
          <cell r="O1753">
            <v>1.17</v>
          </cell>
          <cell r="P1753" t="str">
            <v>100m2</v>
          </cell>
          <cell r="Q1753">
            <v>0</v>
          </cell>
          <cell r="R1753">
            <v>0</v>
          </cell>
        </row>
        <row r="1754">
          <cell r="E1754" t="str">
            <v>Saét troøn Þ &lt;=10</v>
          </cell>
          <cell r="F1754" t="str">
            <v>IA.1130</v>
          </cell>
          <cell r="G1754">
            <v>0</v>
          </cell>
          <cell r="I1754">
            <v>0</v>
          </cell>
          <cell r="N1754">
            <v>6.6100000000000004E-3</v>
          </cell>
          <cell r="P1754" t="str">
            <v>Taán</v>
          </cell>
          <cell r="Q1754">
            <v>0</v>
          </cell>
          <cell r="R1754">
            <v>0</v>
          </cell>
        </row>
        <row r="1755">
          <cell r="E1755" t="str">
            <v>Saét troøn Þ &lt;=18</v>
          </cell>
          <cell r="F1755" t="str">
            <v>IA.1130</v>
          </cell>
          <cell r="G1755">
            <v>0</v>
          </cell>
          <cell r="I1755">
            <v>0</v>
          </cell>
          <cell r="N1755">
            <v>0.11989</v>
          </cell>
          <cell r="P1755" t="str">
            <v>Taán</v>
          </cell>
          <cell r="Q1755">
            <v>0</v>
          </cell>
          <cell r="R1755">
            <v>0</v>
          </cell>
        </row>
        <row r="1756">
          <cell r="D1756" t="str">
            <v>BM-NEO</v>
          </cell>
          <cell r="E1756" t="str">
            <v>Boulon neo M16x500</v>
          </cell>
          <cell r="F1756" t="str">
            <v>67/BL-BCN</v>
          </cell>
          <cell r="G1756">
            <v>0</v>
          </cell>
          <cell r="I1756" t="str">
            <v>: =x8x1,1</v>
          </cell>
          <cell r="K1756" t="str">
            <v>MAT</v>
          </cell>
          <cell r="M1756">
            <v>8</v>
          </cell>
          <cell r="N1756">
            <v>1.1000000000000001</v>
          </cell>
          <cell r="P1756" t="str">
            <v>kg</v>
          </cell>
          <cell r="Q1756">
            <v>0</v>
          </cell>
          <cell r="R1756">
            <v>0</v>
          </cell>
        </row>
        <row r="1757">
          <cell r="E1757" t="str">
            <v>Laùng vöõa maët coå moùng M100 daày 3cm</v>
          </cell>
          <cell r="F1757" t="str">
            <v>RA.1215</v>
          </cell>
          <cell r="G1757">
            <v>0</v>
          </cell>
          <cell r="I1757" t="str">
            <v>: =x0,55x0,55</v>
          </cell>
          <cell r="K1757" t="str">
            <v>MAT</v>
          </cell>
          <cell r="M1757">
            <v>0.55000000000000004</v>
          </cell>
          <cell r="N1757">
            <v>0.55000000000000004</v>
          </cell>
          <cell r="P1757" t="str">
            <v>m2</v>
          </cell>
          <cell r="Q1757">
            <v>0</v>
          </cell>
          <cell r="R1757">
            <v>0</v>
          </cell>
        </row>
        <row r="1758">
          <cell r="E1758" t="str">
            <v>Ñaép thaønh moùng vaø san ñaát thöøa</v>
          </cell>
          <cell r="F1758" t="str">
            <v>BB.1113</v>
          </cell>
          <cell r="G1758">
            <v>0</v>
          </cell>
          <cell r="I1758">
            <v>0</v>
          </cell>
          <cell r="N1758">
            <v>15.52</v>
          </cell>
          <cell r="P1758" t="str">
            <v>m3</v>
          </cell>
          <cell r="Q1758">
            <v>0</v>
          </cell>
          <cell r="R1758">
            <v>0</v>
          </cell>
        </row>
        <row r="1759">
          <cell r="E1759" t="str">
            <v xml:space="preserve">MOÙNG BIEÁN DOØNG ÑIEÄN, CHOÁNG SEÙT 110KV  (2,1x2,1m):  </v>
          </cell>
          <cell r="G1759">
            <v>0</v>
          </cell>
          <cell r="I1759">
            <v>0</v>
          </cell>
          <cell r="Q1759">
            <v>0</v>
          </cell>
          <cell r="R1759">
            <v>0</v>
          </cell>
        </row>
        <row r="1760">
          <cell r="E1760" t="str">
            <v>Ñaøo moùng ñaát C2</v>
          </cell>
          <cell r="F1760" t="str">
            <v>BA.1442</v>
          </cell>
          <cell r="G1760">
            <v>0</v>
          </cell>
          <cell r="I1760">
            <v>0</v>
          </cell>
          <cell r="J1760">
            <v>0</v>
          </cell>
          <cell r="N1760">
            <v>15.69</v>
          </cell>
          <cell r="P1760" t="str">
            <v>m3</v>
          </cell>
          <cell r="Q1760">
            <v>0</v>
          </cell>
          <cell r="R1760">
            <v>0</v>
          </cell>
        </row>
        <row r="1761">
          <cell r="E1761" t="str">
            <v>Beùton loùt M100 ñaù 1x2</v>
          </cell>
          <cell r="F1761" t="str">
            <v>HA.1111SR</v>
          </cell>
          <cell r="G1761">
            <v>0</v>
          </cell>
          <cell r="I1761">
            <v>0</v>
          </cell>
          <cell r="J1761">
            <v>0</v>
          </cell>
          <cell r="N1761">
            <v>0.26500000000000001</v>
          </cell>
          <cell r="P1761" t="str">
            <v>m3</v>
          </cell>
          <cell r="Q1761">
            <v>0</v>
          </cell>
          <cell r="R1761">
            <v>0</v>
          </cell>
        </row>
        <row r="1762">
          <cell r="E1762" t="str">
            <v>Beùton baûn ñaùy M200 ñaù 1x2</v>
          </cell>
          <cell r="F1762" t="str">
            <v>HA.1213</v>
          </cell>
          <cell r="G1762">
            <v>0</v>
          </cell>
          <cell r="I1762" t="str">
            <v>: =0x2,1x2,1x0,3</v>
          </cell>
          <cell r="J1762">
            <v>0</v>
          </cell>
          <cell r="K1762" t="str">
            <v>KHOI</v>
          </cell>
          <cell r="M1762">
            <v>2.1</v>
          </cell>
          <cell r="N1762">
            <v>2.1</v>
          </cell>
          <cell r="O1762">
            <v>0.3</v>
          </cell>
          <cell r="P1762" t="str">
            <v>m3</v>
          </cell>
          <cell r="Q1762">
            <v>0</v>
          </cell>
          <cell r="R1762">
            <v>0</v>
          </cell>
        </row>
        <row r="1763">
          <cell r="E1763" t="str">
            <v>Vaùn khuoân</v>
          </cell>
          <cell r="F1763" t="str">
            <v>KA.1220</v>
          </cell>
          <cell r="G1763">
            <v>0</v>
          </cell>
          <cell r="I1763">
            <v>0</v>
          </cell>
          <cell r="P1763" t="str">
            <v>100m2</v>
          </cell>
          <cell r="Q1763">
            <v>0</v>
          </cell>
          <cell r="R1763">
            <v>0</v>
          </cell>
        </row>
        <row r="1764">
          <cell r="E1764" t="str">
            <v>Loùt</v>
          </cell>
          <cell r="G1764">
            <v>0</v>
          </cell>
          <cell r="I1764" t="str">
            <v>: =0x2x(2,3+2,3)x0,05/100</v>
          </cell>
          <cell r="J1764">
            <v>0</v>
          </cell>
          <cell r="K1764" t="str">
            <v>VKMC</v>
          </cell>
          <cell r="M1764">
            <v>2.2999999999999998</v>
          </cell>
          <cell r="N1764">
            <v>2.2999999999999998</v>
          </cell>
          <cell r="O1764">
            <v>0.05</v>
          </cell>
          <cell r="P1764" t="str">
            <v>100m2</v>
          </cell>
          <cell r="Q1764">
            <v>0</v>
          </cell>
          <cell r="R1764">
            <v>0</v>
          </cell>
        </row>
        <row r="1765">
          <cell r="E1765" t="str">
            <v>Baûn ñaùy</v>
          </cell>
          <cell r="G1765">
            <v>0</v>
          </cell>
          <cell r="I1765" t="str">
            <v>: =0x2x(2,1+2,1)x0,3/100</v>
          </cell>
          <cell r="J1765">
            <v>0</v>
          </cell>
          <cell r="K1765" t="str">
            <v>VKMC</v>
          </cell>
          <cell r="M1765">
            <v>2.1</v>
          </cell>
          <cell r="N1765">
            <v>2.1</v>
          </cell>
          <cell r="O1765">
            <v>0.3</v>
          </cell>
          <cell r="P1765" t="str">
            <v>100m2</v>
          </cell>
          <cell r="Q1765">
            <v>0</v>
          </cell>
          <cell r="R1765">
            <v>0</v>
          </cell>
        </row>
        <row r="1766">
          <cell r="E1766" t="str">
            <v>Beùton coå moùng M200 ñaù 1x2</v>
          </cell>
          <cell r="F1766" t="str">
            <v>HA.2333</v>
          </cell>
          <cell r="G1766">
            <v>0</v>
          </cell>
          <cell r="I1766" t="str">
            <v>: =0x0,6x0,6x1,27</v>
          </cell>
          <cell r="J1766">
            <v>0</v>
          </cell>
          <cell r="K1766" t="str">
            <v>KHOI</v>
          </cell>
          <cell r="M1766">
            <v>0.6</v>
          </cell>
          <cell r="N1766">
            <v>0.6</v>
          </cell>
          <cell r="O1766">
            <v>1.27</v>
          </cell>
          <cell r="P1766" t="str">
            <v>m3</v>
          </cell>
          <cell r="Q1766">
            <v>0</v>
          </cell>
          <cell r="R1766">
            <v>0</v>
          </cell>
        </row>
        <row r="1767">
          <cell r="E1767" t="str">
            <v>Vaùn khuoân coå moùng</v>
          </cell>
          <cell r="F1767" t="str">
            <v>KA.2120</v>
          </cell>
          <cell r="G1767">
            <v>0</v>
          </cell>
          <cell r="I1767" t="str">
            <v>: =0x2x(0,6+0,6)x1,27/100</v>
          </cell>
          <cell r="J1767">
            <v>0</v>
          </cell>
          <cell r="K1767" t="str">
            <v>VKMC</v>
          </cell>
          <cell r="M1767">
            <v>0.6</v>
          </cell>
          <cell r="N1767">
            <v>0.6</v>
          </cell>
          <cell r="O1767">
            <v>1.27</v>
          </cell>
          <cell r="P1767" t="str">
            <v>100m2</v>
          </cell>
          <cell r="Q1767">
            <v>0</v>
          </cell>
          <cell r="R1767">
            <v>0</v>
          </cell>
        </row>
        <row r="1768">
          <cell r="E1768" t="str">
            <v>Saét troøn Þ &lt;=10</v>
          </cell>
          <cell r="F1768" t="str">
            <v>IA.1130</v>
          </cell>
          <cell r="G1768">
            <v>0</v>
          </cell>
          <cell r="I1768">
            <v>0</v>
          </cell>
          <cell r="J1768">
            <v>0</v>
          </cell>
          <cell r="N1768">
            <v>1.0039999999999999E-2</v>
          </cell>
          <cell r="P1768" t="str">
            <v>Taán</v>
          </cell>
          <cell r="Q1768">
            <v>0</v>
          </cell>
          <cell r="R1768">
            <v>0</v>
          </cell>
        </row>
        <row r="1769">
          <cell r="E1769" t="str">
            <v>Saét troøn Þ &lt;=18</v>
          </cell>
          <cell r="F1769" t="str">
            <v>IA.1130</v>
          </cell>
          <cell r="G1769">
            <v>0</v>
          </cell>
          <cell r="I1769">
            <v>0</v>
          </cell>
          <cell r="J1769">
            <v>0</v>
          </cell>
          <cell r="N1769">
            <v>0.11934</v>
          </cell>
          <cell r="P1769" t="str">
            <v>Taán</v>
          </cell>
          <cell r="Q1769">
            <v>0</v>
          </cell>
          <cell r="R1769">
            <v>0</v>
          </cell>
        </row>
        <row r="1770">
          <cell r="D1770" t="str">
            <v>BM-NEO</v>
          </cell>
          <cell r="E1770" t="str">
            <v>Boulon neo M16x700/180</v>
          </cell>
          <cell r="F1770" t="str">
            <v>67/BL-BCN</v>
          </cell>
          <cell r="G1770">
            <v>0</v>
          </cell>
          <cell r="I1770" t="str">
            <v>: =0x4x1,417</v>
          </cell>
          <cell r="J1770">
            <v>0</v>
          </cell>
          <cell r="K1770" t="str">
            <v>MAT</v>
          </cell>
          <cell r="M1770">
            <v>4</v>
          </cell>
          <cell r="N1770">
            <v>1.417</v>
          </cell>
          <cell r="P1770" t="str">
            <v>kg</v>
          </cell>
          <cell r="Q1770">
            <v>0</v>
          </cell>
          <cell r="R1770">
            <v>0</v>
          </cell>
        </row>
        <row r="1771">
          <cell r="E1771" t="str">
            <v>Laùng vöõa maët coå moùng M100 daày 3cm</v>
          </cell>
          <cell r="F1771" t="str">
            <v>RA.1215</v>
          </cell>
          <cell r="G1771">
            <v>0</v>
          </cell>
          <cell r="I1771" t="str">
            <v>: =0x0,6x0,6</v>
          </cell>
          <cell r="J1771">
            <v>0</v>
          </cell>
          <cell r="K1771" t="str">
            <v>MAT</v>
          </cell>
          <cell r="M1771">
            <v>0.6</v>
          </cell>
          <cell r="N1771">
            <v>0.6</v>
          </cell>
          <cell r="P1771" t="str">
            <v>m2</v>
          </cell>
          <cell r="Q1771">
            <v>0</v>
          </cell>
          <cell r="R1771">
            <v>0</v>
          </cell>
        </row>
        <row r="1772">
          <cell r="E1772" t="str">
            <v>Ñaép thaønh moùng vaø san ñaát thöøa</v>
          </cell>
          <cell r="F1772" t="str">
            <v>BB.1112</v>
          </cell>
          <cell r="G1772">
            <v>0</v>
          </cell>
          <cell r="I1772">
            <v>0</v>
          </cell>
          <cell r="J1772">
            <v>0</v>
          </cell>
          <cell r="N1772">
            <v>15.69</v>
          </cell>
          <cell r="P1772" t="str">
            <v>m3</v>
          </cell>
          <cell r="Q1772">
            <v>0</v>
          </cell>
          <cell r="R1772">
            <v>0</v>
          </cell>
        </row>
        <row r="1773">
          <cell r="E1773" t="str">
            <v xml:space="preserve">MOÙNG  MAÙY CAÉT 24kV (1,6x1,2m) : </v>
          </cell>
          <cell r="G1773">
            <v>0</v>
          </cell>
          <cell r="I1773">
            <v>0</v>
          </cell>
          <cell r="Q1773">
            <v>0</v>
          </cell>
          <cell r="R1773">
            <v>0</v>
          </cell>
        </row>
        <row r="1774">
          <cell r="E1774" t="str">
            <v>Ñaøo moùng ñaát C2</v>
          </cell>
          <cell r="F1774" t="str">
            <v>BA.1443</v>
          </cell>
          <cell r="G1774">
            <v>0</v>
          </cell>
          <cell r="I1774">
            <v>0</v>
          </cell>
          <cell r="J1774">
            <v>0</v>
          </cell>
          <cell r="N1774">
            <v>6.06</v>
          </cell>
          <cell r="P1774" t="str">
            <v>m3</v>
          </cell>
          <cell r="Q1774">
            <v>0</v>
          </cell>
          <cell r="R1774">
            <v>0</v>
          </cell>
        </row>
        <row r="1775">
          <cell r="E1775" t="str">
            <v>Beùton loùt M100 ñaù 1x2</v>
          </cell>
          <cell r="F1775" t="str">
            <v>HA.1111SR</v>
          </cell>
          <cell r="G1775">
            <v>0</v>
          </cell>
          <cell r="I1775">
            <v>0</v>
          </cell>
          <cell r="J1775">
            <v>0</v>
          </cell>
          <cell r="N1775">
            <v>0.126</v>
          </cell>
          <cell r="P1775" t="str">
            <v>m3</v>
          </cell>
          <cell r="Q1775">
            <v>0</v>
          </cell>
          <cell r="R1775">
            <v>0</v>
          </cell>
        </row>
        <row r="1776">
          <cell r="E1776" t="str">
            <v>Beùton baûn ñaùy M200 ñaù 1x2</v>
          </cell>
          <cell r="F1776" t="str">
            <v>HA.1213</v>
          </cell>
          <cell r="G1776">
            <v>0</v>
          </cell>
          <cell r="I1776" t="str">
            <v>: =0x1,6x1,2x0,2</v>
          </cell>
          <cell r="J1776">
            <v>0</v>
          </cell>
          <cell r="K1776" t="str">
            <v>KHOI</v>
          </cell>
          <cell r="M1776">
            <v>1.6</v>
          </cell>
          <cell r="N1776">
            <v>1.2</v>
          </cell>
          <cell r="O1776">
            <v>0.2</v>
          </cell>
          <cell r="P1776" t="str">
            <v>m3</v>
          </cell>
          <cell r="Q1776">
            <v>0</v>
          </cell>
          <cell r="R1776">
            <v>0</v>
          </cell>
        </row>
        <row r="1777">
          <cell r="E1777" t="str">
            <v>Vaùn khuoân</v>
          </cell>
          <cell r="F1777" t="str">
            <v>KA.1220</v>
          </cell>
          <cell r="G1777">
            <v>0</v>
          </cell>
          <cell r="I1777">
            <v>0</v>
          </cell>
          <cell r="J1777">
            <v>0</v>
          </cell>
          <cell r="P1777" t="str">
            <v>100m2</v>
          </cell>
          <cell r="Q1777">
            <v>0</v>
          </cell>
          <cell r="R1777">
            <v>0</v>
          </cell>
        </row>
        <row r="1778">
          <cell r="E1778" t="str">
            <v>Loùt</v>
          </cell>
          <cell r="G1778">
            <v>0</v>
          </cell>
          <cell r="I1778" t="str">
            <v>: =0x2x(1,8+1,4)x0,05/100</v>
          </cell>
          <cell r="J1778">
            <v>0</v>
          </cell>
          <cell r="K1778" t="str">
            <v>VKMC</v>
          </cell>
          <cell r="M1778">
            <v>1.8</v>
          </cell>
          <cell r="N1778">
            <v>1.4</v>
          </cell>
          <cell r="O1778">
            <v>0.05</v>
          </cell>
          <cell r="P1778" t="str">
            <v>100m2</v>
          </cell>
          <cell r="Q1778">
            <v>0</v>
          </cell>
          <cell r="R1778">
            <v>0</v>
          </cell>
        </row>
        <row r="1779">
          <cell r="E1779" t="str">
            <v>Baûn ñaùy</v>
          </cell>
          <cell r="G1779">
            <v>0</v>
          </cell>
          <cell r="I1779" t="str">
            <v>: =0x2x(1,6+1,2)x0,2/100</v>
          </cell>
          <cell r="J1779">
            <v>0</v>
          </cell>
          <cell r="K1779" t="str">
            <v>VKMC</v>
          </cell>
          <cell r="M1779">
            <v>1.6</v>
          </cell>
          <cell r="N1779">
            <v>1.2</v>
          </cell>
          <cell r="O1779">
            <v>0.2</v>
          </cell>
          <cell r="P1779" t="str">
            <v>100m2</v>
          </cell>
          <cell r="Q1779">
            <v>0</v>
          </cell>
          <cell r="R1779">
            <v>0</v>
          </cell>
        </row>
        <row r="1780">
          <cell r="E1780" t="str">
            <v>Beùton coå moùng M200 ñaù 1x2</v>
          </cell>
          <cell r="F1780" t="str">
            <v>HA.2313</v>
          </cell>
          <cell r="G1780">
            <v>0</v>
          </cell>
          <cell r="I1780" t="str">
            <v>: =0x0,5x0,2x1,07</v>
          </cell>
          <cell r="J1780">
            <v>0</v>
          </cell>
          <cell r="K1780" t="str">
            <v>KHOI</v>
          </cell>
          <cell r="M1780">
            <v>0.5</v>
          </cell>
          <cell r="N1780">
            <v>0.2</v>
          </cell>
          <cell r="O1780">
            <v>1.07</v>
          </cell>
          <cell r="P1780" t="str">
            <v>m3</v>
          </cell>
          <cell r="Q1780">
            <v>0</v>
          </cell>
          <cell r="R1780">
            <v>0</v>
          </cell>
        </row>
        <row r="1781">
          <cell r="E1781" t="str">
            <v>Vaùn khuoân coå moùng</v>
          </cell>
          <cell r="F1781" t="str">
            <v>KA.2120</v>
          </cell>
          <cell r="G1781">
            <v>0</v>
          </cell>
          <cell r="I1781" t="str">
            <v>: =0x2x(0,5+0,2)x1,07/100</v>
          </cell>
          <cell r="J1781">
            <v>0</v>
          </cell>
          <cell r="K1781" t="str">
            <v>VKMC</v>
          </cell>
          <cell r="M1781">
            <v>0.5</v>
          </cell>
          <cell r="N1781">
            <v>0.2</v>
          </cell>
          <cell r="O1781">
            <v>1.07</v>
          </cell>
          <cell r="P1781" t="str">
            <v>100m2</v>
          </cell>
          <cell r="Q1781">
            <v>0</v>
          </cell>
          <cell r="R1781">
            <v>0</v>
          </cell>
        </row>
        <row r="1782">
          <cell r="E1782" t="str">
            <v>Saét troøn Þ &lt;=10</v>
          </cell>
          <cell r="F1782" t="str">
            <v>IA.1110</v>
          </cell>
          <cell r="G1782">
            <v>0</v>
          </cell>
          <cell r="I1782">
            <v>0</v>
          </cell>
          <cell r="J1782">
            <v>0</v>
          </cell>
          <cell r="N1782">
            <v>5.2699999999999997E-2</v>
          </cell>
          <cell r="P1782" t="str">
            <v>Taán</v>
          </cell>
          <cell r="Q1782">
            <v>0</v>
          </cell>
          <cell r="R1782">
            <v>0</v>
          </cell>
        </row>
        <row r="1783">
          <cell r="E1783" t="str">
            <v>Saét troøn Þ &lt;=18</v>
          </cell>
          <cell r="F1783" t="str">
            <v>IA.1120</v>
          </cell>
          <cell r="G1783">
            <v>0</v>
          </cell>
          <cell r="I1783">
            <v>0</v>
          </cell>
          <cell r="J1783">
            <v>0</v>
          </cell>
          <cell r="P1783" t="str">
            <v>Taán</v>
          </cell>
          <cell r="Q1783">
            <v>0</v>
          </cell>
          <cell r="R1783">
            <v>0</v>
          </cell>
        </row>
        <row r="1784">
          <cell r="D1784" t="str">
            <v>BM-NEO</v>
          </cell>
          <cell r="E1784" t="str">
            <v>Boulon neo M20x900/200</v>
          </cell>
          <cell r="F1784" t="str">
            <v>67/BL-BCN</v>
          </cell>
          <cell r="G1784">
            <v>0</v>
          </cell>
          <cell r="I1784" t="str">
            <v>: =0x4x2,76</v>
          </cell>
          <cell r="J1784">
            <v>0</v>
          </cell>
          <cell r="K1784" t="str">
            <v>MAT</v>
          </cell>
          <cell r="M1784">
            <v>4</v>
          </cell>
          <cell r="N1784">
            <v>2.76</v>
          </cell>
          <cell r="P1784" t="str">
            <v>kg</v>
          </cell>
          <cell r="Q1784">
            <v>0</v>
          </cell>
          <cell r="R1784">
            <v>0</v>
          </cell>
        </row>
        <row r="1785">
          <cell r="E1785" t="str">
            <v>Laùng vöõa maët coå moùng M100 daày 3cm</v>
          </cell>
          <cell r="F1785" t="str">
            <v>RA.1215</v>
          </cell>
          <cell r="G1785">
            <v>0</v>
          </cell>
          <cell r="I1785" t="str">
            <v>: =0x0,5x0,2</v>
          </cell>
          <cell r="J1785">
            <v>0</v>
          </cell>
          <cell r="K1785" t="str">
            <v>MAT</v>
          </cell>
          <cell r="M1785">
            <v>0.5</v>
          </cell>
          <cell r="N1785">
            <v>0.2</v>
          </cell>
          <cell r="P1785" t="str">
            <v>m2</v>
          </cell>
          <cell r="Q1785">
            <v>0</v>
          </cell>
          <cell r="R1785">
            <v>0</v>
          </cell>
        </row>
        <row r="1786">
          <cell r="E1786" t="str">
            <v xml:space="preserve"> Ñaép thaønh moùng </v>
          </cell>
          <cell r="F1786" t="str">
            <v>BB.1112</v>
          </cell>
          <cell r="G1786">
            <v>0</v>
          </cell>
          <cell r="I1786">
            <v>0</v>
          </cell>
          <cell r="N1786">
            <v>5.35</v>
          </cell>
          <cell r="P1786" t="str">
            <v>m3</v>
          </cell>
          <cell r="R1786">
            <v>0</v>
          </cell>
        </row>
        <row r="1787">
          <cell r="E1787" t="str">
            <v>Vaän chuyeån ñaát xe cuùt 50m</v>
          </cell>
          <cell r="F1787" t="str">
            <v>VC-03</v>
          </cell>
          <cell r="G1787">
            <v>0</v>
          </cell>
          <cell r="I1787">
            <v>0</v>
          </cell>
          <cell r="J1787">
            <v>1</v>
          </cell>
          <cell r="P1787" t="str">
            <v>m3</v>
          </cell>
          <cell r="R1787">
            <v>0</v>
          </cell>
        </row>
        <row r="1788">
          <cell r="E1788" t="str">
            <v>Ñaép thaønh moùng vaø san ñaát thöøa</v>
          </cell>
          <cell r="F1788" t="str">
            <v>BB.1112</v>
          </cell>
          <cell r="G1788">
            <v>0</v>
          </cell>
          <cell r="I1788">
            <v>0</v>
          </cell>
          <cell r="J1788">
            <v>0</v>
          </cell>
          <cell r="N1788">
            <v>0</v>
          </cell>
          <cell r="P1788" t="str">
            <v>m3</v>
          </cell>
          <cell r="Q1788">
            <v>0</v>
          </cell>
          <cell r="R1788">
            <v>0</v>
          </cell>
        </row>
        <row r="1789">
          <cell r="E1789" t="str">
            <v xml:space="preserve">MOÙNG MAÙY CAÉT 15kV 1,6x1,2m: </v>
          </cell>
          <cell r="G1789">
            <v>0</v>
          </cell>
          <cell r="I1789">
            <v>0</v>
          </cell>
          <cell r="P1789" t="str">
            <v>m3</v>
          </cell>
          <cell r="Q1789">
            <v>0</v>
          </cell>
          <cell r="R1789">
            <v>0</v>
          </cell>
        </row>
        <row r="1790">
          <cell r="E1790" t="str">
            <v>Ñaøo moùng ñaát C2</v>
          </cell>
          <cell r="F1790" t="str">
            <v>BA.1442</v>
          </cell>
          <cell r="G1790">
            <v>0</v>
          </cell>
          <cell r="I1790" t="str">
            <v>: =0x1,8</v>
          </cell>
          <cell r="J1790">
            <v>0</v>
          </cell>
          <cell r="L1790">
            <v>0.5</v>
          </cell>
          <cell r="M1790">
            <v>2.2000000000000002</v>
          </cell>
          <cell r="N1790">
            <v>1.8</v>
          </cell>
          <cell r="O1790">
            <v>1.25</v>
          </cell>
          <cell r="P1790" t="str">
            <v>m3</v>
          </cell>
          <cell r="Q1790">
            <v>0</v>
          </cell>
          <cell r="R1790">
            <v>0</v>
          </cell>
        </row>
        <row r="1791">
          <cell r="E1791" t="str">
            <v>Beùton loùt M100 ñaù 1x2</v>
          </cell>
          <cell r="F1791" t="str">
            <v>HA.1111SR</v>
          </cell>
          <cell r="G1791">
            <v>0</v>
          </cell>
          <cell r="I1791" t="str">
            <v>: =0x1,8x1,4x0,05</v>
          </cell>
          <cell r="J1791">
            <v>0</v>
          </cell>
          <cell r="K1791" t="str">
            <v>KHOI</v>
          </cell>
          <cell r="M1791">
            <v>1.8</v>
          </cell>
          <cell r="N1791">
            <v>1.4</v>
          </cell>
          <cell r="O1791">
            <v>0.05</v>
          </cell>
          <cell r="P1791" t="str">
            <v>m3</v>
          </cell>
          <cell r="Q1791">
            <v>0</v>
          </cell>
          <cell r="R1791">
            <v>0</v>
          </cell>
        </row>
        <row r="1792">
          <cell r="E1792" t="str">
            <v>Beùton baûn ñaùy M200 ñaù 1x2</v>
          </cell>
          <cell r="F1792" t="str">
            <v>HA.1213</v>
          </cell>
          <cell r="G1792">
            <v>0</v>
          </cell>
          <cell r="I1792" t="str">
            <v>: =0x1,6x1,2x0,3</v>
          </cell>
          <cell r="J1792">
            <v>0</v>
          </cell>
          <cell r="K1792" t="str">
            <v>KHOI</v>
          </cell>
          <cell r="M1792">
            <v>1.6</v>
          </cell>
          <cell r="N1792">
            <v>1.2</v>
          </cell>
          <cell r="O1792">
            <v>0.3</v>
          </cell>
          <cell r="P1792" t="str">
            <v>m3</v>
          </cell>
          <cell r="Q1792">
            <v>0</v>
          </cell>
          <cell r="R1792">
            <v>0</v>
          </cell>
        </row>
        <row r="1793">
          <cell r="E1793" t="str">
            <v>Vaùn khuoân</v>
          </cell>
          <cell r="F1793" t="str">
            <v>KA.1220</v>
          </cell>
          <cell r="G1793">
            <v>0</v>
          </cell>
          <cell r="I1793">
            <v>0</v>
          </cell>
          <cell r="J1793">
            <v>0</v>
          </cell>
          <cell r="P1793" t="str">
            <v>100m2</v>
          </cell>
          <cell r="Q1793">
            <v>0</v>
          </cell>
          <cell r="R1793">
            <v>0</v>
          </cell>
        </row>
        <row r="1794">
          <cell r="E1794" t="str">
            <v>Loùt</v>
          </cell>
          <cell r="G1794">
            <v>0</v>
          </cell>
          <cell r="I1794" t="str">
            <v>: =0x2x(1,8+1,4)x0,05/100</v>
          </cell>
          <cell r="J1794">
            <v>0</v>
          </cell>
          <cell r="K1794" t="str">
            <v>VKMC</v>
          </cell>
          <cell r="M1794">
            <v>1.8</v>
          </cell>
          <cell r="N1794">
            <v>1.4</v>
          </cell>
          <cell r="O1794">
            <v>0.05</v>
          </cell>
          <cell r="P1794" t="str">
            <v>100m2</v>
          </cell>
          <cell r="Q1794">
            <v>0</v>
          </cell>
          <cell r="R1794">
            <v>0</v>
          </cell>
        </row>
        <row r="1795">
          <cell r="E1795" t="str">
            <v>Baûn ñaùy</v>
          </cell>
          <cell r="G1795">
            <v>0</v>
          </cell>
          <cell r="I1795" t="str">
            <v>: =0x2x(1,6+1,2)x0,3/100</v>
          </cell>
          <cell r="J1795">
            <v>0</v>
          </cell>
          <cell r="K1795" t="str">
            <v>VKMC</v>
          </cell>
          <cell r="M1795">
            <v>1.6</v>
          </cell>
          <cell r="N1795">
            <v>1.2</v>
          </cell>
          <cell r="O1795">
            <v>0.3</v>
          </cell>
          <cell r="P1795" t="str">
            <v>100m2</v>
          </cell>
          <cell r="Q1795">
            <v>0</v>
          </cell>
          <cell r="R1795">
            <v>0</v>
          </cell>
        </row>
        <row r="1796">
          <cell r="E1796" t="str">
            <v>Beùton coå moùng M200 ñaù 1x2</v>
          </cell>
          <cell r="F1796" t="str">
            <v>HA.2333</v>
          </cell>
          <cell r="G1796">
            <v>0</v>
          </cell>
          <cell r="I1796" t="str">
            <v>: =0x0,5x0,2x1</v>
          </cell>
          <cell r="J1796">
            <v>0</v>
          </cell>
          <cell r="K1796" t="str">
            <v>KHOI</v>
          </cell>
          <cell r="M1796">
            <v>0.5</v>
          </cell>
          <cell r="N1796">
            <v>0.2</v>
          </cell>
          <cell r="O1796">
            <v>1</v>
          </cell>
          <cell r="P1796" t="str">
            <v>m3</v>
          </cell>
          <cell r="Q1796">
            <v>0</v>
          </cell>
          <cell r="R1796">
            <v>0</v>
          </cell>
        </row>
        <row r="1797">
          <cell r="E1797" t="str">
            <v>Vaùn khuoân coå moùng</v>
          </cell>
          <cell r="F1797" t="str">
            <v>KA.2120</v>
          </cell>
          <cell r="G1797">
            <v>0</v>
          </cell>
          <cell r="I1797" t="str">
            <v>: =0x2x(0,5+0,2)x1/100</v>
          </cell>
          <cell r="J1797">
            <v>0</v>
          </cell>
          <cell r="K1797" t="str">
            <v>VKMC</v>
          </cell>
          <cell r="M1797">
            <v>0.5</v>
          </cell>
          <cell r="N1797">
            <v>0.2</v>
          </cell>
          <cell r="O1797">
            <v>1</v>
          </cell>
          <cell r="P1797" t="str">
            <v>100m2</v>
          </cell>
          <cell r="Q1797">
            <v>0</v>
          </cell>
          <cell r="R1797">
            <v>0</v>
          </cell>
        </row>
        <row r="1798">
          <cell r="E1798" t="str">
            <v>Saét troøn Þ &lt;=10</v>
          </cell>
          <cell r="F1798" t="str">
            <v>IA.1110</v>
          </cell>
          <cell r="G1798">
            <v>0</v>
          </cell>
          <cell r="I1798">
            <v>0</v>
          </cell>
          <cell r="J1798">
            <v>0</v>
          </cell>
          <cell r="N1798">
            <v>5.2699999999999997E-2</v>
          </cell>
          <cell r="P1798" t="str">
            <v>Taán</v>
          </cell>
          <cell r="Q1798">
            <v>0</v>
          </cell>
          <cell r="R1798">
            <v>0</v>
          </cell>
        </row>
        <row r="1799">
          <cell r="E1799" t="str">
            <v>Saét troøn Þ &lt;=18</v>
          </cell>
          <cell r="F1799" t="str">
            <v>IA.1120</v>
          </cell>
          <cell r="G1799">
            <v>0</v>
          </cell>
          <cell r="I1799">
            <v>0</v>
          </cell>
          <cell r="J1799">
            <v>0</v>
          </cell>
          <cell r="P1799" t="str">
            <v>Taán</v>
          </cell>
          <cell r="Q1799">
            <v>0</v>
          </cell>
          <cell r="R1799">
            <v>0</v>
          </cell>
        </row>
        <row r="1800">
          <cell r="D1800" t="str">
            <v>BM-NEO</v>
          </cell>
          <cell r="E1800" t="str">
            <v>Boulon neo M20x900/150</v>
          </cell>
          <cell r="F1800" t="str">
            <v>67/BL-BCN</v>
          </cell>
          <cell r="G1800">
            <v>0</v>
          </cell>
          <cell r="I1800" t="str">
            <v>: =0x4x2,76</v>
          </cell>
          <cell r="J1800">
            <v>0</v>
          </cell>
          <cell r="K1800" t="str">
            <v>MAT</v>
          </cell>
          <cell r="M1800">
            <v>4</v>
          </cell>
          <cell r="N1800">
            <v>2.76</v>
          </cell>
          <cell r="P1800" t="str">
            <v>kg</v>
          </cell>
          <cell r="Q1800">
            <v>0</v>
          </cell>
          <cell r="R1800">
            <v>0</v>
          </cell>
        </row>
        <row r="1801">
          <cell r="E1801" t="str">
            <v>Laùng vöõa maët coå moùng M100 daày 3cm</v>
          </cell>
          <cell r="F1801" t="str">
            <v>RA.1215</v>
          </cell>
          <cell r="G1801">
            <v>0</v>
          </cell>
          <cell r="I1801" t="str">
            <v>: =0x0,5x0,2</v>
          </cell>
          <cell r="J1801">
            <v>0</v>
          </cell>
          <cell r="K1801" t="str">
            <v>MAT</v>
          </cell>
          <cell r="M1801">
            <v>0.5</v>
          </cell>
          <cell r="N1801">
            <v>0.2</v>
          </cell>
          <cell r="P1801" t="str">
            <v>m2</v>
          </cell>
          <cell r="Q1801">
            <v>0</v>
          </cell>
          <cell r="R1801">
            <v>0</v>
          </cell>
        </row>
        <row r="1802">
          <cell r="E1802" t="str">
            <v xml:space="preserve"> Ñaép thaønh moùng </v>
          </cell>
          <cell r="F1802" t="str">
            <v>BB.1112</v>
          </cell>
          <cell r="G1802">
            <v>0</v>
          </cell>
          <cell r="I1802">
            <v>0</v>
          </cell>
          <cell r="P1802" t="str">
            <v>m3</v>
          </cell>
          <cell r="Q1802">
            <v>0</v>
          </cell>
          <cell r="R1802">
            <v>0</v>
          </cell>
        </row>
        <row r="1803">
          <cell r="E1803" t="str">
            <v>Vaän chuyeån ñaát xe cuùt 50m</v>
          </cell>
          <cell r="F1803" t="str">
            <v>VC-03</v>
          </cell>
          <cell r="G1803">
            <v>0</v>
          </cell>
          <cell r="I1803">
            <v>0</v>
          </cell>
          <cell r="P1803" t="str">
            <v>m3</v>
          </cell>
          <cell r="Q1803">
            <v>0</v>
          </cell>
          <cell r="R1803">
            <v>0</v>
          </cell>
        </row>
        <row r="1804">
          <cell r="E1804" t="str">
            <v>Ñaép thaønh moùng vaø san ñaát thöøa</v>
          </cell>
          <cell r="F1804" t="str">
            <v>BB.1112</v>
          </cell>
          <cell r="G1804">
            <v>0</v>
          </cell>
          <cell r="I1804">
            <v>0</v>
          </cell>
          <cell r="J1804">
            <v>0</v>
          </cell>
          <cell r="N1804">
            <v>0</v>
          </cell>
          <cell r="P1804" t="str">
            <v>m3</v>
          </cell>
          <cell r="R1804">
            <v>0</v>
          </cell>
        </row>
        <row r="1805">
          <cell r="E1805" t="str">
            <v xml:space="preserve">MOÙNG MAÙY CAÉT 15kV  1,5x1,5m: </v>
          </cell>
          <cell r="G1805">
            <v>0</v>
          </cell>
          <cell r="I1805">
            <v>0</v>
          </cell>
          <cell r="Q1805">
            <v>0</v>
          </cell>
          <cell r="R1805">
            <v>0</v>
          </cell>
        </row>
        <row r="1806">
          <cell r="E1806" t="str">
            <v>Ñaøo moùng ñaát C2</v>
          </cell>
          <cell r="F1806" t="str">
            <v>BA.1442</v>
          </cell>
          <cell r="G1806">
            <v>0</v>
          </cell>
          <cell r="I1806" t="str">
            <v>: =0x0,25/6(2,1x2,1+2,35x2,35+(2,1+2,35)x(2,1+2,35))</v>
          </cell>
          <cell r="J1806">
            <v>0</v>
          </cell>
          <cell r="K1806" t="str">
            <v>DAO</v>
          </cell>
          <cell r="L1806">
            <v>0.5</v>
          </cell>
          <cell r="M1806">
            <v>2.1</v>
          </cell>
          <cell r="N1806">
            <v>2.1</v>
          </cell>
          <cell r="O1806">
            <v>0.25</v>
          </cell>
          <cell r="P1806" t="str">
            <v>m3</v>
          </cell>
          <cell r="Q1806">
            <v>0</v>
          </cell>
          <cell r="R1806">
            <v>0</v>
          </cell>
        </row>
        <row r="1807">
          <cell r="E1807" t="str">
            <v>Beùton loùt M100 ñaù 1x2</v>
          </cell>
          <cell r="F1807" t="str">
            <v>HA.1111SR</v>
          </cell>
          <cell r="G1807">
            <v>0</v>
          </cell>
          <cell r="I1807" t="str">
            <v>: =0x1,7x1,7x0,05</v>
          </cell>
          <cell r="J1807">
            <v>0</v>
          </cell>
          <cell r="K1807" t="str">
            <v>KHOI</v>
          </cell>
          <cell r="M1807">
            <v>1.7</v>
          </cell>
          <cell r="N1807">
            <v>1.7</v>
          </cell>
          <cell r="O1807">
            <v>0.05</v>
          </cell>
          <cell r="P1807" t="str">
            <v>m3</v>
          </cell>
          <cell r="Q1807">
            <v>0</v>
          </cell>
          <cell r="R1807">
            <v>0</v>
          </cell>
        </row>
        <row r="1808">
          <cell r="E1808" t="str">
            <v>Beùton baûn ñaùy M200 ñaù 1x2</v>
          </cell>
          <cell r="F1808" t="str">
            <v>HA.1213</v>
          </cell>
          <cell r="G1808">
            <v>0</v>
          </cell>
          <cell r="I1808" t="str">
            <v>: =0x1,5x1,5x0,35</v>
          </cell>
          <cell r="J1808">
            <v>0</v>
          </cell>
          <cell r="K1808" t="str">
            <v>KHOI</v>
          </cell>
          <cell r="M1808">
            <v>1.5</v>
          </cell>
          <cell r="N1808">
            <v>1.5</v>
          </cell>
          <cell r="O1808">
            <v>0.35</v>
          </cell>
          <cell r="P1808" t="str">
            <v>m3</v>
          </cell>
          <cell r="Q1808">
            <v>0</v>
          </cell>
          <cell r="R1808">
            <v>0</v>
          </cell>
        </row>
        <row r="1809">
          <cell r="E1809" t="str">
            <v>Vaùn khuoân</v>
          </cell>
          <cell r="F1809" t="str">
            <v>KA.1220</v>
          </cell>
          <cell r="G1809">
            <v>0</v>
          </cell>
          <cell r="I1809">
            <v>0</v>
          </cell>
          <cell r="J1809">
            <v>0</v>
          </cell>
          <cell r="P1809" t="str">
            <v>100m2</v>
          </cell>
          <cell r="Q1809">
            <v>0</v>
          </cell>
          <cell r="R1809">
            <v>0</v>
          </cell>
        </row>
        <row r="1810">
          <cell r="E1810" t="str">
            <v>Loùt</v>
          </cell>
          <cell r="G1810">
            <v>0</v>
          </cell>
          <cell r="I1810" t="str">
            <v>: =0x2x(1,7+1,7)x0,05/100</v>
          </cell>
          <cell r="J1810">
            <v>0</v>
          </cell>
          <cell r="K1810" t="str">
            <v>VKMC</v>
          </cell>
          <cell r="M1810">
            <v>1.7</v>
          </cell>
          <cell r="N1810">
            <v>1.7</v>
          </cell>
          <cell r="O1810">
            <v>0.05</v>
          </cell>
          <cell r="P1810" t="str">
            <v>100m2</v>
          </cell>
          <cell r="Q1810">
            <v>0</v>
          </cell>
          <cell r="R1810">
            <v>0</v>
          </cell>
        </row>
        <row r="1811">
          <cell r="E1811" t="str">
            <v>Baûn ñaùy</v>
          </cell>
          <cell r="G1811">
            <v>0</v>
          </cell>
          <cell r="I1811" t="str">
            <v>: =0x2x(1,5+1,5)x0,35/100</v>
          </cell>
          <cell r="J1811">
            <v>0</v>
          </cell>
          <cell r="K1811" t="str">
            <v>VKMC</v>
          </cell>
          <cell r="M1811">
            <v>1.5</v>
          </cell>
          <cell r="N1811">
            <v>1.5</v>
          </cell>
          <cell r="O1811">
            <v>0.35</v>
          </cell>
          <cell r="P1811" t="str">
            <v>100m2</v>
          </cell>
          <cell r="Q1811">
            <v>0</v>
          </cell>
          <cell r="R1811">
            <v>0</v>
          </cell>
        </row>
        <row r="1812">
          <cell r="E1812" t="str">
            <v>Saét troøn Þ &lt;=10</v>
          </cell>
          <cell r="F1812" t="str">
            <v>IA.1110</v>
          </cell>
          <cell r="G1812">
            <v>0</v>
          </cell>
          <cell r="I1812">
            <v>0</v>
          </cell>
          <cell r="J1812">
            <v>0</v>
          </cell>
          <cell r="N1812">
            <v>4.3269999999999996E-2</v>
          </cell>
          <cell r="P1812" t="str">
            <v>Taán</v>
          </cell>
          <cell r="Q1812">
            <v>0</v>
          </cell>
          <cell r="R1812">
            <v>0</v>
          </cell>
        </row>
        <row r="1813">
          <cell r="E1813" t="str">
            <v>Saét troøn Þ &lt;=18</v>
          </cell>
          <cell r="F1813" t="str">
            <v>IA.1120</v>
          </cell>
          <cell r="G1813">
            <v>0</v>
          </cell>
          <cell r="I1813">
            <v>0</v>
          </cell>
          <cell r="J1813">
            <v>0</v>
          </cell>
          <cell r="P1813" t="str">
            <v>Taán</v>
          </cell>
          <cell r="Q1813">
            <v>0</v>
          </cell>
          <cell r="R1813">
            <v>0</v>
          </cell>
        </row>
        <row r="1814">
          <cell r="D1814" t="str">
            <v>BDC20x80</v>
          </cell>
          <cell r="E1814" t="str">
            <v>Boulon daõn chaân  HAS-K M20x80</v>
          </cell>
          <cell r="F1814" t="str">
            <v>TT</v>
          </cell>
          <cell r="G1814">
            <v>0</v>
          </cell>
          <cell r="I1814">
            <v>0</v>
          </cell>
          <cell r="J1814">
            <v>0</v>
          </cell>
          <cell r="N1814">
            <v>4</v>
          </cell>
          <cell r="P1814" t="str">
            <v>caùi</v>
          </cell>
          <cell r="Q1814">
            <v>0</v>
          </cell>
          <cell r="R1814">
            <v>0</v>
          </cell>
        </row>
        <row r="1815">
          <cell r="E1815" t="str">
            <v>Laùng vöõa maët coå moùng M100 daày 3cm</v>
          </cell>
          <cell r="F1815" t="str">
            <v>RA.1215</v>
          </cell>
          <cell r="G1815">
            <v>0</v>
          </cell>
          <cell r="I1815">
            <v>0</v>
          </cell>
          <cell r="K1815" t="str">
            <v>MAT</v>
          </cell>
          <cell r="P1815" t="str">
            <v>m2</v>
          </cell>
          <cell r="Q1815">
            <v>0</v>
          </cell>
          <cell r="R1815">
            <v>0</v>
          </cell>
        </row>
        <row r="1816">
          <cell r="E1816" t="str">
            <v xml:space="preserve"> Ñaép thaønh moùng </v>
          </cell>
          <cell r="F1816" t="str">
            <v>BB.1112</v>
          </cell>
          <cell r="G1816">
            <v>0</v>
          </cell>
          <cell r="I1816">
            <v>0</v>
          </cell>
          <cell r="N1816">
            <v>10.1</v>
          </cell>
          <cell r="P1816" t="str">
            <v>m3</v>
          </cell>
          <cell r="Q1816">
            <v>0</v>
          </cell>
          <cell r="R1816">
            <v>0</v>
          </cell>
        </row>
        <row r="1817">
          <cell r="E1817" t="str">
            <v>Boác xuùc vaø vaän chuyeån ñaát thöøa xe cuùt kít 100m</v>
          </cell>
          <cell r="F1817" t="str">
            <v>VC-03/100</v>
          </cell>
          <cell r="G1817">
            <v>0</v>
          </cell>
          <cell r="I1817">
            <v>0</v>
          </cell>
          <cell r="N1817">
            <v>-9.6</v>
          </cell>
          <cell r="P1817" t="str">
            <v>m3</v>
          </cell>
          <cell r="Q1817">
            <v>0</v>
          </cell>
          <cell r="R1817">
            <v>0</v>
          </cell>
        </row>
        <row r="1818">
          <cell r="E1818" t="str">
            <v>Ñaép thaønh moùng vaø san ñaát thöøa</v>
          </cell>
          <cell r="F1818" t="str">
            <v>BB.1112</v>
          </cell>
          <cell r="G1818">
            <v>0</v>
          </cell>
          <cell r="I1818">
            <v>0</v>
          </cell>
          <cell r="J1818">
            <v>0</v>
          </cell>
          <cell r="N1818">
            <v>0</v>
          </cell>
          <cell r="P1818" t="str">
            <v>m3</v>
          </cell>
          <cell r="Q1818">
            <v>0</v>
          </cell>
          <cell r="R1818">
            <v>0</v>
          </cell>
        </row>
        <row r="1819">
          <cell r="E1819" t="str">
            <v xml:space="preserve">MOÙNG MAÙY CAÉT 24kV  2x1,6m: </v>
          </cell>
          <cell r="G1819">
            <v>0</v>
          </cell>
          <cell r="I1819">
            <v>0</v>
          </cell>
          <cell r="Q1819">
            <v>0</v>
          </cell>
          <cell r="R1819">
            <v>0</v>
          </cell>
        </row>
        <row r="1820">
          <cell r="E1820" t="str">
            <v>Ñaøo moùng ñaát C2</v>
          </cell>
          <cell r="F1820" t="str">
            <v>BA.1442</v>
          </cell>
          <cell r="G1820">
            <v>0</v>
          </cell>
          <cell r="I1820">
            <v>0</v>
          </cell>
          <cell r="J1820">
            <v>0</v>
          </cell>
          <cell r="N1820">
            <v>12.2</v>
          </cell>
          <cell r="P1820" t="str">
            <v>m3</v>
          </cell>
          <cell r="Q1820">
            <v>0</v>
          </cell>
          <cell r="R1820">
            <v>0</v>
          </cell>
        </row>
        <row r="1821">
          <cell r="E1821" t="str">
            <v>Beùton loùt M100 ñaù 1x2</v>
          </cell>
          <cell r="F1821" t="str">
            <v>HA.1111SR</v>
          </cell>
          <cell r="G1821">
            <v>0</v>
          </cell>
          <cell r="I1821">
            <v>0</v>
          </cell>
          <cell r="J1821">
            <v>0</v>
          </cell>
          <cell r="N1821">
            <v>0.2</v>
          </cell>
          <cell r="P1821" t="str">
            <v>m3</v>
          </cell>
          <cell r="Q1821">
            <v>0</v>
          </cell>
          <cell r="R1821">
            <v>0</v>
          </cell>
        </row>
        <row r="1822">
          <cell r="E1822" t="str">
            <v>Beùton baûn ñaùy M200 ñaù 1x2</v>
          </cell>
          <cell r="F1822" t="str">
            <v>HA.1213</v>
          </cell>
          <cell r="G1822">
            <v>0</v>
          </cell>
          <cell r="I1822" t="str">
            <v>: =0x2x1,6x0,3</v>
          </cell>
          <cell r="J1822">
            <v>0</v>
          </cell>
          <cell r="K1822" t="str">
            <v>KHOI</v>
          </cell>
          <cell r="M1822">
            <v>2</v>
          </cell>
          <cell r="N1822">
            <v>1.6</v>
          </cell>
          <cell r="O1822">
            <v>0.3</v>
          </cell>
          <cell r="P1822" t="str">
            <v>m3</v>
          </cell>
          <cell r="Q1822">
            <v>0</v>
          </cell>
          <cell r="R1822">
            <v>0</v>
          </cell>
        </row>
        <row r="1823">
          <cell r="E1823" t="str">
            <v>Vaùn khuoân</v>
          </cell>
          <cell r="F1823" t="str">
            <v>KA.1220</v>
          </cell>
          <cell r="G1823">
            <v>0</v>
          </cell>
          <cell r="I1823">
            <v>0</v>
          </cell>
          <cell r="J1823">
            <v>0</v>
          </cell>
          <cell r="P1823" t="str">
            <v>100m2</v>
          </cell>
          <cell r="Q1823">
            <v>0</v>
          </cell>
          <cell r="R1823">
            <v>0</v>
          </cell>
        </row>
        <row r="1824">
          <cell r="E1824" t="str">
            <v>Loùt</v>
          </cell>
          <cell r="G1824">
            <v>0</v>
          </cell>
          <cell r="I1824" t="str">
            <v>: =0x2x(2,2+1,8)x0,05/100</v>
          </cell>
          <cell r="J1824">
            <v>0</v>
          </cell>
          <cell r="K1824" t="str">
            <v>VKMC</v>
          </cell>
          <cell r="M1824">
            <v>2.2000000000000002</v>
          </cell>
          <cell r="N1824">
            <v>1.8</v>
          </cell>
          <cell r="O1824">
            <v>0.05</v>
          </cell>
          <cell r="P1824" t="str">
            <v>100m2</v>
          </cell>
          <cell r="Q1824">
            <v>0</v>
          </cell>
          <cell r="R1824">
            <v>0</v>
          </cell>
        </row>
        <row r="1825">
          <cell r="E1825" t="str">
            <v>Baûn ñaùy</v>
          </cell>
          <cell r="G1825">
            <v>0</v>
          </cell>
          <cell r="I1825" t="str">
            <v>: =0x2x(2+1,6)x0,2/100</v>
          </cell>
          <cell r="J1825">
            <v>0</v>
          </cell>
          <cell r="K1825" t="str">
            <v>VKMC</v>
          </cell>
          <cell r="M1825">
            <v>2</v>
          </cell>
          <cell r="N1825">
            <v>1.6</v>
          </cell>
          <cell r="O1825">
            <v>0.2</v>
          </cell>
          <cell r="P1825" t="str">
            <v>100m2</v>
          </cell>
          <cell r="Q1825">
            <v>0</v>
          </cell>
          <cell r="R1825">
            <v>0</v>
          </cell>
        </row>
        <row r="1826">
          <cell r="E1826" t="str">
            <v>Beùton coå moùng M200 ñaù 1x2</v>
          </cell>
          <cell r="F1826" t="str">
            <v>HA.2333</v>
          </cell>
          <cell r="G1826">
            <v>0</v>
          </cell>
          <cell r="I1826" t="str">
            <v>: =0x0,5x0,4x0,97</v>
          </cell>
          <cell r="J1826">
            <v>0</v>
          </cell>
          <cell r="K1826" t="str">
            <v>KHOI</v>
          </cell>
          <cell r="M1826">
            <v>0.5</v>
          </cell>
          <cell r="N1826">
            <v>0.4</v>
          </cell>
          <cell r="O1826">
            <v>0.97</v>
          </cell>
          <cell r="P1826" t="str">
            <v>m3</v>
          </cell>
          <cell r="Q1826">
            <v>0</v>
          </cell>
          <cell r="R1826">
            <v>0</v>
          </cell>
        </row>
        <row r="1827">
          <cell r="E1827" t="str">
            <v>VK coå moùng</v>
          </cell>
          <cell r="F1827" t="str">
            <v>KA.2120</v>
          </cell>
          <cell r="G1827">
            <v>0</v>
          </cell>
          <cell r="I1827" t="str">
            <v>: =0x2x(0,5+0,4)x0,97/100</v>
          </cell>
          <cell r="J1827">
            <v>0</v>
          </cell>
          <cell r="K1827" t="str">
            <v>VKMC</v>
          </cell>
          <cell r="M1827">
            <v>0.5</v>
          </cell>
          <cell r="N1827">
            <v>0.4</v>
          </cell>
          <cell r="O1827">
            <v>0.97</v>
          </cell>
          <cell r="P1827" t="str">
            <v>100m2</v>
          </cell>
          <cell r="Q1827">
            <v>0</v>
          </cell>
          <cell r="R1827">
            <v>0</v>
          </cell>
        </row>
        <row r="1828">
          <cell r="E1828" t="str">
            <v>Saét troøn Þ &lt;=10</v>
          </cell>
          <cell r="F1828" t="str">
            <v>IA.1110</v>
          </cell>
          <cell r="G1828">
            <v>0</v>
          </cell>
          <cell r="I1828">
            <v>0</v>
          </cell>
          <cell r="J1828">
            <v>0</v>
          </cell>
          <cell r="P1828" t="str">
            <v>Taán</v>
          </cell>
          <cell r="Q1828">
            <v>0</v>
          </cell>
          <cell r="R1828">
            <v>0</v>
          </cell>
        </row>
        <row r="1829">
          <cell r="E1829" t="str">
            <v>Saét troøn Þ &lt;=18</v>
          </cell>
          <cell r="F1829" t="str">
            <v>IA.1120</v>
          </cell>
          <cell r="G1829">
            <v>0</v>
          </cell>
          <cell r="I1829">
            <v>0</v>
          </cell>
          <cell r="J1829">
            <v>0</v>
          </cell>
          <cell r="N1829">
            <v>7.6719999999999997E-2</v>
          </cell>
          <cell r="P1829" t="str">
            <v>Taán</v>
          </cell>
          <cell r="Q1829">
            <v>0</v>
          </cell>
          <cell r="R1829">
            <v>0</v>
          </cell>
        </row>
        <row r="1830">
          <cell r="D1830" t="str">
            <v>BM-NEO</v>
          </cell>
          <cell r="E1830" t="str">
            <v>Boulon neo M16x700</v>
          </cell>
          <cell r="F1830" t="str">
            <v>67/BL-BCN</v>
          </cell>
          <cell r="G1830">
            <v>0</v>
          </cell>
          <cell r="I1830" t="str">
            <v>: =0x8x1,7</v>
          </cell>
          <cell r="J1830">
            <v>0</v>
          </cell>
          <cell r="K1830" t="str">
            <v>MAT</v>
          </cell>
          <cell r="M1830">
            <v>8</v>
          </cell>
          <cell r="N1830">
            <v>1.7</v>
          </cell>
          <cell r="P1830" t="str">
            <v>kg</v>
          </cell>
          <cell r="Q1830">
            <v>0</v>
          </cell>
          <cell r="R1830">
            <v>0</v>
          </cell>
        </row>
        <row r="1831">
          <cell r="E1831" t="str">
            <v>Laùng vöõa maët coå moùng M100 daày 3cm</v>
          </cell>
          <cell r="F1831" t="str">
            <v>RA.1215</v>
          </cell>
          <cell r="G1831">
            <v>0</v>
          </cell>
          <cell r="I1831" t="str">
            <v>: =0x0,5x0,4</v>
          </cell>
          <cell r="J1831">
            <v>0</v>
          </cell>
          <cell r="K1831" t="str">
            <v>MAT</v>
          </cell>
          <cell r="M1831">
            <v>0.5</v>
          </cell>
          <cell r="N1831">
            <v>0.4</v>
          </cell>
          <cell r="P1831" t="str">
            <v>m2</v>
          </cell>
          <cell r="Q1831">
            <v>0</v>
          </cell>
          <cell r="R1831">
            <v>0</v>
          </cell>
        </row>
        <row r="1832">
          <cell r="E1832" t="str">
            <v xml:space="preserve"> Ñaép thaønh moùng </v>
          </cell>
          <cell r="F1832" t="str">
            <v>BB.1112</v>
          </cell>
          <cell r="G1832">
            <v>0</v>
          </cell>
          <cell r="I1832">
            <v>0</v>
          </cell>
          <cell r="J1832">
            <v>0</v>
          </cell>
          <cell r="N1832">
            <v>10.1</v>
          </cell>
          <cell r="P1832" t="str">
            <v>m3</v>
          </cell>
          <cell r="Q1832">
            <v>0</v>
          </cell>
          <cell r="R1832">
            <v>0</v>
          </cell>
        </row>
        <row r="1833">
          <cell r="E1833" t="str">
            <v>Boác xuùc vaø vaän chuyeån ñaát thöøa xe cuùt kít 100m</v>
          </cell>
          <cell r="F1833" t="str">
            <v>VC-03/100</v>
          </cell>
          <cell r="G1833">
            <v>0</v>
          </cell>
          <cell r="I1833">
            <v>0</v>
          </cell>
          <cell r="J1833">
            <v>0</v>
          </cell>
          <cell r="N1833">
            <v>2.52</v>
          </cell>
          <cell r="P1833" t="str">
            <v>m3</v>
          </cell>
          <cell r="Q1833">
            <v>0</v>
          </cell>
          <cell r="R1833">
            <v>0</v>
          </cell>
        </row>
        <row r="1834">
          <cell r="E1834" t="str">
            <v>Ñaép thaønh moùng vaø san ñaát thöøa</v>
          </cell>
          <cell r="F1834" t="str">
            <v>BB.1112</v>
          </cell>
          <cell r="G1834">
            <v>0</v>
          </cell>
          <cell r="I1834">
            <v>0</v>
          </cell>
          <cell r="J1834">
            <v>0</v>
          </cell>
          <cell r="N1834">
            <v>0</v>
          </cell>
          <cell r="P1834" t="str">
            <v>m3</v>
          </cell>
          <cell r="R1834">
            <v>0</v>
          </cell>
        </row>
        <row r="1835">
          <cell r="E1835" t="str">
            <v xml:space="preserve">MOÙNG DAO CAÙCH LY 24kV 1,6x1,6m: </v>
          </cell>
          <cell r="G1835">
            <v>0</v>
          </cell>
          <cell r="I1835">
            <v>0</v>
          </cell>
          <cell r="Q1835">
            <v>0</v>
          </cell>
          <cell r="R1835">
            <v>0</v>
          </cell>
        </row>
        <row r="1836">
          <cell r="E1836" t="str">
            <v>Ñaøo moùng ñaát C2</v>
          </cell>
          <cell r="F1836" t="str">
            <v>BA.1442</v>
          </cell>
          <cell r="G1836">
            <v>0</v>
          </cell>
          <cell r="I1836">
            <v>0</v>
          </cell>
          <cell r="J1836">
            <v>0</v>
          </cell>
          <cell r="N1836">
            <v>17.899999999999999</v>
          </cell>
          <cell r="P1836" t="str">
            <v>m3</v>
          </cell>
          <cell r="Q1836">
            <v>0</v>
          </cell>
          <cell r="R1836">
            <v>0</v>
          </cell>
        </row>
        <row r="1837">
          <cell r="E1837" t="str">
            <v>Beùton loùt M100 ñaù 1x2</v>
          </cell>
          <cell r="F1837" t="str">
            <v>HA.1111SR</v>
          </cell>
          <cell r="G1837">
            <v>0</v>
          </cell>
          <cell r="I1837">
            <v>0</v>
          </cell>
          <cell r="J1837">
            <v>0</v>
          </cell>
          <cell r="N1837">
            <v>0.16200000000000001</v>
          </cell>
          <cell r="P1837" t="str">
            <v>m3</v>
          </cell>
          <cell r="Q1837">
            <v>0</v>
          </cell>
          <cell r="R1837">
            <v>0</v>
          </cell>
        </row>
        <row r="1838">
          <cell r="E1838" t="str">
            <v>Beùton baûn ñaùy M200 ñaù 1x2</v>
          </cell>
          <cell r="F1838" t="str">
            <v>HA.1213</v>
          </cell>
          <cell r="G1838">
            <v>0</v>
          </cell>
          <cell r="I1838" t="str">
            <v>: =0x1,6x1,6x0,2</v>
          </cell>
          <cell r="J1838">
            <v>0</v>
          </cell>
          <cell r="K1838" t="str">
            <v>KHOI</v>
          </cell>
          <cell r="M1838">
            <v>1.6</v>
          </cell>
          <cell r="N1838">
            <v>1.6</v>
          </cell>
          <cell r="O1838">
            <v>0.2</v>
          </cell>
          <cell r="P1838" t="str">
            <v>m3</v>
          </cell>
          <cell r="Q1838">
            <v>0</v>
          </cell>
          <cell r="R1838">
            <v>0</v>
          </cell>
        </row>
        <row r="1839">
          <cell r="E1839" t="str">
            <v>Vaùn khuoân</v>
          </cell>
          <cell r="F1839" t="str">
            <v>KA.1220</v>
          </cell>
          <cell r="G1839">
            <v>0</v>
          </cell>
          <cell r="I1839">
            <v>0</v>
          </cell>
          <cell r="J1839">
            <v>0</v>
          </cell>
          <cell r="P1839" t="str">
            <v>100m2</v>
          </cell>
          <cell r="Q1839">
            <v>0</v>
          </cell>
          <cell r="R1839">
            <v>0</v>
          </cell>
        </row>
        <row r="1840">
          <cell r="E1840" t="str">
            <v>Loùt</v>
          </cell>
          <cell r="G1840">
            <v>0</v>
          </cell>
          <cell r="I1840" t="str">
            <v>: =0x2x(1,8+1,8)x0,05/100</v>
          </cell>
          <cell r="J1840">
            <v>0</v>
          </cell>
          <cell r="K1840" t="str">
            <v>VKMC</v>
          </cell>
          <cell r="M1840">
            <v>1.8</v>
          </cell>
          <cell r="N1840">
            <v>1.8</v>
          </cell>
          <cell r="O1840">
            <v>0.05</v>
          </cell>
          <cell r="P1840" t="str">
            <v>100m2</v>
          </cell>
          <cell r="Q1840">
            <v>0</v>
          </cell>
          <cell r="R1840">
            <v>0</v>
          </cell>
        </row>
        <row r="1841">
          <cell r="E1841" t="str">
            <v>Baûn ñaùy</v>
          </cell>
          <cell r="G1841">
            <v>0</v>
          </cell>
          <cell r="I1841" t="str">
            <v>: =0x2x(1,6+1,6)x0,2/100</v>
          </cell>
          <cell r="J1841">
            <v>0</v>
          </cell>
          <cell r="K1841" t="str">
            <v>VKMC</v>
          </cell>
          <cell r="M1841">
            <v>1.6</v>
          </cell>
          <cell r="N1841">
            <v>1.6</v>
          </cell>
          <cell r="O1841">
            <v>0.2</v>
          </cell>
          <cell r="P1841" t="str">
            <v>100m2</v>
          </cell>
          <cell r="Q1841">
            <v>0</v>
          </cell>
          <cell r="R1841">
            <v>0</v>
          </cell>
        </row>
        <row r="1842">
          <cell r="E1842" t="str">
            <v>Beùton coå moùng M200 ñaù 1x2</v>
          </cell>
          <cell r="F1842" t="str">
            <v>HA.2333</v>
          </cell>
          <cell r="G1842">
            <v>0</v>
          </cell>
          <cell r="I1842" t="str">
            <v>: =0x0,6x0,9x1,27</v>
          </cell>
          <cell r="J1842">
            <v>0</v>
          </cell>
          <cell r="K1842" t="str">
            <v>KHOI</v>
          </cell>
          <cell r="M1842">
            <v>0.6</v>
          </cell>
          <cell r="N1842">
            <v>0.9</v>
          </cell>
          <cell r="O1842">
            <v>1.27</v>
          </cell>
          <cell r="P1842" t="str">
            <v>m3</v>
          </cell>
          <cell r="Q1842">
            <v>0</v>
          </cell>
          <cell r="R1842">
            <v>0</v>
          </cell>
        </row>
        <row r="1843">
          <cell r="E1843" t="str">
            <v>VK coå moùng</v>
          </cell>
          <cell r="F1843" t="str">
            <v>KA.2120</v>
          </cell>
          <cell r="G1843">
            <v>0</v>
          </cell>
          <cell r="I1843" t="str">
            <v>: =0x2x(0,6+0,9)x1,27/100</v>
          </cell>
          <cell r="J1843">
            <v>0</v>
          </cell>
          <cell r="K1843" t="str">
            <v>VKMC</v>
          </cell>
          <cell r="M1843">
            <v>0.6</v>
          </cell>
          <cell r="N1843">
            <v>0.9</v>
          </cell>
          <cell r="O1843">
            <v>1.27</v>
          </cell>
          <cell r="P1843" t="str">
            <v>100m2</v>
          </cell>
          <cell r="Q1843">
            <v>0</v>
          </cell>
          <cell r="R1843">
            <v>0</v>
          </cell>
        </row>
        <row r="1844">
          <cell r="E1844" t="str">
            <v>Saét troøn Þ &lt;=10</v>
          </cell>
          <cell r="F1844" t="str">
            <v>IA.1110</v>
          </cell>
          <cell r="G1844">
            <v>0</v>
          </cell>
          <cell r="I1844">
            <v>0</v>
          </cell>
          <cell r="J1844">
            <v>0</v>
          </cell>
          <cell r="P1844" t="str">
            <v>Taán</v>
          </cell>
          <cell r="Q1844">
            <v>0</v>
          </cell>
          <cell r="R1844">
            <v>0</v>
          </cell>
        </row>
        <row r="1845">
          <cell r="E1845" t="str">
            <v>Saét troøn Þ &lt;=18</v>
          </cell>
          <cell r="F1845" t="str">
            <v>IA.1120</v>
          </cell>
          <cell r="G1845">
            <v>0</v>
          </cell>
          <cell r="I1845">
            <v>0</v>
          </cell>
          <cell r="J1845">
            <v>0</v>
          </cell>
          <cell r="N1845">
            <v>0.12102</v>
          </cell>
          <cell r="P1845" t="str">
            <v>Taán</v>
          </cell>
          <cell r="Q1845">
            <v>0</v>
          </cell>
          <cell r="R1845">
            <v>0</v>
          </cell>
        </row>
        <row r="1846">
          <cell r="D1846" t="str">
            <v>BM-NEO</v>
          </cell>
          <cell r="E1846" t="str">
            <v>Boulon neo M16x700</v>
          </cell>
          <cell r="F1846" t="str">
            <v>67/BL-BCN</v>
          </cell>
          <cell r="G1846">
            <v>0</v>
          </cell>
          <cell r="I1846" t="str">
            <v>: =0x8x1,7</v>
          </cell>
          <cell r="J1846">
            <v>0</v>
          </cell>
          <cell r="K1846" t="str">
            <v>MAT</v>
          </cell>
          <cell r="M1846">
            <v>8</v>
          </cell>
          <cell r="N1846">
            <v>1.7</v>
          </cell>
          <cell r="P1846" t="str">
            <v>kg</v>
          </cell>
          <cell r="Q1846">
            <v>0</v>
          </cell>
          <cell r="R1846">
            <v>0</v>
          </cell>
        </row>
        <row r="1847">
          <cell r="E1847" t="str">
            <v>Laùng vöõa maët coå moùng M100 daày 3cm</v>
          </cell>
          <cell r="F1847" t="str">
            <v>RA.1215</v>
          </cell>
          <cell r="G1847">
            <v>0</v>
          </cell>
          <cell r="I1847" t="str">
            <v>: =0x0,6x0,9</v>
          </cell>
          <cell r="J1847">
            <v>0</v>
          </cell>
          <cell r="K1847" t="str">
            <v>MAT</v>
          </cell>
          <cell r="M1847">
            <v>0.6</v>
          </cell>
          <cell r="N1847">
            <v>0.9</v>
          </cell>
          <cell r="P1847" t="str">
            <v>m2</v>
          </cell>
          <cell r="Q1847">
            <v>0</v>
          </cell>
          <cell r="R1847">
            <v>0</v>
          </cell>
        </row>
        <row r="1848">
          <cell r="E1848" t="str">
            <v xml:space="preserve"> Ñaép thaønh moùng </v>
          </cell>
          <cell r="F1848" t="str">
            <v>BB.1112</v>
          </cell>
          <cell r="G1848">
            <v>0</v>
          </cell>
          <cell r="I1848">
            <v>0</v>
          </cell>
          <cell r="J1848">
            <v>0</v>
          </cell>
          <cell r="N1848">
            <v>16.3</v>
          </cell>
          <cell r="P1848" t="str">
            <v>m3</v>
          </cell>
          <cell r="Q1848">
            <v>0</v>
          </cell>
          <cell r="R1848">
            <v>0</v>
          </cell>
        </row>
        <row r="1849">
          <cell r="E1849" t="str">
            <v>Boác xuùc vaø vaän chuyeån ñaát thöøa xe cuùt kít 100m</v>
          </cell>
          <cell r="F1849" t="str">
            <v>VC-03/100</v>
          </cell>
          <cell r="G1849">
            <v>0</v>
          </cell>
          <cell r="I1849">
            <v>0</v>
          </cell>
          <cell r="J1849">
            <v>0</v>
          </cell>
          <cell r="N1849">
            <v>1.92</v>
          </cell>
          <cell r="P1849" t="str">
            <v>m3</v>
          </cell>
          <cell r="Q1849">
            <v>0</v>
          </cell>
          <cell r="R1849">
            <v>0</v>
          </cell>
        </row>
        <row r="1850">
          <cell r="E1850" t="str">
            <v>Ñaép thaønh moùng vaø san ñaát thöøa</v>
          </cell>
          <cell r="F1850" t="str">
            <v>BB.1112</v>
          </cell>
          <cell r="G1850">
            <v>0</v>
          </cell>
          <cell r="I1850">
            <v>0</v>
          </cell>
          <cell r="J1850">
            <v>0</v>
          </cell>
          <cell r="P1850" t="str">
            <v>m3</v>
          </cell>
          <cell r="R1850">
            <v>0</v>
          </cell>
        </row>
        <row r="1851">
          <cell r="E1851" t="str">
            <v xml:space="preserve">MOÙNG DAO CAÙCH LY 24KV  CAÛI TAÏO: </v>
          </cell>
          <cell r="G1851">
            <v>0</v>
          </cell>
          <cell r="I1851">
            <v>0</v>
          </cell>
          <cell r="Q1851">
            <v>0</v>
          </cell>
          <cell r="R1851">
            <v>0</v>
          </cell>
        </row>
        <row r="1852">
          <cell r="D1852" t="str">
            <v>STP-XA</v>
          </cell>
          <cell r="E1852" t="str">
            <v xml:space="preserve">Theùp gia coâng maï keõm </v>
          </cell>
          <cell r="F1852" t="str">
            <v>67/MK-BCN</v>
          </cell>
          <cell r="G1852">
            <v>0</v>
          </cell>
          <cell r="I1852">
            <v>0</v>
          </cell>
          <cell r="J1852">
            <v>0</v>
          </cell>
          <cell r="N1852">
            <v>8.2650000000000001E-2</v>
          </cell>
          <cell r="P1852" t="str">
            <v>Taán</v>
          </cell>
          <cell r="Q1852">
            <v>0</v>
          </cell>
          <cell r="R1852">
            <v>0</v>
          </cell>
        </row>
        <row r="1853">
          <cell r="E1853" t="str">
            <v xml:space="preserve">Laép ñaët </v>
          </cell>
          <cell r="F1853" t="str">
            <v>04.9302/66.BCN</v>
          </cell>
          <cell r="G1853">
            <v>0</v>
          </cell>
          <cell r="I1853">
            <v>0</v>
          </cell>
          <cell r="J1853">
            <v>0</v>
          </cell>
          <cell r="P1853" t="str">
            <v>Taán</v>
          </cell>
          <cell r="Q1853">
            <v>0</v>
          </cell>
          <cell r="R1853">
            <v>0</v>
          </cell>
        </row>
        <row r="1854">
          <cell r="E1854" t="str">
            <v xml:space="preserve">MOÙNG TRUÏ CHOÁNG SEÙT 15KV (TREÂN MBA): </v>
          </cell>
          <cell r="G1854">
            <v>0</v>
          </cell>
          <cell r="I1854">
            <v>0</v>
          </cell>
          <cell r="P1854" t="str">
            <v>Taán</v>
          </cell>
          <cell r="Q1854">
            <v>0</v>
          </cell>
          <cell r="R1854">
            <v>0</v>
          </cell>
        </row>
        <row r="1855">
          <cell r="E1855" t="str">
            <v>Beùton truï choáng seùt M200 ñaù 1x2</v>
          </cell>
          <cell r="F1855" t="str">
            <v>HA.2333</v>
          </cell>
          <cell r="G1855">
            <v>0</v>
          </cell>
          <cell r="I1855" t="str">
            <v>: =x0,6x0,6x1,1</v>
          </cell>
          <cell r="K1855" t="str">
            <v>KHOI</v>
          </cell>
          <cell r="M1855">
            <v>0.6</v>
          </cell>
          <cell r="N1855">
            <v>0.6</v>
          </cell>
          <cell r="O1855">
            <v>1.1000000000000001</v>
          </cell>
          <cell r="P1855" t="str">
            <v>m3</v>
          </cell>
          <cell r="Q1855">
            <v>0</v>
          </cell>
          <cell r="R1855">
            <v>0</v>
          </cell>
        </row>
        <row r="1856">
          <cell r="E1856" t="str">
            <v>Vaùn khuoân truï choáng seùt</v>
          </cell>
          <cell r="F1856" t="str">
            <v>KA.2120</v>
          </cell>
          <cell r="G1856">
            <v>0</v>
          </cell>
          <cell r="I1856" t="str">
            <v>: =x2x(0,6+0,6)x1,1/100</v>
          </cell>
          <cell r="K1856" t="str">
            <v>VKMC</v>
          </cell>
          <cell r="M1856">
            <v>0.6</v>
          </cell>
          <cell r="N1856">
            <v>0.6</v>
          </cell>
          <cell r="O1856">
            <v>1.1000000000000001</v>
          </cell>
          <cell r="P1856" t="str">
            <v>100m2</v>
          </cell>
          <cell r="Q1856">
            <v>0</v>
          </cell>
          <cell r="R1856">
            <v>0</v>
          </cell>
        </row>
        <row r="1857">
          <cell r="E1857" t="str">
            <v>Saét troøn Þ &lt;=10 coät</v>
          </cell>
          <cell r="F1857" t="str">
            <v>IA.2211</v>
          </cell>
          <cell r="G1857">
            <v>0</v>
          </cell>
          <cell r="I1857">
            <v>0</v>
          </cell>
          <cell r="N1857">
            <v>2.2830000000000003E-2</v>
          </cell>
          <cell r="P1857" t="str">
            <v>Taán</v>
          </cell>
          <cell r="Q1857">
            <v>0</v>
          </cell>
          <cell r="R1857">
            <v>0</v>
          </cell>
        </row>
        <row r="1858">
          <cell r="E1858" t="str">
            <v>Laùng vöõa maët coå moùng M100 daày 3cm</v>
          </cell>
          <cell r="F1858" t="str">
            <v>RA.1215</v>
          </cell>
          <cell r="G1858">
            <v>0</v>
          </cell>
          <cell r="I1858" t="str">
            <v>: =x0,6x0,6</v>
          </cell>
          <cell r="K1858" t="str">
            <v>MAT</v>
          </cell>
          <cell r="M1858">
            <v>0.6</v>
          </cell>
          <cell r="N1858">
            <v>0.6</v>
          </cell>
          <cell r="P1858" t="str">
            <v>m2</v>
          </cell>
          <cell r="Q1858">
            <v>0</v>
          </cell>
          <cell r="R1858">
            <v>0</v>
          </cell>
        </row>
        <row r="1859">
          <cell r="D1859" t="str">
            <v>BM-NEO</v>
          </cell>
          <cell r="E1859" t="str">
            <v>Boulon neo M16x500/150</v>
          </cell>
          <cell r="F1859" t="str">
            <v>67/BL-BCN</v>
          </cell>
          <cell r="G1859">
            <v>0</v>
          </cell>
          <cell r="I1859" t="str">
            <v>: =x4x1,1</v>
          </cell>
          <cell r="K1859" t="str">
            <v>MAT</v>
          </cell>
          <cell r="M1859">
            <v>4</v>
          </cell>
          <cell r="N1859">
            <v>1.1000000000000001</v>
          </cell>
          <cell r="P1859" t="str">
            <v>kg</v>
          </cell>
          <cell r="Q1859">
            <v>0</v>
          </cell>
          <cell r="R1859">
            <v>0</v>
          </cell>
        </row>
        <row r="1860">
          <cell r="E1860" t="str">
            <v xml:space="preserve">MOÙNG TRUÏ CHOÁNG SEÙT 15KV  (1,2x1,2m): </v>
          </cell>
          <cell r="G1860">
            <v>0</v>
          </cell>
          <cell r="I1860">
            <v>0</v>
          </cell>
          <cell r="Q1860">
            <v>0</v>
          </cell>
          <cell r="R1860">
            <v>0</v>
          </cell>
        </row>
        <row r="1861">
          <cell r="E1861" t="str">
            <v>Ñaøo moùng ñaát C2</v>
          </cell>
          <cell r="F1861" t="str">
            <v>BA.1442</v>
          </cell>
          <cell r="G1861">
            <v>0</v>
          </cell>
          <cell r="I1861" t="str">
            <v>: =0x1,15/6(1,8x1,8+2,95x2,95+(1,8+2,95)x(1,8+2,95))</v>
          </cell>
          <cell r="J1861">
            <v>0</v>
          </cell>
          <cell r="K1861" t="str">
            <v>DAO</v>
          </cell>
          <cell r="L1861">
            <v>0.5</v>
          </cell>
          <cell r="M1861">
            <v>1.8</v>
          </cell>
          <cell r="N1861">
            <v>1.8</v>
          </cell>
          <cell r="O1861">
            <v>1.1499999999999999</v>
          </cell>
          <cell r="P1861" t="str">
            <v>m3</v>
          </cell>
          <cell r="Q1861">
            <v>0</v>
          </cell>
          <cell r="R1861">
            <v>0</v>
          </cell>
        </row>
        <row r="1862">
          <cell r="E1862" t="str">
            <v>Beùton loùt M100 ñaù 1x2</v>
          </cell>
          <cell r="F1862" t="str">
            <v>HA.1111SR</v>
          </cell>
          <cell r="G1862">
            <v>0</v>
          </cell>
          <cell r="I1862" t="str">
            <v>: =0x1,4x1,4x0,05</v>
          </cell>
          <cell r="J1862">
            <v>0</v>
          </cell>
          <cell r="K1862" t="str">
            <v>KHOI</v>
          </cell>
          <cell r="M1862">
            <v>1.4</v>
          </cell>
          <cell r="N1862">
            <v>1.4</v>
          </cell>
          <cell r="O1862">
            <v>0.05</v>
          </cell>
          <cell r="P1862" t="str">
            <v>m3</v>
          </cell>
          <cell r="Q1862">
            <v>0</v>
          </cell>
          <cell r="R1862">
            <v>0</v>
          </cell>
        </row>
        <row r="1863">
          <cell r="E1863" t="str">
            <v>Beùton baûn ñaùy M200 ñaù 1x2</v>
          </cell>
          <cell r="F1863" t="str">
            <v>HA.1213</v>
          </cell>
          <cell r="G1863">
            <v>0</v>
          </cell>
          <cell r="I1863" t="str">
            <v>: =0x1,2x1,2x0,2</v>
          </cell>
          <cell r="J1863">
            <v>0</v>
          </cell>
          <cell r="K1863" t="str">
            <v>KHOI</v>
          </cell>
          <cell r="M1863">
            <v>1.2</v>
          </cell>
          <cell r="N1863">
            <v>1.2</v>
          </cell>
          <cell r="O1863">
            <v>0.2</v>
          </cell>
          <cell r="P1863" t="str">
            <v>m3</v>
          </cell>
          <cell r="Q1863">
            <v>0</v>
          </cell>
          <cell r="R1863">
            <v>0</v>
          </cell>
        </row>
        <row r="1864">
          <cell r="E1864" t="str">
            <v>Vaùn khuoân</v>
          </cell>
          <cell r="F1864" t="str">
            <v>KA.1220</v>
          </cell>
          <cell r="G1864">
            <v>0</v>
          </cell>
          <cell r="I1864">
            <v>0</v>
          </cell>
          <cell r="J1864">
            <v>0</v>
          </cell>
          <cell r="P1864" t="str">
            <v>100m2</v>
          </cell>
          <cell r="Q1864">
            <v>0</v>
          </cell>
          <cell r="R1864">
            <v>0</v>
          </cell>
        </row>
        <row r="1865">
          <cell r="E1865" t="str">
            <v>Loùt</v>
          </cell>
          <cell r="G1865">
            <v>0</v>
          </cell>
          <cell r="I1865" t="str">
            <v>: =0x2x(1,4+1,4)x0,05/100</v>
          </cell>
          <cell r="J1865">
            <v>0</v>
          </cell>
          <cell r="K1865" t="str">
            <v>VKMC</v>
          </cell>
          <cell r="M1865">
            <v>1.4</v>
          </cell>
          <cell r="N1865">
            <v>1.4</v>
          </cell>
          <cell r="O1865">
            <v>0.05</v>
          </cell>
          <cell r="P1865" t="str">
            <v>100m2</v>
          </cell>
          <cell r="Q1865">
            <v>0</v>
          </cell>
          <cell r="R1865">
            <v>0</v>
          </cell>
        </row>
        <row r="1866">
          <cell r="E1866" t="str">
            <v>Baûn ñaùy</v>
          </cell>
          <cell r="G1866">
            <v>0</v>
          </cell>
          <cell r="I1866" t="str">
            <v>: =0x2x(1,2+1,2)x0,2/100</v>
          </cell>
          <cell r="J1866">
            <v>0</v>
          </cell>
          <cell r="K1866" t="str">
            <v>VKMC</v>
          </cell>
          <cell r="M1866">
            <v>1.2</v>
          </cell>
          <cell r="N1866">
            <v>1.2</v>
          </cell>
          <cell r="O1866">
            <v>0.2</v>
          </cell>
          <cell r="P1866" t="str">
            <v>100m2</v>
          </cell>
          <cell r="Q1866">
            <v>0</v>
          </cell>
          <cell r="R1866">
            <v>0</v>
          </cell>
        </row>
        <row r="1867">
          <cell r="E1867" t="str">
            <v>Beùton coå moùng M200 ñaù 1x2</v>
          </cell>
          <cell r="F1867" t="str">
            <v>HA.2313</v>
          </cell>
          <cell r="G1867">
            <v>0</v>
          </cell>
          <cell r="I1867" t="str">
            <v>: =0x0,5x0,5x1,17</v>
          </cell>
          <cell r="J1867">
            <v>0</v>
          </cell>
          <cell r="K1867" t="str">
            <v>KHOI</v>
          </cell>
          <cell r="M1867">
            <v>0.5</v>
          </cell>
          <cell r="N1867">
            <v>0.5</v>
          </cell>
          <cell r="O1867">
            <v>1.17</v>
          </cell>
          <cell r="P1867" t="str">
            <v>m3</v>
          </cell>
          <cell r="Q1867">
            <v>0</v>
          </cell>
          <cell r="R1867">
            <v>0</v>
          </cell>
        </row>
        <row r="1868">
          <cell r="E1868" t="str">
            <v>Vaùn khuoân coå moùng</v>
          </cell>
          <cell r="F1868" t="str">
            <v>KA.2120</v>
          </cell>
          <cell r="G1868">
            <v>0</v>
          </cell>
          <cell r="I1868" t="str">
            <v>: =0x2x(0,5+0,5)x1,17/100</v>
          </cell>
          <cell r="J1868">
            <v>0</v>
          </cell>
          <cell r="K1868" t="str">
            <v>VKMC</v>
          </cell>
          <cell r="M1868">
            <v>0.5</v>
          </cell>
          <cell r="N1868">
            <v>0.5</v>
          </cell>
          <cell r="O1868">
            <v>1.17</v>
          </cell>
          <cell r="P1868" t="str">
            <v>100m2</v>
          </cell>
          <cell r="Q1868">
            <v>0</v>
          </cell>
          <cell r="R1868">
            <v>0</v>
          </cell>
        </row>
        <row r="1869">
          <cell r="E1869" t="str">
            <v>Saét troøn Þ &lt;=10</v>
          </cell>
          <cell r="F1869" t="str">
            <v>IA.1110</v>
          </cell>
          <cell r="G1869">
            <v>0</v>
          </cell>
          <cell r="I1869">
            <v>0</v>
          </cell>
          <cell r="J1869">
            <v>0</v>
          </cell>
          <cell r="N1869">
            <v>3.5580000000000007E-2</v>
          </cell>
          <cell r="P1869" t="str">
            <v>Taán</v>
          </cell>
          <cell r="Q1869">
            <v>0</v>
          </cell>
          <cell r="R1869">
            <v>0</v>
          </cell>
        </row>
        <row r="1870">
          <cell r="E1870" t="str">
            <v>Saét troøn Þ &lt;=18</v>
          </cell>
          <cell r="F1870" t="str">
            <v>IA.1120</v>
          </cell>
          <cell r="G1870">
            <v>0</v>
          </cell>
          <cell r="I1870">
            <v>0</v>
          </cell>
          <cell r="J1870">
            <v>0</v>
          </cell>
          <cell r="P1870" t="str">
            <v>Taán</v>
          </cell>
          <cell r="Q1870">
            <v>0</v>
          </cell>
          <cell r="R1870">
            <v>0</v>
          </cell>
        </row>
        <row r="1871">
          <cell r="D1871" t="str">
            <v>BM-NEO</v>
          </cell>
          <cell r="E1871" t="str">
            <v>Boulon neo M16x600/150</v>
          </cell>
          <cell r="F1871" t="str">
            <v>67/BL-BCN</v>
          </cell>
          <cell r="G1871">
            <v>0</v>
          </cell>
          <cell r="I1871" t="str">
            <v>: =0x4x1,259</v>
          </cell>
          <cell r="J1871">
            <v>0</v>
          </cell>
          <cell r="K1871" t="str">
            <v>MAT</v>
          </cell>
          <cell r="M1871">
            <v>4</v>
          </cell>
          <cell r="N1871">
            <v>1.2589999999999999</v>
          </cell>
          <cell r="P1871" t="str">
            <v>kg</v>
          </cell>
          <cell r="Q1871">
            <v>0</v>
          </cell>
          <cell r="R1871">
            <v>0</v>
          </cell>
        </row>
        <row r="1872">
          <cell r="E1872" t="str">
            <v>Laùng vöõa maët coå moùng M100 daày 3cm</v>
          </cell>
          <cell r="F1872" t="str">
            <v>RA.1215</v>
          </cell>
          <cell r="G1872">
            <v>0</v>
          </cell>
          <cell r="I1872" t="str">
            <v>: =0x0,5x0,5</v>
          </cell>
          <cell r="J1872">
            <v>0</v>
          </cell>
          <cell r="K1872" t="str">
            <v>MAT</v>
          </cell>
          <cell r="M1872">
            <v>0.5</v>
          </cell>
          <cell r="N1872">
            <v>0.5</v>
          </cell>
          <cell r="P1872" t="str">
            <v>m2</v>
          </cell>
          <cell r="Q1872">
            <v>0</v>
          </cell>
          <cell r="R1872">
            <v>0</v>
          </cell>
        </row>
        <row r="1873">
          <cell r="E1873" t="str">
            <v xml:space="preserve"> Ñaép thaønh moùng </v>
          </cell>
          <cell r="F1873" t="str">
            <v>BB.1112</v>
          </cell>
          <cell r="G1873">
            <v>0</v>
          </cell>
          <cell r="I1873">
            <v>0</v>
          </cell>
          <cell r="N1873">
            <v>5.35</v>
          </cell>
          <cell r="P1873" t="str">
            <v>m3</v>
          </cell>
          <cell r="R1873">
            <v>0</v>
          </cell>
        </row>
        <row r="1874">
          <cell r="E1874" t="str">
            <v>Vaän chuyeån ñaát xe cuùt 50m</v>
          </cell>
          <cell r="F1874" t="str">
            <v>VC-03</v>
          </cell>
          <cell r="G1874">
            <v>0</v>
          </cell>
          <cell r="I1874">
            <v>0</v>
          </cell>
          <cell r="P1874" t="str">
            <v>m3</v>
          </cell>
          <cell r="R1874">
            <v>0</v>
          </cell>
        </row>
        <row r="1875">
          <cell r="E1875" t="str">
            <v xml:space="preserve"> Ñaép thaønh moùng </v>
          </cell>
          <cell r="F1875" t="str">
            <v>BB.1112</v>
          </cell>
          <cell r="G1875">
            <v>0</v>
          </cell>
          <cell r="I1875">
            <v>0</v>
          </cell>
          <cell r="J1875">
            <v>0</v>
          </cell>
          <cell r="P1875" t="str">
            <v>m3</v>
          </cell>
          <cell r="R1875">
            <v>0</v>
          </cell>
        </row>
        <row r="1876">
          <cell r="E1876" t="str">
            <v>Boác xuùc vaø vaän chuyeån ñaát thöøa xe cuùt kít 100m</v>
          </cell>
          <cell r="F1876" t="str">
            <v>VC-03/100</v>
          </cell>
          <cell r="G1876">
            <v>0</v>
          </cell>
          <cell r="I1876">
            <v>0</v>
          </cell>
          <cell r="J1876">
            <v>0</v>
          </cell>
          <cell r="P1876" t="str">
            <v>m3</v>
          </cell>
          <cell r="R1876">
            <v>0</v>
          </cell>
        </row>
        <row r="1877">
          <cell r="E1877" t="str">
            <v>Ñaép thaønh moùng vaø san ñaát thöøa</v>
          </cell>
          <cell r="F1877" t="str">
            <v>BB.1112</v>
          </cell>
          <cell r="G1877">
            <v>0</v>
          </cell>
          <cell r="I1877">
            <v>0</v>
          </cell>
          <cell r="J1877">
            <v>0</v>
          </cell>
          <cell r="P1877" t="str">
            <v>m3</v>
          </cell>
          <cell r="Q1877">
            <v>0</v>
          </cell>
          <cell r="R1877">
            <v>0</v>
          </cell>
        </row>
        <row r="1878">
          <cell r="E1878" t="str">
            <v xml:space="preserve">MOÙNG TRUÏ ÑÔÕ CAÙP NGAÀM  (1,1x1,1m): </v>
          </cell>
          <cell r="G1878">
            <v>0</v>
          </cell>
          <cell r="I1878">
            <v>0</v>
          </cell>
          <cell r="Q1878">
            <v>0</v>
          </cell>
          <cell r="R1878">
            <v>0</v>
          </cell>
        </row>
        <row r="1879">
          <cell r="E1879" t="str">
            <v>Ñaøo moùng ñaát C2</v>
          </cell>
          <cell r="F1879" t="str">
            <v>BA.1442</v>
          </cell>
          <cell r="G1879">
            <v>0</v>
          </cell>
          <cell r="I1879" t="str">
            <v>: =0x1,35/6(1,7x1,7+3,05x3,05+(1,7+3,05)x(1,7+3,05))</v>
          </cell>
          <cell r="J1879">
            <v>0</v>
          </cell>
          <cell r="K1879" t="str">
            <v>DAO</v>
          </cell>
          <cell r="L1879">
            <v>0.5</v>
          </cell>
          <cell r="M1879">
            <v>1.7</v>
          </cell>
          <cell r="N1879">
            <v>1.7</v>
          </cell>
          <cell r="O1879">
            <v>1.35</v>
          </cell>
          <cell r="P1879" t="str">
            <v>m3</v>
          </cell>
          <cell r="Q1879">
            <v>0</v>
          </cell>
          <cell r="R1879">
            <v>0</v>
          </cell>
        </row>
        <row r="1880">
          <cell r="E1880" t="str">
            <v>Beùton loùt M100 ñaù 1x2</v>
          </cell>
          <cell r="F1880" t="str">
            <v>HA.1111SR</v>
          </cell>
          <cell r="G1880">
            <v>0</v>
          </cell>
          <cell r="I1880" t="str">
            <v>: =0x1,3x1,3x0,05</v>
          </cell>
          <cell r="J1880">
            <v>0</v>
          </cell>
          <cell r="K1880" t="str">
            <v>KHOI</v>
          </cell>
          <cell r="M1880">
            <v>1.3</v>
          </cell>
          <cell r="N1880">
            <v>1.3</v>
          </cell>
          <cell r="O1880">
            <v>0.05</v>
          </cell>
          <cell r="P1880" t="str">
            <v>m3</v>
          </cell>
          <cell r="Q1880">
            <v>0</v>
          </cell>
          <cell r="R1880">
            <v>0</v>
          </cell>
        </row>
        <row r="1881">
          <cell r="E1881" t="str">
            <v>Beùton baûn ñaùy M200 ñaù 1x2</v>
          </cell>
          <cell r="F1881" t="str">
            <v>HA.1213</v>
          </cell>
          <cell r="G1881">
            <v>0</v>
          </cell>
          <cell r="I1881" t="str">
            <v>: =0x1,1x1,1x0,25</v>
          </cell>
          <cell r="J1881">
            <v>0</v>
          </cell>
          <cell r="K1881" t="str">
            <v>KHOI</v>
          </cell>
          <cell r="M1881">
            <v>1.1000000000000001</v>
          </cell>
          <cell r="N1881">
            <v>1.1000000000000001</v>
          </cell>
          <cell r="O1881">
            <v>0.25</v>
          </cell>
          <cell r="P1881" t="str">
            <v>m3</v>
          </cell>
          <cell r="Q1881">
            <v>0</v>
          </cell>
          <cell r="R1881">
            <v>0</v>
          </cell>
        </row>
        <row r="1882">
          <cell r="E1882" t="str">
            <v>Vaùn khuoân</v>
          </cell>
          <cell r="F1882" t="str">
            <v>KA.1220</v>
          </cell>
          <cell r="G1882">
            <v>0</v>
          </cell>
          <cell r="I1882">
            <v>0</v>
          </cell>
          <cell r="J1882">
            <v>0</v>
          </cell>
          <cell r="P1882" t="str">
            <v>100m2</v>
          </cell>
          <cell r="Q1882">
            <v>0</v>
          </cell>
          <cell r="R1882">
            <v>0</v>
          </cell>
        </row>
        <row r="1883">
          <cell r="E1883" t="str">
            <v>Loùt</v>
          </cell>
          <cell r="G1883">
            <v>0</v>
          </cell>
          <cell r="I1883" t="str">
            <v>: =0x2x(1,3+1,3)x0,05/100</v>
          </cell>
          <cell r="J1883">
            <v>0</v>
          </cell>
          <cell r="K1883" t="str">
            <v>VKMC</v>
          </cell>
          <cell r="M1883">
            <v>1.3</v>
          </cell>
          <cell r="N1883">
            <v>1.3</v>
          </cell>
          <cell r="O1883">
            <v>0.05</v>
          </cell>
          <cell r="P1883" t="str">
            <v>100m2</v>
          </cell>
          <cell r="Q1883">
            <v>0</v>
          </cell>
          <cell r="R1883">
            <v>0</v>
          </cell>
        </row>
        <row r="1884">
          <cell r="E1884" t="str">
            <v>Baûn ñaùy</v>
          </cell>
          <cell r="G1884">
            <v>0</v>
          </cell>
          <cell r="I1884" t="str">
            <v>: =0x2x(1,1+1,1)x0,25/100</v>
          </cell>
          <cell r="J1884">
            <v>0</v>
          </cell>
          <cell r="K1884" t="str">
            <v>VKMC</v>
          </cell>
          <cell r="M1884">
            <v>1.1000000000000001</v>
          </cell>
          <cell r="N1884">
            <v>1.1000000000000001</v>
          </cell>
          <cell r="O1884">
            <v>0.25</v>
          </cell>
          <cell r="P1884" t="str">
            <v>100m2</v>
          </cell>
          <cell r="Q1884">
            <v>0</v>
          </cell>
          <cell r="R1884">
            <v>0</v>
          </cell>
        </row>
        <row r="1885">
          <cell r="E1885" t="str">
            <v>Beùton coå moùng M200 ñaù 1x2</v>
          </cell>
          <cell r="F1885" t="str">
            <v>HA.2313</v>
          </cell>
          <cell r="G1885">
            <v>0</v>
          </cell>
          <cell r="I1885" t="str">
            <v>: =0x0,5x0,5x1,22</v>
          </cell>
          <cell r="J1885">
            <v>0</v>
          </cell>
          <cell r="K1885" t="str">
            <v>KHOI</v>
          </cell>
          <cell r="M1885">
            <v>0.5</v>
          </cell>
          <cell r="N1885">
            <v>0.5</v>
          </cell>
          <cell r="O1885">
            <v>1.22</v>
          </cell>
          <cell r="P1885" t="str">
            <v>m3</v>
          </cell>
          <cell r="Q1885">
            <v>0</v>
          </cell>
          <cell r="R1885">
            <v>0</v>
          </cell>
        </row>
        <row r="1886">
          <cell r="E1886" t="str">
            <v>Vaùn khuoân coå moùng</v>
          </cell>
          <cell r="F1886" t="str">
            <v>KA.2120</v>
          </cell>
          <cell r="G1886">
            <v>0</v>
          </cell>
          <cell r="I1886" t="str">
            <v>: =0x2x(0,5+0,5)x1,22/100</v>
          </cell>
          <cell r="J1886">
            <v>0</v>
          </cell>
          <cell r="K1886" t="str">
            <v>VKMC</v>
          </cell>
          <cell r="M1886">
            <v>0.5</v>
          </cell>
          <cell r="N1886">
            <v>0.5</v>
          </cell>
          <cell r="O1886">
            <v>1.22</v>
          </cell>
          <cell r="P1886" t="str">
            <v>100m2</v>
          </cell>
          <cell r="Q1886">
            <v>0</v>
          </cell>
          <cell r="R1886">
            <v>0</v>
          </cell>
        </row>
        <row r="1887">
          <cell r="E1887" t="str">
            <v>Saét troøn Þ &lt;=10</v>
          </cell>
          <cell r="F1887" t="str">
            <v>IA.1110</v>
          </cell>
          <cell r="G1887">
            <v>0</v>
          </cell>
          <cell r="I1887">
            <v>0</v>
          </cell>
          <cell r="J1887">
            <v>0</v>
          </cell>
          <cell r="N1887">
            <v>4.6239999999999996E-2</v>
          </cell>
          <cell r="P1887" t="str">
            <v>Taán</v>
          </cell>
          <cell r="Q1887">
            <v>0</v>
          </cell>
          <cell r="R1887">
            <v>0</v>
          </cell>
        </row>
        <row r="1888">
          <cell r="E1888" t="str">
            <v>Saét troøn Þ &lt;=18</v>
          </cell>
          <cell r="F1888" t="str">
            <v>IA.1120</v>
          </cell>
          <cell r="G1888">
            <v>0</v>
          </cell>
          <cell r="I1888">
            <v>0</v>
          </cell>
          <cell r="J1888">
            <v>0</v>
          </cell>
          <cell r="P1888" t="str">
            <v>Taán</v>
          </cell>
          <cell r="Q1888">
            <v>0</v>
          </cell>
          <cell r="R1888">
            <v>0</v>
          </cell>
        </row>
        <row r="1889">
          <cell r="D1889" t="str">
            <v>BM-NEO</v>
          </cell>
          <cell r="E1889" t="str">
            <v>Boulon neo M16x600/150</v>
          </cell>
          <cell r="F1889" t="str">
            <v>67/BL-BCN</v>
          </cell>
          <cell r="G1889">
            <v>0</v>
          </cell>
          <cell r="I1889" t="str">
            <v>: =0x4x1,26</v>
          </cell>
          <cell r="J1889">
            <v>0</v>
          </cell>
          <cell r="K1889" t="str">
            <v>MAT</v>
          </cell>
          <cell r="M1889">
            <v>4</v>
          </cell>
          <cell r="N1889">
            <v>1.26</v>
          </cell>
          <cell r="P1889" t="str">
            <v>kg</v>
          </cell>
          <cell r="Q1889">
            <v>0</v>
          </cell>
          <cell r="R1889">
            <v>0</v>
          </cell>
        </row>
        <row r="1890">
          <cell r="E1890" t="str">
            <v>Laùng vöõa maët coå moùng M100 daày 3cm</v>
          </cell>
          <cell r="F1890" t="str">
            <v>RA.1215</v>
          </cell>
          <cell r="G1890">
            <v>0</v>
          </cell>
          <cell r="I1890" t="str">
            <v>: =0x0,5x0,5</v>
          </cell>
          <cell r="J1890">
            <v>0</v>
          </cell>
          <cell r="K1890" t="str">
            <v>MAT</v>
          </cell>
          <cell r="M1890">
            <v>0.5</v>
          </cell>
          <cell r="N1890">
            <v>0.5</v>
          </cell>
          <cell r="P1890" t="str">
            <v>m2</v>
          </cell>
          <cell r="Q1890">
            <v>0</v>
          </cell>
          <cell r="R1890">
            <v>0</v>
          </cell>
        </row>
        <row r="1891">
          <cell r="E1891" t="str">
            <v xml:space="preserve"> Ñaép thaønh moùng </v>
          </cell>
          <cell r="F1891" t="str">
            <v>BB.1112</v>
          </cell>
          <cell r="G1891">
            <v>0</v>
          </cell>
          <cell r="I1891">
            <v>0</v>
          </cell>
          <cell r="N1891">
            <v>5.35</v>
          </cell>
          <cell r="P1891" t="str">
            <v>m3</v>
          </cell>
          <cell r="R1891">
            <v>0</v>
          </cell>
        </row>
        <row r="1892">
          <cell r="E1892" t="str">
            <v>Vaän chuyeån ñaát xe cuùt 50m</v>
          </cell>
          <cell r="F1892" t="str">
            <v>VC-03</v>
          </cell>
          <cell r="G1892">
            <v>0</v>
          </cell>
          <cell r="I1892">
            <v>0</v>
          </cell>
          <cell r="P1892" t="str">
            <v>m3</v>
          </cell>
          <cell r="R1892">
            <v>0</v>
          </cell>
        </row>
        <row r="1893">
          <cell r="E1893" t="str">
            <v xml:space="preserve"> Ñaép thaønh moùng </v>
          </cell>
          <cell r="F1893" t="str">
            <v>BB.1112</v>
          </cell>
          <cell r="G1893">
            <v>0</v>
          </cell>
          <cell r="I1893">
            <v>0</v>
          </cell>
          <cell r="J1893">
            <v>0</v>
          </cell>
          <cell r="P1893" t="str">
            <v>m3</v>
          </cell>
          <cell r="Q1893">
            <v>0</v>
          </cell>
          <cell r="R1893">
            <v>0</v>
          </cell>
        </row>
        <row r="1894">
          <cell r="E1894" t="str">
            <v>Boác xuùc vaø vaän chuyeån ñaát thöøa xe cuùt kít 100m</v>
          </cell>
          <cell r="F1894" t="str">
            <v>VC-03/100</v>
          </cell>
          <cell r="G1894">
            <v>0</v>
          </cell>
          <cell r="I1894">
            <v>0</v>
          </cell>
          <cell r="J1894">
            <v>0</v>
          </cell>
          <cell r="P1894" t="str">
            <v>m3</v>
          </cell>
          <cell r="Q1894">
            <v>0</v>
          </cell>
          <cell r="R1894">
            <v>0</v>
          </cell>
        </row>
        <row r="1895">
          <cell r="E1895" t="str">
            <v>Ñaép thaønh moùng vaø san ñaát thöøa</v>
          </cell>
          <cell r="F1895" t="str">
            <v>BB.1112</v>
          </cell>
          <cell r="G1895">
            <v>0</v>
          </cell>
          <cell r="I1895">
            <v>0</v>
          </cell>
          <cell r="J1895">
            <v>0</v>
          </cell>
          <cell r="N1895">
            <v>0</v>
          </cell>
          <cell r="P1895" t="str">
            <v>m3</v>
          </cell>
          <cell r="R1895">
            <v>0</v>
          </cell>
        </row>
        <row r="1896">
          <cell r="E1896" t="str">
            <v xml:space="preserve">MOÙNG GIAÙ ÑÔÕ CAÙP TRUNG THEÁ (1,2x1,2m): </v>
          </cell>
          <cell r="G1896">
            <v>0</v>
          </cell>
          <cell r="I1896">
            <v>0</v>
          </cell>
          <cell r="P1896" t="str">
            <v>m3</v>
          </cell>
          <cell r="Q1896">
            <v>0</v>
          </cell>
          <cell r="R1896">
            <v>0</v>
          </cell>
        </row>
        <row r="1897">
          <cell r="E1897" t="str">
            <v>Ñaøo moùng ñaát C3</v>
          </cell>
          <cell r="F1897" t="str">
            <v>BA.1443</v>
          </cell>
          <cell r="G1897">
            <v>0</v>
          </cell>
          <cell r="I1897">
            <v>0</v>
          </cell>
          <cell r="J1897">
            <v>0</v>
          </cell>
          <cell r="N1897">
            <v>7.6790000000000003</v>
          </cell>
          <cell r="P1897" t="str">
            <v>m3</v>
          </cell>
          <cell r="Q1897">
            <v>0</v>
          </cell>
          <cell r="R1897">
            <v>0</v>
          </cell>
        </row>
        <row r="1898">
          <cell r="E1898" t="str">
            <v>Beùton loùt M100 ñaù 1x2</v>
          </cell>
          <cell r="F1898" t="str">
            <v>HA.1111SR</v>
          </cell>
          <cell r="G1898">
            <v>0</v>
          </cell>
          <cell r="I1898">
            <v>0</v>
          </cell>
          <cell r="J1898">
            <v>0</v>
          </cell>
          <cell r="N1898">
            <v>0.1</v>
          </cell>
          <cell r="P1898" t="str">
            <v>m3</v>
          </cell>
          <cell r="Q1898">
            <v>0</v>
          </cell>
          <cell r="R1898">
            <v>0</v>
          </cell>
        </row>
        <row r="1899">
          <cell r="E1899" t="str">
            <v>Beùton baûn ñaùy M200 ñaù 1x2</v>
          </cell>
          <cell r="F1899" t="str">
            <v>HA.1213</v>
          </cell>
          <cell r="G1899">
            <v>0</v>
          </cell>
          <cell r="I1899" t="str">
            <v>: =0x1,2x1,2x0,2</v>
          </cell>
          <cell r="J1899">
            <v>0</v>
          </cell>
          <cell r="K1899" t="str">
            <v>KHOI</v>
          </cell>
          <cell r="M1899">
            <v>1.2</v>
          </cell>
          <cell r="N1899">
            <v>1.2</v>
          </cell>
          <cell r="O1899">
            <v>0.2</v>
          </cell>
          <cell r="P1899" t="str">
            <v>m3</v>
          </cell>
          <cell r="Q1899">
            <v>0</v>
          </cell>
          <cell r="R1899">
            <v>0</v>
          </cell>
        </row>
        <row r="1900">
          <cell r="E1900" t="str">
            <v>Vaùn khuoân</v>
          </cell>
          <cell r="F1900" t="str">
            <v>KA.1220</v>
          </cell>
          <cell r="G1900">
            <v>0</v>
          </cell>
          <cell r="I1900">
            <v>0</v>
          </cell>
          <cell r="J1900">
            <v>0</v>
          </cell>
          <cell r="P1900" t="str">
            <v>100m2</v>
          </cell>
          <cell r="Q1900">
            <v>0</v>
          </cell>
          <cell r="R1900">
            <v>0</v>
          </cell>
        </row>
        <row r="1901">
          <cell r="E1901" t="str">
            <v>Loùt</v>
          </cell>
          <cell r="G1901">
            <v>0</v>
          </cell>
          <cell r="I1901" t="str">
            <v>: =0x2x(1,4+1,4)x0,05/100</v>
          </cell>
          <cell r="J1901">
            <v>0</v>
          </cell>
          <cell r="K1901" t="str">
            <v>VKMC</v>
          </cell>
          <cell r="M1901">
            <v>1.4</v>
          </cell>
          <cell r="N1901">
            <v>1.4</v>
          </cell>
          <cell r="O1901">
            <v>0.05</v>
          </cell>
          <cell r="P1901" t="str">
            <v>100m2</v>
          </cell>
          <cell r="Q1901">
            <v>0</v>
          </cell>
          <cell r="R1901">
            <v>0</v>
          </cell>
        </row>
        <row r="1902">
          <cell r="E1902" t="str">
            <v>Baûn ñaùy</v>
          </cell>
          <cell r="G1902">
            <v>0</v>
          </cell>
          <cell r="I1902" t="str">
            <v>: =0x2x(1,2+1,2)x0,2/100</v>
          </cell>
          <cell r="J1902">
            <v>0</v>
          </cell>
          <cell r="K1902" t="str">
            <v>VKMC</v>
          </cell>
          <cell r="M1902">
            <v>1.2</v>
          </cell>
          <cell r="N1902">
            <v>1.2</v>
          </cell>
          <cell r="O1902">
            <v>0.2</v>
          </cell>
          <cell r="P1902" t="str">
            <v>100m2</v>
          </cell>
          <cell r="Q1902">
            <v>0</v>
          </cell>
          <cell r="R1902">
            <v>0</v>
          </cell>
        </row>
        <row r="1903">
          <cell r="E1903" t="str">
            <v>Beùton coå moùng M200 ñaù 1x2</v>
          </cell>
          <cell r="F1903" t="str">
            <v>HA.2313</v>
          </cell>
          <cell r="G1903">
            <v>0</v>
          </cell>
          <cell r="I1903" t="str">
            <v>: =0x0,5x0,5x1,27</v>
          </cell>
          <cell r="J1903">
            <v>0</v>
          </cell>
          <cell r="K1903" t="str">
            <v>KHOI</v>
          </cell>
          <cell r="M1903">
            <v>0.5</v>
          </cell>
          <cell r="N1903">
            <v>0.5</v>
          </cell>
          <cell r="O1903">
            <v>1.27</v>
          </cell>
          <cell r="P1903" t="str">
            <v>m3</v>
          </cell>
          <cell r="Q1903">
            <v>0</v>
          </cell>
          <cell r="R1903">
            <v>0</v>
          </cell>
        </row>
        <row r="1904">
          <cell r="E1904" t="str">
            <v>Vaùn khuoân coå moùng</v>
          </cell>
          <cell r="F1904" t="str">
            <v>KA.2120</v>
          </cell>
          <cell r="G1904">
            <v>0</v>
          </cell>
          <cell r="I1904" t="str">
            <v>: =0x2x(0,5+0,5)x1,27/100</v>
          </cell>
          <cell r="J1904">
            <v>0</v>
          </cell>
          <cell r="K1904" t="str">
            <v>VKMC</v>
          </cell>
          <cell r="M1904">
            <v>0.5</v>
          </cell>
          <cell r="N1904">
            <v>0.5</v>
          </cell>
          <cell r="O1904">
            <v>1.27</v>
          </cell>
          <cell r="P1904" t="str">
            <v>100m2</v>
          </cell>
          <cell r="Q1904">
            <v>0</v>
          </cell>
          <cell r="R1904">
            <v>0</v>
          </cell>
        </row>
        <row r="1905">
          <cell r="E1905" t="str">
            <v>Saét troøn Þ &lt;=10</v>
          </cell>
          <cell r="F1905" t="str">
            <v>IA.1110</v>
          </cell>
          <cell r="G1905">
            <v>0</v>
          </cell>
          <cell r="I1905">
            <v>0</v>
          </cell>
          <cell r="J1905">
            <v>0</v>
          </cell>
          <cell r="N1905">
            <v>5.3E-3</v>
          </cell>
          <cell r="P1905" t="str">
            <v>Taán</v>
          </cell>
          <cell r="Q1905">
            <v>0</v>
          </cell>
          <cell r="R1905">
            <v>0</v>
          </cell>
        </row>
        <row r="1906">
          <cell r="E1906" t="str">
            <v>Saét troøn Þ &lt;=18</v>
          </cell>
          <cell r="F1906" t="str">
            <v>IA.1120</v>
          </cell>
          <cell r="G1906">
            <v>0</v>
          </cell>
          <cell r="I1906">
            <v>0</v>
          </cell>
          <cell r="J1906">
            <v>0</v>
          </cell>
          <cell r="N1906">
            <v>4.9369999999999997E-2</v>
          </cell>
          <cell r="P1906" t="str">
            <v>Taán</v>
          </cell>
          <cell r="Q1906">
            <v>0</v>
          </cell>
          <cell r="R1906">
            <v>0</v>
          </cell>
        </row>
        <row r="1907">
          <cell r="D1907" t="str">
            <v>BM-NEO</v>
          </cell>
          <cell r="E1907" t="str">
            <v>Boulon neo M20x900/200</v>
          </cell>
          <cell r="F1907" t="str">
            <v>67/BL-BCN</v>
          </cell>
          <cell r="G1907">
            <v>0</v>
          </cell>
          <cell r="I1907" t="str">
            <v>: =0x4x2,76</v>
          </cell>
          <cell r="J1907">
            <v>0</v>
          </cell>
          <cell r="K1907" t="str">
            <v>MAT</v>
          </cell>
          <cell r="M1907">
            <v>4</v>
          </cell>
          <cell r="N1907">
            <v>2.76</v>
          </cell>
          <cell r="P1907" t="str">
            <v>kg</v>
          </cell>
          <cell r="Q1907">
            <v>0</v>
          </cell>
          <cell r="R1907">
            <v>0</v>
          </cell>
        </row>
        <row r="1908">
          <cell r="E1908" t="str">
            <v>Laùng vöõa maët coå moùng M100 daày 3cm</v>
          </cell>
          <cell r="F1908" t="str">
            <v>RA.1215</v>
          </cell>
          <cell r="G1908">
            <v>0</v>
          </cell>
          <cell r="I1908" t="str">
            <v>: =0x0,5x0,5</v>
          </cell>
          <cell r="J1908">
            <v>0</v>
          </cell>
          <cell r="K1908" t="str">
            <v>MAT</v>
          </cell>
          <cell r="M1908">
            <v>0.5</v>
          </cell>
          <cell r="N1908">
            <v>0.5</v>
          </cell>
          <cell r="P1908" t="str">
            <v>m2</v>
          </cell>
          <cell r="Q1908">
            <v>0</v>
          </cell>
          <cell r="R1908">
            <v>0</v>
          </cell>
        </row>
        <row r="1909">
          <cell r="E1909" t="str">
            <v xml:space="preserve"> Ñaép thaønh moùng </v>
          </cell>
          <cell r="F1909" t="str">
            <v>BB.1112</v>
          </cell>
          <cell r="G1909">
            <v>0</v>
          </cell>
          <cell r="I1909">
            <v>0</v>
          </cell>
          <cell r="N1909">
            <v>5.35</v>
          </cell>
          <cell r="P1909" t="str">
            <v>m3</v>
          </cell>
          <cell r="R1909">
            <v>0</v>
          </cell>
        </row>
        <row r="1910">
          <cell r="E1910" t="str">
            <v>Vaän chuyeån ñaát xe cuùt 50m</v>
          </cell>
          <cell r="F1910" t="str">
            <v>VC-03</v>
          </cell>
          <cell r="G1910">
            <v>0</v>
          </cell>
          <cell r="I1910">
            <v>0</v>
          </cell>
          <cell r="J1910">
            <v>1</v>
          </cell>
          <cell r="P1910" t="str">
            <v>m3</v>
          </cell>
          <cell r="R1910">
            <v>0</v>
          </cell>
        </row>
        <row r="1911">
          <cell r="E1911" t="str">
            <v>Ñaép thaønh moùng vaø san ñaát thöøa</v>
          </cell>
          <cell r="F1911" t="str">
            <v>BB.1112</v>
          </cell>
          <cell r="G1911">
            <v>0</v>
          </cell>
          <cell r="I1911">
            <v>0</v>
          </cell>
          <cell r="J1911">
            <v>0</v>
          </cell>
          <cell r="N1911">
            <v>0</v>
          </cell>
          <cell r="P1911" t="str">
            <v>m3</v>
          </cell>
          <cell r="Q1911">
            <v>0</v>
          </cell>
          <cell r="R1911">
            <v>0</v>
          </cell>
        </row>
        <row r="1912">
          <cell r="E1912" t="str">
            <v xml:space="preserve">MOÙNG  DAØN TUÏ BUØ (4,3x1,9M) :  </v>
          </cell>
          <cell r="G1912">
            <v>0</v>
          </cell>
          <cell r="I1912">
            <v>0</v>
          </cell>
          <cell r="Q1912">
            <v>0</v>
          </cell>
          <cell r="R1912">
            <v>0</v>
          </cell>
        </row>
        <row r="1913">
          <cell r="E1913" t="str">
            <v>Ñaøo moùng ñaát C3</v>
          </cell>
          <cell r="F1913" t="str">
            <v>BA.1432</v>
          </cell>
          <cell r="G1913">
            <v>0</v>
          </cell>
          <cell r="I1913">
            <v>0</v>
          </cell>
          <cell r="J1913">
            <v>0</v>
          </cell>
          <cell r="N1913">
            <v>20.353999999999999</v>
          </cell>
          <cell r="P1913" t="str">
            <v>m3</v>
          </cell>
          <cell r="Q1913">
            <v>0</v>
          </cell>
          <cell r="R1913">
            <v>0</v>
          </cell>
        </row>
        <row r="1914">
          <cell r="E1914" t="str">
            <v>Beùton loùt M100 ñaù 1x2</v>
          </cell>
          <cell r="F1914" t="str">
            <v>HA.1111SR</v>
          </cell>
          <cell r="G1914">
            <v>0</v>
          </cell>
          <cell r="I1914">
            <v>0</v>
          </cell>
          <cell r="J1914">
            <v>0</v>
          </cell>
          <cell r="N1914">
            <v>0.47299999999999998</v>
          </cell>
          <cell r="P1914" t="str">
            <v>m3</v>
          </cell>
          <cell r="Q1914">
            <v>0</v>
          </cell>
          <cell r="R1914">
            <v>0</v>
          </cell>
        </row>
        <row r="1915">
          <cell r="E1915" t="str">
            <v>Beùton baûn ñaùy M100 ñaù 1x2</v>
          </cell>
          <cell r="F1915" t="str">
            <v>HA.1213</v>
          </cell>
          <cell r="G1915">
            <v>0</v>
          </cell>
          <cell r="I1915" t="str">
            <v>: =0x4,3x1,9x0,2</v>
          </cell>
          <cell r="J1915">
            <v>0</v>
          </cell>
          <cell r="K1915" t="str">
            <v>KHOI</v>
          </cell>
          <cell r="M1915">
            <v>4.3</v>
          </cell>
          <cell r="N1915">
            <v>1.9</v>
          </cell>
          <cell r="O1915">
            <v>0.2</v>
          </cell>
          <cell r="P1915" t="str">
            <v>m3</v>
          </cell>
          <cell r="Q1915">
            <v>0</v>
          </cell>
          <cell r="R1915">
            <v>0</v>
          </cell>
        </row>
        <row r="1916">
          <cell r="E1916" t="str">
            <v>Vaùn khuoân</v>
          </cell>
          <cell r="F1916" t="str">
            <v>KA.1220</v>
          </cell>
          <cell r="G1916">
            <v>0</v>
          </cell>
          <cell r="I1916">
            <v>0</v>
          </cell>
          <cell r="J1916">
            <v>0</v>
          </cell>
          <cell r="P1916" t="str">
            <v>100m2</v>
          </cell>
          <cell r="Q1916">
            <v>0</v>
          </cell>
          <cell r="R1916">
            <v>0</v>
          </cell>
        </row>
        <row r="1917">
          <cell r="E1917" t="str">
            <v>Loùt</v>
          </cell>
          <cell r="G1917">
            <v>0</v>
          </cell>
          <cell r="I1917" t="str">
            <v>: =0x2x(4,5+2,1)x0,05/100</v>
          </cell>
          <cell r="J1917">
            <v>0</v>
          </cell>
          <cell r="K1917" t="str">
            <v>VKMC</v>
          </cell>
          <cell r="M1917">
            <v>4.5</v>
          </cell>
          <cell r="N1917">
            <v>2.1</v>
          </cell>
          <cell r="O1917">
            <v>0.05</v>
          </cell>
          <cell r="P1917" t="str">
            <v>100m2</v>
          </cell>
          <cell r="Q1917">
            <v>0</v>
          </cell>
          <cell r="R1917">
            <v>0</v>
          </cell>
        </row>
        <row r="1918">
          <cell r="E1918" t="str">
            <v>Baøn ñaùy</v>
          </cell>
          <cell r="G1918">
            <v>0</v>
          </cell>
          <cell r="I1918" t="str">
            <v>: =0x2x(4,3+1,9)x0,2/100</v>
          </cell>
          <cell r="J1918">
            <v>0</v>
          </cell>
          <cell r="K1918" t="str">
            <v>VKMC</v>
          </cell>
          <cell r="M1918">
            <v>4.3</v>
          </cell>
          <cell r="N1918">
            <v>1.9</v>
          </cell>
          <cell r="O1918">
            <v>0.2</v>
          </cell>
          <cell r="P1918" t="str">
            <v>100m2</v>
          </cell>
          <cell r="Q1918">
            <v>0</v>
          </cell>
          <cell r="R1918">
            <v>0</v>
          </cell>
        </row>
        <row r="1919">
          <cell r="E1919" t="str">
            <v>Beùton coå moùng M200 ñaù 1x2</v>
          </cell>
          <cell r="F1919" t="str">
            <v>HA.2333</v>
          </cell>
          <cell r="G1919">
            <v>0</v>
          </cell>
          <cell r="I1919" t="str">
            <v>: =0x0,35x1,4x0,97</v>
          </cell>
          <cell r="J1919">
            <v>0</v>
          </cell>
          <cell r="K1919" t="str">
            <v>KHOI</v>
          </cell>
          <cell r="M1919">
            <v>0.35</v>
          </cell>
          <cell r="N1919">
            <v>1.4</v>
          </cell>
          <cell r="O1919">
            <v>0.97</v>
          </cell>
          <cell r="P1919" t="str">
            <v>m3</v>
          </cell>
          <cell r="Q1919">
            <v>0</v>
          </cell>
          <cell r="R1919">
            <v>0</v>
          </cell>
        </row>
        <row r="1920">
          <cell r="E1920" t="str">
            <v>Vaùn khuoân coå moùngï</v>
          </cell>
          <cell r="F1920" t="str">
            <v>KA.2120</v>
          </cell>
          <cell r="G1920">
            <v>0</v>
          </cell>
          <cell r="I1920" t="str">
            <v>: =0x2x(0,35+1,4)x0,97/100</v>
          </cell>
          <cell r="J1920">
            <v>0</v>
          </cell>
          <cell r="K1920" t="str">
            <v>VKMC</v>
          </cell>
          <cell r="M1920">
            <v>0.35</v>
          </cell>
          <cell r="N1920">
            <v>1.4</v>
          </cell>
          <cell r="O1920">
            <v>0.97</v>
          </cell>
          <cell r="P1920" t="str">
            <v>100m2</v>
          </cell>
          <cell r="Q1920">
            <v>0</v>
          </cell>
          <cell r="R1920">
            <v>0</v>
          </cell>
        </row>
        <row r="1921">
          <cell r="E1921" t="str">
            <v xml:space="preserve">Saét troøn Þ &lt;=10 </v>
          </cell>
          <cell r="F1921" t="str">
            <v>IA.1110</v>
          </cell>
          <cell r="G1921">
            <v>0</v>
          </cell>
          <cell r="I1921">
            <v>0</v>
          </cell>
          <cell r="J1921">
            <v>0</v>
          </cell>
          <cell r="N1921">
            <v>0.151</v>
          </cell>
          <cell r="P1921" t="str">
            <v>Taán</v>
          </cell>
          <cell r="Q1921">
            <v>0</v>
          </cell>
          <cell r="R1921">
            <v>0</v>
          </cell>
        </row>
        <row r="1922">
          <cell r="D1922" t="str">
            <v>BM-NEO</v>
          </cell>
          <cell r="E1922" t="str">
            <v>Boulon neo M20x900/200</v>
          </cell>
          <cell r="F1922" t="str">
            <v>67/BL-BCN</v>
          </cell>
          <cell r="G1922">
            <v>0</v>
          </cell>
          <cell r="I1922" t="str">
            <v>: =0x4x2,79</v>
          </cell>
          <cell r="J1922">
            <v>0</v>
          </cell>
          <cell r="K1922" t="str">
            <v>MAT</v>
          </cell>
          <cell r="M1922">
            <v>4</v>
          </cell>
          <cell r="N1922">
            <v>2.79</v>
          </cell>
          <cell r="P1922" t="str">
            <v>kg</v>
          </cell>
          <cell r="Q1922">
            <v>0</v>
          </cell>
          <cell r="R1922">
            <v>0</v>
          </cell>
        </row>
        <row r="1923">
          <cell r="E1923" t="str">
            <v>Laùng vöõa maët coå moùng M100 daày 3cm</v>
          </cell>
          <cell r="F1923" t="str">
            <v>RA.1215</v>
          </cell>
          <cell r="G1923">
            <v>0</v>
          </cell>
          <cell r="I1923" t="str">
            <v>: =0x0,35x1,4</v>
          </cell>
          <cell r="J1923">
            <v>0</v>
          </cell>
          <cell r="K1923" t="str">
            <v>MAT</v>
          </cell>
          <cell r="M1923">
            <v>0.35</v>
          </cell>
          <cell r="N1923">
            <v>1.4</v>
          </cell>
          <cell r="P1923" t="str">
            <v>m2</v>
          </cell>
          <cell r="Q1923">
            <v>0</v>
          </cell>
          <cell r="R1923">
            <v>0</v>
          </cell>
        </row>
        <row r="1924">
          <cell r="E1924" t="str">
            <v>Ñaép caùt thaønh moùng thieát bò vaø san caùt thöøa</v>
          </cell>
          <cell r="F1924" t="str">
            <v>BB.1111</v>
          </cell>
          <cell r="G1924">
            <v>0</v>
          </cell>
          <cell r="I1924">
            <v>0</v>
          </cell>
          <cell r="J1924">
            <v>0</v>
          </cell>
          <cell r="P1924" t="str">
            <v>m3</v>
          </cell>
          <cell r="Q1924">
            <v>0</v>
          </cell>
          <cell r="R1924">
            <v>0</v>
          </cell>
        </row>
        <row r="1925">
          <cell r="D1925" t="str">
            <v>STP-XA</v>
          </cell>
          <cell r="E1925" t="str">
            <v xml:space="preserve">Gia coâng maï keõm cho chaân vaø daøn ñaët tuï buø </v>
          </cell>
          <cell r="F1925" t="str">
            <v>67/MK-BCN</v>
          </cell>
          <cell r="G1925">
            <v>0</v>
          </cell>
          <cell r="I1925">
            <v>0</v>
          </cell>
          <cell r="P1925" t="str">
            <v>Taán</v>
          </cell>
          <cell r="Q1925">
            <v>0</v>
          </cell>
          <cell r="R1925">
            <v>0</v>
          </cell>
        </row>
        <row r="1926">
          <cell r="E1926" t="str">
            <v>Chaân daøn</v>
          </cell>
          <cell r="G1926">
            <v>0</v>
          </cell>
          <cell r="I1926">
            <v>0</v>
          </cell>
          <cell r="N1926">
            <v>0.20044999999999999</v>
          </cell>
          <cell r="P1926" t="str">
            <v>Taán</v>
          </cell>
          <cell r="Q1926">
            <v>0</v>
          </cell>
          <cell r="R1926">
            <v>0</v>
          </cell>
        </row>
        <row r="1927">
          <cell r="E1927" t="str">
            <v>Daøn</v>
          </cell>
          <cell r="G1927">
            <v>0</v>
          </cell>
          <cell r="I1927">
            <v>0</v>
          </cell>
          <cell r="N1927">
            <v>0.28747999999999996</v>
          </cell>
          <cell r="P1927" t="str">
            <v>Taán</v>
          </cell>
          <cell r="Q1927">
            <v>0</v>
          </cell>
          <cell r="R1927">
            <v>0</v>
          </cell>
        </row>
        <row r="1928">
          <cell r="E1928" t="str">
            <v>Boulon M20x50/30</v>
          </cell>
          <cell r="G1928">
            <v>0</v>
          </cell>
          <cell r="I1928" t="str">
            <v>: =x0,008x0,1136</v>
          </cell>
          <cell r="K1928" t="str">
            <v>MAT</v>
          </cell>
          <cell r="M1928">
            <v>8.0000000000000002E-3</v>
          </cell>
          <cell r="N1928">
            <v>0.11360000000000001</v>
          </cell>
          <cell r="P1928" t="str">
            <v>Taán</v>
          </cell>
          <cell r="Q1928">
            <v>0</v>
          </cell>
          <cell r="R1928">
            <v>0</v>
          </cell>
        </row>
        <row r="1929">
          <cell r="E1929" t="str">
            <v>Boulon M16x40/28</v>
          </cell>
          <cell r="G1929">
            <v>0</v>
          </cell>
          <cell r="I1929" t="str">
            <v>: =x0,092x0,07445</v>
          </cell>
          <cell r="K1929" t="str">
            <v>MAT</v>
          </cell>
          <cell r="M1929">
            <v>9.1999999999999998E-2</v>
          </cell>
          <cell r="N1929">
            <v>7.4450000000000002E-2</v>
          </cell>
          <cell r="P1929" t="str">
            <v>Taán</v>
          </cell>
          <cell r="Q1929">
            <v>0</v>
          </cell>
          <cell r="R1929">
            <v>0</v>
          </cell>
        </row>
        <row r="1930">
          <cell r="E1930" t="str">
            <v>Boulon M16x80/28</v>
          </cell>
          <cell r="G1930">
            <v>0</v>
          </cell>
          <cell r="I1930" t="str">
            <v>: =x0,008x0,1926</v>
          </cell>
          <cell r="K1930" t="str">
            <v>MAT</v>
          </cell>
          <cell r="M1930">
            <v>8.0000000000000002E-3</v>
          </cell>
          <cell r="N1930">
            <v>0.19259999999999999</v>
          </cell>
          <cell r="P1930" t="str">
            <v>Taán</v>
          </cell>
          <cell r="Q1930">
            <v>0</v>
          </cell>
          <cell r="R1930">
            <v>0</v>
          </cell>
        </row>
        <row r="1931">
          <cell r="E1931" t="str">
            <v>Boulon M16x60/28</v>
          </cell>
          <cell r="G1931">
            <v>0</v>
          </cell>
          <cell r="I1931" t="str">
            <v>: =x0,048x0,1294</v>
          </cell>
          <cell r="K1931" t="str">
            <v>MAT</v>
          </cell>
          <cell r="M1931">
            <v>4.8000000000000001E-2</v>
          </cell>
          <cell r="N1931">
            <v>0.12939999999999999</v>
          </cell>
          <cell r="P1931" t="str">
            <v>Taán</v>
          </cell>
          <cell r="Q1931">
            <v>0</v>
          </cell>
          <cell r="R1931">
            <v>0</v>
          </cell>
        </row>
        <row r="1932">
          <cell r="E1932" t="str">
            <v>Boulon M12x35/22</v>
          </cell>
          <cell r="G1932">
            <v>0</v>
          </cell>
          <cell r="I1932" t="str">
            <v>: =x0,024x0,0528</v>
          </cell>
          <cell r="K1932" t="str">
            <v>MAT</v>
          </cell>
          <cell r="M1932">
            <v>2.4E-2</v>
          </cell>
          <cell r="N1932">
            <v>5.28E-2</v>
          </cell>
          <cell r="P1932" t="str">
            <v>Taán</v>
          </cell>
          <cell r="Q1932">
            <v>0</v>
          </cell>
          <cell r="R1932">
            <v>0</v>
          </cell>
        </row>
        <row r="1933">
          <cell r="E1933" t="str">
            <v>Laép ñaët daøn ñaët tuï buø</v>
          </cell>
          <cell r="F1933" t="str">
            <v>66/QÑ-BCN</v>
          </cell>
          <cell r="G1933">
            <v>0</v>
          </cell>
          <cell r="I1933">
            <v>0</v>
          </cell>
          <cell r="P1933" t="str">
            <v>Taán</v>
          </cell>
          <cell r="Q1933">
            <v>0</v>
          </cell>
          <cell r="R1933">
            <v>0</v>
          </cell>
        </row>
        <row r="1934">
          <cell r="E1934" t="str">
            <v xml:space="preserve">MOÙNG DAØN TUÏ BUØ 3,11x1,82M: </v>
          </cell>
          <cell r="G1934" t="str">
            <v>MOÙNG DAØN TUÏ BUØ 3,11x1,82M: 1CK</v>
          </cell>
          <cell r="H1934" t="str">
            <v>YES</v>
          </cell>
          <cell r="I1934">
            <v>0</v>
          </cell>
          <cell r="J1934">
            <v>1</v>
          </cell>
          <cell r="Q1934">
            <v>0</v>
          </cell>
          <cell r="R1934">
            <v>0</v>
          </cell>
        </row>
        <row r="1935">
          <cell r="E1935" t="str">
            <v>Ñaøo moùng ñaát C2</v>
          </cell>
          <cell r="F1935" t="str">
            <v>BA.1432</v>
          </cell>
          <cell r="G1935" t="str">
            <v>Ñaøo moùng ñaát C2: =0,95/6(3,71x2,42+4,66x3,37+(3,71+4,66)x(2,42+3,37))</v>
          </cell>
          <cell r="I1935" t="str">
            <v>: =0,95/6(3,71x2,42+4,66x3,37+(3,71+4,66)x(2,42+3,37))</v>
          </cell>
          <cell r="J1935">
            <v>1</v>
          </cell>
          <cell r="K1935" t="str">
            <v>DAO</v>
          </cell>
          <cell r="L1935">
            <v>0.5</v>
          </cell>
          <cell r="M1935">
            <v>3.71</v>
          </cell>
          <cell r="N1935">
            <v>2.42</v>
          </cell>
          <cell r="O1935">
            <v>0.95</v>
          </cell>
          <cell r="P1935" t="str">
            <v>m3</v>
          </cell>
          <cell r="Q1935">
            <v>11.581244166666666</v>
          </cell>
          <cell r="R1935">
            <v>0</v>
          </cell>
        </row>
        <row r="1936">
          <cell r="E1936" t="str">
            <v>Beùton loùt M100 ñaù 1x2</v>
          </cell>
          <cell r="F1936" t="str">
            <v>HA.1111SR</v>
          </cell>
          <cell r="G1936" t="str">
            <v>Beùton loùt M100 ñaù 1x2: =3,31x2,02x0,05</v>
          </cell>
          <cell r="I1936" t="str">
            <v>: =3,31x2,02x0,05</v>
          </cell>
          <cell r="J1936">
            <v>1</v>
          </cell>
          <cell r="K1936" t="str">
            <v>KHOI</v>
          </cell>
          <cell r="M1936">
            <v>3.31</v>
          </cell>
          <cell r="N1936">
            <v>2.02</v>
          </cell>
          <cell r="O1936">
            <v>0.05</v>
          </cell>
          <cell r="P1936" t="str">
            <v>m3</v>
          </cell>
          <cell r="Q1936">
            <v>0.33431000000000005</v>
          </cell>
          <cell r="R1936">
            <v>296067</v>
          </cell>
        </row>
        <row r="1937">
          <cell r="E1937" t="str">
            <v>Beùton baûn ñaùy M100 ñaù 1x2</v>
          </cell>
          <cell r="F1937" t="str">
            <v>HA.1213</v>
          </cell>
          <cell r="G1937" t="str">
            <v>Beùton baûn ñaùy M100 ñaù 1x2: =3,11x1,82x0,2</v>
          </cell>
          <cell r="I1937" t="str">
            <v>: =3,11x1,82x0,2</v>
          </cell>
          <cell r="J1937">
            <v>1</v>
          </cell>
          <cell r="K1937" t="str">
            <v>KHOI</v>
          </cell>
          <cell r="M1937">
            <v>3.11</v>
          </cell>
          <cell r="N1937">
            <v>1.82</v>
          </cell>
          <cell r="O1937">
            <v>0.2</v>
          </cell>
          <cell r="P1937" t="str">
            <v>m3</v>
          </cell>
          <cell r="Q1937">
            <v>1.1320399999999999</v>
          </cell>
          <cell r="R1937">
            <v>442515</v>
          </cell>
        </row>
        <row r="1938">
          <cell r="E1938" t="str">
            <v>Vaùn khuoân</v>
          </cell>
          <cell r="F1938" t="str">
            <v>KA.1220</v>
          </cell>
          <cell r="G1938" t="str">
            <v>Vaùn khuoân</v>
          </cell>
          <cell r="I1938">
            <v>0</v>
          </cell>
          <cell r="J1938">
            <v>1</v>
          </cell>
          <cell r="P1938" t="str">
            <v>100m2</v>
          </cell>
          <cell r="Q1938">
            <v>2.5050000000000003E-2</v>
          </cell>
          <cell r="R1938">
            <v>3649588</v>
          </cell>
        </row>
        <row r="1939">
          <cell r="E1939" t="str">
            <v>Loùt</v>
          </cell>
          <cell r="G1939" t="str">
            <v>Loùt: =2x(3,31+2,02)x0,05/100</v>
          </cell>
          <cell r="I1939" t="str">
            <v>: =2x(3,31+2,02)x0,05/100</v>
          </cell>
          <cell r="J1939">
            <v>1</v>
          </cell>
          <cell r="K1939" t="str">
            <v>VKMC</v>
          </cell>
          <cell r="M1939">
            <v>3.31</v>
          </cell>
          <cell r="N1939">
            <v>2.02</v>
          </cell>
          <cell r="O1939">
            <v>0.05</v>
          </cell>
          <cell r="P1939" t="str">
            <v>100m2</v>
          </cell>
          <cell r="Q1939">
            <v>5.3300000000000005E-3</v>
          </cell>
          <cell r="R1939">
            <v>0</v>
          </cell>
        </row>
        <row r="1940">
          <cell r="E1940" t="str">
            <v>Baøn ñaùy</v>
          </cell>
          <cell r="G1940" t="str">
            <v>Baøn ñaùy: =2x(3,11+1,82)x0,2/100</v>
          </cell>
          <cell r="I1940" t="str">
            <v>: =2x(3,11+1,82)x0,2/100</v>
          </cell>
          <cell r="J1940">
            <v>1</v>
          </cell>
          <cell r="K1940" t="str">
            <v>VKMC</v>
          </cell>
          <cell r="M1940">
            <v>3.11</v>
          </cell>
          <cell r="N1940">
            <v>1.82</v>
          </cell>
          <cell r="O1940">
            <v>0.2</v>
          </cell>
          <cell r="P1940" t="str">
            <v>100m2</v>
          </cell>
          <cell r="Q1940">
            <v>1.9720000000000001E-2</v>
          </cell>
          <cell r="R1940">
            <v>0</v>
          </cell>
        </row>
        <row r="1941">
          <cell r="E1941" t="str">
            <v>Beùton coå moùng M200 ñaù 1x2</v>
          </cell>
          <cell r="F1941" t="str">
            <v>HA.2333</v>
          </cell>
          <cell r="G1941" t="str">
            <v>Beùton coå moùng M200 ñaù 1x2: =2x0,3x1,31x0,97</v>
          </cell>
          <cell r="I1941" t="str">
            <v>: =2x0,3x1,31x0,97</v>
          </cell>
          <cell r="J1941">
            <v>2</v>
          </cell>
          <cell r="K1941" t="str">
            <v>KHOI</v>
          </cell>
          <cell r="M1941">
            <v>0.3</v>
          </cell>
          <cell r="N1941">
            <v>1.31</v>
          </cell>
          <cell r="O1941">
            <v>0.97</v>
          </cell>
          <cell r="P1941" t="str">
            <v>m3</v>
          </cell>
          <cell r="Q1941">
            <v>0.76241999999999999</v>
          </cell>
          <cell r="R1941">
            <v>496234.5</v>
          </cell>
        </row>
        <row r="1942">
          <cell r="E1942" t="str">
            <v>Vaùn khuoân coå moùngï</v>
          </cell>
          <cell r="F1942" t="str">
            <v>KA.2120</v>
          </cell>
          <cell r="G1942" t="str">
            <v>Vaùn khuoân coå moùngï: =2x2x(0,3+1,31)x0,97/100</v>
          </cell>
          <cell r="I1942" t="str">
            <v>: =2x2x(0,3+1,31)x0,97/100</v>
          </cell>
          <cell r="J1942">
            <v>2</v>
          </cell>
          <cell r="K1942" t="str">
            <v>VKMC</v>
          </cell>
          <cell r="M1942">
            <v>0.3</v>
          </cell>
          <cell r="N1942">
            <v>1.31</v>
          </cell>
          <cell r="O1942">
            <v>0.97</v>
          </cell>
          <cell r="P1942" t="str">
            <v>100m2</v>
          </cell>
          <cell r="Q1942">
            <v>6.2468000000000003E-2</v>
          </cell>
          <cell r="R1942">
            <v>3915861</v>
          </cell>
        </row>
        <row r="1943">
          <cell r="E1943" t="str">
            <v xml:space="preserve">Saét troøn Þ &lt;=10 </v>
          </cell>
          <cell r="F1943" t="str">
            <v>IA.1130</v>
          </cell>
          <cell r="G1943" t="str">
            <v xml:space="preserve">Saét troøn Þ &lt;=10 </v>
          </cell>
          <cell r="I1943">
            <v>0</v>
          </cell>
          <cell r="J1943">
            <v>1</v>
          </cell>
          <cell r="N1943">
            <v>0.12711</v>
          </cell>
          <cell r="P1943" t="str">
            <v>Taán</v>
          </cell>
          <cell r="Q1943">
            <v>0.12711</v>
          </cell>
          <cell r="R1943">
            <v>4249102</v>
          </cell>
        </row>
        <row r="1944">
          <cell r="D1944" t="str">
            <v>BM-NEO</v>
          </cell>
          <cell r="E1944" t="str">
            <v>Boulon neo M20x900</v>
          </cell>
          <cell r="F1944" t="str">
            <v>67/BL-BCN</v>
          </cell>
          <cell r="G1944" t="str">
            <v>Boulon neo M20x900: =4x3,2</v>
          </cell>
          <cell r="I1944" t="str">
            <v>: =4x3,2</v>
          </cell>
          <cell r="J1944">
            <v>1</v>
          </cell>
          <cell r="K1944" t="str">
            <v>MAT</v>
          </cell>
          <cell r="M1944">
            <v>4</v>
          </cell>
          <cell r="N1944">
            <v>3.2</v>
          </cell>
          <cell r="P1944" t="str">
            <v>kg</v>
          </cell>
          <cell r="Q1944">
            <v>11.36</v>
          </cell>
          <cell r="R1944">
            <v>8700</v>
          </cell>
        </row>
        <row r="1945">
          <cell r="E1945" t="str">
            <v>Laùng vöõa maët coå moùng M100 daày 3cm</v>
          </cell>
          <cell r="F1945" t="str">
            <v>RA.1215</v>
          </cell>
          <cell r="G1945" t="str">
            <v>Laùng vöõa maët coå moùng M100 daày 3cm: =0,3x1,31</v>
          </cell>
          <cell r="I1945" t="str">
            <v>: =0,3x1,31</v>
          </cell>
          <cell r="J1945">
            <v>1</v>
          </cell>
          <cell r="K1945" t="str">
            <v>MAT</v>
          </cell>
          <cell r="M1945">
            <v>0.3</v>
          </cell>
          <cell r="N1945">
            <v>1.31</v>
          </cell>
          <cell r="P1945" t="str">
            <v>m2</v>
          </cell>
          <cell r="Q1945">
            <v>0.78600000000000003</v>
          </cell>
          <cell r="R1945">
            <v>12637</v>
          </cell>
        </row>
        <row r="1946">
          <cell r="E1946" t="str">
            <v xml:space="preserve"> Ñaép thaønh moùng </v>
          </cell>
          <cell r="F1946" t="str">
            <v>BB.1112</v>
          </cell>
          <cell r="G1946" t="str">
            <v xml:space="preserve"> Ñaép thaønh moùng </v>
          </cell>
          <cell r="I1946">
            <v>0</v>
          </cell>
          <cell r="J1946">
            <v>1</v>
          </cell>
          <cell r="N1946">
            <v>7.8</v>
          </cell>
          <cell r="P1946" t="str">
            <v>m3</v>
          </cell>
          <cell r="Q1946">
            <v>9.36</v>
          </cell>
          <cell r="R1946">
            <v>0</v>
          </cell>
        </row>
        <row r="1947">
          <cell r="E1947" t="str">
            <v>Boác xuùc vaø vaän chuyeån ñaát thöøa xe cuùt kít 100m</v>
          </cell>
          <cell r="F1947" t="str">
            <v>VC-03/100</v>
          </cell>
          <cell r="G1947" t="str">
            <v>Boác xuùc vaø vaän chuyeån ñaát thöøa xe cuùt kít 100m</v>
          </cell>
          <cell r="I1947">
            <v>0</v>
          </cell>
          <cell r="J1947">
            <v>1</v>
          </cell>
          <cell r="N1947">
            <v>4.5374929999999996</v>
          </cell>
          <cell r="P1947" t="str">
            <v>m3</v>
          </cell>
          <cell r="R1947">
            <v>0</v>
          </cell>
        </row>
        <row r="1948">
          <cell r="E1948" t="str">
            <v>Ñaép thaønh moùng thieát bò vaø san thöøa</v>
          </cell>
          <cell r="F1948" t="str">
            <v>BB.1112</v>
          </cell>
          <cell r="G1948">
            <v>0</v>
          </cell>
          <cell r="I1948">
            <v>0</v>
          </cell>
          <cell r="J1948">
            <v>1</v>
          </cell>
          <cell r="P1948" t="str">
            <v>m3</v>
          </cell>
          <cell r="R1948">
            <v>0</v>
          </cell>
        </row>
        <row r="1949">
          <cell r="E1949" t="str">
            <v>CHOÁNG SEÙT VAN 110KV: 3 TRUÏ 3,5M VAØ 3 TRUÏ 2,5M</v>
          </cell>
          <cell r="G1949">
            <v>0</v>
          </cell>
          <cell r="I1949">
            <v>0</v>
          </cell>
          <cell r="Q1949">
            <v>0</v>
          </cell>
          <cell r="R1949">
            <v>0</v>
          </cell>
        </row>
        <row r="1950">
          <cell r="E1950" t="str">
            <v>Ñaøo moùng ñaát C2</v>
          </cell>
          <cell r="F1950" t="str">
            <v>BA.1442</v>
          </cell>
          <cell r="G1950">
            <v>0</v>
          </cell>
          <cell r="I1950" t="str">
            <v>: =x1,25/6(2,6x2,6+3,85x3,85+(2,6+3,85)x(2,6+3,85))</v>
          </cell>
          <cell r="K1950" t="str">
            <v>DAO</v>
          </cell>
          <cell r="L1950">
            <v>0.5</v>
          </cell>
          <cell r="M1950">
            <v>2.6</v>
          </cell>
          <cell r="N1950">
            <v>2.6</v>
          </cell>
          <cell r="O1950">
            <v>1.25</v>
          </cell>
          <cell r="P1950" t="str">
            <v>m3</v>
          </cell>
          <cell r="Q1950">
            <v>0</v>
          </cell>
          <cell r="R1950">
            <v>0</v>
          </cell>
        </row>
        <row r="1951">
          <cell r="E1951" t="str">
            <v>Beùton loùt M100 ñaù 1x2</v>
          </cell>
          <cell r="F1951" t="str">
            <v>HA.1111SR</v>
          </cell>
          <cell r="G1951">
            <v>0</v>
          </cell>
          <cell r="I1951" t="str">
            <v>: =0x2,2x2,2x0,05</v>
          </cell>
          <cell r="J1951">
            <v>0</v>
          </cell>
          <cell r="K1951" t="str">
            <v>KHOI</v>
          </cell>
          <cell r="M1951">
            <v>2.2000000000000002</v>
          </cell>
          <cell r="N1951">
            <v>2.2000000000000002</v>
          </cell>
          <cell r="O1951">
            <v>0.05</v>
          </cell>
          <cell r="P1951" t="str">
            <v>m3</v>
          </cell>
          <cell r="Q1951">
            <v>0</v>
          </cell>
          <cell r="R1951">
            <v>0</v>
          </cell>
        </row>
        <row r="1952">
          <cell r="E1952" t="str">
            <v>Beùton baûn ñaùy M100 ñaù 1x2</v>
          </cell>
          <cell r="F1952" t="str">
            <v>HA.1213</v>
          </cell>
          <cell r="G1952">
            <v>0</v>
          </cell>
          <cell r="I1952" t="str">
            <v>: =0x2x2x0,3</v>
          </cell>
          <cell r="J1952">
            <v>0</v>
          </cell>
          <cell r="K1952" t="str">
            <v>KHOI</v>
          </cell>
          <cell r="M1952">
            <v>2</v>
          </cell>
          <cell r="N1952">
            <v>2</v>
          </cell>
          <cell r="O1952">
            <v>0.3</v>
          </cell>
          <cell r="P1952" t="str">
            <v>m3</v>
          </cell>
          <cell r="Q1952">
            <v>0</v>
          </cell>
          <cell r="R1952">
            <v>0</v>
          </cell>
        </row>
        <row r="1953">
          <cell r="E1953" t="str">
            <v>Vaùn khuoân</v>
          </cell>
          <cell r="F1953" t="str">
            <v>KA.1220</v>
          </cell>
          <cell r="G1953">
            <v>0</v>
          </cell>
          <cell r="I1953">
            <v>0</v>
          </cell>
          <cell r="P1953" t="str">
            <v>100m2</v>
          </cell>
          <cell r="Q1953">
            <v>0</v>
          </cell>
          <cell r="R1953">
            <v>0</v>
          </cell>
        </row>
        <row r="1954">
          <cell r="E1954" t="str">
            <v>Loùt</v>
          </cell>
          <cell r="G1954">
            <v>0</v>
          </cell>
          <cell r="I1954" t="str">
            <v>: =0x2x(2,2+2,2)x0,05/100</v>
          </cell>
          <cell r="J1954">
            <v>0</v>
          </cell>
          <cell r="K1954" t="str">
            <v>VKMC</v>
          </cell>
          <cell r="M1954">
            <v>2.2000000000000002</v>
          </cell>
          <cell r="N1954">
            <v>2.2000000000000002</v>
          </cell>
          <cell r="O1954">
            <v>0.05</v>
          </cell>
          <cell r="P1954" t="str">
            <v>100m2</v>
          </cell>
          <cell r="Q1954">
            <v>0</v>
          </cell>
          <cell r="R1954">
            <v>0</v>
          </cell>
        </row>
        <row r="1955">
          <cell r="E1955" t="str">
            <v>Baûøn ñaùy</v>
          </cell>
          <cell r="G1955">
            <v>0</v>
          </cell>
          <cell r="I1955" t="str">
            <v>: =0x2x(2+2)x0,3/100</v>
          </cell>
          <cell r="J1955">
            <v>0</v>
          </cell>
          <cell r="K1955" t="str">
            <v>VKMC</v>
          </cell>
          <cell r="M1955">
            <v>2</v>
          </cell>
          <cell r="N1955">
            <v>2</v>
          </cell>
          <cell r="O1955">
            <v>0.3</v>
          </cell>
          <cell r="P1955" t="str">
            <v>100m2</v>
          </cell>
          <cell r="Q1955">
            <v>0</v>
          </cell>
          <cell r="R1955">
            <v>0</v>
          </cell>
        </row>
        <row r="1956">
          <cell r="E1956" t="str">
            <v>Beùton coå moùng M200 ñaù 1x2</v>
          </cell>
          <cell r="F1956" t="str">
            <v>HA.2333</v>
          </cell>
          <cell r="G1956">
            <v>0</v>
          </cell>
          <cell r="I1956" t="str">
            <v>: =x0,55x0,55x1,17</v>
          </cell>
          <cell r="K1956" t="str">
            <v>KHOI</v>
          </cell>
          <cell r="M1956">
            <v>0.55000000000000004</v>
          </cell>
          <cell r="N1956">
            <v>0.55000000000000004</v>
          </cell>
          <cell r="O1956">
            <v>1.17</v>
          </cell>
          <cell r="P1956" t="str">
            <v>m3</v>
          </cell>
          <cell r="Q1956">
            <v>0</v>
          </cell>
          <cell r="R1956">
            <v>0</v>
          </cell>
        </row>
        <row r="1957">
          <cell r="E1957" t="str">
            <v>Vaùn khuoân</v>
          </cell>
          <cell r="F1957" t="str">
            <v>KA.2120</v>
          </cell>
          <cell r="G1957">
            <v>0</v>
          </cell>
          <cell r="I1957" t="str">
            <v>: =x2x(0,55+0,55)x1,17/100</v>
          </cell>
          <cell r="K1957" t="str">
            <v>VKMC</v>
          </cell>
          <cell r="M1957">
            <v>0.55000000000000004</v>
          </cell>
          <cell r="N1957">
            <v>0.55000000000000004</v>
          </cell>
          <cell r="O1957">
            <v>1.17</v>
          </cell>
          <cell r="P1957" t="str">
            <v>100m2</v>
          </cell>
          <cell r="Q1957">
            <v>0</v>
          </cell>
          <cell r="R1957">
            <v>0</v>
          </cell>
        </row>
        <row r="1958">
          <cell r="E1958" t="str">
            <v xml:space="preserve">Saét troøn Þ &lt;=10 </v>
          </cell>
          <cell r="F1958" t="str">
            <v>IA.1130</v>
          </cell>
          <cell r="G1958">
            <v>0</v>
          </cell>
          <cell r="I1958" t="str">
            <v>: =x0,00661</v>
          </cell>
          <cell r="M1958">
            <v>1</v>
          </cell>
          <cell r="N1958">
            <v>6.6100000000000004E-3</v>
          </cell>
          <cell r="P1958" t="str">
            <v>Taán</v>
          </cell>
          <cell r="Q1958">
            <v>0</v>
          </cell>
          <cell r="R1958">
            <v>0</v>
          </cell>
        </row>
        <row r="1959">
          <cell r="E1959" t="str">
            <v>Saét troøn Þ &lt;=18</v>
          </cell>
          <cell r="F1959" t="str">
            <v>IA.1130</v>
          </cell>
          <cell r="G1959">
            <v>0</v>
          </cell>
          <cell r="I1959" t="str">
            <v>: =x0,12</v>
          </cell>
          <cell r="M1959">
            <v>1</v>
          </cell>
          <cell r="N1959">
            <v>0.12</v>
          </cell>
          <cell r="P1959" t="str">
            <v>Taán</v>
          </cell>
          <cell r="Q1959">
            <v>0</v>
          </cell>
          <cell r="R1959">
            <v>0</v>
          </cell>
        </row>
        <row r="1960">
          <cell r="D1960" t="str">
            <v>BM-NEO</v>
          </cell>
          <cell r="E1960" t="str">
            <v>Boulon neo M20x500</v>
          </cell>
          <cell r="F1960" t="str">
            <v>67/BL-BCN</v>
          </cell>
          <cell r="G1960">
            <v>0</v>
          </cell>
          <cell r="I1960" t="str">
            <v>: =x1,86</v>
          </cell>
          <cell r="M1960">
            <v>8</v>
          </cell>
          <cell r="N1960">
            <v>1.86</v>
          </cell>
          <cell r="P1960" t="str">
            <v>kg</v>
          </cell>
          <cell r="Q1960">
            <v>0</v>
          </cell>
          <cell r="R1960">
            <v>0</v>
          </cell>
        </row>
        <row r="1961">
          <cell r="E1961" t="str">
            <v>Laùng vöõa maët coå moùng M100 daày 3cm</v>
          </cell>
          <cell r="F1961" t="str">
            <v>RA.1215</v>
          </cell>
          <cell r="G1961">
            <v>0</v>
          </cell>
          <cell r="I1961" t="str">
            <v>: =x0,55x0,55</v>
          </cell>
          <cell r="K1961" t="str">
            <v>MAT</v>
          </cell>
          <cell r="M1961">
            <v>0.55000000000000004</v>
          </cell>
          <cell r="N1961">
            <v>0.55000000000000004</v>
          </cell>
          <cell r="P1961" t="str">
            <v>m2</v>
          </cell>
          <cell r="Q1961">
            <v>0</v>
          </cell>
          <cell r="R1961">
            <v>0</v>
          </cell>
        </row>
        <row r="1962">
          <cell r="E1962" t="str">
            <v>Ñaép caùt thaønh moùng thieát bò vaø san caùt thöøa</v>
          </cell>
          <cell r="F1962" t="str">
            <v>BB.1111</v>
          </cell>
          <cell r="G1962">
            <v>0</v>
          </cell>
          <cell r="I1962" t="str">
            <v>: =x2,6</v>
          </cell>
          <cell r="L1962">
            <v>0.5</v>
          </cell>
          <cell r="M1962">
            <v>2.6</v>
          </cell>
          <cell r="N1962">
            <v>2.6</v>
          </cell>
          <cell r="O1962">
            <v>1.25</v>
          </cell>
          <cell r="P1962" t="str">
            <v>m3</v>
          </cell>
          <cell r="Q1962">
            <v>0</v>
          </cell>
          <cell r="R1962">
            <v>0</v>
          </cell>
        </row>
        <row r="1963">
          <cell r="E1963" t="str">
            <v xml:space="preserve">MOÙNG 5x4M TRUÏ COÅNG MTC1: </v>
          </cell>
          <cell r="G1963" t="str">
            <v>MOÙNG 5x4M TRUÏ COÅNG MTC1: 8CK</v>
          </cell>
          <cell r="H1963" t="str">
            <v>YES</v>
          </cell>
          <cell r="I1963">
            <v>0</v>
          </cell>
          <cell r="J1963">
            <v>8</v>
          </cell>
          <cell r="Q1963">
            <v>0</v>
          </cell>
          <cell r="R1963">
            <v>0</v>
          </cell>
        </row>
        <row r="1964">
          <cell r="E1964" t="str">
            <v>Ñaøo moùng ñaát C2</v>
          </cell>
          <cell r="F1964" t="str">
            <v>BA.1442</v>
          </cell>
          <cell r="G1964" t="str">
            <v>Ñaøo moùng ñaát C2: =8x2,65/6(5,6x4,6+10,9x9,9+(5,6+10,9)x(4,6+9,9))</v>
          </cell>
          <cell r="I1964" t="str">
            <v>: =8x2,65/6(5,6x4,6+10,9x9,9+(5,6+10,9)x(4,6+9,9))</v>
          </cell>
          <cell r="J1964">
            <v>8</v>
          </cell>
          <cell r="K1964" t="str">
            <v>DAO</v>
          </cell>
          <cell r="L1964">
            <v>1</v>
          </cell>
          <cell r="M1964">
            <v>5.6</v>
          </cell>
          <cell r="N1964">
            <v>4.5999999999999996</v>
          </cell>
          <cell r="O1964">
            <v>2.65</v>
          </cell>
          <cell r="P1964" t="str">
            <v>m3</v>
          </cell>
          <cell r="Q1964">
            <v>1317.6506666666667</v>
          </cell>
          <cell r="R1964">
            <v>0</v>
          </cell>
        </row>
        <row r="1965">
          <cell r="E1965" t="str">
            <v>Ñoùng cöø Þ80-100 daøi 5m 16c/m2</v>
          </cell>
          <cell r="F1965" t="str">
            <v>CA.2213</v>
          </cell>
          <cell r="G1965" t="str">
            <v>Ñoùng cöø Þ80-100 daøi 5m 16c/m2: =8x320x5/100</v>
          </cell>
          <cell r="I1965" t="str">
            <v>: =8x320x5/100</v>
          </cell>
          <cell r="J1965">
            <v>8</v>
          </cell>
          <cell r="K1965" t="str">
            <v>VKS</v>
          </cell>
          <cell r="M1965">
            <v>320</v>
          </cell>
          <cell r="N1965">
            <v>5</v>
          </cell>
          <cell r="P1965" t="str">
            <v>100m</v>
          </cell>
          <cell r="Q1965">
            <v>128</v>
          </cell>
          <cell r="R1965">
            <v>411146</v>
          </cell>
        </row>
        <row r="1966">
          <cell r="E1966" t="str">
            <v>Ñaép caùt ñeäm ñaàu cöø traøm</v>
          </cell>
          <cell r="F1966" t="str">
            <v>BB.1411</v>
          </cell>
          <cell r="G1966" t="str">
            <v>Ñaép caùt ñeäm ñaàu cöø traøm: =8x5,6x4,6x0,2</v>
          </cell>
          <cell r="I1966" t="str">
            <v>: =8x5,6x4,6x0,2</v>
          </cell>
          <cell r="J1966">
            <v>8</v>
          </cell>
          <cell r="K1966" t="str">
            <v>KHOI</v>
          </cell>
          <cell r="M1966">
            <v>5.6</v>
          </cell>
          <cell r="N1966">
            <v>4.5999999999999996</v>
          </cell>
          <cell r="O1966">
            <v>0.2</v>
          </cell>
          <cell r="P1966" t="str">
            <v>m3</v>
          </cell>
          <cell r="Q1966">
            <v>41.216000000000001</v>
          </cell>
          <cell r="R1966">
            <v>37332</v>
          </cell>
        </row>
        <row r="1967">
          <cell r="E1967" t="str">
            <v>Beùton loùt M100 ñaù 1x2</v>
          </cell>
          <cell r="F1967" t="str">
            <v>HA.1121SR</v>
          </cell>
          <cell r="G1967" t="str">
            <v>Beùton loùt M100 ñaù 1x2: =8x5,2x4,2x0,05</v>
          </cell>
          <cell r="I1967" t="str">
            <v>: =8x5,2x4,2x0,05</v>
          </cell>
          <cell r="J1967">
            <v>8</v>
          </cell>
          <cell r="K1967" t="str">
            <v>KHOI</v>
          </cell>
          <cell r="M1967">
            <v>5.2</v>
          </cell>
          <cell r="N1967">
            <v>4.2</v>
          </cell>
          <cell r="O1967">
            <v>0.05</v>
          </cell>
          <cell r="P1967" t="str">
            <v>m3</v>
          </cell>
          <cell r="Q1967">
            <v>8.7360000000000024</v>
          </cell>
          <cell r="R1967">
            <v>296067</v>
          </cell>
        </row>
        <row r="1968">
          <cell r="E1968" t="str">
            <v>Beùton baûn ñaùy M200 ñaù 1x2: =4x5x4x0,4</v>
          </cell>
          <cell r="F1968" t="str">
            <v>HA.1223</v>
          </cell>
          <cell r="G1968" t="str">
            <v>Beùton baûn ñaùy M200 ñaù 1x2: =4x5x4x0,4: =8x5x4x0,4</v>
          </cell>
          <cell r="I1968" t="str">
            <v>: =8x5x4x0,4</v>
          </cell>
          <cell r="J1968">
            <v>8</v>
          </cell>
          <cell r="K1968" t="str">
            <v>KHOI</v>
          </cell>
          <cell r="M1968">
            <v>5</v>
          </cell>
          <cell r="N1968">
            <v>4</v>
          </cell>
          <cell r="O1968">
            <v>0.4</v>
          </cell>
          <cell r="P1968" t="str">
            <v>m3</v>
          </cell>
          <cell r="Q1968">
            <v>64</v>
          </cell>
          <cell r="R1968">
            <v>483489</v>
          </cell>
        </row>
        <row r="1969">
          <cell r="E1969" t="str">
            <v>Vaùn khuoân</v>
          </cell>
          <cell r="F1969" t="str">
            <v>KA.1220</v>
          </cell>
          <cell r="G1969" t="str">
            <v>Vaùn khuoân</v>
          </cell>
          <cell r="I1969">
            <v>0</v>
          </cell>
          <cell r="J1969">
            <v>8</v>
          </cell>
          <cell r="P1969" t="str">
            <v>100m2</v>
          </cell>
          <cell r="Q1969">
            <v>0.65120000000000011</v>
          </cell>
          <cell r="R1969">
            <v>3649588</v>
          </cell>
        </row>
        <row r="1970">
          <cell r="E1970" t="str">
            <v>Loùt</v>
          </cell>
          <cell r="G1970" t="str">
            <v>Loùt: =8x2x(5,2+4,2)x0,05/100</v>
          </cell>
          <cell r="I1970" t="str">
            <v>: =8x2x(5,2+4,2)x0,05/100</v>
          </cell>
          <cell r="J1970">
            <v>8</v>
          </cell>
          <cell r="K1970" t="str">
            <v>VKMC</v>
          </cell>
          <cell r="M1970">
            <v>5.2</v>
          </cell>
          <cell r="N1970">
            <v>4.2</v>
          </cell>
          <cell r="O1970">
            <v>0.05</v>
          </cell>
          <cell r="P1970" t="str">
            <v>100m2</v>
          </cell>
          <cell r="Q1970">
            <v>7.5200000000000003E-2</v>
          </cell>
          <cell r="R1970">
            <v>0</v>
          </cell>
        </row>
        <row r="1971">
          <cell r="E1971" t="str">
            <v>Baûn ñaùy</v>
          </cell>
          <cell r="G1971" t="str">
            <v>Baûn ñaùy: =8x2x(5+4)x0,4/100</v>
          </cell>
          <cell r="I1971" t="str">
            <v>: =8x2x(5+4)x0,4/100</v>
          </cell>
          <cell r="J1971">
            <v>8</v>
          </cell>
          <cell r="K1971" t="str">
            <v>VKMC</v>
          </cell>
          <cell r="M1971">
            <v>5</v>
          </cell>
          <cell r="N1971">
            <v>4</v>
          </cell>
          <cell r="O1971">
            <v>0.4</v>
          </cell>
          <cell r="P1971" t="str">
            <v>100m2</v>
          </cell>
          <cell r="Q1971">
            <v>0.57600000000000007</v>
          </cell>
          <cell r="R1971">
            <v>0</v>
          </cell>
        </row>
        <row r="1972">
          <cell r="E1972" t="str">
            <v>Beùton coå moùng M200 ñaù 1x2</v>
          </cell>
          <cell r="F1972" t="str">
            <v>HA.2333</v>
          </cell>
          <cell r="G1972" t="str">
            <v>Beùton coå moùng M200 ñaù 1x2: =8x1,5x1,5x2,37</v>
          </cell>
          <cell r="I1972" t="str">
            <v>: =8x1,5x1,5x2,37</v>
          </cell>
          <cell r="J1972">
            <v>8</v>
          </cell>
          <cell r="K1972" t="str">
            <v>KHOI</v>
          </cell>
          <cell r="M1972">
            <v>1.5</v>
          </cell>
          <cell r="N1972">
            <v>1.5</v>
          </cell>
          <cell r="O1972">
            <v>2.37</v>
          </cell>
          <cell r="P1972" t="str">
            <v>m3</v>
          </cell>
          <cell r="Q1972">
            <v>42.66</v>
          </cell>
          <cell r="R1972">
            <v>496234</v>
          </cell>
        </row>
        <row r="1973">
          <cell r="E1973" t="str">
            <v>Vaùn khuoân coå moùng</v>
          </cell>
          <cell r="F1973" t="str">
            <v>KA.2120</v>
          </cell>
          <cell r="G1973" t="str">
            <v>Vaùn khuoân coå moùng: =8x2x(1,5+1,5)x2,37/100</v>
          </cell>
          <cell r="I1973" t="str">
            <v>: =8x2x(1,5+1,5)x2,37/100</v>
          </cell>
          <cell r="J1973">
            <v>8</v>
          </cell>
          <cell r="K1973" t="str">
            <v>VKMC</v>
          </cell>
          <cell r="M1973">
            <v>1.5</v>
          </cell>
          <cell r="N1973">
            <v>1.5</v>
          </cell>
          <cell r="O1973">
            <v>2.37</v>
          </cell>
          <cell r="P1973" t="str">
            <v>100m2</v>
          </cell>
          <cell r="Q1973">
            <v>1.1375999999999999</v>
          </cell>
          <cell r="R1973">
            <v>3915861</v>
          </cell>
        </row>
        <row r="1974">
          <cell r="E1974" t="str">
            <v>Saét troøn Þ &lt;=10</v>
          </cell>
          <cell r="F1974" t="str">
            <v>IA.1130</v>
          </cell>
          <cell r="G1974" t="str">
            <v>Saét troøn Þ &lt;=10: =8x0,12177</v>
          </cell>
          <cell r="I1974" t="str">
            <v>: =8x0,12177</v>
          </cell>
          <cell r="J1974">
            <v>8</v>
          </cell>
          <cell r="M1974">
            <v>1</v>
          </cell>
          <cell r="N1974">
            <v>0.12176999999999999</v>
          </cell>
          <cell r="P1974" t="str">
            <v>Taán</v>
          </cell>
          <cell r="Q1974">
            <v>0.97415999999999991</v>
          </cell>
          <cell r="R1974">
            <v>4249102</v>
          </cell>
        </row>
        <row r="1975">
          <cell r="E1975" t="str">
            <v>Saét troøn Þ &lt;=18</v>
          </cell>
          <cell r="F1975" t="str">
            <v>IA.1130</v>
          </cell>
          <cell r="G1975" t="str">
            <v>Saét troøn Þ &lt;=18: =8x0,55771</v>
          </cell>
          <cell r="I1975" t="str">
            <v>: =8x0,55771</v>
          </cell>
          <cell r="J1975">
            <v>8</v>
          </cell>
          <cell r="M1975">
            <v>1</v>
          </cell>
          <cell r="N1975">
            <v>0.55771000000000004</v>
          </cell>
          <cell r="P1975" t="str">
            <v>Taán</v>
          </cell>
          <cell r="Q1975">
            <v>4.4616800000000003</v>
          </cell>
          <cell r="R1975">
            <v>4249102</v>
          </cell>
        </row>
        <row r="1976">
          <cell r="E1976" t="str">
            <v>Saét troøn Þ &gt;18</v>
          </cell>
          <cell r="F1976" t="str">
            <v>IA.1130</v>
          </cell>
          <cell r="G1976" t="str">
            <v>Saét troøn Þ &gt;18: =8x0,248</v>
          </cell>
          <cell r="I1976" t="str">
            <v>: =8x0,248</v>
          </cell>
          <cell r="J1976">
            <v>8</v>
          </cell>
          <cell r="M1976">
            <v>1</v>
          </cell>
          <cell r="N1976">
            <v>0.248</v>
          </cell>
          <cell r="P1976" t="str">
            <v>Taán</v>
          </cell>
          <cell r="Q1976">
            <v>1.984</v>
          </cell>
          <cell r="R1976">
            <v>4249102</v>
          </cell>
        </row>
        <row r="1977">
          <cell r="D1977" t="str">
            <v>BM-NEO</v>
          </cell>
          <cell r="E1977" t="str">
            <v>Boulon neo M30x1400/200</v>
          </cell>
          <cell r="F1977" t="str">
            <v>67/BL-BCN</v>
          </cell>
          <cell r="G1977" t="str">
            <v>Boulon neo M30x1400/200: =8x16x11,3</v>
          </cell>
          <cell r="I1977" t="str">
            <v>: =8x16x11,3</v>
          </cell>
          <cell r="J1977">
            <v>8</v>
          </cell>
          <cell r="K1977" t="str">
            <v>MAT</v>
          </cell>
          <cell r="M1977">
            <v>16</v>
          </cell>
          <cell r="N1977">
            <v>11.3</v>
          </cell>
          <cell r="P1977" t="str">
            <v>kg</v>
          </cell>
          <cell r="Q1977">
            <v>1446.4</v>
          </cell>
          <cell r="R1977">
            <v>8700</v>
          </cell>
        </row>
        <row r="1978">
          <cell r="E1978" t="str">
            <v>Laùng vöõa maët coå moùng M100 daày 3cm</v>
          </cell>
          <cell r="F1978" t="str">
            <v>RA.1215</v>
          </cell>
          <cell r="G1978" t="str">
            <v>Laùng vöõa maët coå moùng M100 daày 3cm: =8x1,5x1,5</v>
          </cell>
          <cell r="I1978" t="str">
            <v>: =8x1,5x1,5</v>
          </cell>
          <cell r="J1978">
            <v>8</v>
          </cell>
          <cell r="K1978" t="str">
            <v>MAT</v>
          </cell>
          <cell r="M1978">
            <v>1.5</v>
          </cell>
          <cell r="N1978">
            <v>1.5</v>
          </cell>
          <cell r="P1978" t="str">
            <v>m2</v>
          </cell>
          <cell r="Q1978">
            <v>18</v>
          </cell>
          <cell r="R1978">
            <v>12637</v>
          </cell>
        </row>
        <row r="1979">
          <cell r="E1979" t="str">
            <v xml:space="preserve">Ñaép ñaát hoá moùng </v>
          </cell>
          <cell r="F1979" t="str">
            <v>BB.1112</v>
          </cell>
          <cell r="G1979" t="str">
            <v>Ñaép ñaát hoá moùng : =8x145,2</v>
          </cell>
          <cell r="I1979" t="str">
            <v>: =8x145,2</v>
          </cell>
          <cell r="J1979">
            <v>8</v>
          </cell>
          <cell r="M1979">
            <v>1</v>
          </cell>
          <cell r="N1979">
            <v>145.19999999999999</v>
          </cell>
          <cell r="P1979" t="str">
            <v>m3</v>
          </cell>
          <cell r="Q1979">
            <v>1161.5999999999999</v>
          </cell>
          <cell r="R1979">
            <v>0</v>
          </cell>
        </row>
        <row r="1980">
          <cell r="E1980" t="str">
            <v>Boác xuùc vaø vaän chuyeån ñaát thöøa baèng xe cuùt kít 100m</v>
          </cell>
          <cell r="F1980" t="str">
            <v>VC-03/100</v>
          </cell>
          <cell r="G1980" t="str">
            <v>Boác xuùc vaø vaän chuyeån ñaát thöøa baèng xe cuùt kít 100m: =8x23,41</v>
          </cell>
          <cell r="I1980" t="str">
            <v>: =8x23,41</v>
          </cell>
          <cell r="J1980">
            <v>8</v>
          </cell>
          <cell r="M1980">
            <v>1</v>
          </cell>
          <cell r="N1980">
            <v>23.41</v>
          </cell>
          <cell r="P1980" t="str">
            <v>m3</v>
          </cell>
          <cell r="R1980">
            <v>0</v>
          </cell>
        </row>
        <row r="1981">
          <cell r="E1981" t="str">
            <v>Ñaép thaønh moùng thieát bò vaø san thöøa</v>
          </cell>
          <cell r="F1981" t="str">
            <v>BB.1112</v>
          </cell>
          <cell r="G1981">
            <v>0</v>
          </cell>
          <cell r="I1981">
            <v>0</v>
          </cell>
          <cell r="J1981">
            <v>8</v>
          </cell>
          <cell r="P1981" t="str">
            <v>m3</v>
          </cell>
          <cell r="R1981">
            <v>0</v>
          </cell>
        </row>
        <row r="1982">
          <cell r="E1982" t="str">
            <v xml:space="preserve">MOÙNG  TRUÏ COÅNG 110KV MTC1 (4,5x3,5M): </v>
          </cell>
          <cell r="G1982">
            <v>0</v>
          </cell>
          <cell r="I1982">
            <v>0</v>
          </cell>
          <cell r="Q1982">
            <v>0</v>
          </cell>
          <cell r="R1982">
            <v>0</v>
          </cell>
        </row>
        <row r="1983">
          <cell r="E1983" t="str">
            <v>Ñaøo moùng ñaát C2</v>
          </cell>
          <cell r="F1983" t="str">
            <v>BA.1442</v>
          </cell>
          <cell r="G1983">
            <v>0</v>
          </cell>
          <cell r="I1983">
            <v>0</v>
          </cell>
          <cell r="J1983">
            <v>0</v>
          </cell>
          <cell r="N1983">
            <v>93.02</v>
          </cell>
          <cell r="P1983" t="str">
            <v>m3</v>
          </cell>
          <cell r="Q1983">
            <v>0</v>
          </cell>
          <cell r="R1983">
            <v>0</v>
          </cell>
        </row>
        <row r="1984">
          <cell r="E1984" t="str">
            <v>Beùton loùt M100 ñaù 1x2</v>
          </cell>
          <cell r="F1984" t="str">
            <v>HA.1121SR</v>
          </cell>
          <cell r="G1984">
            <v>0</v>
          </cell>
          <cell r="I1984">
            <v>0</v>
          </cell>
          <cell r="J1984">
            <v>0</v>
          </cell>
          <cell r="N1984">
            <v>0.87</v>
          </cell>
          <cell r="P1984" t="str">
            <v>m3</v>
          </cell>
          <cell r="Q1984">
            <v>0</v>
          </cell>
          <cell r="R1984">
            <v>0</v>
          </cell>
        </row>
        <row r="1985">
          <cell r="E1985" t="str">
            <v>Beùton baûn ñaùy M200 ñaù 1x2</v>
          </cell>
          <cell r="F1985" t="str">
            <v>HA.1223</v>
          </cell>
          <cell r="G1985">
            <v>0</v>
          </cell>
          <cell r="I1985" t="str">
            <v>: =0x4,5x3,5x0,4</v>
          </cell>
          <cell r="J1985">
            <v>0</v>
          </cell>
          <cell r="K1985" t="str">
            <v>KHOI</v>
          </cell>
          <cell r="M1985">
            <v>4.5</v>
          </cell>
          <cell r="N1985">
            <v>3.5</v>
          </cell>
          <cell r="O1985">
            <v>0.4</v>
          </cell>
          <cell r="P1985" t="str">
            <v>m3</v>
          </cell>
          <cell r="Q1985">
            <v>0</v>
          </cell>
          <cell r="R1985">
            <v>0</v>
          </cell>
        </row>
        <row r="1986">
          <cell r="E1986" t="str">
            <v>Vaùn khuoân</v>
          </cell>
          <cell r="F1986" t="str">
            <v>KA.1220</v>
          </cell>
          <cell r="G1986">
            <v>0</v>
          </cell>
          <cell r="I1986">
            <v>0</v>
          </cell>
          <cell r="P1986" t="str">
            <v>100m2</v>
          </cell>
          <cell r="Q1986">
            <v>0</v>
          </cell>
          <cell r="R1986">
            <v>0</v>
          </cell>
        </row>
        <row r="1987">
          <cell r="E1987" t="str">
            <v>Loùt</v>
          </cell>
          <cell r="G1987">
            <v>0</v>
          </cell>
          <cell r="I1987" t="str">
            <v>: =0x2x(4,7+3,7)x0,05/100</v>
          </cell>
          <cell r="J1987">
            <v>0</v>
          </cell>
          <cell r="K1987" t="str">
            <v>VKMC</v>
          </cell>
          <cell r="M1987">
            <v>4.7</v>
          </cell>
          <cell r="N1987">
            <v>3.7</v>
          </cell>
          <cell r="O1987">
            <v>0.05</v>
          </cell>
          <cell r="P1987" t="str">
            <v>100m2</v>
          </cell>
          <cell r="Q1987">
            <v>0</v>
          </cell>
          <cell r="R1987">
            <v>0</v>
          </cell>
        </row>
        <row r="1988">
          <cell r="E1988" t="str">
            <v>Baûn ñaùy</v>
          </cell>
          <cell r="G1988">
            <v>0</v>
          </cell>
          <cell r="I1988" t="str">
            <v>: =0x2x(4,5+3,5)x0,4/100</v>
          </cell>
          <cell r="J1988">
            <v>0</v>
          </cell>
          <cell r="K1988" t="str">
            <v>VKMC</v>
          </cell>
          <cell r="M1988">
            <v>4.5</v>
          </cell>
          <cell r="N1988">
            <v>3.5</v>
          </cell>
          <cell r="O1988">
            <v>0.4</v>
          </cell>
          <cell r="P1988" t="str">
            <v>100m2</v>
          </cell>
          <cell r="Q1988">
            <v>0</v>
          </cell>
          <cell r="R1988">
            <v>0</v>
          </cell>
        </row>
        <row r="1989">
          <cell r="E1989" t="str">
            <v>Beùton coå moùng M200 ñaù 1x2</v>
          </cell>
          <cell r="F1989" t="str">
            <v>HA.2333</v>
          </cell>
          <cell r="G1989">
            <v>0</v>
          </cell>
          <cell r="I1989" t="str">
            <v>: =0x1,5x1,5x1,87</v>
          </cell>
          <cell r="J1989">
            <v>0</v>
          </cell>
          <cell r="K1989" t="str">
            <v>KHOI</v>
          </cell>
          <cell r="M1989">
            <v>1.5</v>
          </cell>
          <cell r="N1989">
            <v>1.5</v>
          </cell>
          <cell r="O1989">
            <v>1.87</v>
          </cell>
          <cell r="P1989" t="str">
            <v>m3</v>
          </cell>
          <cell r="Q1989">
            <v>0</v>
          </cell>
          <cell r="R1989">
            <v>0</v>
          </cell>
        </row>
        <row r="1990">
          <cell r="E1990" t="str">
            <v>Vaùn khuoân coå moùngï</v>
          </cell>
          <cell r="F1990" t="str">
            <v>KA.2120</v>
          </cell>
          <cell r="G1990">
            <v>0</v>
          </cell>
          <cell r="I1990" t="str">
            <v>: =0x2x(1,5+1,5)x1,87/100</v>
          </cell>
          <cell r="J1990">
            <v>0</v>
          </cell>
          <cell r="K1990" t="str">
            <v>VKMC</v>
          </cell>
          <cell r="M1990">
            <v>1.5</v>
          </cell>
          <cell r="N1990">
            <v>1.5</v>
          </cell>
          <cell r="O1990">
            <v>1.87</v>
          </cell>
          <cell r="P1990" t="str">
            <v>100m2</v>
          </cell>
          <cell r="Q1990">
            <v>0</v>
          </cell>
          <cell r="R1990">
            <v>0</v>
          </cell>
        </row>
        <row r="1991">
          <cell r="E1991" t="str">
            <v>Saét troøn Þ &lt;=10</v>
          </cell>
          <cell r="F1991" t="str">
            <v>IA.1130</v>
          </cell>
          <cell r="G1991">
            <v>0</v>
          </cell>
          <cell r="I1991">
            <v>0</v>
          </cell>
          <cell r="J1991">
            <v>0</v>
          </cell>
          <cell r="N1991">
            <v>9.5299999999999996E-2</v>
          </cell>
          <cell r="P1991" t="str">
            <v>Taán</v>
          </cell>
          <cell r="Q1991">
            <v>0</v>
          </cell>
          <cell r="R1991">
            <v>0</v>
          </cell>
        </row>
        <row r="1992">
          <cell r="E1992" t="str">
            <v>Saét troøn Þ &lt;=18</v>
          </cell>
          <cell r="F1992" t="str">
            <v>IA.1130</v>
          </cell>
          <cell r="G1992">
            <v>0</v>
          </cell>
          <cell r="I1992">
            <v>0</v>
          </cell>
          <cell r="J1992">
            <v>0</v>
          </cell>
          <cell r="N1992">
            <v>0.45729999999999998</v>
          </cell>
          <cell r="P1992" t="str">
            <v>Taán</v>
          </cell>
          <cell r="Q1992">
            <v>0</v>
          </cell>
          <cell r="R1992">
            <v>0</v>
          </cell>
        </row>
        <row r="1993">
          <cell r="E1993" t="str">
            <v>Saét troøn Þ &gt;18</v>
          </cell>
          <cell r="F1993" t="str">
            <v>IA.1130</v>
          </cell>
          <cell r="G1993">
            <v>0</v>
          </cell>
          <cell r="I1993">
            <v>0</v>
          </cell>
          <cell r="J1993">
            <v>0</v>
          </cell>
          <cell r="N1993">
            <v>0.20799999999999999</v>
          </cell>
          <cell r="P1993" t="str">
            <v>Taán</v>
          </cell>
          <cell r="Q1993">
            <v>0</v>
          </cell>
          <cell r="R1993">
            <v>0</v>
          </cell>
        </row>
        <row r="1994">
          <cell r="D1994" t="str">
            <v>BM-NEO</v>
          </cell>
          <cell r="E1994" t="str">
            <v>Boulon neo M30x1400/200</v>
          </cell>
          <cell r="F1994" t="str">
            <v>67/BL-BCN</v>
          </cell>
          <cell r="G1994">
            <v>0</v>
          </cell>
          <cell r="I1994" t="str">
            <v>: =0x16x11,3</v>
          </cell>
          <cell r="J1994">
            <v>0</v>
          </cell>
          <cell r="K1994" t="str">
            <v>MAT</v>
          </cell>
          <cell r="M1994">
            <v>16</v>
          </cell>
          <cell r="N1994">
            <v>11.3</v>
          </cell>
          <cell r="P1994" t="str">
            <v>kg</v>
          </cell>
          <cell r="Q1994">
            <v>0</v>
          </cell>
          <cell r="R1994">
            <v>0</v>
          </cell>
        </row>
        <row r="1995">
          <cell r="E1995" t="str">
            <v>Laùng vöõa maët coå moùng M100 daày 3cm</v>
          </cell>
          <cell r="F1995" t="str">
            <v>RA.1215</v>
          </cell>
          <cell r="G1995">
            <v>0</v>
          </cell>
          <cell r="I1995" t="str">
            <v>: =0x1,5x1,5</v>
          </cell>
          <cell r="J1995">
            <v>0</v>
          </cell>
          <cell r="K1995" t="str">
            <v>MAT</v>
          </cell>
          <cell r="M1995">
            <v>1.5</v>
          </cell>
          <cell r="N1995">
            <v>1.5</v>
          </cell>
          <cell r="P1995" t="str">
            <v>m2</v>
          </cell>
          <cell r="Q1995">
            <v>0</v>
          </cell>
          <cell r="R1995">
            <v>0</v>
          </cell>
        </row>
        <row r="1996">
          <cell r="E1996" t="str">
            <v xml:space="preserve"> Ñaép thaønh moùng </v>
          </cell>
          <cell r="F1996" t="str">
            <v>BB.1112</v>
          </cell>
          <cell r="G1996">
            <v>0</v>
          </cell>
          <cell r="I1996">
            <v>0</v>
          </cell>
          <cell r="J1996">
            <v>0</v>
          </cell>
          <cell r="N1996">
            <v>82.25</v>
          </cell>
          <cell r="P1996" t="str">
            <v>m3</v>
          </cell>
          <cell r="Q1996">
            <v>0</v>
          </cell>
          <cell r="R1996">
            <v>0</v>
          </cell>
        </row>
        <row r="1997">
          <cell r="E1997" t="str">
            <v>Boác xuùc vaø vaän chuyeån ñaát thöøa xe cuùt kít 100m</v>
          </cell>
          <cell r="F1997" t="str">
            <v>VC-03/100</v>
          </cell>
          <cell r="G1997">
            <v>0</v>
          </cell>
          <cell r="I1997">
            <v>0</v>
          </cell>
          <cell r="J1997">
            <v>0</v>
          </cell>
          <cell r="N1997">
            <v>12.923999999999994</v>
          </cell>
          <cell r="P1997" t="str">
            <v>m3</v>
          </cell>
          <cell r="Q1997">
            <v>0</v>
          </cell>
          <cell r="R1997">
            <v>0</v>
          </cell>
        </row>
        <row r="1998">
          <cell r="E1998" t="str">
            <v>Ñaép caùt thaønh moùng thieát bò vaø san caùt thöøa</v>
          </cell>
          <cell r="F1998" t="str">
            <v>BB.1113</v>
          </cell>
          <cell r="G1998">
            <v>0</v>
          </cell>
          <cell r="J1998">
            <v>0</v>
          </cell>
          <cell r="N1998">
            <v>82.25</v>
          </cell>
          <cell r="O1998">
            <v>0</v>
          </cell>
          <cell r="P1998" t="str">
            <v>m3</v>
          </cell>
          <cell r="R1998">
            <v>0</v>
          </cell>
        </row>
        <row r="1999">
          <cell r="E1999" t="str">
            <v>Ñoùng cöø Þ80-100 daøi 5m 16c/m2</v>
          </cell>
          <cell r="F1999" t="str">
            <v>CA.2213</v>
          </cell>
          <cell r="G1999">
            <v>0</v>
          </cell>
          <cell r="I1999" t="str">
            <v>: =x4,5x3,5/100</v>
          </cell>
          <cell r="K1999" t="str">
            <v>VKS</v>
          </cell>
          <cell r="M1999">
            <v>4.5</v>
          </cell>
          <cell r="N1999">
            <v>3.5</v>
          </cell>
          <cell r="O1999">
            <v>0.8</v>
          </cell>
          <cell r="P1999" t="str">
            <v>100m</v>
          </cell>
          <cell r="Q1999">
            <v>0</v>
          </cell>
          <cell r="R1999">
            <v>0</v>
          </cell>
        </row>
        <row r="2000">
          <cell r="E2000" t="str">
            <v>Ñaép caùt ñeäm ñaàu cöø</v>
          </cell>
          <cell r="F2000" t="str">
            <v>BB.1411</v>
          </cell>
          <cell r="G2000">
            <v>0</v>
          </cell>
          <cell r="I2000" t="str">
            <v>: =x0x0,87x0,2</v>
          </cell>
          <cell r="K2000" t="str">
            <v>KHOI</v>
          </cell>
          <cell r="M2000">
            <v>0</v>
          </cell>
          <cell r="N2000">
            <v>0.87</v>
          </cell>
          <cell r="O2000">
            <v>0.2</v>
          </cell>
          <cell r="P2000" t="str">
            <v>m3</v>
          </cell>
          <cell r="Q2000">
            <v>0</v>
          </cell>
          <cell r="R2000">
            <v>0</v>
          </cell>
        </row>
        <row r="2001">
          <cell r="E2001" t="str">
            <v>MOÙNG 4x3,5M TRUÏ COÅNG MTC1: 2 CK</v>
          </cell>
          <cell r="G2001">
            <v>0</v>
          </cell>
          <cell r="I2001">
            <v>0</v>
          </cell>
          <cell r="Q2001">
            <v>0</v>
          </cell>
          <cell r="R2001">
            <v>0</v>
          </cell>
        </row>
        <row r="2002">
          <cell r="E2002" t="str">
            <v>Ñaøo moùng ñaát C2</v>
          </cell>
          <cell r="F2002" t="str">
            <v>BA.1442</v>
          </cell>
          <cell r="G2002">
            <v>0</v>
          </cell>
          <cell r="I2002" t="str">
            <v>: =0x2,15/6(4,6x4,1+8,9x8,4+(4,6+8,9)x(4,1+8,4))</v>
          </cell>
          <cell r="J2002">
            <v>0</v>
          </cell>
          <cell r="K2002" t="str">
            <v>DAO</v>
          </cell>
          <cell r="L2002">
            <v>1</v>
          </cell>
          <cell r="M2002">
            <v>4.5999999999999996</v>
          </cell>
          <cell r="N2002">
            <v>4.0999999999999996</v>
          </cell>
          <cell r="O2002">
            <v>2.15</v>
          </cell>
          <cell r="P2002" t="str">
            <v>m3</v>
          </cell>
          <cell r="Q2002">
            <v>0</v>
          </cell>
          <cell r="R2002">
            <v>0</v>
          </cell>
        </row>
        <row r="2003">
          <cell r="E2003" t="str">
            <v>Beùton loùt M100 ñaù 1x2</v>
          </cell>
          <cell r="F2003" t="str">
            <v>HA.1121SR</v>
          </cell>
          <cell r="G2003">
            <v>0</v>
          </cell>
          <cell r="I2003" t="str">
            <v>: =0x4,2x3,7x0,05</v>
          </cell>
          <cell r="J2003">
            <v>0</v>
          </cell>
          <cell r="K2003" t="str">
            <v>KHOI</v>
          </cell>
          <cell r="M2003">
            <v>4.2</v>
          </cell>
          <cell r="N2003">
            <v>3.7</v>
          </cell>
          <cell r="O2003">
            <v>0.05</v>
          </cell>
          <cell r="P2003" t="str">
            <v>m3</v>
          </cell>
          <cell r="Q2003">
            <v>0</v>
          </cell>
          <cell r="R2003">
            <v>0</v>
          </cell>
        </row>
        <row r="2004">
          <cell r="E2004" t="str">
            <v>Beùton baûn ñaùy M200 ñaù 1x2</v>
          </cell>
          <cell r="F2004" t="str">
            <v>HA.1223</v>
          </cell>
          <cell r="G2004">
            <v>0</v>
          </cell>
          <cell r="I2004" t="str">
            <v>: =0x4x3,5x0,4</v>
          </cell>
          <cell r="J2004">
            <v>0</v>
          </cell>
          <cell r="K2004" t="str">
            <v>KHOI</v>
          </cell>
          <cell r="M2004">
            <v>4</v>
          </cell>
          <cell r="N2004">
            <v>3.5</v>
          </cell>
          <cell r="O2004">
            <v>0.4</v>
          </cell>
          <cell r="P2004" t="str">
            <v>m3</v>
          </cell>
          <cell r="Q2004">
            <v>0</v>
          </cell>
          <cell r="R2004">
            <v>0</v>
          </cell>
        </row>
        <row r="2005">
          <cell r="E2005" t="str">
            <v>Vaùn khuoân</v>
          </cell>
          <cell r="F2005" t="str">
            <v>KA.1220</v>
          </cell>
          <cell r="G2005">
            <v>0</v>
          </cell>
          <cell r="I2005">
            <v>0</v>
          </cell>
          <cell r="P2005" t="str">
            <v>100m2</v>
          </cell>
          <cell r="Q2005">
            <v>0</v>
          </cell>
          <cell r="R2005">
            <v>0</v>
          </cell>
        </row>
        <row r="2006">
          <cell r="E2006" t="str">
            <v>Loùt</v>
          </cell>
          <cell r="G2006">
            <v>0</v>
          </cell>
          <cell r="I2006" t="str">
            <v>: =0x2x(4,2+3,7)x0,05/100</v>
          </cell>
          <cell r="J2006">
            <v>0</v>
          </cell>
          <cell r="K2006" t="str">
            <v>VKMC</v>
          </cell>
          <cell r="M2006">
            <v>4.2</v>
          </cell>
          <cell r="N2006">
            <v>3.7</v>
          </cell>
          <cell r="O2006">
            <v>0.05</v>
          </cell>
          <cell r="P2006" t="str">
            <v>100m2</v>
          </cell>
          <cell r="Q2006">
            <v>0</v>
          </cell>
          <cell r="R2006">
            <v>0</v>
          </cell>
        </row>
        <row r="2007">
          <cell r="E2007" t="str">
            <v>Baûn ñaùy</v>
          </cell>
          <cell r="G2007">
            <v>0</v>
          </cell>
          <cell r="I2007" t="str">
            <v>: =0x2x(4+3,5)x0,4/100</v>
          </cell>
          <cell r="J2007">
            <v>0</v>
          </cell>
          <cell r="K2007" t="str">
            <v>VKMC</v>
          </cell>
          <cell r="M2007">
            <v>4</v>
          </cell>
          <cell r="N2007">
            <v>3.5</v>
          </cell>
          <cell r="O2007">
            <v>0.4</v>
          </cell>
          <cell r="P2007" t="str">
            <v>100m2</v>
          </cell>
          <cell r="Q2007">
            <v>0</v>
          </cell>
          <cell r="R2007">
            <v>0</v>
          </cell>
        </row>
        <row r="2008">
          <cell r="E2008" t="str">
            <v>Beùton coå moùng M200 ñaù 1x2</v>
          </cell>
          <cell r="F2008" t="str">
            <v>HA.2333</v>
          </cell>
          <cell r="G2008">
            <v>0</v>
          </cell>
          <cell r="I2008" t="str">
            <v>: =x1,5x1,5x1,87</v>
          </cell>
          <cell r="K2008" t="str">
            <v>KHOI</v>
          </cell>
          <cell r="M2008">
            <v>1.5</v>
          </cell>
          <cell r="N2008">
            <v>1.5</v>
          </cell>
          <cell r="O2008">
            <v>1.87</v>
          </cell>
          <cell r="P2008" t="str">
            <v>m3</v>
          </cell>
          <cell r="Q2008">
            <v>0</v>
          </cell>
          <cell r="R2008">
            <v>0</v>
          </cell>
        </row>
        <row r="2009">
          <cell r="E2009" t="str">
            <v>Vaùn khuoân coå moùngï</v>
          </cell>
          <cell r="F2009" t="str">
            <v>KA.2120</v>
          </cell>
          <cell r="G2009">
            <v>0</v>
          </cell>
          <cell r="I2009" t="str">
            <v>: =0x2x(1,5+1,5)x1,87/100</v>
          </cell>
          <cell r="J2009">
            <v>0</v>
          </cell>
          <cell r="K2009" t="str">
            <v>VKMC</v>
          </cell>
          <cell r="M2009">
            <v>1.5</v>
          </cell>
          <cell r="N2009">
            <v>1.5</v>
          </cell>
          <cell r="O2009">
            <v>1.87</v>
          </cell>
          <cell r="P2009" t="str">
            <v>100m2</v>
          </cell>
          <cell r="Q2009">
            <v>0</v>
          </cell>
          <cell r="R2009">
            <v>0</v>
          </cell>
        </row>
        <row r="2010">
          <cell r="E2010" t="str">
            <v>Saét troøn Þ &lt;=10</v>
          </cell>
          <cell r="F2010" t="str">
            <v>IA.1130</v>
          </cell>
          <cell r="G2010">
            <v>0</v>
          </cell>
          <cell r="I2010" t="str">
            <v>: =x0,0953</v>
          </cell>
          <cell r="M2010">
            <v>1</v>
          </cell>
          <cell r="N2010">
            <v>9.5299999999999996E-2</v>
          </cell>
          <cell r="P2010" t="str">
            <v>Taán</v>
          </cell>
          <cell r="Q2010">
            <v>0</v>
          </cell>
          <cell r="R2010">
            <v>0</v>
          </cell>
        </row>
        <row r="2011">
          <cell r="E2011" t="str">
            <v>Saét troøn Þ &lt;=18</v>
          </cell>
          <cell r="F2011" t="str">
            <v>IA.1130</v>
          </cell>
          <cell r="G2011">
            <v>0</v>
          </cell>
          <cell r="I2011" t="str">
            <v>: =x0,4573</v>
          </cell>
          <cell r="M2011">
            <v>1</v>
          </cell>
          <cell r="N2011">
            <v>0.45730000000000004</v>
          </cell>
          <cell r="P2011" t="str">
            <v>Taán</v>
          </cell>
          <cell r="Q2011">
            <v>0</v>
          </cell>
          <cell r="R2011">
            <v>0</v>
          </cell>
        </row>
        <row r="2012">
          <cell r="E2012" t="str">
            <v>Saét troøn Þ &gt;18</v>
          </cell>
          <cell r="F2012" t="str">
            <v>IA.1130</v>
          </cell>
          <cell r="G2012">
            <v>0</v>
          </cell>
          <cell r="I2012" t="str">
            <v>: =x0,208</v>
          </cell>
          <cell r="M2012">
            <v>1</v>
          </cell>
          <cell r="N2012">
            <v>0.20799999999999999</v>
          </cell>
          <cell r="P2012" t="str">
            <v>Taán</v>
          </cell>
          <cell r="Q2012">
            <v>0</v>
          </cell>
          <cell r="R2012">
            <v>0</v>
          </cell>
        </row>
        <row r="2013">
          <cell r="D2013" t="str">
            <v>BM-NEO</v>
          </cell>
          <cell r="E2013" t="str">
            <v>Boulon neo M30x1400/200</v>
          </cell>
          <cell r="F2013" t="str">
            <v>67/BL-BCN</v>
          </cell>
          <cell r="G2013">
            <v>0</v>
          </cell>
          <cell r="I2013" t="str">
            <v>: =0x16x11,3</v>
          </cell>
          <cell r="J2013">
            <v>0</v>
          </cell>
          <cell r="K2013" t="str">
            <v>MAT</v>
          </cell>
          <cell r="M2013">
            <v>16</v>
          </cell>
          <cell r="N2013">
            <v>11.3</v>
          </cell>
          <cell r="P2013" t="str">
            <v>kg</v>
          </cell>
          <cell r="Q2013">
            <v>0</v>
          </cell>
          <cell r="R2013">
            <v>0</v>
          </cell>
        </row>
        <row r="2014">
          <cell r="E2014" t="str">
            <v>Laùng vöõa maët coå moùng M100 daày 3cm</v>
          </cell>
          <cell r="F2014" t="str">
            <v>RA.1215</v>
          </cell>
          <cell r="G2014">
            <v>0</v>
          </cell>
          <cell r="I2014" t="str">
            <v>: =0x1,5x1,5</v>
          </cell>
          <cell r="J2014">
            <v>0</v>
          </cell>
          <cell r="K2014" t="str">
            <v>MAT</v>
          </cell>
          <cell r="M2014">
            <v>1.5</v>
          </cell>
          <cell r="N2014">
            <v>1.5</v>
          </cell>
          <cell r="P2014" t="str">
            <v>m2</v>
          </cell>
          <cell r="Q2014">
            <v>0</v>
          </cell>
          <cell r="R2014">
            <v>0</v>
          </cell>
        </row>
        <row r="2015">
          <cell r="E2015" t="str">
            <v>Ñaép caùt thaønh moùng thieát bò vaø san caùt thöøa</v>
          </cell>
          <cell r="F2015" t="str">
            <v>BB.1111</v>
          </cell>
          <cell r="G2015">
            <v>0</v>
          </cell>
          <cell r="J2015">
            <v>0</v>
          </cell>
          <cell r="K2015" t="str">
            <v>DAO</v>
          </cell>
          <cell r="L2015">
            <v>1</v>
          </cell>
          <cell r="M2015">
            <v>4.5999999999999996</v>
          </cell>
          <cell r="N2015">
            <v>4.0999999999999996</v>
          </cell>
          <cell r="O2015">
            <v>2.15</v>
          </cell>
          <cell r="P2015" t="str">
            <v>m3</v>
          </cell>
          <cell r="Q2015">
            <v>0</v>
          </cell>
          <cell r="R2015">
            <v>0</v>
          </cell>
        </row>
        <row r="2016">
          <cell r="E2016" t="str">
            <v>Ñoùng cöø Þ80-100 daøi 5m 16c/m2</v>
          </cell>
          <cell r="F2016" t="str">
            <v>CA.2213</v>
          </cell>
          <cell r="G2016">
            <v>0</v>
          </cell>
          <cell r="I2016" t="str">
            <v>: =x224x5/100</v>
          </cell>
          <cell r="K2016" t="str">
            <v>VKS</v>
          </cell>
          <cell r="M2016">
            <v>224</v>
          </cell>
          <cell r="N2016">
            <v>5</v>
          </cell>
          <cell r="P2016" t="str">
            <v>100m</v>
          </cell>
          <cell r="Q2016">
            <v>0</v>
          </cell>
          <cell r="R2016">
            <v>0</v>
          </cell>
        </row>
        <row r="2017">
          <cell r="E2017" t="str">
            <v>Ñaép caùt ñeäm ñaàu cöø</v>
          </cell>
          <cell r="F2017" t="str">
            <v>BB.1411</v>
          </cell>
          <cell r="G2017">
            <v>0</v>
          </cell>
          <cell r="I2017" t="str">
            <v>: =x4,6x4,1x0,2</v>
          </cell>
          <cell r="K2017" t="str">
            <v>KHOI</v>
          </cell>
          <cell r="M2017">
            <v>4.5999999999999996</v>
          </cell>
          <cell r="N2017">
            <v>4.0999999999999996</v>
          </cell>
          <cell r="O2017">
            <v>0.2</v>
          </cell>
          <cell r="P2017" t="str">
            <v>m3</v>
          </cell>
          <cell r="Q2017">
            <v>0</v>
          </cell>
          <cell r="R2017">
            <v>0</v>
          </cell>
        </row>
        <row r="2018">
          <cell r="E2018" t="str">
            <v xml:space="preserve">MOÙNG 4x3,5M TRUÏ COÅNG MTC2:  </v>
          </cell>
          <cell r="G2018" t="str">
            <v>MOÙNG 4x3,5M TRUÏ COÅNG MTC2:  3CK</v>
          </cell>
          <cell r="H2018" t="str">
            <v>YES</v>
          </cell>
          <cell r="I2018">
            <v>0</v>
          </cell>
          <cell r="J2018">
            <v>3</v>
          </cell>
          <cell r="Q2018">
            <v>0</v>
          </cell>
          <cell r="R2018">
            <v>0</v>
          </cell>
        </row>
        <row r="2019">
          <cell r="E2019" t="str">
            <v>Ñaøo moùng ñaát C2</v>
          </cell>
          <cell r="F2019" t="str">
            <v>BA.1442</v>
          </cell>
          <cell r="G2019" t="str">
            <v>Ñaøo moùng ñaát C2: =3x2,15/6(4,6x4,1+8,9x8,4+(4,6+8,9)x(4,1+8,4))</v>
          </cell>
          <cell r="I2019" t="str">
            <v>: =3x2,15/6(4,6x4,1+8,9x8,4+(4,6+8,9)x(4,1+8,4))</v>
          </cell>
          <cell r="J2019">
            <v>3</v>
          </cell>
          <cell r="K2019" t="str">
            <v>DAO</v>
          </cell>
          <cell r="L2019">
            <v>1</v>
          </cell>
          <cell r="M2019">
            <v>4.5999999999999996</v>
          </cell>
          <cell r="N2019">
            <v>4.0999999999999996</v>
          </cell>
          <cell r="O2019">
            <v>2.15</v>
          </cell>
          <cell r="P2019" t="str">
            <v>m3</v>
          </cell>
          <cell r="Q2019">
            <v>282.04775000000001</v>
          </cell>
          <cell r="R2019">
            <v>0</v>
          </cell>
        </row>
        <row r="2020">
          <cell r="E2020" t="str">
            <v>Ñoùng cöø Þ80-100 daøi 5m 16c/m2</v>
          </cell>
          <cell r="F2020" t="str">
            <v>CA.2213</v>
          </cell>
          <cell r="G2020" t="str">
            <v>Ñoùng cöø Þ80-100 daøi 5m 16c/m2: =3x224x5/100</v>
          </cell>
          <cell r="I2020" t="str">
            <v>: =3x224x5/100</v>
          </cell>
          <cell r="J2020">
            <v>3</v>
          </cell>
          <cell r="K2020" t="str">
            <v>VKS</v>
          </cell>
          <cell r="M2020">
            <v>224</v>
          </cell>
          <cell r="N2020">
            <v>5</v>
          </cell>
          <cell r="P2020" t="str">
            <v>100m</v>
          </cell>
          <cell r="Q2020">
            <v>33.6</v>
          </cell>
          <cell r="R2020">
            <v>411146</v>
          </cell>
        </row>
        <row r="2021">
          <cell r="E2021" t="str">
            <v>Ñaép caùt ñeäm ñaàu cöø</v>
          </cell>
          <cell r="F2021" t="str">
            <v>BB.1411</v>
          </cell>
          <cell r="G2021" t="str">
            <v>Ñaép caùt ñeäm ñaàu cöø: =3x4,6x4,1x0,2</v>
          </cell>
          <cell r="I2021" t="str">
            <v>: =3x4,6x4,1x0,2</v>
          </cell>
          <cell r="J2021">
            <v>3</v>
          </cell>
          <cell r="K2021" t="str">
            <v>KHOI</v>
          </cell>
          <cell r="M2021">
            <v>4.5999999999999996</v>
          </cell>
          <cell r="N2021">
            <v>4.0999999999999996</v>
          </cell>
          <cell r="O2021">
            <v>0.2</v>
          </cell>
          <cell r="P2021" t="str">
            <v>m3</v>
          </cell>
          <cell r="Q2021">
            <v>11.315999999999999</v>
          </cell>
          <cell r="R2021">
            <v>37332</v>
          </cell>
        </row>
        <row r="2022">
          <cell r="E2022" t="str">
            <v>Beùton loùt M100 ñaù 1x2</v>
          </cell>
          <cell r="F2022" t="str">
            <v>HA.1121SR</v>
          </cell>
          <cell r="G2022" t="str">
            <v>Beùton loùt M100 ñaù 1x2: =3x4,2x3,7x0,05</v>
          </cell>
          <cell r="I2022" t="str">
            <v>: =3x4,2x3,7x0,05</v>
          </cell>
          <cell r="J2022">
            <v>3</v>
          </cell>
          <cell r="K2022" t="str">
            <v>KHOI</v>
          </cell>
          <cell r="M2022">
            <v>4.2</v>
          </cell>
          <cell r="N2022">
            <v>3.7</v>
          </cell>
          <cell r="O2022">
            <v>0.05</v>
          </cell>
          <cell r="P2022" t="str">
            <v>m3</v>
          </cell>
          <cell r="Q2022">
            <v>2.3310000000000004</v>
          </cell>
          <cell r="R2022">
            <v>296067</v>
          </cell>
        </row>
        <row r="2023">
          <cell r="E2023" t="str">
            <v>Beùton baûn ñaùy M200 ñaù 1x2</v>
          </cell>
          <cell r="F2023" t="str">
            <v>HA.1223</v>
          </cell>
          <cell r="G2023" t="str">
            <v>Beùton baûn ñaùy M200 ñaù 1x2: =3x4x3,5x0,4</v>
          </cell>
          <cell r="I2023" t="str">
            <v>: =3x4x3,5x0,4</v>
          </cell>
          <cell r="J2023">
            <v>3</v>
          </cell>
          <cell r="K2023" t="str">
            <v>KHOI</v>
          </cell>
          <cell r="M2023">
            <v>4</v>
          </cell>
          <cell r="N2023">
            <v>3.5</v>
          </cell>
          <cell r="O2023">
            <v>0.4</v>
          </cell>
          <cell r="P2023" t="str">
            <v>m3</v>
          </cell>
          <cell r="Q2023">
            <v>16.8</v>
          </cell>
          <cell r="R2023">
            <v>483489</v>
          </cell>
        </row>
        <row r="2024">
          <cell r="E2024" t="str">
            <v>Vaùn khuoân</v>
          </cell>
          <cell r="F2024" t="str">
            <v>KA.1220</v>
          </cell>
          <cell r="G2024" t="str">
            <v>Vaùn khuoân</v>
          </cell>
          <cell r="I2024">
            <v>0</v>
          </cell>
          <cell r="J2024">
            <v>3</v>
          </cell>
          <cell r="P2024" t="str">
            <v>100m2</v>
          </cell>
          <cell r="Q2024">
            <v>0.20369999999999999</v>
          </cell>
          <cell r="R2024">
            <v>3649588</v>
          </cell>
        </row>
        <row r="2025">
          <cell r="E2025" t="str">
            <v>Loùt</v>
          </cell>
          <cell r="G2025" t="str">
            <v>Loùt: =3x2x(4,2+3,7)x0,05/100</v>
          </cell>
          <cell r="I2025" t="str">
            <v>: =3x2x(4,2+3,7)x0,05/100</v>
          </cell>
          <cell r="J2025">
            <v>3</v>
          </cell>
          <cell r="K2025" t="str">
            <v>VKMC</v>
          </cell>
          <cell r="M2025">
            <v>4.2</v>
          </cell>
          <cell r="N2025">
            <v>3.7</v>
          </cell>
          <cell r="O2025">
            <v>0.05</v>
          </cell>
          <cell r="P2025" t="str">
            <v>100m2</v>
          </cell>
          <cell r="Q2025">
            <v>2.3700000000000002E-2</v>
          </cell>
          <cell r="R2025">
            <v>0</v>
          </cell>
        </row>
        <row r="2026">
          <cell r="E2026" t="str">
            <v>Baûn ñaùy</v>
          </cell>
          <cell r="G2026" t="str">
            <v>Baûn ñaùy: =3x2x(4+3,5)x0,4/100</v>
          </cell>
          <cell r="I2026" t="str">
            <v>: =3x2x(4+3,5)x0,4/100</v>
          </cell>
          <cell r="J2026">
            <v>3</v>
          </cell>
          <cell r="K2026" t="str">
            <v>VKMC</v>
          </cell>
          <cell r="M2026">
            <v>4</v>
          </cell>
          <cell r="N2026">
            <v>3.5</v>
          </cell>
          <cell r="O2026">
            <v>0.4</v>
          </cell>
          <cell r="P2026" t="str">
            <v>100m2</v>
          </cell>
          <cell r="Q2026">
            <v>0.18</v>
          </cell>
          <cell r="R2026">
            <v>0</v>
          </cell>
        </row>
        <row r="2027">
          <cell r="E2027" t="str">
            <v>Beùton coå moùng M200 ñaù 1x2</v>
          </cell>
          <cell r="F2027" t="str">
            <v>HA.2333</v>
          </cell>
          <cell r="G2027" t="str">
            <v>Beùton coå moùng M200 ñaù 1x2: =3x1,5x1,5x1,87</v>
          </cell>
          <cell r="I2027" t="str">
            <v>: =3x1,5x1,5x1,87</v>
          </cell>
          <cell r="J2027">
            <v>3</v>
          </cell>
          <cell r="K2027" t="str">
            <v>KHOI</v>
          </cell>
          <cell r="M2027">
            <v>1.5</v>
          </cell>
          <cell r="N2027">
            <v>1.5</v>
          </cell>
          <cell r="O2027">
            <v>1.87</v>
          </cell>
          <cell r="P2027" t="str">
            <v>m3</v>
          </cell>
          <cell r="Q2027">
            <v>12.6225</v>
          </cell>
          <cell r="R2027">
            <v>496234</v>
          </cell>
        </row>
        <row r="2028">
          <cell r="E2028" t="str">
            <v>Vaùn khuoân coå moùngï</v>
          </cell>
          <cell r="F2028" t="str">
            <v>KA.2120</v>
          </cell>
          <cell r="G2028" t="str">
            <v>Vaùn khuoân coå moùngï: =3x2x(1,5+1,5)x1,87/100</v>
          </cell>
          <cell r="I2028" t="str">
            <v>: =3x2x(1,5+1,5)x1,87/100</v>
          </cell>
          <cell r="J2028">
            <v>3</v>
          </cell>
          <cell r="K2028" t="str">
            <v>VKMC</v>
          </cell>
          <cell r="M2028">
            <v>1.5</v>
          </cell>
          <cell r="N2028">
            <v>1.5</v>
          </cell>
          <cell r="O2028">
            <v>1.87</v>
          </cell>
          <cell r="P2028" t="str">
            <v>100m2</v>
          </cell>
          <cell r="Q2028">
            <v>0.33660000000000001</v>
          </cell>
          <cell r="R2028">
            <v>3915861</v>
          </cell>
        </row>
        <row r="2029">
          <cell r="E2029" t="str">
            <v>Saét troøn Þ &lt;=10</v>
          </cell>
          <cell r="F2029" t="str">
            <v>IA.1130</v>
          </cell>
          <cell r="G2029" t="str">
            <v>Saét troøn Þ &lt;=10: =3x0,0953</v>
          </cell>
          <cell r="I2029" t="str">
            <v>: =3x0,0953</v>
          </cell>
          <cell r="J2029">
            <v>3</v>
          </cell>
          <cell r="M2029">
            <v>1</v>
          </cell>
          <cell r="N2029">
            <v>9.5299999999999996E-2</v>
          </cell>
          <cell r="P2029" t="str">
            <v>Taán</v>
          </cell>
          <cell r="Q2029">
            <v>0.28589999999999999</v>
          </cell>
          <cell r="R2029">
            <v>4249102</v>
          </cell>
        </row>
        <row r="2030">
          <cell r="E2030" t="str">
            <v>Saét troøn Þ &lt;=18</v>
          </cell>
          <cell r="F2030" t="str">
            <v>IA.1130</v>
          </cell>
          <cell r="G2030" t="str">
            <v>Saét troøn Þ &lt;=18: =3x0,3925</v>
          </cell>
          <cell r="I2030" t="str">
            <v>: =3x0,3925</v>
          </cell>
          <cell r="J2030">
            <v>3</v>
          </cell>
          <cell r="M2030">
            <v>1</v>
          </cell>
          <cell r="N2030">
            <v>0.39250000000000002</v>
          </cell>
          <cell r="P2030" t="str">
            <v>Taán</v>
          </cell>
          <cell r="Q2030">
            <v>1.1775</v>
          </cell>
          <cell r="R2030">
            <v>4249102</v>
          </cell>
        </row>
        <row r="2031">
          <cell r="E2031" t="str">
            <v>Saét troøn Þ &gt;18</v>
          </cell>
          <cell r="F2031" t="str">
            <v>IA.1130</v>
          </cell>
          <cell r="G2031" t="str">
            <v>Saét troøn Þ &gt;18: =3x0,208</v>
          </cell>
          <cell r="I2031" t="str">
            <v>: =3x0,208</v>
          </cell>
          <cell r="J2031">
            <v>3</v>
          </cell>
          <cell r="M2031">
            <v>1</v>
          </cell>
          <cell r="N2031">
            <v>0.20799999999999999</v>
          </cell>
          <cell r="P2031" t="str">
            <v>Taán</v>
          </cell>
          <cell r="Q2031">
            <v>0.624</v>
          </cell>
          <cell r="R2031">
            <v>4249102</v>
          </cell>
        </row>
        <row r="2032">
          <cell r="D2032" t="str">
            <v>BM-NEO</v>
          </cell>
          <cell r="E2032" t="str">
            <v>Boulon neo M30x1400/200</v>
          </cell>
          <cell r="F2032" t="str">
            <v>67/BL-BCN</v>
          </cell>
          <cell r="G2032" t="str">
            <v>Boulon neo M30x1400/200: =3x16x11,3</v>
          </cell>
          <cell r="I2032" t="str">
            <v>: =3x16x11,3</v>
          </cell>
          <cell r="J2032">
            <v>3</v>
          </cell>
          <cell r="K2032" t="str">
            <v>MAT</v>
          </cell>
          <cell r="M2032">
            <v>16</v>
          </cell>
          <cell r="N2032">
            <v>11.3</v>
          </cell>
          <cell r="P2032" t="str">
            <v>kg</v>
          </cell>
          <cell r="Q2032">
            <v>542.4</v>
          </cell>
          <cell r="R2032">
            <v>8700</v>
          </cell>
        </row>
        <row r="2033">
          <cell r="E2033" t="str">
            <v>Laùng vöõa maët coå moùng M100 daày 3cm</v>
          </cell>
          <cell r="F2033" t="str">
            <v>RA.1215</v>
          </cell>
          <cell r="G2033" t="str">
            <v>Laùng vöõa maët coå moùng M100 daày 3cm: =3x1,5x1,5</v>
          </cell>
          <cell r="I2033" t="str">
            <v>: =3x1,5x1,5</v>
          </cell>
          <cell r="J2033">
            <v>3</v>
          </cell>
          <cell r="K2033" t="str">
            <v>MAT</v>
          </cell>
          <cell r="M2033">
            <v>1.5</v>
          </cell>
          <cell r="N2033">
            <v>1.5</v>
          </cell>
          <cell r="P2033" t="str">
            <v>m2</v>
          </cell>
          <cell r="Q2033">
            <v>6.75</v>
          </cell>
          <cell r="R2033">
            <v>12637</v>
          </cell>
        </row>
        <row r="2034">
          <cell r="E2034" t="str">
            <v xml:space="preserve">Ñaép ñaát hoá moùng </v>
          </cell>
          <cell r="F2034" t="str">
            <v>BB.1112</v>
          </cell>
          <cell r="G2034" t="str">
            <v>Ñaép ñaát hoá moùng : =3x76,08</v>
          </cell>
          <cell r="I2034" t="str">
            <v>: =3x76,08</v>
          </cell>
          <cell r="J2034">
            <v>3</v>
          </cell>
          <cell r="M2034">
            <v>1</v>
          </cell>
          <cell r="N2034">
            <v>76.08</v>
          </cell>
          <cell r="P2034" t="str">
            <v>m3</v>
          </cell>
          <cell r="Q2034">
            <v>228.24</v>
          </cell>
          <cell r="R2034">
            <v>0</v>
          </cell>
        </row>
        <row r="2035">
          <cell r="E2035" t="str">
            <v>Boác xuùc vaø vaän chuyeån ñaát thöøa baèng xe cuùt kít 100m</v>
          </cell>
          <cell r="F2035" t="str">
            <v>VC-03/100</v>
          </cell>
          <cell r="G2035" t="str">
            <v>Boác xuùc vaø vaän chuyeån ñaát thöøa baèng xe cuùt kít 100m: =3x21,52</v>
          </cell>
          <cell r="I2035" t="str">
            <v>: =3x21,52</v>
          </cell>
          <cell r="J2035">
            <v>3</v>
          </cell>
          <cell r="M2035">
            <v>1</v>
          </cell>
          <cell r="N2035">
            <v>21.52</v>
          </cell>
          <cell r="P2035" t="str">
            <v>m3</v>
          </cell>
          <cell r="R2035">
            <v>0</v>
          </cell>
        </row>
        <row r="2036">
          <cell r="E2036" t="str">
            <v>Ñaép caùt thaønh moùng thieát bò vaø san caùt thöøa</v>
          </cell>
          <cell r="F2036" t="str">
            <v>BB.1111</v>
          </cell>
          <cell r="G2036">
            <v>0</v>
          </cell>
          <cell r="J2036">
            <v>3</v>
          </cell>
          <cell r="K2036" t="str">
            <v>DAO</v>
          </cell>
          <cell r="P2036" t="str">
            <v>m3</v>
          </cell>
          <cell r="Q2036">
            <v>0</v>
          </cell>
          <cell r="R2036">
            <v>0</v>
          </cell>
        </row>
        <row r="2037">
          <cell r="E2037" t="str">
            <v>MOÙNG 3,5x3M  TRUÏ COÅNG MTC2: 3 CK</v>
          </cell>
          <cell r="G2037">
            <v>0</v>
          </cell>
          <cell r="I2037">
            <v>0</v>
          </cell>
          <cell r="Q2037">
            <v>0</v>
          </cell>
          <cell r="R2037">
            <v>0</v>
          </cell>
        </row>
        <row r="2038">
          <cell r="E2038" t="str">
            <v>Ñaøo moùng ñaát C2</v>
          </cell>
          <cell r="F2038" t="str">
            <v>BA.1442</v>
          </cell>
          <cell r="G2038">
            <v>0</v>
          </cell>
          <cell r="I2038" t="str">
            <v>: =x2,15/6(4,1x3,6+8,4x7,9+(4,1+8,4)x(3,6+7,9))</v>
          </cell>
          <cell r="K2038" t="str">
            <v>DAO</v>
          </cell>
          <cell r="L2038">
            <v>1</v>
          </cell>
          <cell r="M2038">
            <v>4.0999999999999996</v>
          </cell>
          <cell r="N2038">
            <v>3.6</v>
          </cell>
          <cell r="O2038">
            <v>2.15</v>
          </cell>
          <cell r="P2038" t="str">
            <v>m3</v>
          </cell>
          <cell r="Q2038">
            <v>0</v>
          </cell>
          <cell r="R2038">
            <v>0</v>
          </cell>
        </row>
        <row r="2039">
          <cell r="E2039" t="str">
            <v>Beùton loùt M100 ñaù 1x2</v>
          </cell>
          <cell r="F2039" t="str">
            <v>HA.1121SR</v>
          </cell>
          <cell r="G2039">
            <v>0</v>
          </cell>
          <cell r="I2039" t="str">
            <v>: =0x3,7x3,2x0,05</v>
          </cell>
          <cell r="J2039">
            <v>0</v>
          </cell>
          <cell r="K2039" t="str">
            <v>KHOI</v>
          </cell>
          <cell r="M2039">
            <v>3.7</v>
          </cell>
          <cell r="N2039">
            <v>3.2</v>
          </cell>
          <cell r="O2039">
            <v>0.05</v>
          </cell>
          <cell r="P2039" t="str">
            <v>m3</v>
          </cell>
          <cell r="Q2039">
            <v>0</v>
          </cell>
          <cell r="R2039">
            <v>0</v>
          </cell>
        </row>
        <row r="2040">
          <cell r="E2040" t="str">
            <v>Beùton baûn ñaùy M200 ñaù 1x2</v>
          </cell>
          <cell r="F2040" t="str">
            <v>HA.1223</v>
          </cell>
          <cell r="G2040">
            <v>0</v>
          </cell>
          <cell r="I2040" t="str">
            <v>: =0x3,5x3x0,4</v>
          </cell>
          <cell r="J2040">
            <v>0</v>
          </cell>
          <cell r="K2040" t="str">
            <v>KHOI</v>
          </cell>
          <cell r="M2040">
            <v>3.5</v>
          </cell>
          <cell r="N2040">
            <v>3</v>
          </cell>
          <cell r="O2040">
            <v>0.4</v>
          </cell>
          <cell r="P2040" t="str">
            <v>m3</v>
          </cell>
          <cell r="Q2040">
            <v>0</v>
          </cell>
          <cell r="R2040">
            <v>0</v>
          </cell>
        </row>
        <row r="2041">
          <cell r="E2041" t="str">
            <v>Vaùn khuoân</v>
          </cell>
          <cell r="F2041" t="str">
            <v>KA.1220</v>
          </cell>
          <cell r="G2041">
            <v>0</v>
          </cell>
          <cell r="I2041">
            <v>0</v>
          </cell>
          <cell r="P2041" t="str">
            <v>100m2</v>
          </cell>
          <cell r="Q2041">
            <v>0</v>
          </cell>
          <cell r="R2041">
            <v>0</v>
          </cell>
        </row>
        <row r="2042">
          <cell r="E2042" t="str">
            <v>Loùt</v>
          </cell>
          <cell r="G2042">
            <v>0</v>
          </cell>
          <cell r="I2042" t="str">
            <v>: =0x2x(3,7+3,2)x0,05/100</v>
          </cell>
          <cell r="J2042">
            <v>0</v>
          </cell>
          <cell r="K2042" t="str">
            <v>VKMC</v>
          </cell>
          <cell r="M2042">
            <v>3.7</v>
          </cell>
          <cell r="N2042">
            <v>3.2</v>
          </cell>
          <cell r="O2042">
            <v>0.05</v>
          </cell>
          <cell r="P2042" t="str">
            <v>100m2</v>
          </cell>
          <cell r="Q2042">
            <v>0</v>
          </cell>
          <cell r="R2042">
            <v>0</v>
          </cell>
        </row>
        <row r="2043">
          <cell r="E2043" t="str">
            <v>Baûn ñaùy</v>
          </cell>
          <cell r="G2043">
            <v>0</v>
          </cell>
          <cell r="I2043" t="str">
            <v>: =0x2x(3,5+3)x0,4/100</v>
          </cell>
          <cell r="J2043">
            <v>0</v>
          </cell>
          <cell r="K2043" t="str">
            <v>VKMC</v>
          </cell>
          <cell r="M2043">
            <v>3.5</v>
          </cell>
          <cell r="N2043">
            <v>3</v>
          </cell>
          <cell r="O2043">
            <v>0.4</v>
          </cell>
          <cell r="P2043" t="str">
            <v>100m2</v>
          </cell>
          <cell r="Q2043">
            <v>0</v>
          </cell>
          <cell r="R2043">
            <v>0</v>
          </cell>
        </row>
        <row r="2044">
          <cell r="E2044" t="str">
            <v>Beùton coåmoùng M200 ñaù 1x2</v>
          </cell>
          <cell r="F2044" t="str">
            <v>HA.2333</v>
          </cell>
          <cell r="G2044">
            <v>0</v>
          </cell>
          <cell r="I2044" t="str">
            <v>: =0x1,5</v>
          </cell>
          <cell r="J2044">
            <v>0</v>
          </cell>
          <cell r="M2044">
            <v>1.5</v>
          </cell>
          <cell r="N2044">
            <v>1.5</v>
          </cell>
          <cell r="O2044">
            <v>1.87</v>
          </cell>
          <cell r="P2044" t="str">
            <v>m3</v>
          </cell>
          <cell r="Q2044">
            <v>0</v>
          </cell>
          <cell r="R2044">
            <v>0</v>
          </cell>
        </row>
        <row r="2045">
          <cell r="E2045" t="str">
            <v>Vaùn khuoân coå moùngï</v>
          </cell>
          <cell r="F2045" t="str">
            <v>KA.2120</v>
          </cell>
          <cell r="G2045">
            <v>0</v>
          </cell>
          <cell r="I2045" t="str">
            <v>: =0x2x(1,5+1,5)x1,87/100</v>
          </cell>
          <cell r="J2045">
            <v>0</v>
          </cell>
          <cell r="K2045" t="str">
            <v>VKMC</v>
          </cell>
          <cell r="M2045">
            <v>1.5</v>
          </cell>
          <cell r="N2045">
            <v>1.5</v>
          </cell>
          <cell r="O2045">
            <v>1.87</v>
          </cell>
          <cell r="P2045" t="str">
            <v>100m2</v>
          </cell>
          <cell r="Q2045">
            <v>0</v>
          </cell>
          <cell r="R2045">
            <v>0</v>
          </cell>
        </row>
        <row r="2046">
          <cell r="E2046" t="str">
            <v>Saét troøn Þ &lt;=10</v>
          </cell>
          <cell r="F2046" t="str">
            <v>IA.1130</v>
          </cell>
          <cell r="G2046">
            <v>0</v>
          </cell>
          <cell r="I2046" t="str">
            <v>: =0x0,0953</v>
          </cell>
          <cell r="J2046">
            <v>0</v>
          </cell>
          <cell r="M2046">
            <v>1</v>
          </cell>
          <cell r="N2046">
            <v>9.5299999999999996E-2</v>
          </cell>
          <cell r="P2046" t="str">
            <v>Taán</v>
          </cell>
          <cell r="Q2046">
            <v>0</v>
          </cell>
          <cell r="R2046">
            <v>0</v>
          </cell>
        </row>
        <row r="2047">
          <cell r="E2047" t="str">
            <v>Saét troøn Þ &lt;=18</v>
          </cell>
          <cell r="F2047" t="str">
            <v>IA.1130</v>
          </cell>
          <cell r="G2047">
            <v>0</v>
          </cell>
          <cell r="I2047" t="str">
            <v>: =0x0,39242</v>
          </cell>
          <cell r="J2047">
            <v>0</v>
          </cell>
          <cell r="M2047">
            <v>1</v>
          </cell>
          <cell r="N2047">
            <v>0.39241999999999999</v>
          </cell>
          <cell r="P2047" t="str">
            <v>Taán</v>
          </cell>
          <cell r="Q2047">
            <v>0</v>
          </cell>
          <cell r="R2047">
            <v>0</v>
          </cell>
        </row>
        <row r="2048">
          <cell r="E2048" t="str">
            <v>Saét troøn Þ &gt;18</v>
          </cell>
          <cell r="F2048" t="str">
            <v>IA.1130</v>
          </cell>
          <cell r="G2048">
            <v>0</v>
          </cell>
          <cell r="I2048" t="str">
            <v>: =0x0,208</v>
          </cell>
          <cell r="J2048">
            <v>0</v>
          </cell>
          <cell r="M2048">
            <v>1</v>
          </cell>
          <cell r="N2048">
            <v>0.20799999999999999</v>
          </cell>
          <cell r="P2048" t="str">
            <v>Taán</v>
          </cell>
          <cell r="Q2048">
            <v>0</v>
          </cell>
          <cell r="R2048">
            <v>0</v>
          </cell>
        </row>
        <row r="2049">
          <cell r="D2049" t="str">
            <v>BM-NEO</v>
          </cell>
          <cell r="E2049" t="str">
            <v>Boulon neo M30x1400/200</v>
          </cell>
          <cell r="F2049" t="str">
            <v>67/BL-BCN</v>
          </cell>
          <cell r="G2049">
            <v>0</v>
          </cell>
          <cell r="I2049" t="str">
            <v>: =0x16x11,3</v>
          </cell>
          <cell r="J2049">
            <v>0</v>
          </cell>
          <cell r="K2049" t="str">
            <v>MAT</v>
          </cell>
          <cell r="M2049">
            <v>16</v>
          </cell>
          <cell r="N2049">
            <v>11.3</v>
          </cell>
          <cell r="P2049" t="str">
            <v>kg</v>
          </cell>
          <cell r="Q2049">
            <v>0</v>
          </cell>
          <cell r="R2049">
            <v>0</v>
          </cell>
        </row>
        <row r="2050">
          <cell r="E2050" t="str">
            <v>Laùng vöõa maët coå moùng M100 daày 3cm</v>
          </cell>
          <cell r="F2050" t="str">
            <v>RA.1215</v>
          </cell>
          <cell r="G2050">
            <v>0</v>
          </cell>
          <cell r="I2050" t="str">
            <v>: =0x1,5x1,5</v>
          </cell>
          <cell r="J2050">
            <v>0</v>
          </cell>
          <cell r="K2050" t="str">
            <v>MAT</v>
          </cell>
          <cell r="M2050">
            <v>1.5</v>
          </cell>
          <cell r="N2050">
            <v>1.5</v>
          </cell>
          <cell r="P2050" t="str">
            <v>m2</v>
          </cell>
          <cell r="Q2050">
            <v>0</v>
          </cell>
          <cell r="R2050">
            <v>0</v>
          </cell>
        </row>
        <row r="2051">
          <cell r="E2051" t="str">
            <v>Ñaép caùt thaønh moùng thieát bò vaø san caùt thöøa</v>
          </cell>
          <cell r="F2051" t="str">
            <v>BB.1111</v>
          </cell>
          <cell r="G2051">
            <v>0</v>
          </cell>
          <cell r="J2051">
            <v>0</v>
          </cell>
          <cell r="K2051" t="str">
            <v>DAO</v>
          </cell>
          <cell r="L2051">
            <v>1</v>
          </cell>
          <cell r="M2051">
            <v>4.0999999999999996</v>
          </cell>
          <cell r="N2051">
            <v>3.6</v>
          </cell>
          <cell r="O2051">
            <v>2.15</v>
          </cell>
          <cell r="P2051" t="str">
            <v>m3</v>
          </cell>
          <cell r="Q2051">
            <v>0</v>
          </cell>
          <cell r="R2051">
            <v>0</v>
          </cell>
        </row>
        <row r="2052">
          <cell r="E2052" t="str">
            <v>Ñoùng cöø Þ80-100 daøi 5m 16c/m2</v>
          </cell>
          <cell r="F2052" t="str">
            <v>CA.2213</v>
          </cell>
          <cell r="G2052">
            <v>0</v>
          </cell>
          <cell r="I2052" t="str">
            <v>: =x3,5x3/100</v>
          </cell>
          <cell r="K2052" t="str">
            <v>VKS</v>
          </cell>
          <cell r="M2052">
            <v>3.5</v>
          </cell>
          <cell r="N2052">
            <v>3</v>
          </cell>
          <cell r="O2052">
            <v>0.8</v>
          </cell>
          <cell r="P2052" t="str">
            <v>100m</v>
          </cell>
          <cell r="Q2052">
            <v>0</v>
          </cell>
          <cell r="R2052">
            <v>0</v>
          </cell>
        </row>
        <row r="2053">
          <cell r="E2053" t="str">
            <v>Ñaép caùt ñeäm ñaàu cöø</v>
          </cell>
          <cell r="F2053" t="str">
            <v>BB.1411</v>
          </cell>
          <cell r="G2053">
            <v>0</v>
          </cell>
          <cell r="I2053" t="str">
            <v>: =x3,7x3,2x0,2</v>
          </cell>
          <cell r="K2053" t="str">
            <v>KHOI</v>
          </cell>
          <cell r="M2053">
            <v>3.7</v>
          </cell>
          <cell r="N2053">
            <v>3.2</v>
          </cell>
          <cell r="O2053">
            <v>0.2</v>
          </cell>
          <cell r="P2053" t="str">
            <v>m3</v>
          </cell>
          <cell r="Q2053">
            <v>0</v>
          </cell>
          <cell r="R2053">
            <v>0</v>
          </cell>
        </row>
        <row r="2054">
          <cell r="E2054" t="str">
            <v xml:space="preserve">MOÙNG  TRUÏ COÅNG 110KV MTC2  (3x3M): </v>
          </cell>
          <cell r="G2054">
            <v>0</v>
          </cell>
          <cell r="I2054">
            <v>0</v>
          </cell>
          <cell r="Q2054">
            <v>0</v>
          </cell>
          <cell r="R2054">
            <v>0</v>
          </cell>
        </row>
        <row r="2055">
          <cell r="E2055" t="str">
            <v>Ñaøo moùng ñaát C2</v>
          </cell>
          <cell r="F2055" t="str">
            <v>BA.1442</v>
          </cell>
          <cell r="G2055">
            <v>0</v>
          </cell>
          <cell r="I2055">
            <v>0</v>
          </cell>
          <cell r="J2055">
            <v>0</v>
          </cell>
          <cell r="N2055">
            <v>68.313000000000002</v>
          </cell>
          <cell r="P2055" t="str">
            <v>m3</v>
          </cell>
          <cell r="Q2055">
            <v>0</v>
          </cell>
          <cell r="R2055">
            <v>0</v>
          </cell>
        </row>
        <row r="2056">
          <cell r="E2056" t="str">
            <v>Beùton loùt M100 ñaù 1x2</v>
          </cell>
          <cell r="F2056" t="str">
            <v>HA.1121SR</v>
          </cell>
          <cell r="G2056">
            <v>0</v>
          </cell>
          <cell r="I2056">
            <v>0</v>
          </cell>
          <cell r="J2056">
            <v>0</v>
          </cell>
          <cell r="N2056">
            <v>0.51200000000000001</v>
          </cell>
          <cell r="P2056" t="str">
            <v>m3</v>
          </cell>
          <cell r="Q2056">
            <v>0</v>
          </cell>
          <cell r="R2056">
            <v>0</v>
          </cell>
        </row>
        <row r="2057">
          <cell r="E2057" t="str">
            <v>Beùton baûn ñaùy M200 ñaù 1x2</v>
          </cell>
          <cell r="F2057" t="str">
            <v>HA.1223</v>
          </cell>
          <cell r="G2057">
            <v>0</v>
          </cell>
          <cell r="I2057" t="str">
            <v>: =0x3x3x0,35</v>
          </cell>
          <cell r="J2057">
            <v>0</v>
          </cell>
          <cell r="K2057" t="str">
            <v>KHOI</v>
          </cell>
          <cell r="M2057">
            <v>3</v>
          </cell>
          <cell r="N2057">
            <v>3</v>
          </cell>
          <cell r="O2057">
            <v>0.35</v>
          </cell>
          <cell r="P2057" t="str">
            <v>m3</v>
          </cell>
          <cell r="Q2057">
            <v>0</v>
          </cell>
          <cell r="R2057">
            <v>0</v>
          </cell>
        </row>
        <row r="2058">
          <cell r="E2058" t="str">
            <v>Vaùn khuoân</v>
          </cell>
          <cell r="F2058" t="str">
            <v>KA.1220</v>
          </cell>
          <cell r="G2058">
            <v>0</v>
          </cell>
          <cell r="I2058">
            <v>0</v>
          </cell>
          <cell r="P2058" t="str">
            <v>100m2</v>
          </cell>
          <cell r="Q2058">
            <v>0</v>
          </cell>
          <cell r="R2058">
            <v>0</v>
          </cell>
        </row>
        <row r="2059">
          <cell r="E2059" t="str">
            <v>Loùt</v>
          </cell>
          <cell r="G2059">
            <v>0</v>
          </cell>
          <cell r="I2059" t="str">
            <v>: =0x2x(3,2+3,2)x0,05/100</v>
          </cell>
          <cell r="J2059">
            <v>0</v>
          </cell>
          <cell r="K2059" t="str">
            <v>VKMC</v>
          </cell>
          <cell r="M2059">
            <v>3.2</v>
          </cell>
          <cell r="N2059">
            <v>3.2</v>
          </cell>
          <cell r="O2059">
            <v>0.05</v>
          </cell>
          <cell r="P2059" t="str">
            <v>100m2</v>
          </cell>
          <cell r="Q2059">
            <v>0</v>
          </cell>
          <cell r="R2059">
            <v>0</v>
          </cell>
        </row>
        <row r="2060">
          <cell r="E2060" t="str">
            <v>Baûn ñaùy</v>
          </cell>
          <cell r="G2060">
            <v>0</v>
          </cell>
          <cell r="I2060" t="str">
            <v>: =0x2x(3+3)x0,35/100</v>
          </cell>
          <cell r="J2060">
            <v>0</v>
          </cell>
          <cell r="K2060" t="str">
            <v>VKMC</v>
          </cell>
          <cell r="M2060">
            <v>3</v>
          </cell>
          <cell r="N2060">
            <v>3</v>
          </cell>
          <cell r="O2060">
            <v>0.35</v>
          </cell>
          <cell r="P2060" t="str">
            <v>100m2</v>
          </cell>
          <cell r="Q2060">
            <v>0</v>
          </cell>
          <cell r="R2060">
            <v>0</v>
          </cell>
        </row>
        <row r="2061">
          <cell r="E2061" t="str">
            <v>Beùton coå moùng M200 ñaù 1x2</v>
          </cell>
          <cell r="F2061" t="str">
            <v>HA.2333</v>
          </cell>
          <cell r="G2061">
            <v>0</v>
          </cell>
          <cell r="I2061" t="str">
            <v>: =0x1x1x1,82</v>
          </cell>
          <cell r="J2061">
            <v>0</v>
          </cell>
          <cell r="K2061" t="str">
            <v>KHOI</v>
          </cell>
          <cell r="M2061">
            <v>1</v>
          </cell>
          <cell r="N2061">
            <v>1</v>
          </cell>
          <cell r="O2061">
            <v>1.82</v>
          </cell>
          <cell r="P2061" t="str">
            <v>m3</v>
          </cell>
          <cell r="Q2061">
            <v>0</v>
          </cell>
          <cell r="R2061">
            <v>0</v>
          </cell>
        </row>
        <row r="2062">
          <cell r="E2062" t="str">
            <v>Vaùn khuoân coå moùngï</v>
          </cell>
          <cell r="F2062" t="str">
            <v>KA.2120</v>
          </cell>
          <cell r="G2062">
            <v>0</v>
          </cell>
          <cell r="I2062" t="str">
            <v>: =0x2x(1+1)x1,82/100</v>
          </cell>
          <cell r="J2062">
            <v>0</v>
          </cell>
          <cell r="K2062" t="str">
            <v>VKMC</v>
          </cell>
          <cell r="M2062">
            <v>1</v>
          </cell>
          <cell r="N2062">
            <v>1</v>
          </cell>
          <cell r="O2062">
            <v>1.82</v>
          </cell>
          <cell r="P2062" t="str">
            <v>100m2</v>
          </cell>
          <cell r="Q2062">
            <v>0</v>
          </cell>
          <cell r="R2062">
            <v>0</v>
          </cell>
        </row>
        <row r="2063">
          <cell r="E2063" t="str">
            <v>Saét troøn Þ &lt;=10</v>
          </cell>
          <cell r="F2063" t="str">
            <v>IA.1130</v>
          </cell>
          <cell r="G2063">
            <v>0</v>
          </cell>
          <cell r="I2063">
            <v>0</v>
          </cell>
          <cell r="J2063">
            <v>0</v>
          </cell>
          <cell r="N2063">
            <v>3.7770000000000005E-2</v>
          </cell>
          <cell r="P2063" t="str">
            <v>Taán</v>
          </cell>
          <cell r="Q2063">
            <v>0</v>
          </cell>
          <cell r="R2063">
            <v>0</v>
          </cell>
        </row>
        <row r="2064">
          <cell r="E2064" t="str">
            <v>Saét troøn Þ &lt;=18</v>
          </cell>
          <cell r="F2064" t="str">
            <v>IA.1130</v>
          </cell>
          <cell r="G2064">
            <v>0</v>
          </cell>
          <cell r="I2064">
            <v>0</v>
          </cell>
          <cell r="J2064">
            <v>0</v>
          </cell>
          <cell r="N2064">
            <v>0.32173000000000002</v>
          </cell>
          <cell r="P2064" t="str">
            <v>Taán</v>
          </cell>
          <cell r="Q2064">
            <v>0</v>
          </cell>
          <cell r="R2064">
            <v>0</v>
          </cell>
        </row>
        <row r="2065">
          <cell r="E2065" t="str">
            <v>Saét troøn Þ &gt;18</v>
          </cell>
          <cell r="F2065" t="str">
            <v>IA.1130</v>
          </cell>
          <cell r="G2065">
            <v>0</v>
          </cell>
          <cell r="I2065">
            <v>0</v>
          </cell>
          <cell r="J2065">
            <v>0</v>
          </cell>
          <cell r="P2065" t="str">
            <v>Taán</v>
          </cell>
          <cell r="Q2065">
            <v>0</v>
          </cell>
          <cell r="R2065">
            <v>0</v>
          </cell>
        </row>
        <row r="2066">
          <cell r="D2066" t="str">
            <v>BM-NEO</v>
          </cell>
          <cell r="E2066" t="str">
            <v>Boulon neo M24x950/200</v>
          </cell>
          <cell r="F2066" t="str">
            <v>67/BL-BCN</v>
          </cell>
          <cell r="G2066">
            <v>0</v>
          </cell>
          <cell r="I2066" t="str">
            <v>: =0x16x5,7</v>
          </cell>
          <cell r="J2066">
            <v>0</v>
          </cell>
          <cell r="K2066" t="str">
            <v>MAT</v>
          </cell>
          <cell r="M2066">
            <v>16</v>
          </cell>
          <cell r="N2066">
            <v>5.7</v>
          </cell>
          <cell r="P2066" t="str">
            <v>kg</v>
          </cell>
          <cell r="Q2066">
            <v>0</v>
          </cell>
          <cell r="R2066">
            <v>0</v>
          </cell>
        </row>
        <row r="2067">
          <cell r="E2067" t="str">
            <v>Laùng vöõa maët coå moùng M100 daày 3cm</v>
          </cell>
          <cell r="F2067" t="str">
            <v>RA.1215</v>
          </cell>
          <cell r="G2067">
            <v>0</v>
          </cell>
          <cell r="I2067" t="str">
            <v>: =0x1x1</v>
          </cell>
          <cell r="J2067">
            <v>0</v>
          </cell>
          <cell r="K2067" t="str">
            <v>MAT</v>
          </cell>
          <cell r="M2067">
            <v>1</v>
          </cell>
          <cell r="N2067">
            <v>1</v>
          </cell>
          <cell r="P2067" t="str">
            <v>m2</v>
          </cell>
          <cell r="Q2067">
            <v>0</v>
          </cell>
          <cell r="R2067">
            <v>0</v>
          </cell>
        </row>
        <row r="2068">
          <cell r="E2068" t="str">
            <v xml:space="preserve"> Ñaép thaønh moùng </v>
          </cell>
          <cell r="F2068" t="str">
            <v>BB.1112</v>
          </cell>
          <cell r="G2068">
            <v>0</v>
          </cell>
          <cell r="I2068">
            <v>0</v>
          </cell>
          <cell r="J2068">
            <v>0</v>
          </cell>
          <cell r="N2068">
            <v>62.771000000000001</v>
          </cell>
          <cell r="P2068" t="str">
            <v>m3</v>
          </cell>
          <cell r="Q2068">
            <v>0</v>
          </cell>
          <cell r="R2068">
            <v>0</v>
          </cell>
        </row>
        <row r="2069">
          <cell r="E2069" t="str">
            <v>Boác xuùc vaø vaän chuyeån ñaát thöøa xe cuùt kít 100m</v>
          </cell>
          <cell r="F2069" t="str">
            <v>VC-03/100</v>
          </cell>
          <cell r="G2069">
            <v>0</v>
          </cell>
          <cell r="I2069">
            <v>0</v>
          </cell>
          <cell r="J2069">
            <v>0</v>
          </cell>
          <cell r="N2069">
            <v>6.6504000000000021</v>
          </cell>
          <cell r="P2069" t="str">
            <v>m3</v>
          </cell>
          <cell r="Q2069">
            <v>0</v>
          </cell>
          <cell r="R2069">
            <v>0</v>
          </cell>
        </row>
        <row r="2070">
          <cell r="E2070" t="str">
            <v>Ñaép thaønh moùng thieát bò vaø san thöøa</v>
          </cell>
          <cell r="F2070" t="str">
            <v>BB.1112</v>
          </cell>
          <cell r="G2070">
            <v>0</v>
          </cell>
          <cell r="J2070">
            <v>0</v>
          </cell>
          <cell r="N2070">
            <v>68.313000000000002</v>
          </cell>
          <cell r="O2070">
            <v>0</v>
          </cell>
          <cell r="P2070" t="str">
            <v>m3</v>
          </cell>
          <cell r="R2070">
            <v>0</v>
          </cell>
        </row>
        <row r="2071">
          <cell r="E2071" t="str">
            <v>Ñoùng cöø Þ80-100 daøi 5m 16c/m2</v>
          </cell>
          <cell r="F2071" t="str">
            <v>CA.2213</v>
          </cell>
          <cell r="G2071">
            <v>0</v>
          </cell>
          <cell r="I2071" t="str">
            <v>: =x3x3/100</v>
          </cell>
          <cell r="K2071" t="str">
            <v>VKS</v>
          </cell>
          <cell r="M2071">
            <v>3</v>
          </cell>
          <cell r="N2071">
            <v>3</v>
          </cell>
          <cell r="O2071">
            <v>0.8</v>
          </cell>
          <cell r="P2071" t="str">
            <v>100m</v>
          </cell>
          <cell r="Q2071">
            <v>0</v>
          </cell>
          <cell r="R2071">
            <v>0</v>
          </cell>
        </row>
        <row r="2072">
          <cell r="E2072" t="str">
            <v>Ñaép caùt ñeäm ñaàu cöø</v>
          </cell>
          <cell r="F2072" t="str">
            <v>BB.1411</v>
          </cell>
          <cell r="G2072">
            <v>0</v>
          </cell>
          <cell r="I2072" t="str">
            <v>: =x0x0,512x0,2</v>
          </cell>
          <cell r="K2072" t="str">
            <v>KHOI</v>
          </cell>
          <cell r="M2072">
            <v>0</v>
          </cell>
          <cell r="N2072">
            <v>0.51200000000000001</v>
          </cell>
          <cell r="O2072">
            <v>0.2</v>
          </cell>
          <cell r="P2072" t="str">
            <v>m3</v>
          </cell>
          <cell r="Q2072">
            <v>0</v>
          </cell>
          <cell r="R2072">
            <v>0</v>
          </cell>
        </row>
        <row r="2073">
          <cell r="E2073" t="str">
            <v xml:space="preserve">MOÙNG  TRUÏ COÅNG 24KV MTC3 (2,9x2,1M): </v>
          </cell>
          <cell r="G2073">
            <v>0</v>
          </cell>
          <cell r="I2073">
            <v>0</v>
          </cell>
          <cell r="Q2073">
            <v>0</v>
          </cell>
          <cell r="R2073">
            <v>0</v>
          </cell>
        </row>
        <row r="2074">
          <cell r="E2074" t="str">
            <v>Ñaøo moùng ñaát C3</v>
          </cell>
          <cell r="F2074" t="str">
            <v>BA.1443</v>
          </cell>
          <cell r="G2074">
            <v>0</v>
          </cell>
          <cell r="I2074">
            <v>0</v>
          </cell>
          <cell r="J2074">
            <v>0</v>
          </cell>
          <cell r="N2074">
            <v>35.270000000000003</v>
          </cell>
          <cell r="P2074" t="str">
            <v>m3</v>
          </cell>
          <cell r="Q2074">
            <v>0</v>
          </cell>
          <cell r="R2074">
            <v>0</v>
          </cell>
        </row>
        <row r="2075">
          <cell r="E2075" t="str">
            <v>Beùton loùt M100 ñaù 1x2</v>
          </cell>
          <cell r="F2075" t="str">
            <v>HA.1111SR</v>
          </cell>
          <cell r="G2075">
            <v>0</v>
          </cell>
          <cell r="I2075">
            <v>0</v>
          </cell>
          <cell r="J2075">
            <v>0</v>
          </cell>
          <cell r="N2075">
            <v>0.35599999999999998</v>
          </cell>
          <cell r="P2075" t="str">
            <v>m3</v>
          </cell>
          <cell r="Q2075">
            <v>0</v>
          </cell>
          <cell r="R2075">
            <v>0</v>
          </cell>
        </row>
        <row r="2076">
          <cell r="E2076" t="str">
            <v>Beùton baûn ñaùy M200 ñaù 1x2</v>
          </cell>
          <cell r="F2076" t="str">
            <v>HA.1213</v>
          </cell>
          <cell r="G2076">
            <v>0</v>
          </cell>
          <cell r="I2076" t="str">
            <v>: =0x2,9x2,1x0,35</v>
          </cell>
          <cell r="J2076">
            <v>0</v>
          </cell>
          <cell r="K2076" t="str">
            <v>KHOI</v>
          </cell>
          <cell r="M2076">
            <v>2.9</v>
          </cell>
          <cell r="N2076">
            <v>2.1</v>
          </cell>
          <cell r="O2076">
            <v>0.35</v>
          </cell>
          <cell r="P2076" t="str">
            <v>m3</v>
          </cell>
          <cell r="Q2076">
            <v>0</v>
          </cell>
          <cell r="R2076">
            <v>0</v>
          </cell>
        </row>
        <row r="2077">
          <cell r="E2077" t="str">
            <v>Vaùn khuoân</v>
          </cell>
          <cell r="F2077" t="str">
            <v>KA.1220</v>
          </cell>
          <cell r="G2077">
            <v>0</v>
          </cell>
          <cell r="I2077">
            <v>0</v>
          </cell>
          <cell r="P2077" t="str">
            <v>100m2</v>
          </cell>
          <cell r="Q2077">
            <v>0</v>
          </cell>
          <cell r="R2077">
            <v>0</v>
          </cell>
        </row>
        <row r="2078">
          <cell r="E2078" t="str">
            <v>Loùt</v>
          </cell>
          <cell r="G2078">
            <v>0</v>
          </cell>
          <cell r="I2078" t="str">
            <v>: =0x2x(3,1+2,3)x0,05/100</v>
          </cell>
          <cell r="J2078">
            <v>0</v>
          </cell>
          <cell r="K2078" t="str">
            <v>VKMC</v>
          </cell>
          <cell r="M2078">
            <v>3.1</v>
          </cell>
          <cell r="N2078">
            <v>2.2999999999999998</v>
          </cell>
          <cell r="O2078">
            <v>0.05</v>
          </cell>
          <cell r="P2078" t="str">
            <v>100m2</v>
          </cell>
          <cell r="Q2078">
            <v>0</v>
          </cell>
          <cell r="R2078">
            <v>0</v>
          </cell>
        </row>
        <row r="2079">
          <cell r="E2079" t="str">
            <v>Baûn ñaùy</v>
          </cell>
          <cell r="G2079">
            <v>0</v>
          </cell>
          <cell r="I2079" t="str">
            <v>: =0x2x(2,9+2,1)x0,35/100</v>
          </cell>
          <cell r="J2079">
            <v>0</v>
          </cell>
          <cell r="K2079" t="str">
            <v>VKMC</v>
          </cell>
          <cell r="M2079">
            <v>2.9</v>
          </cell>
          <cell r="N2079">
            <v>2.1</v>
          </cell>
          <cell r="O2079">
            <v>0.35</v>
          </cell>
          <cell r="P2079" t="str">
            <v>100m2</v>
          </cell>
          <cell r="Q2079">
            <v>0</v>
          </cell>
          <cell r="R2079">
            <v>0</v>
          </cell>
        </row>
        <row r="2080">
          <cell r="E2080" t="str">
            <v>Beùton coå ïmoùng M200 ñaù 1x2</v>
          </cell>
          <cell r="F2080" t="str">
            <v>HA.2333</v>
          </cell>
          <cell r="G2080">
            <v>0</v>
          </cell>
          <cell r="I2080" t="str">
            <v>: =0x1x1x1,92</v>
          </cell>
          <cell r="J2080">
            <v>0</v>
          </cell>
          <cell r="K2080" t="str">
            <v>KHOI</v>
          </cell>
          <cell r="M2080">
            <v>1</v>
          </cell>
          <cell r="N2080">
            <v>1</v>
          </cell>
          <cell r="O2080">
            <v>1.92</v>
          </cell>
          <cell r="P2080" t="str">
            <v>m3</v>
          </cell>
          <cell r="Q2080">
            <v>0</v>
          </cell>
          <cell r="R2080">
            <v>0</v>
          </cell>
        </row>
        <row r="2081">
          <cell r="E2081" t="str">
            <v>Vaùn khuoân coå moùngï</v>
          </cell>
          <cell r="F2081" t="str">
            <v>KA.2120</v>
          </cell>
          <cell r="G2081">
            <v>0</v>
          </cell>
          <cell r="I2081" t="str">
            <v>: =0x2x(1+1)x1,92/100</v>
          </cell>
          <cell r="J2081">
            <v>0</v>
          </cell>
          <cell r="K2081" t="str">
            <v>VKMC</v>
          </cell>
          <cell r="M2081">
            <v>1</v>
          </cell>
          <cell r="N2081">
            <v>1</v>
          </cell>
          <cell r="O2081">
            <v>1.92</v>
          </cell>
          <cell r="P2081" t="str">
            <v>100m2</v>
          </cell>
          <cell r="Q2081">
            <v>0</v>
          </cell>
          <cell r="R2081">
            <v>0</v>
          </cell>
        </row>
        <row r="2082">
          <cell r="E2082" t="str">
            <v>Saét troøn Þ &lt;=10</v>
          </cell>
          <cell r="F2082" t="str">
            <v>IA.1130</v>
          </cell>
          <cell r="G2082">
            <v>0</v>
          </cell>
          <cell r="I2082">
            <v>0</v>
          </cell>
          <cell r="J2082">
            <v>0</v>
          </cell>
          <cell r="N2082">
            <v>8.4019999999999997E-2</v>
          </cell>
          <cell r="P2082" t="str">
            <v>Taán</v>
          </cell>
          <cell r="Q2082">
            <v>0</v>
          </cell>
          <cell r="R2082">
            <v>0</v>
          </cell>
        </row>
        <row r="2083">
          <cell r="E2083" t="str">
            <v>Saét troøn Þ &lt;=18</v>
          </cell>
          <cell r="F2083" t="str">
            <v>IA.1130</v>
          </cell>
          <cell r="G2083">
            <v>0</v>
          </cell>
          <cell r="I2083">
            <v>0</v>
          </cell>
          <cell r="J2083">
            <v>0</v>
          </cell>
          <cell r="N2083">
            <v>0.17659</v>
          </cell>
          <cell r="P2083" t="str">
            <v>Taán</v>
          </cell>
          <cell r="Q2083">
            <v>0</v>
          </cell>
          <cell r="R2083">
            <v>0</v>
          </cell>
        </row>
        <row r="2084">
          <cell r="E2084" t="str">
            <v>Saét troøn Þ &gt;18</v>
          </cell>
          <cell r="F2084" t="str">
            <v>IA.1130</v>
          </cell>
          <cell r="G2084">
            <v>0</v>
          </cell>
          <cell r="I2084">
            <v>0</v>
          </cell>
          <cell r="J2084">
            <v>0</v>
          </cell>
          <cell r="P2084" t="str">
            <v>Taán</v>
          </cell>
          <cell r="Q2084">
            <v>0</v>
          </cell>
          <cell r="R2084">
            <v>0</v>
          </cell>
        </row>
        <row r="2085">
          <cell r="D2085" t="str">
            <v>BM-NEO</v>
          </cell>
          <cell r="E2085" t="str">
            <v>Boulon neo M22x950/200</v>
          </cell>
          <cell r="F2085" t="str">
            <v>67/BL-BCN</v>
          </cell>
          <cell r="G2085">
            <v>0</v>
          </cell>
          <cell r="I2085" t="str">
            <v>: =0x16x3,2</v>
          </cell>
          <cell r="J2085">
            <v>0</v>
          </cell>
          <cell r="K2085" t="str">
            <v>MAT</v>
          </cell>
          <cell r="M2085">
            <v>16</v>
          </cell>
          <cell r="N2085">
            <v>3.2</v>
          </cell>
          <cell r="P2085" t="str">
            <v>kg</v>
          </cell>
          <cell r="Q2085">
            <v>0</v>
          </cell>
          <cell r="R2085">
            <v>0</v>
          </cell>
        </row>
        <row r="2086">
          <cell r="E2086" t="str">
            <v>Laùng vöõa maët coå moùng M100 daày 3cm</v>
          </cell>
          <cell r="F2086" t="str">
            <v>RA.1215</v>
          </cell>
          <cell r="G2086">
            <v>0</v>
          </cell>
          <cell r="I2086" t="str">
            <v>: =0x1x1</v>
          </cell>
          <cell r="J2086">
            <v>0</v>
          </cell>
          <cell r="K2086" t="str">
            <v>MAT</v>
          </cell>
          <cell r="M2086">
            <v>1</v>
          </cell>
          <cell r="N2086">
            <v>1</v>
          </cell>
          <cell r="P2086" t="str">
            <v>m2</v>
          </cell>
          <cell r="Q2086">
            <v>0</v>
          </cell>
          <cell r="R2086">
            <v>0</v>
          </cell>
        </row>
        <row r="2087">
          <cell r="E2087" t="str">
            <v>Ñaép thaønh moùng vaø san thöøa</v>
          </cell>
          <cell r="F2087" t="str">
            <v>BB.1113</v>
          </cell>
          <cell r="G2087">
            <v>0</v>
          </cell>
          <cell r="J2087">
            <v>0</v>
          </cell>
          <cell r="M2087">
            <v>0</v>
          </cell>
          <cell r="N2087">
            <v>31.13</v>
          </cell>
          <cell r="O2087">
            <v>0</v>
          </cell>
          <cell r="P2087" t="str">
            <v>m3</v>
          </cell>
          <cell r="Q2087">
            <v>0</v>
          </cell>
          <cell r="R2087">
            <v>0</v>
          </cell>
        </row>
        <row r="2088">
          <cell r="E2088" t="str">
            <v>Ñoùng cöø Þ80-100 daøi 5m 16c/m2</v>
          </cell>
          <cell r="F2088" t="str">
            <v>CA.2213</v>
          </cell>
          <cell r="G2088">
            <v>0</v>
          </cell>
          <cell r="I2088" t="str">
            <v>: =x2,9x2,1/100</v>
          </cell>
          <cell r="K2088" t="str">
            <v>VKS</v>
          </cell>
          <cell r="M2088">
            <v>2.9</v>
          </cell>
          <cell r="N2088">
            <v>2.1</v>
          </cell>
          <cell r="O2088">
            <v>0.8</v>
          </cell>
          <cell r="P2088" t="str">
            <v>100m</v>
          </cell>
          <cell r="Q2088">
            <v>0</v>
          </cell>
          <cell r="R2088">
            <v>0</v>
          </cell>
        </row>
        <row r="2089">
          <cell r="E2089" t="str">
            <v>Ñaép caùt ñeäm ñaàu cöø</v>
          </cell>
          <cell r="F2089" t="str">
            <v>BB.1411</v>
          </cell>
          <cell r="G2089">
            <v>0</v>
          </cell>
          <cell r="I2089" t="str">
            <v>: =x0x0,356x0,2</v>
          </cell>
          <cell r="K2089" t="str">
            <v>KHOI</v>
          </cell>
          <cell r="M2089">
            <v>0</v>
          </cell>
          <cell r="N2089">
            <v>0.35599999999999998</v>
          </cell>
          <cell r="O2089">
            <v>0.2</v>
          </cell>
          <cell r="P2089" t="str">
            <v>m3</v>
          </cell>
          <cell r="Q2089">
            <v>0</v>
          </cell>
          <cell r="R2089">
            <v>0</v>
          </cell>
        </row>
        <row r="2090">
          <cell r="E2090" t="str">
            <v xml:space="preserve">MOÙNG  TRU COÅNG 110KV VAØ MOÙNG TRUÏ DAØN 15KV COÄT BTLT  (1,5X2,5M): </v>
          </cell>
          <cell r="G2090">
            <v>0</v>
          </cell>
          <cell r="I2090">
            <v>0</v>
          </cell>
          <cell r="Q2090">
            <v>0</v>
          </cell>
          <cell r="R2090">
            <v>0</v>
          </cell>
        </row>
        <row r="2091">
          <cell r="E2091" t="str">
            <v>Ñaøo moùng ñaát C2</v>
          </cell>
          <cell r="F2091" t="str">
            <v>BA.1442</v>
          </cell>
          <cell r="G2091">
            <v>0</v>
          </cell>
          <cell r="I2091">
            <v>0</v>
          </cell>
          <cell r="J2091">
            <v>0</v>
          </cell>
          <cell r="N2091">
            <v>46.69</v>
          </cell>
          <cell r="P2091" t="str">
            <v>m3</v>
          </cell>
          <cell r="Q2091">
            <v>0</v>
          </cell>
          <cell r="R2091">
            <v>0</v>
          </cell>
        </row>
        <row r="2092">
          <cell r="E2092" t="str">
            <v>Beùton loùt M100 ñaù 1x2</v>
          </cell>
          <cell r="F2092" t="str">
            <v>HA.1111SR</v>
          </cell>
          <cell r="G2092">
            <v>0</v>
          </cell>
          <cell r="I2092" t="str">
            <v>: =0x2,7x1,7x0,05</v>
          </cell>
          <cell r="J2092">
            <v>0</v>
          </cell>
          <cell r="K2092" t="str">
            <v>KHOI</v>
          </cell>
          <cell r="M2092">
            <v>2.7</v>
          </cell>
          <cell r="N2092">
            <v>1.7</v>
          </cell>
          <cell r="O2092">
            <v>0.05</v>
          </cell>
          <cell r="P2092" t="str">
            <v>m3</v>
          </cell>
          <cell r="Q2092">
            <v>0</v>
          </cell>
          <cell r="R2092">
            <v>0</v>
          </cell>
        </row>
        <row r="2093">
          <cell r="E2093" t="str">
            <v>Beùton baûn ñaùy M200 ñaù 1x2</v>
          </cell>
          <cell r="F2093" t="str">
            <v>HA.1213</v>
          </cell>
          <cell r="G2093">
            <v>0</v>
          </cell>
          <cell r="I2093" t="str">
            <v>: =0x2,5x1,5x0,25</v>
          </cell>
          <cell r="J2093">
            <v>0</v>
          </cell>
          <cell r="K2093" t="str">
            <v>KHOI</v>
          </cell>
          <cell r="M2093">
            <v>2.5</v>
          </cell>
          <cell r="N2093">
            <v>1.5</v>
          </cell>
          <cell r="O2093">
            <v>0.25</v>
          </cell>
          <cell r="P2093" t="str">
            <v>m3</v>
          </cell>
          <cell r="Q2093">
            <v>0</v>
          </cell>
          <cell r="R2093">
            <v>0</v>
          </cell>
        </row>
        <row r="2094">
          <cell r="E2094" t="str">
            <v>Vaùn khuoân</v>
          </cell>
          <cell r="F2094" t="str">
            <v>KA.1220</v>
          </cell>
          <cell r="G2094">
            <v>0</v>
          </cell>
          <cell r="I2094">
            <v>0</v>
          </cell>
          <cell r="P2094" t="str">
            <v>100m2</v>
          </cell>
          <cell r="Q2094">
            <v>0</v>
          </cell>
          <cell r="R2094">
            <v>0</v>
          </cell>
        </row>
        <row r="2095">
          <cell r="E2095" t="str">
            <v>Loùt</v>
          </cell>
          <cell r="G2095">
            <v>0</v>
          </cell>
          <cell r="I2095" t="str">
            <v>: =0x2x(2,7+1,7)x0,05/100</v>
          </cell>
          <cell r="J2095">
            <v>0</v>
          </cell>
          <cell r="K2095" t="str">
            <v>VKMC</v>
          </cell>
          <cell r="M2095">
            <v>2.7</v>
          </cell>
          <cell r="N2095">
            <v>1.7</v>
          </cell>
          <cell r="O2095">
            <v>0.05</v>
          </cell>
          <cell r="P2095" t="str">
            <v>100m2</v>
          </cell>
          <cell r="Q2095">
            <v>0</v>
          </cell>
          <cell r="R2095">
            <v>0</v>
          </cell>
        </row>
        <row r="2096">
          <cell r="E2096" t="str">
            <v>Baûn ñaùy</v>
          </cell>
          <cell r="G2096">
            <v>0</v>
          </cell>
          <cell r="I2096" t="str">
            <v>: =0x2x(2,5+1,5)x0,25/100</v>
          </cell>
          <cell r="J2096">
            <v>0</v>
          </cell>
          <cell r="K2096" t="str">
            <v>VKMC</v>
          </cell>
          <cell r="M2096">
            <v>2.5</v>
          </cell>
          <cell r="N2096">
            <v>1.5</v>
          </cell>
          <cell r="O2096">
            <v>0.25</v>
          </cell>
          <cell r="P2096" t="str">
            <v>100m2</v>
          </cell>
          <cell r="Q2096">
            <v>0</v>
          </cell>
          <cell r="R2096">
            <v>0</v>
          </cell>
        </row>
        <row r="2097">
          <cell r="E2097" t="str">
            <v>Beùton coå ïmoùng M200 ñaù 1x2</v>
          </cell>
          <cell r="F2097" t="str">
            <v>HA.2313</v>
          </cell>
          <cell r="G2097">
            <v>0</v>
          </cell>
          <cell r="I2097">
            <v>0</v>
          </cell>
          <cell r="J2097">
            <v>0</v>
          </cell>
          <cell r="P2097" t="str">
            <v>m3</v>
          </cell>
          <cell r="Q2097">
            <v>0</v>
          </cell>
          <cell r="R2097">
            <v>0</v>
          </cell>
        </row>
        <row r="2098">
          <cell r="E2098" t="str">
            <v>Phaàn ñaëc</v>
          </cell>
          <cell r="G2098">
            <v>0</v>
          </cell>
          <cell r="I2098" t="str">
            <v>: =0x0,7x0,7x0,75</v>
          </cell>
          <cell r="J2098">
            <v>0</v>
          </cell>
          <cell r="K2098" t="str">
            <v>KHOI</v>
          </cell>
          <cell r="M2098">
            <v>0.7</v>
          </cell>
          <cell r="N2098">
            <v>0.7</v>
          </cell>
          <cell r="O2098">
            <v>0.75</v>
          </cell>
          <cell r="P2098" t="str">
            <v>m3</v>
          </cell>
          <cell r="Q2098">
            <v>0</v>
          </cell>
          <cell r="R2098">
            <v>0</v>
          </cell>
        </row>
        <row r="2099">
          <cell r="E2099" t="str">
            <v>Phaàn loï möïc</v>
          </cell>
          <cell r="G2099">
            <v>0</v>
          </cell>
          <cell r="I2099" t="str">
            <v>: =0x2x(0,7+0,45)x1,3x0,125</v>
          </cell>
          <cell r="J2099">
            <v>0</v>
          </cell>
          <cell r="K2099" t="str">
            <v>THOP</v>
          </cell>
          <cell r="L2099">
            <v>0.125</v>
          </cell>
          <cell r="M2099">
            <v>0.7</v>
          </cell>
          <cell r="N2099">
            <v>0.7</v>
          </cell>
          <cell r="O2099">
            <v>1.3</v>
          </cell>
          <cell r="P2099" t="str">
            <v>m3</v>
          </cell>
          <cell r="Q2099">
            <v>0</v>
          </cell>
          <cell r="R2099">
            <v>0</v>
          </cell>
        </row>
        <row r="2100">
          <cell r="E2100" t="str">
            <v>Vaùn khuoân coå moùngï</v>
          </cell>
          <cell r="F2100" t="str">
            <v>KA.2120</v>
          </cell>
          <cell r="G2100">
            <v>0</v>
          </cell>
          <cell r="I2100" t="str">
            <v>: =0x0</v>
          </cell>
          <cell r="J2100">
            <v>0</v>
          </cell>
          <cell r="M2100">
            <v>0</v>
          </cell>
          <cell r="N2100">
            <v>0</v>
          </cell>
          <cell r="O2100">
            <v>0</v>
          </cell>
          <cell r="P2100" t="str">
            <v>100m2</v>
          </cell>
          <cell r="Q2100">
            <v>0</v>
          </cell>
          <cell r="R2100">
            <v>0</v>
          </cell>
        </row>
        <row r="2101">
          <cell r="E2101" t="str">
            <v>Phaàn ñaëc</v>
          </cell>
          <cell r="G2101">
            <v>0</v>
          </cell>
          <cell r="I2101" t="str">
            <v>: =0x2x(0,7+0,7)x0,75/100</v>
          </cell>
          <cell r="J2101">
            <v>0</v>
          </cell>
          <cell r="K2101" t="str">
            <v>VKMC</v>
          </cell>
          <cell r="M2101">
            <v>0.7</v>
          </cell>
          <cell r="N2101">
            <v>0.7</v>
          </cell>
          <cell r="O2101">
            <v>0.75</v>
          </cell>
          <cell r="P2101" t="str">
            <v>100m2</v>
          </cell>
          <cell r="Q2101">
            <v>0</v>
          </cell>
          <cell r="R2101">
            <v>0</v>
          </cell>
        </row>
        <row r="2102">
          <cell r="E2102" t="str">
            <v>Phaàn loï möïc</v>
          </cell>
          <cell r="G2102">
            <v>0</v>
          </cell>
          <cell r="I2102" t="str">
            <v>: =0x(2x(0,7+0,7)+2x(0,45+0,45))x1,3/100</v>
          </cell>
          <cell r="J2102">
            <v>0</v>
          </cell>
          <cell r="K2102" t="str">
            <v>VKTH</v>
          </cell>
          <cell r="L2102">
            <v>0.125</v>
          </cell>
          <cell r="M2102">
            <v>0.7</v>
          </cell>
          <cell r="N2102">
            <v>0.7</v>
          </cell>
          <cell r="O2102">
            <v>1.3</v>
          </cell>
          <cell r="P2102" t="str">
            <v>100m2</v>
          </cell>
          <cell r="Q2102">
            <v>0</v>
          </cell>
          <cell r="R2102">
            <v>0</v>
          </cell>
        </row>
        <row r="2103">
          <cell r="E2103" t="str">
            <v>Saét troøn Þ &lt;=10</v>
          </cell>
          <cell r="F2103" t="str">
            <v>IA.1130</v>
          </cell>
          <cell r="G2103">
            <v>0</v>
          </cell>
          <cell r="I2103">
            <v>0</v>
          </cell>
          <cell r="J2103">
            <v>0</v>
          </cell>
          <cell r="N2103">
            <v>1.8769999999999998E-2</v>
          </cell>
          <cell r="P2103" t="str">
            <v>Taán</v>
          </cell>
          <cell r="Q2103">
            <v>0</v>
          </cell>
          <cell r="R2103">
            <v>0</v>
          </cell>
        </row>
        <row r="2104">
          <cell r="E2104" t="str">
            <v>Saét troøn Þ &lt;=18</v>
          </cell>
          <cell r="F2104" t="str">
            <v>IA.1130</v>
          </cell>
          <cell r="G2104">
            <v>0</v>
          </cell>
          <cell r="I2104">
            <v>0</v>
          </cell>
          <cell r="J2104">
            <v>0</v>
          </cell>
          <cell r="N2104">
            <v>0.12981000000000001</v>
          </cell>
          <cell r="P2104" t="str">
            <v>Taán</v>
          </cell>
          <cell r="Q2104">
            <v>0</v>
          </cell>
          <cell r="R2104">
            <v>0</v>
          </cell>
        </row>
        <row r="2105">
          <cell r="E2105" t="str">
            <v>Saét troøn Þ &gt;18</v>
          </cell>
          <cell r="F2105" t="str">
            <v>IA.1130</v>
          </cell>
          <cell r="G2105">
            <v>0</v>
          </cell>
          <cell r="I2105">
            <v>0</v>
          </cell>
          <cell r="J2105">
            <v>0</v>
          </cell>
          <cell r="P2105" t="str">
            <v>Taán</v>
          </cell>
          <cell r="Q2105">
            <v>0</v>
          </cell>
          <cell r="R2105">
            <v>0</v>
          </cell>
        </row>
        <row r="2106">
          <cell r="E2106" t="str">
            <v>Ñaép thaønh moùng vaø san thöøa</v>
          </cell>
          <cell r="F2106" t="str">
            <v>BB.1112</v>
          </cell>
          <cell r="G2106">
            <v>0</v>
          </cell>
          <cell r="J2106">
            <v>0</v>
          </cell>
          <cell r="M2106">
            <v>0</v>
          </cell>
          <cell r="N2106">
            <v>46.69</v>
          </cell>
          <cell r="O2106">
            <v>0</v>
          </cell>
          <cell r="P2106" t="str">
            <v>m3</v>
          </cell>
          <cell r="Q2106">
            <v>0</v>
          </cell>
          <cell r="R2106">
            <v>0</v>
          </cell>
        </row>
        <row r="2107">
          <cell r="E2107" t="str">
            <v xml:space="preserve">MOÙNG TRUÏ DAØN 110kV (COÄT BEÙTON LY TAÂM): </v>
          </cell>
          <cell r="G2107">
            <v>0</v>
          </cell>
          <cell r="I2107">
            <v>0</v>
          </cell>
          <cell r="Q2107">
            <v>0</v>
          </cell>
          <cell r="R2107">
            <v>0</v>
          </cell>
        </row>
        <row r="2108">
          <cell r="E2108" t="str">
            <v>Ñaøo moùng ñaát C2</v>
          </cell>
          <cell r="F2108" t="str">
            <v>BA.1432</v>
          </cell>
          <cell r="G2108">
            <v>0</v>
          </cell>
          <cell r="I2108">
            <v>0</v>
          </cell>
          <cell r="J2108">
            <v>0</v>
          </cell>
          <cell r="N2108">
            <v>12</v>
          </cell>
          <cell r="P2108" t="str">
            <v>m3</v>
          </cell>
          <cell r="Q2108">
            <v>0</v>
          </cell>
          <cell r="R2108">
            <v>0</v>
          </cell>
        </row>
        <row r="2109">
          <cell r="E2109" t="str">
            <v>Beùton  M200 ñaù 1x2  moùng</v>
          </cell>
          <cell r="F2109" t="str">
            <v>HA.1213</v>
          </cell>
          <cell r="G2109">
            <v>0</v>
          </cell>
          <cell r="I2109">
            <v>0</v>
          </cell>
          <cell r="J2109">
            <v>0</v>
          </cell>
          <cell r="N2109">
            <v>1.57</v>
          </cell>
          <cell r="P2109" t="str">
            <v>m3</v>
          </cell>
          <cell r="Q2109">
            <v>0</v>
          </cell>
          <cell r="R2109">
            <v>0</v>
          </cell>
        </row>
        <row r="2110">
          <cell r="E2110" t="str">
            <v>Saét troøn Þ &lt;=10</v>
          </cell>
          <cell r="F2110" t="str">
            <v>IA.1110</v>
          </cell>
          <cell r="G2110">
            <v>0</v>
          </cell>
          <cell r="I2110">
            <v>0</v>
          </cell>
          <cell r="J2110">
            <v>0</v>
          </cell>
          <cell r="N2110">
            <v>4.24E-2</v>
          </cell>
          <cell r="P2110" t="str">
            <v>Taán</v>
          </cell>
          <cell r="Q2110">
            <v>0</v>
          </cell>
          <cell r="R2110">
            <v>0</v>
          </cell>
        </row>
        <row r="2111">
          <cell r="E2111" t="str">
            <v>Laép oáng coáng Þ 1000</v>
          </cell>
          <cell r="F2111" t="str">
            <v>LA.5140</v>
          </cell>
          <cell r="G2111">
            <v>0</v>
          </cell>
          <cell r="I2111">
            <v>0</v>
          </cell>
          <cell r="J2111">
            <v>0</v>
          </cell>
          <cell r="N2111">
            <v>2</v>
          </cell>
          <cell r="P2111" t="str">
            <v>caùi</v>
          </cell>
          <cell r="Q2111">
            <v>0</v>
          </cell>
          <cell r="R2111">
            <v>0</v>
          </cell>
        </row>
        <row r="2112">
          <cell r="D2112" t="str">
            <v>OBT1000</v>
          </cell>
          <cell r="E2112" t="str">
            <v>Mua oáng Þ 1000</v>
          </cell>
          <cell r="F2112" t="str">
            <v>TT</v>
          </cell>
          <cell r="G2112" t="str">
            <v>Mua oáng Þ 1000</v>
          </cell>
          <cell r="I2112">
            <v>0</v>
          </cell>
          <cell r="J2112">
            <v>0</v>
          </cell>
          <cell r="N2112">
            <v>2</v>
          </cell>
          <cell r="P2112" t="str">
            <v>oáng</v>
          </cell>
          <cell r="Q2112">
            <v>0</v>
          </cell>
          <cell r="R2112">
            <v>0</v>
          </cell>
        </row>
        <row r="2113">
          <cell r="E2113" t="str">
            <v xml:space="preserve"> Ñaép thaønh moùng </v>
          </cell>
          <cell r="F2113" t="str">
            <v>BB.1112</v>
          </cell>
          <cell r="G2113">
            <v>0</v>
          </cell>
          <cell r="I2113">
            <v>0</v>
          </cell>
          <cell r="P2113" t="str">
            <v>m3</v>
          </cell>
          <cell r="Q2113">
            <v>0</v>
          </cell>
          <cell r="R2113">
            <v>0</v>
          </cell>
        </row>
        <row r="2114">
          <cell r="E2114" t="str">
            <v>Vaän chuyeån ñaát xe cuùt 50m</v>
          </cell>
          <cell r="F2114" t="str">
            <v>VC-03</v>
          </cell>
          <cell r="G2114">
            <v>0</v>
          </cell>
          <cell r="I2114">
            <v>0</v>
          </cell>
          <cell r="P2114" t="str">
            <v>m3</v>
          </cell>
          <cell r="Q2114">
            <v>0</v>
          </cell>
          <cell r="R2114">
            <v>0</v>
          </cell>
        </row>
        <row r="2115">
          <cell r="E2115" t="str">
            <v>Ñaép thaønh moùng thieát bò vaø san thöøa</v>
          </cell>
          <cell r="F2115" t="str">
            <v>BB.1112</v>
          </cell>
          <cell r="G2115">
            <v>0</v>
          </cell>
          <cell r="J2115">
            <v>0</v>
          </cell>
          <cell r="L2115">
            <v>0.5</v>
          </cell>
          <cell r="M2115">
            <v>0</v>
          </cell>
          <cell r="N2115">
            <v>12</v>
          </cell>
          <cell r="O2115">
            <v>0</v>
          </cell>
          <cell r="P2115" t="str">
            <v>m3</v>
          </cell>
          <cell r="R2115">
            <v>0</v>
          </cell>
        </row>
        <row r="2116">
          <cell r="E2116" t="str">
            <v xml:space="preserve">MOÙNG TRUÏ CHIEÁU SAÙNG 1,2x1,2m: </v>
          </cell>
          <cell r="G2116">
            <v>0</v>
          </cell>
          <cell r="I2116">
            <v>0</v>
          </cell>
          <cell r="Q2116">
            <v>0</v>
          </cell>
          <cell r="R2116">
            <v>0</v>
          </cell>
        </row>
        <row r="2117">
          <cell r="E2117" t="str">
            <v>Ñaøo moùng ñaát C2</v>
          </cell>
          <cell r="F2117" t="str">
            <v>BA.1432</v>
          </cell>
          <cell r="G2117">
            <v>0</v>
          </cell>
          <cell r="I2117">
            <v>0</v>
          </cell>
          <cell r="J2117">
            <v>0</v>
          </cell>
          <cell r="L2117">
            <v>0.5</v>
          </cell>
          <cell r="N2117">
            <v>7.75</v>
          </cell>
          <cell r="P2117" t="str">
            <v>m3</v>
          </cell>
          <cell r="Q2117">
            <v>0</v>
          </cell>
          <cell r="R2117">
            <v>0</v>
          </cell>
        </row>
        <row r="2118">
          <cell r="E2118" t="str">
            <v>Beùton loùt M100 ñaù 1x2</v>
          </cell>
          <cell r="F2118" t="str">
            <v>HA.1111SR</v>
          </cell>
          <cell r="G2118">
            <v>0</v>
          </cell>
          <cell r="I2118" t="str">
            <v>: =0x1,4x1,4x0,05</v>
          </cell>
          <cell r="J2118">
            <v>0</v>
          </cell>
          <cell r="K2118" t="str">
            <v>KHOI</v>
          </cell>
          <cell r="M2118">
            <v>1.4</v>
          </cell>
          <cell r="N2118">
            <v>1.4</v>
          </cell>
          <cell r="O2118">
            <v>0.05</v>
          </cell>
          <cell r="P2118" t="str">
            <v>m3</v>
          </cell>
          <cell r="Q2118">
            <v>0</v>
          </cell>
          <cell r="R2118">
            <v>0</v>
          </cell>
        </row>
        <row r="2119">
          <cell r="E2119" t="str">
            <v>Beùton baûn ñaùy M200 ñaù 1x2</v>
          </cell>
          <cell r="F2119" t="str">
            <v>HA.1213</v>
          </cell>
          <cell r="G2119">
            <v>0</v>
          </cell>
          <cell r="I2119" t="str">
            <v>: =0x1,2x1,2x0,2</v>
          </cell>
          <cell r="J2119">
            <v>0</v>
          </cell>
          <cell r="K2119" t="str">
            <v>KHOI</v>
          </cell>
          <cell r="M2119">
            <v>1.2</v>
          </cell>
          <cell r="N2119">
            <v>1.2</v>
          </cell>
          <cell r="O2119">
            <v>0.2</v>
          </cell>
          <cell r="P2119" t="str">
            <v>m3</v>
          </cell>
          <cell r="Q2119">
            <v>0</v>
          </cell>
          <cell r="R2119">
            <v>0</v>
          </cell>
        </row>
        <row r="2120">
          <cell r="E2120" t="str">
            <v>Vaùn khuoân</v>
          </cell>
          <cell r="F2120" t="str">
            <v>KA.1220</v>
          </cell>
          <cell r="G2120">
            <v>0</v>
          </cell>
          <cell r="I2120">
            <v>0</v>
          </cell>
          <cell r="J2120">
            <v>0</v>
          </cell>
          <cell r="P2120" t="str">
            <v>100m2</v>
          </cell>
          <cell r="Q2120">
            <v>0</v>
          </cell>
          <cell r="R2120">
            <v>0</v>
          </cell>
        </row>
        <row r="2121">
          <cell r="E2121" t="str">
            <v>Loùt</v>
          </cell>
          <cell r="G2121">
            <v>0</v>
          </cell>
          <cell r="I2121" t="str">
            <v>: =0x2x(1,4+1,4)x0,05/100</v>
          </cell>
          <cell r="J2121">
            <v>0</v>
          </cell>
          <cell r="K2121" t="str">
            <v>VKMC</v>
          </cell>
          <cell r="M2121">
            <v>1.4</v>
          </cell>
          <cell r="N2121">
            <v>1.4</v>
          </cell>
          <cell r="O2121">
            <v>0.05</v>
          </cell>
          <cell r="P2121" t="str">
            <v>100m2</v>
          </cell>
          <cell r="Q2121">
            <v>0</v>
          </cell>
          <cell r="R2121">
            <v>0</v>
          </cell>
        </row>
        <row r="2122">
          <cell r="E2122" t="str">
            <v>Baûn ñaùy</v>
          </cell>
          <cell r="G2122">
            <v>0</v>
          </cell>
          <cell r="I2122" t="str">
            <v>: =0x2x(1,2+1,2)x0,2/100</v>
          </cell>
          <cell r="J2122">
            <v>0</v>
          </cell>
          <cell r="K2122" t="str">
            <v>VKMC</v>
          </cell>
          <cell r="M2122">
            <v>1.2</v>
          </cell>
          <cell r="N2122">
            <v>1.2</v>
          </cell>
          <cell r="O2122">
            <v>0.2</v>
          </cell>
          <cell r="P2122" t="str">
            <v>100m2</v>
          </cell>
          <cell r="Q2122">
            <v>0</v>
          </cell>
          <cell r="R2122">
            <v>0</v>
          </cell>
        </row>
        <row r="2123">
          <cell r="E2123" t="str">
            <v>Beùton coå moùng M200 ñaù 1x2</v>
          </cell>
          <cell r="F2123" t="str">
            <v>HA.2333</v>
          </cell>
          <cell r="G2123">
            <v>0</v>
          </cell>
          <cell r="I2123" t="str">
            <v>: =0x0,5x0,5x1,17</v>
          </cell>
          <cell r="J2123">
            <v>0</v>
          </cell>
          <cell r="K2123" t="str">
            <v>KHOI</v>
          </cell>
          <cell r="M2123">
            <v>0.5</v>
          </cell>
          <cell r="N2123">
            <v>0.5</v>
          </cell>
          <cell r="O2123">
            <v>1.17</v>
          </cell>
          <cell r="P2123" t="str">
            <v>m3</v>
          </cell>
          <cell r="Q2123">
            <v>0</v>
          </cell>
          <cell r="R2123">
            <v>0</v>
          </cell>
        </row>
        <row r="2124">
          <cell r="E2124" t="str">
            <v>Vaùn khuoân coå moùng</v>
          </cell>
          <cell r="F2124" t="str">
            <v>KA.2120</v>
          </cell>
          <cell r="G2124">
            <v>0</v>
          </cell>
          <cell r="I2124" t="str">
            <v>: =0x2x(0,5+0,5)x1,17/100</v>
          </cell>
          <cell r="J2124">
            <v>0</v>
          </cell>
          <cell r="K2124" t="str">
            <v>VKMC</v>
          </cell>
          <cell r="M2124">
            <v>0.5</v>
          </cell>
          <cell r="N2124">
            <v>0.5</v>
          </cell>
          <cell r="O2124">
            <v>1.17</v>
          </cell>
          <cell r="P2124" t="str">
            <v>100m2</v>
          </cell>
          <cell r="Q2124">
            <v>0</v>
          </cell>
          <cell r="R2124">
            <v>0</v>
          </cell>
        </row>
        <row r="2125">
          <cell r="E2125" t="str">
            <v>Saét troøn Þ &lt;=10</v>
          </cell>
          <cell r="F2125" t="str">
            <v>IA.1130</v>
          </cell>
          <cell r="G2125">
            <v>0</v>
          </cell>
          <cell r="I2125">
            <v>0</v>
          </cell>
          <cell r="J2125">
            <v>0</v>
          </cell>
          <cell r="N2125">
            <v>7.4660000000000004E-3</v>
          </cell>
          <cell r="P2125" t="str">
            <v>Taán</v>
          </cell>
          <cell r="Q2125">
            <v>0</v>
          </cell>
          <cell r="R2125">
            <v>0</v>
          </cell>
        </row>
        <row r="2126">
          <cell r="E2126" t="str">
            <v>Saét troøn Þ &lt;=18</v>
          </cell>
          <cell r="F2126" t="str">
            <v>IA.1130</v>
          </cell>
          <cell r="G2126">
            <v>0</v>
          </cell>
          <cell r="I2126">
            <v>0</v>
          </cell>
          <cell r="J2126">
            <v>0</v>
          </cell>
          <cell r="N2126">
            <v>4.7240000000000004E-2</v>
          </cell>
          <cell r="P2126" t="str">
            <v>Taán</v>
          </cell>
          <cell r="Q2126">
            <v>0</v>
          </cell>
          <cell r="R2126">
            <v>0</v>
          </cell>
        </row>
        <row r="2127">
          <cell r="D2127" t="str">
            <v>BM-NEO</v>
          </cell>
          <cell r="E2127" t="str">
            <v>Boulon neo M16x500/150</v>
          </cell>
          <cell r="F2127" t="str">
            <v>67/BL-BCN</v>
          </cell>
          <cell r="G2127">
            <v>0</v>
          </cell>
          <cell r="I2127" t="str">
            <v>: =0x4x1,1</v>
          </cell>
          <cell r="J2127">
            <v>0</v>
          </cell>
          <cell r="K2127" t="str">
            <v>MAT</v>
          </cell>
          <cell r="M2127">
            <v>4</v>
          </cell>
          <cell r="N2127">
            <v>1.1000000000000001</v>
          </cell>
          <cell r="P2127" t="str">
            <v>kg</v>
          </cell>
          <cell r="Q2127">
            <v>0</v>
          </cell>
          <cell r="R2127">
            <v>0</v>
          </cell>
        </row>
        <row r="2128">
          <cell r="E2128" t="str">
            <v>Laùng vöõa maët coå moùng M100 daày 3cm</v>
          </cell>
          <cell r="F2128" t="str">
            <v>RA.1215</v>
          </cell>
          <cell r="G2128">
            <v>0</v>
          </cell>
          <cell r="I2128" t="str">
            <v>: =0x0,5x0,5</v>
          </cell>
          <cell r="J2128">
            <v>0</v>
          </cell>
          <cell r="K2128" t="str">
            <v>MAT</v>
          </cell>
          <cell r="M2128">
            <v>0.5</v>
          </cell>
          <cell r="N2128">
            <v>0.5</v>
          </cell>
          <cell r="P2128" t="str">
            <v>m2</v>
          </cell>
          <cell r="Q2128">
            <v>0</v>
          </cell>
          <cell r="R2128">
            <v>0</v>
          </cell>
        </row>
        <row r="2129">
          <cell r="E2129" t="str">
            <v xml:space="preserve"> Ñaép thaønh moùng </v>
          </cell>
          <cell r="F2129" t="str">
            <v>BB.1112</v>
          </cell>
          <cell r="G2129">
            <v>0</v>
          </cell>
          <cell r="I2129">
            <v>0</v>
          </cell>
          <cell r="P2129" t="str">
            <v>m3</v>
          </cell>
          <cell r="R2129">
            <v>0</v>
          </cell>
        </row>
        <row r="2130">
          <cell r="E2130" t="str">
            <v>Vaän chuyeån ñaát xe cuùt 50m</v>
          </cell>
          <cell r="F2130" t="str">
            <v>VC-03</v>
          </cell>
          <cell r="G2130">
            <v>0</v>
          </cell>
          <cell r="I2130">
            <v>0</v>
          </cell>
          <cell r="P2130" t="str">
            <v>m3</v>
          </cell>
          <cell r="R2130">
            <v>0</v>
          </cell>
        </row>
        <row r="2131">
          <cell r="E2131" t="str">
            <v>Ñaép thaønh moùng thieát bò vaø san thöøa</v>
          </cell>
          <cell r="F2131" t="str">
            <v>BB.1112</v>
          </cell>
          <cell r="G2131">
            <v>0</v>
          </cell>
          <cell r="I2131">
            <v>0</v>
          </cell>
          <cell r="J2131">
            <v>0</v>
          </cell>
          <cell r="P2131" t="str">
            <v>m3</v>
          </cell>
          <cell r="Q2131">
            <v>0</v>
          </cell>
          <cell r="R2131">
            <v>0</v>
          </cell>
        </row>
        <row r="2132">
          <cell r="D2132" t="str">
            <v>PVC60</v>
          </cell>
          <cell r="E2132" t="str">
            <v>Saûn xuaát, laép ñaët oáng PVC Þ 60 cho truï chieáu saùng</v>
          </cell>
          <cell r="F2132" t="str">
            <v>ZJ.7272</v>
          </cell>
          <cell r="G2132">
            <v>0</v>
          </cell>
          <cell r="I2132">
            <v>0</v>
          </cell>
          <cell r="J2132">
            <v>0</v>
          </cell>
          <cell r="P2132" t="str">
            <v>100m</v>
          </cell>
          <cell r="Q2132">
            <v>0</v>
          </cell>
          <cell r="R2132">
            <v>0</v>
          </cell>
        </row>
        <row r="2133">
          <cell r="E2133" t="str">
            <v xml:space="preserve">MOÙNG TRUÏ CHIEÁU SAÙNG 1,3x1,3m: </v>
          </cell>
          <cell r="G2133" t="str">
            <v>MOÙNG TRUÏ CHIEÁU SAÙNG 1,3x1,3m: 5CK</v>
          </cell>
          <cell r="H2133" t="str">
            <v>YES</v>
          </cell>
          <cell r="I2133">
            <v>0</v>
          </cell>
          <cell r="J2133">
            <v>5</v>
          </cell>
          <cell r="Q2133">
            <v>0</v>
          </cell>
          <cell r="R2133">
            <v>0</v>
          </cell>
        </row>
        <row r="2134">
          <cell r="E2134" t="str">
            <v>Ñaøo moùng ñaát C2</v>
          </cell>
          <cell r="F2134" t="str">
            <v>BA.1442</v>
          </cell>
          <cell r="G2134" t="str">
            <v>Ñaøo moùng ñaát C2: =5x1,15/6(1,9x1,9+3,05x3,05+(1,9+3,05)x(1,9+3,05))</v>
          </cell>
          <cell r="I2134" t="str">
            <v>: =5x1,15/6(1,9x1,9+3,05x3,05+(1,9+3,05)x(1,9+3,05))</v>
          </cell>
          <cell r="J2134">
            <v>5</v>
          </cell>
          <cell r="K2134" t="str">
            <v>DAO</v>
          </cell>
          <cell r="L2134">
            <v>0.5</v>
          </cell>
          <cell r="M2134">
            <v>1.9</v>
          </cell>
          <cell r="N2134">
            <v>1.9</v>
          </cell>
          <cell r="O2134">
            <v>1.1499999999999999</v>
          </cell>
          <cell r="P2134" t="str">
            <v>m3</v>
          </cell>
          <cell r="Q2134">
            <v>35.856041666666655</v>
          </cell>
          <cell r="R2134">
            <v>0</v>
          </cell>
        </row>
        <row r="2135">
          <cell r="E2135" t="str">
            <v>Beùton loùt M100 ñaù 1x2</v>
          </cell>
          <cell r="F2135" t="str">
            <v>HA.1111SR</v>
          </cell>
          <cell r="G2135" t="str">
            <v>Beùton loùt M100 ñaù 1x2: =5x1,5x1,5x0,05</v>
          </cell>
          <cell r="I2135" t="str">
            <v>: =5x1,5x1,5x0,05</v>
          </cell>
          <cell r="J2135">
            <v>5</v>
          </cell>
          <cell r="K2135" t="str">
            <v>KHOI</v>
          </cell>
          <cell r="M2135">
            <v>1.5</v>
          </cell>
          <cell r="N2135">
            <v>1.5</v>
          </cell>
          <cell r="O2135">
            <v>0.05</v>
          </cell>
          <cell r="P2135" t="str">
            <v>m3</v>
          </cell>
          <cell r="Q2135">
            <v>0.5625</v>
          </cell>
          <cell r="R2135">
            <v>296067</v>
          </cell>
        </row>
        <row r="2136">
          <cell r="E2136" t="str">
            <v>Beùton baûn ñaùy M200 ñaù 1x2</v>
          </cell>
          <cell r="F2136" t="str">
            <v>HA.1213</v>
          </cell>
          <cell r="G2136" t="str">
            <v>Beùton baûn ñaùy M200 ñaù 1x2: =5x1,3x1,3x0,2</v>
          </cell>
          <cell r="I2136" t="str">
            <v>: =5x1,3x1,3x0,2</v>
          </cell>
          <cell r="J2136">
            <v>5</v>
          </cell>
          <cell r="K2136" t="str">
            <v>KHOI</v>
          </cell>
          <cell r="M2136">
            <v>1.3</v>
          </cell>
          <cell r="N2136">
            <v>1.3</v>
          </cell>
          <cell r="O2136">
            <v>0.2</v>
          </cell>
          <cell r="P2136" t="str">
            <v>m3</v>
          </cell>
          <cell r="Q2136">
            <v>1.69</v>
          </cell>
          <cell r="R2136">
            <v>442515</v>
          </cell>
        </row>
        <row r="2137">
          <cell r="E2137" t="str">
            <v>Vaùn khuoân</v>
          </cell>
          <cell r="F2137" t="str">
            <v>KA.1220</v>
          </cell>
          <cell r="G2137" t="str">
            <v>Vaùn khuoân</v>
          </cell>
          <cell r="I2137">
            <v>0</v>
          </cell>
          <cell r="J2137">
            <v>5</v>
          </cell>
          <cell r="P2137" t="str">
            <v>100m2</v>
          </cell>
          <cell r="Q2137">
            <v>6.7000000000000004E-2</v>
          </cell>
          <cell r="R2137">
            <v>3649588</v>
          </cell>
        </row>
        <row r="2138">
          <cell r="E2138" t="str">
            <v>Loùt</v>
          </cell>
          <cell r="G2138" t="str">
            <v>Loùt: =5x2x(1,5+1,5)x0,05/100</v>
          </cell>
          <cell r="I2138" t="str">
            <v>: =5x2x(1,5+1,5)x0,05/100</v>
          </cell>
          <cell r="J2138">
            <v>5</v>
          </cell>
          <cell r="K2138" t="str">
            <v>VKMC</v>
          </cell>
          <cell r="M2138">
            <v>1.5</v>
          </cell>
          <cell r="N2138">
            <v>1.5</v>
          </cell>
          <cell r="O2138">
            <v>0.05</v>
          </cell>
          <cell r="P2138" t="str">
            <v>100m2</v>
          </cell>
          <cell r="Q2138">
            <v>1.4999999999999999E-2</v>
          </cell>
          <cell r="R2138">
            <v>0</v>
          </cell>
        </row>
        <row r="2139">
          <cell r="E2139" t="str">
            <v>Baûn ñaùy</v>
          </cell>
          <cell r="G2139" t="str">
            <v>Baûn ñaùy: =5x2x(1,3+1,3)x0,2/100</v>
          </cell>
          <cell r="I2139" t="str">
            <v>: =5x2x(1,3+1,3)x0,2/100</v>
          </cell>
          <cell r="J2139">
            <v>5</v>
          </cell>
          <cell r="K2139" t="str">
            <v>VKMC</v>
          </cell>
          <cell r="M2139">
            <v>1.3</v>
          </cell>
          <cell r="N2139">
            <v>1.3</v>
          </cell>
          <cell r="O2139">
            <v>0.2</v>
          </cell>
          <cell r="P2139" t="str">
            <v>100m2</v>
          </cell>
          <cell r="Q2139">
            <v>5.1999999999999998E-2</v>
          </cell>
          <cell r="R2139">
            <v>0</v>
          </cell>
        </row>
        <row r="2140">
          <cell r="E2140" t="str">
            <v>Beùton coå moùng M200 ñaù 1x2</v>
          </cell>
          <cell r="F2140" t="str">
            <v>HA.2333</v>
          </cell>
          <cell r="G2140" t="str">
            <v>Beùton coå moùng M200 ñaù 1x2: =5x0,5x0,5x1,17</v>
          </cell>
          <cell r="I2140" t="str">
            <v>: =5x0,5x0,5x1,17</v>
          </cell>
          <cell r="J2140">
            <v>5</v>
          </cell>
          <cell r="K2140" t="str">
            <v>KHOI</v>
          </cell>
          <cell r="M2140">
            <v>0.5</v>
          </cell>
          <cell r="N2140">
            <v>0.5</v>
          </cell>
          <cell r="O2140">
            <v>1.17</v>
          </cell>
          <cell r="P2140" t="str">
            <v>m3</v>
          </cell>
          <cell r="Q2140">
            <v>1.4624999999999999</v>
          </cell>
          <cell r="R2140">
            <v>496234</v>
          </cell>
        </row>
        <row r="2141">
          <cell r="E2141" t="str">
            <v>Vaùn khuoân coå moùng</v>
          </cell>
          <cell r="F2141" t="str">
            <v>KA.2120</v>
          </cell>
          <cell r="G2141" t="str">
            <v>Vaùn khuoân coå moùng: =5x2x(0,5+0,5)x1,17/100</v>
          </cell>
          <cell r="I2141" t="str">
            <v>: =5x2x(0,5+0,5)x1,17/100</v>
          </cell>
          <cell r="J2141">
            <v>5</v>
          </cell>
          <cell r="K2141" t="str">
            <v>VKMC</v>
          </cell>
          <cell r="M2141">
            <v>0.5</v>
          </cell>
          <cell r="N2141">
            <v>0.5</v>
          </cell>
          <cell r="O2141">
            <v>1.17</v>
          </cell>
          <cell r="P2141" t="str">
            <v>100m2</v>
          </cell>
          <cell r="Q2141">
            <v>0.11699999999999999</v>
          </cell>
          <cell r="R2141">
            <v>3915861</v>
          </cell>
        </row>
        <row r="2142">
          <cell r="E2142" t="str">
            <v>Saét troøn Þ &lt;=10</v>
          </cell>
          <cell r="F2142" t="str">
            <v>IA.1110</v>
          </cell>
          <cell r="G2142" t="str">
            <v>Saét troøn Þ &lt;=10</v>
          </cell>
          <cell r="I2142">
            <v>0</v>
          </cell>
          <cell r="J2142">
            <v>5</v>
          </cell>
          <cell r="N2142">
            <v>7.6E-3</v>
          </cell>
          <cell r="P2142" t="str">
            <v>Taán</v>
          </cell>
          <cell r="Q2142">
            <v>3.7999999999999999E-2</v>
          </cell>
          <cell r="R2142">
            <v>4292975</v>
          </cell>
        </row>
        <row r="2143">
          <cell r="E2143" t="str">
            <v>Saét troøn Þ &lt;=18</v>
          </cell>
          <cell r="F2143" t="str">
            <v>IA.1120</v>
          </cell>
          <cell r="G2143" t="str">
            <v>Saét troøn Þ &lt;=18</v>
          </cell>
          <cell r="I2143">
            <v>0</v>
          </cell>
          <cell r="J2143">
            <v>5</v>
          </cell>
          <cell r="N2143">
            <v>6.368E-2</v>
          </cell>
          <cell r="P2143" t="str">
            <v>Taán</v>
          </cell>
          <cell r="Q2143">
            <v>0.31840000000000002</v>
          </cell>
          <cell r="R2143">
            <v>4291102</v>
          </cell>
        </row>
        <row r="2144">
          <cell r="D2144" t="str">
            <v>BM-NEO</v>
          </cell>
          <cell r="E2144" t="str">
            <v>Boulon neo M20x500</v>
          </cell>
          <cell r="F2144" t="str">
            <v>67/BL-BCN</v>
          </cell>
          <cell r="G2144" t="str">
            <v>Boulon neo M20x500: =5x4x1,86</v>
          </cell>
          <cell r="I2144" t="str">
            <v>: =5x4x1,86</v>
          </cell>
          <cell r="J2144">
            <v>5</v>
          </cell>
          <cell r="K2144" t="str">
            <v>MAT</v>
          </cell>
          <cell r="M2144">
            <v>4</v>
          </cell>
          <cell r="N2144">
            <v>1.86</v>
          </cell>
          <cell r="P2144" t="str">
            <v>kg</v>
          </cell>
          <cell r="Q2144">
            <v>37.200000000000003</v>
          </cell>
          <cell r="R2144">
            <v>8700</v>
          </cell>
        </row>
        <row r="2145">
          <cell r="E2145" t="str">
            <v>Laùng vöõa maët coå moùng M100 daày 3cm</v>
          </cell>
          <cell r="F2145" t="str">
            <v>RA.1215</v>
          </cell>
          <cell r="G2145" t="str">
            <v>Laùng vöõa maët coå moùng M100 daày 3cm: =5x0,5x0,5</v>
          </cell>
          <cell r="I2145" t="str">
            <v>: =5x0,5x0,5</v>
          </cell>
          <cell r="J2145">
            <v>5</v>
          </cell>
          <cell r="K2145" t="str">
            <v>MAT</v>
          </cell>
          <cell r="M2145">
            <v>0.5</v>
          </cell>
          <cell r="N2145">
            <v>0.5</v>
          </cell>
          <cell r="P2145" t="str">
            <v>m2</v>
          </cell>
          <cell r="Q2145">
            <v>1.25</v>
          </cell>
          <cell r="R2145">
            <v>12637</v>
          </cell>
        </row>
        <row r="2146">
          <cell r="E2146" t="str">
            <v>Ñaép ñaát thaønh moùng thieát bò vaø san ñaát thöøa</v>
          </cell>
          <cell r="F2146" t="str">
            <v>BB.1112</v>
          </cell>
          <cell r="G2146" t="str">
            <v>Ñaép ñaát thaønh moùng thieát bò vaø san ñaát thöøa</v>
          </cell>
          <cell r="I2146">
            <v>0</v>
          </cell>
          <cell r="J2146">
            <v>5</v>
          </cell>
          <cell r="P2146" t="str">
            <v>m3</v>
          </cell>
          <cell r="Q2146">
            <v>32.130000000000003</v>
          </cell>
          <cell r="R2146">
            <v>0</v>
          </cell>
        </row>
        <row r="2147">
          <cell r="D2147" t="str">
            <v>PVC60</v>
          </cell>
          <cell r="E2147" t="str">
            <v>Saûn xuaát, laép ñaët oáng PVC Þ 60 cho truï chieáu saùng</v>
          </cell>
          <cell r="F2147" t="str">
            <v>ZJ.7272</v>
          </cell>
          <cell r="G2147" t="str">
            <v>Saûn xuaát, laép ñaët oáng PVC Þ 60 cho truï chieáu saùng</v>
          </cell>
          <cell r="I2147">
            <v>0</v>
          </cell>
          <cell r="J2147">
            <v>5</v>
          </cell>
          <cell r="N2147">
            <v>0.01</v>
          </cell>
          <cell r="P2147" t="str">
            <v>100m</v>
          </cell>
          <cell r="Q2147">
            <v>0.05</v>
          </cell>
          <cell r="R2147">
            <v>1717053</v>
          </cell>
        </row>
        <row r="2148">
          <cell r="E2148" t="str">
            <v xml:space="preserve">MOÙNG TUÛ ÑAÁU DAÂY (900x1150): </v>
          </cell>
          <cell r="G2148">
            <v>0</v>
          </cell>
          <cell r="I2148">
            <v>0</v>
          </cell>
          <cell r="Q2148">
            <v>0</v>
          </cell>
          <cell r="R2148">
            <v>0</v>
          </cell>
        </row>
        <row r="2149">
          <cell r="E2149" t="str">
            <v>Ñaøo moùng ñaát C3</v>
          </cell>
          <cell r="F2149" t="str">
            <v>BA.1443</v>
          </cell>
          <cell r="G2149">
            <v>0</v>
          </cell>
          <cell r="I2149" t="str">
            <v>: =0x0,47/6(0,9x1,4+1,37x1,87+(0,9+1,37)x(1,4+1,87))</v>
          </cell>
          <cell r="J2149">
            <v>0</v>
          </cell>
          <cell r="K2149" t="str">
            <v>DAO</v>
          </cell>
          <cell r="L2149">
            <v>0.5</v>
          </cell>
          <cell r="M2149">
            <v>0.9</v>
          </cell>
          <cell r="N2149">
            <v>1.4</v>
          </cell>
          <cell r="O2149">
            <v>0.47</v>
          </cell>
          <cell r="P2149" t="str">
            <v>m3</v>
          </cell>
          <cell r="Q2149">
            <v>0</v>
          </cell>
          <cell r="R2149">
            <v>0</v>
          </cell>
        </row>
        <row r="2150">
          <cell r="E2150" t="str">
            <v>Beùton loùt M100 ñaù 1x2</v>
          </cell>
          <cell r="F2150" t="str">
            <v>HA.1111SR</v>
          </cell>
          <cell r="G2150">
            <v>0</v>
          </cell>
          <cell r="I2150" t="str">
            <v>: =0x1x1,35x0,05</v>
          </cell>
          <cell r="J2150">
            <v>0</v>
          </cell>
          <cell r="K2150" t="str">
            <v>KHOI</v>
          </cell>
          <cell r="M2150">
            <v>1</v>
          </cell>
          <cell r="N2150">
            <v>1.35</v>
          </cell>
          <cell r="O2150">
            <v>0.05</v>
          </cell>
          <cell r="P2150" t="str">
            <v>m3</v>
          </cell>
          <cell r="Q2150">
            <v>0</v>
          </cell>
          <cell r="R2150">
            <v>0</v>
          </cell>
        </row>
        <row r="2151">
          <cell r="E2151" t="str">
            <v>Beùton moùng M200 ñaù 1x2</v>
          </cell>
          <cell r="F2151" t="str">
            <v>HA.5113</v>
          </cell>
          <cell r="G2151">
            <v>0</v>
          </cell>
          <cell r="I2151">
            <v>0</v>
          </cell>
          <cell r="P2151" t="str">
            <v>m3</v>
          </cell>
          <cell r="Q2151">
            <v>0</v>
          </cell>
          <cell r="R2151">
            <v>0</v>
          </cell>
        </row>
        <row r="2152">
          <cell r="E2152" t="str">
            <v>Vaùch</v>
          </cell>
          <cell r="G2152">
            <v>0</v>
          </cell>
          <cell r="I2152" t="str">
            <v>: =0x2x(1,15+0,5)x1x0,2</v>
          </cell>
          <cell r="J2152">
            <v>0</v>
          </cell>
          <cell r="K2152" t="str">
            <v>THOP</v>
          </cell>
          <cell r="L2152">
            <v>0.2</v>
          </cell>
          <cell r="M2152">
            <v>0.9</v>
          </cell>
          <cell r="N2152">
            <v>1.1499999999999999</v>
          </cell>
          <cell r="O2152">
            <v>1</v>
          </cell>
          <cell r="P2152" t="str">
            <v>m3</v>
          </cell>
          <cell r="Q2152">
            <v>0</v>
          </cell>
          <cell r="R2152">
            <v>0</v>
          </cell>
        </row>
        <row r="2153">
          <cell r="E2153" t="str">
            <v>Ñaùy</v>
          </cell>
          <cell r="G2153">
            <v>0</v>
          </cell>
          <cell r="I2153" t="str">
            <v>: =0x0,9x1,15x0,1</v>
          </cell>
          <cell r="J2153">
            <v>0</v>
          </cell>
          <cell r="K2153" t="str">
            <v>KHOI</v>
          </cell>
          <cell r="M2153">
            <v>0.9</v>
          </cell>
          <cell r="N2153">
            <v>1.1499999999999999</v>
          </cell>
          <cell r="O2153">
            <v>0.1</v>
          </cell>
          <cell r="P2153" t="str">
            <v>m3</v>
          </cell>
          <cell r="Q2153">
            <v>0</v>
          </cell>
          <cell r="R2153">
            <v>0</v>
          </cell>
        </row>
        <row r="2154">
          <cell r="E2154" t="str">
            <v>Tröø ñi</v>
          </cell>
          <cell r="G2154">
            <v>0</v>
          </cell>
          <cell r="I2154" t="str">
            <v>: =0x-0,7x0,75x0,2</v>
          </cell>
          <cell r="J2154">
            <v>0</v>
          </cell>
          <cell r="K2154" t="str">
            <v>KHOI</v>
          </cell>
          <cell r="M2154">
            <v>-0.7</v>
          </cell>
          <cell r="N2154">
            <v>0.75</v>
          </cell>
          <cell r="O2154">
            <v>0.2</v>
          </cell>
          <cell r="P2154" t="str">
            <v>m3</v>
          </cell>
          <cell r="Q2154">
            <v>0</v>
          </cell>
          <cell r="R2154">
            <v>0</v>
          </cell>
        </row>
        <row r="2155">
          <cell r="E2155" t="str">
            <v>Vaùn khuoân beùton loùt</v>
          </cell>
          <cell r="F2155" t="str">
            <v>KA.1220</v>
          </cell>
          <cell r="G2155">
            <v>0</v>
          </cell>
          <cell r="I2155" t="str">
            <v>: =0x2x(1+1,35)x0,05/100</v>
          </cell>
          <cell r="J2155">
            <v>0</v>
          </cell>
          <cell r="K2155" t="str">
            <v>VKMC</v>
          </cell>
          <cell r="M2155">
            <v>1</v>
          </cell>
          <cell r="N2155">
            <v>1.35</v>
          </cell>
          <cell r="O2155">
            <v>0.05</v>
          </cell>
          <cell r="P2155" t="str">
            <v>100m2</v>
          </cell>
          <cell r="Q2155">
            <v>0</v>
          </cell>
          <cell r="R2155">
            <v>0</v>
          </cell>
        </row>
        <row r="2156">
          <cell r="E2156" t="str">
            <v>Vaùn khuoân beùton moùng</v>
          </cell>
          <cell r="F2156" t="str">
            <v>KA.1220</v>
          </cell>
          <cell r="G2156">
            <v>0</v>
          </cell>
          <cell r="I2156" t="str">
            <v>: =0x(2x(1,15+0,9)+2x(0,5+0,75))x0,9/100</v>
          </cell>
          <cell r="J2156">
            <v>0</v>
          </cell>
          <cell r="K2156" t="str">
            <v>VKTH</v>
          </cell>
          <cell r="L2156">
            <v>0.2</v>
          </cell>
          <cell r="M2156">
            <v>0.9</v>
          </cell>
          <cell r="N2156">
            <v>1.1499999999999999</v>
          </cell>
          <cell r="O2156">
            <v>0.9</v>
          </cell>
          <cell r="P2156" t="str">
            <v>100m2</v>
          </cell>
          <cell r="Q2156">
            <v>0</v>
          </cell>
          <cell r="R2156">
            <v>0</v>
          </cell>
        </row>
        <row r="2157">
          <cell r="E2157" t="str">
            <v>Ñaép thaønh moùng vaø san ñaép ñaát dö</v>
          </cell>
          <cell r="F2157" t="str">
            <v>BB.1113</v>
          </cell>
          <cell r="G2157">
            <v>0</v>
          </cell>
          <cell r="I2157">
            <v>0</v>
          </cell>
          <cell r="J2157">
            <v>0</v>
          </cell>
          <cell r="P2157" t="str">
            <v>m3</v>
          </cell>
          <cell r="Q2157">
            <v>0</v>
          </cell>
          <cell r="R2157">
            <v>0</v>
          </cell>
        </row>
        <row r="2158">
          <cell r="E2158" t="str">
            <v xml:space="preserve">MOÙNG TUÛ ÑAÁU DAÂY (M.K) (1,3x0,9M) :  </v>
          </cell>
          <cell r="G2158" t="str">
            <v>MOÙNG TUÛ ÑAÁU DAÂY (M.K) (1,3x0,9M) :  2CK</v>
          </cell>
          <cell r="H2158" t="str">
            <v>YES</v>
          </cell>
          <cell r="I2158">
            <v>0</v>
          </cell>
          <cell r="J2158">
            <v>2</v>
          </cell>
          <cell r="Q2158">
            <v>0</v>
          </cell>
          <cell r="R2158">
            <v>0</v>
          </cell>
        </row>
        <row r="2159">
          <cell r="E2159" t="str">
            <v>Ñaøo moùng ñaát C2</v>
          </cell>
          <cell r="F2159" t="str">
            <v>BA.1442</v>
          </cell>
          <cell r="G2159" t="str">
            <v>Ñaøo moùng ñaát C2: =2x0,65/6(1,2x1,9+1,85x2,55+(1,2+1,85)x(1,9+2,55))</v>
          </cell>
          <cell r="I2159" t="str">
            <v>: =2x0,65/6(1,2x1,9+1,85x2,55+(1,2+1,85)x(1,9+2,55))</v>
          </cell>
          <cell r="J2159">
            <v>2</v>
          </cell>
          <cell r="K2159" t="str">
            <v>DAO</v>
          </cell>
          <cell r="L2159">
            <v>0.5</v>
          </cell>
          <cell r="M2159">
            <v>1.2</v>
          </cell>
          <cell r="N2159">
            <v>1.9</v>
          </cell>
          <cell r="O2159">
            <v>0.65</v>
          </cell>
          <cell r="P2159" t="str">
            <v>m3</v>
          </cell>
          <cell r="Q2159">
            <v>1.4470000000000001</v>
          </cell>
          <cell r="R2159">
            <v>0</v>
          </cell>
        </row>
        <row r="2160">
          <cell r="E2160" t="str">
            <v>Beùton loùt M100 ñaù 1x2</v>
          </cell>
          <cell r="F2160" t="str">
            <v>HA.1111SR</v>
          </cell>
          <cell r="G2160" t="str">
            <v>Beùton loùt M100 ñaù 1x2: =2x1x1,5x0,05</v>
          </cell>
          <cell r="I2160" t="str">
            <v>: =2x1x1,5x0,05</v>
          </cell>
          <cell r="J2160">
            <v>2</v>
          </cell>
          <cell r="K2160" t="str">
            <v>KHOI</v>
          </cell>
          <cell r="M2160">
            <v>1</v>
          </cell>
          <cell r="N2160">
            <v>1.5</v>
          </cell>
          <cell r="O2160">
            <v>0.05</v>
          </cell>
          <cell r="P2160" t="str">
            <v>m3</v>
          </cell>
          <cell r="Q2160">
            <v>0.15</v>
          </cell>
          <cell r="R2160">
            <v>296067</v>
          </cell>
        </row>
        <row r="2161">
          <cell r="E2161" t="str">
            <v>Beùton moùng M200 ñaù 1x2</v>
          </cell>
          <cell r="F2161" t="str">
            <v>HA.5113</v>
          </cell>
          <cell r="G2161" t="str">
            <v>Beùton moùng M200 ñaù 1x2</v>
          </cell>
          <cell r="I2161">
            <v>0</v>
          </cell>
          <cell r="J2161">
            <v>2</v>
          </cell>
          <cell r="P2161" t="str">
            <v>m3</v>
          </cell>
          <cell r="Q2161">
            <v>0.79800000000000004</v>
          </cell>
          <cell r="R2161">
            <v>442515</v>
          </cell>
        </row>
        <row r="2162">
          <cell r="E2162" t="str">
            <v>Baûn ñaùy</v>
          </cell>
          <cell r="G2162" t="str">
            <v>Baûn ñaùy: =2x0,9x1,3x0,1</v>
          </cell>
          <cell r="I2162" t="str">
            <v>: =2x0,9x1,3x0,1</v>
          </cell>
          <cell r="J2162">
            <v>2</v>
          </cell>
          <cell r="K2162" t="str">
            <v>KHOI</v>
          </cell>
          <cell r="M2162">
            <v>0.9</v>
          </cell>
          <cell r="N2162">
            <v>1.3</v>
          </cell>
          <cell r="O2162">
            <v>0.1</v>
          </cell>
          <cell r="P2162" t="str">
            <v>m3</v>
          </cell>
          <cell r="Q2162">
            <v>0.23400000000000004</v>
          </cell>
          <cell r="R2162">
            <v>0</v>
          </cell>
        </row>
        <row r="2163">
          <cell r="E2163" t="str">
            <v>Thaønh</v>
          </cell>
          <cell r="G2163" t="str">
            <v>Thaønh: =2x2x(1,3+0,6)x0,6x0,15</v>
          </cell>
          <cell r="I2163" t="str">
            <v>: =2x2x(1,3+0,6)x0,6x0,15</v>
          </cell>
          <cell r="J2163">
            <v>2</v>
          </cell>
          <cell r="K2163" t="str">
            <v>THOP</v>
          </cell>
          <cell r="L2163">
            <v>0.15</v>
          </cell>
          <cell r="M2163">
            <v>0.9</v>
          </cell>
          <cell r="N2163">
            <v>1.3</v>
          </cell>
          <cell r="O2163">
            <v>0.6</v>
          </cell>
          <cell r="P2163" t="str">
            <v>m3</v>
          </cell>
          <cell r="Q2163">
            <v>0.68400000000000005</v>
          </cell>
          <cell r="R2163">
            <v>0</v>
          </cell>
        </row>
        <row r="2164">
          <cell r="E2164" t="str">
            <v>Tröø ñi</v>
          </cell>
          <cell r="G2164" t="str">
            <v>Tröø ñi: =2x-0,15x1x1,4</v>
          </cell>
          <cell r="I2164" t="str">
            <v>: =2x-0,15x1x1,4</v>
          </cell>
          <cell r="J2164">
            <v>2</v>
          </cell>
          <cell r="K2164" t="str">
            <v>KHOI</v>
          </cell>
          <cell r="M2164">
            <v>-0.15</v>
          </cell>
          <cell r="N2164">
            <v>1</v>
          </cell>
          <cell r="O2164">
            <v>1.4</v>
          </cell>
          <cell r="P2164" t="str">
            <v>m3</v>
          </cell>
          <cell r="Q2164">
            <v>-0.12</v>
          </cell>
          <cell r="R2164">
            <v>0</v>
          </cell>
        </row>
        <row r="2165">
          <cell r="E2165" t="str">
            <v>Vaùn khuoân beùton loùt</v>
          </cell>
          <cell r="F2165" t="str">
            <v>KA.1220</v>
          </cell>
          <cell r="G2165" t="str">
            <v>Vaùn khuoân beùton loùt: =2x2x(1+1,5)x0,05/100</v>
          </cell>
          <cell r="I2165" t="str">
            <v>: =2x2x(1+1,5)x0,05/100</v>
          </cell>
          <cell r="J2165">
            <v>2</v>
          </cell>
          <cell r="K2165" t="str">
            <v>VKMC</v>
          </cell>
          <cell r="M2165">
            <v>1</v>
          </cell>
          <cell r="N2165">
            <v>1.5</v>
          </cell>
          <cell r="O2165">
            <v>0.05</v>
          </cell>
          <cell r="P2165" t="str">
            <v>100m2</v>
          </cell>
          <cell r="Q2165">
            <v>5.0000000000000001E-3</v>
          </cell>
          <cell r="R2165">
            <v>3649588</v>
          </cell>
        </row>
        <row r="2166">
          <cell r="E2166" t="str">
            <v>Vaùn khuoân beùton moùng</v>
          </cell>
          <cell r="F2166" t="str">
            <v>KA.1220</v>
          </cell>
          <cell r="G2166" t="str">
            <v>Vaùn khuoân beùton moùng: =2x(2x(1,3+0,9)+2x(0,9+1,3))x0,1/100</v>
          </cell>
          <cell r="I2166" t="str">
            <v>: =2x(2x(1,3+0,9)+2x(0,9+1,3))x0,1/100</v>
          </cell>
          <cell r="J2166">
            <v>2</v>
          </cell>
          <cell r="K2166" t="str">
            <v>VKTH</v>
          </cell>
          <cell r="L2166">
            <v>0</v>
          </cell>
          <cell r="M2166">
            <v>0.9</v>
          </cell>
          <cell r="N2166">
            <v>1.3</v>
          </cell>
          <cell r="O2166">
            <v>0.1</v>
          </cell>
          <cell r="P2166" t="str">
            <v>100m2</v>
          </cell>
          <cell r="Q2166">
            <v>8.9999999999999993E-3</v>
          </cell>
          <cell r="R2166">
            <v>3649588</v>
          </cell>
        </row>
        <row r="2167">
          <cell r="E2167" t="str">
            <v>Beùton töôøng M200 ñaù 1x2</v>
          </cell>
          <cell r="F2167" t="str">
            <v>HA.2113</v>
          </cell>
          <cell r="G2167">
            <v>0</v>
          </cell>
          <cell r="I2167">
            <v>0</v>
          </cell>
          <cell r="J2167">
            <v>2</v>
          </cell>
          <cell r="P2167" t="str">
            <v>m3</v>
          </cell>
          <cell r="Q2167">
            <v>0</v>
          </cell>
          <cell r="R2167">
            <v>0</v>
          </cell>
        </row>
        <row r="2168">
          <cell r="E2168" t="str">
            <v>Vaùn khuoân thaønh moùng</v>
          </cell>
          <cell r="F2168" t="str">
            <v>KA.2510</v>
          </cell>
          <cell r="G2168" t="str">
            <v>Vaùn khuoân thaønh moùng: =2x2x(1,15+0,75)x0,6/100</v>
          </cell>
          <cell r="I2168" t="str">
            <v>: =2x2x(1,15+0,75)x0,6/100</v>
          </cell>
          <cell r="J2168">
            <v>2</v>
          </cell>
          <cell r="K2168" t="str">
            <v>VKMC</v>
          </cell>
          <cell r="M2168">
            <v>1.1499999999999999</v>
          </cell>
          <cell r="N2168">
            <v>0.75</v>
          </cell>
          <cell r="O2168">
            <v>0.6</v>
          </cell>
          <cell r="P2168" t="str">
            <v>100m2</v>
          </cell>
          <cell r="Q2168">
            <v>7.4999999999999997E-2</v>
          </cell>
          <cell r="R2168">
            <v>3649469</v>
          </cell>
        </row>
        <row r="2169">
          <cell r="E2169" t="str">
            <v>Saét troøn Þ &lt;=10</v>
          </cell>
          <cell r="F2169" t="str">
            <v>IA.3411</v>
          </cell>
          <cell r="G2169" t="str">
            <v>Saét troøn Þ &lt;=10</v>
          </cell>
          <cell r="I2169">
            <v>0</v>
          </cell>
          <cell r="J2169">
            <v>2</v>
          </cell>
          <cell r="N2169">
            <v>2.265E-2</v>
          </cell>
          <cell r="P2169" t="str">
            <v>Taán</v>
          </cell>
          <cell r="Q2169">
            <v>0.05</v>
          </cell>
          <cell r="R2169">
            <v>4292975</v>
          </cell>
        </row>
        <row r="2170">
          <cell r="D2170" t="str">
            <v>STP-SON</v>
          </cell>
          <cell r="E2170" t="str">
            <v>Gia coâng naép toân khía</v>
          </cell>
          <cell r="F2170" t="str">
            <v>67/SON-BCN</v>
          </cell>
          <cell r="G2170" t="str">
            <v>Gia coâng saét hình</v>
          </cell>
          <cell r="I2170">
            <v>0</v>
          </cell>
          <cell r="J2170">
            <v>1</v>
          </cell>
          <cell r="N2170">
            <v>2.7629999999999998E-2</v>
          </cell>
          <cell r="P2170" t="str">
            <v>Taán</v>
          </cell>
          <cell r="Q2170">
            <v>1.4999999999999999E-2</v>
          </cell>
          <cell r="R2170">
            <v>6000000</v>
          </cell>
        </row>
        <row r="2171">
          <cell r="E2171" t="str">
            <v>Sôn caáu kieän saét hình 2 nöôùc choáng ræ</v>
          </cell>
          <cell r="F2171" t="str">
            <v>UC.2230R</v>
          </cell>
          <cell r="G2171" t="str">
            <v>Sôn caáu kieän saét hình 2 nöôùc choáng ræ</v>
          </cell>
          <cell r="I2171">
            <v>0</v>
          </cell>
          <cell r="J2171">
            <v>1</v>
          </cell>
          <cell r="N2171">
            <v>21.463000000000001</v>
          </cell>
          <cell r="P2171" t="str">
            <v>m2</v>
          </cell>
          <cell r="Q2171">
            <v>0.75</v>
          </cell>
          <cell r="R2171">
            <v>4802</v>
          </cell>
        </row>
        <row r="2172">
          <cell r="E2172" t="str">
            <v>Sôn caáu kieän saét hình 2 nöôùc daàu</v>
          </cell>
          <cell r="F2172" t="str">
            <v>UC.2230</v>
          </cell>
          <cell r="G2172" t="str">
            <v>Sôn caáu kieän saét hình 2 nöôùc daàu</v>
          </cell>
          <cell r="I2172">
            <v>0</v>
          </cell>
          <cell r="J2172">
            <v>1</v>
          </cell>
          <cell r="N2172">
            <v>21.463000000000001</v>
          </cell>
          <cell r="P2172" t="str">
            <v>m2</v>
          </cell>
          <cell r="Q2172">
            <v>0.75</v>
          </cell>
          <cell r="R2172">
            <v>4802</v>
          </cell>
        </row>
        <row r="2173">
          <cell r="E2173" t="str">
            <v>Laép ñaët caáu kieän saét thaønh phaåm</v>
          </cell>
          <cell r="F2173" t="str">
            <v>66/QÑ-BCN</v>
          </cell>
          <cell r="G2173" t="str">
            <v>Laép ñaët caáu kieän saét thaønh phaåm</v>
          </cell>
          <cell r="I2173">
            <v>0</v>
          </cell>
          <cell r="J2173">
            <v>1</v>
          </cell>
          <cell r="N2173">
            <v>1.89005</v>
          </cell>
          <cell r="P2173" t="str">
            <v>Taán</v>
          </cell>
          <cell r="Q2173">
            <v>1.4999999999999999E-2</v>
          </cell>
          <cell r="R2173">
            <v>0</v>
          </cell>
        </row>
        <row r="2174">
          <cell r="D2174" t="str">
            <v>BM-NEO</v>
          </cell>
          <cell r="E2174" t="str">
            <v>Boulon neo M12x400</v>
          </cell>
          <cell r="F2174" t="str">
            <v>67/BL-BCN</v>
          </cell>
          <cell r="G2174" t="str">
            <v>Boulon neo M12x400: =2x4x0,432</v>
          </cell>
          <cell r="I2174" t="str">
            <v>: =2x4x0,432</v>
          </cell>
          <cell r="J2174">
            <v>2</v>
          </cell>
          <cell r="K2174" t="str">
            <v>MAT</v>
          </cell>
          <cell r="M2174">
            <v>4</v>
          </cell>
          <cell r="N2174">
            <v>0.432</v>
          </cell>
          <cell r="P2174" t="str">
            <v>kg</v>
          </cell>
          <cell r="Q2174">
            <v>3.456</v>
          </cell>
          <cell r="R2174">
            <v>8700</v>
          </cell>
        </row>
        <row r="2175">
          <cell r="D2175" t="str">
            <v>BDC12-80</v>
          </cell>
          <cell r="E2175" t="str">
            <v>Bulong daõn chaân HSA-K M12-80</v>
          </cell>
          <cell r="F2175" t="str">
            <v>TT</v>
          </cell>
          <cell r="G2175" t="str">
            <v>Bulong daõn chaân HSA-K M12-80</v>
          </cell>
          <cell r="I2175">
            <v>0</v>
          </cell>
          <cell r="J2175">
            <v>2</v>
          </cell>
          <cell r="N2175">
            <v>4</v>
          </cell>
          <cell r="P2175" t="str">
            <v>caùi</v>
          </cell>
          <cell r="Q2175">
            <v>8</v>
          </cell>
          <cell r="R2175">
            <v>3000</v>
          </cell>
        </row>
        <row r="2176">
          <cell r="E2176" t="str">
            <v xml:space="preserve"> Ñaép thaønh moùng </v>
          </cell>
          <cell r="F2176" t="str">
            <v>BB.1112</v>
          </cell>
          <cell r="G2176">
            <v>0</v>
          </cell>
          <cell r="I2176">
            <v>0</v>
          </cell>
          <cell r="J2176">
            <v>2</v>
          </cell>
          <cell r="P2176" t="str">
            <v>m3</v>
          </cell>
          <cell r="Q2176">
            <v>0</v>
          </cell>
          <cell r="R2176">
            <v>0</v>
          </cell>
        </row>
        <row r="2177">
          <cell r="E2177" t="str">
            <v>Boác xuùc vaø vaän chuyeån ñaát thöøa xe cuùt kít 100m</v>
          </cell>
          <cell r="F2177" t="str">
            <v>VC-03/100</v>
          </cell>
          <cell r="G2177">
            <v>0</v>
          </cell>
          <cell r="I2177">
            <v>0</v>
          </cell>
          <cell r="J2177">
            <v>2</v>
          </cell>
          <cell r="P2177" t="str">
            <v>m3</v>
          </cell>
          <cell r="Q2177">
            <v>0</v>
          </cell>
          <cell r="R2177">
            <v>0</v>
          </cell>
        </row>
        <row r="2178">
          <cell r="E2178" t="str">
            <v>Ñaép thaønh moùng vaø san ñaép ñaát dö</v>
          </cell>
          <cell r="F2178" t="str">
            <v>BB.1112</v>
          </cell>
          <cell r="G2178" t="str">
            <v>Ñaép thaønh moùng vaø san ñaép ñaát dö</v>
          </cell>
          <cell r="I2178">
            <v>0</v>
          </cell>
          <cell r="J2178">
            <v>2</v>
          </cell>
          <cell r="P2178" t="str">
            <v>m3</v>
          </cell>
          <cell r="Q2178">
            <v>1.4470000000000001</v>
          </cell>
          <cell r="R2178">
            <v>0</v>
          </cell>
        </row>
        <row r="2179">
          <cell r="E2179" t="str">
            <v xml:space="preserve">MOÙNG TUÛ ÑAÁU DAÂY (M.K) (1,5x0,9M) :  </v>
          </cell>
          <cell r="G2179">
            <v>0</v>
          </cell>
          <cell r="I2179">
            <v>0</v>
          </cell>
          <cell r="Q2179">
            <v>0</v>
          </cell>
          <cell r="R2179">
            <v>0</v>
          </cell>
        </row>
        <row r="2180">
          <cell r="E2180" t="str">
            <v>Ñaøo moùng ñaát C2</v>
          </cell>
          <cell r="F2180" t="str">
            <v>BA.1442</v>
          </cell>
          <cell r="G2180">
            <v>0</v>
          </cell>
          <cell r="I2180" t="str">
            <v>: =0x0,65/6(1,2x2,1+1,85x2,75+(1,2+1,85)x(2,1+2,75))</v>
          </cell>
          <cell r="J2180">
            <v>0</v>
          </cell>
          <cell r="K2180" t="str">
            <v>DAO</v>
          </cell>
          <cell r="L2180">
            <v>0.5</v>
          </cell>
          <cell r="M2180">
            <v>1.2</v>
          </cell>
          <cell r="N2180">
            <v>2.1</v>
          </cell>
          <cell r="O2180">
            <v>0.65</v>
          </cell>
          <cell r="P2180" t="str">
            <v>m3</v>
          </cell>
          <cell r="Q2180">
            <v>0</v>
          </cell>
          <cell r="R2180">
            <v>0</v>
          </cell>
        </row>
        <row r="2181">
          <cell r="E2181" t="str">
            <v>Beùton loùt M100 ñaù 1x2</v>
          </cell>
          <cell r="F2181" t="str">
            <v>HA.1111SR</v>
          </cell>
          <cell r="G2181">
            <v>0</v>
          </cell>
          <cell r="I2181" t="str">
            <v>: =0x1x1,7x0,05</v>
          </cell>
          <cell r="J2181">
            <v>0</v>
          </cell>
          <cell r="K2181" t="str">
            <v>KHOI</v>
          </cell>
          <cell r="M2181">
            <v>1</v>
          </cell>
          <cell r="N2181">
            <v>1.7</v>
          </cell>
          <cell r="O2181">
            <v>0.05</v>
          </cell>
          <cell r="P2181" t="str">
            <v>m3</v>
          </cell>
          <cell r="Q2181">
            <v>0</v>
          </cell>
          <cell r="R2181">
            <v>0</v>
          </cell>
        </row>
        <row r="2182">
          <cell r="E2182" t="str">
            <v>Beùton moùng M200 ñaù 1x2</v>
          </cell>
          <cell r="F2182" t="str">
            <v>HA.5113</v>
          </cell>
          <cell r="G2182">
            <v>0</v>
          </cell>
          <cell r="I2182">
            <v>0</v>
          </cell>
          <cell r="P2182" t="str">
            <v>m3</v>
          </cell>
          <cell r="Q2182">
            <v>0</v>
          </cell>
          <cell r="R2182">
            <v>0</v>
          </cell>
        </row>
        <row r="2183">
          <cell r="E2183" t="str">
            <v>Baûn ñaùy</v>
          </cell>
          <cell r="G2183">
            <v>0</v>
          </cell>
          <cell r="I2183" t="str">
            <v>: =0x0,9x1,5x0,1</v>
          </cell>
          <cell r="J2183">
            <v>0</v>
          </cell>
          <cell r="K2183" t="str">
            <v>KHOI</v>
          </cell>
          <cell r="M2183">
            <v>0.9</v>
          </cell>
          <cell r="N2183">
            <v>1.5</v>
          </cell>
          <cell r="O2183">
            <v>0.1</v>
          </cell>
          <cell r="P2183" t="str">
            <v>m3</v>
          </cell>
          <cell r="Q2183">
            <v>0</v>
          </cell>
          <cell r="R2183">
            <v>0</v>
          </cell>
        </row>
        <row r="2184">
          <cell r="E2184" t="str">
            <v>Thaønh</v>
          </cell>
          <cell r="G2184">
            <v>0</v>
          </cell>
          <cell r="I2184" t="str">
            <v>: =0x2x(1,5+0,5)x0,6x0,2</v>
          </cell>
          <cell r="J2184">
            <v>0</v>
          </cell>
          <cell r="K2184" t="str">
            <v>THOP</v>
          </cell>
          <cell r="L2184">
            <v>0.2</v>
          </cell>
          <cell r="M2184">
            <v>0.9</v>
          </cell>
          <cell r="N2184">
            <v>1.5</v>
          </cell>
          <cell r="O2184">
            <v>0.6</v>
          </cell>
          <cell r="P2184" t="str">
            <v>m3</v>
          </cell>
          <cell r="Q2184">
            <v>0</v>
          </cell>
          <cell r="R2184">
            <v>0</v>
          </cell>
        </row>
        <row r="2185">
          <cell r="E2185" t="str">
            <v>Tröø ñi</v>
          </cell>
          <cell r="G2185">
            <v>0</v>
          </cell>
          <cell r="I2185" t="str">
            <v>: =0x-0,2x1,1x0,6</v>
          </cell>
          <cell r="J2185">
            <v>0</v>
          </cell>
          <cell r="K2185" t="str">
            <v>KHOI</v>
          </cell>
          <cell r="M2185">
            <v>-0.2</v>
          </cell>
          <cell r="N2185">
            <v>1.1000000000000001</v>
          </cell>
          <cell r="O2185">
            <v>0.6</v>
          </cell>
          <cell r="P2185" t="str">
            <v>m3</v>
          </cell>
          <cell r="Q2185">
            <v>0</v>
          </cell>
          <cell r="R2185">
            <v>0</v>
          </cell>
        </row>
        <row r="2186">
          <cell r="E2186" t="str">
            <v>Vaùn khuoân beùton loùt</v>
          </cell>
          <cell r="F2186" t="str">
            <v>KA.1220</v>
          </cell>
          <cell r="G2186">
            <v>0</v>
          </cell>
          <cell r="I2186" t="str">
            <v>: =0x2x(1+1,7)x0,05/100</v>
          </cell>
          <cell r="J2186">
            <v>0</v>
          </cell>
          <cell r="K2186" t="str">
            <v>VKMC</v>
          </cell>
          <cell r="M2186">
            <v>1</v>
          </cell>
          <cell r="N2186">
            <v>1.7</v>
          </cell>
          <cell r="O2186">
            <v>0.05</v>
          </cell>
          <cell r="P2186" t="str">
            <v>100m2</v>
          </cell>
          <cell r="Q2186">
            <v>0</v>
          </cell>
          <cell r="R2186">
            <v>0</v>
          </cell>
        </row>
        <row r="2187">
          <cell r="E2187" t="str">
            <v>Vaùn khuoân beùton moùng</v>
          </cell>
          <cell r="F2187" t="str">
            <v>KA.1220</v>
          </cell>
          <cell r="G2187">
            <v>0</v>
          </cell>
          <cell r="I2187" t="str">
            <v>: =0x(2x(1,5+0,9)+2x(0,9+1,5))x0,1/100</v>
          </cell>
          <cell r="J2187">
            <v>0</v>
          </cell>
          <cell r="K2187" t="str">
            <v>VKTH</v>
          </cell>
          <cell r="L2187">
            <v>0</v>
          </cell>
          <cell r="M2187">
            <v>0.9</v>
          </cell>
          <cell r="N2187">
            <v>1.5</v>
          </cell>
          <cell r="O2187">
            <v>0.1</v>
          </cell>
          <cell r="P2187" t="str">
            <v>100m2</v>
          </cell>
          <cell r="Q2187">
            <v>0</v>
          </cell>
          <cell r="R2187">
            <v>0</v>
          </cell>
        </row>
        <row r="2188">
          <cell r="E2188" t="str">
            <v>Beùton töôøng M200 ñaù 1x2</v>
          </cell>
          <cell r="F2188" t="str">
            <v>HA.2113</v>
          </cell>
          <cell r="G2188">
            <v>0</v>
          </cell>
          <cell r="I2188">
            <v>0</v>
          </cell>
          <cell r="P2188" t="str">
            <v>m3</v>
          </cell>
          <cell r="Q2188">
            <v>0</v>
          </cell>
          <cell r="R2188">
            <v>0</v>
          </cell>
        </row>
        <row r="2189">
          <cell r="E2189" t="str">
            <v>Vaùn khuoân töôøng</v>
          </cell>
          <cell r="F2189" t="str">
            <v>KA.2120</v>
          </cell>
          <cell r="G2189">
            <v>0</v>
          </cell>
          <cell r="I2189" t="str">
            <v>: =x2x(0+0)x0/100</v>
          </cell>
          <cell r="K2189" t="str">
            <v>VKMC</v>
          </cell>
          <cell r="M2189">
            <v>0</v>
          </cell>
          <cell r="N2189">
            <v>0</v>
          </cell>
          <cell r="O2189">
            <v>0</v>
          </cell>
          <cell r="P2189" t="str">
            <v>100m2</v>
          </cell>
          <cell r="Q2189">
            <v>0</v>
          </cell>
          <cell r="R2189">
            <v>0</v>
          </cell>
        </row>
        <row r="2190">
          <cell r="E2190" t="str">
            <v>Saét troøn Þ &lt;=10</v>
          </cell>
          <cell r="F2190" t="str">
            <v>IA.3411</v>
          </cell>
          <cell r="G2190">
            <v>0</v>
          </cell>
          <cell r="I2190">
            <v>0</v>
          </cell>
          <cell r="J2190">
            <v>0</v>
          </cell>
          <cell r="N2190">
            <v>2.5040000000000003E-2</v>
          </cell>
          <cell r="P2190" t="str">
            <v>Taán</v>
          </cell>
          <cell r="Q2190">
            <v>0</v>
          </cell>
          <cell r="R2190">
            <v>0</v>
          </cell>
        </row>
        <row r="2191">
          <cell r="D2191" t="str">
            <v>BM-NEO</v>
          </cell>
          <cell r="E2191" t="str">
            <v>Boulon neo M12x400</v>
          </cell>
          <cell r="F2191" t="str">
            <v>67/BL-BCN</v>
          </cell>
          <cell r="G2191">
            <v>0</v>
          </cell>
          <cell r="I2191" t="str">
            <v>: =0x4x0,432</v>
          </cell>
          <cell r="J2191">
            <v>0</v>
          </cell>
          <cell r="K2191" t="str">
            <v>MAT</v>
          </cell>
          <cell r="M2191">
            <v>4</v>
          </cell>
          <cell r="N2191">
            <v>0.432</v>
          </cell>
          <cell r="P2191" t="str">
            <v>kg</v>
          </cell>
          <cell r="Q2191">
            <v>0</v>
          </cell>
          <cell r="R2191">
            <v>0</v>
          </cell>
        </row>
        <row r="2192">
          <cell r="D2192" t="str">
            <v>BDC10-80</v>
          </cell>
          <cell r="E2192" t="str">
            <v>Bulong daõn chaân (Hilti HLC) M12-100</v>
          </cell>
          <cell r="F2192" t="str">
            <v>TT</v>
          </cell>
          <cell r="G2192">
            <v>0</v>
          </cell>
          <cell r="I2192">
            <v>0</v>
          </cell>
          <cell r="N2192">
            <v>2</v>
          </cell>
          <cell r="P2192" t="str">
            <v>Boä</v>
          </cell>
          <cell r="Q2192">
            <v>0</v>
          </cell>
          <cell r="R2192">
            <v>0</v>
          </cell>
        </row>
        <row r="2193">
          <cell r="E2193" t="str">
            <v xml:space="preserve"> Ñaép thaønh moùng </v>
          </cell>
          <cell r="F2193" t="str">
            <v>BB.1112</v>
          </cell>
          <cell r="G2193">
            <v>0</v>
          </cell>
          <cell r="I2193">
            <v>0</v>
          </cell>
          <cell r="J2193">
            <v>0</v>
          </cell>
          <cell r="P2193" t="str">
            <v>m3</v>
          </cell>
          <cell r="R2193">
            <v>0</v>
          </cell>
        </row>
        <row r="2194">
          <cell r="E2194" t="str">
            <v>Boác xuùc vaø vaän chuyeån ñaát thöøa xe cuùt kít 100m</v>
          </cell>
          <cell r="F2194" t="str">
            <v>VC-03/100</v>
          </cell>
          <cell r="G2194">
            <v>0</v>
          </cell>
          <cell r="I2194">
            <v>0</v>
          </cell>
          <cell r="J2194">
            <v>0</v>
          </cell>
          <cell r="P2194" t="str">
            <v>m3</v>
          </cell>
          <cell r="R2194">
            <v>0</v>
          </cell>
        </row>
        <row r="2195">
          <cell r="E2195" t="str">
            <v>Ñaép thaønh moùng vaø san ñaép ñaát dö</v>
          </cell>
          <cell r="F2195" t="str">
            <v>BB.1113</v>
          </cell>
          <cell r="G2195">
            <v>0</v>
          </cell>
          <cell r="I2195">
            <v>0</v>
          </cell>
          <cell r="J2195">
            <v>0</v>
          </cell>
          <cell r="P2195" t="str">
            <v>m3</v>
          </cell>
          <cell r="R2195">
            <v>0</v>
          </cell>
        </row>
        <row r="2196">
          <cell r="E2196" t="str">
            <v xml:space="preserve">MOÙNG TUÛ ÑAÁU DAÂY (M.K) (0,8x0,56M) :  </v>
          </cell>
          <cell r="G2196">
            <v>0</v>
          </cell>
          <cell r="I2196">
            <v>0</v>
          </cell>
          <cell r="Q2196">
            <v>0</v>
          </cell>
          <cell r="R2196">
            <v>0</v>
          </cell>
        </row>
        <row r="2197">
          <cell r="E2197" t="str">
            <v>Ñaøo moùng ñaát C3</v>
          </cell>
          <cell r="F2197" t="str">
            <v>BA.1443</v>
          </cell>
          <cell r="G2197">
            <v>0</v>
          </cell>
          <cell r="I2197" t="str">
            <v>: =0x0,47/6(0,9x1,4+1,37x1,87+(0,9+1,37)x(1,4+1,87))</v>
          </cell>
          <cell r="J2197">
            <v>0</v>
          </cell>
          <cell r="K2197" t="str">
            <v>DAO</v>
          </cell>
          <cell r="L2197">
            <v>0.5</v>
          </cell>
          <cell r="M2197">
            <v>0.9</v>
          </cell>
          <cell r="N2197">
            <v>1.4</v>
          </cell>
          <cell r="O2197">
            <v>0.47</v>
          </cell>
          <cell r="P2197" t="str">
            <v>m3</v>
          </cell>
          <cell r="Q2197">
            <v>0</v>
          </cell>
          <cell r="R2197">
            <v>0</v>
          </cell>
        </row>
        <row r="2198">
          <cell r="E2198" t="str">
            <v>Beùton loùt M100 ñaù 1x2</v>
          </cell>
          <cell r="F2198" t="str">
            <v>HA.1111SR</v>
          </cell>
          <cell r="G2198">
            <v>0</v>
          </cell>
          <cell r="I2198" t="str">
            <v>: =0x0,66x1x0,05</v>
          </cell>
          <cell r="J2198">
            <v>0</v>
          </cell>
          <cell r="K2198" t="str">
            <v>KHOI</v>
          </cell>
          <cell r="M2198">
            <v>0.66</v>
          </cell>
          <cell r="N2198">
            <v>1</v>
          </cell>
          <cell r="O2198">
            <v>0.05</v>
          </cell>
          <cell r="P2198" t="str">
            <v>m3</v>
          </cell>
          <cell r="Q2198">
            <v>0</v>
          </cell>
          <cell r="R2198">
            <v>0</v>
          </cell>
        </row>
        <row r="2199">
          <cell r="E2199" t="str">
            <v>Beùton moùng M200 ñaù 1x2</v>
          </cell>
          <cell r="F2199" t="str">
            <v>HA.5113</v>
          </cell>
          <cell r="G2199">
            <v>0</v>
          </cell>
          <cell r="I2199">
            <v>0</v>
          </cell>
          <cell r="P2199" t="str">
            <v>m3</v>
          </cell>
          <cell r="Q2199">
            <v>0</v>
          </cell>
          <cell r="R2199">
            <v>0</v>
          </cell>
        </row>
        <row r="2200">
          <cell r="E2200" t="str">
            <v>Toaøn boä</v>
          </cell>
          <cell r="G2200">
            <v>0</v>
          </cell>
          <cell r="I2200" t="str">
            <v>: =0x0,56x0,8x0,12+2x(0,8+0,32)x0,6x0,12</v>
          </cell>
          <cell r="J2200">
            <v>0</v>
          </cell>
          <cell r="K2200" t="str">
            <v>HOP</v>
          </cell>
          <cell r="L2200">
            <v>0.12</v>
          </cell>
          <cell r="M2200">
            <v>0.56000000000000005</v>
          </cell>
          <cell r="N2200">
            <v>0.8</v>
          </cell>
          <cell r="O2200">
            <v>0.6</v>
          </cell>
          <cell r="P2200" t="str">
            <v>m3</v>
          </cell>
          <cell r="Q2200">
            <v>0</v>
          </cell>
          <cell r="R2200">
            <v>0</v>
          </cell>
        </row>
        <row r="2201">
          <cell r="E2201" t="str">
            <v>Tröø ñi</v>
          </cell>
          <cell r="G2201">
            <v>0</v>
          </cell>
          <cell r="I2201" t="str">
            <v>: =0x-0,4x0,56x0,12</v>
          </cell>
          <cell r="J2201">
            <v>0</v>
          </cell>
          <cell r="K2201" t="str">
            <v>KHOI</v>
          </cell>
          <cell r="M2201">
            <v>-0.4</v>
          </cell>
          <cell r="N2201">
            <v>0.56000000000000005</v>
          </cell>
          <cell r="O2201">
            <v>0.12</v>
          </cell>
          <cell r="P2201" t="str">
            <v>m3</v>
          </cell>
          <cell r="Q2201">
            <v>0</v>
          </cell>
          <cell r="R2201">
            <v>0</v>
          </cell>
        </row>
        <row r="2202">
          <cell r="E2202" t="str">
            <v>Vaùn khuoân beùton loùt</v>
          </cell>
          <cell r="F2202" t="str">
            <v>KA.1220</v>
          </cell>
          <cell r="G2202">
            <v>0</v>
          </cell>
          <cell r="I2202" t="str">
            <v>: =0x2x(0,9+1,4)x0,05/100</v>
          </cell>
          <cell r="J2202">
            <v>0</v>
          </cell>
          <cell r="K2202" t="str">
            <v>VKMC</v>
          </cell>
          <cell r="M2202">
            <v>0.9</v>
          </cell>
          <cell r="N2202">
            <v>1.4</v>
          </cell>
          <cell r="O2202">
            <v>0.05</v>
          </cell>
          <cell r="P2202" t="str">
            <v>100m2</v>
          </cell>
          <cell r="Q2202">
            <v>0</v>
          </cell>
          <cell r="R2202">
            <v>0</v>
          </cell>
        </row>
        <row r="2203">
          <cell r="E2203" t="str">
            <v>Vaùn khuoân beùton moùng</v>
          </cell>
          <cell r="F2203" t="str">
            <v>KA.1220</v>
          </cell>
          <cell r="G2203">
            <v>0</v>
          </cell>
          <cell r="I2203" t="str">
            <v>: =0x(2x(0,8+0,56)+2x(0,32+0,56))x0,6/100</v>
          </cell>
          <cell r="J2203">
            <v>0</v>
          </cell>
          <cell r="K2203" t="str">
            <v>VKTH</v>
          </cell>
          <cell r="L2203">
            <v>0.12</v>
          </cell>
          <cell r="M2203">
            <v>0.56000000000000005</v>
          </cell>
          <cell r="N2203">
            <v>0.8</v>
          </cell>
          <cell r="O2203">
            <v>0.6</v>
          </cell>
          <cell r="P2203" t="str">
            <v>100m2</v>
          </cell>
          <cell r="Q2203">
            <v>0</v>
          </cell>
          <cell r="R2203">
            <v>0</v>
          </cell>
        </row>
        <row r="2204">
          <cell r="E2204" t="str">
            <v>Beùton töôøng M200 ñaù 1x2</v>
          </cell>
          <cell r="F2204" t="str">
            <v>HA.2113</v>
          </cell>
          <cell r="G2204">
            <v>0</v>
          </cell>
          <cell r="I2204">
            <v>0</v>
          </cell>
          <cell r="P2204" t="str">
            <v>m3</v>
          </cell>
          <cell r="Q2204">
            <v>0</v>
          </cell>
          <cell r="R2204">
            <v>0</v>
          </cell>
        </row>
        <row r="2205">
          <cell r="E2205" t="str">
            <v>Vaùn khuoân töôøng</v>
          </cell>
          <cell r="F2205" t="str">
            <v>KA.2120</v>
          </cell>
          <cell r="G2205">
            <v>0</v>
          </cell>
          <cell r="I2205" t="str">
            <v>: =x2x(0+0)x0/100</v>
          </cell>
          <cell r="K2205" t="str">
            <v>VKMC</v>
          </cell>
          <cell r="M2205">
            <v>0</v>
          </cell>
          <cell r="N2205">
            <v>0</v>
          </cell>
          <cell r="O2205">
            <v>0</v>
          </cell>
          <cell r="P2205" t="str">
            <v>100m2</v>
          </cell>
          <cell r="Q2205">
            <v>0</v>
          </cell>
          <cell r="R2205">
            <v>0</v>
          </cell>
        </row>
        <row r="2206">
          <cell r="E2206" t="str">
            <v>Saét troøn Þ &lt;=10</v>
          </cell>
          <cell r="F2206" t="str">
            <v>IA.3411</v>
          </cell>
          <cell r="G2206">
            <v>0</v>
          </cell>
          <cell r="I2206">
            <v>0</v>
          </cell>
          <cell r="J2206">
            <v>0</v>
          </cell>
          <cell r="N2206">
            <v>1.771E-2</v>
          </cell>
          <cell r="P2206" t="str">
            <v>Taán</v>
          </cell>
          <cell r="Q2206">
            <v>0</v>
          </cell>
          <cell r="R2206">
            <v>0</v>
          </cell>
        </row>
        <row r="2207">
          <cell r="D2207" t="str">
            <v>BDC10-80</v>
          </cell>
          <cell r="E2207" t="str">
            <v>Bulong daõn chaân (Hilti HLC) M12-100</v>
          </cell>
          <cell r="F2207" t="str">
            <v>TT</v>
          </cell>
          <cell r="G2207">
            <v>0</v>
          </cell>
          <cell r="I2207">
            <v>0</v>
          </cell>
          <cell r="N2207">
            <v>2</v>
          </cell>
          <cell r="P2207" t="str">
            <v>Boä</v>
          </cell>
          <cell r="Q2207">
            <v>0</v>
          </cell>
          <cell r="R2207">
            <v>0</v>
          </cell>
        </row>
        <row r="2208">
          <cell r="E2208" t="str">
            <v>Ñaép thaønh moùng vaø san ñaép ñaát dö</v>
          </cell>
          <cell r="F2208" t="str">
            <v>BB.1113</v>
          </cell>
          <cell r="G2208">
            <v>0</v>
          </cell>
          <cell r="I2208">
            <v>0</v>
          </cell>
          <cell r="J2208">
            <v>0</v>
          </cell>
          <cell r="P2208" t="str">
            <v>m3</v>
          </cell>
          <cell r="Q2208">
            <v>0</v>
          </cell>
          <cell r="R2208">
            <v>0</v>
          </cell>
        </row>
        <row r="2209">
          <cell r="E2209" t="str">
            <v xml:space="preserve">BEÅ NÖÔÙC CÖÙU HOÛA : </v>
          </cell>
          <cell r="G2209">
            <v>0</v>
          </cell>
          <cell r="I2209">
            <v>0</v>
          </cell>
          <cell r="Q2209">
            <v>0</v>
          </cell>
          <cell r="R2209">
            <v>0</v>
          </cell>
        </row>
        <row r="2210">
          <cell r="E2210" t="str">
            <v>Ñaøo moùng ñaát C2</v>
          </cell>
          <cell r="F2210" t="str">
            <v>BA.1432</v>
          </cell>
          <cell r="G2210">
            <v>0</v>
          </cell>
          <cell r="I2210" t="str">
            <v>: =x0,7/6(3,16x3,16+3,86x3,86+(3,16+3,86)x(3,16+3,86))</v>
          </cell>
          <cell r="K2210" t="str">
            <v>DAO</v>
          </cell>
          <cell r="L2210">
            <v>0.5</v>
          </cell>
          <cell r="M2210">
            <v>3.16</v>
          </cell>
          <cell r="N2210">
            <v>3.16</v>
          </cell>
          <cell r="O2210">
            <v>0.7</v>
          </cell>
          <cell r="P2210" t="str">
            <v>m3</v>
          </cell>
          <cell r="Q2210">
            <v>0</v>
          </cell>
          <cell r="R2210">
            <v>0</v>
          </cell>
        </row>
        <row r="2211">
          <cell r="E2211" t="str">
            <v>Beùton loùt M100 ñaù 1x2</v>
          </cell>
          <cell r="F2211" t="str">
            <v>HA.1121SR</v>
          </cell>
          <cell r="G2211">
            <v>0</v>
          </cell>
          <cell r="I2211" t="str">
            <v>: =0x2,76x2,76x0,05</v>
          </cell>
          <cell r="J2211">
            <v>0</v>
          </cell>
          <cell r="K2211" t="str">
            <v>KHOI</v>
          </cell>
          <cell r="M2211">
            <v>2.76</v>
          </cell>
          <cell r="N2211">
            <v>2.76</v>
          </cell>
          <cell r="O2211">
            <v>0.05</v>
          </cell>
          <cell r="P2211" t="str">
            <v>m3</v>
          </cell>
          <cell r="Q2211">
            <v>0</v>
          </cell>
          <cell r="R2211">
            <v>0</v>
          </cell>
        </row>
        <row r="2212">
          <cell r="E2212" t="str">
            <v>Beùton baûn ñaùy M200 ñaù 1x2</v>
          </cell>
          <cell r="F2212" t="str">
            <v>HA.1223</v>
          </cell>
          <cell r="G2212">
            <v>0</v>
          </cell>
          <cell r="I2212" t="str">
            <v>: =x2,56x2,56x0,15</v>
          </cell>
          <cell r="K2212" t="str">
            <v>KHOI</v>
          </cell>
          <cell r="M2212">
            <v>2.56</v>
          </cell>
          <cell r="N2212">
            <v>2.56</v>
          </cell>
          <cell r="O2212">
            <v>0.15</v>
          </cell>
          <cell r="P2212" t="str">
            <v>m3</v>
          </cell>
          <cell r="Q2212">
            <v>0</v>
          </cell>
          <cell r="R2212">
            <v>0</v>
          </cell>
        </row>
        <row r="2213">
          <cell r="E2213" t="str">
            <v>Vaùn khuoân</v>
          </cell>
          <cell r="F2213" t="str">
            <v>KA.1220</v>
          </cell>
          <cell r="G2213">
            <v>0</v>
          </cell>
          <cell r="I2213">
            <v>0</v>
          </cell>
          <cell r="J2213">
            <v>0</v>
          </cell>
          <cell r="P2213" t="str">
            <v>100m2</v>
          </cell>
          <cell r="Q2213">
            <v>0</v>
          </cell>
          <cell r="R2213">
            <v>0</v>
          </cell>
        </row>
        <row r="2214">
          <cell r="E2214" t="str">
            <v>Loùt</v>
          </cell>
          <cell r="G2214">
            <v>0</v>
          </cell>
          <cell r="I2214" t="str">
            <v>: =0x2x(2,76+2,76)x0,05/100</v>
          </cell>
          <cell r="J2214">
            <v>0</v>
          </cell>
          <cell r="K2214" t="str">
            <v>VKMC</v>
          </cell>
          <cell r="M2214">
            <v>2.76</v>
          </cell>
          <cell r="N2214">
            <v>2.76</v>
          </cell>
          <cell r="O2214">
            <v>0.05</v>
          </cell>
          <cell r="P2214" t="str">
            <v>100m2</v>
          </cell>
          <cell r="Q2214">
            <v>0</v>
          </cell>
          <cell r="R2214">
            <v>0</v>
          </cell>
        </row>
        <row r="2215">
          <cell r="E2215" t="str">
            <v>Baûn ñaùy</v>
          </cell>
          <cell r="G2215">
            <v>0</v>
          </cell>
          <cell r="I2215" t="str">
            <v>: =0x2x(2,56+2,56)x0,15/100</v>
          </cell>
          <cell r="J2215">
            <v>0</v>
          </cell>
          <cell r="K2215" t="str">
            <v>VKMC</v>
          </cell>
          <cell r="M2215">
            <v>2.56</v>
          </cell>
          <cell r="N2215">
            <v>2.56</v>
          </cell>
          <cell r="O2215">
            <v>0.15</v>
          </cell>
          <cell r="P2215" t="str">
            <v>100m2</v>
          </cell>
          <cell r="Q2215">
            <v>0</v>
          </cell>
          <cell r="R2215">
            <v>0</v>
          </cell>
        </row>
        <row r="2216">
          <cell r="E2216" t="str">
            <v>Saét troøn Þ &lt;=10</v>
          </cell>
          <cell r="F2216" t="str">
            <v>IA.1130</v>
          </cell>
          <cell r="G2216">
            <v>0</v>
          </cell>
          <cell r="I2216">
            <v>0</v>
          </cell>
          <cell r="J2216">
            <v>0</v>
          </cell>
          <cell r="N2216">
            <v>4.0529999999999997E-2</v>
          </cell>
          <cell r="P2216" t="str">
            <v>Taán</v>
          </cell>
          <cell r="Q2216">
            <v>0</v>
          </cell>
          <cell r="R2216">
            <v>0</v>
          </cell>
        </row>
        <row r="2217">
          <cell r="E2217" t="str">
            <v>Beùton coät M200 ñaù 1x2</v>
          </cell>
          <cell r="F2217" t="str">
            <v>HA.3113</v>
          </cell>
          <cell r="G2217">
            <v>0</v>
          </cell>
          <cell r="I2217" t="str">
            <v>: =x0,2x0,2x1,5</v>
          </cell>
          <cell r="K2217" t="str">
            <v>KHOI</v>
          </cell>
          <cell r="M2217">
            <v>0.2</v>
          </cell>
          <cell r="N2217">
            <v>0.2</v>
          </cell>
          <cell r="O2217">
            <v>1.5</v>
          </cell>
          <cell r="P2217" t="str">
            <v>m3</v>
          </cell>
          <cell r="Q2217">
            <v>0</v>
          </cell>
          <cell r="R2217">
            <v>0</v>
          </cell>
        </row>
        <row r="2218">
          <cell r="E2218" t="str">
            <v>Vaùn khuoân coät</v>
          </cell>
          <cell r="F2218" t="str">
            <v>KA.2120</v>
          </cell>
          <cell r="G2218">
            <v>0</v>
          </cell>
          <cell r="I2218" t="str">
            <v>: =0x2x(0,2+0,2)x1,5/100</v>
          </cell>
          <cell r="J2218">
            <v>0</v>
          </cell>
          <cell r="K2218" t="str">
            <v>VKMC</v>
          </cell>
          <cell r="M2218">
            <v>0.2</v>
          </cell>
          <cell r="N2218">
            <v>0.2</v>
          </cell>
          <cell r="O2218">
            <v>1.5</v>
          </cell>
          <cell r="P2218" t="str">
            <v>100m2</v>
          </cell>
          <cell r="Q2218">
            <v>0</v>
          </cell>
          <cell r="R2218">
            <v>0</v>
          </cell>
        </row>
        <row r="2219">
          <cell r="E2219" t="str">
            <v>Beùton ñaø giaèng M200 ñaù 1x2</v>
          </cell>
          <cell r="F2219" t="str">
            <v>HA.3113</v>
          </cell>
          <cell r="G2219">
            <v>0</v>
          </cell>
          <cell r="I2219" t="str">
            <v>: =x0,2x0,2x2,16</v>
          </cell>
          <cell r="K2219" t="str">
            <v>KHOI</v>
          </cell>
          <cell r="M2219">
            <v>0.2</v>
          </cell>
          <cell r="N2219">
            <v>0.2</v>
          </cell>
          <cell r="O2219">
            <v>2.16</v>
          </cell>
          <cell r="P2219" t="str">
            <v>m3</v>
          </cell>
          <cell r="Q2219">
            <v>0</v>
          </cell>
          <cell r="R2219">
            <v>0</v>
          </cell>
        </row>
        <row r="2220">
          <cell r="E2220" t="str">
            <v>Vaùn khuoân ñaø</v>
          </cell>
          <cell r="F2220" t="str">
            <v>KA.2210</v>
          </cell>
          <cell r="G2220">
            <v>0</v>
          </cell>
          <cell r="I2220" t="str">
            <v>: =x2x0,2x0,2/100</v>
          </cell>
          <cell r="K2220" t="str">
            <v>VKT</v>
          </cell>
          <cell r="M2220">
            <v>0.2</v>
          </cell>
          <cell r="N2220">
            <v>0.2</v>
          </cell>
          <cell r="O2220">
            <v>2.16</v>
          </cell>
          <cell r="P2220" t="str">
            <v>100m2</v>
          </cell>
          <cell r="Q2220">
            <v>0</v>
          </cell>
          <cell r="R2220">
            <v>0</v>
          </cell>
        </row>
        <row r="2221">
          <cell r="E2221" t="str">
            <v>Xaây töôøng 20 vuõa M75 gaïch the û</v>
          </cell>
          <cell r="F2221" t="str">
            <v>GG.2214</v>
          </cell>
          <cell r="G2221">
            <v>0</v>
          </cell>
          <cell r="I2221" t="str">
            <v>: =x1,5x1,76x0,2</v>
          </cell>
          <cell r="K2221" t="str">
            <v>KHOI</v>
          </cell>
          <cell r="M2221">
            <v>1.5</v>
          </cell>
          <cell r="N2221">
            <v>1.76</v>
          </cell>
          <cell r="O2221">
            <v>0.2</v>
          </cell>
          <cell r="P2221" t="str">
            <v>m3</v>
          </cell>
          <cell r="Q2221">
            <v>0</v>
          </cell>
          <cell r="R2221">
            <v>0</v>
          </cell>
        </row>
        <row r="2222">
          <cell r="E2222" t="str">
            <v xml:space="preserve">Toâ vöõa M75 daøy 1,5cm </v>
          </cell>
          <cell r="F2222" t="str">
            <v>PA.1214</v>
          </cell>
          <cell r="G2222">
            <v>0</v>
          </cell>
          <cell r="I2222" t="str">
            <v>: =x1,7x2,16</v>
          </cell>
          <cell r="K2222" t="str">
            <v>MAT</v>
          </cell>
          <cell r="M2222">
            <v>1.7</v>
          </cell>
          <cell r="N2222">
            <v>2.16</v>
          </cell>
          <cell r="P2222" t="str">
            <v>m2</v>
          </cell>
          <cell r="Q2222">
            <v>0</v>
          </cell>
          <cell r="R2222">
            <v>0</v>
          </cell>
        </row>
        <row r="2223">
          <cell r="E2223" t="str">
            <v>Saét troøn Þ &lt;=10</v>
          </cell>
          <cell r="F2223" t="str">
            <v>IA.3411</v>
          </cell>
          <cell r="G2223">
            <v>0</v>
          </cell>
          <cell r="I2223">
            <v>0</v>
          </cell>
          <cell r="J2223">
            <v>0</v>
          </cell>
          <cell r="N2223">
            <v>9.4149999999999998E-2</v>
          </cell>
          <cell r="P2223" t="str">
            <v>Taán</v>
          </cell>
          <cell r="Q2223">
            <v>0</v>
          </cell>
          <cell r="R2223">
            <v>0</v>
          </cell>
        </row>
        <row r="2224">
          <cell r="E2224" t="str">
            <v>Saét troøn Þ &lt;=18</v>
          </cell>
          <cell r="F2224" t="str">
            <v>IA.3421</v>
          </cell>
          <cell r="G2224">
            <v>0</v>
          </cell>
          <cell r="I2224">
            <v>0</v>
          </cell>
          <cell r="J2224">
            <v>0</v>
          </cell>
          <cell r="N2224">
            <v>6.9940000000000002E-2</v>
          </cell>
          <cell r="P2224" t="str">
            <v>Taán</v>
          </cell>
          <cell r="Q2224">
            <v>0</v>
          </cell>
          <cell r="R2224">
            <v>0</v>
          </cell>
        </row>
        <row r="2225">
          <cell r="E2225" t="str">
            <v>Gia coâng saét hình cho naép hoà</v>
          </cell>
          <cell r="F2225" t="str">
            <v>NA.1530</v>
          </cell>
          <cell r="G2225">
            <v>0</v>
          </cell>
          <cell r="I2225">
            <v>0</v>
          </cell>
          <cell r="N2225">
            <v>0.12914</v>
          </cell>
          <cell r="P2225" t="str">
            <v>Taán</v>
          </cell>
          <cell r="Q2225">
            <v>0</v>
          </cell>
          <cell r="R2225">
            <v>0</v>
          </cell>
        </row>
        <row r="2226">
          <cell r="E2226" t="str">
            <v>Laép ñaët naép hoà</v>
          </cell>
          <cell r="F2226" t="str">
            <v>NB.3110</v>
          </cell>
          <cell r="G2226">
            <v>0</v>
          </cell>
          <cell r="I2226">
            <v>0</v>
          </cell>
          <cell r="N2226">
            <v>0.12914</v>
          </cell>
          <cell r="P2226" t="str">
            <v>Taán</v>
          </cell>
          <cell r="Q2226">
            <v>0</v>
          </cell>
          <cell r="R2226">
            <v>0</v>
          </cell>
        </row>
        <row r="2227">
          <cell r="D2227" t="str">
            <v>BL5</v>
          </cell>
          <cell r="E2227" t="str">
            <v xml:space="preserve">Baûn leà </v>
          </cell>
          <cell r="F2227" t="str">
            <v>TT</v>
          </cell>
          <cell r="G2227">
            <v>0</v>
          </cell>
          <cell r="I2227">
            <v>0</v>
          </cell>
          <cell r="N2227">
            <v>2</v>
          </cell>
          <cell r="P2227" t="str">
            <v>Boä</v>
          </cell>
          <cell r="Q2227">
            <v>0</v>
          </cell>
          <cell r="R2227">
            <v>0</v>
          </cell>
        </row>
        <row r="2228">
          <cell r="E2228" t="str">
            <v>Sôn caáu kieän saét hình 2 nöôùc choáng ræ</v>
          </cell>
          <cell r="F2228" t="str">
            <v>UC.2230R</v>
          </cell>
          <cell r="G2228">
            <v>0</v>
          </cell>
          <cell r="I2228">
            <v>0</v>
          </cell>
          <cell r="N2228">
            <v>10</v>
          </cell>
          <cell r="P2228" t="str">
            <v>m2</v>
          </cell>
          <cell r="R2228">
            <v>0</v>
          </cell>
        </row>
        <row r="2229">
          <cell r="E2229" t="str">
            <v>Sôn caáu kieän saét hình 2 nöôùc daàu</v>
          </cell>
          <cell r="F2229" t="str">
            <v>UC.2230</v>
          </cell>
          <cell r="G2229">
            <v>0</v>
          </cell>
          <cell r="I2229">
            <v>0</v>
          </cell>
          <cell r="N2229">
            <v>10</v>
          </cell>
          <cell r="P2229" t="str">
            <v>m2</v>
          </cell>
          <cell r="R2229">
            <v>0</v>
          </cell>
        </row>
        <row r="2230">
          <cell r="E2230" t="str">
            <v>Ñaép thaønh moùng vaø san ñaép ñaát dö</v>
          </cell>
          <cell r="F2230" t="str">
            <v>BB.1112</v>
          </cell>
          <cell r="G2230">
            <v>0</v>
          </cell>
          <cell r="I2230">
            <v>0</v>
          </cell>
          <cell r="P2230" t="str">
            <v>m3</v>
          </cell>
          <cell r="Q2230">
            <v>0</v>
          </cell>
          <cell r="R2230">
            <v>0</v>
          </cell>
        </row>
        <row r="2231">
          <cell r="E2231" t="str">
            <v xml:space="preserve">BEÅ NÖÔÙC  SINH HOAÏT (1,9x1,9x1,5M): </v>
          </cell>
          <cell r="G2231">
            <v>0</v>
          </cell>
          <cell r="I2231">
            <v>0</v>
          </cell>
          <cell r="Q2231">
            <v>0</v>
          </cell>
          <cell r="R2231">
            <v>0</v>
          </cell>
        </row>
        <row r="2232">
          <cell r="E2232" t="str">
            <v>Ñaøo moùng ñaát C2</v>
          </cell>
          <cell r="F2232" t="str">
            <v>BA.1432</v>
          </cell>
          <cell r="G2232">
            <v>0</v>
          </cell>
          <cell r="I2232" t="str">
            <v>: =x0,7/6(2,8x2,8+3,5x3,5+(2,8+3,5)x(2,8+3,5))</v>
          </cell>
          <cell r="K2232" t="str">
            <v>DAO</v>
          </cell>
          <cell r="L2232">
            <v>0.5</v>
          </cell>
          <cell r="M2232">
            <v>2.8</v>
          </cell>
          <cell r="N2232">
            <v>2.8</v>
          </cell>
          <cell r="O2232">
            <v>0.7</v>
          </cell>
          <cell r="P2232" t="str">
            <v>m3</v>
          </cell>
          <cell r="Q2232">
            <v>0</v>
          </cell>
          <cell r="R2232">
            <v>0</v>
          </cell>
        </row>
        <row r="2233">
          <cell r="E2233" t="str">
            <v>Beùton loùt M100 ñaù 1x2</v>
          </cell>
          <cell r="F2233" t="str">
            <v>HA.1111SR</v>
          </cell>
          <cell r="G2233">
            <v>0</v>
          </cell>
          <cell r="I2233" t="str">
            <v>: =x2,4x2,4x0,05</v>
          </cell>
          <cell r="K2233" t="str">
            <v>KHOI</v>
          </cell>
          <cell r="M2233">
            <v>2.4</v>
          </cell>
          <cell r="N2233">
            <v>2.4</v>
          </cell>
          <cell r="O2233">
            <v>0.05</v>
          </cell>
          <cell r="P2233" t="str">
            <v>m3</v>
          </cell>
          <cell r="Q2233">
            <v>0</v>
          </cell>
          <cell r="R2233">
            <v>0</v>
          </cell>
        </row>
        <row r="2234">
          <cell r="E2234" t="str">
            <v>Beùton baûn ñaùy M200 ñaù 1x2</v>
          </cell>
          <cell r="F2234" t="str">
            <v>HA.1213</v>
          </cell>
          <cell r="G2234">
            <v>0</v>
          </cell>
          <cell r="I2234" t="str">
            <v>: =x2,2x2,2x0,15</v>
          </cell>
          <cell r="K2234" t="str">
            <v>KHOI</v>
          </cell>
          <cell r="M2234">
            <v>2.2000000000000002</v>
          </cell>
          <cell r="N2234">
            <v>2.2000000000000002</v>
          </cell>
          <cell r="O2234">
            <v>0.15</v>
          </cell>
          <cell r="P2234" t="str">
            <v>m3</v>
          </cell>
          <cell r="Q2234">
            <v>0</v>
          </cell>
          <cell r="R2234">
            <v>0</v>
          </cell>
        </row>
        <row r="2235">
          <cell r="E2235" t="str">
            <v>Vaùn khuoân</v>
          </cell>
          <cell r="F2235" t="str">
            <v>KA.1220</v>
          </cell>
          <cell r="G2235">
            <v>0</v>
          </cell>
          <cell r="I2235">
            <v>0</v>
          </cell>
          <cell r="P2235" t="str">
            <v>100m2</v>
          </cell>
          <cell r="Q2235">
            <v>0</v>
          </cell>
          <cell r="R2235">
            <v>0</v>
          </cell>
        </row>
        <row r="2236">
          <cell r="E2236" t="str">
            <v>Loùt</v>
          </cell>
          <cell r="G2236">
            <v>0</v>
          </cell>
          <cell r="I2236" t="str">
            <v>: =x2x(2,4+2,4)x0,05/100</v>
          </cell>
          <cell r="K2236" t="str">
            <v>VKMC</v>
          </cell>
          <cell r="M2236">
            <v>2.4</v>
          </cell>
          <cell r="N2236">
            <v>2.4</v>
          </cell>
          <cell r="O2236">
            <v>0.05</v>
          </cell>
          <cell r="P2236" t="str">
            <v>100m2</v>
          </cell>
          <cell r="Q2236">
            <v>0</v>
          </cell>
          <cell r="R2236">
            <v>0</v>
          </cell>
        </row>
        <row r="2237">
          <cell r="E2237" t="str">
            <v>Baûn ñaùy</v>
          </cell>
          <cell r="G2237">
            <v>0</v>
          </cell>
          <cell r="I2237" t="str">
            <v>: =x2x(2,2+2,2)x0,15/100</v>
          </cell>
          <cell r="K2237" t="str">
            <v>VKMC</v>
          </cell>
          <cell r="M2237">
            <v>2.2000000000000002</v>
          </cell>
          <cell r="N2237">
            <v>2.2000000000000002</v>
          </cell>
          <cell r="O2237">
            <v>0.15</v>
          </cell>
          <cell r="P2237" t="str">
            <v>100m2</v>
          </cell>
          <cell r="Q2237">
            <v>0</v>
          </cell>
          <cell r="R2237">
            <v>0</v>
          </cell>
        </row>
        <row r="2238">
          <cell r="E2238" t="str">
            <v>Saét troøn Þ &lt;=10</v>
          </cell>
          <cell r="F2238" t="str">
            <v>IA.1130</v>
          </cell>
          <cell r="G2238">
            <v>0</v>
          </cell>
          <cell r="I2238">
            <v>0</v>
          </cell>
          <cell r="N2238">
            <v>4.0669999999999998E-2</v>
          </cell>
          <cell r="P2238" t="str">
            <v>Taán</v>
          </cell>
          <cell r="Q2238">
            <v>0</v>
          </cell>
          <cell r="R2238">
            <v>0</v>
          </cell>
        </row>
        <row r="2239">
          <cell r="E2239" t="str">
            <v>Beùton coät M200 ñaù 1x2</v>
          </cell>
          <cell r="F2239" t="str">
            <v>HA.3113</v>
          </cell>
          <cell r="G2239">
            <v>0</v>
          </cell>
          <cell r="I2239" t="str">
            <v>: =x0,2x0,2x1,5</v>
          </cell>
          <cell r="K2239" t="str">
            <v>KHOI</v>
          </cell>
          <cell r="M2239">
            <v>0.2</v>
          </cell>
          <cell r="N2239">
            <v>0.2</v>
          </cell>
          <cell r="O2239">
            <v>1.5</v>
          </cell>
          <cell r="P2239" t="str">
            <v>m3</v>
          </cell>
          <cell r="Q2239">
            <v>0</v>
          </cell>
          <cell r="R2239">
            <v>0</v>
          </cell>
        </row>
        <row r="2240">
          <cell r="E2240" t="str">
            <v>Vaùn khuoân coät</v>
          </cell>
          <cell r="F2240" t="str">
            <v>KA.2120</v>
          </cell>
          <cell r="G2240">
            <v>0</v>
          </cell>
          <cell r="I2240" t="str">
            <v>: =x2x(0,2+0,2)x1,5/100</v>
          </cell>
          <cell r="K2240" t="str">
            <v>VKMC</v>
          </cell>
          <cell r="M2240">
            <v>0.2</v>
          </cell>
          <cell r="N2240">
            <v>0.2</v>
          </cell>
          <cell r="O2240">
            <v>1.5</v>
          </cell>
          <cell r="P2240" t="str">
            <v>100m2</v>
          </cell>
          <cell r="Q2240">
            <v>0</v>
          </cell>
          <cell r="R2240">
            <v>0</v>
          </cell>
        </row>
        <row r="2241">
          <cell r="E2241" t="str">
            <v>Beùton ñaø giaèng M200 ñaù 1x2</v>
          </cell>
          <cell r="F2241" t="str">
            <v>HA.3113</v>
          </cell>
          <cell r="G2241">
            <v>0</v>
          </cell>
          <cell r="I2241" t="str">
            <v>: =x0,2x0,2x2,16</v>
          </cell>
          <cell r="K2241" t="str">
            <v>KHOI</v>
          </cell>
          <cell r="M2241">
            <v>0.2</v>
          </cell>
          <cell r="N2241">
            <v>0.2</v>
          </cell>
          <cell r="O2241">
            <v>2.16</v>
          </cell>
          <cell r="P2241" t="str">
            <v>m3</v>
          </cell>
          <cell r="Q2241">
            <v>0</v>
          </cell>
          <cell r="R2241">
            <v>0</v>
          </cell>
        </row>
        <row r="2242">
          <cell r="E2242" t="str">
            <v>Vaùn khuoân ñaø</v>
          </cell>
          <cell r="F2242" t="str">
            <v>KA.2210</v>
          </cell>
          <cell r="G2242">
            <v>0</v>
          </cell>
          <cell r="I2242" t="str">
            <v>: =x2x0,2x0,2/100</v>
          </cell>
          <cell r="K2242" t="str">
            <v>VKT</v>
          </cell>
          <cell r="M2242">
            <v>0.2</v>
          </cell>
          <cell r="N2242">
            <v>0.2</v>
          </cell>
          <cell r="O2242">
            <v>2.16</v>
          </cell>
          <cell r="P2242" t="str">
            <v>100m2</v>
          </cell>
          <cell r="Q2242">
            <v>0</v>
          </cell>
          <cell r="R2242">
            <v>0</v>
          </cell>
        </row>
        <row r="2243">
          <cell r="E2243" t="str">
            <v>Xaây töôøng 20 vuõa M75 gaïch the û</v>
          </cell>
          <cell r="F2243" t="str">
            <v>GG.2214</v>
          </cell>
          <cell r="G2243">
            <v>0</v>
          </cell>
          <cell r="I2243" t="str">
            <v>: =x1,5x1,7x0,2</v>
          </cell>
          <cell r="K2243" t="str">
            <v>KHOI</v>
          </cell>
          <cell r="M2243">
            <v>1.5</v>
          </cell>
          <cell r="N2243">
            <v>1.7</v>
          </cell>
          <cell r="O2243">
            <v>0.2</v>
          </cell>
          <cell r="P2243" t="str">
            <v>m3</v>
          </cell>
          <cell r="Q2243">
            <v>0</v>
          </cell>
          <cell r="R2243">
            <v>0</v>
          </cell>
        </row>
        <row r="2244">
          <cell r="E2244" t="str">
            <v xml:space="preserve">Laùng  vöõa M100 daøy 2cm </v>
          </cell>
          <cell r="F2244" t="str">
            <v>RB.2125</v>
          </cell>
          <cell r="G2244">
            <v>0</v>
          </cell>
          <cell r="I2244">
            <v>0</v>
          </cell>
          <cell r="P2244" t="str">
            <v>m2</v>
          </cell>
          <cell r="Q2244">
            <v>0</v>
          </cell>
          <cell r="R2244">
            <v>0</v>
          </cell>
        </row>
        <row r="2245">
          <cell r="E2245" t="str">
            <v>Baûn ñaùy</v>
          </cell>
          <cell r="G2245">
            <v>0</v>
          </cell>
          <cell r="I2245" t="str">
            <v>: =x1,5x1,5</v>
          </cell>
          <cell r="K2245" t="str">
            <v>MAT</v>
          </cell>
          <cell r="M2245">
            <v>1.5</v>
          </cell>
          <cell r="N2245">
            <v>1.5</v>
          </cell>
          <cell r="P2245" t="str">
            <v>m2</v>
          </cell>
          <cell r="Q2245">
            <v>0</v>
          </cell>
          <cell r="R2245">
            <v>0</v>
          </cell>
        </row>
        <row r="2246">
          <cell r="E2246" t="str">
            <v>Töôøng</v>
          </cell>
          <cell r="G2246">
            <v>0</v>
          </cell>
          <cell r="I2246" t="str">
            <v>: =x4x1,7x1,6</v>
          </cell>
          <cell r="K2246" t="str">
            <v>KHOI</v>
          </cell>
          <cell r="M2246">
            <v>4</v>
          </cell>
          <cell r="N2246">
            <v>1.7</v>
          </cell>
          <cell r="O2246">
            <v>1.6</v>
          </cell>
          <cell r="P2246" t="str">
            <v>m2</v>
          </cell>
          <cell r="Q2246">
            <v>0</v>
          </cell>
          <cell r="R2246">
            <v>0</v>
          </cell>
        </row>
        <row r="2247">
          <cell r="E2247" t="str">
            <v>Saét troøn Þ &lt;=10</v>
          </cell>
          <cell r="F2247" t="str">
            <v>IA.3411</v>
          </cell>
          <cell r="G2247">
            <v>0</v>
          </cell>
          <cell r="I2247">
            <v>0</v>
          </cell>
          <cell r="N2247">
            <v>9.4149999999999998E-2</v>
          </cell>
          <cell r="P2247" t="str">
            <v>Taán</v>
          </cell>
          <cell r="Q2247">
            <v>0</v>
          </cell>
          <cell r="R2247">
            <v>0</v>
          </cell>
        </row>
        <row r="2248">
          <cell r="E2248" t="str">
            <v>Saét troøn Þ &lt;=18</v>
          </cell>
          <cell r="F2248" t="str">
            <v>IA.3421</v>
          </cell>
          <cell r="G2248">
            <v>0</v>
          </cell>
          <cell r="I2248">
            <v>0</v>
          </cell>
          <cell r="N2248">
            <v>6.9940000000000002E-2</v>
          </cell>
          <cell r="P2248" t="str">
            <v>Taán</v>
          </cell>
          <cell r="Q2248">
            <v>0</v>
          </cell>
          <cell r="R2248">
            <v>0</v>
          </cell>
        </row>
        <row r="2249">
          <cell r="E2249" t="str">
            <v>Gia coâng saét hình cho naép hoà</v>
          </cell>
          <cell r="F2249" t="str">
            <v>NA.1530</v>
          </cell>
          <cell r="G2249">
            <v>0</v>
          </cell>
          <cell r="I2249">
            <v>0</v>
          </cell>
          <cell r="N2249">
            <v>0.12914</v>
          </cell>
          <cell r="P2249" t="str">
            <v>Taán</v>
          </cell>
          <cell r="Q2249">
            <v>0</v>
          </cell>
          <cell r="R2249">
            <v>0</v>
          </cell>
        </row>
        <row r="2250">
          <cell r="E2250" t="str">
            <v>Laép ñaët naép hoà</v>
          </cell>
          <cell r="F2250" t="str">
            <v>NB.3110</v>
          </cell>
          <cell r="G2250">
            <v>0</v>
          </cell>
          <cell r="I2250">
            <v>0</v>
          </cell>
          <cell r="N2250">
            <v>0.12914</v>
          </cell>
          <cell r="P2250" t="str">
            <v>Taán</v>
          </cell>
          <cell r="Q2250">
            <v>0</v>
          </cell>
          <cell r="R2250">
            <v>0</v>
          </cell>
        </row>
        <row r="2251">
          <cell r="D2251" t="str">
            <v>BL5</v>
          </cell>
          <cell r="E2251" t="str">
            <v xml:space="preserve">Baûn leà </v>
          </cell>
          <cell r="F2251" t="str">
            <v>TT</v>
          </cell>
          <cell r="G2251">
            <v>0</v>
          </cell>
          <cell r="I2251">
            <v>0</v>
          </cell>
          <cell r="N2251">
            <v>2</v>
          </cell>
          <cell r="P2251" t="str">
            <v>Boä</v>
          </cell>
          <cell r="Q2251">
            <v>0</v>
          </cell>
          <cell r="R2251">
            <v>0</v>
          </cell>
        </row>
        <row r="2252">
          <cell r="E2252" t="str">
            <v>Sôn caáu kieän saét hình 2 nöôùc choáng ræ</v>
          </cell>
          <cell r="F2252" t="str">
            <v>UC.2230R</v>
          </cell>
          <cell r="G2252">
            <v>0</v>
          </cell>
          <cell r="I2252">
            <v>0</v>
          </cell>
          <cell r="N2252">
            <v>10</v>
          </cell>
          <cell r="P2252" t="str">
            <v>m2</v>
          </cell>
          <cell r="R2252">
            <v>0</v>
          </cell>
        </row>
        <row r="2253">
          <cell r="E2253" t="str">
            <v>Sôn caáu kieän saét hình 2 nöôùc daàu</v>
          </cell>
          <cell r="F2253" t="str">
            <v>UC.2230</v>
          </cell>
          <cell r="G2253">
            <v>0</v>
          </cell>
          <cell r="I2253">
            <v>0</v>
          </cell>
          <cell r="N2253">
            <v>10</v>
          </cell>
          <cell r="P2253" t="str">
            <v>m2</v>
          </cell>
          <cell r="R2253">
            <v>0</v>
          </cell>
        </row>
        <row r="2254">
          <cell r="E2254" t="str">
            <v xml:space="preserve"> Ñaép thaønh moùng </v>
          </cell>
          <cell r="F2254" t="str">
            <v>BB.1112</v>
          </cell>
          <cell r="G2254">
            <v>0</v>
          </cell>
          <cell r="I2254">
            <v>0</v>
          </cell>
          <cell r="P2254" t="str">
            <v>m3</v>
          </cell>
          <cell r="R2254">
            <v>0</v>
          </cell>
        </row>
        <row r="2255">
          <cell r="E2255" t="str">
            <v>Boác xuùc vaø vaän chuyeån ñaát thöøa xe cuùt kít 100m</v>
          </cell>
          <cell r="F2255" t="str">
            <v>VC-03/100</v>
          </cell>
          <cell r="G2255">
            <v>0</v>
          </cell>
          <cell r="I2255">
            <v>0</v>
          </cell>
          <cell r="P2255" t="str">
            <v>m3</v>
          </cell>
          <cell r="R2255">
            <v>0</v>
          </cell>
        </row>
        <row r="2256">
          <cell r="E2256" t="str">
            <v>Ñaép thaønh moùng vaø san ñaép ñaát dö</v>
          </cell>
          <cell r="F2256" t="str">
            <v>BB.1112</v>
          </cell>
          <cell r="G2256">
            <v>0</v>
          </cell>
          <cell r="I2256">
            <v>0</v>
          </cell>
          <cell r="P2256" t="str">
            <v>m3</v>
          </cell>
          <cell r="R2256">
            <v>0</v>
          </cell>
        </row>
        <row r="2257">
          <cell r="E2257" t="str">
            <v xml:space="preserve">TÖÔØNG CHAÉN : </v>
          </cell>
          <cell r="G2257">
            <v>0</v>
          </cell>
          <cell r="I2257">
            <v>0</v>
          </cell>
          <cell r="Q2257">
            <v>0</v>
          </cell>
          <cell r="R2257">
            <v>0</v>
          </cell>
        </row>
        <row r="2258">
          <cell r="E2258" t="str">
            <v>Ñaøo moùng ñaát C2</v>
          </cell>
          <cell r="F2258" t="str">
            <v>BA.1442</v>
          </cell>
          <cell r="G2258">
            <v>0</v>
          </cell>
          <cell r="I2258" t="str">
            <v>: =x1,25/6(1,2x4,2+2,45x5,45+(1,2+2,45)x(4,2+5,45))</v>
          </cell>
          <cell r="K2258" t="str">
            <v>DAO</v>
          </cell>
          <cell r="L2258">
            <v>0.5</v>
          </cell>
          <cell r="M2258">
            <v>1.2</v>
          </cell>
          <cell r="N2258">
            <v>4.2</v>
          </cell>
          <cell r="O2258">
            <v>1.25</v>
          </cell>
          <cell r="P2258" t="str">
            <v>m3</v>
          </cell>
          <cell r="Q2258">
            <v>0</v>
          </cell>
          <cell r="R2258">
            <v>0</v>
          </cell>
        </row>
        <row r="2259">
          <cell r="E2259" t="str">
            <v>Beùton loùt M100 ñaù 1x2</v>
          </cell>
          <cell r="F2259" t="str">
            <v>HA.1111SR</v>
          </cell>
          <cell r="G2259">
            <v>0</v>
          </cell>
          <cell r="I2259" t="str">
            <v>: =x1x1x0,05</v>
          </cell>
          <cell r="K2259" t="str">
            <v>KHOI</v>
          </cell>
          <cell r="M2259">
            <v>1</v>
          </cell>
          <cell r="N2259">
            <v>1</v>
          </cell>
          <cell r="O2259">
            <v>0.05</v>
          </cell>
          <cell r="P2259" t="str">
            <v>m3</v>
          </cell>
          <cell r="Q2259">
            <v>0</v>
          </cell>
          <cell r="R2259">
            <v>0</v>
          </cell>
        </row>
        <row r="2260">
          <cell r="E2260" t="str">
            <v>Beùton baûn ñaùy M200 ñaù 1x2</v>
          </cell>
          <cell r="F2260" t="str">
            <v>HA.1213</v>
          </cell>
          <cell r="G2260">
            <v>0</v>
          </cell>
          <cell r="I2260" t="str">
            <v>: =x0,8x0,8x0,2</v>
          </cell>
          <cell r="K2260" t="str">
            <v>KHOI</v>
          </cell>
          <cell r="M2260">
            <v>0.8</v>
          </cell>
          <cell r="N2260">
            <v>0.8</v>
          </cell>
          <cell r="O2260">
            <v>0.2</v>
          </cell>
          <cell r="P2260" t="str">
            <v>m3</v>
          </cell>
          <cell r="Q2260">
            <v>0</v>
          </cell>
          <cell r="R2260">
            <v>0</v>
          </cell>
        </row>
        <row r="2261">
          <cell r="E2261" t="str">
            <v>Vaùn khuoân</v>
          </cell>
          <cell r="F2261" t="str">
            <v>KA.1220</v>
          </cell>
          <cell r="G2261">
            <v>0</v>
          </cell>
          <cell r="I2261">
            <v>0</v>
          </cell>
          <cell r="P2261" t="str">
            <v>100m2</v>
          </cell>
          <cell r="Q2261">
            <v>0</v>
          </cell>
          <cell r="R2261">
            <v>0</v>
          </cell>
        </row>
        <row r="2262">
          <cell r="E2262" t="str">
            <v>Loùt</v>
          </cell>
          <cell r="G2262">
            <v>0</v>
          </cell>
          <cell r="I2262" t="str">
            <v>: =x2x(1+1)x0,05/100</v>
          </cell>
          <cell r="K2262" t="str">
            <v>VKMC</v>
          </cell>
          <cell r="M2262">
            <v>1</v>
          </cell>
          <cell r="N2262">
            <v>1</v>
          </cell>
          <cell r="O2262">
            <v>0.05</v>
          </cell>
          <cell r="P2262" t="str">
            <v>100m2</v>
          </cell>
          <cell r="Q2262">
            <v>0</v>
          </cell>
          <cell r="R2262">
            <v>0</v>
          </cell>
        </row>
        <row r="2263">
          <cell r="E2263" t="str">
            <v>Baûn ñaùy</v>
          </cell>
          <cell r="G2263">
            <v>0</v>
          </cell>
          <cell r="I2263" t="str">
            <v>: =x2x(0,8+0,8)x0,2/100</v>
          </cell>
          <cell r="K2263" t="str">
            <v>VKMC</v>
          </cell>
          <cell r="M2263">
            <v>0.8</v>
          </cell>
          <cell r="N2263">
            <v>0.8</v>
          </cell>
          <cell r="O2263">
            <v>0.2</v>
          </cell>
          <cell r="P2263" t="str">
            <v>100m2</v>
          </cell>
          <cell r="Q2263">
            <v>0</v>
          </cell>
          <cell r="R2263">
            <v>0</v>
          </cell>
        </row>
        <row r="2264">
          <cell r="E2264" t="str">
            <v>Saét troøn Þ &lt;=10</v>
          </cell>
          <cell r="F2264" t="str">
            <v>IA.1130</v>
          </cell>
          <cell r="G2264">
            <v>0</v>
          </cell>
          <cell r="I2264">
            <v>0</v>
          </cell>
          <cell r="N2264">
            <v>1.8589999999999999E-2</v>
          </cell>
          <cell r="P2264" t="str">
            <v>Taán</v>
          </cell>
          <cell r="Q2264">
            <v>0</v>
          </cell>
          <cell r="R2264">
            <v>0</v>
          </cell>
        </row>
        <row r="2265">
          <cell r="E2265" t="str">
            <v>Beùton coät M200 ñaù 1x2</v>
          </cell>
          <cell r="F2265" t="str">
            <v>HA.3113</v>
          </cell>
          <cell r="G2265">
            <v>0</v>
          </cell>
          <cell r="I2265" t="str">
            <v>: =x0,2x0,2x3,35</v>
          </cell>
          <cell r="K2265" t="str">
            <v>KHOI</v>
          </cell>
          <cell r="M2265">
            <v>0.2</v>
          </cell>
          <cell r="N2265">
            <v>0.2</v>
          </cell>
          <cell r="O2265">
            <v>3.35</v>
          </cell>
          <cell r="P2265" t="str">
            <v>m3</v>
          </cell>
          <cell r="Q2265">
            <v>0</v>
          </cell>
          <cell r="R2265">
            <v>0</v>
          </cell>
        </row>
        <row r="2266">
          <cell r="E2266" t="str">
            <v>Vaùn khuoân coät</v>
          </cell>
          <cell r="F2266" t="str">
            <v>KA.2120</v>
          </cell>
          <cell r="G2266">
            <v>0</v>
          </cell>
          <cell r="I2266" t="str">
            <v>: =x2x(0,2+0,2)x3,35/100</v>
          </cell>
          <cell r="K2266" t="str">
            <v>VKMC</v>
          </cell>
          <cell r="M2266">
            <v>0.2</v>
          </cell>
          <cell r="N2266">
            <v>0.2</v>
          </cell>
          <cell r="O2266">
            <v>3.35</v>
          </cell>
          <cell r="P2266" t="str">
            <v>100m2</v>
          </cell>
          <cell r="Q2266">
            <v>0</v>
          </cell>
          <cell r="R2266">
            <v>0</v>
          </cell>
        </row>
        <row r="2267">
          <cell r="E2267" t="str">
            <v>Saét troøn Þ &lt;=10</v>
          </cell>
          <cell r="F2267" t="str">
            <v>IA.2211</v>
          </cell>
          <cell r="G2267">
            <v>0</v>
          </cell>
          <cell r="I2267">
            <v>0</v>
          </cell>
          <cell r="N2267">
            <v>7.4599999999999996E-3</v>
          </cell>
          <cell r="P2267" t="str">
            <v>Taán</v>
          </cell>
          <cell r="Q2267">
            <v>0</v>
          </cell>
          <cell r="R2267">
            <v>0</v>
          </cell>
        </row>
        <row r="2268">
          <cell r="E2268" t="str">
            <v>Saét troøn Þ &lt;=18</v>
          </cell>
          <cell r="F2268" t="str">
            <v>IA.2221</v>
          </cell>
          <cell r="G2268">
            <v>0</v>
          </cell>
          <cell r="I2268">
            <v>0</v>
          </cell>
          <cell r="N2268">
            <v>2.75E-2</v>
          </cell>
          <cell r="P2268" t="str">
            <v>Taán</v>
          </cell>
          <cell r="Q2268">
            <v>0</v>
          </cell>
          <cell r="R2268">
            <v>0</v>
          </cell>
        </row>
        <row r="2269">
          <cell r="E2269" t="str">
            <v>Beùton ñaø giaèng döôùi M200 ñaù 1x2</v>
          </cell>
          <cell r="F2269" t="str">
            <v>HA.3113</v>
          </cell>
          <cell r="G2269">
            <v>0</v>
          </cell>
          <cell r="I2269" t="str">
            <v>: =x0,2x0,25x2,6</v>
          </cell>
          <cell r="K2269" t="str">
            <v>KHOI</v>
          </cell>
          <cell r="M2269">
            <v>0.2</v>
          </cell>
          <cell r="N2269">
            <v>0.25</v>
          </cell>
          <cell r="O2269">
            <v>2.6</v>
          </cell>
          <cell r="P2269" t="str">
            <v>m3</v>
          </cell>
          <cell r="Q2269">
            <v>0</v>
          </cell>
          <cell r="R2269">
            <v>0</v>
          </cell>
        </row>
        <row r="2270">
          <cell r="E2270" t="str">
            <v>Vaùn khuoân ñaø</v>
          </cell>
          <cell r="F2270" t="str">
            <v>KA.2210</v>
          </cell>
          <cell r="G2270">
            <v>0</v>
          </cell>
          <cell r="I2270" t="str">
            <v>: =x2x0,25x0,2/100</v>
          </cell>
          <cell r="K2270" t="str">
            <v>VKT</v>
          </cell>
          <cell r="M2270">
            <v>0.2</v>
          </cell>
          <cell r="N2270">
            <v>0.25</v>
          </cell>
          <cell r="O2270">
            <v>2.6</v>
          </cell>
          <cell r="P2270" t="str">
            <v>100m2</v>
          </cell>
          <cell r="Q2270">
            <v>0</v>
          </cell>
          <cell r="R2270">
            <v>0</v>
          </cell>
        </row>
        <row r="2271">
          <cell r="E2271" t="str">
            <v>Beùton ñaø giaèng treân M200 ñaù 1x2</v>
          </cell>
          <cell r="F2271" t="str">
            <v>HA.3113</v>
          </cell>
          <cell r="G2271">
            <v>0</v>
          </cell>
          <cell r="I2271" t="str">
            <v>: =x0,2x0,15x2,6</v>
          </cell>
          <cell r="K2271" t="str">
            <v>KHOI</v>
          </cell>
          <cell r="M2271">
            <v>0.2</v>
          </cell>
          <cell r="N2271">
            <v>0.15</v>
          </cell>
          <cell r="O2271">
            <v>2.6</v>
          </cell>
          <cell r="P2271" t="str">
            <v>m3</v>
          </cell>
          <cell r="Q2271">
            <v>0</v>
          </cell>
          <cell r="R2271">
            <v>0</v>
          </cell>
        </row>
        <row r="2272">
          <cell r="E2272" t="str">
            <v>Vaùn khuoân ñaø</v>
          </cell>
          <cell r="F2272" t="str">
            <v>KA.2210</v>
          </cell>
          <cell r="G2272">
            <v>0</v>
          </cell>
          <cell r="I2272" t="str">
            <v>: =x2x0,15x0,2/100</v>
          </cell>
          <cell r="K2272" t="str">
            <v>VKT</v>
          </cell>
          <cell r="M2272">
            <v>0.2</v>
          </cell>
          <cell r="N2272">
            <v>0.15</v>
          </cell>
          <cell r="O2272">
            <v>2.6</v>
          </cell>
          <cell r="P2272" t="str">
            <v>100m2</v>
          </cell>
          <cell r="Q2272">
            <v>0</v>
          </cell>
          <cell r="R2272">
            <v>0</v>
          </cell>
        </row>
        <row r="2273">
          <cell r="E2273" t="str">
            <v>Saét troøn Þ &lt;=10</v>
          </cell>
          <cell r="F2273" t="str">
            <v>IA.2311</v>
          </cell>
          <cell r="G2273">
            <v>0</v>
          </cell>
          <cell r="I2273">
            <v>0</v>
          </cell>
          <cell r="N2273">
            <v>4.4399999999999995E-3</v>
          </cell>
          <cell r="P2273" t="str">
            <v>Taán</v>
          </cell>
          <cell r="Q2273">
            <v>0</v>
          </cell>
          <cell r="R2273">
            <v>0</v>
          </cell>
        </row>
        <row r="2274">
          <cell r="E2274" t="str">
            <v>Saét troøn Þ &lt;=18</v>
          </cell>
          <cell r="F2274" t="str">
            <v>IA.2321</v>
          </cell>
          <cell r="G2274">
            <v>0</v>
          </cell>
          <cell r="I2274">
            <v>0</v>
          </cell>
          <cell r="N2274">
            <v>1.695E-2</v>
          </cell>
          <cell r="P2274" t="str">
            <v>Taán</v>
          </cell>
          <cell r="Q2274">
            <v>0</v>
          </cell>
          <cell r="R2274">
            <v>0</v>
          </cell>
        </row>
        <row r="2275">
          <cell r="E2275" t="str">
            <v>Xaây töôøng 20 vuõa M75 gaïch the û</v>
          </cell>
          <cell r="F2275" t="str">
            <v>GG.2214</v>
          </cell>
          <cell r="G2275">
            <v>0</v>
          </cell>
          <cell r="I2275" t="str">
            <v>: =x2,4x2,6x0,2</v>
          </cell>
          <cell r="K2275" t="str">
            <v>KHOI</v>
          </cell>
          <cell r="M2275">
            <v>2.4</v>
          </cell>
          <cell r="N2275">
            <v>2.6</v>
          </cell>
          <cell r="O2275">
            <v>0.2</v>
          </cell>
          <cell r="P2275" t="str">
            <v>m3</v>
          </cell>
          <cell r="Q2275">
            <v>0</v>
          </cell>
          <cell r="R2275">
            <v>0</v>
          </cell>
        </row>
        <row r="2276">
          <cell r="E2276" t="str">
            <v xml:space="preserve">Toâ vöõa M75 daøy 1,5cm </v>
          </cell>
          <cell r="F2276" t="str">
            <v>PA.1214</v>
          </cell>
          <cell r="G2276">
            <v>0</v>
          </cell>
          <cell r="I2276" t="str">
            <v>: =x2,8x3</v>
          </cell>
          <cell r="K2276" t="str">
            <v>MAT</v>
          </cell>
          <cell r="M2276">
            <v>2.8</v>
          </cell>
          <cell r="N2276">
            <v>3</v>
          </cell>
          <cell r="P2276" t="str">
            <v>m2</v>
          </cell>
          <cell r="Q2276">
            <v>0</v>
          </cell>
          <cell r="R2276">
            <v>0</v>
          </cell>
        </row>
        <row r="2277">
          <cell r="E2277" t="str">
            <v xml:space="preserve"> Ñaép thaønh moùng </v>
          </cell>
          <cell r="F2277" t="str">
            <v>BB.1112</v>
          </cell>
          <cell r="G2277">
            <v>0</v>
          </cell>
          <cell r="I2277">
            <v>0</v>
          </cell>
          <cell r="P2277" t="str">
            <v>m3</v>
          </cell>
          <cell r="R2277">
            <v>0</v>
          </cell>
        </row>
        <row r="2278">
          <cell r="E2278" t="str">
            <v>Boác xuùc vaø vaän chuyeån ñaát thöøa xe cuùt kít 100m</v>
          </cell>
          <cell r="F2278" t="str">
            <v>VC-03/100</v>
          </cell>
          <cell r="G2278">
            <v>0</v>
          </cell>
          <cell r="I2278">
            <v>0</v>
          </cell>
          <cell r="P2278" t="str">
            <v>m3</v>
          </cell>
          <cell r="R2278">
            <v>0</v>
          </cell>
        </row>
        <row r="2279">
          <cell r="E2279" t="str">
            <v>Ñaép thaønh moùng vaø san ñaép ñaát dö</v>
          </cell>
          <cell r="F2279" t="str">
            <v>BB.1112</v>
          </cell>
          <cell r="G2279">
            <v>0</v>
          </cell>
          <cell r="I2279">
            <v>0</v>
          </cell>
          <cell r="P2279" t="str">
            <v>m3</v>
          </cell>
          <cell r="R2279">
            <v>0</v>
          </cell>
        </row>
        <row r="2280">
          <cell r="E2280" t="str">
            <v xml:space="preserve">MOÙNG TRUÏ AÊN TEN BTLT 20M:  </v>
          </cell>
          <cell r="G2280">
            <v>0</v>
          </cell>
          <cell r="I2280">
            <v>0</v>
          </cell>
          <cell r="Q2280">
            <v>0</v>
          </cell>
          <cell r="R2280">
            <v>0</v>
          </cell>
        </row>
        <row r="2281">
          <cell r="E2281" t="str">
            <v>Ñaøo moùng ñaát C2</v>
          </cell>
          <cell r="F2281" t="str">
            <v>BA.1442</v>
          </cell>
          <cell r="G2281">
            <v>0</v>
          </cell>
          <cell r="I2281">
            <v>0</v>
          </cell>
          <cell r="J2281">
            <v>0</v>
          </cell>
          <cell r="N2281">
            <v>68.31</v>
          </cell>
          <cell r="P2281" t="str">
            <v>m3</v>
          </cell>
          <cell r="Q2281">
            <v>0</v>
          </cell>
          <cell r="R2281">
            <v>0</v>
          </cell>
        </row>
        <row r="2282">
          <cell r="E2282" t="str">
            <v>Beùton loùt M100 ñaù 1x2</v>
          </cell>
          <cell r="F2282" t="str">
            <v>HA.1111SR</v>
          </cell>
          <cell r="G2282">
            <v>0</v>
          </cell>
          <cell r="I2282">
            <v>0</v>
          </cell>
          <cell r="J2282">
            <v>0</v>
          </cell>
          <cell r="N2282">
            <v>0.51</v>
          </cell>
          <cell r="P2282" t="str">
            <v>m3</v>
          </cell>
          <cell r="Q2282">
            <v>0</v>
          </cell>
          <cell r="R2282">
            <v>0</v>
          </cell>
        </row>
        <row r="2283">
          <cell r="E2283" t="str">
            <v>Beùton baûn ñaùy M200 ñaù 1x2</v>
          </cell>
          <cell r="F2283" t="str">
            <v>HA.1223</v>
          </cell>
          <cell r="G2283">
            <v>0</v>
          </cell>
          <cell r="I2283" t="str">
            <v>: =0x3x3x0,3</v>
          </cell>
          <cell r="J2283">
            <v>0</v>
          </cell>
          <cell r="K2283" t="str">
            <v>KHOI</v>
          </cell>
          <cell r="M2283">
            <v>3</v>
          </cell>
          <cell r="N2283">
            <v>3</v>
          </cell>
          <cell r="O2283">
            <v>0.3</v>
          </cell>
          <cell r="P2283" t="str">
            <v>m3</v>
          </cell>
          <cell r="Q2283">
            <v>0</v>
          </cell>
          <cell r="R2283">
            <v>0</v>
          </cell>
        </row>
        <row r="2284">
          <cell r="E2284" t="str">
            <v>Vaùn khuoân</v>
          </cell>
          <cell r="F2284" t="str">
            <v>KA.1220</v>
          </cell>
          <cell r="G2284">
            <v>0</v>
          </cell>
          <cell r="I2284">
            <v>0</v>
          </cell>
          <cell r="P2284" t="str">
            <v>100m2</v>
          </cell>
          <cell r="Q2284">
            <v>0</v>
          </cell>
          <cell r="R2284">
            <v>0</v>
          </cell>
        </row>
        <row r="2285">
          <cell r="E2285" t="str">
            <v>Loùt</v>
          </cell>
          <cell r="G2285">
            <v>0</v>
          </cell>
          <cell r="I2285" t="str">
            <v>: =0x2x(3,2+3,2)x0,05/100</v>
          </cell>
          <cell r="J2285">
            <v>0</v>
          </cell>
          <cell r="K2285" t="str">
            <v>VKMC</v>
          </cell>
          <cell r="M2285">
            <v>3.2</v>
          </cell>
          <cell r="N2285">
            <v>3.2</v>
          </cell>
          <cell r="O2285">
            <v>0.05</v>
          </cell>
          <cell r="P2285" t="str">
            <v>100m2</v>
          </cell>
          <cell r="Q2285">
            <v>0</v>
          </cell>
          <cell r="R2285">
            <v>0</v>
          </cell>
        </row>
        <row r="2286">
          <cell r="E2286" t="str">
            <v>Baûn ñaùy</v>
          </cell>
          <cell r="G2286">
            <v>0</v>
          </cell>
          <cell r="I2286" t="str">
            <v>: =0x2x(3+3)x0,3/100</v>
          </cell>
          <cell r="J2286">
            <v>0</v>
          </cell>
          <cell r="K2286" t="str">
            <v>VKMC</v>
          </cell>
          <cell r="M2286">
            <v>3</v>
          </cell>
          <cell r="N2286">
            <v>3</v>
          </cell>
          <cell r="O2286">
            <v>0.3</v>
          </cell>
          <cell r="P2286" t="str">
            <v>100m2</v>
          </cell>
          <cell r="Q2286">
            <v>0</v>
          </cell>
          <cell r="R2286">
            <v>0</v>
          </cell>
        </row>
        <row r="2287">
          <cell r="E2287" t="str">
            <v>Beùton coå ïmoùng M200 ñaù 1x2</v>
          </cell>
          <cell r="F2287" t="str">
            <v>HA.2313</v>
          </cell>
          <cell r="G2287">
            <v>0</v>
          </cell>
          <cell r="I2287">
            <v>0</v>
          </cell>
          <cell r="J2287">
            <v>0</v>
          </cell>
          <cell r="P2287" t="str">
            <v>m3</v>
          </cell>
          <cell r="Q2287">
            <v>0</v>
          </cell>
          <cell r="R2287">
            <v>0</v>
          </cell>
        </row>
        <row r="2288">
          <cell r="E2288" t="str">
            <v>Phaàn ñaëc</v>
          </cell>
          <cell r="G2288">
            <v>0</v>
          </cell>
          <cell r="I2288" t="str">
            <v>: =0x0,9x0,9x1,7</v>
          </cell>
          <cell r="J2288">
            <v>0</v>
          </cell>
          <cell r="K2288" t="str">
            <v>KHOI</v>
          </cell>
          <cell r="M2288">
            <v>0.9</v>
          </cell>
          <cell r="N2288">
            <v>0.9</v>
          </cell>
          <cell r="O2288">
            <v>1.7</v>
          </cell>
          <cell r="P2288" t="str">
            <v>m3</v>
          </cell>
          <cell r="Q2288">
            <v>0</v>
          </cell>
          <cell r="R2288">
            <v>0</v>
          </cell>
        </row>
        <row r="2289">
          <cell r="E2289" t="str">
            <v>Phaàn loï möïc</v>
          </cell>
          <cell r="G2289">
            <v>0</v>
          </cell>
          <cell r="I2289" t="str">
            <v>: =0x2x(0,9+0,6)x1x0,15</v>
          </cell>
          <cell r="J2289">
            <v>0</v>
          </cell>
          <cell r="K2289" t="str">
            <v>THOP</v>
          </cell>
          <cell r="L2289">
            <v>0.15</v>
          </cell>
          <cell r="M2289">
            <v>0.9</v>
          </cell>
          <cell r="N2289">
            <v>0.9</v>
          </cell>
          <cell r="O2289">
            <v>1</v>
          </cell>
          <cell r="P2289" t="str">
            <v>m3</v>
          </cell>
          <cell r="Q2289">
            <v>0</v>
          </cell>
          <cell r="R2289">
            <v>0</v>
          </cell>
        </row>
        <row r="2290">
          <cell r="E2290" t="str">
            <v>Vaùn khuoân coå moùngï</v>
          </cell>
          <cell r="F2290" t="str">
            <v>KA.2120</v>
          </cell>
          <cell r="G2290">
            <v>0</v>
          </cell>
          <cell r="I2290">
            <v>0</v>
          </cell>
          <cell r="P2290" t="str">
            <v>100m2</v>
          </cell>
          <cell r="Q2290">
            <v>0</v>
          </cell>
          <cell r="R2290">
            <v>0</v>
          </cell>
        </row>
        <row r="2291">
          <cell r="E2291" t="str">
            <v>Phaàn ñaëc</v>
          </cell>
          <cell r="G2291">
            <v>0</v>
          </cell>
          <cell r="I2291" t="str">
            <v>: =0x2x(0,9+0,9)x1,7/100</v>
          </cell>
          <cell r="J2291">
            <v>0</v>
          </cell>
          <cell r="K2291" t="str">
            <v>VKMC</v>
          </cell>
          <cell r="M2291">
            <v>0.9</v>
          </cell>
          <cell r="N2291">
            <v>0.9</v>
          </cell>
          <cell r="O2291">
            <v>1.7</v>
          </cell>
          <cell r="P2291" t="str">
            <v>100m2</v>
          </cell>
          <cell r="Q2291">
            <v>0</v>
          </cell>
          <cell r="R2291">
            <v>0</v>
          </cell>
        </row>
        <row r="2292">
          <cell r="E2292" t="str">
            <v>Phaàn loï möïc</v>
          </cell>
          <cell r="G2292">
            <v>0</v>
          </cell>
          <cell r="I2292" t="str">
            <v>: =0x(2x(0,9+0,9)+2x(0,6+0,6))x1/100</v>
          </cell>
          <cell r="J2292">
            <v>0</v>
          </cell>
          <cell r="K2292" t="str">
            <v>VKTH</v>
          </cell>
          <cell r="L2292">
            <v>0.15</v>
          </cell>
          <cell r="M2292">
            <v>0.9</v>
          </cell>
          <cell r="N2292">
            <v>0.9</v>
          </cell>
          <cell r="O2292">
            <v>1</v>
          </cell>
          <cell r="P2292" t="str">
            <v>100m2</v>
          </cell>
          <cell r="Q2292">
            <v>0</v>
          </cell>
          <cell r="R2292">
            <v>0</v>
          </cell>
        </row>
        <row r="2293">
          <cell r="E2293" t="str">
            <v>Saét troøn Þ &lt;=10</v>
          </cell>
          <cell r="F2293" t="str">
            <v>IA.1130</v>
          </cell>
          <cell r="G2293">
            <v>0</v>
          </cell>
          <cell r="I2293">
            <v>0</v>
          </cell>
          <cell r="J2293">
            <v>0</v>
          </cell>
          <cell r="N2293">
            <v>4.3740000000000001E-2</v>
          </cell>
          <cell r="P2293" t="str">
            <v>Taán</v>
          </cell>
          <cell r="Q2293">
            <v>0</v>
          </cell>
          <cell r="R2293">
            <v>0</v>
          </cell>
        </row>
        <row r="2294">
          <cell r="E2294" t="str">
            <v>Saét troøn Þ &lt;=18</v>
          </cell>
          <cell r="F2294" t="str">
            <v>IA.1130</v>
          </cell>
          <cell r="G2294">
            <v>0</v>
          </cell>
          <cell r="I2294">
            <v>0</v>
          </cell>
          <cell r="J2294">
            <v>0</v>
          </cell>
          <cell r="N2294">
            <v>0.27756999999999998</v>
          </cell>
          <cell r="P2294" t="str">
            <v>Taán</v>
          </cell>
          <cell r="Q2294">
            <v>0</v>
          </cell>
          <cell r="R2294">
            <v>0</v>
          </cell>
        </row>
        <row r="2295">
          <cell r="E2295" t="str">
            <v>Saét troøn Þ &gt;18</v>
          </cell>
          <cell r="F2295" t="str">
            <v>IA.1130</v>
          </cell>
          <cell r="G2295">
            <v>0</v>
          </cell>
          <cell r="I2295">
            <v>0</v>
          </cell>
          <cell r="J2295">
            <v>0</v>
          </cell>
          <cell r="P2295" t="str">
            <v>Taán</v>
          </cell>
          <cell r="Q2295">
            <v>0</v>
          </cell>
          <cell r="R2295">
            <v>0</v>
          </cell>
        </row>
        <row r="2296">
          <cell r="E2296" t="str">
            <v>Ñaép thaønh moùng vaø san thöøa</v>
          </cell>
          <cell r="F2296" t="str">
            <v>BB.1112</v>
          </cell>
          <cell r="G2296">
            <v>0</v>
          </cell>
          <cell r="J2296">
            <v>0</v>
          </cell>
          <cell r="M2296">
            <v>0</v>
          </cell>
          <cell r="N2296">
            <v>68.31</v>
          </cell>
          <cell r="O2296">
            <v>0</v>
          </cell>
          <cell r="P2296" t="str">
            <v>m3</v>
          </cell>
          <cell r="Q2296">
            <v>0</v>
          </cell>
          <cell r="R2296">
            <v>0</v>
          </cell>
        </row>
        <row r="2297">
          <cell r="E2297" t="str">
            <v xml:space="preserve">BEÅ NÖÔÙC  SINH HOAÏT (1,9x1,9x1M): </v>
          </cell>
          <cell r="G2297">
            <v>0</v>
          </cell>
          <cell r="I2297">
            <v>0</v>
          </cell>
          <cell r="Q2297">
            <v>0</v>
          </cell>
          <cell r="R2297">
            <v>0</v>
          </cell>
        </row>
        <row r="2298">
          <cell r="E2298" t="str">
            <v>Ñaøo moùng ñaát C2</v>
          </cell>
          <cell r="F2298" t="str">
            <v>BA.1432</v>
          </cell>
          <cell r="G2298">
            <v>0</v>
          </cell>
          <cell r="I2298" t="str">
            <v>: =0x1/6(2,8x2,8+3,8x3,8+(2,8+3,8)x(2,8+3,8))</v>
          </cell>
          <cell r="J2298">
            <v>0</v>
          </cell>
          <cell r="K2298" t="str">
            <v>DAO</v>
          </cell>
          <cell r="L2298">
            <v>0.5</v>
          </cell>
          <cell r="M2298">
            <v>2.8</v>
          </cell>
          <cell r="N2298">
            <v>2.8</v>
          </cell>
          <cell r="O2298">
            <v>1</v>
          </cell>
          <cell r="P2298" t="str">
            <v>m3</v>
          </cell>
          <cell r="Q2298">
            <v>0</v>
          </cell>
          <cell r="R2298">
            <v>0</v>
          </cell>
        </row>
        <row r="2299">
          <cell r="E2299" t="str">
            <v>Beùton loùt M100 ñaù 1x2</v>
          </cell>
          <cell r="F2299" t="str">
            <v>HA.1111SR</v>
          </cell>
          <cell r="G2299">
            <v>0</v>
          </cell>
          <cell r="I2299" t="str">
            <v>: =0x2,4x2,4x0,05</v>
          </cell>
          <cell r="J2299">
            <v>0</v>
          </cell>
          <cell r="K2299" t="str">
            <v>KHOI</v>
          </cell>
          <cell r="M2299">
            <v>2.4</v>
          </cell>
          <cell r="N2299">
            <v>2.4</v>
          </cell>
          <cell r="O2299">
            <v>0.05</v>
          </cell>
          <cell r="P2299" t="str">
            <v>m3</v>
          </cell>
          <cell r="Q2299">
            <v>0</v>
          </cell>
          <cell r="R2299">
            <v>0</v>
          </cell>
        </row>
        <row r="2300">
          <cell r="E2300" t="str">
            <v>Beùton baûn ñaùy M200 ñaù 1x2</v>
          </cell>
          <cell r="F2300" t="str">
            <v>HA.1213</v>
          </cell>
          <cell r="G2300">
            <v>0</v>
          </cell>
          <cell r="I2300" t="str">
            <v>: =0x2,2x2,2x0,15</v>
          </cell>
          <cell r="J2300">
            <v>0</v>
          </cell>
          <cell r="K2300" t="str">
            <v>KHOI</v>
          </cell>
          <cell r="M2300">
            <v>2.2000000000000002</v>
          </cell>
          <cell r="N2300">
            <v>2.2000000000000002</v>
          </cell>
          <cell r="O2300">
            <v>0.15</v>
          </cell>
          <cell r="P2300" t="str">
            <v>m3</v>
          </cell>
          <cell r="Q2300">
            <v>0</v>
          </cell>
          <cell r="R2300">
            <v>0</v>
          </cell>
        </row>
        <row r="2301">
          <cell r="E2301" t="str">
            <v>Vaùn khuoân</v>
          </cell>
          <cell r="F2301" t="str">
            <v>KA.1220</v>
          </cell>
          <cell r="G2301">
            <v>0</v>
          </cell>
          <cell r="I2301">
            <v>0</v>
          </cell>
          <cell r="P2301" t="str">
            <v>100m2</v>
          </cell>
          <cell r="Q2301">
            <v>0</v>
          </cell>
          <cell r="R2301">
            <v>0</v>
          </cell>
        </row>
        <row r="2302">
          <cell r="E2302" t="str">
            <v>Loùt</v>
          </cell>
          <cell r="G2302">
            <v>0</v>
          </cell>
          <cell r="I2302" t="str">
            <v>: =0x2x(2,4+2,4)x0,05/100</v>
          </cell>
          <cell r="J2302">
            <v>0</v>
          </cell>
          <cell r="K2302" t="str">
            <v>VKMC</v>
          </cell>
          <cell r="M2302">
            <v>2.4</v>
          </cell>
          <cell r="N2302">
            <v>2.4</v>
          </cell>
          <cell r="O2302">
            <v>0.05</v>
          </cell>
          <cell r="P2302" t="str">
            <v>100m2</v>
          </cell>
          <cell r="Q2302">
            <v>0</v>
          </cell>
          <cell r="R2302">
            <v>0</v>
          </cell>
        </row>
        <row r="2303">
          <cell r="E2303" t="str">
            <v>Baûn ñaùy</v>
          </cell>
          <cell r="G2303">
            <v>0</v>
          </cell>
          <cell r="I2303" t="str">
            <v>: =0x2x(2,2+2,2)x0,15/100</v>
          </cell>
          <cell r="J2303">
            <v>0</v>
          </cell>
          <cell r="K2303" t="str">
            <v>VKMC</v>
          </cell>
          <cell r="M2303">
            <v>2.2000000000000002</v>
          </cell>
          <cell r="N2303">
            <v>2.2000000000000002</v>
          </cell>
          <cell r="O2303">
            <v>0.15</v>
          </cell>
          <cell r="P2303" t="str">
            <v>100m2</v>
          </cell>
          <cell r="Q2303">
            <v>0</v>
          </cell>
          <cell r="R2303">
            <v>0</v>
          </cell>
        </row>
        <row r="2304">
          <cell r="E2304" t="str">
            <v>Saét troøn Þ &lt;=10</v>
          </cell>
          <cell r="F2304" t="str">
            <v>IA.1130</v>
          </cell>
          <cell r="G2304">
            <v>0</v>
          </cell>
          <cell r="I2304">
            <v>0</v>
          </cell>
          <cell r="J2304">
            <v>0</v>
          </cell>
          <cell r="N2304">
            <v>4.0669999999999998E-2</v>
          </cell>
          <cell r="P2304" t="str">
            <v>Taán</v>
          </cell>
          <cell r="Q2304">
            <v>0</v>
          </cell>
          <cell r="R2304">
            <v>0</v>
          </cell>
        </row>
        <row r="2305">
          <cell r="E2305" t="str">
            <v>Beùton baûn saøn hoà M200 ñaù 1x2</v>
          </cell>
          <cell r="F2305" t="str">
            <v>HA.3213</v>
          </cell>
          <cell r="G2305">
            <v>0</v>
          </cell>
          <cell r="I2305">
            <v>0</v>
          </cell>
          <cell r="P2305" t="str">
            <v>m3</v>
          </cell>
          <cell r="Q2305">
            <v>0</v>
          </cell>
          <cell r="R2305">
            <v>0</v>
          </cell>
        </row>
        <row r="2306">
          <cell r="E2306" t="str">
            <v>Toaøn boä</v>
          </cell>
          <cell r="G2306">
            <v>0</v>
          </cell>
          <cell r="I2306" t="str">
            <v>: =0x1,7x1,7x0,07</v>
          </cell>
          <cell r="J2306">
            <v>0</v>
          </cell>
          <cell r="K2306" t="str">
            <v>KHOI</v>
          </cell>
          <cell r="M2306">
            <v>1.7</v>
          </cell>
          <cell r="N2306">
            <v>1.7</v>
          </cell>
          <cell r="O2306">
            <v>7.0000000000000007E-2</v>
          </cell>
          <cell r="P2306" t="str">
            <v>m3</v>
          </cell>
          <cell r="Q2306">
            <v>0</v>
          </cell>
          <cell r="R2306">
            <v>0</v>
          </cell>
        </row>
        <row r="2307">
          <cell r="E2307" t="str">
            <v>Tröø loã kieåm tra</v>
          </cell>
          <cell r="G2307">
            <v>0</v>
          </cell>
          <cell r="I2307" t="str">
            <v>: =0x-0,5x0,5x0,07</v>
          </cell>
          <cell r="J2307">
            <v>0</v>
          </cell>
          <cell r="K2307" t="str">
            <v>KHOI</v>
          </cell>
          <cell r="M2307">
            <v>-0.5</v>
          </cell>
          <cell r="N2307">
            <v>0.5</v>
          </cell>
          <cell r="O2307">
            <v>7.0000000000000007E-2</v>
          </cell>
          <cell r="P2307" t="str">
            <v>m3</v>
          </cell>
          <cell r="Q2307">
            <v>0</v>
          </cell>
          <cell r="R2307">
            <v>0</v>
          </cell>
        </row>
        <row r="2308">
          <cell r="E2308" t="str">
            <v>Vaùn khuoân beùton baûn saøn hoà</v>
          </cell>
          <cell r="F2308" t="str">
            <v>KA.2310</v>
          </cell>
          <cell r="G2308">
            <v>0</v>
          </cell>
          <cell r="I2308">
            <v>0</v>
          </cell>
          <cell r="P2308" t="str">
            <v>100m2</v>
          </cell>
          <cell r="Q2308">
            <v>0</v>
          </cell>
          <cell r="R2308">
            <v>0</v>
          </cell>
        </row>
        <row r="2309">
          <cell r="E2309" t="str">
            <v>Toaøn boä</v>
          </cell>
          <cell r="G2309">
            <v>0</v>
          </cell>
          <cell r="I2309" t="str">
            <v>: =0x1,7x1,7/100</v>
          </cell>
          <cell r="J2309">
            <v>0</v>
          </cell>
          <cell r="K2309" t="str">
            <v>VKS</v>
          </cell>
          <cell r="M2309">
            <v>1.7</v>
          </cell>
          <cell r="N2309">
            <v>1.7</v>
          </cell>
          <cell r="O2309">
            <v>7.0000000000000007E-2</v>
          </cell>
          <cell r="P2309" t="str">
            <v>100m2</v>
          </cell>
          <cell r="Q2309">
            <v>0</v>
          </cell>
          <cell r="R2309">
            <v>0</v>
          </cell>
        </row>
        <row r="2310">
          <cell r="E2310" t="str">
            <v>Loã kieåm tra</v>
          </cell>
          <cell r="G2310">
            <v>0</v>
          </cell>
          <cell r="I2310" t="str">
            <v>: =0x2x(0,5+0,5)x0,07/100</v>
          </cell>
          <cell r="J2310">
            <v>0</v>
          </cell>
          <cell r="K2310" t="str">
            <v>VKMC</v>
          </cell>
          <cell r="M2310">
            <v>0.5</v>
          </cell>
          <cell r="N2310">
            <v>0.5</v>
          </cell>
          <cell r="O2310">
            <v>7.0000000000000007E-2</v>
          </cell>
          <cell r="P2310" t="str">
            <v>100m2</v>
          </cell>
          <cell r="Q2310">
            <v>0</v>
          </cell>
          <cell r="R2310">
            <v>0</v>
          </cell>
        </row>
        <row r="2311">
          <cell r="E2311" t="str">
            <v>Saét troøn Þ &lt;=10 saøn</v>
          </cell>
          <cell r="F2311" t="str">
            <v>IA.2511</v>
          </cell>
          <cell r="G2311">
            <v>0</v>
          </cell>
          <cell r="I2311">
            <v>0</v>
          </cell>
          <cell r="J2311">
            <v>0</v>
          </cell>
          <cell r="N2311">
            <v>1.5210000000000001E-2</v>
          </cell>
          <cell r="P2311" t="str">
            <v>Taán</v>
          </cell>
          <cell r="Q2311">
            <v>0</v>
          </cell>
          <cell r="R2311">
            <v>0</v>
          </cell>
        </row>
        <row r="2312">
          <cell r="E2312" t="str">
            <v>Xaây töôøng 20 vuõa M75 gaïch the û</v>
          </cell>
          <cell r="F2312" t="str">
            <v>GG.2214</v>
          </cell>
          <cell r="G2312">
            <v>0</v>
          </cell>
          <cell r="I2312" t="str">
            <v>: =0x2x(1,9+1,5)x1x0,2</v>
          </cell>
          <cell r="J2312">
            <v>0</v>
          </cell>
          <cell r="K2312" t="str">
            <v>THOP</v>
          </cell>
          <cell r="L2312">
            <v>0.2</v>
          </cell>
          <cell r="M2312">
            <v>1.9</v>
          </cell>
          <cell r="N2312">
            <v>1.9</v>
          </cell>
          <cell r="O2312">
            <v>1</v>
          </cell>
          <cell r="P2312" t="str">
            <v>m3</v>
          </cell>
          <cell r="Q2312">
            <v>0</v>
          </cell>
          <cell r="R2312">
            <v>0</v>
          </cell>
        </row>
        <row r="2313">
          <cell r="E2313" t="str">
            <v xml:space="preserve">Laùng  vöõa M100 daøy 2cm </v>
          </cell>
          <cell r="F2313" t="str">
            <v>RB.2125</v>
          </cell>
          <cell r="G2313">
            <v>0</v>
          </cell>
          <cell r="I2313">
            <v>0</v>
          </cell>
          <cell r="P2313" t="str">
            <v>m2</v>
          </cell>
          <cell r="Q2313">
            <v>0</v>
          </cell>
          <cell r="R2313">
            <v>0</v>
          </cell>
        </row>
        <row r="2314">
          <cell r="E2314" t="str">
            <v>Baûn ñaùy</v>
          </cell>
          <cell r="G2314">
            <v>0</v>
          </cell>
          <cell r="I2314" t="str">
            <v>: =x1,5x1,5</v>
          </cell>
          <cell r="K2314" t="str">
            <v>MAT</v>
          </cell>
          <cell r="M2314">
            <v>1.5</v>
          </cell>
          <cell r="N2314">
            <v>1.5</v>
          </cell>
          <cell r="P2314" t="str">
            <v>m2</v>
          </cell>
          <cell r="Q2314">
            <v>0</v>
          </cell>
          <cell r="R2314">
            <v>0</v>
          </cell>
        </row>
        <row r="2315">
          <cell r="E2315" t="str">
            <v>Töôøng</v>
          </cell>
          <cell r="G2315">
            <v>0</v>
          </cell>
          <cell r="I2315" t="str">
            <v>: =x4x1,9x1,1</v>
          </cell>
          <cell r="K2315" t="str">
            <v>KHOI</v>
          </cell>
          <cell r="M2315">
            <v>4</v>
          </cell>
          <cell r="N2315">
            <v>1.9</v>
          </cell>
          <cell r="O2315">
            <v>1.1000000000000001</v>
          </cell>
          <cell r="P2315" t="str">
            <v>m2</v>
          </cell>
          <cell r="Q2315">
            <v>0</v>
          </cell>
          <cell r="R2315">
            <v>0</v>
          </cell>
        </row>
        <row r="2316">
          <cell r="E2316" t="str">
            <v>Gia coâng saét hình cho naép hoà</v>
          </cell>
          <cell r="F2316" t="str">
            <v>NA.1530</v>
          </cell>
          <cell r="G2316">
            <v>0</v>
          </cell>
          <cell r="I2316">
            <v>0</v>
          </cell>
          <cell r="N2316">
            <v>1.413E-2</v>
          </cell>
          <cell r="P2316" t="str">
            <v>Taán</v>
          </cell>
          <cell r="Q2316">
            <v>0</v>
          </cell>
          <cell r="R2316">
            <v>0</v>
          </cell>
        </row>
        <row r="2317">
          <cell r="E2317" t="str">
            <v>Laép ñaët naép hoà</v>
          </cell>
          <cell r="F2317" t="str">
            <v>NB.3110</v>
          </cell>
          <cell r="G2317">
            <v>0</v>
          </cell>
          <cell r="I2317">
            <v>0</v>
          </cell>
          <cell r="N2317">
            <v>1.413E-2</v>
          </cell>
          <cell r="P2317" t="str">
            <v>Taán</v>
          </cell>
          <cell r="Q2317">
            <v>0</v>
          </cell>
          <cell r="R2317">
            <v>0</v>
          </cell>
        </row>
        <row r="2318">
          <cell r="D2318" t="str">
            <v>BL5</v>
          </cell>
          <cell r="E2318" t="str">
            <v xml:space="preserve">Baûn leà </v>
          </cell>
          <cell r="F2318" t="str">
            <v>TT</v>
          </cell>
          <cell r="G2318">
            <v>0</v>
          </cell>
          <cell r="I2318">
            <v>0</v>
          </cell>
          <cell r="N2318">
            <v>2</v>
          </cell>
          <cell r="P2318" t="str">
            <v>Boä</v>
          </cell>
          <cell r="Q2318">
            <v>0</v>
          </cell>
          <cell r="R2318">
            <v>0</v>
          </cell>
        </row>
        <row r="2319">
          <cell r="E2319" t="str">
            <v>Sôn caáu kieän saét hình 2 nöôùc choáng ræ</v>
          </cell>
          <cell r="F2319" t="str">
            <v>UC.2230R</v>
          </cell>
          <cell r="G2319">
            <v>0</v>
          </cell>
          <cell r="I2319">
            <v>0</v>
          </cell>
          <cell r="N2319">
            <v>1</v>
          </cell>
          <cell r="P2319" t="str">
            <v>m2</v>
          </cell>
          <cell r="R2319">
            <v>0</v>
          </cell>
        </row>
        <row r="2320">
          <cell r="E2320" t="str">
            <v>Sôn caáu kieän saét hình 2 nöôùc daàu</v>
          </cell>
          <cell r="F2320" t="str">
            <v>UC.2230</v>
          </cell>
          <cell r="G2320">
            <v>0</v>
          </cell>
          <cell r="I2320">
            <v>0</v>
          </cell>
          <cell r="N2320">
            <v>1</v>
          </cell>
          <cell r="P2320" t="str">
            <v>m2</v>
          </cell>
          <cell r="R2320">
            <v>0</v>
          </cell>
        </row>
        <row r="2321">
          <cell r="E2321" t="str">
            <v xml:space="preserve"> Ñaép thaønh moùng </v>
          </cell>
          <cell r="F2321" t="str">
            <v>BB.1112</v>
          </cell>
          <cell r="G2321">
            <v>0</v>
          </cell>
          <cell r="I2321">
            <v>0</v>
          </cell>
          <cell r="P2321" t="str">
            <v>m3</v>
          </cell>
          <cell r="R2321">
            <v>0</v>
          </cell>
        </row>
        <row r="2322">
          <cell r="E2322" t="str">
            <v>Boác xuùc vaø vaän chuyeån ñaát thöøa xe cuùt kít 100m</v>
          </cell>
          <cell r="F2322" t="str">
            <v>VC-03/100</v>
          </cell>
          <cell r="G2322">
            <v>0</v>
          </cell>
          <cell r="I2322">
            <v>0</v>
          </cell>
          <cell r="P2322" t="str">
            <v>m3</v>
          </cell>
          <cell r="R2322">
            <v>0</v>
          </cell>
        </row>
        <row r="2323">
          <cell r="E2323" t="str">
            <v>Ñaép thaønh moùng vaø san ñaép ñaát dö</v>
          </cell>
          <cell r="F2323" t="str">
            <v>BB.1112</v>
          </cell>
          <cell r="G2323">
            <v>0</v>
          </cell>
          <cell r="I2323">
            <v>0</v>
          </cell>
          <cell r="P2323" t="str">
            <v>m3</v>
          </cell>
          <cell r="Q2323">
            <v>0</v>
          </cell>
          <cell r="R2323">
            <v>0</v>
          </cell>
        </row>
        <row r="2324">
          <cell r="E2324" t="str">
            <v xml:space="preserve">MOÙNG TRUÏ ÑÔÕ BOÀN NÖÔÙC: </v>
          </cell>
          <cell r="G2324">
            <v>0</v>
          </cell>
          <cell r="I2324">
            <v>0</v>
          </cell>
          <cell r="Q2324">
            <v>0</v>
          </cell>
          <cell r="R2324">
            <v>0</v>
          </cell>
        </row>
        <row r="2325">
          <cell r="E2325" t="str">
            <v>Ñaøo moùng ñaát C2</v>
          </cell>
          <cell r="F2325" t="str">
            <v>BA.1432</v>
          </cell>
          <cell r="G2325">
            <v>0</v>
          </cell>
          <cell r="I2325" t="str">
            <v>: =0x0,25/6(2,1x2,1+2,225x2,225+(2,1+2,225)x(2,1+2,225))</v>
          </cell>
          <cell r="J2325">
            <v>0</v>
          </cell>
          <cell r="K2325" t="str">
            <v>DAO</v>
          </cell>
          <cell r="L2325">
            <v>0.25</v>
          </cell>
          <cell r="M2325">
            <v>2.1</v>
          </cell>
          <cell r="N2325">
            <v>2.1</v>
          </cell>
          <cell r="O2325">
            <v>0.25</v>
          </cell>
          <cell r="P2325" t="str">
            <v>m3</v>
          </cell>
          <cell r="Q2325">
            <v>0</v>
          </cell>
          <cell r="R2325">
            <v>0</v>
          </cell>
        </row>
        <row r="2326">
          <cell r="E2326" t="str">
            <v>Beùton loùt M100 ñaù 1x2</v>
          </cell>
          <cell r="F2326" t="str">
            <v>HA.1111SR</v>
          </cell>
          <cell r="G2326">
            <v>0</v>
          </cell>
          <cell r="I2326" t="str">
            <v>: =0x1,7x1,7x0,05</v>
          </cell>
          <cell r="J2326">
            <v>0</v>
          </cell>
          <cell r="K2326" t="str">
            <v>KHOI</v>
          </cell>
          <cell r="M2326">
            <v>1.7</v>
          </cell>
          <cell r="N2326">
            <v>1.7</v>
          </cell>
          <cell r="O2326">
            <v>0.05</v>
          </cell>
          <cell r="P2326" t="str">
            <v>m3</v>
          </cell>
          <cell r="Q2326">
            <v>0</v>
          </cell>
          <cell r="R2326">
            <v>0</v>
          </cell>
        </row>
        <row r="2327">
          <cell r="E2327" t="str">
            <v>Beùton baûn ñaùy M200 ñaù 1x2</v>
          </cell>
          <cell r="F2327" t="str">
            <v>HA.1213</v>
          </cell>
          <cell r="G2327">
            <v>0</v>
          </cell>
          <cell r="I2327" t="str">
            <v>: =0x1,5x1,5x0,4</v>
          </cell>
          <cell r="J2327">
            <v>0</v>
          </cell>
          <cell r="K2327" t="str">
            <v>KHOI</v>
          </cell>
          <cell r="M2327">
            <v>1.5</v>
          </cell>
          <cell r="N2327">
            <v>1.5</v>
          </cell>
          <cell r="O2327">
            <v>0.4</v>
          </cell>
          <cell r="P2327" t="str">
            <v>m3</v>
          </cell>
          <cell r="Q2327">
            <v>0</v>
          </cell>
          <cell r="R2327">
            <v>0</v>
          </cell>
        </row>
        <row r="2328">
          <cell r="E2328" t="str">
            <v>Vaùn khuoân</v>
          </cell>
          <cell r="F2328" t="str">
            <v>KA.1220</v>
          </cell>
          <cell r="G2328">
            <v>0</v>
          </cell>
          <cell r="I2328">
            <v>0</v>
          </cell>
          <cell r="P2328" t="str">
            <v>100m2</v>
          </cell>
          <cell r="Q2328">
            <v>0</v>
          </cell>
          <cell r="R2328">
            <v>0</v>
          </cell>
        </row>
        <row r="2329">
          <cell r="E2329" t="str">
            <v>Loùt</v>
          </cell>
          <cell r="G2329">
            <v>0</v>
          </cell>
          <cell r="I2329" t="str">
            <v>: =0x2x(1,7+1,7)x0,05/100</v>
          </cell>
          <cell r="J2329">
            <v>0</v>
          </cell>
          <cell r="K2329" t="str">
            <v>VKMC</v>
          </cell>
          <cell r="M2329">
            <v>1.7</v>
          </cell>
          <cell r="N2329">
            <v>1.7</v>
          </cell>
          <cell r="O2329">
            <v>0.05</v>
          </cell>
          <cell r="P2329" t="str">
            <v>100m2</v>
          </cell>
          <cell r="Q2329">
            <v>0</v>
          </cell>
          <cell r="R2329">
            <v>0</v>
          </cell>
        </row>
        <row r="2330">
          <cell r="E2330" t="str">
            <v>Baûn ñaùy</v>
          </cell>
          <cell r="G2330">
            <v>0</v>
          </cell>
          <cell r="I2330" t="str">
            <v>: =0x2x(1,5+1,5)x0,4/100</v>
          </cell>
          <cell r="J2330">
            <v>0</v>
          </cell>
          <cell r="K2330" t="str">
            <v>VKMC</v>
          </cell>
          <cell r="M2330">
            <v>1.5</v>
          </cell>
          <cell r="N2330">
            <v>1.5</v>
          </cell>
          <cell r="O2330">
            <v>0.4</v>
          </cell>
          <cell r="P2330" t="str">
            <v>100m2</v>
          </cell>
          <cell r="Q2330">
            <v>0</v>
          </cell>
          <cell r="R2330">
            <v>0</v>
          </cell>
        </row>
        <row r="2331">
          <cell r="E2331" t="str">
            <v>Saét troøn Þ &lt;=10</v>
          </cell>
          <cell r="F2331" t="str">
            <v>IA.1110</v>
          </cell>
          <cell r="G2331">
            <v>0</v>
          </cell>
          <cell r="I2331">
            <v>0</v>
          </cell>
          <cell r="P2331" t="str">
            <v>Taán</v>
          </cell>
          <cell r="Q2331">
            <v>0</v>
          </cell>
          <cell r="R2331">
            <v>0</v>
          </cell>
        </row>
        <row r="2332">
          <cell r="E2332" t="str">
            <v>Saét troøn Þ &lt;=18</v>
          </cell>
          <cell r="F2332" t="str">
            <v>IA.1120</v>
          </cell>
          <cell r="G2332">
            <v>0</v>
          </cell>
          <cell r="I2332">
            <v>0</v>
          </cell>
          <cell r="J2332">
            <v>0</v>
          </cell>
          <cell r="N2332">
            <v>0.04</v>
          </cell>
          <cell r="P2332" t="str">
            <v>Taán</v>
          </cell>
          <cell r="Q2332">
            <v>0</v>
          </cell>
          <cell r="R2332">
            <v>0</v>
          </cell>
        </row>
        <row r="2333">
          <cell r="D2333" t="str">
            <v>BM-NEO</v>
          </cell>
          <cell r="E2333" t="str">
            <v>Boulon neo M16x400</v>
          </cell>
          <cell r="F2333" t="str">
            <v>67/BL-BCN</v>
          </cell>
          <cell r="G2333">
            <v>0</v>
          </cell>
          <cell r="I2333" t="str">
            <v>: =0x4x0,785</v>
          </cell>
          <cell r="J2333">
            <v>0</v>
          </cell>
          <cell r="K2333" t="str">
            <v>MAT</v>
          </cell>
          <cell r="M2333">
            <v>4</v>
          </cell>
          <cell r="N2333">
            <v>0.78500000000000003</v>
          </cell>
          <cell r="P2333" t="str">
            <v>kg</v>
          </cell>
          <cell r="Q2333">
            <v>0</v>
          </cell>
          <cell r="R2333">
            <v>0</v>
          </cell>
        </row>
        <row r="2334">
          <cell r="E2334" t="str">
            <v>Laùng vöõa maët moùng M100 daày 3cm</v>
          </cell>
          <cell r="F2334" t="str">
            <v>RA.1215</v>
          </cell>
          <cell r="G2334">
            <v>0</v>
          </cell>
          <cell r="I2334" t="str">
            <v>: =x1,6x1,5</v>
          </cell>
          <cell r="K2334" t="str">
            <v>MAT</v>
          </cell>
          <cell r="M2334">
            <v>1.6</v>
          </cell>
          <cell r="N2334">
            <v>1.5</v>
          </cell>
          <cell r="O2334">
            <v>0</v>
          </cell>
          <cell r="P2334" t="str">
            <v>m2</v>
          </cell>
          <cell r="Q2334">
            <v>0</v>
          </cell>
          <cell r="R2334">
            <v>0</v>
          </cell>
        </row>
        <row r="2335">
          <cell r="E2335" t="str">
            <v>Ñaép thaønh moùng vaø san ñaát thöøa</v>
          </cell>
          <cell r="F2335" t="str">
            <v>BB.1112</v>
          </cell>
          <cell r="G2335">
            <v>0</v>
          </cell>
          <cell r="I2335">
            <v>0</v>
          </cell>
          <cell r="J2335">
            <v>0</v>
          </cell>
          <cell r="P2335" t="str">
            <v>m3</v>
          </cell>
          <cell r="Q2335">
            <v>0</v>
          </cell>
          <cell r="R2335">
            <v>0</v>
          </cell>
        </row>
        <row r="2336">
          <cell r="E2336" t="str">
            <v>MOÙNG  CHOÁNG SEÙT 3CK (2,0x2,0M): (110KV)</v>
          </cell>
          <cell r="G2336" t="str">
            <v>MOÙNG  MAÙY BIEÁN THEÁ TÖÏ DUØNG</v>
          </cell>
          <cell r="H2336" t="str">
            <v>YES</v>
          </cell>
          <cell r="I2336">
            <v>0</v>
          </cell>
          <cell r="J2336">
            <v>3</v>
          </cell>
          <cell r="Q2336">
            <v>0</v>
          </cell>
          <cell r="R2336">
            <v>0</v>
          </cell>
        </row>
        <row r="2337">
          <cell r="E2337" t="str">
            <v>Ñaøo moùng ñaát C2</v>
          </cell>
          <cell r="F2337" t="str">
            <v>BA.1442</v>
          </cell>
          <cell r="G2337" t="str">
            <v>Ñaøo moùng ñaát C2</v>
          </cell>
          <cell r="I2337">
            <v>0</v>
          </cell>
          <cell r="J2337">
            <v>3</v>
          </cell>
          <cell r="N2337">
            <v>15.52</v>
          </cell>
          <cell r="P2337" t="str">
            <v>m3</v>
          </cell>
          <cell r="Q2337">
            <v>12.22</v>
          </cell>
          <cell r="R2337">
            <v>0</v>
          </cell>
        </row>
        <row r="2338">
          <cell r="E2338" t="str">
            <v>Beùton loùt M100 ñaù 1x2</v>
          </cell>
          <cell r="F2338" t="str">
            <v>HA.1111SR</v>
          </cell>
          <cell r="G2338" t="str">
            <v>Beùton loùt M100 ñaù 1x2</v>
          </cell>
          <cell r="I2338">
            <v>0</v>
          </cell>
          <cell r="J2338">
            <v>3</v>
          </cell>
          <cell r="N2338">
            <v>0.24199999999999999</v>
          </cell>
          <cell r="P2338" t="str">
            <v>m3</v>
          </cell>
          <cell r="Q2338">
            <v>0.16200000000000001</v>
          </cell>
          <cell r="R2338">
            <v>296067</v>
          </cell>
        </row>
        <row r="2339">
          <cell r="E2339" t="str">
            <v>Beùton baûn ñaùy M200 ñaù 1x2</v>
          </cell>
          <cell r="F2339" t="str">
            <v>HA.1213</v>
          </cell>
          <cell r="G2339" t="str">
            <v>Beùton baûn ñaùy M200 ñaù 1x2: =3x2x2x0,3</v>
          </cell>
          <cell r="I2339" t="str">
            <v>: =3x2x2x0,3</v>
          </cell>
          <cell r="J2339">
            <v>3</v>
          </cell>
          <cell r="K2339" t="str">
            <v>KHOI</v>
          </cell>
          <cell r="M2339">
            <v>2</v>
          </cell>
          <cell r="N2339">
            <v>2</v>
          </cell>
          <cell r="O2339">
            <v>0.3</v>
          </cell>
          <cell r="P2339" t="str">
            <v>m3</v>
          </cell>
          <cell r="Q2339">
            <v>0.64</v>
          </cell>
          <cell r="R2339">
            <v>442515</v>
          </cell>
        </row>
        <row r="2340">
          <cell r="E2340" t="str">
            <v>Vaùn khuoân</v>
          </cell>
          <cell r="F2340" t="str">
            <v>KA.1220</v>
          </cell>
          <cell r="G2340" t="str">
            <v>Vaùn khuoân</v>
          </cell>
          <cell r="I2340">
            <v>0</v>
          </cell>
          <cell r="J2340">
            <v>3</v>
          </cell>
          <cell r="P2340" t="str">
            <v>100m2</v>
          </cell>
          <cell r="Q2340">
            <v>0.02</v>
          </cell>
          <cell r="R2340">
            <v>3649588</v>
          </cell>
        </row>
        <row r="2341">
          <cell r="E2341" t="str">
            <v>Loùt</v>
          </cell>
          <cell r="G2341" t="str">
            <v>Loùt: =3x2x(2,2+2,2)x0,05/100</v>
          </cell>
          <cell r="I2341" t="str">
            <v>: =3x2x(2,2+2,2)x0,05/100</v>
          </cell>
          <cell r="J2341">
            <v>3</v>
          </cell>
          <cell r="K2341" t="str">
            <v>VKMC</v>
          </cell>
          <cell r="M2341">
            <v>2.2000000000000002</v>
          </cell>
          <cell r="N2341">
            <v>2.2000000000000002</v>
          </cell>
          <cell r="O2341">
            <v>0.05</v>
          </cell>
          <cell r="P2341" t="str">
            <v>100m2</v>
          </cell>
          <cell r="Q2341">
            <v>1.32E-2</v>
          </cell>
          <cell r="R2341">
            <v>0</v>
          </cell>
        </row>
        <row r="2342">
          <cell r="E2342" t="str">
            <v>Baûn ñaùy</v>
          </cell>
          <cell r="G2342" t="str">
            <v>Baûn ñaùy: =3x2x(2+2)x0,3/100</v>
          </cell>
          <cell r="I2342" t="str">
            <v>: =3x2x(2+2)x0,3/100</v>
          </cell>
          <cell r="J2342">
            <v>3</v>
          </cell>
          <cell r="K2342" t="str">
            <v>VKMC</v>
          </cell>
          <cell r="M2342">
            <v>2</v>
          </cell>
          <cell r="N2342">
            <v>2</v>
          </cell>
          <cell r="O2342">
            <v>0.3</v>
          </cell>
          <cell r="P2342" t="str">
            <v>100m2</v>
          </cell>
          <cell r="Q2342">
            <v>7.2000000000000008E-2</v>
          </cell>
          <cell r="R2342">
            <v>0</v>
          </cell>
        </row>
        <row r="2343">
          <cell r="E2343" t="str">
            <v>Beùton coå moùng M200 ñaù 1x2</v>
          </cell>
          <cell r="F2343" t="str">
            <v>HA.2333</v>
          </cell>
          <cell r="G2343" t="str">
            <v>Beùton coå moùng M200 ñaù 1x2: =3x0,55x0,55x1,27</v>
          </cell>
          <cell r="I2343" t="str">
            <v>: =3x0,55x0,55x1,27</v>
          </cell>
          <cell r="J2343">
            <v>3</v>
          </cell>
          <cell r="K2343" t="str">
            <v>KHOI</v>
          </cell>
          <cell r="M2343">
            <v>0.55000000000000004</v>
          </cell>
          <cell r="N2343">
            <v>0.55000000000000004</v>
          </cell>
          <cell r="O2343">
            <v>1.27</v>
          </cell>
          <cell r="P2343" t="str">
            <v>m3</v>
          </cell>
          <cell r="Q2343">
            <v>0.439</v>
          </cell>
          <cell r="R2343">
            <v>496234</v>
          </cell>
        </row>
        <row r="2344">
          <cell r="E2344" t="str">
            <v>Vaùn khuoân coå moùng</v>
          </cell>
          <cell r="F2344" t="str">
            <v>KA.2120</v>
          </cell>
          <cell r="G2344" t="str">
            <v>Vaùn khuoân coå moùng: =3x2x(0,55+0,55)x1,27/100</v>
          </cell>
          <cell r="I2344" t="str">
            <v>: =3x2x(0,55+0,55)x1,27/100</v>
          </cell>
          <cell r="J2344">
            <v>3</v>
          </cell>
          <cell r="K2344" t="str">
            <v>VKMC</v>
          </cell>
          <cell r="M2344">
            <v>0.55000000000000004</v>
          </cell>
          <cell r="N2344">
            <v>0.55000000000000004</v>
          </cell>
          <cell r="O2344">
            <v>1.27</v>
          </cell>
          <cell r="P2344" t="str">
            <v>100m2</v>
          </cell>
          <cell r="Q2344">
            <v>2.9000000000000001E-2</v>
          </cell>
          <cell r="R2344">
            <v>3915861</v>
          </cell>
        </row>
        <row r="2345">
          <cell r="E2345" t="str">
            <v>Saét troøn Þ &lt;=10</v>
          </cell>
          <cell r="F2345" t="str">
            <v>IA.1110</v>
          </cell>
          <cell r="G2345" t="str">
            <v>Saét troøn Þ &lt;=10</v>
          </cell>
          <cell r="I2345">
            <v>0</v>
          </cell>
          <cell r="J2345">
            <v>3</v>
          </cell>
          <cell r="N2345">
            <v>6.6100000000000004E-3</v>
          </cell>
          <cell r="P2345" t="str">
            <v>Taán</v>
          </cell>
          <cell r="Q2345">
            <v>8.0000000000000002E-3</v>
          </cell>
          <cell r="R2345">
            <v>4292975</v>
          </cell>
        </row>
        <row r="2346">
          <cell r="E2346" t="str">
            <v>Saét troøn Þ &lt;=18</v>
          </cell>
          <cell r="F2346" t="str">
            <v>IA.1130</v>
          </cell>
          <cell r="G2346" t="str">
            <v>Saét troøn Þ &lt;=18</v>
          </cell>
          <cell r="I2346">
            <v>0</v>
          </cell>
          <cell r="J2346">
            <v>3</v>
          </cell>
          <cell r="N2346">
            <v>0.11979000000000001</v>
          </cell>
          <cell r="P2346" t="str">
            <v>Taán</v>
          </cell>
          <cell r="Q2346">
            <v>9.6000000000000002E-2</v>
          </cell>
          <cell r="R2346">
            <v>4249102</v>
          </cell>
        </row>
        <row r="2347">
          <cell r="D2347" t="str">
            <v>BM-NEO</v>
          </cell>
          <cell r="E2347" t="str">
            <v>Boulon neo M16x500/150</v>
          </cell>
          <cell r="F2347" t="str">
            <v>TT</v>
          </cell>
          <cell r="G2347" t="str">
            <v>Boulon neo M16x500/150: =3x1,11x8</v>
          </cell>
          <cell r="I2347" t="str">
            <v>: =3x1,11x8</v>
          </cell>
          <cell r="J2347">
            <v>3</v>
          </cell>
          <cell r="K2347" t="str">
            <v>MAT</v>
          </cell>
          <cell r="M2347">
            <v>1.1100000000000001</v>
          </cell>
          <cell r="N2347">
            <v>8</v>
          </cell>
          <cell r="P2347" t="str">
            <v>kg</v>
          </cell>
          <cell r="Q2347">
            <v>8.7200000000000006</v>
          </cell>
          <cell r="R2347">
            <v>8700</v>
          </cell>
        </row>
        <row r="2348">
          <cell r="E2348" t="str">
            <v>Laùng vöõa maët coå moùng M100 daày 3cm</v>
          </cell>
          <cell r="F2348" t="str">
            <v>RA.1215</v>
          </cell>
          <cell r="G2348" t="str">
            <v>Laùng vöõa maët coå moùng M100 daày 3cm: =3x0,55x0,55</v>
          </cell>
          <cell r="I2348" t="str">
            <v>: =3x0,55x0,55</v>
          </cell>
          <cell r="J2348">
            <v>3</v>
          </cell>
          <cell r="K2348" t="str">
            <v>MAT</v>
          </cell>
          <cell r="M2348">
            <v>0.55000000000000004</v>
          </cell>
          <cell r="N2348">
            <v>0.55000000000000004</v>
          </cell>
          <cell r="P2348" t="str">
            <v>m2</v>
          </cell>
          <cell r="Q2348">
            <v>0.36</v>
          </cell>
          <cell r="R2348">
            <v>12637</v>
          </cell>
        </row>
        <row r="2349">
          <cell r="E2349" t="str">
            <v xml:space="preserve">Ñaép thaønh moùng </v>
          </cell>
          <cell r="F2349" t="str">
            <v>BB.1112</v>
          </cell>
          <cell r="G2349" t="str">
            <v xml:space="preserve">Ñaép thaønh moùng </v>
          </cell>
          <cell r="I2349">
            <v>0</v>
          </cell>
          <cell r="J2349">
            <v>3</v>
          </cell>
          <cell r="N2349">
            <v>13.63</v>
          </cell>
          <cell r="P2349" t="str">
            <v>m3</v>
          </cell>
          <cell r="Q2349">
            <v>11</v>
          </cell>
          <cell r="R2349">
            <v>0</v>
          </cell>
        </row>
        <row r="2350">
          <cell r="E2350" t="str">
            <v>Boác xuùc vaø vaän chuyeån ñaát thöøa xe cuùt kít 100m</v>
          </cell>
          <cell r="F2350" t="str">
            <v>VC-03/100</v>
          </cell>
          <cell r="G2350" t="str">
            <v>Boác xuùc vaø vaän chuyeån ñaát thöøa xe cuùt kít 100m</v>
          </cell>
          <cell r="I2350">
            <v>0</v>
          </cell>
          <cell r="J2350">
            <v>3</v>
          </cell>
          <cell r="N2350">
            <v>2.2679999999999985</v>
          </cell>
          <cell r="P2350" t="str">
            <v>m3</v>
          </cell>
          <cell r="R2350">
            <v>0</v>
          </cell>
        </row>
        <row r="2351">
          <cell r="E2351" t="str">
            <v>GIAÙ ÑÔÕ MBT TÖÏ DUØNG</v>
          </cell>
          <cell r="G2351" t="str">
            <v>GIAÙ ÑÔÕ MBT TÖÏ DUØNG1CK</v>
          </cell>
          <cell r="H2351" t="str">
            <v>YES</v>
          </cell>
          <cell r="I2351">
            <v>0</v>
          </cell>
          <cell r="J2351">
            <v>1</v>
          </cell>
          <cell r="Q2351">
            <v>0</v>
          </cell>
          <cell r="R2351">
            <v>0</v>
          </cell>
        </row>
        <row r="2352">
          <cell r="D2352" t="str">
            <v>STP-XA</v>
          </cell>
          <cell r="E2352" t="str">
            <v>Gia coâng maï keõm saét hình</v>
          </cell>
          <cell r="F2352" t="str">
            <v>67/MK-BCN</v>
          </cell>
          <cell r="G2352" t="str">
            <v>Gia coâng maï keõm saét hình</v>
          </cell>
          <cell r="I2352">
            <v>0</v>
          </cell>
          <cell r="J2352">
            <v>1</v>
          </cell>
          <cell r="N2352">
            <v>0.13841999999999999</v>
          </cell>
          <cell r="P2352" t="str">
            <v>Taán</v>
          </cell>
          <cell r="Q2352">
            <v>0.13841999999999999</v>
          </cell>
          <cell r="R2352">
            <v>9726000</v>
          </cell>
        </row>
        <row r="2353">
          <cell r="D2353" t="str">
            <v>BL-MK</v>
          </cell>
          <cell r="E2353" t="str">
            <v xml:space="preserve">Cung caáp bu loâng lieân keát </v>
          </cell>
          <cell r="F2353" t="str">
            <v>67/BLMK-BCN</v>
          </cell>
          <cell r="G2353" t="str">
            <v xml:space="preserve">Cung caáp bu loâng lieân keát </v>
          </cell>
          <cell r="I2353">
            <v>0</v>
          </cell>
          <cell r="J2353">
            <v>1</v>
          </cell>
          <cell r="P2353" t="str">
            <v>kg</v>
          </cell>
          <cell r="Q2353">
            <v>9.0820000000000007</v>
          </cell>
          <cell r="R2353">
            <v>9726</v>
          </cell>
        </row>
        <row r="2354">
          <cell r="E2354" t="str">
            <v>BL M16x160/32</v>
          </cell>
          <cell r="G2354" t="str">
            <v>BL M16x160/32: =4x0,2874</v>
          </cell>
          <cell r="I2354" t="str">
            <v>: =4x0,2874</v>
          </cell>
          <cell r="J2354">
            <v>1</v>
          </cell>
          <cell r="K2354" t="str">
            <v>MAT</v>
          </cell>
          <cell r="M2354">
            <v>4</v>
          </cell>
          <cell r="N2354">
            <v>0.28739999999999999</v>
          </cell>
          <cell r="P2354" t="str">
            <v>kg</v>
          </cell>
          <cell r="Q2354">
            <v>1.1496</v>
          </cell>
          <cell r="R2354">
            <v>0</v>
          </cell>
        </row>
        <row r="2355">
          <cell r="E2355" t="str">
            <v>BL M16x250/100</v>
          </cell>
          <cell r="G2355" t="str">
            <v>BL M16x250/100: =4x0,4454</v>
          </cell>
          <cell r="I2355" t="str">
            <v>: =4x0,4454</v>
          </cell>
          <cell r="J2355">
            <v>1</v>
          </cell>
          <cell r="K2355" t="str">
            <v>MAT</v>
          </cell>
          <cell r="M2355">
            <v>4</v>
          </cell>
          <cell r="N2355">
            <v>0.44540000000000002</v>
          </cell>
          <cell r="P2355" t="str">
            <v>kg</v>
          </cell>
          <cell r="Q2355">
            <v>1.7816000000000001</v>
          </cell>
          <cell r="R2355">
            <v>0</v>
          </cell>
        </row>
        <row r="2356">
          <cell r="E2356" t="str">
            <v>BL M16x50/28</v>
          </cell>
          <cell r="G2356" t="str">
            <v>BL M16x50/28: =4x0,1136</v>
          </cell>
          <cell r="I2356" t="str">
            <v>: =4x0,1136</v>
          </cell>
          <cell r="J2356">
            <v>1</v>
          </cell>
          <cell r="K2356" t="str">
            <v>MAT</v>
          </cell>
          <cell r="M2356">
            <v>4</v>
          </cell>
          <cell r="N2356">
            <v>0.11360000000000001</v>
          </cell>
          <cell r="P2356" t="str">
            <v>kg</v>
          </cell>
          <cell r="Q2356">
            <v>0.45440000000000003</v>
          </cell>
          <cell r="R2356">
            <v>0</v>
          </cell>
        </row>
        <row r="2357">
          <cell r="E2357" t="str">
            <v>BL M12x40/22</v>
          </cell>
          <cell r="G2357" t="str">
            <v>BL M12x40/22: =52x0,053</v>
          </cell>
          <cell r="I2357" t="str">
            <v>: =52x0,053</v>
          </cell>
          <cell r="J2357">
            <v>1</v>
          </cell>
          <cell r="K2357" t="str">
            <v>MAT</v>
          </cell>
          <cell r="M2357">
            <v>52</v>
          </cell>
          <cell r="N2357">
            <v>5.2999999999999999E-2</v>
          </cell>
          <cell r="P2357" t="str">
            <v>kg</v>
          </cell>
          <cell r="Q2357">
            <v>2.7559999999999998</v>
          </cell>
          <cell r="R2357">
            <v>0</v>
          </cell>
        </row>
        <row r="2358">
          <cell r="E2358" t="str">
            <v>BL U M10</v>
          </cell>
          <cell r="G2358" t="str">
            <v>BL U M10: =6x0,4324</v>
          </cell>
          <cell r="I2358" t="str">
            <v>: =6x0,4324</v>
          </cell>
          <cell r="J2358">
            <v>1</v>
          </cell>
          <cell r="K2358" t="str">
            <v>MAT</v>
          </cell>
          <cell r="M2358">
            <v>6</v>
          </cell>
          <cell r="N2358">
            <v>0.43240000000000001</v>
          </cell>
          <cell r="O2358">
            <v>0</v>
          </cell>
          <cell r="P2358" t="str">
            <v>kg</v>
          </cell>
          <cell r="Q2358">
            <v>2.5944000000000003</v>
          </cell>
          <cell r="R2358">
            <v>0</v>
          </cell>
        </row>
        <row r="2359">
          <cell r="E2359" t="str">
            <v>Laép ñaët caáu kieän saét thaønh phaåm</v>
          </cell>
          <cell r="F2359" t="str">
            <v>66/QÑ-BCN</v>
          </cell>
          <cell r="G2359" t="str">
            <v>Laép ñaët caáu kieän saét thaønh phaåm</v>
          </cell>
          <cell r="I2359">
            <v>0</v>
          </cell>
          <cell r="J2359">
            <v>1</v>
          </cell>
          <cell r="N2359">
            <v>0.13841999999999999</v>
          </cell>
          <cell r="P2359" t="str">
            <v>Taán</v>
          </cell>
          <cell r="Q2359">
            <v>0.13841999999999999</v>
          </cell>
          <cell r="R2359">
            <v>0</v>
          </cell>
        </row>
        <row r="2360">
          <cell r="E2360" t="str">
            <v xml:space="preserve">GIAÙ ÑÔÕ MBT TÖÏ DUØNG: </v>
          </cell>
          <cell r="G2360">
            <v>0</v>
          </cell>
          <cell r="H2360">
            <v>0</v>
          </cell>
          <cell r="I2360">
            <v>0</v>
          </cell>
          <cell r="Q2360">
            <v>0</v>
          </cell>
          <cell r="R2360">
            <v>0</v>
          </cell>
        </row>
        <row r="2361">
          <cell r="D2361" t="str">
            <v>STP-XA</v>
          </cell>
          <cell r="E2361" t="str">
            <v>Gia coâng maï keõm saét hình truï ñôõ MBT töï duøng</v>
          </cell>
          <cell r="F2361" t="str">
            <v>67/MK-BCN</v>
          </cell>
          <cell r="G2361">
            <v>0</v>
          </cell>
          <cell r="I2361">
            <v>0</v>
          </cell>
          <cell r="P2361" t="str">
            <v>Taán</v>
          </cell>
          <cell r="Q2361">
            <v>0</v>
          </cell>
          <cell r="R2361">
            <v>0</v>
          </cell>
        </row>
        <row r="2362">
          <cell r="E2362" t="str">
            <v>Theùp hình</v>
          </cell>
          <cell r="G2362">
            <v>0</v>
          </cell>
          <cell r="I2362">
            <v>0</v>
          </cell>
          <cell r="N2362">
            <v>0.13841999999999999</v>
          </cell>
          <cell r="P2362" t="str">
            <v>Taán</v>
          </cell>
          <cell r="Q2362">
            <v>0</v>
          </cell>
          <cell r="R2362">
            <v>0</v>
          </cell>
        </row>
        <row r="2363">
          <cell r="E2363" t="str">
            <v>Boulon M12x40</v>
          </cell>
          <cell r="G2363">
            <v>0</v>
          </cell>
          <cell r="I2363" t="str">
            <v>: =x0,1x0,052</v>
          </cell>
          <cell r="K2363" t="str">
            <v>MAT</v>
          </cell>
          <cell r="M2363">
            <v>0.1</v>
          </cell>
          <cell r="N2363">
            <v>5.1999999999999998E-2</v>
          </cell>
          <cell r="P2363" t="str">
            <v>Taán</v>
          </cell>
          <cell r="Q2363">
            <v>0</v>
          </cell>
          <cell r="R2363">
            <v>0</v>
          </cell>
        </row>
        <row r="2364">
          <cell r="E2364" t="str">
            <v>Boulon M12x50/50</v>
          </cell>
          <cell r="G2364">
            <v>0</v>
          </cell>
          <cell r="I2364" t="str">
            <v>: =x0,1x0,062</v>
          </cell>
          <cell r="K2364" t="str">
            <v>MAT</v>
          </cell>
          <cell r="M2364">
            <v>0.1</v>
          </cell>
          <cell r="N2364">
            <v>6.2E-2</v>
          </cell>
          <cell r="P2364" t="str">
            <v>Taán</v>
          </cell>
          <cell r="Q2364">
            <v>0</v>
          </cell>
          <cell r="R2364">
            <v>0</v>
          </cell>
        </row>
        <row r="2365">
          <cell r="E2365" t="str">
            <v>Boulon M16x40</v>
          </cell>
          <cell r="G2365">
            <v>0</v>
          </cell>
          <cell r="I2365" t="str">
            <v>: =x1,84x0,098</v>
          </cell>
          <cell r="K2365" t="str">
            <v>MAT</v>
          </cell>
          <cell r="M2365">
            <v>1.84</v>
          </cell>
          <cell r="N2365">
            <v>9.8000000000000004E-2</v>
          </cell>
          <cell r="P2365" t="str">
            <v>Taán</v>
          </cell>
          <cell r="Q2365">
            <v>0</v>
          </cell>
          <cell r="R2365">
            <v>0</v>
          </cell>
        </row>
        <row r="2366">
          <cell r="E2366" t="str">
            <v>Boulon M16x50</v>
          </cell>
          <cell r="G2366">
            <v>0</v>
          </cell>
          <cell r="I2366" t="str">
            <v>: =x0,004x0,114</v>
          </cell>
          <cell r="K2366" t="str">
            <v>MAT</v>
          </cell>
          <cell r="M2366">
            <v>4.0000000000000001E-3</v>
          </cell>
          <cell r="N2366">
            <v>0.114</v>
          </cell>
          <cell r="P2366" t="str">
            <v>Taán</v>
          </cell>
          <cell r="Q2366">
            <v>0</v>
          </cell>
          <cell r="R2366">
            <v>0</v>
          </cell>
        </row>
        <row r="2367">
          <cell r="E2367" t="str">
            <v>Boulon M16x60/50</v>
          </cell>
          <cell r="G2367">
            <v>0</v>
          </cell>
          <cell r="I2367" t="str">
            <v>: =x0,004x0,13</v>
          </cell>
          <cell r="K2367" t="str">
            <v>MAT</v>
          </cell>
          <cell r="M2367">
            <v>4.0000000000000001E-3</v>
          </cell>
          <cell r="N2367">
            <v>0.13</v>
          </cell>
          <cell r="P2367" t="str">
            <v>Taán</v>
          </cell>
          <cell r="Q2367">
            <v>0</v>
          </cell>
          <cell r="R2367">
            <v>0</v>
          </cell>
        </row>
        <row r="2368">
          <cell r="E2368" t="str">
            <v>Boulon M16x70/50</v>
          </cell>
          <cell r="G2368">
            <v>0</v>
          </cell>
          <cell r="I2368" t="str">
            <v>: =x0,088x0,07445</v>
          </cell>
          <cell r="K2368" t="str">
            <v>MAT</v>
          </cell>
          <cell r="M2368">
            <v>8.7999999999999995E-2</v>
          </cell>
          <cell r="N2368">
            <v>7.4450000000000002E-2</v>
          </cell>
          <cell r="P2368" t="str">
            <v>Taán</v>
          </cell>
          <cell r="Q2368">
            <v>0</v>
          </cell>
          <cell r="R2368">
            <v>0</v>
          </cell>
        </row>
        <row r="2369">
          <cell r="E2369" t="str">
            <v>Boulon M16x80</v>
          </cell>
          <cell r="G2369">
            <v>0</v>
          </cell>
          <cell r="I2369" t="str">
            <v>: =x0,008x0,161</v>
          </cell>
          <cell r="K2369" t="str">
            <v>MAT</v>
          </cell>
          <cell r="M2369">
            <v>8.0000000000000002E-3</v>
          </cell>
          <cell r="N2369">
            <v>0.161</v>
          </cell>
          <cell r="P2369" t="str">
            <v>Taán</v>
          </cell>
          <cell r="Q2369">
            <v>0</v>
          </cell>
          <cell r="R2369">
            <v>0</v>
          </cell>
        </row>
        <row r="2370">
          <cell r="E2370" t="str">
            <v>Boulon M20x50</v>
          </cell>
          <cell r="G2370">
            <v>0</v>
          </cell>
          <cell r="I2370" t="str">
            <v>: =x0,256x0,194</v>
          </cell>
          <cell r="K2370" t="str">
            <v>MAT</v>
          </cell>
          <cell r="M2370">
            <v>0.25600000000000001</v>
          </cell>
          <cell r="N2370">
            <v>0.19400000000000001</v>
          </cell>
          <cell r="P2370" t="str">
            <v>Taán</v>
          </cell>
          <cell r="Q2370">
            <v>0</v>
          </cell>
          <cell r="R2370">
            <v>0</v>
          </cell>
        </row>
        <row r="2371">
          <cell r="E2371" t="str">
            <v>Boulon M16x150/50</v>
          </cell>
          <cell r="G2371">
            <v>0</v>
          </cell>
          <cell r="I2371" t="str">
            <v>: =x0,004x0,28</v>
          </cell>
          <cell r="K2371" t="str">
            <v>MAT</v>
          </cell>
          <cell r="M2371">
            <v>4.0000000000000001E-3</v>
          </cell>
          <cell r="N2371">
            <v>0.28000000000000003</v>
          </cell>
          <cell r="P2371" t="str">
            <v>Taán</v>
          </cell>
          <cell r="Q2371">
            <v>0</v>
          </cell>
          <cell r="R2371">
            <v>0</v>
          </cell>
        </row>
        <row r="2372">
          <cell r="E2372" t="str">
            <v>Boulon leo M16x200/50</v>
          </cell>
          <cell r="G2372">
            <v>0</v>
          </cell>
          <cell r="I2372" t="str">
            <v>: =x0,202x0,35</v>
          </cell>
          <cell r="K2372" t="str">
            <v>MAT</v>
          </cell>
          <cell r="M2372">
            <v>0.20200000000000001</v>
          </cell>
          <cell r="N2372">
            <v>0.35</v>
          </cell>
          <cell r="P2372" t="str">
            <v>Taán</v>
          </cell>
          <cell r="Q2372">
            <v>0</v>
          </cell>
          <cell r="R2372">
            <v>0</v>
          </cell>
        </row>
        <row r="2373">
          <cell r="E2373" t="str">
            <v>Boulon M16x250/100</v>
          </cell>
          <cell r="G2373">
            <v>0</v>
          </cell>
          <cell r="I2373" t="str">
            <v>: =x0,004x0,35</v>
          </cell>
          <cell r="K2373" t="str">
            <v>MAT</v>
          </cell>
          <cell r="M2373">
            <v>4.0000000000000001E-3</v>
          </cell>
          <cell r="N2373">
            <v>0.35</v>
          </cell>
          <cell r="P2373" t="str">
            <v>Taán</v>
          </cell>
          <cell r="Q2373">
            <v>0</v>
          </cell>
          <cell r="R2373">
            <v>0</v>
          </cell>
        </row>
        <row r="2374">
          <cell r="E2374" t="str">
            <v>Boulon U  M10</v>
          </cell>
          <cell r="G2374">
            <v>0</v>
          </cell>
          <cell r="I2374" t="str">
            <v>: =x0,006x0,4</v>
          </cell>
          <cell r="K2374" t="str">
            <v>MAT</v>
          </cell>
          <cell r="M2374">
            <v>6.0000000000000001E-3</v>
          </cell>
          <cell r="N2374">
            <v>0.4</v>
          </cell>
          <cell r="P2374" t="str">
            <v>Taán</v>
          </cell>
          <cell r="Q2374">
            <v>0</v>
          </cell>
          <cell r="R2374">
            <v>0</v>
          </cell>
        </row>
        <row r="2375">
          <cell r="D2375" t="str">
            <v>BDC16-240</v>
          </cell>
          <cell r="E2375" t="str">
            <v>Bulong daõn chaân (Hilti HLC) M16x240</v>
          </cell>
          <cell r="F2375" t="str">
            <v>TT</v>
          </cell>
          <cell r="G2375">
            <v>0</v>
          </cell>
          <cell r="I2375">
            <v>0</v>
          </cell>
          <cell r="N2375">
            <v>8</v>
          </cell>
          <cell r="P2375" t="str">
            <v>caùi</v>
          </cell>
          <cell r="Q2375">
            <v>0</v>
          </cell>
          <cell r="R2375">
            <v>0</v>
          </cell>
        </row>
        <row r="2376">
          <cell r="E2376" t="str">
            <v>Laép ñaët truï ñôû MBT töï duøng</v>
          </cell>
          <cell r="F2376" t="str">
            <v>04.9302/66.BCN</v>
          </cell>
          <cell r="G2376">
            <v>0</v>
          </cell>
          <cell r="I2376">
            <v>0</v>
          </cell>
          <cell r="P2376" t="str">
            <v>Taán</v>
          </cell>
          <cell r="Q2376">
            <v>0</v>
          </cell>
          <cell r="R2376">
            <v>0</v>
          </cell>
        </row>
        <row r="2377">
          <cell r="E2377" t="str">
            <v>GIAÙ ÑÔÕ THIEÁT BÒ 110KV</v>
          </cell>
          <cell r="G2377">
            <v>0</v>
          </cell>
          <cell r="H2377">
            <v>0</v>
          </cell>
          <cell r="I2377">
            <v>0</v>
          </cell>
          <cell r="Q2377">
            <v>0</v>
          </cell>
          <cell r="R2377">
            <v>0</v>
          </cell>
        </row>
        <row r="2378">
          <cell r="E2378" t="str">
            <v xml:space="preserve">TRUÏ ÑÔÕ MAÙY CAÉT  110KV: </v>
          </cell>
          <cell r="G2378">
            <v>0</v>
          </cell>
          <cell r="H2378">
            <v>0</v>
          </cell>
          <cell r="I2378">
            <v>0</v>
          </cell>
          <cell r="Q2378">
            <v>0</v>
          </cell>
          <cell r="R2378">
            <v>0</v>
          </cell>
        </row>
        <row r="2379">
          <cell r="D2379" t="str">
            <v>STP-XA</v>
          </cell>
          <cell r="E2379" t="str">
            <v>Theùp gia coâng maï keõm truï ñôõ maùy caét 110kV</v>
          </cell>
          <cell r="F2379" t="str">
            <v>67/MK-BCN</v>
          </cell>
          <cell r="G2379">
            <v>0</v>
          </cell>
          <cell r="I2379">
            <v>0</v>
          </cell>
          <cell r="J2379">
            <v>0</v>
          </cell>
          <cell r="P2379" t="str">
            <v>Taán</v>
          </cell>
          <cell r="Q2379">
            <v>0</v>
          </cell>
          <cell r="R2379">
            <v>0</v>
          </cell>
        </row>
        <row r="2380">
          <cell r="E2380" t="str">
            <v>Theùp hình maï keõm</v>
          </cell>
          <cell r="G2380">
            <v>0</v>
          </cell>
          <cell r="I2380">
            <v>0</v>
          </cell>
          <cell r="J2380">
            <v>0</v>
          </cell>
          <cell r="N2380">
            <v>0.29992000000000002</v>
          </cell>
          <cell r="P2380" t="str">
            <v>Taán</v>
          </cell>
          <cell r="Q2380">
            <v>0</v>
          </cell>
          <cell r="R2380">
            <v>0</v>
          </cell>
        </row>
        <row r="2381">
          <cell r="E2381" t="str">
            <v>Boulon M16x45/32</v>
          </cell>
          <cell r="G2381">
            <v>0</v>
          </cell>
          <cell r="I2381" t="str">
            <v>: =0x0,012x0,106</v>
          </cell>
          <cell r="J2381">
            <v>0</v>
          </cell>
          <cell r="K2381" t="str">
            <v>MAT</v>
          </cell>
          <cell r="M2381">
            <v>1.2E-2</v>
          </cell>
          <cell r="N2381">
            <v>0.106</v>
          </cell>
          <cell r="P2381" t="str">
            <v>Taán</v>
          </cell>
          <cell r="Q2381">
            <v>0</v>
          </cell>
          <cell r="R2381">
            <v>0</v>
          </cell>
        </row>
        <row r="2382">
          <cell r="E2382" t="str">
            <v>Boulon M16x35/28</v>
          </cell>
          <cell r="G2382">
            <v>0</v>
          </cell>
          <cell r="I2382" t="str">
            <v>: =0x0,024x0,091</v>
          </cell>
          <cell r="J2382">
            <v>0</v>
          </cell>
          <cell r="K2382" t="str">
            <v>MAT</v>
          </cell>
          <cell r="M2382">
            <v>2.4E-2</v>
          </cell>
          <cell r="N2382">
            <v>9.0999999999999998E-2</v>
          </cell>
          <cell r="P2382" t="str">
            <v>Taán</v>
          </cell>
          <cell r="Q2382">
            <v>0</v>
          </cell>
          <cell r="R2382">
            <v>0</v>
          </cell>
        </row>
        <row r="2383">
          <cell r="E2383" t="str">
            <v>Boulon M12x60/32</v>
          </cell>
          <cell r="G2383">
            <v>0</v>
          </cell>
          <cell r="I2383" t="str">
            <v>: =0x0,012x0,071</v>
          </cell>
          <cell r="J2383">
            <v>0</v>
          </cell>
          <cell r="K2383" t="str">
            <v>MAT</v>
          </cell>
          <cell r="M2383">
            <v>1.2E-2</v>
          </cell>
          <cell r="N2383">
            <v>7.0999999999999994E-2</v>
          </cell>
          <cell r="P2383" t="str">
            <v>Taán</v>
          </cell>
          <cell r="Q2383">
            <v>0</v>
          </cell>
          <cell r="R2383">
            <v>0</v>
          </cell>
        </row>
        <row r="2384">
          <cell r="E2384" t="str">
            <v>Boulon U  M6</v>
          </cell>
          <cell r="G2384">
            <v>0</v>
          </cell>
          <cell r="I2384" t="str">
            <v>: =0x0,003x0,049</v>
          </cell>
          <cell r="J2384">
            <v>0</v>
          </cell>
          <cell r="K2384" t="str">
            <v>MAT</v>
          </cell>
          <cell r="M2384">
            <v>3.0000000000000001E-3</v>
          </cell>
          <cell r="N2384">
            <v>4.9000000000000002E-2</v>
          </cell>
          <cell r="P2384" t="str">
            <v>Taán</v>
          </cell>
          <cell r="Q2384">
            <v>0</v>
          </cell>
          <cell r="R2384">
            <v>0</v>
          </cell>
        </row>
        <row r="2385">
          <cell r="E2385" t="str">
            <v>Laép ñaët truï ñôõ</v>
          </cell>
          <cell r="F2385" t="str">
            <v>04.9302/66.BCN</v>
          </cell>
          <cell r="G2385">
            <v>0</v>
          </cell>
          <cell r="I2385">
            <v>0</v>
          </cell>
          <cell r="N2385">
            <v>0.29992000000000002</v>
          </cell>
          <cell r="P2385" t="str">
            <v>Taán</v>
          </cell>
          <cell r="Q2385">
            <v>0</v>
          </cell>
          <cell r="R2385">
            <v>0</v>
          </cell>
        </row>
        <row r="2386">
          <cell r="E2386" t="str">
            <v>TRUÏ ÑÔÕ CHOÁNG SEÙT 110KV LOAÏI 2,5M VAØ SÖÙ ÑÔÕ</v>
          </cell>
          <cell r="G2386">
            <v>0</v>
          </cell>
          <cell r="H2386">
            <v>0</v>
          </cell>
          <cell r="I2386">
            <v>0</v>
          </cell>
          <cell r="Q2386">
            <v>0</v>
          </cell>
          <cell r="R2386">
            <v>0</v>
          </cell>
        </row>
        <row r="2387">
          <cell r="D2387" t="str">
            <v>STP-XA</v>
          </cell>
          <cell r="E2387" t="str">
            <v>Gia coâng maï keõm giaù ñôõ choáng seùt loaïi 2,5m vaø söù ñô :3CK</v>
          </cell>
          <cell r="F2387" t="str">
            <v>67/MK-BCN</v>
          </cell>
          <cell r="G2387">
            <v>0</v>
          </cell>
          <cell r="I2387">
            <v>0</v>
          </cell>
          <cell r="P2387" t="str">
            <v>Taán</v>
          </cell>
          <cell r="Q2387">
            <v>0</v>
          </cell>
          <cell r="R2387">
            <v>0</v>
          </cell>
        </row>
        <row r="2388">
          <cell r="E2388" t="str">
            <v>Theùp hình maï keõm</v>
          </cell>
          <cell r="G2388">
            <v>0</v>
          </cell>
          <cell r="I2388">
            <v>0</v>
          </cell>
          <cell r="N2388">
            <v>0.18103999999999998</v>
          </cell>
          <cell r="P2388" t="str">
            <v>Taán</v>
          </cell>
          <cell r="Q2388">
            <v>0</v>
          </cell>
          <cell r="R2388">
            <v>0</v>
          </cell>
        </row>
        <row r="2389">
          <cell r="E2389" t="str">
            <v>Boulon M16x100/60</v>
          </cell>
          <cell r="G2389">
            <v>0</v>
          </cell>
          <cell r="I2389" t="str">
            <v>: =x0,004x0,193</v>
          </cell>
          <cell r="K2389" t="str">
            <v>MAT</v>
          </cell>
          <cell r="M2389">
            <v>4.0000000000000001E-3</v>
          </cell>
          <cell r="N2389">
            <v>0.193</v>
          </cell>
          <cell r="P2389" t="str">
            <v>Taán</v>
          </cell>
          <cell r="Q2389">
            <v>0</v>
          </cell>
          <cell r="R2389">
            <v>0</v>
          </cell>
        </row>
        <row r="2390">
          <cell r="E2390" t="str">
            <v>Boulon M16x45/22</v>
          </cell>
          <cell r="G2390">
            <v>0</v>
          </cell>
          <cell r="I2390" t="str">
            <v>: =x0,008x0,106</v>
          </cell>
          <cell r="K2390" t="str">
            <v>MAT</v>
          </cell>
          <cell r="M2390">
            <v>8.0000000000000002E-3</v>
          </cell>
          <cell r="N2390">
            <v>0.106</v>
          </cell>
          <cell r="P2390" t="str">
            <v>Taán</v>
          </cell>
          <cell r="Q2390">
            <v>0</v>
          </cell>
          <cell r="R2390">
            <v>0</v>
          </cell>
        </row>
        <row r="2391">
          <cell r="E2391" t="str">
            <v>Boulon M12x35/22</v>
          </cell>
          <cell r="G2391">
            <v>0</v>
          </cell>
          <cell r="I2391" t="str">
            <v>: =x0,042x0,049</v>
          </cell>
          <cell r="K2391" t="str">
            <v>MAT</v>
          </cell>
          <cell r="M2391">
            <v>4.2000000000000003E-2</v>
          </cell>
          <cell r="N2391">
            <v>4.9000000000000002E-2</v>
          </cell>
          <cell r="P2391" t="str">
            <v>Taán</v>
          </cell>
          <cell r="Q2391">
            <v>0</v>
          </cell>
          <cell r="R2391">
            <v>0</v>
          </cell>
        </row>
        <row r="2392">
          <cell r="E2392" t="str">
            <v>Laép ñaët giaù ñôõ</v>
          </cell>
          <cell r="F2392" t="str">
            <v>04.9302/66.BCN</v>
          </cell>
          <cell r="G2392">
            <v>0</v>
          </cell>
          <cell r="I2392">
            <v>0</v>
          </cell>
          <cell r="P2392" t="str">
            <v>Taán</v>
          </cell>
          <cell r="Q2392">
            <v>0</v>
          </cell>
          <cell r="R2392">
            <v>0</v>
          </cell>
        </row>
        <row r="2393">
          <cell r="E2393" t="str">
            <v>TRUÏ ÑÔÕ CHOÁNG SEÙT 110KV LOAÏI 2,5M</v>
          </cell>
          <cell r="G2393">
            <v>0</v>
          </cell>
          <cell r="H2393">
            <v>0</v>
          </cell>
          <cell r="I2393">
            <v>0</v>
          </cell>
          <cell r="Q2393">
            <v>0</v>
          </cell>
          <cell r="R2393">
            <v>0</v>
          </cell>
        </row>
        <row r="2394">
          <cell r="D2394" t="str">
            <v>STP-XA</v>
          </cell>
          <cell r="E2394" t="str">
            <v>Theùp gia coâng maï keõm truï ñôõ loaïi 2,5m choáng seùt :3CK</v>
          </cell>
          <cell r="F2394" t="str">
            <v>67/MK-BCN</v>
          </cell>
          <cell r="G2394">
            <v>0</v>
          </cell>
          <cell r="I2394">
            <v>0</v>
          </cell>
          <cell r="P2394" t="str">
            <v>Taán</v>
          </cell>
          <cell r="Q2394">
            <v>0</v>
          </cell>
          <cell r="R2394">
            <v>0</v>
          </cell>
        </row>
        <row r="2395">
          <cell r="E2395" t="str">
            <v>Theùp hình maï keõm</v>
          </cell>
          <cell r="G2395">
            <v>0</v>
          </cell>
          <cell r="I2395">
            <v>0</v>
          </cell>
          <cell r="J2395">
            <v>0</v>
          </cell>
          <cell r="N2395">
            <v>0.13714000000000001</v>
          </cell>
          <cell r="P2395" t="str">
            <v>Taán</v>
          </cell>
          <cell r="Q2395">
            <v>0</v>
          </cell>
          <cell r="R2395">
            <v>0</v>
          </cell>
        </row>
        <row r="2396">
          <cell r="E2396" t="str">
            <v>Boulon M16x80/35</v>
          </cell>
          <cell r="G2396">
            <v>0</v>
          </cell>
          <cell r="I2396" t="str">
            <v>: =0x0,004x0,193</v>
          </cell>
          <cell r="J2396">
            <v>0</v>
          </cell>
          <cell r="K2396" t="str">
            <v>MAT</v>
          </cell>
          <cell r="M2396">
            <v>4.0000000000000001E-3</v>
          </cell>
          <cell r="N2396">
            <v>0.193</v>
          </cell>
          <cell r="P2396" t="str">
            <v>Taán</v>
          </cell>
          <cell r="Q2396">
            <v>0</v>
          </cell>
          <cell r="R2396">
            <v>0</v>
          </cell>
        </row>
        <row r="2397">
          <cell r="E2397" t="str">
            <v>Boulon M16x50/35</v>
          </cell>
          <cell r="G2397">
            <v>0</v>
          </cell>
          <cell r="I2397" t="str">
            <v>: =0x0,004x0,106</v>
          </cell>
          <cell r="J2397">
            <v>0</v>
          </cell>
          <cell r="K2397" t="str">
            <v>MAT</v>
          </cell>
          <cell r="M2397">
            <v>4.0000000000000001E-3</v>
          </cell>
          <cell r="N2397">
            <v>0.106</v>
          </cell>
          <cell r="P2397" t="str">
            <v>Taán</v>
          </cell>
          <cell r="Q2397">
            <v>0</v>
          </cell>
          <cell r="R2397">
            <v>0</v>
          </cell>
        </row>
        <row r="2398">
          <cell r="E2398" t="str">
            <v>Boulon M12x40/30</v>
          </cell>
          <cell r="G2398">
            <v>0</v>
          </cell>
          <cell r="I2398" t="str">
            <v>: =0x0,042x0,049</v>
          </cell>
          <cell r="J2398">
            <v>0</v>
          </cell>
          <cell r="K2398" t="str">
            <v>MAT</v>
          </cell>
          <cell r="M2398">
            <v>4.2000000000000003E-2</v>
          </cell>
          <cell r="N2398">
            <v>4.9000000000000002E-2</v>
          </cell>
          <cell r="P2398" t="str">
            <v>Taán</v>
          </cell>
          <cell r="Q2398">
            <v>0</v>
          </cell>
          <cell r="R2398">
            <v>0</v>
          </cell>
        </row>
        <row r="2399">
          <cell r="E2399" t="str">
            <v>Laép ñaët giaù ñôõ</v>
          </cell>
          <cell r="F2399" t="str">
            <v>04.9302/66.BCN</v>
          </cell>
          <cell r="G2399">
            <v>0</v>
          </cell>
          <cell r="I2399">
            <v>0</v>
          </cell>
          <cell r="P2399" t="str">
            <v>Taán</v>
          </cell>
          <cell r="Q2399">
            <v>0</v>
          </cell>
          <cell r="R2399">
            <v>0</v>
          </cell>
        </row>
        <row r="2400">
          <cell r="E2400" t="str">
            <v>TRUÏ ÑÔÕ THIEÁT BÒ 110KV LOAÏI 2,5M</v>
          </cell>
          <cell r="G2400" t="str">
            <v>TRUÏ ÑÔÕ THIEÁT BÒ 110KV LOAÏI 2,5M</v>
          </cell>
          <cell r="H2400" t="str">
            <v>YES</v>
          </cell>
          <cell r="I2400">
            <v>0</v>
          </cell>
          <cell r="J2400">
            <v>24</v>
          </cell>
          <cell r="Q2400">
            <v>0</v>
          </cell>
          <cell r="R2400">
            <v>0</v>
          </cell>
        </row>
        <row r="2401">
          <cell r="D2401" t="str">
            <v>STP-XA</v>
          </cell>
          <cell r="E2401" t="str">
            <v>Theùp gia coâng maï keõm truï ñôõ thieát bò loaïi 2,5m:3CK</v>
          </cell>
          <cell r="F2401" t="str">
            <v>67/MK-BCN</v>
          </cell>
          <cell r="G2401" t="str">
            <v>Theùp gia coâng maï keõm truï ñôõ thieát bò loaïi 2,5m:3CK</v>
          </cell>
          <cell r="I2401">
            <v>0</v>
          </cell>
          <cell r="J2401">
            <v>24</v>
          </cell>
          <cell r="N2401">
            <v>0.13714000000000001</v>
          </cell>
          <cell r="P2401" t="str">
            <v>Taán</v>
          </cell>
          <cell r="R2401">
            <v>9726000</v>
          </cell>
        </row>
        <row r="2402">
          <cell r="D2402" t="str">
            <v>BL-MK</v>
          </cell>
          <cell r="E2402" t="str">
            <v>Cung caáp bu loâng maï keõm</v>
          </cell>
          <cell r="F2402" t="str">
            <v>67/BLMK-BCN</v>
          </cell>
          <cell r="G2402" t="str">
            <v>Cung caáp bu loâng maï keõm</v>
          </cell>
          <cell r="I2402">
            <v>0</v>
          </cell>
          <cell r="J2402">
            <v>24</v>
          </cell>
          <cell r="N2402">
            <v>0.13714000000000001</v>
          </cell>
          <cell r="P2402" t="str">
            <v>kg</v>
          </cell>
          <cell r="R2402">
            <v>9726</v>
          </cell>
        </row>
        <row r="2403">
          <cell r="E2403" t="str">
            <v>Boulon M16x80/35</v>
          </cell>
          <cell r="G2403" t="str">
            <v>Boulon M16x80/35: =24x4x0,193</v>
          </cell>
          <cell r="I2403" t="str">
            <v>: =24x4x0,193</v>
          </cell>
          <cell r="J2403">
            <v>24</v>
          </cell>
          <cell r="K2403" t="str">
            <v>MAT</v>
          </cell>
          <cell r="M2403">
            <v>4</v>
          </cell>
          <cell r="N2403">
            <v>0.193</v>
          </cell>
          <cell r="P2403" t="str">
            <v>kg</v>
          </cell>
          <cell r="R2403">
            <v>0</v>
          </cell>
        </row>
        <row r="2404">
          <cell r="E2404" t="str">
            <v>Boulon M16x50/35</v>
          </cell>
          <cell r="G2404" t="str">
            <v>Boulon M16x50/35: =24x4x0,106</v>
          </cell>
          <cell r="I2404" t="str">
            <v>: =24x4x0,106</v>
          </cell>
          <cell r="J2404">
            <v>24</v>
          </cell>
          <cell r="K2404" t="str">
            <v>MAT</v>
          </cell>
          <cell r="M2404">
            <v>4</v>
          </cell>
          <cell r="N2404">
            <v>0.106</v>
          </cell>
          <cell r="P2404" t="str">
            <v>kg</v>
          </cell>
          <cell r="R2404">
            <v>0</v>
          </cell>
        </row>
        <row r="2405">
          <cell r="E2405" t="str">
            <v>Boulon M12x40/30</v>
          </cell>
          <cell r="G2405" t="str">
            <v>Boulon M12x40/30: =24x42x0,049</v>
          </cell>
          <cell r="I2405" t="str">
            <v>: =24x42x0,049</v>
          </cell>
          <cell r="J2405">
            <v>24</v>
          </cell>
          <cell r="K2405" t="str">
            <v>MAT</v>
          </cell>
          <cell r="M2405">
            <v>42</v>
          </cell>
          <cell r="N2405">
            <v>4.9000000000000002E-2</v>
          </cell>
          <cell r="P2405" t="str">
            <v>kg</v>
          </cell>
          <cell r="R2405">
            <v>0</v>
          </cell>
        </row>
        <row r="2406">
          <cell r="E2406" t="str">
            <v>Laép ñaët giaù ñôõ</v>
          </cell>
          <cell r="F2406" t="str">
            <v>04.9302/66.BCN</v>
          </cell>
          <cell r="G2406" t="str">
            <v>Laép ñaët giaù ñôõ</v>
          </cell>
          <cell r="I2406">
            <v>0</v>
          </cell>
          <cell r="J2406">
            <v>24</v>
          </cell>
          <cell r="P2406" t="str">
            <v>Taán</v>
          </cell>
          <cell r="R2406">
            <v>7391</v>
          </cell>
        </row>
        <row r="2407">
          <cell r="E2407" t="str">
            <v>TRUÏ ÑÔÕ THIEÁT BÒ 110KV LOAÏI 3,5M</v>
          </cell>
          <cell r="G2407">
            <v>0</v>
          </cell>
          <cell r="H2407">
            <v>0</v>
          </cell>
          <cell r="I2407">
            <v>0</v>
          </cell>
          <cell r="Q2407">
            <v>0</v>
          </cell>
          <cell r="R2407">
            <v>0</v>
          </cell>
        </row>
        <row r="2408">
          <cell r="D2408" t="str">
            <v>STP-XA</v>
          </cell>
          <cell r="E2408" t="str">
            <v>Theùp gia coâng maï keõm truï ñôõ thieát bò loaïi 3,5m:3CK</v>
          </cell>
          <cell r="F2408" t="str">
            <v>67/MK-BCN</v>
          </cell>
          <cell r="G2408">
            <v>0</v>
          </cell>
          <cell r="I2408">
            <v>0</v>
          </cell>
          <cell r="P2408" t="str">
            <v>Taán</v>
          </cell>
          <cell r="Q2408">
            <v>0</v>
          </cell>
          <cell r="R2408">
            <v>0</v>
          </cell>
        </row>
        <row r="2409">
          <cell r="E2409" t="str">
            <v>Theùp hình maï keõm</v>
          </cell>
          <cell r="G2409">
            <v>0</v>
          </cell>
          <cell r="I2409">
            <v>0</v>
          </cell>
          <cell r="J2409">
            <v>0</v>
          </cell>
          <cell r="N2409">
            <v>0.1966</v>
          </cell>
          <cell r="P2409" t="str">
            <v>Taán</v>
          </cell>
          <cell r="Q2409">
            <v>0</v>
          </cell>
          <cell r="R2409">
            <v>0</v>
          </cell>
        </row>
        <row r="2410">
          <cell r="E2410" t="str">
            <v>Boulon M16x100/60</v>
          </cell>
          <cell r="G2410">
            <v>0</v>
          </cell>
          <cell r="I2410" t="str">
            <v>: =0x0,004x0,193</v>
          </cell>
          <cell r="J2410">
            <v>0</v>
          </cell>
          <cell r="K2410" t="str">
            <v>MAT</v>
          </cell>
          <cell r="M2410">
            <v>4.0000000000000001E-3</v>
          </cell>
          <cell r="N2410">
            <v>0.193</v>
          </cell>
          <cell r="P2410" t="str">
            <v>Taán</v>
          </cell>
          <cell r="Q2410">
            <v>0</v>
          </cell>
          <cell r="R2410">
            <v>0</v>
          </cell>
        </row>
        <row r="2411">
          <cell r="E2411" t="str">
            <v>Boulon M16x45/22</v>
          </cell>
          <cell r="G2411">
            <v>0</v>
          </cell>
          <cell r="I2411" t="str">
            <v>: =0x0,008x0,106</v>
          </cell>
          <cell r="J2411">
            <v>0</v>
          </cell>
          <cell r="K2411" t="str">
            <v>MAT</v>
          </cell>
          <cell r="M2411">
            <v>8.0000000000000002E-3</v>
          </cell>
          <cell r="N2411">
            <v>0.106</v>
          </cell>
          <cell r="P2411" t="str">
            <v>Taán</v>
          </cell>
          <cell r="Q2411">
            <v>0</v>
          </cell>
          <cell r="R2411">
            <v>0</v>
          </cell>
        </row>
        <row r="2412">
          <cell r="E2412" t="str">
            <v>Boulon M12x35/22</v>
          </cell>
          <cell r="G2412">
            <v>0</v>
          </cell>
          <cell r="I2412" t="str">
            <v>: =0x0,058x0,049</v>
          </cell>
          <cell r="J2412">
            <v>0</v>
          </cell>
          <cell r="K2412" t="str">
            <v>MAT</v>
          </cell>
          <cell r="M2412">
            <v>5.8000000000000003E-2</v>
          </cell>
          <cell r="N2412">
            <v>4.9000000000000002E-2</v>
          </cell>
          <cell r="P2412" t="str">
            <v>Taán</v>
          </cell>
          <cell r="Q2412">
            <v>0</v>
          </cell>
          <cell r="R2412">
            <v>0</v>
          </cell>
        </row>
        <row r="2413">
          <cell r="E2413" t="str">
            <v>Laép ñaët giaù ñôõ</v>
          </cell>
          <cell r="F2413" t="str">
            <v>04.9302/66.BCN</v>
          </cell>
          <cell r="G2413">
            <v>0</v>
          </cell>
          <cell r="I2413">
            <v>0</v>
          </cell>
          <cell r="P2413" t="str">
            <v>Taán</v>
          </cell>
          <cell r="Q2413">
            <v>0</v>
          </cell>
          <cell r="R2413">
            <v>0</v>
          </cell>
        </row>
        <row r="2414">
          <cell r="E2414" t="str">
            <v xml:space="preserve">TRUÏ ÑÔÕ BIEÁN DOØNG, SÖÙ ÑÔÕ 110KV </v>
          </cell>
          <cell r="G2414">
            <v>0</v>
          </cell>
          <cell r="H2414">
            <v>0</v>
          </cell>
          <cell r="I2414">
            <v>0</v>
          </cell>
          <cell r="Q2414">
            <v>0</v>
          </cell>
          <cell r="R2414">
            <v>0</v>
          </cell>
        </row>
        <row r="2415">
          <cell r="D2415" t="str">
            <v>STP-XA</v>
          </cell>
          <cell r="E2415" t="str">
            <v>Theùp gia coâng maï keõm truï ñôõ bieán doøng ñieän, söù ñôõ :4CK</v>
          </cell>
          <cell r="F2415" t="str">
            <v>67/MK-BCN</v>
          </cell>
          <cell r="G2415">
            <v>0</v>
          </cell>
          <cell r="I2415">
            <v>0</v>
          </cell>
          <cell r="P2415" t="str">
            <v>Taán</v>
          </cell>
          <cell r="Q2415">
            <v>0</v>
          </cell>
          <cell r="R2415">
            <v>0</v>
          </cell>
        </row>
        <row r="2416">
          <cell r="E2416" t="str">
            <v>Theùp hình maï keõm</v>
          </cell>
          <cell r="G2416">
            <v>0</v>
          </cell>
          <cell r="I2416">
            <v>0</v>
          </cell>
          <cell r="J2416">
            <v>0</v>
          </cell>
          <cell r="N2416">
            <v>0.14509</v>
          </cell>
          <cell r="P2416" t="str">
            <v>Taán</v>
          </cell>
          <cell r="Q2416">
            <v>0</v>
          </cell>
          <cell r="R2416">
            <v>0</v>
          </cell>
        </row>
        <row r="2417">
          <cell r="E2417" t="str">
            <v>Boulon M16x80/35</v>
          </cell>
          <cell r="G2417">
            <v>0</v>
          </cell>
          <cell r="I2417" t="str">
            <v>: =0x0,004x0,193</v>
          </cell>
          <cell r="J2417">
            <v>0</v>
          </cell>
          <cell r="K2417" t="str">
            <v>MAT</v>
          </cell>
          <cell r="M2417">
            <v>4.0000000000000001E-3</v>
          </cell>
          <cell r="N2417">
            <v>0.193</v>
          </cell>
          <cell r="P2417" t="str">
            <v>Taán</v>
          </cell>
          <cell r="Q2417">
            <v>0</v>
          </cell>
          <cell r="R2417">
            <v>0</v>
          </cell>
        </row>
        <row r="2418">
          <cell r="E2418" t="str">
            <v>Boulon M16x50/35</v>
          </cell>
          <cell r="G2418">
            <v>0</v>
          </cell>
          <cell r="I2418" t="str">
            <v>: =0x0,004x0,106</v>
          </cell>
          <cell r="J2418">
            <v>0</v>
          </cell>
          <cell r="K2418" t="str">
            <v>MAT</v>
          </cell>
          <cell r="M2418">
            <v>4.0000000000000001E-3</v>
          </cell>
          <cell r="N2418">
            <v>0.106</v>
          </cell>
          <cell r="P2418" t="str">
            <v>Taán</v>
          </cell>
          <cell r="Q2418">
            <v>0</v>
          </cell>
          <cell r="R2418">
            <v>0</v>
          </cell>
        </row>
        <row r="2419">
          <cell r="E2419" t="str">
            <v>Boulon M12x40/30</v>
          </cell>
          <cell r="G2419">
            <v>0</v>
          </cell>
          <cell r="I2419" t="str">
            <v>: =0x0,04x0,049</v>
          </cell>
          <cell r="J2419">
            <v>0</v>
          </cell>
          <cell r="K2419" t="str">
            <v>MAT</v>
          </cell>
          <cell r="M2419">
            <v>0.04</v>
          </cell>
          <cell r="N2419">
            <v>4.9000000000000002E-2</v>
          </cell>
          <cell r="P2419" t="str">
            <v>Taán</v>
          </cell>
          <cell r="Q2419">
            <v>0</v>
          </cell>
          <cell r="R2419">
            <v>0</v>
          </cell>
        </row>
        <row r="2420">
          <cell r="E2420" t="str">
            <v>Boulon M12x100/35</v>
          </cell>
          <cell r="G2420">
            <v>0</v>
          </cell>
          <cell r="I2420" t="str">
            <v>: =0x0,002x0,049</v>
          </cell>
          <cell r="J2420">
            <v>0</v>
          </cell>
          <cell r="K2420" t="str">
            <v>MAT</v>
          </cell>
          <cell r="M2420">
            <v>2E-3</v>
          </cell>
          <cell r="N2420">
            <v>4.9000000000000002E-2</v>
          </cell>
          <cell r="P2420" t="str">
            <v>Taán</v>
          </cell>
          <cell r="Q2420">
            <v>0</v>
          </cell>
          <cell r="R2420">
            <v>0</v>
          </cell>
        </row>
        <row r="2421">
          <cell r="E2421" t="str">
            <v>Laép ñaët giaù ñôõ</v>
          </cell>
          <cell r="F2421" t="str">
            <v>04.9302/66.BCN</v>
          </cell>
          <cell r="G2421">
            <v>0</v>
          </cell>
          <cell r="I2421">
            <v>0</v>
          </cell>
          <cell r="P2421" t="str">
            <v>Taán</v>
          </cell>
          <cell r="Q2421">
            <v>0</v>
          </cell>
          <cell r="R2421">
            <v>0</v>
          </cell>
        </row>
        <row r="2422">
          <cell r="E2422" t="str">
            <v xml:space="preserve">TRUÏ ÑÔÕ BIEÁN DOØNG  110KV: </v>
          </cell>
          <cell r="G2422">
            <v>0</v>
          </cell>
          <cell r="H2422">
            <v>0</v>
          </cell>
          <cell r="I2422">
            <v>0</v>
          </cell>
          <cell r="Q2422">
            <v>0</v>
          </cell>
          <cell r="R2422">
            <v>0</v>
          </cell>
        </row>
        <row r="2423">
          <cell r="D2423" t="str">
            <v>STP-XA</v>
          </cell>
          <cell r="E2423" t="str">
            <v xml:space="preserve">Gia coâng maï keõm truï ñôõ choáng seùt </v>
          </cell>
          <cell r="F2423" t="str">
            <v>67/MK-BCN</v>
          </cell>
          <cell r="G2423">
            <v>0</v>
          </cell>
          <cell r="I2423">
            <v>0</v>
          </cell>
          <cell r="J2423">
            <v>0</v>
          </cell>
          <cell r="P2423" t="str">
            <v>Taán</v>
          </cell>
          <cell r="Q2423">
            <v>0</v>
          </cell>
          <cell r="R2423">
            <v>0</v>
          </cell>
        </row>
        <row r="2424">
          <cell r="E2424" t="str">
            <v>Theùp hình maï keõm</v>
          </cell>
          <cell r="G2424">
            <v>0</v>
          </cell>
          <cell r="I2424">
            <v>0</v>
          </cell>
          <cell r="J2424">
            <v>0</v>
          </cell>
          <cell r="N2424">
            <v>0.13469</v>
          </cell>
          <cell r="P2424" t="str">
            <v>Taán</v>
          </cell>
          <cell r="Q2424">
            <v>0</v>
          </cell>
          <cell r="R2424">
            <v>0</v>
          </cell>
        </row>
        <row r="2425">
          <cell r="E2425" t="str">
            <v>Boulon M16x60/32</v>
          </cell>
          <cell r="G2425">
            <v>0</v>
          </cell>
          <cell r="I2425" t="str">
            <v>: =0x0,004x0,129</v>
          </cell>
          <cell r="J2425">
            <v>0</v>
          </cell>
          <cell r="K2425" t="str">
            <v>MAT</v>
          </cell>
          <cell r="M2425">
            <v>4.0000000000000001E-3</v>
          </cell>
          <cell r="N2425">
            <v>0.129</v>
          </cell>
          <cell r="P2425" t="str">
            <v>Taán</v>
          </cell>
          <cell r="Q2425">
            <v>0</v>
          </cell>
          <cell r="R2425">
            <v>0</v>
          </cell>
        </row>
        <row r="2426">
          <cell r="E2426" t="str">
            <v>Boulon M16x40/28</v>
          </cell>
          <cell r="G2426">
            <v>0</v>
          </cell>
          <cell r="I2426" t="str">
            <v>: =0x0,016x0,098</v>
          </cell>
          <cell r="J2426">
            <v>0</v>
          </cell>
          <cell r="K2426" t="str">
            <v>MAT</v>
          </cell>
          <cell r="M2426">
            <v>1.6E-2</v>
          </cell>
          <cell r="N2426">
            <v>9.8000000000000004E-2</v>
          </cell>
          <cell r="P2426" t="str">
            <v>Taán</v>
          </cell>
          <cell r="Q2426">
            <v>0</v>
          </cell>
          <cell r="R2426">
            <v>0</v>
          </cell>
        </row>
        <row r="2427">
          <cell r="E2427" t="str">
            <v>Boulon M12x35/22</v>
          </cell>
          <cell r="G2427">
            <v>0</v>
          </cell>
          <cell r="I2427" t="str">
            <v>: =0x0,036x0,049</v>
          </cell>
          <cell r="J2427">
            <v>0</v>
          </cell>
          <cell r="K2427" t="str">
            <v>MAT</v>
          </cell>
          <cell r="M2427">
            <v>3.5999999999999997E-2</v>
          </cell>
          <cell r="N2427">
            <v>4.9000000000000002E-2</v>
          </cell>
          <cell r="P2427" t="str">
            <v>Taán</v>
          </cell>
          <cell r="Q2427">
            <v>0</v>
          </cell>
          <cell r="R2427">
            <v>0</v>
          </cell>
        </row>
        <row r="2428">
          <cell r="E2428" t="str">
            <v>Laép ñaët truï ñôõ</v>
          </cell>
          <cell r="F2428" t="str">
            <v>04.9302/66.BCN</v>
          </cell>
          <cell r="G2428">
            <v>0</v>
          </cell>
          <cell r="I2428">
            <v>0</v>
          </cell>
          <cell r="N2428">
            <v>0.13469</v>
          </cell>
          <cell r="P2428" t="str">
            <v>Taán</v>
          </cell>
          <cell r="Q2428">
            <v>0</v>
          </cell>
          <cell r="R2428">
            <v>0</v>
          </cell>
        </row>
        <row r="2429">
          <cell r="E2429" t="str">
            <v xml:space="preserve">TRUÏ ÑÔÕ CHOÁNG SEÙT 110KV: </v>
          </cell>
          <cell r="G2429">
            <v>0</v>
          </cell>
          <cell r="H2429">
            <v>0</v>
          </cell>
          <cell r="I2429">
            <v>0</v>
          </cell>
          <cell r="Q2429">
            <v>0</v>
          </cell>
          <cell r="R2429">
            <v>0</v>
          </cell>
        </row>
        <row r="2430">
          <cell r="D2430" t="str">
            <v>STP-XA</v>
          </cell>
          <cell r="E2430" t="str">
            <v xml:space="preserve">Gia coâng maï keõm truï ñôõ choáng seùt </v>
          </cell>
          <cell r="F2430" t="str">
            <v>67/MK-BCN</v>
          </cell>
          <cell r="G2430">
            <v>0</v>
          </cell>
          <cell r="I2430">
            <v>0</v>
          </cell>
          <cell r="J2430">
            <v>0</v>
          </cell>
          <cell r="P2430" t="str">
            <v>Taán</v>
          </cell>
          <cell r="Q2430">
            <v>0</v>
          </cell>
          <cell r="R2430">
            <v>0</v>
          </cell>
        </row>
        <row r="2431">
          <cell r="E2431" t="str">
            <v>Theùp hình maï keõm</v>
          </cell>
          <cell r="G2431">
            <v>0</v>
          </cell>
          <cell r="I2431">
            <v>0</v>
          </cell>
          <cell r="J2431">
            <v>0</v>
          </cell>
          <cell r="N2431">
            <v>0.13635000000000003</v>
          </cell>
          <cell r="P2431" t="str">
            <v>Taán</v>
          </cell>
          <cell r="Q2431">
            <v>0</v>
          </cell>
          <cell r="R2431">
            <v>0</v>
          </cell>
        </row>
        <row r="2432">
          <cell r="E2432" t="str">
            <v>Boulon M12x50/32</v>
          </cell>
          <cell r="G2432">
            <v>0</v>
          </cell>
          <cell r="I2432" t="str">
            <v>: =0x0,004x0,193</v>
          </cell>
          <cell r="J2432">
            <v>0</v>
          </cell>
          <cell r="K2432" t="str">
            <v>MAT</v>
          </cell>
          <cell r="M2432">
            <v>4.0000000000000001E-3</v>
          </cell>
          <cell r="N2432">
            <v>0.193</v>
          </cell>
          <cell r="P2432" t="str">
            <v>Taán</v>
          </cell>
          <cell r="Q2432">
            <v>0</v>
          </cell>
          <cell r="R2432">
            <v>0</v>
          </cell>
        </row>
        <row r="2433">
          <cell r="E2433" t="str">
            <v>Boulon M16x40/28</v>
          </cell>
          <cell r="G2433">
            <v>0</v>
          </cell>
          <cell r="I2433" t="str">
            <v>: =0x0,016x0,106</v>
          </cell>
          <cell r="J2433">
            <v>0</v>
          </cell>
          <cell r="K2433" t="str">
            <v>MAT</v>
          </cell>
          <cell r="M2433">
            <v>1.6E-2</v>
          </cell>
          <cell r="N2433">
            <v>0.106</v>
          </cell>
          <cell r="P2433" t="str">
            <v>Taán</v>
          </cell>
          <cell r="Q2433">
            <v>0</v>
          </cell>
          <cell r="R2433">
            <v>0</v>
          </cell>
        </row>
        <row r="2434">
          <cell r="E2434" t="str">
            <v>Boulon M12x35/22</v>
          </cell>
          <cell r="G2434">
            <v>0</v>
          </cell>
          <cell r="I2434" t="str">
            <v>: =0x0,036x0,049</v>
          </cell>
          <cell r="J2434">
            <v>0</v>
          </cell>
          <cell r="K2434" t="str">
            <v>MAT</v>
          </cell>
          <cell r="M2434">
            <v>3.5999999999999997E-2</v>
          </cell>
          <cell r="N2434">
            <v>4.9000000000000002E-2</v>
          </cell>
          <cell r="P2434" t="str">
            <v>Taán</v>
          </cell>
          <cell r="Q2434">
            <v>0</v>
          </cell>
          <cell r="R2434">
            <v>0</v>
          </cell>
        </row>
        <row r="2435">
          <cell r="E2435" t="str">
            <v>Laép ñaët truï ñôõ</v>
          </cell>
          <cell r="F2435" t="str">
            <v>04.9302/66.BCN</v>
          </cell>
          <cell r="G2435">
            <v>0</v>
          </cell>
          <cell r="I2435">
            <v>0</v>
          </cell>
          <cell r="J2435">
            <v>0</v>
          </cell>
          <cell r="N2435">
            <v>0.13635000000000003</v>
          </cell>
          <cell r="P2435" t="str">
            <v>Taán</v>
          </cell>
          <cell r="Q2435">
            <v>0</v>
          </cell>
          <cell r="R2435">
            <v>0</v>
          </cell>
        </row>
        <row r="2436">
          <cell r="E2436" t="str">
            <v>TRUÏ ÑÔÕ CHOÁNG SEÙT 110KV LOAÏI 3,5M</v>
          </cell>
          <cell r="G2436" t="str">
            <v>TRUÏ ÑÔÕ CHOÁNG SEÙT 110KV LOAÏI 3,5M</v>
          </cell>
          <cell r="H2436" t="str">
            <v>YES</v>
          </cell>
          <cell r="I2436">
            <v>0</v>
          </cell>
          <cell r="J2436">
            <v>3</v>
          </cell>
          <cell r="Q2436">
            <v>0</v>
          </cell>
          <cell r="R2436">
            <v>0</v>
          </cell>
        </row>
        <row r="2437">
          <cell r="D2437" t="str">
            <v>STP-XA</v>
          </cell>
          <cell r="E2437" t="str">
            <v>Gia coâng maï keõm giaù ñôõ loaïi 3,5m choáng seùt :3CK</v>
          </cell>
          <cell r="F2437" t="str">
            <v>67/MK-BCN</v>
          </cell>
          <cell r="G2437" t="str">
            <v>Gia coâng maï keõm giaù ñôõ loaïi 3,5m choáng seùt :3CK</v>
          </cell>
          <cell r="I2437">
            <v>0</v>
          </cell>
          <cell r="J2437">
            <v>3</v>
          </cell>
          <cell r="N2437">
            <v>0.1966</v>
          </cell>
          <cell r="P2437" t="str">
            <v>Taán</v>
          </cell>
          <cell r="R2437">
            <v>9726000</v>
          </cell>
        </row>
        <row r="2438">
          <cell r="D2438" t="str">
            <v>BL-MK</v>
          </cell>
          <cell r="E2438" t="str">
            <v>Cung caáp bu loâng maï keõm</v>
          </cell>
          <cell r="F2438" t="str">
            <v>67/BLMK-BCN</v>
          </cell>
          <cell r="G2438" t="str">
            <v>Cung caáp bu loâng maï keõm</v>
          </cell>
          <cell r="I2438">
            <v>0</v>
          </cell>
          <cell r="J2438">
            <v>3</v>
          </cell>
          <cell r="P2438" t="str">
            <v>kg</v>
          </cell>
          <cell r="R2438">
            <v>9726</v>
          </cell>
        </row>
        <row r="2439">
          <cell r="E2439" t="str">
            <v>Boulon M16x100/60</v>
          </cell>
          <cell r="G2439" t="str">
            <v>Boulon M16x100/60: =3x4x0,193</v>
          </cell>
          <cell r="I2439" t="str">
            <v>: =3x4x0,193</v>
          </cell>
          <cell r="J2439">
            <v>3</v>
          </cell>
          <cell r="K2439" t="str">
            <v>MAT</v>
          </cell>
          <cell r="M2439">
            <v>4</v>
          </cell>
          <cell r="N2439">
            <v>0.193</v>
          </cell>
          <cell r="P2439" t="str">
            <v>kg</v>
          </cell>
          <cell r="R2439">
            <v>0</v>
          </cell>
        </row>
        <row r="2440">
          <cell r="E2440" t="str">
            <v>Boulon M16x45/22</v>
          </cell>
          <cell r="G2440" t="str">
            <v>Boulon M16x45/22: =3x8x0,106</v>
          </cell>
          <cell r="I2440" t="str">
            <v>: =3x8x0,106</v>
          </cell>
          <cell r="J2440">
            <v>3</v>
          </cell>
          <cell r="K2440" t="str">
            <v>MAT</v>
          </cell>
          <cell r="M2440">
            <v>8</v>
          </cell>
          <cell r="N2440">
            <v>0.106</v>
          </cell>
          <cell r="P2440" t="str">
            <v>kg</v>
          </cell>
          <cell r="R2440">
            <v>0</v>
          </cell>
        </row>
        <row r="2441">
          <cell r="E2441" t="str">
            <v>Boulon M12x35/22</v>
          </cell>
          <cell r="G2441" t="str">
            <v>Boulon M12x35/22: =3x58x0,049</v>
          </cell>
          <cell r="I2441" t="str">
            <v>: =3x58x0,049</v>
          </cell>
          <cell r="J2441">
            <v>3</v>
          </cell>
          <cell r="K2441" t="str">
            <v>MAT</v>
          </cell>
          <cell r="M2441">
            <v>58</v>
          </cell>
          <cell r="N2441">
            <v>4.9000000000000002E-2</v>
          </cell>
          <cell r="P2441" t="str">
            <v>kg</v>
          </cell>
          <cell r="R2441">
            <v>0</v>
          </cell>
        </row>
        <row r="2442">
          <cell r="E2442" t="str">
            <v>Laép ñaët giaù ñôõ</v>
          </cell>
          <cell r="F2442" t="str">
            <v>04.9302/66.BCN</v>
          </cell>
          <cell r="G2442" t="str">
            <v>Laép ñaët giaù ñôõ</v>
          </cell>
          <cell r="I2442">
            <v>0</v>
          </cell>
          <cell r="J2442">
            <v>3</v>
          </cell>
          <cell r="P2442" t="str">
            <v>Taán</v>
          </cell>
          <cell r="R2442">
            <v>7391</v>
          </cell>
        </row>
        <row r="2443">
          <cell r="E2443" t="str">
            <v xml:space="preserve">TRUÏ ÑÔÕ BIEÁN ÑIEÄN THEÁ, BIEÁN DOØNG 110KV </v>
          </cell>
          <cell r="G2443">
            <v>0</v>
          </cell>
          <cell r="H2443">
            <v>0</v>
          </cell>
          <cell r="I2443">
            <v>0</v>
          </cell>
          <cell r="Q2443">
            <v>0</v>
          </cell>
          <cell r="R2443">
            <v>0</v>
          </cell>
        </row>
        <row r="2444">
          <cell r="D2444" t="str">
            <v>STP-XA</v>
          </cell>
          <cell r="E2444" t="str">
            <v>Gia coâng maï keõm giaù ñôõ bieán ñieän theá vaø bieán doøng: 12 CK</v>
          </cell>
          <cell r="F2444" t="str">
            <v>67/MK-BCN</v>
          </cell>
          <cell r="G2444">
            <v>0</v>
          </cell>
          <cell r="I2444">
            <v>0</v>
          </cell>
          <cell r="P2444" t="str">
            <v>Taán</v>
          </cell>
          <cell r="Q2444">
            <v>0</v>
          </cell>
          <cell r="R2444">
            <v>0</v>
          </cell>
        </row>
        <row r="2445">
          <cell r="E2445" t="str">
            <v>Theùp hình maï keõm</v>
          </cell>
          <cell r="G2445">
            <v>0</v>
          </cell>
          <cell r="I2445">
            <v>0</v>
          </cell>
          <cell r="N2445">
            <v>0.14304</v>
          </cell>
          <cell r="P2445" t="str">
            <v>Taán</v>
          </cell>
          <cell r="Q2445">
            <v>0</v>
          </cell>
          <cell r="R2445">
            <v>0</v>
          </cell>
        </row>
        <row r="2446">
          <cell r="E2446" t="str">
            <v>Boulon M12x100/35</v>
          </cell>
          <cell r="G2446">
            <v>0</v>
          </cell>
          <cell r="I2446" t="str">
            <v>: =x0,002x0,049</v>
          </cell>
          <cell r="K2446" t="str">
            <v>MAT</v>
          </cell>
          <cell r="M2446">
            <v>2E-3</v>
          </cell>
          <cell r="N2446">
            <v>4.9000000000000002E-2</v>
          </cell>
          <cell r="P2446" t="str">
            <v>Taán</v>
          </cell>
          <cell r="Q2446">
            <v>0</v>
          </cell>
          <cell r="R2446">
            <v>0</v>
          </cell>
        </row>
        <row r="2447">
          <cell r="E2447" t="str">
            <v>Boulon M16x100/60</v>
          </cell>
          <cell r="G2447">
            <v>0</v>
          </cell>
          <cell r="I2447" t="str">
            <v>: =x0,004x0,193</v>
          </cell>
          <cell r="K2447" t="str">
            <v>MAT</v>
          </cell>
          <cell r="M2447">
            <v>4.0000000000000001E-3</v>
          </cell>
          <cell r="N2447">
            <v>0.193</v>
          </cell>
          <cell r="P2447" t="str">
            <v>Taán</v>
          </cell>
          <cell r="Q2447">
            <v>0</v>
          </cell>
          <cell r="R2447">
            <v>0</v>
          </cell>
        </row>
        <row r="2448">
          <cell r="E2448" t="str">
            <v>Boulon M16x45/22</v>
          </cell>
          <cell r="G2448">
            <v>0</v>
          </cell>
          <cell r="I2448" t="str">
            <v>: =x0,004x0,106</v>
          </cell>
          <cell r="K2448" t="str">
            <v>MAT</v>
          </cell>
          <cell r="M2448">
            <v>4.0000000000000001E-3</v>
          </cell>
          <cell r="N2448">
            <v>0.106</v>
          </cell>
          <cell r="P2448" t="str">
            <v>Taán</v>
          </cell>
          <cell r="Q2448">
            <v>0</v>
          </cell>
          <cell r="R2448">
            <v>0</v>
          </cell>
        </row>
        <row r="2449">
          <cell r="E2449" t="str">
            <v>Boulon M12x35/22</v>
          </cell>
          <cell r="G2449">
            <v>0</v>
          </cell>
          <cell r="I2449" t="str">
            <v>: =x0,04x0,049</v>
          </cell>
          <cell r="K2449" t="str">
            <v>MAT</v>
          </cell>
          <cell r="M2449">
            <v>0.04</v>
          </cell>
          <cell r="N2449">
            <v>4.9000000000000002E-2</v>
          </cell>
          <cell r="P2449" t="str">
            <v>Taán</v>
          </cell>
          <cell r="Q2449">
            <v>0</v>
          </cell>
          <cell r="R2449">
            <v>0</v>
          </cell>
        </row>
        <row r="2450">
          <cell r="E2450" t="str">
            <v>Laép ñaët giaù ñôõ</v>
          </cell>
          <cell r="F2450" t="str">
            <v>04.9302/66.BCN</v>
          </cell>
          <cell r="G2450">
            <v>0</v>
          </cell>
          <cell r="I2450">
            <v>0</v>
          </cell>
          <cell r="P2450" t="str">
            <v>Taán</v>
          </cell>
          <cell r="Q2450">
            <v>0</v>
          </cell>
          <cell r="R2450">
            <v>0</v>
          </cell>
        </row>
        <row r="2451">
          <cell r="E2451" t="str">
            <v xml:space="preserve">DAØN TUÏ BUØ: </v>
          </cell>
          <cell r="G2451" t="str">
            <v>DAØN TUÏ BUØ: 1CK</v>
          </cell>
          <cell r="H2451" t="str">
            <v>YES</v>
          </cell>
          <cell r="I2451">
            <v>0</v>
          </cell>
          <cell r="J2451">
            <v>1</v>
          </cell>
          <cell r="Q2451">
            <v>0</v>
          </cell>
          <cell r="R2451">
            <v>0</v>
          </cell>
        </row>
        <row r="2452">
          <cell r="D2452" t="str">
            <v>STP-XA</v>
          </cell>
          <cell r="E2452" t="str">
            <v xml:space="preserve">Gia coâng maï keõm cho chaân vaø daøn ñaët tuï buø </v>
          </cell>
          <cell r="F2452" t="str">
            <v>67/MK-BCN</v>
          </cell>
          <cell r="G2452" t="str">
            <v xml:space="preserve">Gia coâng maï keõm cho chaân vaø daøn ñaët tuï buø </v>
          </cell>
          <cell r="I2452">
            <v>0</v>
          </cell>
          <cell r="J2452">
            <v>1</v>
          </cell>
          <cell r="P2452" t="str">
            <v>Taán</v>
          </cell>
          <cell r="Q2452">
            <v>1.0624499999999999</v>
          </cell>
          <cell r="R2452">
            <v>9726000</v>
          </cell>
        </row>
        <row r="2453">
          <cell r="E2453" t="str">
            <v>Chaân daøn</v>
          </cell>
          <cell r="G2453" t="str">
            <v>Chaân daøn</v>
          </cell>
          <cell r="I2453">
            <v>0</v>
          </cell>
          <cell r="J2453">
            <v>1</v>
          </cell>
          <cell r="N2453">
            <v>0.20044999999999999</v>
          </cell>
          <cell r="P2453" t="str">
            <v>Taán</v>
          </cell>
          <cell r="Q2453">
            <v>0.20044999999999999</v>
          </cell>
          <cell r="R2453">
            <v>0</v>
          </cell>
        </row>
        <row r="2454">
          <cell r="E2454" t="str">
            <v>Daøn</v>
          </cell>
          <cell r="G2454" t="str">
            <v>Daøn</v>
          </cell>
          <cell r="I2454">
            <v>0</v>
          </cell>
          <cell r="J2454">
            <v>1</v>
          </cell>
          <cell r="N2454">
            <v>0.28764999999999996</v>
          </cell>
          <cell r="P2454" t="str">
            <v>Taán</v>
          </cell>
          <cell r="Q2454">
            <v>0.86199999999999999</v>
          </cell>
          <cell r="R2454">
            <v>0</v>
          </cell>
        </row>
        <row r="2455">
          <cell r="D2455" t="str">
            <v>BL-MK</v>
          </cell>
          <cell r="E2455" t="str">
            <v xml:space="preserve">Cung caáp bu loâng lieân keát </v>
          </cell>
          <cell r="F2455" t="str">
            <v>67/BLMK-BCN</v>
          </cell>
          <cell r="G2455" t="str">
            <v xml:space="preserve">Cung caáp bu loâng lieân keát </v>
          </cell>
          <cell r="I2455">
            <v>0</v>
          </cell>
          <cell r="J2455">
            <v>1</v>
          </cell>
          <cell r="P2455" t="str">
            <v>kg</v>
          </cell>
          <cell r="Q2455">
            <v>51.335000000000001</v>
          </cell>
          <cell r="R2455">
            <v>9726</v>
          </cell>
        </row>
        <row r="2456">
          <cell r="E2456" t="str">
            <v>Boulon M20x50/30</v>
          </cell>
          <cell r="G2456" t="str">
            <v>Boulon M20x50/30: =4x0,1136</v>
          </cell>
          <cell r="I2456" t="str">
            <v>: =4x0,1136</v>
          </cell>
          <cell r="J2456">
            <v>1</v>
          </cell>
          <cell r="K2456" t="str">
            <v>MAT</v>
          </cell>
          <cell r="M2456">
            <v>4</v>
          </cell>
          <cell r="N2456">
            <v>0.11360000000000001</v>
          </cell>
          <cell r="P2456" t="str">
            <v>kg</v>
          </cell>
          <cell r="Q2456">
            <v>0.45440000000000003</v>
          </cell>
          <cell r="R2456">
            <v>0</v>
          </cell>
        </row>
        <row r="2457">
          <cell r="E2457" t="str">
            <v>Boulon M16x40/28</v>
          </cell>
          <cell r="G2457" t="str">
            <v>Boulon M16x40/28: =92x0,07445</v>
          </cell>
          <cell r="I2457" t="str">
            <v>: =92x0,07445</v>
          </cell>
          <cell r="J2457">
            <v>1</v>
          </cell>
          <cell r="K2457" t="str">
            <v>MAT</v>
          </cell>
          <cell r="M2457">
            <v>92</v>
          </cell>
          <cell r="N2457">
            <v>7.4450000000000002E-2</v>
          </cell>
          <cell r="P2457" t="str">
            <v>kg</v>
          </cell>
          <cell r="Q2457">
            <v>6.8494000000000002</v>
          </cell>
          <cell r="R2457">
            <v>0</v>
          </cell>
        </row>
        <row r="2458">
          <cell r="E2458" t="str">
            <v>Boulon M16x80/28</v>
          </cell>
          <cell r="G2458" t="str">
            <v>Boulon M16x80/28: =8x0,1926</v>
          </cell>
          <cell r="I2458" t="str">
            <v>: =8x0,1926</v>
          </cell>
          <cell r="J2458">
            <v>1</v>
          </cell>
          <cell r="K2458" t="str">
            <v>MAT</v>
          </cell>
          <cell r="M2458">
            <v>8</v>
          </cell>
          <cell r="N2458">
            <v>0.19259999999999999</v>
          </cell>
          <cell r="P2458" t="str">
            <v>kg</v>
          </cell>
          <cell r="Q2458">
            <v>1.5407999999999999</v>
          </cell>
          <cell r="R2458">
            <v>0</v>
          </cell>
        </row>
        <row r="2459">
          <cell r="E2459" t="str">
            <v>Boulon M16x60/28</v>
          </cell>
          <cell r="G2459" t="str">
            <v>Boulon M16x60/28: =0,048x0,1294</v>
          </cell>
          <cell r="I2459" t="str">
            <v>: =0,048x0,1294</v>
          </cell>
          <cell r="J2459">
            <v>1</v>
          </cell>
          <cell r="K2459" t="str">
            <v>MAT</v>
          </cell>
          <cell r="M2459">
            <v>4.8000000000000001E-2</v>
          </cell>
          <cell r="N2459">
            <v>0.12939999999999999</v>
          </cell>
          <cell r="P2459" t="str">
            <v>kg</v>
          </cell>
          <cell r="Q2459">
            <v>6.2111999999999992E-3</v>
          </cell>
          <cell r="R2459">
            <v>0</v>
          </cell>
        </row>
        <row r="2460">
          <cell r="E2460" t="str">
            <v>Boulon M12x35/22</v>
          </cell>
          <cell r="G2460" t="str">
            <v>Boulon M12x35/22: =24x0,0528</v>
          </cell>
          <cell r="I2460" t="str">
            <v>: =24x0,0528</v>
          </cell>
          <cell r="J2460">
            <v>1</v>
          </cell>
          <cell r="K2460" t="str">
            <v>MAT</v>
          </cell>
          <cell r="M2460">
            <v>24</v>
          </cell>
          <cell r="N2460">
            <v>5.28E-2</v>
          </cell>
          <cell r="P2460" t="str">
            <v>kg</v>
          </cell>
          <cell r="Q2460">
            <v>1.2671999999999999</v>
          </cell>
          <cell r="R2460">
            <v>0</v>
          </cell>
        </row>
        <row r="2461">
          <cell r="E2461" t="str">
            <v>Boulon M12x100/100</v>
          </cell>
          <cell r="G2461" t="str">
            <v>Boulon M12x100/100: =12x0,1654</v>
          </cell>
          <cell r="I2461" t="str">
            <v>: =12x0,1654</v>
          </cell>
          <cell r="J2461">
            <v>1</v>
          </cell>
          <cell r="K2461" t="str">
            <v>MAT</v>
          </cell>
          <cell r="M2461">
            <v>12</v>
          </cell>
          <cell r="N2461">
            <v>0.16539999999999999</v>
          </cell>
          <cell r="P2461" t="str">
            <v>kg</v>
          </cell>
          <cell r="Q2461">
            <v>1.9847999999999999</v>
          </cell>
          <cell r="R2461">
            <v>0</v>
          </cell>
        </row>
        <row r="2462">
          <cell r="E2462" t="str">
            <v>Laép ñaët daøn ñaët tuï buø</v>
          </cell>
          <cell r="F2462" t="str">
            <v>04.9302/66.BCN</v>
          </cell>
          <cell r="G2462" t="str">
            <v>Laép ñaët daøn ñaët tuï buø</v>
          </cell>
          <cell r="I2462">
            <v>0</v>
          </cell>
          <cell r="J2462">
            <v>1</v>
          </cell>
          <cell r="P2462" t="str">
            <v>Taán</v>
          </cell>
          <cell r="Q2462">
            <v>1.0624499999999999</v>
          </cell>
          <cell r="R2462">
            <v>7391</v>
          </cell>
        </row>
        <row r="2463">
          <cell r="E2463" t="str">
            <v>DAØN TRUÏ COÅNG 110KV</v>
          </cell>
          <cell r="G2463">
            <v>0</v>
          </cell>
          <cell r="H2463">
            <v>0</v>
          </cell>
          <cell r="I2463">
            <v>0</v>
          </cell>
          <cell r="Q2463">
            <v>0</v>
          </cell>
          <cell r="R2463">
            <v>0</v>
          </cell>
        </row>
        <row r="2464">
          <cell r="D2464" t="str">
            <v>STP-XA</v>
          </cell>
          <cell r="E2464" t="str">
            <v>Gia coâng maï keõm saét hình cho daøn truï coång 110kV</v>
          </cell>
          <cell r="F2464" t="str">
            <v>67/MK-BCN</v>
          </cell>
          <cell r="G2464">
            <v>0</v>
          </cell>
          <cell r="I2464">
            <v>0</v>
          </cell>
          <cell r="P2464" t="str">
            <v>Taán</v>
          </cell>
          <cell r="Q2464">
            <v>0</v>
          </cell>
          <cell r="R2464">
            <v>0</v>
          </cell>
        </row>
        <row r="2465">
          <cell r="E2465" t="str">
            <v>Moái noái NX0</v>
          </cell>
          <cell r="G2465">
            <v>0</v>
          </cell>
          <cell r="I2465">
            <v>0</v>
          </cell>
          <cell r="N2465">
            <v>1.282E-2</v>
          </cell>
          <cell r="P2465" t="str">
            <v>Taán</v>
          </cell>
          <cell r="Q2465">
            <v>0</v>
          </cell>
          <cell r="R2465">
            <v>0</v>
          </cell>
        </row>
        <row r="2466">
          <cell r="E2466" t="str">
            <v>Moái noái NX1</v>
          </cell>
          <cell r="G2466">
            <v>0</v>
          </cell>
          <cell r="I2466">
            <v>0</v>
          </cell>
          <cell r="N2466">
            <v>7.0349999999999996E-2</v>
          </cell>
          <cell r="P2466" t="str">
            <v>Taán</v>
          </cell>
          <cell r="Q2466">
            <v>0</v>
          </cell>
          <cell r="R2466">
            <v>0</v>
          </cell>
        </row>
        <row r="2467">
          <cell r="E2467" t="str">
            <v>Xaø X1</v>
          </cell>
          <cell r="G2467">
            <v>0</v>
          </cell>
          <cell r="I2467">
            <v>0</v>
          </cell>
          <cell r="N2467">
            <v>0.65642999999999996</v>
          </cell>
          <cell r="P2467" t="str">
            <v>Taán</v>
          </cell>
          <cell r="Q2467">
            <v>0</v>
          </cell>
          <cell r="R2467">
            <v>0</v>
          </cell>
        </row>
        <row r="2468">
          <cell r="E2468" t="str">
            <v>Xaø X2</v>
          </cell>
          <cell r="G2468">
            <v>0</v>
          </cell>
          <cell r="I2468">
            <v>0</v>
          </cell>
          <cell r="N2468">
            <v>0.25700000000000001</v>
          </cell>
          <cell r="P2468" t="str">
            <v>Taán</v>
          </cell>
          <cell r="Q2468">
            <v>0</v>
          </cell>
          <cell r="R2468">
            <v>0</v>
          </cell>
        </row>
        <row r="2469">
          <cell r="E2469" t="str">
            <v>Coät C1</v>
          </cell>
          <cell r="G2469">
            <v>0</v>
          </cell>
          <cell r="I2469">
            <v>0</v>
          </cell>
          <cell r="N2469">
            <v>1.3045100000000001</v>
          </cell>
          <cell r="P2469" t="str">
            <v>Taán</v>
          </cell>
          <cell r="Q2469">
            <v>0</v>
          </cell>
          <cell r="R2469">
            <v>0</v>
          </cell>
        </row>
        <row r="2470">
          <cell r="E2470" t="str">
            <v>Coät C2</v>
          </cell>
          <cell r="G2470">
            <v>0</v>
          </cell>
          <cell r="I2470">
            <v>0</v>
          </cell>
          <cell r="N2470">
            <v>0.38500000000000001</v>
          </cell>
          <cell r="P2470" t="str">
            <v>Taán</v>
          </cell>
          <cell r="Q2470">
            <v>0</v>
          </cell>
          <cell r="R2470">
            <v>0</v>
          </cell>
        </row>
        <row r="2471">
          <cell r="E2471" t="str">
            <v xml:space="preserve">Cung caáp bu loâng lieân keát </v>
          </cell>
          <cell r="F2471" t="str">
            <v>67/BL-BCN</v>
          </cell>
          <cell r="G2471">
            <v>0</v>
          </cell>
          <cell r="I2471">
            <v>0</v>
          </cell>
          <cell r="P2471" t="str">
            <v>kg</v>
          </cell>
          <cell r="Q2471">
            <v>0</v>
          </cell>
          <cell r="R2471">
            <v>0</v>
          </cell>
        </row>
        <row r="2472">
          <cell r="E2472" t="str">
            <v>Boulon M12x50/50</v>
          </cell>
          <cell r="G2472">
            <v>0</v>
          </cell>
          <cell r="I2472" t="str">
            <v>: =x0,1x0,062</v>
          </cell>
          <cell r="K2472" t="str">
            <v>MAT</v>
          </cell>
          <cell r="M2472">
            <v>0.1</v>
          </cell>
          <cell r="N2472">
            <v>6.2E-2</v>
          </cell>
          <cell r="P2472" t="str">
            <v>kg</v>
          </cell>
          <cell r="Q2472">
            <v>0</v>
          </cell>
          <cell r="R2472">
            <v>0</v>
          </cell>
        </row>
        <row r="2473">
          <cell r="E2473" t="str">
            <v>Boulon M16x40</v>
          </cell>
          <cell r="G2473">
            <v>0</v>
          </cell>
          <cell r="I2473" t="str">
            <v>: =x1,356x0,098</v>
          </cell>
          <cell r="K2473" t="str">
            <v>MAT</v>
          </cell>
          <cell r="M2473">
            <v>1.3560000000000001</v>
          </cell>
          <cell r="N2473">
            <v>9.8000000000000004E-2</v>
          </cell>
          <cell r="P2473" t="str">
            <v>kg</v>
          </cell>
          <cell r="Q2473">
            <v>0</v>
          </cell>
          <cell r="R2473">
            <v>0</v>
          </cell>
        </row>
        <row r="2474">
          <cell r="E2474" t="str">
            <v>Boulon M16x50/50</v>
          </cell>
          <cell r="G2474">
            <v>0</v>
          </cell>
          <cell r="I2474" t="str">
            <v>: =x0,12x0,114</v>
          </cell>
          <cell r="K2474" t="str">
            <v>MAT</v>
          </cell>
          <cell r="M2474">
            <v>0.12</v>
          </cell>
          <cell r="N2474">
            <v>0.114</v>
          </cell>
          <cell r="P2474" t="str">
            <v>kg</v>
          </cell>
          <cell r="Q2474">
            <v>0</v>
          </cell>
          <cell r="R2474">
            <v>0</v>
          </cell>
        </row>
        <row r="2475">
          <cell r="E2475" t="str">
            <v>Boulon M16x60/50</v>
          </cell>
          <cell r="G2475">
            <v>0</v>
          </cell>
          <cell r="I2475" t="str">
            <v>: =x0,088x0,13</v>
          </cell>
          <cell r="K2475" t="str">
            <v>MAT</v>
          </cell>
          <cell r="M2475">
            <v>8.7999999999999995E-2</v>
          </cell>
          <cell r="N2475">
            <v>0.13</v>
          </cell>
          <cell r="P2475" t="str">
            <v>kg</v>
          </cell>
          <cell r="Q2475">
            <v>0</v>
          </cell>
          <cell r="R2475">
            <v>0</v>
          </cell>
        </row>
        <row r="2476">
          <cell r="E2476" t="str">
            <v>Boulon M16x70/50</v>
          </cell>
          <cell r="G2476">
            <v>0</v>
          </cell>
          <cell r="I2476" t="str">
            <v>: =x0,024x0,07445</v>
          </cell>
          <cell r="K2476" t="str">
            <v>MAT</v>
          </cell>
          <cell r="M2476">
            <v>2.4E-2</v>
          </cell>
          <cell r="N2476">
            <v>7.4450000000000002E-2</v>
          </cell>
          <cell r="P2476" t="str">
            <v>kg</v>
          </cell>
          <cell r="Q2476">
            <v>0</v>
          </cell>
          <cell r="R2476">
            <v>0</v>
          </cell>
        </row>
        <row r="2477">
          <cell r="E2477" t="str">
            <v>Boulon M20x50</v>
          </cell>
          <cell r="G2477">
            <v>0</v>
          </cell>
          <cell r="I2477" t="str">
            <v>: =x0,24x0,194</v>
          </cell>
          <cell r="K2477" t="str">
            <v>MAT</v>
          </cell>
          <cell r="M2477">
            <v>0.24</v>
          </cell>
          <cell r="N2477">
            <v>0.19400000000000001</v>
          </cell>
          <cell r="P2477" t="str">
            <v>kg</v>
          </cell>
          <cell r="Q2477">
            <v>0</v>
          </cell>
          <cell r="R2477">
            <v>0</v>
          </cell>
        </row>
        <row r="2478">
          <cell r="E2478" t="str">
            <v>Boulon leo M16x150/50</v>
          </cell>
          <cell r="G2478">
            <v>0</v>
          </cell>
          <cell r="I2478" t="str">
            <v>: =x0,15x0,28</v>
          </cell>
          <cell r="K2478" t="str">
            <v>MAT</v>
          </cell>
          <cell r="M2478">
            <v>0.15</v>
          </cell>
          <cell r="N2478">
            <v>0.28000000000000003</v>
          </cell>
          <cell r="P2478" t="str">
            <v>kg</v>
          </cell>
          <cell r="Q2478">
            <v>0</v>
          </cell>
          <cell r="R2478">
            <v>0</v>
          </cell>
        </row>
        <row r="2479">
          <cell r="E2479" t="str">
            <v>Boulon leo M16x200/50</v>
          </cell>
          <cell r="G2479">
            <v>0</v>
          </cell>
          <cell r="I2479" t="str">
            <v>: =x0,202x0,35</v>
          </cell>
          <cell r="K2479" t="str">
            <v>MAT</v>
          </cell>
          <cell r="M2479">
            <v>0.20200000000000001</v>
          </cell>
          <cell r="N2479">
            <v>0.35</v>
          </cell>
          <cell r="P2479" t="str">
            <v>kg</v>
          </cell>
          <cell r="Q2479">
            <v>0</v>
          </cell>
          <cell r="R2479">
            <v>0</v>
          </cell>
        </row>
        <row r="2480">
          <cell r="E2480" t="str">
            <v>Laép ñaët  xaø daøn truï coång 110kV</v>
          </cell>
          <cell r="G2480">
            <v>0</v>
          </cell>
          <cell r="I2480">
            <v>0</v>
          </cell>
          <cell r="P2480" t="str">
            <v>Taán</v>
          </cell>
          <cell r="Q2480">
            <v>0</v>
          </cell>
          <cell r="R2480">
            <v>0</v>
          </cell>
        </row>
        <row r="2481">
          <cell r="E2481" t="str">
            <v>Laép ñaët coät theùp daøn truï coång 110kV</v>
          </cell>
          <cell r="F2481" t="str">
            <v>04.9202/66.BCN</v>
          </cell>
          <cell r="G2481">
            <v>0</v>
          </cell>
          <cell r="I2481">
            <v>0</v>
          </cell>
          <cell r="P2481" t="str">
            <v>Taán</v>
          </cell>
          <cell r="Q2481">
            <v>0</v>
          </cell>
          <cell r="R2481">
            <v>0</v>
          </cell>
        </row>
        <row r="2482">
          <cell r="E2482" t="str">
            <v xml:space="preserve">TRUÏ XAØ DAØN 110kV (COÄT BEÙTON LY TAÂM): </v>
          </cell>
          <cell r="G2482">
            <v>0</v>
          </cell>
          <cell r="H2482">
            <v>0</v>
          </cell>
          <cell r="I2482">
            <v>0</v>
          </cell>
          <cell r="Q2482">
            <v>0</v>
          </cell>
          <cell r="R2482">
            <v>0</v>
          </cell>
        </row>
        <row r="2483">
          <cell r="E2483" t="str">
            <v>Laép döïng coät BTLT 12m</v>
          </cell>
          <cell r="F2483" t="str">
            <v>04.9203/66.BCN</v>
          </cell>
          <cell r="G2483">
            <v>0</v>
          </cell>
          <cell r="J2483">
            <v>0</v>
          </cell>
          <cell r="N2483">
            <v>2</v>
          </cell>
          <cell r="P2483" t="str">
            <v>coät</v>
          </cell>
          <cell r="Q2483">
            <v>0</v>
          </cell>
          <cell r="R2483">
            <v>0</v>
          </cell>
        </row>
        <row r="2484">
          <cell r="D2484" t="str">
            <v>BTLT10,5</v>
          </cell>
          <cell r="E2484" t="str">
            <v>Coät BTLT10,5m</v>
          </cell>
          <cell r="F2484" t="str">
            <v>TT</v>
          </cell>
          <cell r="G2484">
            <v>0</v>
          </cell>
          <cell r="I2484">
            <v>0</v>
          </cell>
          <cell r="N2484">
            <v>1</v>
          </cell>
          <cell r="P2484" t="str">
            <v>coät</v>
          </cell>
          <cell r="Q2484">
            <v>0</v>
          </cell>
          <cell r="R2484">
            <v>0</v>
          </cell>
        </row>
        <row r="2485">
          <cell r="D2485" t="str">
            <v>BTLT12</v>
          </cell>
          <cell r="E2485" t="str">
            <v>Coät BTLT 12m</v>
          </cell>
          <cell r="F2485" t="str">
            <v>TT</v>
          </cell>
          <cell r="G2485">
            <v>0</v>
          </cell>
          <cell r="I2485">
            <v>0</v>
          </cell>
          <cell r="J2485">
            <v>0</v>
          </cell>
          <cell r="N2485">
            <v>2</v>
          </cell>
          <cell r="P2485" t="str">
            <v>coät</v>
          </cell>
          <cell r="Q2485">
            <v>0</v>
          </cell>
          <cell r="R2485">
            <v>0</v>
          </cell>
        </row>
        <row r="2486">
          <cell r="D2486" t="str">
            <v>STP-XA</v>
          </cell>
          <cell r="E2486" t="str">
            <v>Gia coâng maï keõm saét hình cho xaø daøn truï coång 110kV</v>
          </cell>
          <cell r="F2486" t="str">
            <v>67/MK-BCN</v>
          </cell>
          <cell r="G2486">
            <v>0</v>
          </cell>
          <cell r="I2486">
            <v>0</v>
          </cell>
          <cell r="J2486">
            <v>0</v>
          </cell>
          <cell r="P2486" t="str">
            <v>Taán</v>
          </cell>
          <cell r="Q2486">
            <v>0</v>
          </cell>
          <cell r="R2486">
            <v>0</v>
          </cell>
        </row>
        <row r="2487">
          <cell r="E2487" t="str">
            <v>Theùp hình</v>
          </cell>
          <cell r="G2487">
            <v>0</v>
          </cell>
          <cell r="I2487">
            <v>0</v>
          </cell>
          <cell r="J2487">
            <v>0</v>
          </cell>
          <cell r="N2487">
            <v>0.6980400000000001</v>
          </cell>
          <cell r="P2487" t="str">
            <v>Taán</v>
          </cell>
          <cell r="Q2487">
            <v>0</v>
          </cell>
          <cell r="R2487">
            <v>0</v>
          </cell>
        </row>
        <row r="2488">
          <cell r="E2488" t="str">
            <v>Boulon M16x50</v>
          </cell>
          <cell r="G2488">
            <v>0</v>
          </cell>
          <cell r="I2488" t="str">
            <v>: =0x0,14x0,062</v>
          </cell>
          <cell r="J2488">
            <v>0</v>
          </cell>
          <cell r="K2488" t="str">
            <v>MAT</v>
          </cell>
          <cell r="M2488">
            <v>0.14000000000000001</v>
          </cell>
          <cell r="N2488">
            <v>6.2E-2</v>
          </cell>
          <cell r="P2488" t="str">
            <v>Taán</v>
          </cell>
          <cell r="Q2488">
            <v>0</v>
          </cell>
          <cell r="R2488">
            <v>0</v>
          </cell>
        </row>
        <row r="2489">
          <cell r="E2489" t="str">
            <v>Boulon M16/350</v>
          </cell>
          <cell r="G2489">
            <v>0</v>
          </cell>
          <cell r="I2489" t="str">
            <v>: =0x0,004x0,706</v>
          </cell>
          <cell r="J2489">
            <v>0</v>
          </cell>
          <cell r="K2489" t="str">
            <v>MAT</v>
          </cell>
          <cell r="M2489">
            <v>4.0000000000000001E-3</v>
          </cell>
          <cell r="N2489">
            <v>0.70599999999999996</v>
          </cell>
          <cell r="P2489" t="str">
            <v>Taán</v>
          </cell>
          <cell r="Q2489">
            <v>0</v>
          </cell>
          <cell r="R2489">
            <v>0</v>
          </cell>
        </row>
        <row r="2490">
          <cell r="E2490" t="str">
            <v>Londen 4mm 30/18</v>
          </cell>
          <cell r="G2490">
            <v>0</v>
          </cell>
          <cell r="I2490" t="str">
            <v>: =0x0,004x0,012</v>
          </cell>
          <cell r="J2490">
            <v>0</v>
          </cell>
          <cell r="K2490" t="str">
            <v>MAT</v>
          </cell>
          <cell r="M2490">
            <v>4.0000000000000001E-3</v>
          </cell>
          <cell r="N2490">
            <v>1.2E-2</v>
          </cell>
          <cell r="P2490" t="str">
            <v>Taán</v>
          </cell>
          <cell r="Q2490">
            <v>0</v>
          </cell>
          <cell r="R2490">
            <v>0</v>
          </cell>
        </row>
        <row r="2491">
          <cell r="E2491" t="str">
            <v>Laép ñaët daøn ñaët xa daøn truï coång 110kV</v>
          </cell>
          <cell r="F2491" t="str">
            <v>04.9102/66.BCN</v>
          </cell>
          <cell r="G2491">
            <v>0</v>
          </cell>
          <cell r="I2491">
            <v>0</v>
          </cell>
          <cell r="J2491">
            <v>0</v>
          </cell>
          <cell r="N2491">
            <v>0.6980400000000001</v>
          </cell>
          <cell r="P2491" t="str">
            <v>Taán</v>
          </cell>
          <cell r="Q2491">
            <v>0</v>
          </cell>
          <cell r="R2491">
            <v>0</v>
          </cell>
        </row>
        <row r="2492">
          <cell r="E2492" t="str">
            <v xml:space="preserve">TRUÏ XAØ DAØN 15kV (COÄT BEÙTON LY TAÂM): </v>
          </cell>
          <cell r="G2492">
            <v>0</v>
          </cell>
          <cell r="H2492">
            <v>0</v>
          </cell>
          <cell r="I2492">
            <v>0</v>
          </cell>
          <cell r="Q2492">
            <v>0</v>
          </cell>
          <cell r="R2492">
            <v>0</v>
          </cell>
        </row>
        <row r="2493">
          <cell r="E2493" t="str">
            <v>Laép döïng coät BTLT10,5</v>
          </cell>
          <cell r="F2493" t="str">
            <v>04.9203/66.BCN</v>
          </cell>
          <cell r="G2493">
            <v>0</v>
          </cell>
          <cell r="J2493">
            <v>0</v>
          </cell>
          <cell r="N2493">
            <v>6</v>
          </cell>
          <cell r="P2493" t="str">
            <v>coät</v>
          </cell>
          <cell r="Q2493">
            <v>0</v>
          </cell>
          <cell r="R2493">
            <v>0</v>
          </cell>
        </row>
        <row r="2494">
          <cell r="D2494" t="str">
            <v>BTLT10,5</v>
          </cell>
          <cell r="E2494" t="str">
            <v>Coät BTLT10,5m</v>
          </cell>
          <cell r="F2494" t="str">
            <v>TT</v>
          </cell>
          <cell r="G2494">
            <v>0</v>
          </cell>
          <cell r="I2494">
            <v>0</v>
          </cell>
          <cell r="J2494">
            <v>0</v>
          </cell>
          <cell r="N2494">
            <v>6</v>
          </cell>
          <cell r="P2494" t="str">
            <v>coät</v>
          </cell>
          <cell r="Q2494">
            <v>0</v>
          </cell>
          <cell r="R2494">
            <v>0</v>
          </cell>
        </row>
        <row r="2495">
          <cell r="D2495" t="str">
            <v>BTLT12</v>
          </cell>
          <cell r="E2495" t="str">
            <v>Coät BTLT 12m</v>
          </cell>
          <cell r="F2495" t="str">
            <v>TT</v>
          </cell>
          <cell r="G2495">
            <v>0</v>
          </cell>
          <cell r="I2495">
            <v>0</v>
          </cell>
          <cell r="N2495">
            <v>2</v>
          </cell>
          <cell r="P2495" t="str">
            <v>coät</v>
          </cell>
          <cell r="Q2495">
            <v>0</v>
          </cell>
          <cell r="R2495">
            <v>0</v>
          </cell>
        </row>
        <row r="2496">
          <cell r="D2496" t="str">
            <v>STP-XA</v>
          </cell>
          <cell r="E2496" t="str">
            <v>Gia coâng maï keõm saét hình cho xaø daøn truï coång 110kV</v>
          </cell>
          <cell r="F2496" t="str">
            <v>67/MK-BCN</v>
          </cell>
          <cell r="G2496">
            <v>0</v>
          </cell>
          <cell r="I2496">
            <v>0</v>
          </cell>
          <cell r="J2496">
            <v>0</v>
          </cell>
          <cell r="P2496" t="str">
            <v>Taán</v>
          </cell>
          <cell r="Q2496">
            <v>0</v>
          </cell>
          <cell r="R2496">
            <v>0</v>
          </cell>
        </row>
        <row r="2497">
          <cell r="E2497" t="str">
            <v>Theùp hình xaø X1</v>
          </cell>
          <cell r="G2497">
            <v>0</v>
          </cell>
          <cell r="I2497">
            <v>0</v>
          </cell>
          <cell r="J2497">
            <v>0</v>
          </cell>
          <cell r="N2497">
            <v>0.13672000000000001</v>
          </cell>
          <cell r="P2497" t="str">
            <v>Taán</v>
          </cell>
          <cell r="Q2497">
            <v>0</v>
          </cell>
          <cell r="R2497">
            <v>0</v>
          </cell>
        </row>
        <row r="2498">
          <cell r="E2498" t="str">
            <v>Theùp hình xaø X2</v>
          </cell>
          <cell r="G2498">
            <v>0</v>
          </cell>
          <cell r="I2498">
            <v>0</v>
          </cell>
          <cell r="J2498">
            <v>0</v>
          </cell>
          <cell r="N2498">
            <v>0.12734999999999999</v>
          </cell>
          <cell r="P2498" t="str">
            <v>Taán</v>
          </cell>
          <cell r="Q2498">
            <v>0</v>
          </cell>
          <cell r="R2498">
            <v>0</v>
          </cell>
        </row>
        <row r="2499">
          <cell r="E2499" t="str">
            <v>Theùp hình xaø X3</v>
          </cell>
          <cell r="G2499">
            <v>0</v>
          </cell>
          <cell r="I2499">
            <v>0</v>
          </cell>
          <cell r="J2499">
            <v>0</v>
          </cell>
          <cell r="N2499">
            <v>0.24490999999999996</v>
          </cell>
          <cell r="P2499" t="str">
            <v>Taán</v>
          </cell>
          <cell r="Q2499">
            <v>0</v>
          </cell>
          <cell r="R2499">
            <v>0</v>
          </cell>
        </row>
        <row r="2500">
          <cell r="E2500" t="str">
            <v>Theùp hình xaø X4</v>
          </cell>
          <cell r="G2500">
            <v>0</v>
          </cell>
          <cell r="I2500">
            <v>0</v>
          </cell>
          <cell r="J2500">
            <v>0</v>
          </cell>
          <cell r="N2500">
            <v>0.12417</v>
          </cell>
          <cell r="P2500" t="str">
            <v>Taán</v>
          </cell>
          <cell r="Q2500">
            <v>0</v>
          </cell>
          <cell r="R2500">
            <v>0</v>
          </cell>
        </row>
        <row r="2501">
          <cell r="E2501" t="str">
            <v>Theùp hình xaø X5</v>
          </cell>
          <cell r="G2501">
            <v>0</v>
          </cell>
          <cell r="I2501">
            <v>0</v>
          </cell>
          <cell r="J2501">
            <v>0</v>
          </cell>
          <cell r="N2501">
            <v>5.9040000000000002E-2</v>
          </cell>
          <cell r="P2501" t="str">
            <v>Taán</v>
          </cell>
          <cell r="Q2501">
            <v>0</v>
          </cell>
          <cell r="R2501">
            <v>0</v>
          </cell>
        </row>
        <row r="2502">
          <cell r="E2502" t="str">
            <v>Boulon M20x50/32</v>
          </cell>
          <cell r="G2502">
            <v>0</v>
          </cell>
          <cell r="I2502" t="str">
            <v>: =0x0,064x0,194</v>
          </cell>
          <cell r="J2502">
            <v>0</v>
          </cell>
          <cell r="K2502" t="str">
            <v>MAT</v>
          </cell>
          <cell r="M2502">
            <v>6.4000000000000001E-2</v>
          </cell>
          <cell r="N2502">
            <v>0.19400000000000001</v>
          </cell>
          <cell r="P2502" t="str">
            <v>Taán</v>
          </cell>
          <cell r="Q2502">
            <v>0</v>
          </cell>
          <cell r="R2502">
            <v>0</v>
          </cell>
        </row>
        <row r="2503">
          <cell r="E2503" t="str">
            <v>Boulon M20x90</v>
          </cell>
          <cell r="G2503">
            <v>0</v>
          </cell>
          <cell r="I2503" t="str">
            <v>: =0x0,036x0,293</v>
          </cell>
          <cell r="J2503">
            <v>0</v>
          </cell>
          <cell r="K2503" t="str">
            <v>MAT</v>
          </cell>
          <cell r="M2503">
            <v>3.5999999999999997E-2</v>
          </cell>
          <cell r="N2503">
            <v>0.29299999999999998</v>
          </cell>
          <cell r="P2503" t="str">
            <v>Taán</v>
          </cell>
          <cell r="Q2503">
            <v>0</v>
          </cell>
          <cell r="R2503">
            <v>0</v>
          </cell>
        </row>
        <row r="2504">
          <cell r="E2504" t="str">
            <v>Boulon M12x35</v>
          </cell>
          <cell r="G2504">
            <v>0</v>
          </cell>
          <cell r="I2504" t="str">
            <v>: =0x0,188x0,049</v>
          </cell>
          <cell r="J2504">
            <v>0</v>
          </cell>
          <cell r="K2504" t="str">
            <v>MAT</v>
          </cell>
          <cell r="M2504">
            <v>0.188</v>
          </cell>
          <cell r="N2504">
            <v>4.9000000000000002E-2</v>
          </cell>
          <cell r="P2504" t="str">
            <v>Taán</v>
          </cell>
          <cell r="Q2504">
            <v>0</v>
          </cell>
          <cell r="R2504">
            <v>0</v>
          </cell>
        </row>
        <row r="2505">
          <cell r="E2505" t="str">
            <v>Boulon M16x80</v>
          </cell>
          <cell r="G2505">
            <v>0</v>
          </cell>
          <cell r="I2505" t="str">
            <v>: =0x0,036x0,161</v>
          </cell>
          <cell r="J2505">
            <v>0</v>
          </cell>
          <cell r="K2505" t="str">
            <v>MAT</v>
          </cell>
          <cell r="M2505">
            <v>3.5999999999999997E-2</v>
          </cell>
          <cell r="N2505">
            <v>0.161</v>
          </cell>
          <cell r="P2505" t="str">
            <v>Taán</v>
          </cell>
          <cell r="Q2505">
            <v>0</v>
          </cell>
          <cell r="R2505">
            <v>0</v>
          </cell>
        </row>
        <row r="2506">
          <cell r="E2506" t="str">
            <v>Boulon M16x300</v>
          </cell>
          <cell r="G2506">
            <v>0</v>
          </cell>
          <cell r="I2506" t="str">
            <v>: =0x0,002x0,627</v>
          </cell>
          <cell r="J2506">
            <v>0</v>
          </cell>
          <cell r="K2506" t="str">
            <v>MAT</v>
          </cell>
          <cell r="M2506">
            <v>2E-3</v>
          </cell>
          <cell r="N2506">
            <v>0.627</v>
          </cell>
          <cell r="P2506" t="str">
            <v>Taán</v>
          </cell>
          <cell r="Q2506">
            <v>0</v>
          </cell>
          <cell r="R2506">
            <v>0</v>
          </cell>
        </row>
        <row r="2507">
          <cell r="E2507" t="str">
            <v>Boulon M16x200</v>
          </cell>
          <cell r="G2507">
            <v>0</v>
          </cell>
          <cell r="I2507" t="str">
            <v>: =0x0,008x0,469</v>
          </cell>
          <cell r="J2507">
            <v>0</v>
          </cell>
          <cell r="K2507" t="str">
            <v>MAT</v>
          </cell>
          <cell r="M2507">
            <v>8.0000000000000002E-3</v>
          </cell>
          <cell r="N2507">
            <v>0.46899999999999997</v>
          </cell>
          <cell r="P2507" t="str">
            <v>Taán</v>
          </cell>
          <cell r="Q2507">
            <v>0</v>
          </cell>
          <cell r="R2507">
            <v>0</v>
          </cell>
        </row>
        <row r="2508">
          <cell r="E2508" t="str">
            <v>Boulon M16x35</v>
          </cell>
          <cell r="G2508">
            <v>0</v>
          </cell>
          <cell r="I2508" t="str">
            <v>: =0x0,008x0,091</v>
          </cell>
          <cell r="J2508">
            <v>0</v>
          </cell>
          <cell r="K2508" t="str">
            <v>MAT</v>
          </cell>
          <cell r="M2508">
            <v>8.0000000000000002E-3</v>
          </cell>
          <cell r="N2508">
            <v>9.0999999999999998E-2</v>
          </cell>
          <cell r="P2508" t="str">
            <v>Taán</v>
          </cell>
          <cell r="Q2508">
            <v>0</v>
          </cell>
          <cell r="R2508">
            <v>0</v>
          </cell>
        </row>
        <row r="2509">
          <cell r="E2509" t="str">
            <v>Laép ñaët daøn ñaët xa daøn truï coång 110kV</v>
          </cell>
          <cell r="F2509" t="str">
            <v>04.9102/66.BCN</v>
          </cell>
          <cell r="G2509">
            <v>0</v>
          </cell>
          <cell r="I2509">
            <v>0</v>
          </cell>
          <cell r="J2509">
            <v>0</v>
          </cell>
          <cell r="N2509">
            <v>0</v>
          </cell>
          <cell r="P2509" t="str">
            <v>Taán</v>
          </cell>
          <cell r="Q2509">
            <v>0</v>
          </cell>
          <cell r="R2509">
            <v>0</v>
          </cell>
        </row>
        <row r="2510">
          <cell r="E2510" t="str">
            <v>DAØN TRUÏ COÅNG 110KV</v>
          </cell>
          <cell r="G2510" t="str">
            <v>DAØN TRUÏ COÅNG 110KV</v>
          </cell>
          <cell r="H2510" t="str">
            <v>YES</v>
          </cell>
          <cell r="I2510">
            <v>0</v>
          </cell>
          <cell r="J2510">
            <v>1</v>
          </cell>
          <cell r="Q2510">
            <v>0</v>
          </cell>
          <cell r="R2510">
            <v>0</v>
          </cell>
        </row>
        <row r="2511">
          <cell r="E2511" t="str">
            <v xml:space="preserve">CHI TIEÁT COÄT C1: </v>
          </cell>
          <cell r="G2511" t="str">
            <v>CHI TIEÁT COÄT C1: 8CK</v>
          </cell>
          <cell r="H2511" t="str">
            <v>YES</v>
          </cell>
          <cell r="I2511">
            <v>0</v>
          </cell>
          <cell r="J2511">
            <v>8</v>
          </cell>
          <cell r="Q2511">
            <v>0</v>
          </cell>
          <cell r="R2511">
            <v>0</v>
          </cell>
        </row>
        <row r="2512">
          <cell r="D2512" t="str">
            <v>STP-XA</v>
          </cell>
          <cell r="E2512" t="str">
            <v>Gia coâng maï keõm saét hình coät C1</v>
          </cell>
          <cell r="F2512" t="str">
            <v>67/MK-BCN</v>
          </cell>
          <cell r="G2512" t="str">
            <v>Gia coâng maï keõm saét hình coät C1: =8x1,3759</v>
          </cell>
          <cell r="I2512" t="str">
            <v>: =8x1,3759</v>
          </cell>
          <cell r="J2512">
            <v>8</v>
          </cell>
          <cell r="M2512">
            <v>1</v>
          </cell>
          <cell r="N2512">
            <v>1.3758999999999997</v>
          </cell>
          <cell r="P2512" t="str">
            <v>Taán</v>
          </cell>
          <cell r="Q2512">
            <v>11.007999999999999</v>
          </cell>
          <cell r="R2512">
            <v>9726000</v>
          </cell>
        </row>
        <row r="2513">
          <cell r="D2513" t="str">
            <v>BL-MK</v>
          </cell>
          <cell r="E2513" t="str">
            <v xml:space="preserve">Cung caáp bu loâng lieân keát </v>
          </cell>
          <cell r="F2513" t="str">
            <v>67/BLMK-BCN</v>
          </cell>
          <cell r="G2513" t="str">
            <v xml:space="preserve">Cung caáp bu loâng lieân keát </v>
          </cell>
          <cell r="I2513">
            <v>0</v>
          </cell>
          <cell r="J2513">
            <v>8</v>
          </cell>
          <cell r="P2513" t="str">
            <v>kg</v>
          </cell>
          <cell r="Q2513">
            <v>499.92</v>
          </cell>
          <cell r="R2513">
            <v>9726</v>
          </cell>
        </row>
        <row r="2514">
          <cell r="E2514" t="str">
            <v>Boulon M12x35/28</v>
          </cell>
          <cell r="G2514">
            <v>0</v>
          </cell>
          <cell r="I2514" t="str">
            <v>: =x0,012x0,081</v>
          </cell>
          <cell r="K2514" t="str">
            <v>MAT</v>
          </cell>
          <cell r="M2514">
            <v>1.2E-2</v>
          </cell>
          <cell r="N2514">
            <v>8.1000000000000003E-2</v>
          </cell>
          <cell r="P2514" t="str">
            <v>kg</v>
          </cell>
          <cell r="Q2514">
            <v>0</v>
          </cell>
          <cell r="R2514">
            <v>0</v>
          </cell>
        </row>
        <row r="2515">
          <cell r="E2515" t="str">
            <v>Boulon M16x40</v>
          </cell>
          <cell r="G2515" t="str">
            <v>Boulon M16x40: =8x240x0,098</v>
          </cell>
          <cell r="I2515" t="str">
            <v>: =8x240x0,098</v>
          </cell>
          <cell r="J2515">
            <v>8</v>
          </cell>
          <cell r="K2515" t="str">
            <v>MAT</v>
          </cell>
          <cell r="M2515">
            <v>240</v>
          </cell>
          <cell r="N2515">
            <v>9.8000000000000004E-2</v>
          </cell>
          <cell r="P2515" t="str">
            <v>kg</v>
          </cell>
          <cell r="Q2515">
            <v>188.16</v>
          </cell>
          <cell r="R2515">
            <v>0</v>
          </cell>
        </row>
        <row r="2516">
          <cell r="E2516" t="str">
            <v>Boulon M20x50</v>
          </cell>
          <cell r="G2516" t="str">
            <v>Boulon M20x50: =8x80x0,194</v>
          </cell>
          <cell r="I2516" t="str">
            <v>: =8x80x0,194</v>
          </cell>
          <cell r="J2516">
            <v>8</v>
          </cell>
          <cell r="K2516" t="str">
            <v>MAT</v>
          </cell>
          <cell r="M2516">
            <v>80</v>
          </cell>
          <cell r="N2516">
            <v>0.19400000000000001</v>
          </cell>
          <cell r="P2516" t="str">
            <v>kg</v>
          </cell>
          <cell r="Q2516">
            <v>124.16</v>
          </cell>
          <cell r="R2516">
            <v>0</v>
          </cell>
        </row>
        <row r="2517">
          <cell r="E2517" t="str">
            <v>Boulon M20x90/60</v>
          </cell>
          <cell r="G2517">
            <v>0</v>
          </cell>
          <cell r="I2517" t="str">
            <v>: =x0,004x0,293</v>
          </cell>
          <cell r="K2517" t="str">
            <v>MAT</v>
          </cell>
          <cell r="M2517">
            <v>4.0000000000000001E-3</v>
          </cell>
          <cell r="N2517">
            <v>0.29299999999999998</v>
          </cell>
          <cell r="P2517" t="str">
            <v>kg</v>
          </cell>
          <cell r="Q2517">
            <v>0</v>
          </cell>
          <cell r="R2517">
            <v>0</v>
          </cell>
        </row>
        <row r="2518">
          <cell r="E2518" t="str">
            <v>Boulon leo M16x200</v>
          </cell>
          <cell r="G2518" t="str">
            <v>Boulon leo M16x200: =8x50x0,4694</v>
          </cell>
          <cell r="I2518" t="str">
            <v>: =8x50x0,4694</v>
          </cell>
          <cell r="J2518">
            <v>8</v>
          </cell>
          <cell r="K2518" t="str">
            <v>MAT</v>
          </cell>
          <cell r="M2518">
            <v>50</v>
          </cell>
          <cell r="N2518">
            <v>0.46939999999999998</v>
          </cell>
          <cell r="P2518" t="str">
            <v>kg</v>
          </cell>
          <cell r="Q2518">
            <v>187.76</v>
          </cell>
          <cell r="R2518">
            <v>0</v>
          </cell>
        </row>
        <row r="2519">
          <cell r="E2519" t="str">
            <v>Boulon M20x45/32</v>
          </cell>
          <cell r="G2519">
            <v>0</v>
          </cell>
          <cell r="I2519" t="str">
            <v>: =x0,004x0,194</v>
          </cell>
          <cell r="K2519" t="str">
            <v>MAT</v>
          </cell>
          <cell r="M2519">
            <v>4.0000000000000001E-3</v>
          </cell>
          <cell r="N2519">
            <v>0.19400000000000001</v>
          </cell>
          <cell r="P2519" t="str">
            <v>kg</v>
          </cell>
          <cell r="Q2519">
            <v>0</v>
          </cell>
          <cell r="R2519">
            <v>0</v>
          </cell>
        </row>
        <row r="2520">
          <cell r="E2520" t="str">
            <v>Laép ñaët theùp hình coät C1</v>
          </cell>
          <cell r="F2520" t="str">
            <v>04.9202/66.BCN</v>
          </cell>
          <cell r="G2520" t="str">
            <v>Laép ñaët theùp hình coät C1: =8x1,3759</v>
          </cell>
          <cell r="I2520" t="str">
            <v>: =8x1,3759</v>
          </cell>
          <cell r="J2520">
            <v>8</v>
          </cell>
          <cell r="M2520">
            <v>1</v>
          </cell>
          <cell r="N2520">
            <v>1.3758999999999997</v>
          </cell>
          <cell r="P2520" t="str">
            <v>Taán</v>
          </cell>
          <cell r="Q2520">
            <v>11.007999999999999</v>
          </cell>
          <cell r="R2520">
            <v>7972</v>
          </cell>
        </row>
        <row r="2521">
          <cell r="E2521" t="str">
            <v xml:space="preserve">CHI TIEÁT COÄT C2: </v>
          </cell>
          <cell r="G2521" t="str">
            <v>CHI TIEÁT COÄT C2: 3CK</v>
          </cell>
          <cell r="H2521" t="str">
            <v>YES</v>
          </cell>
          <cell r="I2521">
            <v>0</v>
          </cell>
          <cell r="J2521">
            <v>3</v>
          </cell>
          <cell r="Q2521">
            <v>0</v>
          </cell>
          <cell r="R2521">
            <v>0</v>
          </cell>
        </row>
        <row r="2522">
          <cell r="D2522" t="str">
            <v>STP-XA</v>
          </cell>
          <cell r="E2522" t="str">
            <v>Gia coâng maï keõm saét hình coät C2</v>
          </cell>
          <cell r="F2522" t="str">
            <v>67/MK-BCN</v>
          </cell>
          <cell r="G2522" t="str">
            <v>Gia coâng maï keõm saét hình coät C2: =3x1,05123</v>
          </cell>
          <cell r="I2522" t="str">
            <v>: =3x1,05123</v>
          </cell>
          <cell r="J2522">
            <v>3</v>
          </cell>
          <cell r="M2522">
            <v>1</v>
          </cell>
          <cell r="N2522">
            <v>1.0512300000000001</v>
          </cell>
          <cell r="P2522" t="str">
            <v>Taán</v>
          </cell>
          <cell r="Q2522">
            <v>3.153</v>
          </cell>
          <cell r="R2522">
            <v>9726000</v>
          </cell>
        </row>
        <row r="2523">
          <cell r="D2523" t="str">
            <v>BL-MK</v>
          </cell>
          <cell r="E2523" t="str">
            <v xml:space="preserve">Cung caáp bu loâng lieân keát </v>
          </cell>
          <cell r="F2523" t="str">
            <v>67/BLMK-BCN</v>
          </cell>
          <cell r="G2523" t="str">
            <v xml:space="preserve">Cung caáp bu loâng lieân keát </v>
          </cell>
          <cell r="I2523">
            <v>0</v>
          </cell>
          <cell r="J2523">
            <v>3</v>
          </cell>
          <cell r="P2523" t="str">
            <v>kg</v>
          </cell>
          <cell r="Q2523">
            <v>117.91200000000001</v>
          </cell>
          <cell r="R2523">
            <v>9726</v>
          </cell>
        </row>
        <row r="2524">
          <cell r="E2524" t="str">
            <v>Boulon M12x35/28</v>
          </cell>
          <cell r="G2524">
            <v>0</v>
          </cell>
          <cell r="I2524">
            <v>0</v>
          </cell>
          <cell r="K2524" t="str">
            <v>MAT</v>
          </cell>
          <cell r="N2524">
            <v>8.1000000000000003E-2</v>
          </cell>
          <cell r="P2524" t="str">
            <v>kg</v>
          </cell>
          <cell r="Q2524">
            <v>0</v>
          </cell>
          <cell r="R2524">
            <v>0</v>
          </cell>
        </row>
        <row r="2525">
          <cell r="E2525" t="str">
            <v>Boulon M16x40</v>
          </cell>
          <cell r="G2525" t="str">
            <v>Boulon M16x40: =3x178x0,098</v>
          </cell>
          <cell r="I2525" t="str">
            <v>: =3x178x0,098</v>
          </cell>
          <cell r="J2525">
            <v>3</v>
          </cell>
          <cell r="K2525" t="str">
            <v>MAT</v>
          </cell>
          <cell r="M2525">
            <v>178</v>
          </cell>
          <cell r="N2525">
            <v>9.8000000000000004E-2</v>
          </cell>
          <cell r="P2525" t="str">
            <v>kg</v>
          </cell>
          <cell r="Q2525">
            <v>52.331999999999994</v>
          </cell>
          <cell r="R2525">
            <v>0</v>
          </cell>
        </row>
        <row r="2526">
          <cell r="E2526" t="str">
            <v>Boulon M20x50</v>
          </cell>
          <cell r="G2526" t="str">
            <v>Boulon M20x50: =3x32x0,194</v>
          </cell>
          <cell r="I2526" t="str">
            <v>: =3x32x0,194</v>
          </cell>
          <cell r="J2526">
            <v>3</v>
          </cell>
          <cell r="K2526" t="str">
            <v>MAT</v>
          </cell>
          <cell r="M2526">
            <v>32</v>
          </cell>
          <cell r="N2526">
            <v>0.19400000000000001</v>
          </cell>
          <cell r="P2526" t="str">
            <v>kg</v>
          </cell>
          <cell r="Q2526">
            <v>18.624000000000002</v>
          </cell>
          <cell r="R2526">
            <v>0</v>
          </cell>
        </row>
        <row r="2527">
          <cell r="E2527" t="str">
            <v>Boulon M20x90/60</v>
          </cell>
          <cell r="G2527">
            <v>0</v>
          </cell>
          <cell r="I2527">
            <v>0</v>
          </cell>
          <cell r="K2527" t="str">
            <v>MAT</v>
          </cell>
          <cell r="N2527">
            <v>0.29299999999999998</v>
          </cell>
          <cell r="P2527" t="str">
            <v>kg</v>
          </cell>
          <cell r="Q2527">
            <v>0</v>
          </cell>
          <cell r="R2527">
            <v>0</v>
          </cell>
        </row>
        <row r="2528">
          <cell r="E2528" t="str">
            <v>Boulon leo M16x200</v>
          </cell>
          <cell r="G2528" t="str">
            <v>Boulon leo M16x200: =3x34x0,4694</v>
          </cell>
          <cell r="I2528" t="str">
            <v>: =3x34x0,4694</v>
          </cell>
          <cell r="J2528">
            <v>3</v>
          </cell>
          <cell r="K2528" t="str">
            <v>MAT</v>
          </cell>
          <cell r="M2528">
            <v>34</v>
          </cell>
          <cell r="N2528">
            <v>0.46939999999999998</v>
          </cell>
          <cell r="P2528" t="str">
            <v>kg</v>
          </cell>
          <cell r="Q2528">
            <v>47.878799999999998</v>
          </cell>
          <cell r="R2528">
            <v>0</v>
          </cell>
        </row>
        <row r="2529">
          <cell r="E2529" t="str">
            <v>Boulon M20x45/32</v>
          </cell>
          <cell r="G2529">
            <v>0</v>
          </cell>
          <cell r="I2529">
            <v>0</v>
          </cell>
          <cell r="K2529" t="str">
            <v>MAT</v>
          </cell>
          <cell r="N2529">
            <v>0.19400000000000001</v>
          </cell>
          <cell r="P2529" t="str">
            <v>kg</v>
          </cell>
          <cell r="Q2529">
            <v>0</v>
          </cell>
          <cell r="R2529">
            <v>0</v>
          </cell>
        </row>
        <row r="2530">
          <cell r="E2530" t="str">
            <v>Laép ñaët theùp hình coät C1</v>
          </cell>
          <cell r="F2530" t="str">
            <v>04.9202/66.BCN</v>
          </cell>
          <cell r="G2530" t="str">
            <v>Laép ñaët theùp hình coät C1: =3x1,05123</v>
          </cell>
          <cell r="I2530" t="str">
            <v>: =3x1,05123</v>
          </cell>
          <cell r="J2530">
            <v>3</v>
          </cell>
          <cell r="M2530">
            <v>1</v>
          </cell>
          <cell r="N2530">
            <v>1.0512300000000001</v>
          </cell>
          <cell r="P2530" t="str">
            <v>Taán</v>
          </cell>
          <cell r="Q2530">
            <v>3.153</v>
          </cell>
          <cell r="R2530">
            <v>7972</v>
          </cell>
        </row>
        <row r="2531">
          <cell r="E2531" t="str">
            <v xml:space="preserve">CHI TIEÁT XAØ X1: </v>
          </cell>
          <cell r="G2531" t="str">
            <v>CHI TIEÁT XAØ X1: 10CK</v>
          </cell>
          <cell r="H2531" t="str">
            <v>YES</v>
          </cell>
          <cell r="I2531">
            <v>0</v>
          </cell>
          <cell r="J2531">
            <v>10</v>
          </cell>
          <cell r="Q2531">
            <v>0</v>
          </cell>
          <cell r="R2531">
            <v>0</v>
          </cell>
        </row>
        <row r="2532">
          <cell r="D2532" t="str">
            <v>STP-XA</v>
          </cell>
          <cell r="E2532" t="str">
            <v>Gia coâng maï keõm saét hình xaø X1</v>
          </cell>
          <cell r="F2532" t="str">
            <v>67/MK-BCN</v>
          </cell>
          <cell r="G2532" t="str">
            <v>Gia coâng maï keõm saét hình xaø X1: =10x0,65643</v>
          </cell>
          <cell r="I2532" t="str">
            <v>: =10x0,65643</v>
          </cell>
          <cell r="J2532">
            <v>10</v>
          </cell>
          <cell r="M2532">
            <v>1</v>
          </cell>
          <cell r="N2532">
            <v>0.65642999999999996</v>
          </cell>
          <cell r="P2532" t="str">
            <v>Taán</v>
          </cell>
          <cell r="Q2532">
            <v>6.57</v>
          </cell>
          <cell r="R2532">
            <v>9726000</v>
          </cell>
        </row>
        <row r="2533">
          <cell r="D2533" t="str">
            <v>BL-MK</v>
          </cell>
          <cell r="E2533" t="str">
            <v xml:space="preserve">Cung caáp bu loâng lieân keát </v>
          </cell>
          <cell r="F2533" t="str">
            <v>67/BLMK-BCN</v>
          </cell>
          <cell r="G2533" t="str">
            <v xml:space="preserve">Cung caáp bu loâng lieân keát </v>
          </cell>
          <cell r="I2533">
            <v>0</v>
          </cell>
          <cell r="J2533">
            <v>10</v>
          </cell>
          <cell r="P2533" t="str">
            <v>kg</v>
          </cell>
          <cell r="Q2533">
            <v>182.28</v>
          </cell>
          <cell r="R2533">
            <v>9726</v>
          </cell>
        </row>
        <row r="2534">
          <cell r="E2534" t="str">
            <v>Boulon M16x40</v>
          </cell>
          <cell r="G2534" t="str">
            <v>Boulon M16x40: =10x186x0,098</v>
          </cell>
          <cell r="I2534" t="str">
            <v>: =10x186x0,098</v>
          </cell>
          <cell r="J2534">
            <v>10</v>
          </cell>
          <cell r="K2534" t="str">
            <v>MAT</v>
          </cell>
          <cell r="M2534">
            <v>186</v>
          </cell>
          <cell r="N2534">
            <v>9.8000000000000004E-2</v>
          </cell>
          <cell r="P2534" t="str">
            <v>kg</v>
          </cell>
          <cell r="Q2534">
            <v>182.28</v>
          </cell>
          <cell r="R2534">
            <v>0</v>
          </cell>
        </row>
        <row r="2535">
          <cell r="E2535" t="str">
            <v>Boulon M12x35/28</v>
          </cell>
          <cell r="G2535">
            <v>0</v>
          </cell>
          <cell r="I2535" t="str">
            <v>: =x0,012x0,081</v>
          </cell>
          <cell r="K2535" t="str">
            <v>MAT</v>
          </cell>
          <cell r="M2535">
            <v>1.2E-2</v>
          </cell>
          <cell r="N2535">
            <v>8.1000000000000003E-2</v>
          </cell>
          <cell r="P2535" t="str">
            <v>kg</v>
          </cell>
          <cell r="Q2535">
            <v>0</v>
          </cell>
          <cell r="R2535">
            <v>0</v>
          </cell>
        </row>
        <row r="2536">
          <cell r="E2536" t="str">
            <v>Boulon M20x90/60</v>
          </cell>
          <cell r="G2536">
            <v>0</v>
          </cell>
          <cell r="I2536" t="str">
            <v>: =x0,004x0,293</v>
          </cell>
          <cell r="K2536" t="str">
            <v>MAT</v>
          </cell>
          <cell r="M2536">
            <v>4.0000000000000001E-3</v>
          </cell>
          <cell r="N2536">
            <v>0.29299999999999998</v>
          </cell>
          <cell r="P2536" t="str">
            <v>kg</v>
          </cell>
          <cell r="Q2536">
            <v>0</v>
          </cell>
          <cell r="R2536">
            <v>0</v>
          </cell>
        </row>
        <row r="2537">
          <cell r="E2537" t="str">
            <v>Boulon M20x45/32</v>
          </cell>
          <cell r="G2537">
            <v>0</v>
          </cell>
          <cell r="I2537" t="str">
            <v>: =x0,004x0,194</v>
          </cell>
          <cell r="K2537" t="str">
            <v>MAT</v>
          </cell>
          <cell r="M2537">
            <v>4.0000000000000001E-3</v>
          </cell>
          <cell r="N2537">
            <v>0.19400000000000001</v>
          </cell>
          <cell r="P2537" t="str">
            <v>kg</v>
          </cell>
          <cell r="Q2537">
            <v>0</v>
          </cell>
          <cell r="R2537">
            <v>0</v>
          </cell>
        </row>
        <row r="2538">
          <cell r="E2538" t="str">
            <v>Laép ñaët daøn ñaët xaø X1</v>
          </cell>
          <cell r="F2538" t="str">
            <v>04.9302/66.BCN</v>
          </cell>
          <cell r="G2538" t="str">
            <v>Laép ñaët daøn ñaët xaø X1: =10x0,65643</v>
          </cell>
          <cell r="I2538" t="str">
            <v>: =10x0,65643</v>
          </cell>
          <cell r="J2538">
            <v>10</v>
          </cell>
          <cell r="M2538">
            <v>1</v>
          </cell>
          <cell r="N2538">
            <v>0.65642999999999996</v>
          </cell>
          <cell r="P2538" t="str">
            <v>Taán</v>
          </cell>
          <cell r="Q2538">
            <v>6.57</v>
          </cell>
          <cell r="R2538">
            <v>7391</v>
          </cell>
        </row>
        <row r="2539">
          <cell r="E2539" t="str">
            <v xml:space="preserve">CHI TIEÁT XAØ X2: </v>
          </cell>
          <cell r="G2539">
            <v>0</v>
          </cell>
          <cell r="H2539">
            <v>0</v>
          </cell>
          <cell r="I2539">
            <v>0</v>
          </cell>
          <cell r="Q2539">
            <v>0</v>
          </cell>
          <cell r="R2539">
            <v>0</v>
          </cell>
        </row>
        <row r="2540">
          <cell r="D2540" t="str">
            <v>STP-XA</v>
          </cell>
          <cell r="E2540" t="str">
            <v>Gia coâng maï keõm saét hình xaø X2</v>
          </cell>
          <cell r="F2540" t="str">
            <v>67/MK-BCN</v>
          </cell>
          <cell r="G2540">
            <v>0</v>
          </cell>
          <cell r="I2540">
            <v>0</v>
          </cell>
          <cell r="J2540">
            <v>0</v>
          </cell>
          <cell r="P2540" t="str">
            <v>Taán</v>
          </cell>
          <cell r="Q2540">
            <v>0</v>
          </cell>
          <cell r="R2540">
            <v>0</v>
          </cell>
        </row>
        <row r="2541">
          <cell r="E2541" t="str">
            <v>Theùp hình</v>
          </cell>
          <cell r="G2541">
            <v>0</v>
          </cell>
          <cell r="I2541">
            <v>0</v>
          </cell>
          <cell r="J2541">
            <v>0</v>
          </cell>
          <cell r="N2541">
            <v>0.24639999999999998</v>
          </cell>
          <cell r="P2541" t="str">
            <v>Taán</v>
          </cell>
          <cell r="Q2541">
            <v>0</v>
          </cell>
          <cell r="R2541">
            <v>0</v>
          </cell>
        </row>
        <row r="2542">
          <cell r="E2542" t="str">
            <v>Boulon M12x35/28</v>
          </cell>
          <cell r="G2542">
            <v>0</v>
          </cell>
          <cell r="I2542" t="str">
            <v>: =0x0,032x0,081</v>
          </cell>
          <cell r="J2542">
            <v>0</v>
          </cell>
          <cell r="K2542" t="str">
            <v>MAT</v>
          </cell>
          <cell r="M2542">
            <v>3.2000000000000001E-2</v>
          </cell>
          <cell r="N2542">
            <v>8.1000000000000003E-2</v>
          </cell>
          <cell r="P2542" t="str">
            <v>Taán</v>
          </cell>
          <cell r="Q2542">
            <v>0</v>
          </cell>
          <cell r="R2542">
            <v>0</v>
          </cell>
        </row>
        <row r="2543">
          <cell r="E2543" t="str">
            <v>Boulon M20x90/60</v>
          </cell>
          <cell r="G2543">
            <v>0</v>
          </cell>
          <cell r="I2543" t="str">
            <v>: =0x0,012x0,293</v>
          </cell>
          <cell r="J2543">
            <v>0</v>
          </cell>
          <cell r="K2543" t="str">
            <v>MAT</v>
          </cell>
          <cell r="M2543">
            <v>1.2E-2</v>
          </cell>
          <cell r="N2543">
            <v>0.29299999999999998</v>
          </cell>
          <cell r="P2543" t="str">
            <v>Taán</v>
          </cell>
          <cell r="Q2543">
            <v>0</v>
          </cell>
          <cell r="R2543">
            <v>0</v>
          </cell>
        </row>
        <row r="2544">
          <cell r="E2544" t="str">
            <v>Boulon M20x45/32</v>
          </cell>
          <cell r="G2544">
            <v>0</v>
          </cell>
          <cell r="I2544" t="str">
            <v>: =0x0,008x0,194</v>
          </cell>
          <cell r="J2544">
            <v>0</v>
          </cell>
          <cell r="K2544" t="str">
            <v>MAT</v>
          </cell>
          <cell r="M2544">
            <v>8.0000000000000002E-3</v>
          </cell>
          <cell r="N2544">
            <v>0.19400000000000001</v>
          </cell>
          <cell r="P2544" t="str">
            <v>Taán</v>
          </cell>
          <cell r="Q2544">
            <v>0</v>
          </cell>
          <cell r="R2544">
            <v>0</v>
          </cell>
        </row>
        <row r="2545">
          <cell r="E2545" t="str">
            <v>Boulon M16x100/60</v>
          </cell>
          <cell r="G2545">
            <v>0</v>
          </cell>
          <cell r="I2545" t="str">
            <v>: =0x0,004x0,314</v>
          </cell>
          <cell r="J2545">
            <v>0</v>
          </cell>
          <cell r="K2545" t="str">
            <v>MAT</v>
          </cell>
          <cell r="M2545">
            <v>4.0000000000000001E-3</v>
          </cell>
          <cell r="N2545">
            <v>0.314</v>
          </cell>
          <cell r="P2545" t="str">
            <v>Taán</v>
          </cell>
          <cell r="Q2545">
            <v>0</v>
          </cell>
          <cell r="R2545">
            <v>0</v>
          </cell>
        </row>
        <row r="2546">
          <cell r="E2546" t="str">
            <v>Laép ñaët daøn ñaët xaø X2</v>
          </cell>
          <cell r="F2546" t="str">
            <v>04.9302/66.BCN</v>
          </cell>
          <cell r="G2546">
            <v>0</v>
          </cell>
          <cell r="I2546">
            <v>0</v>
          </cell>
          <cell r="J2546">
            <v>0</v>
          </cell>
          <cell r="N2546">
            <v>0.24639999999999998</v>
          </cell>
          <cell r="P2546" t="str">
            <v>Taán</v>
          </cell>
          <cell r="Q2546">
            <v>0</v>
          </cell>
          <cell r="R2546">
            <v>0</v>
          </cell>
        </row>
        <row r="2547">
          <cell r="E2547" t="str">
            <v>CHI TIEÁT MOÁI NOÁI XAØ VAØO  COÄT</v>
          </cell>
          <cell r="G2547" t="str">
            <v>CHI TIEÁT MOÁI NOÁI XAØ VAØO  COÄT</v>
          </cell>
          <cell r="H2547" t="str">
            <v>YES</v>
          </cell>
          <cell r="I2547">
            <v>0</v>
          </cell>
          <cell r="J2547">
            <v>1</v>
          </cell>
          <cell r="P2547" t="str">
            <v>Taán</v>
          </cell>
          <cell r="Q2547">
            <v>0</v>
          </cell>
          <cell r="R2547">
            <v>0</v>
          </cell>
        </row>
        <row r="2548">
          <cell r="D2548" t="str">
            <v>STP-XA</v>
          </cell>
          <cell r="E2548" t="str">
            <v>Theùp hình gia coâng maï keõm</v>
          </cell>
          <cell r="F2548" t="str">
            <v>67/MK-BCN</v>
          </cell>
          <cell r="G2548" t="str">
            <v>Theùp hình gia coâng maï keõm</v>
          </cell>
          <cell r="I2548">
            <v>0</v>
          </cell>
          <cell r="J2548">
            <v>1</v>
          </cell>
          <cell r="P2548" t="str">
            <v>Taán</v>
          </cell>
          <cell r="Q2548">
            <v>1.2629299999999999</v>
          </cell>
          <cell r="R2548">
            <v>9726000</v>
          </cell>
        </row>
        <row r="2549">
          <cell r="E2549" t="str">
            <v>Noái NX0</v>
          </cell>
          <cell r="G2549" t="str">
            <v>Noái NX0</v>
          </cell>
          <cell r="I2549">
            <v>0</v>
          </cell>
          <cell r="J2549">
            <v>1</v>
          </cell>
          <cell r="N2549">
            <v>2.564E-2</v>
          </cell>
          <cell r="P2549" t="str">
            <v>Taán</v>
          </cell>
          <cell r="Q2549">
            <v>2.564E-2</v>
          </cell>
          <cell r="R2549">
            <v>0</v>
          </cell>
        </row>
        <row r="2550">
          <cell r="E2550" t="str">
            <v>Noái NX1</v>
          </cell>
          <cell r="G2550" t="str">
            <v>Noái NX1</v>
          </cell>
          <cell r="I2550">
            <v>0</v>
          </cell>
          <cell r="J2550">
            <v>1</v>
          </cell>
          <cell r="N2550">
            <v>0.9849</v>
          </cell>
          <cell r="P2550" t="str">
            <v>Taán</v>
          </cell>
          <cell r="Q2550">
            <v>0.9849</v>
          </cell>
          <cell r="R2550">
            <v>0</v>
          </cell>
        </row>
        <row r="2551">
          <cell r="E2551" t="str">
            <v>Noái NX2</v>
          </cell>
          <cell r="G2551" t="str">
            <v>Noái NX2</v>
          </cell>
          <cell r="I2551">
            <v>0</v>
          </cell>
          <cell r="J2551">
            <v>1</v>
          </cell>
          <cell r="N2551">
            <v>0.25239</v>
          </cell>
          <cell r="P2551" t="str">
            <v>Taán</v>
          </cell>
          <cell r="Q2551">
            <v>0.25239</v>
          </cell>
          <cell r="R2551">
            <v>0</v>
          </cell>
        </row>
        <row r="2552">
          <cell r="D2552" t="str">
            <v>BL-MK</v>
          </cell>
          <cell r="E2552" t="str">
            <v xml:space="preserve">Cung caáp bu loâng lieân keát </v>
          </cell>
          <cell r="F2552" t="str">
            <v>67/BLMK-BCN</v>
          </cell>
          <cell r="G2552" t="str">
            <v xml:space="preserve">Cung caáp bu loâng lieân keát </v>
          </cell>
          <cell r="I2552">
            <v>0</v>
          </cell>
          <cell r="J2552">
            <v>1</v>
          </cell>
          <cell r="P2552" t="str">
            <v>kg</v>
          </cell>
          <cell r="Q2552">
            <v>67.62</v>
          </cell>
          <cell r="R2552">
            <v>9726</v>
          </cell>
        </row>
        <row r="2553">
          <cell r="E2553" t="str">
            <v>Boulon M16x40</v>
          </cell>
          <cell r="G2553" t="str">
            <v>Boulon M16x40: =690x0,098</v>
          </cell>
          <cell r="I2553" t="str">
            <v>: =690x0,098</v>
          </cell>
          <cell r="J2553">
            <v>1</v>
          </cell>
          <cell r="K2553" t="str">
            <v>MAT</v>
          </cell>
          <cell r="M2553">
            <v>690</v>
          </cell>
          <cell r="N2553">
            <v>9.8000000000000004E-2</v>
          </cell>
          <cell r="P2553" t="str">
            <v>kg</v>
          </cell>
          <cell r="Q2553">
            <v>67.62</v>
          </cell>
          <cell r="R2553">
            <v>0</v>
          </cell>
        </row>
        <row r="2554">
          <cell r="E2554" t="str">
            <v>Laép ñaët moái noái truï daøn</v>
          </cell>
          <cell r="F2554" t="str">
            <v>66/QÑ-BCN</v>
          </cell>
          <cell r="G2554" t="str">
            <v>Laép ñaët moái noái truï daøn</v>
          </cell>
          <cell r="I2554">
            <v>0</v>
          </cell>
          <cell r="J2554">
            <v>1</v>
          </cell>
          <cell r="N2554">
            <v>1.2629299999999999</v>
          </cell>
          <cell r="P2554" t="str">
            <v>Taán</v>
          </cell>
          <cell r="Q2554">
            <v>1.2629299999999999</v>
          </cell>
          <cell r="R2554">
            <v>0</v>
          </cell>
        </row>
        <row r="2555">
          <cell r="E2555" t="str">
            <v>DAØN TRUÏ COÅNG 24KV</v>
          </cell>
          <cell r="G2555">
            <v>0</v>
          </cell>
          <cell r="H2555">
            <v>0</v>
          </cell>
          <cell r="I2555">
            <v>0</v>
          </cell>
          <cell r="P2555" t="str">
            <v>Taán</v>
          </cell>
          <cell r="Q2555">
            <v>0</v>
          </cell>
          <cell r="R2555">
            <v>0</v>
          </cell>
        </row>
        <row r="2556">
          <cell r="D2556" t="str">
            <v>STP-XA</v>
          </cell>
          <cell r="E2556" t="str">
            <v>Gia coâng maï keõm saét hình cho daøn truï coång 24kV</v>
          </cell>
          <cell r="F2556" t="str">
            <v>67/MK-BCN</v>
          </cell>
          <cell r="G2556">
            <v>0</v>
          </cell>
          <cell r="I2556">
            <v>0</v>
          </cell>
          <cell r="P2556" t="str">
            <v>Taán</v>
          </cell>
          <cell r="Q2556">
            <v>0</v>
          </cell>
          <cell r="R2556">
            <v>0</v>
          </cell>
        </row>
        <row r="2557">
          <cell r="E2557" t="str">
            <v>Moái noái NX0</v>
          </cell>
          <cell r="G2557">
            <v>0</v>
          </cell>
          <cell r="I2557">
            <v>0</v>
          </cell>
          <cell r="N2557">
            <v>1.282E-2</v>
          </cell>
          <cell r="P2557" t="str">
            <v>Taán</v>
          </cell>
          <cell r="Q2557">
            <v>0</v>
          </cell>
          <cell r="R2557">
            <v>0</v>
          </cell>
        </row>
        <row r="2558">
          <cell r="E2558" t="str">
            <v>Moái noái NX1</v>
          </cell>
          <cell r="G2558">
            <v>0</v>
          </cell>
          <cell r="I2558">
            <v>0</v>
          </cell>
          <cell r="N2558">
            <v>0.42210000000000003</v>
          </cell>
          <cell r="P2558" t="str">
            <v>Taán</v>
          </cell>
          <cell r="Q2558">
            <v>0</v>
          </cell>
          <cell r="R2558">
            <v>0</v>
          </cell>
        </row>
        <row r="2559">
          <cell r="E2559" t="str">
            <v>Xaø X1a</v>
          </cell>
          <cell r="G2559">
            <v>0</v>
          </cell>
          <cell r="I2559">
            <v>0</v>
          </cell>
          <cell r="N2559">
            <v>0.12857999999999997</v>
          </cell>
          <cell r="P2559" t="str">
            <v>Taán</v>
          </cell>
          <cell r="Q2559">
            <v>0</v>
          </cell>
          <cell r="R2559">
            <v>0</v>
          </cell>
        </row>
        <row r="2560">
          <cell r="E2560" t="str">
            <v>Coät C1a</v>
          </cell>
          <cell r="G2560">
            <v>0</v>
          </cell>
          <cell r="I2560">
            <v>0</v>
          </cell>
          <cell r="N2560">
            <v>0.87878000000000012</v>
          </cell>
          <cell r="P2560" t="str">
            <v>Taán</v>
          </cell>
          <cell r="Q2560">
            <v>0</v>
          </cell>
          <cell r="R2560">
            <v>0</v>
          </cell>
        </row>
        <row r="2561">
          <cell r="E2561" t="str">
            <v>Cong son CS1</v>
          </cell>
          <cell r="G2561">
            <v>0</v>
          </cell>
          <cell r="I2561">
            <v>0</v>
          </cell>
          <cell r="N2561">
            <v>9.1719999999999996E-2</v>
          </cell>
          <cell r="P2561" t="str">
            <v>Taán</v>
          </cell>
          <cell r="Q2561">
            <v>0</v>
          </cell>
          <cell r="R2561">
            <v>0</v>
          </cell>
        </row>
        <row r="2562">
          <cell r="E2562" t="str">
            <v>Boulon M12x50/50</v>
          </cell>
          <cell r="G2562">
            <v>0</v>
          </cell>
          <cell r="I2562" t="str">
            <v>: =x2,12x0,062</v>
          </cell>
          <cell r="K2562" t="str">
            <v>MAT</v>
          </cell>
          <cell r="M2562">
            <v>2.12</v>
          </cell>
          <cell r="N2562">
            <v>6.2E-2</v>
          </cell>
          <cell r="P2562" t="str">
            <v>Taán</v>
          </cell>
          <cell r="Q2562">
            <v>0</v>
          </cell>
          <cell r="R2562">
            <v>0</v>
          </cell>
        </row>
        <row r="2563">
          <cell r="E2563" t="str">
            <v>Boulon M16x40</v>
          </cell>
          <cell r="G2563">
            <v>0</v>
          </cell>
          <cell r="I2563" t="str">
            <v>: =x1,84x0,098</v>
          </cell>
          <cell r="K2563" t="str">
            <v>MAT</v>
          </cell>
          <cell r="M2563">
            <v>1.84</v>
          </cell>
          <cell r="N2563">
            <v>9.8000000000000004E-2</v>
          </cell>
          <cell r="P2563" t="str">
            <v>Taán</v>
          </cell>
          <cell r="Q2563">
            <v>0</v>
          </cell>
          <cell r="R2563">
            <v>0</v>
          </cell>
        </row>
        <row r="2564">
          <cell r="E2564" t="str">
            <v>Boulon M16x50/50</v>
          </cell>
          <cell r="G2564">
            <v>0</v>
          </cell>
          <cell r="I2564" t="str">
            <v>: =x0,008x0,114</v>
          </cell>
          <cell r="K2564" t="str">
            <v>MAT</v>
          </cell>
          <cell r="M2564">
            <v>8.0000000000000002E-3</v>
          </cell>
          <cell r="N2564">
            <v>0.114</v>
          </cell>
          <cell r="P2564" t="str">
            <v>Taán</v>
          </cell>
          <cell r="Q2564">
            <v>0</v>
          </cell>
          <cell r="R2564">
            <v>0</v>
          </cell>
        </row>
        <row r="2565">
          <cell r="E2565" t="str">
            <v>Boulon M16x60/50</v>
          </cell>
          <cell r="G2565">
            <v>0</v>
          </cell>
          <cell r="I2565" t="str">
            <v>: =x0,088x0,13</v>
          </cell>
          <cell r="K2565" t="str">
            <v>MAT</v>
          </cell>
          <cell r="M2565">
            <v>8.7999999999999995E-2</v>
          </cell>
          <cell r="N2565">
            <v>0.13</v>
          </cell>
          <cell r="P2565" t="str">
            <v>Taán</v>
          </cell>
          <cell r="Q2565">
            <v>0</v>
          </cell>
          <cell r="R2565">
            <v>0</v>
          </cell>
        </row>
        <row r="2566">
          <cell r="E2566" t="str">
            <v>Boulon M16x70/50</v>
          </cell>
          <cell r="G2566">
            <v>0</v>
          </cell>
          <cell r="I2566" t="str">
            <v>: =x1,856x0,146</v>
          </cell>
          <cell r="K2566" t="str">
            <v>MAT</v>
          </cell>
          <cell r="M2566">
            <v>1.8560000000000001</v>
          </cell>
          <cell r="N2566">
            <v>0.14599999999999999</v>
          </cell>
          <cell r="P2566" t="str">
            <v>Taán</v>
          </cell>
          <cell r="Q2566">
            <v>0</v>
          </cell>
          <cell r="R2566">
            <v>0</v>
          </cell>
        </row>
        <row r="2567">
          <cell r="E2567" t="str">
            <v>Boulon M20x50</v>
          </cell>
          <cell r="G2567">
            <v>0</v>
          </cell>
          <cell r="I2567" t="str">
            <v>: =x0,256x0,194</v>
          </cell>
          <cell r="K2567" t="str">
            <v>MAT</v>
          </cell>
          <cell r="M2567">
            <v>0.25600000000000001</v>
          </cell>
          <cell r="N2567">
            <v>0.19400000000000001</v>
          </cell>
          <cell r="P2567" t="str">
            <v>Taán</v>
          </cell>
          <cell r="Q2567">
            <v>0</v>
          </cell>
          <cell r="R2567">
            <v>0</v>
          </cell>
        </row>
        <row r="2568">
          <cell r="E2568" t="str">
            <v>Boulon M20x70</v>
          </cell>
          <cell r="G2568">
            <v>0</v>
          </cell>
          <cell r="I2568" t="str">
            <v>: =x0,032x0,244</v>
          </cell>
          <cell r="K2568" t="str">
            <v>MAT</v>
          </cell>
          <cell r="M2568">
            <v>3.2000000000000001E-2</v>
          </cell>
          <cell r="N2568">
            <v>0.24399999999999999</v>
          </cell>
          <cell r="P2568" t="str">
            <v>Taán</v>
          </cell>
          <cell r="Q2568">
            <v>0</v>
          </cell>
          <cell r="R2568">
            <v>0</v>
          </cell>
        </row>
        <row r="2569">
          <cell r="E2569" t="str">
            <v>Boulon leo M16x150/50</v>
          </cell>
          <cell r="G2569">
            <v>0</v>
          </cell>
          <cell r="I2569" t="str">
            <v>: =x0,033x0,28</v>
          </cell>
          <cell r="K2569" t="str">
            <v>MAT</v>
          </cell>
          <cell r="M2569">
            <v>3.3000000000000002E-2</v>
          </cell>
          <cell r="N2569">
            <v>0.28000000000000003</v>
          </cell>
          <cell r="P2569" t="str">
            <v>Taán</v>
          </cell>
          <cell r="Q2569">
            <v>0</v>
          </cell>
          <cell r="R2569">
            <v>0</v>
          </cell>
        </row>
        <row r="2570">
          <cell r="E2570" t="str">
            <v>Boulon leo M16x200/50</v>
          </cell>
          <cell r="G2570">
            <v>0</v>
          </cell>
          <cell r="I2570" t="str">
            <v>: =x0,202x0,35</v>
          </cell>
          <cell r="K2570" t="str">
            <v>MAT</v>
          </cell>
          <cell r="M2570">
            <v>0.20200000000000001</v>
          </cell>
          <cell r="N2570">
            <v>0.35</v>
          </cell>
          <cell r="P2570" t="str">
            <v>Taán</v>
          </cell>
          <cell r="Q2570">
            <v>0</v>
          </cell>
          <cell r="R2570">
            <v>0</v>
          </cell>
        </row>
        <row r="2571">
          <cell r="E2571" t="str">
            <v>Laép ñaët daøn ñaët daøn truï coång 110kV</v>
          </cell>
          <cell r="F2571" t="str">
            <v>04.9302/66.BCN</v>
          </cell>
          <cell r="G2571">
            <v>0</v>
          </cell>
          <cell r="I2571">
            <v>0</v>
          </cell>
          <cell r="P2571" t="str">
            <v>Taán</v>
          </cell>
          <cell r="Q2571">
            <v>0</v>
          </cell>
          <cell r="R2571">
            <v>0</v>
          </cell>
        </row>
        <row r="2572">
          <cell r="E2572" t="str">
            <v xml:space="preserve">GIAÙ ÑÔÕ CAÙP TRUNG THEÁ : </v>
          </cell>
          <cell r="G2572">
            <v>0</v>
          </cell>
          <cell r="H2572">
            <v>0</v>
          </cell>
          <cell r="I2572">
            <v>0</v>
          </cell>
          <cell r="P2572" t="str">
            <v>Taán</v>
          </cell>
          <cell r="Q2572">
            <v>0</v>
          </cell>
          <cell r="R2572">
            <v>0</v>
          </cell>
        </row>
        <row r="2573">
          <cell r="D2573" t="str">
            <v>STP-XA</v>
          </cell>
          <cell r="E2573" t="str">
            <v>Gia coâng maï keõm giaù ñôõ caùp trung theá</v>
          </cell>
          <cell r="F2573" t="str">
            <v>67/MK-BCN</v>
          </cell>
          <cell r="G2573">
            <v>0</v>
          </cell>
          <cell r="I2573">
            <v>0</v>
          </cell>
          <cell r="J2573">
            <v>0</v>
          </cell>
          <cell r="P2573" t="str">
            <v>Taán</v>
          </cell>
          <cell r="Q2573">
            <v>0</v>
          </cell>
          <cell r="R2573">
            <v>0</v>
          </cell>
        </row>
        <row r="2574">
          <cell r="E2574" t="str">
            <v>Saét hình</v>
          </cell>
          <cell r="G2574">
            <v>0</v>
          </cell>
          <cell r="I2574">
            <v>0</v>
          </cell>
          <cell r="J2574">
            <v>0</v>
          </cell>
          <cell r="N2574">
            <v>0.23310000000000003</v>
          </cell>
          <cell r="P2574" t="str">
            <v>Taán</v>
          </cell>
          <cell r="Q2574">
            <v>0</v>
          </cell>
          <cell r="R2574">
            <v>0</v>
          </cell>
        </row>
        <row r="2575">
          <cell r="E2575" t="str">
            <v>Boulon M16x180/50</v>
          </cell>
          <cell r="G2575">
            <v>0</v>
          </cell>
          <cell r="I2575" t="str">
            <v>: =0x0,004x0,1926</v>
          </cell>
          <cell r="J2575">
            <v>0</v>
          </cell>
          <cell r="K2575" t="str">
            <v>MAT</v>
          </cell>
          <cell r="M2575">
            <v>4.0000000000000001E-3</v>
          </cell>
          <cell r="N2575">
            <v>0.19259999999999999</v>
          </cell>
          <cell r="P2575" t="str">
            <v>Taán</v>
          </cell>
          <cell r="Q2575">
            <v>0</v>
          </cell>
          <cell r="R2575">
            <v>0</v>
          </cell>
        </row>
        <row r="2576">
          <cell r="E2576" t="str">
            <v>Boulon M12x30</v>
          </cell>
          <cell r="G2576">
            <v>0</v>
          </cell>
          <cell r="I2576" t="str">
            <v>: =0x0,042x0,1294</v>
          </cell>
          <cell r="J2576">
            <v>0</v>
          </cell>
          <cell r="K2576" t="str">
            <v>MAT</v>
          </cell>
          <cell r="M2576">
            <v>4.2000000000000003E-2</v>
          </cell>
          <cell r="N2576">
            <v>0.12939999999999999</v>
          </cell>
          <cell r="P2576" t="str">
            <v>Taán</v>
          </cell>
          <cell r="Q2576">
            <v>0</v>
          </cell>
          <cell r="R2576">
            <v>0</v>
          </cell>
        </row>
        <row r="2577">
          <cell r="E2577" t="str">
            <v>Boulon M12x35/22</v>
          </cell>
          <cell r="G2577">
            <v>0</v>
          </cell>
          <cell r="I2577" t="str">
            <v>: =0x0,024x0,0528</v>
          </cell>
          <cell r="J2577">
            <v>0</v>
          </cell>
          <cell r="K2577" t="str">
            <v>MAT</v>
          </cell>
          <cell r="M2577">
            <v>2.4E-2</v>
          </cell>
          <cell r="N2577">
            <v>5.28E-2</v>
          </cell>
          <cell r="P2577" t="str">
            <v>Taán</v>
          </cell>
          <cell r="Q2577">
            <v>0</v>
          </cell>
          <cell r="R2577">
            <v>0</v>
          </cell>
        </row>
        <row r="2578">
          <cell r="E2578" t="str">
            <v>Laép ñaët giaù ñôõ caùp trung theá</v>
          </cell>
          <cell r="F2578" t="str">
            <v>04.9302/66.BCN</v>
          </cell>
          <cell r="G2578">
            <v>0</v>
          </cell>
          <cell r="I2578">
            <v>0</v>
          </cell>
          <cell r="J2578">
            <v>0</v>
          </cell>
          <cell r="P2578" t="str">
            <v>Taán</v>
          </cell>
          <cell r="Q2578">
            <v>0</v>
          </cell>
          <cell r="R2578">
            <v>0</v>
          </cell>
        </row>
        <row r="2579">
          <cell r="E2579" t="str">
            <v xml:space="preserve">TRUÏ ÑÔÕ CAÙP NGAÀM : </v>
          </cell>
          <cell r="G2579">
            <v>0</v>
          </cell>
          <cell r="H2579">
            <v>0</v>
          </cell>
          <cell r="I2579">
            <v>0</v>
          </cell>
          <cell r="Q2579">
            <v>0</v>
          </cell>
          <cell r="R2579">
            <v>0</v>
          </cell>
        </row>
        <row r="2580">
          <cell r="D2580" t="str">
            <v>STP-XA</v>
          </cell>
          <cell r="E2580" t="str">
            <v xml:space="preserve">Gia coâng maï keõm truï ñôõ caùp </v>
          </cell>
          <cell r="F2580" t="str">
            <v>67/MK-BCN</v>
          </cell>
          <cell r="G2580">
            <v>0</v>
          </cell>
          <cell r="I2580">
            <v>0</v>
          </cell>
          <cell r="J2580">
            <v>0</v>
          </cell>
          <cell r="P2580" t="str">
            <v>Taán</v>
          </cell>
          <cell r="Q2580">
            <v>0</v>
          </cell>
          <cell r="R2580">
            <v>0</v>
          </cell>
        </row>
        <row r="2581">
          <cell r="E2581" t="str">
            <v>Saét hình</v>
          </cell>
          <cell r="G2581">
            <v>0</v>
          </cell>
          <cell r="I2581">
            <v>0</v>
          </cell>
          <cell r="J2581">
            <v>0</v>
          </cell>
          <cell r="N2581">
            <v>0.11195000000000001</v>
          </cell>
          <cell r="P2581" t="str">
            <v>Taán</v>
          </cell>
          <cell r="Q2581">
            <v>0</v>
          </cell>
          <cell r="R2581">
            <v>0</v>
          </cell>
        </row>
        <row r="2582">
          <cell r="E2582" t="str">
            <v>Boulon M16x180/50</v>
          </cell>
          <cell r="G2582">
            <v>0</v>
          </cell>
          <cell r="I2582">
            <v>0</v>
          </cell>
          <cell r="J2582">
            <v>0</v>
          </cell>
          <cell r="K2582" t="str">
            <v>MAT</v>
          </cell>
          <cell r="N2582">
            <v>0.19259999999999999</v>
          </cell>
          <cell r="P2582" t="str">
            <v>Taán</v>
          </cell>
          <cell r="Q2582">
            <v>0</v>
          </cell>
          <cell r="R2582">
            <v>0</v>
          </cell>
        </row>
        <row r="2583">
          <cell r="E2583" t="str">
            <v>Boulon M12x30</v>
          </cell>
          <cell r="G2583">
            <v>0</v>
          </cell>
          <cell r="I2583">
            <v>0</v>
          </cell>
          <cell r="J2583">
            <v>0</v>
          </cell>
          <cell r="K2583" t="str">
            <v>MAT</v>
          </cell>
          <cell r="N2583">
            <v>0.12939999999999999</v>
          </cell>
          <cell r="P2583" t="str">
            <v>Taán</v>
          </cell>
          <cell r="Q2583">
            <v>0</v>
          </cell>
          <cell r="R2583">
            <v>0</v>
          </cell>
        </row>
        <row r="2584">
          <cell r="E2584" t="str">
            <v>Boulon M12x35/22</v>
          </cell>
          <cell r="G2584">
            <v>0</v>
          </cell>
          <cell r="I2584" t="str">
            <v>: =0x0,072x0,0528</v>
          </cell>
          <cell r="J2584">
            <v>0</v>
          </cell>
          <cell r="K2584" t="str">
            <v>MAT</v>
          </cell>
          <cell r="M2584">
            <v>7.1999999999999995E-2</v>
          </cell>
          <cell r="N2584">
            <v>5.28E-2</v>
          </cell>
          <cell r="P2584" t="str">
            <v>Taán</v>
          </cell>
          <cell r="Q2584">
            <v>0</v>
          </cell>
          <cell r="R2584">
            <v>0</v>
          </cell>
        </row>
        <row r="2585">
          <cell r="E2585" t="str">
            <v>Boulon M12x50/35</v>
          </cell>
          <cell r="G2585">
            <v>0</v>
          </cell>
          <cell r="I2585" t="str">
            <v>: =0x0,008x0,0618</v>
          </cell>
          <cell r="J2585">
            <v>0</v>
          </cell>
          <cell r="K2585" t="str">
            <v>MAT</v>
          </cell>
          <cell r="M2585">
            <v>8.0000000000000002E-3</v>
          </cell>
          <cell r="N2585">
            <v>6.1800000000000001E-2</v>
          </cell>
          <cell r="P2585" t="str">
            <v>Taán</v>
          </cell>
          <cell r="Q2585">
            <v>0</v>
          </cell>
          <cell r="R2585">
            <v>0</v>
          </cell>
        </row>
        <row r="2586">
          <cell r="E2586" t="str">
            <v xml:space="preserve">Laép ñaët truï ñôõ caùp </v>
          </cell>
          <cell r="F2586" t="str">
            <v>04.9302/66.BCN</v>
          </cell>
          <cell r="G2586">
            <v>0</v>
          </cell>
          <cell r="I2586">
            <v>0</v>
          </cell>
          <cell r="J2586">
            <v>0</v>
          </cell>
          <cell r="P2586" t="str">
            <v>Taán</v>
          </cell>
          <cell r="Q2586">
            <v>0</v>
          </cell>
          <cell r="R2586">
            <v>0</v>
          </cell>
        </row>
        <row r="2587">
          <cell r="E2587" t="str">
            <v xml:space="preserve">TRUÏ SÖÙ ÑÔÕ 24KV VAØ BIEÁN ÑIEÄN THEÁ: </v>
          </cell>
          <cell r="G2587">
            <v>0</v>
          </cell>
          <cell r="H2587">
            <v>0</v>
          </cell>
          <cell r="I2587">
            <v>0</v>
          </cell>
          <cell r="Q2587">
            <v>0</v>
          </cell>
          <cell r="R2587">
            <v>0</v>
          </cell>
        </row>
        <row r="2588">
          <cell r="D2588" t="str">
            <v>STP-XA</v>
          </cell>
          <cell r="E2588" t="str">
            <v xml:space="preserve">Gia coâng maï keõm truï söùù ñôõ </v>
          </cell>
          <cell r="F2588" t="str">
            <v>67/MK-BCN</v>
          </cell>
          <cell r="G2588">
            <v>0</v>
          </cell>
          <cell r="I2588">
            <v>0</v>
          </cell>
          <cell r="P2588" t="str">
            <v>Taán</v>
          </cell>
          <cell r="Q2588">
            <v>0</v>
          </cell>
          <cell r="R2588">
            <v>0</v>
          </cell>
        </row>
        <row r="2589">
          <cell r="E2589" t="str">
            <v>Saét hình</v>
          </cell>
          <cell r="G2589">
            <v>0</v>
          </cell>
          <cell r="I2589">
            <v>0</v>
          </cell>
          <cell r="N2589">
            <v>0.16043000000000002</v>
          </cell>
          <cell r="P2589" t="str">
            <v>Taán</v>
          </cell>
          <cell r="Q2589">
            <v>0</v>
          </cell>
          <cell r="R2589">
            <v>0</v>
          </cell>
        </row>
        <row r="2590">
          <cell r="E2590" t="str">
            <v>Boulon M16x180/50</v>
          </cell>
          <cell r="G2590">
            <v>0</v>
          </cell>
          <cell r="I2590" t="str">
            <v>: =x0,004x0,1926</v>
          </cell>
          <cell r="K2590" t="str">
            <v>MAT</v>
          </cell>
          <cell r="M2590">
            <v>4.0000000000000001E-3</v>
          </cell>
          <cell r="N2590">
            <v>0.19259999999999999</v>
          </cell>
          <cell r="P2590" t="str">
            <v>Taán</v>
          </cell>
          <cell r="Q2590">
            <v>0</v>
          </cell>
          <cell r="R2590">
            <v>0</v>
          </cell>
        </row>
        <row r="2591">
          <cell r="E2591" t="str">
            <v>Boulon M12x30</v>
          </cell>
          <cell r="G2591">
            <v>0</v>
          </cell>
          <cell r="I2591" t="str">
            <v>: =x0,042x0,1294</v>
          </cell>
          <cell r="K2591" t="str">
            <v>MAT</v>
          </cell>
          <cell r="M2591">
            <v>4.2000000000000003E-2</v>
          </cell>
          <cell r="N2591">
            <v>0.12939999999999999</v>
          </cell>
          <cell r="P2591" t="str">
            <v>Taán</v>
          </cell>
          <cell r="Q2591">
            <v>0</v>
          </cell>
          <cell r="R2591">
            <v>0</v>
          </cell>
        </row>
        <row r="2592">
          <cell r="E2592" t="str">
            <v>Boulon M12x40/22</v>
          </cell>
          <cell r="G2592">
            <v>0</v>
          </cell>
          <cell r="I2592" t="str">
            <v>: =x0,068x0,0528</v>
          </cell>
          <cell r="K2592" t="str">
            <v>MAT</v>
          </cell>
          <cell r="M2592">
            <v>6.8000000000000005E-2</v>
          </cell>
          <cell r="N2592">
            <v>5.28E-2</v>
          </cell>
          <cell r="P2592" t="str">
            <v>Taán</v>
          </cell>
          <cell r="Q2592">
            <v>0</v>
          </cell>
          <cell r="R2592">
            <v>0</v>
          </cell>
        </row>
        <row r="2593">
          <cell r="E2593" t="str">
            <v>Laép ñaët truï söùù ñôõ 24kV</v>
          </cell>
          <cell r="F2593" t="str">
            <v>04.9302/66.BCN</v>
          </cell>
          <cell r="G2593">
            <v>0</v>
          </cell>
          <cell r="I2593">
            <v>0</v>
          </cell>
          <cell r="P2593" t="str">
            <v>Taán</v>
          </cell>
          <cell r="Q2593">
            <v>0</v>
          </cell>
          <cell r="R2593">
            <v>0</v>
          </cell>
        </row>
        <row r="2594">
          <cell r="E2594" t="str">
            <v>TRUÏ ÑÔÕ SÖÙ THANH CAÙI 22KV</v>
          </cell>
          <cell r="G2594">
            <v>0</v>
          </cell>
          <cell r="H2594">
            <v>0</v>
          </cell>
          <cell r="I2594">
            <v>0</v>
          </cell>
          <cell r="P2594" t="str">
            <v>Taán</v>
          </cell>
          <cell r="Q2594">
            <v>0</v>
          </cell>
          <cell r="R2594">
            <v>0</v>
          </cell>
        </row>
        <row r="2595">
          <cell r="D2595" t="str">
            <v>STP-XA</v>
          </cell>
          <cell r="E2595" t="str">
            <v>Gia coâng maï keõm giaù ñôõ giaù ñôõ thanh caùi trung theá</v>
          </cell>
          <cell r="F2595" t="str">
            <v>67/MK-BCN</v>
          </cell>
          <cell r="G2595">
            <v>0</v>
          </cell>
          <cell r="I2595">
            <v>0</v>
          </cell>
          <cell r="P2595" t="str">
            <v>Taán</v>
          </cell>
          <cell r="Q2595">
            <v>0</v>
          </cell>
          <cell r="R2595">
            <v>0</v>
          </cell>
        </row>
        <row r="2596">
          <cell r="E2596" t="str">
            <v>Theùp hình maï keõm</v>
          </cell>
          <cell r="G2596">
            <v>0</v>
          </cell>
          <cell r="I2596">
            <v>0</v>
          </cell>
          <cell r="N2596">
            <v>0.23308999999999999</v>
          </cell>
          <cell r="P2596" t="str">
            <v>Taán</v>
          </cell>
          <cell r="Q2596">
            <v>0</v>
          </cell>
          <cell r="R2596">
            <v>0</v>
          </cell>
        </row>
        <row r="2597">
          <cell r="E2597" t="str">
            <v>Boulon M16x180/50</v>
          </cell>
          <cell r="G2597">
            <v>0</v>
          </cell>
          <cell r="I2597" t="str">
            <v>: =x0,004x0,193</v>
          </cell>
          <cell r="K2597" t="str">
            <v>MAT</v>
          </cell>
          <cell r="M2597">
            <v>4.0000000000000001E-3</v>
          </cell>
          <cell r="N2597">
            <v>0.193</v>
          </cell>
          <cell r="P2597" t="str">
            <v>Taán</v>
          </cell>
          <cell r="Q2597">
            <v>0</v>
          </cell>
          <cell r="R2597">
            <v>0</v>
          </cell>
        </row>
        <row r="2598">
          <cell r="E2598" t="str">
            <v>Boulon M12x30</v>
          </cell>
          <cell r="G2598">
            <v>0</v>
          </cell>
          <cell r="I2598" t="str">
            <v>: =x0,042x0,049</v>
          </cell>
          <cell r="K2598" t="str">
            <v>MAT</v>
          </cell>
          <cell r="M2598">
            <v>4.2000000000000003E-2</v>
          </cell>
          <cell r="N2598">
            <v>4.9000000000000002E-2</v>
          </cell>
          <cell r="P2598" t="str">
            <v>Taán</v>
          </cell>
          <cell r="Q2598">
            <v>0</v>
          </cell>
          <cell r="R2598">
            <v>0</v>
          </cell>
        </row>
        <row r="2599">
          <cell r="E2599" t="str">
            <v>Boulon M12x35/22</v>
          </cell>
          <cell r="G2599">
            <v>0</v>
          </cell>
          <cell r="I2599" t="str">
            <v>: =x0,024x0,049</v>
          </cell>
          <cell r="K2599" t="str">
            <v>MAT</v>
          </cell>
          <cell r="M2599">
            <v>2.4E-2</v>
          </cell>
          <cell r="N2599">
            <v>4.9000000000000002E-2</v>
          </cell>
          <cell r="P2599" t="str">
            <v>Taán</v>
          </cell>
          <cell r="Q2599">
            <v>0</v>
          </cell>
          <cell r="R2599">
            <v>0</v>
          </cell>
        </row>
        <row r="2600">
          <cell r="E2600" t="str">
            <v xml:space="preserve">TRUÏ CHOÁNG SEÙT 15KV:  </v>
          </cell>
          <cell r="G2600">
            <v>0</v>
          </cell>
          <cell r="H2600">
            <v>0</v>
          </cell>
          <cell r="I2600">
            <v>0</v>
          </cell>
          <cell r="P2600" t="str">
            <v>Taán</v>
          </cell>
          <cell r="Q2600">
            <v>0</v>
          </cell>
          <cell r="R2600">
            <v>0</v>
          </cell>
        </row>
        <row r="2601">
          <cell r="D2601" t="str">
            <v>STP-XA</v>
          </cell>
          <cell r="E2601" t="str">
            <v xml:space="preserve">Gia coâng maï keõm truï choáng seùt </v>
          </cell>
          <cell r="F2601" t="str">
            <v>67/MK-BCN</v>
          </cell>
          <cell r="G2601">
            <v>0</v>
          </cell>
          <cell r="I2601">
            <v>0</v>
          </cell>
          <cell r="J2601">
            <v>0</v>
          </cell>
          <cell r="P2601" t="str">
            <v>Taán</v>
          </cell>
          <cell r="Q2601">
            <v>0</v>
          </cell>
          <cell r="R2601">
            <v>0</v>
          </cell>
        </row>
        <row r="2602">
          <cell r="E2602" t="str">
            <v>Theùp hình maï keõm</v>
          </cell>
          <cell r="G2602">
            <v>0</v>
          </cell>
          <cell r="I2602">
            <v>0</v>
          </cell>
          <cell r="J2602">
            <v>0</v>
          </cell>
          <cell r="N2602">
            <v>0.14538999999999999</v>
          </cell>
          <cell r="P2602" t="str">
            <v>Taán</v>
          </cell>
          <cell r="Q2602">
            <v>0</v>
          </cell>
          <cell r="R2602">
            <v>0</v>
          </cell>
        </row>
        <row r="2603">
          <cell r="E2603" t="str">
            <v>Boulon M16x40/32</v>
          </cell>
          <cell r="G2603">
            <v>0</v>
          </cell>
          <cell r="I2603" t="str">
            <v>: =0x0,008x0,098</v>
          </cell>
          <cell r="J2603">
            <v>0</v>
          </cell>
          <cell r="K2603" t="str">
            <v>MAT</v>
          </cell>
          <cell r="M2603">
            <v>8.0000000000000002E-3</v>
          </cell>
          <cell r="N2603">
            <v>9.8000000000000004E-2</v>
          </cell>
          <cell r="P2603" t="str">
            <v>Taán</v>
          </cell>
          <cell r="Q2603">
            <v>0</v>
          </cell>
          <cell r="R2603">
            <v>0</v>
          </cell>
        </row>
        <row r="2604">
          <cell r="E2604" t="str">
            <v>Boulon M12x35/22</v>
          </cell>
          <cell r="G2604">
            <v>0</v>
          </cell>
          <cell r="I2604" t="str">
            <v>: =0x0,069x0,049</v>
          </cell>
          <cell r="J2604">
            <v>0</v>
          </cell>
          <cell r="K2604" t="str">
            <v>MAT</v>
          </cell>
          <cell r="M2604">
            <v>6.9000000000000006E-2</v>
          </cell>
          <cell r="N2604">
            <v>4.9000000000000002E-2</v>
          </cell>
          <cell r="P2604" t="str">
            <v>Taán</v>
          </cell>
          <cell r="Q2604">
            <v>0</v>
          </cell>
          <cell r="R2604">
            <v>0</v>
          </cell>
        </row>
        <row r="2605">
          <cell r="E2605" t="str">
            <v xml:space="preserve">Laép truï choáng seùt </v>
          </cell>
          <cell r="F2605" t="str">
            <v>04.9302/66.BCN</v>
          </cell>
          <cell r="G2605">
            <v>0</v>
          </cell>
          <cell r="I2605">
            <v>0</v>
          </cell>
          <cell r="J2605">
            <v>0</v>
          </cell>
          <cell r="N2605">
            <v>0.14538999999999999</v>
          </cell>
          <cell r="P2605" t="str">
            <v>Taán</v>
          </cell>
          <cell r="Q2605">
            <v>0</v>
          </cell>
          <cell r="R2605">
            <v>0</v>
          </cell>
        </row>
        <row r="2606">
          <cell r="E2606" t="str">
            <v xml:space="preserve">TRUÏ CHOÁNG SEÙT 15KV (TREÂN MBA): </v>
          </cell>
          <cell r="G2606">
            <v>0</v>
          </cell>
          <cell r="H2606">
            <v>0</v>
          </cell>
          <cell r="I2606">
            <v>0</v>
          </cell>
          <cell r="P2606" t="str">
            <v>Taán</v>
          </cell>
          <cell r="Q2606">
            <v>0</v>
          </cell>
          <cell r="R2606">
            <v>0</v>
          </cell>
        </row>
        <row r="2607">
          <cell r="D2607" t="str">
            <v>STP-XA</v>
          </cell>
          <cell r="E2607" t="str">
            <v xml:space="preserve">Gia coâng maï keõm truï choáng seùt </v>
          </cell>
          <cell r="F2607" t="str">
            <v>67/MK-BCN</v>
          </cell>
          <cell r="G2607">
            <v>0</v>
          </cell>
          <cell r="I2607">
            <v>0</v>
          </cell>
          <cell r="J2607">
            <v>0</v>
          </cell>
          <cell r="P2607" t="str">
            <v>Taán</v>
          </cell>
          <cell r="Q2607">
            <v>0</v>
          </cell>
          <cell r="R2607">
            <v>0</v>
          </cell>
        </row>
        <row r="2608">
          <cell r="E2608" t="str">
            <v>Theùp hình maï keõm</v>
          </cell>
          <cell r="G2608">
            <v>0</v>
          </cell>
          <cell r="I2608">
            <v>0</v>
          </cell>
          <cell r="J2608">
            <v>0</v>
          </cell>
          <cell r="N2608">
            <v>0.19778999999999999</v>
          </cell>
          <cell r="P2608" t="str">
            <v>Taán</v>
          </cell>
          <cell r="Q2608">
            <v>0</v>
          </cell>
          <cell r="R2608">
            <v>0</v>
          </cell>
        </row>
        <row r="2609">
          <cell r="E2609" t="str">
            <v>Boulon M16x100/60</v>
          </cell>
          <cell r="G2609">
            <v>0</v>
          </cell>
          <cell r="I2609" t="str">
            <v>: =0x0,012x0,193</v>
          </cell>
          <cell r="J2609">
            <v>0</v>
          </cell>
          <cell r="K2609" t="str">
            <v>MAT</v>
          </cell>
          <cell r="M2609">
            <v>1.2E-2</v>
          </cell>
          <cell r="N2609">
            <v>0.193</v>
          </cell>
          <cell r="P2609" t="str">
            <v>Taán</v>
          </cell>
          <cell r="Q2609">
            <v>0</v>
          </cell>
          <cell r="R2609">
            <v>0</v>
          </cell>
        </row>
        <row r="2610">
          <cell r="E2610" t="str">
            <v>Boulon M12x40/22</v>
          </cell>
          <cell r="G2610">
            <v>0</v>
          </cell>
          <cell r="I2610" t="str">
            <v>: =0x0,012x0,053</v>
          </cell>
          <cell r="J2610">
            <v>0</v>
          </cell>
          <cell r="K2610" t="str">
            <v>MAT</v>
          </cell>
          <cell r="M2610">
            <v>1.2E-2</v>
          </cell>
          <cell r="N2610">
            <v>5.2999999999999999E-2</v>
          </cell>
          <cell r="P2610" t="str">
            <v>Taán</v>
          </cell>
          <cell r="Q2610">
            <v>0</v>
          </cell>
          <cell r="R2610">
            <v>0</v>
          </cell>
        </row>
        <row r="2611">
          <cell r="E2611" t="str">
            <v>Boulon M12x35/22</v>
          </cell>
          <cell r="G2611">
            <v>0</v>
          </cell>
          <cell r="I2611" t="str">
            <v>: =0x0,072x0,049</v>
          </cell>
          <cell r="J2611">
            <v>0</v>
          </cell>
          <cell r="K2611" t="str">
            <v>MAT</v>
          </cell>
          <cell r="M2611">
            <v>7.1999999999999995E-2</v>
          </cell>
          <cell r="N2611">
            <v>4.9000000000000002E-2</v>
          </cell>
          <cell r="P2611" t="str">
            <v>Taán</v>
          </cell>
          <cell r="Q2611">
            <v>0</v>
          </cell>
          <cell r="R2611">
            <v>0</v>
          </cell>
        </row>
        <row r="2612">
          <cell r="E2612" t="str">
            <v xml:space="preserve">Laép truï choáng seùt </v>
          </cell>
          <cell r="F2612" t="str">
            <v>04.9302/66.BCN</v>
          </cell>
          <cell r="G2612">
            <v>0</v>
          </cell>
          <cell r="I2612">
            <v>0</v>
          </cell>
          <cell r="J2612">
            <v>0</v>
          </cell>
          <cell r="N2612">
            <v>0</v>
          </cell>
          <cell r="P2612" t="str">
            <v>Taán</v>
          </cell>
          <cell r="Q2612">
            <v>0</v>
          </cell>
          <cell r="R2612">
            <v>0</v>
          </cell>
        </row>
        <row r="2613">
          <cell r="E2613" t="str">
            <v xml:space="preserve">TRUÏ AN TEN BTLT 20M: </v>
          </cell>
          <cell r="G2613">
            <v>0</v>
          </cell>
          <cell r="H2613">
            <v>0</v>
          </cell>
          <cell r="I2613">
            <v>0</v>
          </cell>
          <cell r="Q2613">
            <v>0</v>
          </cell>
          <cell r="R2613">
            <v>0</v>
          </cell>
        </row>
        <row r="2614">
          <cell r="E2614" t="str">
            <v>Laép döïng coät BTLT 20m</v>
          </cell>
          <cell r="F2614" t="str">
            <v>04.9203.2/66.BCN</v>
          </cell>
          <cell r="G2614">
            <v>0</v>
          </cell>
          <cell r="J2614">
            <v>0</v>
          </cell>
          <cell r="N2614">
            <v>1</v>
          </cell>
          <cell r="P2614" t="str">
            <v>coät</v>
          </cell>
          <cell r="Q2614">
            <v>0</v>
          </cell>
          <cell r="R2614">
            <v>0</v>
          </cell>
        </row>
        <row r="2615">
          <cell r="E2615" t="str">
            <v>Laøm noái coät BTLT 20m</v>
          </cell>
          <cell r="F2615" t="str">
            <v>05.5101/67.BCN</v>
          </cell>
          <cell r="G2615">
            <v>0</v>
          </cell>
          <cell r="J2615">
            <v>0</v>
          </cell>
          <cell r="N2615">
            <v>1</v>
          </cell>
          <cell r="P2615" t="str">
            <v>moái</v>
          </cell>
          <cell r="Q2615">
            <v>0</v>
          </cell>
          <cell r="R2615">
            <v>0</v>
          </cell>
        </row>
        <row r="2616">
          <cell r="D2616" t="str">
            <v>BTLT10,5</v>
          </cell>
          <cell r="E2616" t="str">
            <v>Coät BTLT10,5m</v>
          </cell>
          <cell r="F2616" t="str">
            <v>TT</v>
          </cell>
          <cell r="G2616">
            <v>0</v>
          </cell>
          <cell r="I2616">
            <v>0</v>
          </cell>
          <cell r="N2616">
            <v>6</v>
          </cell>
          <cell r="P2616" t="str">
            <v>coät</v>
          </cell>
          <cell r="Q2616">
            <v>0</v>
          </cell>
          <cell r="R2616">
            <v>0</v>
          </cell>
        </row>
        <row r="2617">
          <cell r="D2617" t="str">
            <v>BTLT20</v>
          </cell>
          <cell r="E2617" t="str">
            <v>Coät BTLT 20m</v>
          </cell>
          <cell r="F2617" t="str">
            <v>TT</v>
          </cell>
          <cell r="G2617">
            <v>0</v>
          </cell>
          <cell r="I2617">
            <v>0</v>
          </cell>
          <cell r="J2617">
            <v>0</v>
          </cell>
          <cell r="N2617">
            <v>1</v>
          </cell>
          <cell r="P2617" t="str">
            <v>coät</v>
          </cell>
          <cell r="Q2617">
            <v>0</v>
          </cell>
          <cell r="R2617">
            <v>0</v>
          </cell>
        </row>
        <row r="2618">
          <cell r="D2618" t="str">
            <v>STP-XA</v>
          </cell>
          <cell r="E2618" t="str">
            <v>Gia coâng maï keõm cho xaø truï aênten</v>
          </cell>
          <cell r="F2618" t="str">
            <v>67/MK-BCN</v>
          </cell>
          <cell r="G2618">
            <v>0</v>
          </cell>
          <cell r="I2618">
            <v>0</v>
          </cell>
          <cell r="J2618">
            <v>0</v>
          </cell>
          <cell r="P2618" t="str">
            <v>Taán</v>
          </cell>
          <cell r="Q2618">
            <v>0</v>
          </cell>
          <cell r="R2618">
            <v>0</v>
          </cell>
        </row>
        <row r="2619">
          <cell r="E2619" t="str">
            <v>Theùp hình maï keõm</v>
          </cell>
          <cell r="G2619">
            <v>0</v>
          </cell>
          <cell r="I2619">
            <v>0</v>
          </cell>
          <cell r="J2619">
            <v>0</v>
          </cell>
          <cell r="N2619">
            <v>0.36873000000000006</v>
          </cell>
          <cell r="P2619" t="str">
            <v>Taán</v>
          </cell>
          <cell r="Q2619">
            <v>0</v>
          </cell>
          <cell r="R2619">
            <v>0</v>
          </cell>
        </row>
        <row r="2620">
          <cell r="E2620" t="str">
            <v>Boulon M16x40/28</v>
          </cell>
          <cell r="G2620">
            <v>0</v>
          </cell>
          <cell r="I2620" t="str">
            <v>: =0x0,014x0,098</v>
          </cell>
          <cell r="J2620">
            <v>0</v>
          </cell>
          <cell r="K2620" t="str">
            <v>MAT</v>
          </cell>
          <cell r="M2620">
            <v>1.4E-2</v>
          </cell>
          <cell r="N2620">
            <v>9.8000000000000004E-2</v>
          </cell>
          <cell r="P2620" t="str">
            <v>Taán</v>
          </cell>
          <cell r="Q2620">
            <v>0</v>
          </cell>
          <cell r="R2620">
            <v>0</v>
          </cell>
        </row>
        <row r="2621">
          <cell r="E2621" t="str">
            <v>Boulon M16x60/28</v>
          </cell>
          <cell r="G2621">
            <v>0</v>
          </cell>
          <cell r="I2621" t="str">
            <v>: =0x0,018x0,129</v>
          </cell>
          <cell r="J2621">
            <v>0</v>
          </cell>
          <cell r="K2621" t="str">
            <v>MAT</v>
          </cell>
          <cell r="M2621">
            <v>1.7999999999999999E-2</v>
          </cell>
          <cell r="N2621">
            <v>0.129</v>
          </cell>
          <cell r="P2621" t="str">
            <v>Taán</v>
          </cell>
          <cell r="Q2621">
            <v>0</v>
          </cell>
          <cell r="R2621">
            <v>0</v>
          </cell>
        </row>
        <row r="2622">
          <cell r="E2622" t="str">
            <v>Boulon M16x60 (2 ñai oác)</v>
          </cell>
          <cell r="G2622">
            <v>0</v>
          </cell>
          <cell r="I2622" t="str">
            <v>: =0x0,004x0,141</v>
          </cell>
          <cell r="J2622">
            <v>0</v>
          </cell>
          <cell r="K2622" t="str">
            <v>MAT</v>
          </cell>
          <cell r="M2622">
            <v>4.0000000000000001E-3</v>
          </cell>
          <cell r="N2622">
            <v>0.14099999999999999</v>
          </cell>
          <cell r="P2622" t="str">
            <v>Taán</v>
          </cell>
          <cell r="Q2622">
            <v>0</v>
          </cell>
          <cell r="R2622">
            <v>0</v>
          </cell>
        </row>
        <row r="2623">
          <cell r="E2623" t="str">
            <v>Boulon M12x35/22</v>
          </cell>
          <cell r="G2623">
            <v>0</v>
          </cell>
          <cell r="I2623" t="str">
            <v>: =0x0,032x0,049</v>
          </cell>
          <cell r="J2623">
            <v>0</v>
          </cell>
          <cell r="K2623" t="str">
            <v>MAT</v>
          </cell>
          <cell r="M2623">
            <v>3.2000000000000001E-2</v>
          </cell>
          <cell r="N2623">
            <v>4.9000000000000002E-2</v>
          </cell>
          <cell r="P2623" t="str">
            <v>Taán</v>
          </cell>
          <cell r="Q2623">
            <v>0</v>
          </cell>
          <cell r="R2623">
            <v>0</v>
          </cell>
        </row>
        <row r="2624">
          <cell r="E2624" t="str">
            <v>Laép ñaët xaø truï aênten</v>
          </cell>
          <cell r="F2624" t="str">
            <v>04.9102/66.BCN</v>
          </cell>
          <cell r="G2624">
            <v>0</v>
          </cell>
          <cell r="I2624">
            <v>0</v>
          </cell>
          <cell r="J2624">
            <v>0</v>
          </cell>
          <cell r="N2624">
            <v>0.36873000000000006</v>
          </cell>
          <cell r="P2624" t="str">
            <v>Taán</v>
          </cell>
          <cell r="Q2624">
            <v>0</v>
          </cell>
          <cell r="R2624">
            <v>0</v>
          </cell>
        </row>
        <row r="2625">
          <cell r="E2625" t="str">
            <v xml:space="preserve">TRUÏ ÑÔÕ BOÀN NÖÔÙC CAO 4,5M: </v>
          </cell>
          <cell r="G2625">
            <v>0</v>
          </cell>
          <cell r="H2625">
            <v>0</v>
          </cell>
          <cell r="I2625">
            <v>0</v>
          </cell>
          <cell r="P2625" t="str">
            <v>coät</v>
          </cell>
          <cell r="Q2625">
            <v>0</v>
          </cell>
          <cell r="R2625">
            <v>0</v>
          </cell>
        </row>
        <row r="2626">
          <cell r="D2626" t="str">
            <v>STP-SON</v>
          </cell>
          <cell r="E2626" t="str">
            <v>Gia coâng truï vaø sôn truï</v>
          </cell>
          <cell r="F2626" t="str">
            <v>67/SON-BCN</v>
          </cell>
          <cell r="G2626">
            <v>0</v>
          </cell>
          <cell r="I2626">
            <v>0</v>
          </cell>
          <cell r="J2626">
            <v>0</v>
          </cell>
          <cell r="P2626" t="str">
            <v>Taán</v>
          </cell>
          <cell r="Q2626">
            <v>0</v>
          </cell>
          <cell r="R2626">
            <v>0</v>
          </cell>
        </row>
        <row r="2627">
          <cell r="E2627" t="str">
            <v>Theùp hình</v>
          </cell>
          <cell r="G2627">
            <v>0</v>
          </cell>
          <cell r="I2627">
            <v>0</v>
          </cell>
          <cell r="J2627">
            <v>0</v>
          </cell>
          <cell r="N2627">
            <v>0.34315000000000001</v>
          </cell>
          <cell r="P2627" t="str">
            <v>Taán</v>
          </cell>
          <cell r="Q2627">
            <v>0</v>
          </cell>
          <cell r="R2627">
            <v>0</v>
          </cell>
        </row>
        <row r="2628">
          <cell r="E2628" t="str">
            <v>Boulon M16x40</v>
          </cell>
          <cell r="G2628">
            <v>0</v>
          </cell>
          <cell r="I2628" t="str">
            <v>: =0x0,072x0,098</v>
          </cell>
          <cell r="J2628">
            <v>0</v>
          </cell>
          <cell r="K2628" t="str">
            <v>MAT</v>
          </cell>
          <cell r="M2628">
            <v>7.1999999999999995E-2</v>
          </cell>
          <cell r="N2628">
            <v>9.8000000000000004E-2</v>
          </cell>
          <cell r="P2628" t="str">
            <v>Taán</v>
          </cell>
          <cell r="Q2628">
            <v>0</v>
          </cell>
          <cell r="R2628">
            <v>0</v>
          </cell>
        </row>
        <row r="2629">
          <cell r="E2629" t="str">
            <v>Boulon M20x60</v>
          </cell>
          <cell r="G2629">
            <v>0</v>
          </cell>
          <cell r="I2629" t="str">
            <v>: =0x0,004x0,219</v>
          </cell>
          <cell r="J2629">
            <v>0</v>
          </cell>
          <cell r="K2629" t="str">
            <v>MAT</v>
          </cell>
          <cell r="M2629">
            <v>4.0000000000000001E-3</v>
          </cell>
          <cell r="N2629">
            <v>0.219</v>
          </cell>
          <cell r="P2629" t="str">
            <v>Taán</v>
          </cell>
          <cell r="Q2629">
            <v>0</v>
          </cell>
          <cell r="R2629">
            <v>0</v>
          </cell>
        </row>
        <row r="2630">
          <cell r="E2630" t="str">
            <v>Roâng ñen RD1 6mm Þ 30/18</v>
          </cell>
          <cell r="G2630">
            <v>0</v>
          </cell>
          <cell r="I2630" t="str">
            <v>: =0x0,02x0,025</v>
          </cell>
          <cell r="J2630">
            <v>0</v>
          </cell>
          <cell r="K2630" t="str">
            <v>MAT</v>
          </cell>
          <cell r="M2630">
            <v>0.02</v>
          </cell>
          <cell r="N2630">
            <v>2.5000000000000001E-2</v>
          </cell>
          <cell r="P2630" t="str">
            <v>Taán</v>
          </cell>
          <cell r="Q2630">
            <v>0</v>
          </cell>
          <cell r="R2630">
            <v>0</v>
          </cell>
        </row>
        <row r="2631">
          <cell r="E2631" t="str">
            <v>Laép truï ñôõ boàn nöôùc</v>
          </cell>
          <cell r="F2631" t="str">
            <v>04.9302/66.BCN</v>
          </cell>
          <cell r="G2631">
            <v>0</v>
          </cell>
          <cell r="I2631">
            <v>0</v>
          </cell>
          <cell r="J2631">
            <v>0</v>
          </cell>
          <cell r="N2631">
            <v>0.34315000000000001</v>
          </cell>
          <cell r="P2631" t="str">
            <v>Taán</v>
          </cell>
          <cell r="Q2631">
            <v>0</v>
          </cell>
          <cell r="R2631">
            <v>0</v>
          </cell>
        </row>
        <row r="2632">
          <cell r="E2632" t="str">
            <v>HEÄ THOÁNG CAÁP NÖÔÙC TRAÏM</v>
          </cell>
          <cell r="G2632">
            <v>0</v>
          </cell>
          <cell r="H2632">
            <v>0</v>
          </cell>
          <cell r="I2632">
            <v>0</v>
          </cell>
          <cell r="Q2632">
            <v>0</v>
          </cell>
          <cell r="R2632">
            <v>0</v>
          </cell>
        </row>
        <row r="2633">
          <cell r="D2633" t="str">
            <v>BON-1000</v>
          </cell>
          <cell r="E2633" t="str">
            <v>Laép ñaët boàn nöôÙc Inox 1000L</v>
          </cell>
          <cell r="F2633" t="str">
            <v>ZI.8110</v>
          </cell>
          <cell r="G2633">
            <v>0</v>
          </cell>
          <cell r="I2633">
            <v>0</v>
          </cell>
          <cell r="J2633">
            <v>0</v>
          </cell>
          <cell r="N2633">
            <v>1</v>
          </cell>
          <cell r="P2633" t="str">
            <v>boàn</v>
          </cell>
          <cell r="Q2633">
            <v>0</v>
          </cell>
          <cell r="R2633">
            <v>0</v>
          </cell>
        </row>
        <row r="2634">
          <cell r="D2634" t="str">
            <v>DAINUOC</v>
          </cell>
          <cell r="E2634" t="str">
            <v xml:space="preserve">Moùng vaø ñaøi nöôùc </v>
          </cell>
          <cell r="F2634" t="str">
            <v>TT</v>
          </cell>
          <cell r="G2634">
            <v>0</v>
          </cell>
          <cell r="I2634">
            <v>0</v>
          </cell>
          <cell r="N2634">
            <v>1</v>
          </cell>
          <cell r="P2634" t="str">
            <v>boä</v>
          </cell>
          <cell r="Q2634">
            <v>0</v>
          </cell>
          <cell r="R2634">
            <v>0</v>
          </cell>
        </row>
        <row r="2635">
          <cell r="D2635" t="str">
            <v>GIENG</v>
          </cell>
          <cell r="E2635" t="str">
            <v>Ñoùng gieáng nöôÙc (oáng PVC Þ 42 + bôm 1 ngöïa)</v>
          </cell>
          <cell r="F2635" t="str">
            <v>TT</v>
          </cell>
          <cell r="G2635">
            <v>0</v>
          </cell>
          <cell r="I2635">
            <v>0</v>
          </cell>
          <cell r="N2635">
            <v>1</v>
          </cell>
          <cell r="P2635" t="str">
            <v>boä</v>
          </cell>
          <cell r="Q2635">
            <v>0</v>
          </cell>
          <cell r="R2635">
            <v>0</v>
          </cell>
        </row>
        <row r="2636">
          <cell r="D2636" t="str">
            <v>STK33</v>
          </cell>
          <cell r="E2636" t="str">
            <v xml:space="preserve">Laép ñaët oáng STK  Þ 33/42        </v>
          </cell>
          <cell r="F2636" t="str">
            <v>ZJ.1130</v>
          </cell>
          <cell r="G2636">
            <v>0</v>
          </cell>
          <cell r="I2636">
            <v>0</v>
          </cell>
          <cell r="J2636">
            <v>0</v>
          </cell>
          <cell r="N2636">
            <v>5.7000000000000002E-2</v>
          </cell>
          <cell r="P2636" t="str">
            <v>100m</v>
          </cell>
          <cell r="Q2636">
            <v>0</v>
          </cell>
          <cell r="R2636">
            <v>0</v>
          </cell>
        </row>
        <row r="2637">
          <cell r="D2637" t="str">
            <v>Te-STK33</v>
          </cell>
          <cell r="E2637" t="str">
            <v xml:space="preserve">Laép Teâ  STK  Þ 33/42        </v>
          </cell>
          <cell r="F2637" t="str">
            <v>ZK.6150</v>
          </cell>
          <cell r="G2637">
            <v>0</v>
          </cell>
          <cell r="I2637">
            <v>0</v>
          </cell>
          <cell r="J2637">
            <v>0</v>
          </cell>
          <cell r="N2637">
            <v>1</v>
          </cell>
          <cell r="P2637" t="str">
            <v>Caùi</v>
          </cell>
          <cell r="Q2637">
            <v>0</v>
          </cell>
          <cell r="R2637">
            <v>0</v>
          </cell>
        </row>
        <row r="2638">
          <cell r="D2638" t="str">
            <v>Co-STK33</v>
          </cell>
          <cell r="E2638" t="str">
            <v xml:space="preserve">Laép coânâ  STK  Þ 33/42        </v>
          </cell>
          <cell r="F2638" t="str">
            <v>ZK.4150</v>
          </cell>
          <cell r="G2638">
            <v>0</v>
          </cell>
          <cell r="I2638">
            <v>0</v>
          </cell>
          <cell r="J2638">
            <v>0</v>
          </cell>
          <cell r="N2638">
            <v>1</v>
          </cell>
          <cell r="P2638" t="str">
            <v>Caùi</v>
          </cell>
          <cell r="Q2638">
            <v>0</v>
          </cell>
          <cell r="R2638">
            <v>0</v>
          </cell>
        </row>
        <row r="2639">
          <cell r="D2639" t="str">
            <v>PVC21</v>
          </cell>
          <cell r="E2639" t="str">
            <v>Laép ñaët Coân  PVC Þ 21</v>
          </cell>
          <cell r="F2639" t="str">
            <v>ZJ.7220</v>
          </cell>
          <cell r="G2639">
            <v>0</v>
          </cell>
          <cell r="I2639">
            <v>0</v>
          </cell>
          <cell r="N2639">
            <v>0.06</v>
          </cell>
          <cell r="P2639" t="str">
            <v>100m</v>
          </cell>
          <cell r="Q2639">
            <v>0</v>
          </cell>
          <cell r="R2639">
            <v>0</v>
          </cell>
        </row>
        <row r="2640">
          <cell r="D2640" t="str">
            <v>Co-PVC15</v>
          </cell>
          <cell r="E2640" t="str">
            <v>Laép ñaët co PVC Þ 21</v>
          </cell>
          <cell r="F2640" t="str">
            <v>ZM.1210</v>
          </cell>
          <cell r="G2640">
            <v>0</v>
          </cell>
          <cell r="I2640">
            <v>0</v>
          </cell>
          <cell r="N2640">
            <v>3</v>
          </cell>
          <cell r="P2640" t="str">
            <v>Caùi</v>
          </cell>
          <cell r="Q2640">
            <v>0</v>
          </cell>
          <cell r="R2640">
            <v>0</v>
          </cell>
        </row>
        <row r="2641">
          <cell r="D2641" t="str">
            <v>Te-PVC15</v>
          </cell>
          <cell r="E2641" t="str">
            <v>Laép ñaët Teâ PVC Þ 21</v>
          </cell>
          <cell r="F2641" t="str">
            <v>ZM.2110</v>
          </cell>
          <cell r="G2641">
            <v>0</v>
          </cell>
          <cell r="I2641">
            <v>0</v>
          </cell>
          <cell r="N2641">
            <v>3</v>
          </cell>
          <cell r="P2641" t="str">
            <v>Caùi</v>
          </cell>
          <cell r="Q2641">
            <v>0</v>
          </cell>
          <cell r="R2641">
            <v>0</v>
          </cell>
        </row>
        <row r="2642">
          <cell r="D2642" t="str">
            <v>PVC34</v>
          </cell>
          <cell r="E2642" t="str">
            <v>Laép ñaët oáng PVC Þ 34</v>
          </cell>
          <cell r="F2642" t="str">
            <v>ZJ.7240</v>
          </cell>
          <cell r="G2642">
            <v>0</v>
          </cell>
          <cell r="I2642">
            <v>0</v>
          </cell>
          <cell r="J2642">
            <v>0</v>
          </cell>
          <cell r="N2642">
            <v>0.1</v>
          </cell>
          <cell r="P2642" t="str">
            <v>100m</v>
          </cell>
          <cell r="Q2642">
            <v>0</v>
          </cell>
          <cell r="R2642">
            <v>0</v>
          </cell>
        </row>
        <row r="2643">
          <cell r="D2643" t="str">
            <v>Co-PVC34</v>
          </cell>
          <cell r="E2643" t="str">
            <v>Laép ñaët cuùt 90 PVC Þ 34</v>
          </cell>
          <cell r="F2643" t="str">
            <v>ZM.1240</v>
          </cell>
          <cell r="G2643">
            <v>0</v>
          </cell>
          <cell r="I2643">
            <v>0</v>
          </cell>
          <cell r="J2643">
            <v>0</v>
          </cell>
          <cell r="N2643">
            <v>2</v>
          </cell>
          <cell r="P2643" t="str">
            <v>Caùi</v>
          </cell>
          <cell r="Q2643">
            <v>0</v>
          </cell>
          <cell r="R2643">
            <v>0</v>
          </cell>
        </row>
        <row r="2644">
          <cell r="D2644" t="str">
            <v>Te-PVC34</v>
          </cell>
          <cell r="E2644" t="str">
            <v>Laép ñaët Teâ PVC Þ 34</v>
          </cell>
          <cell r="F2644" t="str">
            <v>ZM.2140</v>
          </cell>
          <cell r="G2644">
            <v>0</v>
          </cell>
          <cell r="I2644">
            <v>0</v>
          </cell>
          <cell r="N2644">
            <v>2</v>
          </cell>
          <cell r="P2644" t="str">
            <v>Caùi</v>
          </cell>
          <cell r="Q2644">
            <v>0</v>
          </cell>
          <cell r="R2644">
            <v>0</v>
          </cell>
        </row>
        <row r="2645">
          <cell r="D2645" t="str">
            <v>Va-PVC34</v>
          </cell>
          <cell r="E2645" t="str">
            <v>Laép ñaët van PVC Þ 34</v>
          </cell>
          <cell r="F2645" t="str">
            <v>TT</v>
          </cell>
          <cell r="G2645" t="str">
            <v>Laép ñaët van PVC Þ 34</v>
          </cell>
          <cell r="I2645">
            <v>0</v>
          </cell>
          <cell r="J2645">
            <v>0</v>
          </cell>
          <cell r="N2645">
            <v>1</v>
          </cell>
          <cell r="P2645" t="str">
            <v>Caùi</v>
          </cell>
          <cell r="Q2645">
            <v>0</v>
          </cell>
          <cell r="R2645">
            <v>0</v>
          </cell>
        </row>
        <row r="2646">
          <cell r="D2646" t="str">
            <v>Vanphao</v>
          </cell>
          <cell r="E2646" t="str">
            <v>Laép ñaët van phao</v>
          </cell>
          <cell r="F2646" t="str">
            <v>TT</v>
          </cell>
          <cell r="G2646" t="str">
            <v>Laép ñaët van phao</v>
          </cell>
          <cell r="I2646">
            <v>0</v>
          </cell>
          <cell r="J2646">
            <v>0</v>
          </cell>
          <cell r="N2646">
            <v>1</v>
          </cell>
          <cell r="P2646" t="str">
            <v>Caùi</v>
          </cell>
          <cell r="Q2646">
            <v>0</v>
          </cell>
          <cell r="R2646">
            <v>0</v>
          </cell>
        </row>
        <row r="2647">
          <cell r="D2647" t="str">
            <v>Clapet</v>
          </cell>
          <cell r="E2647" t="str">
            <v>Laép ñaët Clapet</v>
          </cell>
          <cell r="F2647" t="str">
            <v>TT</v>
          </cell>
          <cell r="G2647">
            <v>0</v>
          </cell>
          <cell r="I2647">
            <v>0</v>
          </cell>
          <cell r="J2647">
            <v>0</v>
          </cell>
          <cell r="N2647">
            <v>1</v>
          </cell>
          <cell r="P2647" t="str">
            <v>Caùi</v>
          </cell>
          <cell r="Q2647">
            <v>0</v>
          </cell>
          <cell r="R2647">
            <v>0</v>
          </cell>
        </row>
        <row r="2648">
          <cell r="D2648" t="str">
            <v>H2O-DH</v>
          </cell>
          <cell r="E2648" t="str">
            <v>Laép ñaët ñoàng hoà nöôùc</v>
          </cell>
          <cell r="F2648" t="str">
            <v>ZK.8120</v>
          </cell>
          <cell r="G2648">
            <v>0</v>
          </cell>
          <cell r="I2648">
            <v>0</v>
          </cell>
          <cell r="J2648">
            <v>0</v>
          </cell>
          <cell r="N2648">
            <v>1</v>
          </cell>
          <cell r="P2648" t="str">
            <v>Caùi</v>
          </cell>
          <cell r="Q2648">
            <v>0</v>
          </cell>
          <cell r="R2648">
            <v>0</v>
          </cell>
        </row>
        <row r="2649">
          <cell r="D2649" t="str">
            <v>PVC60</v>
          </cell>
          <cell r="E2649" t="str">
            <v xml:space="preserve">Laép oáng PVC Þ 60                                       </v>
          </cell>
          <cell r="F2649" t="str">
            <v>ZJ.7272</v>
          </cell>
          <cell r="G2649">
            <v>0</v>
          </cell>
          <cell r="I2649">
            <v>0</v>
          </cell>
          <cell r="N2649">
            <v>7.0000000000000007E-2</v>
          </cell>
          <cell r="P2649" t="str">
            <v>100m</v>
          </cell>
          <cell r="Q2649">
            <v>0</v>
          </cell>
          <cell r="R2649">
            <v>0</v>
          </cell>
        </row>
        <row r="2650">
          <cell r="D2650" t="str">
            <v>Co-PVC60</v>
          </cell>
          <cell r="E2650" t="str">
            <v xml:space="preserve">Laép ñaët co PVC Þ 60  </v>
          </cell>
          <cell r="F2650" t="str">
            <v>ZM.1272</v>
          </cell>
          <cell r="G2650">
            <v>0</v>
          </cell>
          <cell r="I2650">
            <v>0</v>
          </cell>
          <cell r="N2650">
            <v>8</v>
          </cell>
          <cell r="P2650" t="str">
            <v>Caùi</v>
          </cell>
          <cell r="Q2650">
            <v>0</v>
          </cell>
          <cell r="R2650">
            <v>0</v>
          </cell>
        </row>
        <row r="2651">
          <cell r="D2651" t="str">
            <v>Ma-PVC60</v>
          </cell>
          <cell r="E2651" t="str">
            <v>Laép ñaët manchon PVC Þ 60</v>
          </cell>
          <cell r="F2651" t="str">
            <v>ZM.1160</v>
          </cell>
          <cell r="G2651">
            <v>0</v>
          </cell>
          <cell r="I2651">
            <v>0</v>
          </cell>
          <cell r="N2651">
            <v>2</v>
          </cell>
          <cell r="P2651" t="str">
            <v>Caùi</v>
          </cell>
          <cell r="Q2651">
            <v>0</v>
          </cell>
          <cell r="R2651">
            <v>0</v>
          </cell>
        </row>
        <row r="2652">
          <cell r="D2652" t="str">
            <v>PTHU</v>
          </cell>
          <cell r="E2652" t="str">
            <v>Laép pheåu thu  nöôÙc baèng nhöïa Thai Lan</v>
          </cell>
          <cell r="F2652" t="str">
            <v>ZI.5120</v>
          </cell>
          <cell r="G2652">
            <v>0</v>
          </cell>
          <cell r="I2652">
            <v>0</v>
          </cell>
          <cell r="N2652">
            <v>1</v>
          </cell>
          <cell r="P2652" t="str">
            <v>Caùi</v>
          </cell>
          <cell r="Q2652">
            <v>0</v>
          </cell>
          <cell r="R2652">
            <v>0</v>
          </cell>
        </row>
        <row r="2653">
          <cell r="D2653" t="str">
            <v>PVC114</v>
          </cell>
          <cell r="E2653" t="str">
            <v>Laép ñaët oáng PVC Þ 114</v>
          </cell>
          <cell r="F2653" t="str">
            <v>ZJ.7275</v>
          </cell>
          <cell r="G2653">
            <v>0</v>
          </cell>
          <cell r="I2653">
            <v>0</v>
          </cell>
          <cell r="N2653">
            <v>0.02</v>
          </cell>
          <cell r="P2653" t="str">
            <v>100m</v>
          </cell>
          <cell r="Q2653">
            <v>0</v>
          </cell>
          <cell r="R2653">
            <v>0</v>
          </cell>
        </row>
        <row r="2654">
          <cell r="D2654" t="str">
            <v>Co-PVC114</v>
          </cell>
          <cell r="E2654" t="str">
            <v>Laép ñaët co PVC Þ 114</v>
          </cell>
          <cell r="F2654" t="str">
            <v>ZM.1275</v>
          </cell>
          <cell r="G2654">
            <v>0</v>
          </cell>
          <cell r="I2654">
            <v>0</v>
          </cell>
          <cell r="N2654">
            <v>1</v>
          </cell>
          <cell r="P2654" t="str">
            <v>Caùi</v>
          </cell>
          <cell r="Q2654">
            <v>0</v>
          </cell>
          <cell r="R2654">
            <v>0</v>
          </cell>
        </row>
        <row r="2655">
          <cell r="D2655" t="str">
            <v>Te-PVC114</v>
          </cell>
          <cell r="E2655" t="str">
            <v>Laép ñaët Teâ PVC Þ 114</v>
          </cell>
          <cell r="F2655" t="str">
            <v>ZM.2240</v>
          </cell>
          <cell r="G2655">
            <v>0</v>
          </cell>
          <cell r="I2655">
            <v>0</v>
          </cell>
          <cell r="N2655">
            <v>16</v>
          </cell>
          <cell r="P2655" t="str">
            <v>Caùi</v>
          </cell>
          <cell r="Q2655">
            <v>0</v>
          </cell>
          <cell r="R2655">
            <v>0</v>
          </cell>
        </row>
        <row r="2656">
          <cell r="D2656" t="str">
            <v>Ma-PVC114</v>
          </cell>
          <cell r="E2656" t="str">
            <v>Laép ñaët manchon PVC Þ 114</v>
          </cell>
          <cell r="F2656" t="str">
            <v>ZM.1160</v>
          </cell>
          <cell r="G2656">
            <v>0</v>
          </cell>
          <cell r="I2656">
            <v>0</v>
          </cell>
          <cell r="N2656">
            <v>16</v>
          </cell>
          <cell r="P2656" t="str">
            <v>Caùi</v>
          </cell>
          <cell r="Q2656">
            <v>0</v>
          </cell>
          <cell r="R2656">
            <v>0</v>
          </cell>
        </row>
        <row r="2657">
          <cell r="D2657" t="str">
            <v>TBEP</v>
          </cell>
          <cell r="E2657" t="str">
            <v xml:space="preserve"> GCLÑ Tuû beáp vaùn OÂ can ( 2 x0,5 )m </v>
          </cell>
          <cell r="F2657" t="str">
            <v>TT</v>
          </cell>
          <cell r="G2657" t="str">
            <v xml:space="preserve"> GCLÑ Tuû beáp vaùn OÂ can ( 2 x0,5 )m </v>
          </cell>
          <cell r="I2657">
            <v>0</v>
          </cell>
          <cell r="N2657">
            <v>1</v>
          </cell>
          <cell r="P2657" t="str">
            <v>Caùi</v>
          </cell>
          <cell r="R2657">
            <v>3000000</v>
          </cell>
        </row>
        <row r="2658">
          <cell r="E2658" t="str">
            <v>NHAØ ÑIEÀU HAØNH 11x4M</v>
          </cell>
          <cell r="G2658" t="str">
            <v>NHAØ ÑIEÀU HAØNH 11x4M</v>
          </cell>
          <cell r="H2658" t="str">
            <v>YES</v>
          </cell>
          <cell r="I2658">
            <v>0</v>
          </cell>
          <cell r="J2658">
            <v>1</v>
          </cell>
          <cell r="Q2658">
            <v>0</v>
          </cell>
          <cell r="R2658">
            <v>0</v>
          </cell>
        </row>
        <row r="2659">
          <cell r="E2659" t="str">
            <v xml:space="preserve">KEÁT CAÁU </v>
          </cell>
          <cell r="G2659" t="str">
            <v xml:space="preserve">KEÁT CAÁU </v>
          </cell>
          <cell r="H2659" t="str">
            <v>YES</v>
          </cell>
          <cell r="I2659">
            <v>0</v>
          </cell>
          <cell r="J2659">
            <v>1</v>
          </cell>
          <cell r="P2659">
            <v>0</v>
          </cell>
          <cell r="Q2659">
            <v>0</v>
          </cell>
          <cell r="R2659">
            <v>0</v>
          </cell>
        </row>
        <row r="2660">
          <cell r="E2660" t="str">
            <v>MOÙNG BAÊNG M1:E2406</v>
          </cell>
          <cell r="G2660" t="str">
            <v>MOÙNG BAÊNG M1:E24061CK</v>
          </cell>
          <cell r="H2660" t="str">
            <v>YES</v>
          </cell>
          <cell r="I2660">
            <v>0</v>
          </cell>
          <cell r="J2660">
            <v>1</v>
          </cell>
          <cell r="P2660">
            <v>0</v>
          </cell>
          <cell r="Q2660">
            <v>0</v>
          </cell>
          <cell r="R2660">
            <v>0</v>
          </cell>
        </row>
        <row r="2661">
          <cell r="E2661" t="str">
            <v>Ñaøo moùng ñaát C2</v>
          </cell>
          <cell r="F2661" t="str">
            <v>BA.1322</v>
          </cell>
          <cell r="G2661" t="str">
            <v>Ñaøo moùng ñaát C2: =1,6/6(13,2x1+16,4x4,2+(13,2+16,4)x(1+4,2))</v>
          </cell>
          <cell r="I2661" t="str">
            <v>: =1,6/6(13,2x1+16,4x4,2+(13,2+16,4)x(1+4,2))</v>
          </cell>
          <cell r="J2661">
            <v>1</v>
          </cell>
          <cell r="K2661" t="str">
            <v>DAO</v>
          </cell>
          <cell r="L2661">
            <v>1</v>
          </cell>
          <cell r="M2661">
            <v>13.2</v>
          </cell>
          <cell r="N2661">
            <v>1</v>
          </cell>
          <cell r="O2661">
            <v>1.6</v>
          </cell>
          <cell r="P2661" t="str">
            <v>m3</v>
          </cell>
          <cell r="Q2661">
            <v>62.93333333333333</v>
          </cell>
          <cell r="R2661">
            <v>0</v>
          </cell>
        </row>
        <row r="2662">
          <cell r="E2662" t="str">
            <v>Ñoùng cöø Þ80-100 daøi 5m 25c/m2</v>
          </cell>
          <cell r="F2662" t="str">
            <v>CA.2213</v>
          </cell>
          <cell r="G2662" t="str">
            <v>Ñoùng cöø Þ80-100 daøi 5m 25c/m2: =221x5/100</v>
          </cell>
          <cell r="I2662" t="str">
            <v>: =221x5/100</v>
          </cell>
          <cell r="J2662">
            <v>1</v>
          </cell>
          <cell r="K2662" t="str">
            <v>VKS</v>
          </cell>
          <cell r="M2662">
            <v>221</v>
          </cell>
          <cell r="N2662">
            <v>5</v>
          </cell>
          <cell r="P2662" t="str">
            <v>100m</v>
          </cell>
          <cell r="Q2662">
            <v>12.6</v>
          </cell>
          <cell r="R2662">
            <v>411146</v>
          </cell>
        </row>
        <row r="2663">
          <cell r="E2663" t="str">
            <v>Laøm moùng ñaù 5x7 keïp caùt daøy 02,m</v>
          </cell>
          <cell r="F2663" t="str">
            <v>B3-13e/CÑ79/57C</v>
          </cell>
          <cell r="G2663" t="str">
            <v>Laøm moùng ñaù 5x7 keïp caùt daøy 02,m</v>
          </cell>
          <cell r="I2663">
            <v>0</v>
          </cell>
          <cell r="J2663">
            <v>1</v>
          </cell>
          <cell r="P2663" t="str">
            <v>100m3</v>
          </cell>
          <cell r="Q2663">
            <v>2.3599999999999999E-2</v>
          </cell>
          <cell r="R2663">
            <v>16752000</v>
          </cell>
        </row>
        <row r="2664">
          <cell r="E2664" t="str">
            <v>Ñaép caùt ñeäm ñaàu cöø</v>
          </cell>
          <cell r="F2664" t="str">
            <v>BB.1411</v>
          </cell>
          <cell r="G2664" t="str">
            <v>Ñaép caùt ñeäm ñaàu cöø: =13,1x0,9x0,15</v>
          </cell>
          <cell r="I2664" t="str">
            <v>: =13,1x0,9x0,15</v>
          </cell>
          <cell r="J2664">
            <v>1</v>
          </cell>
          <cell r="K2664" t="str">
            <v>KHOI</v>
          </cell>
          <cell r="M2664">
            <v>13.1</v>
          </cell>
          <cell r="N2664">
            <v>0.9</v>
          </cell>
          <cell r="O2664">
            <v>0.15</v>
          </cell>
          <cell r="P2664" t="str">
            <v>m3</v>
          </cell>
          <cell r="R2664">
            <v>37332</v>
          </cell>
        </row>
        <row r="2665">
          <cell r="E2665" t="str">
            <v>Beùton loùt M100 ñaù 1x2</v>
          </cell>
          <cell r="F2665" t="str">
            <v>HA.1111SR</v>
          </cell>
          <cell r="G2665" t="str">
            <v>Beùton loùt M100 ñaù 1x2: =12,8x0,6x0,05</v>
          </cell>
          <cell r="I2665" t="str">
            <v>: =12,8x0,6x0,05</v>
          </cell>
          <cell r="J2665">
            <v>1</v>
          </cell>
          <cell r="K2665" t="str">
            <v>KHOI</v>
          </cell>
          <cell r="M2665">
            <v>12.8</v>
          </cell>
          <cell r="N2665">
            <v>0.6</v>
          </cell>
          <cell r="O2665">
            <v>0.05</v>
          </cell>
          <cell r="P2665" t="str">
            <v>m3</v>
          </cell>
          <cell r="Q2665">
            <v>0.38400000000000006</v>
          </cell>
          <cell r="R2665">
            <v>296067</v>
          </cell>
        </row>
        <row r="2666">
          <cell r="E2666" t="str">
            <v>Beùton baûn ñaùy M200 ñaù 1x2</v>
          </cell>
          <cell r="F2666" t="str">
            <v>HA.1213</v>
          </cell>
          <cell r="G2666" t="str">
            <v>Beùton baûn ñaùy M200 ñaù 1x2: =12,6x0,4x0,1</v>
          </cell>
          <cell r="I2666" t="str">
            <v>: =12,6x0,4x0,1</v>
          </cell>
          <cell r="J2666">
            <v>1</v>
          </cell>
          <cell r="K2666" t="str">
            <v>KHOI</v>
          </cell>
          <cell r="M2666">
            <v>12.6</v>
          </cell>
          <cell r="N2666">
            <v>0.4</v>
          </cell>
          <cell r="O2666">
            <v>0.1</v>
          </cell>
          <cell r="P2666" t="str">
            <v>m3</v>
          </cell>
          <cell r="Q2666">
            <v>0.504</v>
          </cell>
          <cell r="R2666">
            <v>442515</v>
          </cell>
        </row>
        <row r="2667">
          <cell r="E2667" t="str">
            <v>Vaùn khuoân</v>
          </cell>
          <cell r="F2667" t="str">
            <v>KA.1220</v>
          </cell>
          <cell r="G2667" t="str">
            <v>Vaùn khuoân</v>
          </cell>
          <cell r="I2667">
            <v>0</v>
          </cell>
          <cell r="J2667">
            <v>1</v>
          </cell>
          <cell r="P2667" t="str">
            <v>100m2</v>
          </cell>
          <cell r="Q2667">
            <v>3.9400000000000004E-2</v>
          </cell>
          <cell r="R2667">
            <v>3649588</v>
          </cell>
        </row>
        <row r="2668">
          <cell r="E2668" t="str">
            <v>Loùt:</v>
          </cell>
          <cell r="G2668" t="str">
            <v>Loùt:: =2x(12,8+0,6)x0,05/100</v>
          </cell>
          <cell r="I2668" t="str">
            <v>: =2x(12,8+0,6)x0,05/100</v>
          </cell>
          <cell r="J2668">
            <v>1</v>
          </cell>
          <cell r="K2668" t="str">
            <v>VKMC</v>
          </cell>
          <cell r="M2668">
            <v>12.8</v>
          </cell>
          <cell r="N2668">
            <v>0.6</v>
          </cell>
          <cell r="O2668">
            <v>0.05</v>
          </cell>
          <cell r="P2668" t="str">
            <v>100m2</v>
          </cell>
          <cell r="Q2668">
            <v>1.3399999999999999E-2</v>
          </cell>
          <cell r="R2668">
            <v>0</v>
          </cell>
        </row>
        <row r="2669">
          <cell r="E2669" t="str">
            <v>Baûn ñaùy</v>
          </cell>
          <cell r="G2669" t="str">
            <v>Baûn ñaùy: =2x(12,6+0,4)x0,1/100</v>
          </cell>
          <cell r="I2669" t="str">
            <v>: =2x(12,6+0,4)x0,1/100</v>
          </cell>
          <cell r="J2669">
            <v>1</v>
          </cell>
          <cell r="K2669" t="str">
            <v>VKMC</v>
          </cell>
          <cell r="M2669">
            <v>12.6</v>
          </cell>
          <cell r="N2669">
            <v>0.4</v>
          </cell>
          <cell r="O2669">
            <v>0.1</v>
          </cell>
          <cell r="P2669" t="str">
            <v>100m2</v>
          </cell>
          <cell r="Q2669">
            <v>2.6000000000000002E-2</v>
          </cell>
          <cell r="R2669">
            <v>0</v>
          </cell>
        </row>
        <row r="2670">
          <cell r="E2670" t="str">
            <v>Beùton ñaø moùng M200 ñaù 1x2</v>
          </cell>
          <cell r="F2670" t="str">
            <v>HA.3113</v>
          </cell>
          <cell r="G2670" t="str">
            <v>Beùton ñaø moùng M200 ñaù 1x2: =12,6x0,2x0,3</v>
          </cell>
          <cell r="I2670" t="str">
            <v>: =12,6x0,2x0,3</v>
          </cell>
          <cell r="J2670">
            <v>1</v>
          </cell>
          <cell r="K2670" t="str">
            <v>KHOI</v>
          </cell>
          <cell r="M2670">
            <v>12.6</v>
          </cell>
          <cell r="N2670">
            <v>0.2</v>
          </cell>
          <cell r="O2670">
            <v>0.3</v>
          </cell>
          <cell r="P2670" t="str">
            <v>m3</v>
          </cell>
          <cell r="Q2670">
            <v>0.75600000000000001</v>
          </cell>
          <cell r="R2670">
            <v>442515</v>
          </cell>
        </row>
        <row r="2671">
          <cell r="E2671" t="str">
            <v>Vaùn khuoân moùngï baêng</v>
          </cell>
          <cell r="F2671" t="str">
            <v>KA.1110</v>
          </cell>
          <cell r="G2671" t="str">
            <v>Vaùn khuoân moùngï baêng: =2x(12,6+0,2)x0,3/100</v>
          </cell>
          <cell r="I2671" t="str">
            <v>: =2x(12,6+0,2)x0,3/100</v>
          </cell>
          <cell r="J2671">
            <v>1</v>
          </cell>
          <cell r="K2671" t="str">
            <v>VKMC</v>
          </cell>
          <cell r="M2671">
            <v>12.6</v>
          </cell>
          <cell r="N2671">
            <v>0.2</v>
          </cell>
          <cell r="O2671">
            <v>0.3</v>
          </cell>
          <cell r="P2671" t="str">
            <v>100m2</v>
          </cell>
          <cell r="Q2671">
            <v>7.6799999999999993E-2</v>
          </cell>
          <cell r="R2671">
            <v>3633014</v>
          </cell>
        </row>
        <row r="2672">
          <cell r="E2672" t="str">
            <v>Saét troøn Þ &lt;=10</v>
          </cell>
          <cell r="F2672" t="str">
            <v>IA.1110</v>
          </cell>
          <cell r="G2672" t="str">
            <v>Saét troøn Þ &lt;=10</v>
          </cell>
          <cell r="I2672">
            <v>0</v>
          </cell>
          <cell r="J2672">
            <v>1</v>
          </cell>
          <cell r="N2672">
            <v>4.0529999999999997E-2</v>
          </cell>
          <cell r="P2672" t="str">
            <v>Taán</v>
          </cell>
          <cell r="Q2672">
            <v>4.0529999999999997E-2</v>
          </cell>
          <cell r="R2672">
            <v>4292975</v>
          </cell>
        </row>
        <row r="2673">
          <cell r="E2673" t="str">
            <v>Saét troøn Þ &lt;=18</v>
          </cell>
          <cell r="F2673" t="str">
            <v>IA.1120</v>
          </cell>
          <cell r="G2673" t="str">
            <v>Saét troøn Þ &lt;=18</v>
          </cell>
          <cell r="I2673">
            <v>0</v>
          </cell>
          <cell r="J2673">
            <v>1</v>
          </cell>
          <cell r="N2673">
            <v>0.10884000000000001</v>
          </cell>
          <cell r="P2673" t="str">
            <v>Taán</v>
          </cell>
          <cell r="Q2673">
            <v>0.10884000000000001</v>
          </cell>
          <cell r="R2673">
            <v>4291102</v>
          </cell>
        </row>
        <row r="2674">
          <cell r="E2674" t="str">
            <v>Saét troøn Þ &gt;18</v>
          </cell>
          <cell r="F2674" t="str">
            <v>IA.1130</v>
          </cell>
          <cell r="G2674">
            <v>0</v>
          </cell>
          <cell r="I2674">
            <v>0</v>
          </cell>
          <cell r="J2674">
            <v>1</v>
          </cell>
          <cell r="P2674" t="str">
            <v>Taán</v>
          </cell>
          <cell r="Q2674">
            <v>0</v>
          </cell>
          <cell r="R2674">
            <v>0</v>
          </cell>
        </row>
        <row r="2675">
          <cell r="E2675" t="str">
            <v>Ñaép thaønh moùng vaø san thöøa</v>
          </cell>
          <cell r="F2675" t="str">
            <v>BB.1112</v>
          </cell>
          <cell r="G2675" t="str">
            <v>Ñaép thaønh moùng vaø san thöøa</v>
          </cell>
          <cell r="J2675">
            <v>1</v>
          </cell>
          <cell r="M2675">
            <v>0</v>
          </cell>
          <cell r="N2675">
            <v>62.93333333333333</v>
          </cell>
          <cell r="O2675">
            <v>0</v>
          </cell>
          <cell r="P2675" t="str">
            <v>m3</v>
          </cell>
          <cell r="Q2675">
            <v>61.2</v>
          </cell>
          <cell r="R2675">
            <v>0</v>
          </cell>
        </row>
        <row r="2676">
          <cell r="E2676" t="str">
            <v xml:space="preserve">MOÙNG BAÊNG M2: (truïc 1 &amp; 7) </v>
          </cell>
          <cell r="G2676" t="str">
            <v>MOÙNG BAÊNG M2: (truïc 1 &amp; 7) 1CK</v>
          </cell>
          <cell r="H2676" t="str">
            <v>YES</v>
          </cell>
          <cell r="I2676">
            <v>0</v>
          </cell>
          <cell r="J2676">
            <v>1</v>
          </cell>
          <cell r="Q2676">
            <v>0</v>
          </cell>
          <cell r="R2676">
            <v>0</v>
          </cell>
        </row>
        <row r="2677">
          <cell r="E2677" t="str">
            <v>Ñaøo moùng ñaát C2</v>
          </cell>
          <cell r="F2677" t="str">
            <v>BA.1322</v>
          </cell>
          <cell r="G2677" t="str">
            <v>Ñaøo moùng ñaát C2: =1,6/6(22,8x1,4+26x4,6+(22,8+26)x(1,4+4,6))</v>
          </cell>
          <cell r="I2677" t="str">
            <v>: =1,6/6(22,8x1,4+26x4,6+(22,8+26)x(1,4+4,6))</v>
          </cell>
          <cell r="J2677">
            <v>1</v>
          </cell>
          <cell r="K2677" t="str">
            <v>DAO</v>
          </cell>
          <cell r="L2677">
            <v>1</v>
          </cell>
          <cell r="M2677">
            <v>22.8</v>
          </cell>
          <cell r="N2677">
            <v>1.4</v>
          </cell>
          <cell r="O2677">
            <v>1.6</v>
          </cell>
          <cell r="P2677" t="str">
            <v>m3</v>
          </cell>
          <cell r="Q2677">
            <v>18.484999999999999</v>
          </cell>
          <cell r="R2677">
            <v>0</v>
          </cell>
        </row>
        <row r="2678">
          <cell r="E2678" t="str">
            <v>Ñoùng cöø Þ80-100 daøi 5m 25c/m2</v>
          </cell>
          <cell r="F2678" t="str">
            <v>CA.2213</v>
          </cell>
          <cell r="G2678" t="str">
            <v>Ñoùng cöø Þ80-100 daøi 5m 25c/m2: =611x5/100</v>
          </cell>
          <cell r="I2678" t="str">
            <v>: =611x5/100</v>
          </cell>
          <cell r="J2678">
            <v>1</v>
          </cell>
          <cell r="K2678" t="str">
            <v>VKS</v>
          </cell>
          <cell r="M2678">
            <v>611</v>
          </cell>
          <cell r="N2678">
            <v>5</v>
          </cell>
          <cell r="P2678" t="str">
            <v>100m</v>
          </cell>
          <cell r="Q2678">
            <v>33.299999999999997</v>
          </cell>
          <cell r="R2678">
            <v>411146</v>
          </cell>
        </row>
        <row r="2679">
          <cell r="E2679" t="str">
            <v>Laøm moùng ñaù 5x7 keïp caùt daøy 02,m</v>
          </cell>
          <cell r="F2679" t="str">
            <v>B3-13e/CÑ79/57C</v>
          </cell>
          <cell r="G2679" t="str">
            <v>Laøm moùng ñaù 5x7 keïp caùt daøy 02,m</v>
          </cell>
          <cell r="I2679">
            <v>0</v>
          </cell>
          <cell r="J2679">
            <v>1</v>
          </cell>
          <cell r="P2679" t="str">
            <v>100m3</v>
          </cell>
          <cell r="Q2679">
            <v>5.8999999999999997E-2</v>
          </cell>
          <cell r="R2679">
            <v>16752000</v>
          </cell>
        </row>
        <row r="2680">
          <cell r="E2680" t="str">
            <v>Ñaép caùt ñeäm ñaàu cöø</v>
          </cell>
          <cell r="F2680" t="str">
            <v>BB.1411</v>
          </cell>
          <cell r="G2680" t="str">
            <v>Ñaép caùt ñeäm ñaàu cöø: =22,7x1,3x0,15</v>
          </cell>
          <cell r="I2680" t="str">
            <v>: =22,7x1,3x0,15</v>
          </cell>
          <cell r="J2680">
            <v>1</v>
          </cell>
          <cell r="K2680" t="str">
            <v>KHOI</v>
          </cell>
          <cell r="M2680">
            <v>22.7</v>
          </cell>
          <cell r="N2680">
            <v>1.3</v>
          </cell>
          <cell r="O2680">
            <v>0.15</v>
          </cell>
          <cell r="P2680" t="str">
            <v>m3</v>
          </cell>
          <cell r="R2680">
            <v>37332</v>
          </cell>
        </row>
        <row r="2681">
          <cell r="E2681" t="str">
            <v>Beùton loùt M100 ñaù 1x2</v>
          </cell>
          <cell r="F2681" t="str">
            <v>HA.1111SR</v>
          </cell>
          <cell r="G2681" t="str">
            <v>Beùton loùt M100 ñaù 1x2: =22,4x1x0,05</v>
          </cell>
          <cell r="I2681" t="str">
            <v>: =22,4x1x0,05</v>
          </cell>
          <cell r="J2681">
            <v>1</v>
          </cell>
          <cell r="K2681" t="str">
            <v>KHOI</v>
          </cell>
          <cell r="M2681">
            <v>22.4</v>
          </cell>
          <cell r="N2681">
            <v>1</v>
          </cell>
          <cell r="O2681">
            <v>0.05</v>
          </cell>
          <cell r="P2681" t="str">
            <v>m3</v>
          </cell>
          <cell r="Q2681">
            <v>1.1200000000000001</v>
          </cell>
          <cell r="R2681">
            <v>296067</v>
          </cell>
        </row>
        <row r="2682">
          <cell r="E2682" t="str">
            <v>Beùton baûn ñaùy M200 ñaù 1x2</v>
          </cell>
          <cell r="F2682" t="str">
            <v>HA.1213</v>
          </cell>
          <cell r="G2682" t="str">
            <v>Beùton baûn ñaùy M200 ñaù 1x2: =22,2x0,13m2</v>
          </cell>
          <cell r="I2682" t="str">
            <v>: =22,2x0,13m2</v>
          </cell>
          <cell r="J2682">
            <v>1</v>
          </cell>
          <cell r="K2682" t="str">
            <v>MAT</v>
          </cell>
          <cell r="M2682">
            <v>22.2</v>
          </cell>
          <cell r="N2682">
            <v>0.13</v>
          </cell>
          <cell r="P2682" t="str">
            <v>m3</v>
          </cell>
          <cell r="Q2682">
            <v>2.8860000000000001</v>
          </cell>
          <cell r="R2682">
            <v>442515</v>
          </cell>
        </row>
        <row r="2683">
          <cell r="E2683" t="str">
            <v>Vaùn khuoân</v>
          </cell>
          <cell r="F2683" t="str">
            <v>KA.1220</v>
          </cell>
          <cell r="G2683" t="str">
            <v>Vaùn khuoân</v>
          </cell>
          <cell r="I2683">
            <v>0</v>
          </cell>
          <cell r="J2683">
            <v>1</v>
          </cell>
          <cell r="P2683" t="str">
            <v>100m2</v>
          </cell>
          <cell r="Q2683">
            <v>6.9400000000000003E-2</v>
          </cell>
          <cell r="R2683">
            <v>3649588</v>
          </cell>
        </row>
        <row r="2684">
          <cell r="E2684" t="str">
            <v>Loùt:</v>
          </cell>
          <cell r="G2684" t="str">
            <v>Loùt:: =2x(22,4+1)x0,05/100</v>
          </cell>
          <cell r="I2684" t="str">
            <v>: =2x(22,4+1)x0,05/100</v>
          </cell>
          <cell r="J2684">
            <v>1</v>
          </cell>
          <cell r="K2684" t="str">
            <v>VKMC</v>
          </cell>
          <cell r="M2684">
            <v>22.4</v>
          </cell>
          <cell r="N2684">
            <v>1</v>
          </cell>
          <cell r="O2684">
            <v>0.05</v>
          </cell>
          <cell r="P2684" t="str">
            <v>100m2</v>
          </cell>
          <cell r="Q2684">
            <v>2.3399999999999997E-2</v>
          </cell>
          <cell r="R2684">
            <v>0</v>
          </cell>
        </row>
        <row r="2685">
          <cell r="E2685" t="str">
            <v>Baûn ñaùy</v>
          </cell>
          <cell r="G2685" t="str">
            <v>Baûn ñaùy: =2x(22,2+0,8)x0,1/100</v>
          </cell>
          <cell r="I2685" t="str">
            <v>: =2x(22,2+0,8)x0,1/100</v>
          </cell>
          <cell r="J2685">
            <v>1</v>
          </cell>
          <cell r="K2685" t="str">
            <v>VKMC</v>
          </cell>
          <cell r="M2685">
            <v>22.2</v>
          </cell>
          <cell r="N2685">
            <v>0.8</v>
          </cell>
          <cell r="O2685">
            <v>0.1</v>
          </cell>
          <cell r="P2685" t="str">
            <v>100m2</v>
          </cell>
          <cell r="Q2685">
            <v>4.6000000000000006E-2</v>
          </cell>
          <cell r="R2685">
            <v>0</v>
          </cell>
        </row>
        <row r="2686">
          <cell r="E2686" t="str">
            <v>Beùton ñaø moùng M200 ñaù 1x2</v>
          </cell>
          <cell r="F2686" t="str">
            <v>HA.2333</v>
          </cell>
          <cell r="G2686" t="str">
            <v>Beùton ñaø moùng M200 ñaù 1x2: =22,2x0,2x0,4</v>
          </cell>
          <cell r="I2686" t="str">
            <v>: =22,2x0,2x0,4</v>
          </cell>
          <cell r="J2686">
            <v>1</v>
          </cell>
          <cell r="K2686" t="str">
            <v>KHOI</v>
          </cell>
          <cell r="M2686">
            <v>22.2</v>
          </cell>
          <cell r="N2686">
            <v>0.2</v>
          </cell>
          <cell r="O2686">
            <v>0.4</v>
          </cell>
          <cell r="P2686" t="str">
            <v>m3</v>
          </cell>
          <cell r="Q2686">
            <v>1.7760000000000002</v>
          </cell>
          <cell r="R2686">
            <v>496234</v>
          </cell>
        </row>
        <row r="2687">
          <cell r="E2687" t="str">
            <v>Vaùn khuoân moùngï baêng</v>
          </cell>
          <cell r="F2687" t="str">
            <v>KA.1110</v>
          </cell>
          <cell r="G2687" t="str">
            <v>Vaùn khuoân moùngï baêng: =2x(22,2+0,2)x0,4/100</v>
          </cell>
          <cell r="I2687" t="str">
            <v>: =2x(22,2+0,2)x0,4/100</v>
          </cell>
          <cell r="J2687">
            <v>1</v>
          </cell>
          <cell r="K2687" t="str">
            <v>VKMC</v>
          </cell>
          <cell r="M2687">
            <v>22.2</v>
          </cell>
          <cell r="N2687">
            <v>0.2</v>
          </cell>
          <cell r="O2687">
            <v>0.4</v>
          </cell>
          <cell r="P2687" t="str">
            <v>100m2</v>
          </cell>
          <cell r="Q2687">
            <v>0.17919999999999997</v>
          </cell>
          <cell r="R2687">
            <v>3633014</v>
          </cell>
        </row>
        <row r="2688">
          <cell r="E2688" t="str">
            <v>Saét troøn Þ &lt;=10</v>
          </cell>
          <cell r="F2688" t="str">
            <v>IA.1110</v>
          </cell>
          <cell r="G2688" t="str">
            <v>Saét troøn Þ &lt;=10</v>
          </cell>
          <cell r="I2688">
            <v>0</v>
          </cell>
          <cell r="J2688">
            <v>1</v>
          </cell>
          <cell r="N2688">
            <v>0.28200999999999998</v>
          </cell>
          <cell r="P2688" t="str">
            <v>Taán</v>
          </cell>
          <cell r="Q2688">
            <v>0.28200999999999998</v>
          </cell>
          <cell r="R2688">
            <v>4292975</v>
          </cell>
        </row>
        <row r="2689">
          <cell r="E2689" t="str">
            <v>Saét troøn Þ &lt;=18</v>
          </cell>
          <cell r="F2689" t="str">
            <v>IA.1120</v>
          </cell>
          <cell r="G2689" t="str">
            <v>Saét troøn Þ &lt;=18</v>
          </cell>
          <cell r="I2689">
            <v>0</v>
          </cell>
          <cell r="J2689">
            <v>1</v>
          </cell>
          <cell r="N2689">
            <v>0.22507999999999997</v>
          </cell>
          <cell r="P2689" t="str">
            <v>Taán</v>
          </cell>
          <cell r="Q2689">
            <v>0.22507999999999997</v>
          </cell>
          <cell r="R2689">
            <v>4291102</v>
          </cell>
        </row>
        <row r="2690">
          <cell r="E2690" t="str">
            <v>Saét troøn Þ &gt;18</v>
          </cell>
          <cell r="F2690" t="str">
            <v>IA.1130</v>
          </cell>
          <cell r="G2690">
            <v>0</v>
          </cell>
          <cell r="I2690">
            <v>0</v>
          </cell>
          <cell r="J2690">
            <v>1</v>
          </cell>
          <cell r="P2690" t="str">
            <v>Taán</v>
          </cell>
          <cell r="Q2690">
            <v>0</v>
          </cell>
          <cell r="R2690">
            <v>0</v>
          </cell>
        </row>
        <row r="2691">
          <cell r="E2691" t="str">
            <v>Ñaép thaønh moùng vaø san thöøa</v>
          </cell>
          <cell r="F2691" t="str">
            <v>BB.1112</v>
          </cell>
          <cell r="G2691" t="str">
            <v>Ñaép thaønh moùng vaø san thöøa</v>
          </cell>
          <cell r="J2691">
            <v>1</v>
          </cell>
          <cell r="N2691">
            <v>118.48533333333333</v>
          </cell>
          <cell r="P2691" t="str">
            <v>m3</v>
          </cell>
          <cell r="Q2691">
            <v>11.8</v>
          </cell>
          <cell r="R2691">
            <v>0</v>
          </cell>
        </row>
        <row r="2692">
          <cell r="E2692" t="str">
            <v xml:space="preserve">MOÙNG BAÊNG M3: (truïc 2--&gt;6, A, B, D) </v>
          </cell>
          <cell r="G2692" t="str">
            <v>MOÙNG BAÊNG M3: (truïc 2--&gt;6, A, B, D) 1CK</v>
          </cell>
          <cell r="H2692" t="str">
            <v>YES</v>
          </cell>
          <cell r="I2692">
            <v>0</v>
          </cell>
          <cell r="J2692">
            <v>1</v>
          </cell>
          <cell r="Q2692">
            <v>0</v>
          </cell>
          <cell r="R2692">
            <v>0</v>
          </cell>
        </row>
        <row r="2693">
          <cell r="E2693" t="str">
            <v>Ñaøo moùng ñaát C2</v>
          </cell>
          <cell r="F2693" t="str">
            <v>BA.1322</v>
          </cell>
          <cell r="G2693" t="str">
            <v>Ñaøo moùng ñaát C2: =1,6/6(101,7x1,6+104,9x4,8+(101,7+104,9)x(1,6+4,8))</v>
          </cell>
          <cell r="I2693" t="str">
            <v>: =1,6/6(101,7x1,6+104,9x4,8+(101,7+104,9)x(1,6+4,8))</v>
          </cell>
          <cell r="J2693">
            <v>1</v>
          </cell>
          <cell r="K2693" t="str">
            <v>DAO</v>
          </cell>
          <cell r="L2693">
            <v>1</v>
          </cell>
          <cell r="M2693">
            <v>101.7</v>
          </cell>
          <cell r="N2693">
            <v>1.6</v>
          </cell>
          <cell r="O2693">
            <v>1.6</v>
          </cell>
          <cell r="P2693" t="str">
            <v>m3</v>
          </cell>
          <cell r="Q2693">
            <v>530.26133333333325</v>
          </cell>
          <cell r="R2693">
            <v>0</v>
          </cell>
        </row>
        <row r="2694">
          <cell r="E2694" t="str">
            <v>Ñoùng cöø Þ80-100 daøi 5m 25c/m2</v>
          </cell>
          <cell r="F2694" t="str">
            <v>CA.2213</v>
          </cell>
          <cell r="G2694" t="str">
            <v>Ñoùng cöø Þ80-100 daøi 5m 25c/m2: =3286x5/100</v>
          </cell>
          <cell r="I2694" t="str">
            <v>: =3286x5/100</v>
          </cell>
          <cell r="J2694">
            <v>1</v>
          </cell>
          <cell r="K2694" t="str">
            <v>VKS</v>
          </cell>
          <cell r="M2694">
            <v>3286</v>
          </cell>
          <cell r="N2694">
            <v>5</v>
          </cell>
          <cell r="P2694" t="str">
            <v>100m</v>
          </cell>
          <cell r="Q2694">
            <v>176.95</v>
          </cell>
          <cell r="R2694">
            <v>411146</v>
          </cell>
        </row>
        <row r="2695">
          <cell r="E2695" t="str">
            <v>Laøm moùng ñaù 5x7 keïp caùt daøy 02,m</v>
          </cell>
          <cell r="F2695" t="str">
            <v>B3-13e/CÑ79/57C</v>
          </cell>
          <cell r="G2695" t="str">
            <v>Laøm moùng ñaù 5x7 keïp caùt daøy 02,m</v>
          </cell>
          <cell r="I2695">
            <v>0</v>
          </cell>
          <cell r="J2695">
            <v>1</v>
          </cell>
          <cell r="P2695" t="str">
            <v>100m3</v>
          </cell>
          <cell r="Q2695">
            <v>0.30480000000000002</v>
          </cell>
          <cell r="R2695">
            <v>16752000</v>
          </cell>
        </row>
        <row r="2696">
          <cell r="E2696" t="str">
            <v>Ñaép caùt ñeäm ñaàu cöø</v>
          </cell>
          <cell r="F2696" t="str">
            <v>BB.1411</v>
          </cell>
          <cell r="G2696" t="str">
            <v>Ñaép caùt ñeäm ñaàu cöø: =101,6x1,5x0,15</v>
          </cell>
          <cell r="I2696" t="str">
            <v>: =101,6x1,5x0,15</v>
          </cell>
          <cell r="J2696">
            <v>1</v>
          </cell>
          <cell r="K2696" t="str">
            <v>KHOI</v>
          </cell>
          <cell r="M2696">
            <v>101.6</v>
          </cell>
          <cell r="N2696">
            <v>1.5</v>
          </cell>
          <cell r="O2696">
            <v>0.15</v>
          </cell>
          <cell r="P2696" t="str">
            <v>m3</v>
          </cell>
          <cell r="R2696">
            <v>37332</v>
          </cell>
        </row>
        <row r="2697">
          <cell r="E2697" t="str">
            <v>Ñaêép ñaù 5x7 keïp caùt</v>
          </cell>
          <cell r="F2697" t="str">
            <v>B3-13e/CÑ79/57C</v>
          </cell>
          <cell r="G2697">
            <v>0</v>
          </cell>
          <cell r="I2697">
            <v>0</v>
          </cell>
          <cell r="J2697">
            <v>1</v>
          </cell>
          <cell r="K2697" t="str">
            <v>KHOI</v>
          </cell>
          <cell r="P2697" t="str">
            <v>100m3</v>
          </cell>
          <cell r="Q2697">
            <v>0</v>
          </cell>
          <cell r="R2697">
            <v>0</v>
          </cell>
        </row>
        <row r="2698">
          <cell r="E2698" t="str">
            <v>Beùton loùt M100 ñaù 1x2</v>
          </cell>
          <cell r="F2698" t="str">
            <v>HA.1111SR</v>
          </cell>
          <cell r="G2698" t="str">
            <v>Beùton loùt M100 ñaù 1x2: =101,3x1,2x0,05</v>
          </cell>
          <cell r="I2698" t="str">
            <v>: =101,3x1,2x0,05</v>
          </cell>
          <cell r="J2698">
            <v>1</v>
          </cell>
          <cell r="K2698" t="str">
            <v>KHOI</v>
          </cell>
          <cell r="M2698">
            <v>101.3</v>
          </cell>
          <cell r="N2698">
            <v>1.2</v>
          </cell>
          <cell r="O2698">
            <v>0.05</v>
          </cell>
          <cell r="P2698" t="str">
            <v>m3</v>
          </cell>
          <cell r="Q2698">
            <v>6.0779999999999994</v>
          </cell>
          <cell r="R2698">
            <v>296067</v>
          </cell>
        </row>
        <row r="2699">
          <cell r="E2699" t="str">
            <v>Beùton baûn ñaùy M200 ñaù 1x2</v>
          </cell>
          <cell r="F2699" t="str">
            <v>HA.1213</v>
          </cell>
          <cell r="G2699" t="str">
            <v>Beùton baûn ñaùy M200 ñaù 1x2: =101,1x0,16m2</v>
          </cell>
          <cell r="I2699" t="str">
            <v>: =101,1x0,16m2</v>
          </cell>
          <cell r="J2699">
            <v>1</v>
          </cell>
          <cell r="K2699" t="str">
            <v>MAT</v>
          </cell>
          <cell r="M2699">
            <v>101.1</v>
          </cell>
          <cell r="N2699">
            <v>0.16</v>
          </cell>
          <cell r="P2699" t="str">
            <v>m3</v>
          </cell>
          <cell r="Q2699">
            <v>16.175999999999998</v>
          </cell>
          <cell r="R2699">
            <v>442515</v>
          </cell>
        </row>
        <row r="2700">
          <cell r="E2700" t="str">
            <v>Vaùn khuoân</v>
          </cell>
          <cell r="F2700" t="str">
            <v>KA.1220</v>
          </cell>
          <cell r="G2700" t="str">
            <v>Vaùn khuoân</v>
          </cell>
          <cell r="I2700">
            <v>0</v>
          </cell>
          <cell r="J2700">
            <v>1</v>
          </cell>
          <cell r="P2700" t="str">
            <v>100m2</v>
          </cell>
          <cell r="Q2700">
            <v>0.30670000000000003</v>
          </cell>
          <cell r="R2700">
            <v>3649588</v>
          </cell>
        </row>
        <row r="2701">
          <cell r="E2701" t="str">
            <v>Loùt:</v>
          </cell>
          <cell r="G2701" t="str">
            <v>Loùt:: =2x(101,3+1,2)x0,05/100</v>
          </cell>
          <cell r="I2701" t="str">
            <v>: =2x(101,3+1,2)x0,05/100</v>
          </cell>
          <cell r="J2701">
            <v>1</v>
          </cell>
          <cell r="K2701" t="str">
            <v>VKMC</v>
          </cell>
          <cell r="M2701">
            <v>101.3</v>
          </cell>
          <cell r="N2701">
            <v>1.2</v>
          </cell>
          <cell r="O2701">
            <v>0.05</v>
          </cell>
          <cell r="P2701" t="str">
            <v>100m2</v>
          </cell>
          <cell r="Q2701">
            <v>0.10249999999999999</v>
          </cell>
          <cell r="R2701">
            <v>0</v>
          </cell>
        </row>
        <row r="2702">
          <cell r="E2702" t="str">
            <v>Baûn ñaùy</v>
          </cell>
          <cell r="G2702" t="str">
            <v>Baûn ñaùy: =2x(101,1+1)x0,1/100</v>
          </cell>
          <cell r="I2702" t="str">
            <v>: =2x(101,1+1)x0,1/100</v>
          </cell>
          <cell r="J2702">
            <v>1</v>
          </cell>
          <cell r="K2702" t="str">
            <v>VKMC</v>
          </cell>
          <cell r="M2702">
            <v>101.1</v>
          </cell>
          <cell r="N2702">
            <v>1</v>
          </cell>
          <cell r="O2702">
            <v>0.1</v>
          </cell>
          <cell r="P2702" t="str">
            <v>100m2</v>
          </cell>
          <cell r="Q2702">
            <v>0.20420000000000002</v>
          </cell>
          <cell r="R2702">
            <v>0</v>
          </cell>
        </row>
        <row r="2703">
          <cell r="E2703" t="str">
            <v>Beùton ñaø moùng M200 ñaù 1x2</v>
          </cell>
          <cell r="F2703" t="str">
            <v>HA.2333</v>
          </cell>
          <cell r="G2703" t="str">
            <v>Beùton ñaø moùng M200 ñaù 1x2: =101,1x0,2x0,4</v>
          </cell>
          <cell r="I2703" t="str">
            <v>: =101,1x0,2x0,4</v>
          </cell>
          <cell r="J2703">
            <v>1</v>
          </cell>
          <cell r="K2703" t="str">
            <v>KHOI</v>
          </cell>
          <cell r="M2703">
            <v>101.1</v>
          </cell>
          <cell r="N2703">
            <v>0.2</v>
          </cell>
          <cell r="O2703">
            <v>0.4</v>
          </cell>
          <cell r="P2703" t="str">
            <v>m3</v>
          </cell>
          <cell r="Q2703">
            <v>8.0879999999999992</v>
          </cell>
          <cell r="R2703">
            <v>496234</v>
          </cell>
        </row>
        <row r="2704">
          <cell r="E2704" t="str">
            <v>Vaùn khuoân moùngï baêng</v>
          </cell>
          <cell r="F2704" t="str">
            <v>KA.1110</v>
          </cell>
          <cell r="G2704" t="str">
            <v>Vaùn khuoân moùngï baêng: =2x(101,1+0,2)x0,4/100</v>
          </cell>
          <cell r="I2704" t="str">
            <v>: =2x(101,1+0,2)x0,4/100</v>
          </cell>
          <cell r="J2704">
            <v>1</v>
          </cell>
          <cell r="K2704" t="str">
            <v>VKMC</v>
          </cell>
          <cell r="M2704">
            <v>101.1</v>
          </cell>
          <cell r="N2704">
            <v>0.2</v>
          </cell>
          <cell r="O2704">
            <v>0.4</v>
          </cell>
          <cell r="P2704" t="str">
            <v>100m2</v>
          </cell>
          <cell r="Q2704">
            <v>0.81040000000000001</v>
          </cell>
          <cell r="R2704">
            <v>3633014</v>
          </cell>
        </row>
        <row r="2705">
          <cell r="E2705" t="str">
            <v>Saét troøn Þ &lt;=10</v>
          </cell>
          <cell r="F2705" t="str">
            <v>IA.1110</v>
          </cell>
          <cell r="G2705" t="str">
            <v>Saét troøn Þ &lt;=10</v>
          </cell>
          <cell r="I2705">
            <v>0</v>
          </cell>
          <cell r="J2705">
            <v>1</v>
          </cell>
          <cell r="N2705">
            <v>2.3463400000000001</v>
          </cell>
          <cell r="P2705" t="str">
            <v>Taán</v>
          </cell>
          <cell r="Q2705">
            <v>2.3463400000000001</v>
          </cell>
          <cell r="R2705">
            <v>4292975</v>
          </cell>
        </row>
        <row r="2706">
          <cell r="E2706" t="str">
            <v>Saét troøn Þ &lt;=18</v>
          </cell>
          <cell r="F2706" t="str">
            <v>IA.1120</v>
          </cell>
          <cell r="G2706" t="str">
            <v>Saét troøn Þ &lt;=18</v>
          </cell>
          <cell r="I2706">
            <v>0</v>
          </cell>
          <cell r="J2706">
            <v>1</v>
          </cell>
          <cell r="N2706">
            <v>1.08921</v>
          </cell>
          <cell r="P2706" t="str">
            <v>Taán</v>
          </cell>
          <cell r="Q2706">
            <v>1.08921</v>
          </cell>
          <cell r="R2706">
            <v>4291102</v>
          </cell>
        </row>
        <row r="2707">
          <cell r="E2707" t="str">
            <v>Saét troøn Þ &gt;18</v>
          </cell>
          <cell r="F2707" t="str">
            <v>IA.1130</v>
          </cell>
          <cell r="G2707">
            <v>0</v>
          </cell>
          <cell r="I2707">
            <v>0</v>
          </cell>
          <cell r="J2707">
            <v>1</v>
          </cell>
          <cell r="P2707" t="str">
            <v>Taán</v>
          </cell>
          <cell r="Q2707">
            <v>0</v>
          </cell>
          <cell r="R2707">
            <v>0</v>
          </cell>
        </row>
        <row r="2708">
          <cell r="E2708" t="str">
            <v>Ñaép thaønh moùng vaø san thöøa</v>
          </cell>
          <cell r="F2708" t="str">
            <v>BB.1112</v>
          </cell>
          <cell r="G2708" t="str">
            <v>Ñaép thaønh moùng vaø san thöøa</v>
          </cell>
          <cell r="J2708">
            <v>1</v>
          </cell>
          <cell r="N2708">
            <v>530.26133333333325</v>
          </cell>
          <cell r="P2708" t="str">
            <v>m3</v>
          </cell>
          <cell r="Q2708">
            <v>498.13</v>
          </cell>
          <cell r="R2708">
            <v>0</v>
          </cell>
        </row>
        <row r="2709">
          <cell r="E2709" t="str">
            <v xml:space="preserve">MOÙNG BAÊNG M4: (truïc C) </v>
          </cell>
          <cell r="G2709" t="str">
            <v>MOÙNG BAÊNG M4: (truïc C) 1CK</v>
          </cell>
          <cell r="H2709" t="str">
            <v>YES</v>
          </cell>
          <cell r="I2709">
            <v>0</v>
          </cell>
          <cell r="J2709">
            <v>1</v>
          </cell>
          <cell r="Q2709">
            <v>0</v>
          </cell>
          <cell r="R2709">
            <v>0</v>
          </cell>
        </row>
        <row r="2710">
          <cell r="E2710" t="str">
            <v>Ñaøo moùng ñaát C2</v>
          </cell>
          <cell r="F2710" t="str">
            <v>BA.1322</v>
          </cell>
          <cell r="G2710" t="str">
            <v>Ñaøo moùng ñaát C2: =1,6/6(22,2x1,8+25,4x5+(22,2+25,4)x(1,8+5))</v>
          </cell>
          <cell r="I2710" t="str">
            <v>: =1,6/6(22,2x1,8+25,4x5+(22,2+25,4)x(1,8+5))</v>
          </cell>
          <cell r="J2710">
            <v>1</v>
          </cell>
          <cell r="K2710" t="str">
            <v>DAO</v>
          </cell>
          <cell r="L2710">
            <v>1</v>
          </cell>
          <cell r="M2710">
            <v>22.2</v>
          </cell>
          <cell r="N2710">
            <v>1.8</v>
          </cell>
          <cell r="O2710">
            <v>1.6</v>
          </cell>
          <cell r="P2710" t="str">
            <v>m3</v>
          </cell>
          <cell r="Q2710">
            <v>130.83733333333336</v>
          </cell>
          <cell r="R2710">
            <v>0</v>
          </cell>
        </row>
        <row r="2711">
          <cell r="E2711" t="str">
            <v>Ñoùng cöø Þ80-100 daøi 5m 25c/m2</v>
          </cell>
          <cell r="F2711" t="str">
            <v>CA.2213</v>
          </cell>
          <cell r="G2711" t="str">
            <v>Ñoùng cöø Þ80-100 daøi 5m 25c/m2: =810x5/100</v>
          </cell>
          <cell r="I2711" t="str">
            <v>: =810x5/100</v>
          </cell>
          <cell r="J2711">
            <v>1</v>
          </cell>
          <cell r="K2711" t="str">
            <v>VKS</v>
          </cell>
          <cell r="M2711">
            <v>810</v>
          </cell>
          <cell r="N2711">
            <v>5</v>
          </cell>
          <cell r="P2711" t="str">
            <v>100m</v>
          </cell>
          <cell r="Q2711">
            <v>43.2</v>
          </cell>
          <cell r="R2711">
            <v>411146</v>
          </cell>
        </row>
        <row r="2712">
          <cell r="E2712" t="str">
            <v>Laøm moùng ñaù 5x7 keïp caùt daøy 02,m</v>
          </cell>
          <cell r="F2712" t="str">
            <v>B3-13e/CÑ79/57C</v>
          </cell>
          <cell r="G2712" t="str">
            <v>Laøm moùng ñaù 5x7 keïp caùt daøy 02,m</v>
          </cell>
          <cell r="I2712">
            <v>0</v>
          </cell>
          <cell r="J2712">
            <v>1</v>
          </cell>
          <cell r="P2712" t="str">
            <v>100m3</v>
          </cell>
          <cell r="Q2712">
            <v>7.5200000000000003E-2</v>
          </cell>
          <cell r="R2712">
            <v>16752000</v>
          </cell>
        </row>
        <row r="2713">
          <cell r="E2713" t="str">
            <v>Ñaép caùt ñeäm ñaàu cöø</v>
          </cell>
          <cell r="F2713" t="str">
            <v>BB.1411</v>
          </cell>
          <cell r="G2713" t="str">
            <v>Ñaép caùt ñeäm ñaàu cöø: =22,1x1,7x0,15</v>
          </cell>
          <cell r="I2713" t="str">
            <v>: =22,1x1,7x0,15</v>
          </cell>
          <cell r="J2713">
            <v>1</v>
          </cell>
          <cell r="K2713" t="str">
            <v>KHOI</v>
          </cell>
          <cell r="M2713">
            <v>22.1</v>
          </cell>
          <cell r="N2713">
            <v>1.7</v>
          </cell>
          <cell r="O2713">
            <v>0.15</v>
          </cell>
          <cell r="P2713" t="str">
            <v>m3</v>
          </cell>
          <cell r="R2713">
            <v>37332</v>
          </cell>
        </row>
        <row r="2714">
          <cell r="E2714" t="str">
            <v>Ñaêép ñaù 5x7 keïp caùt</v>
          </cell>
          <cell r="F2714" t="str">
            <v>B3-13e/CÑ79/57C</v>
          </cell>
          <cell r="G2714">
            <v>0</v>
          </cell>
          <cell r="I2714">
            <v>0</v>
          </cell>
          <cell r="J2714">
            <v>1</v>
          </cell>
          <cell r="K2714" t="str">
            <v>KHOI</v>
          </cell>
          <cell r="P2714" t="str">
            <v>100m3</v>
          </cell>
          <cell r="Q2714">
            <v>0</v>
          </cell>
          <cell r="R2714">
            <v>0</v>
          </cell>
        </row>
        <row r="2715">
          <cell r="E2715" t="str">
            <v>Beùton loùt M100 ñaù 1x2</v>
          </cell>
          <cell r="F2715" t="str">
            <v>HA.1111SR</v>
          </cell>
          <cell r="G2715" t="str">
            <v>Beùton loùt M100 ñaù 1x2: =21,8x1,4x0,05</v>
          </cell>
          <cell r="I2715" t="str">
            <v>: =21,8x1,4x0,05</v>
          </cell>
          <cell r="J2715">
            <v>1</v>
          </cell>
          <cell r="K2715" t="str">
            <v>KHOI</v>
          </cell>
          <cell r="M2715">
            <v>21.8</v>
          </cell>
          <cell r="N2715">
            <v>1.4</v>
          </cell>
          <cell r="O2715">
            <v>0.05</v>
          </cell>
          <cell r="P2715" t="str">
            <v>m3</v>
          </cell>
          <cell r="Q2715">
            <v>1.526</v>
          </cell>
          <cell r="R2715">
            <v>296067</v>
          </cell>
        </row>
        <row r="2716">
          <cell r="E2716" t="str">
            <v>Beùton baûn ñaùy M200 ñaù 1x2</v>
          </cell>
          <cell r="F2716" t="str">
            <v>HA.1213</v>
          </cell>
          <cell r="G2716" t="str">
            <v>Beùton baûn ñaùy M200 ñaù 1x2: =21,6x0,19m2</v>
          </cell>
          <cell r="I2716" t="str">
            <v>: =21,6x0,19m2</v>
          </cell>
          <cell r="J2716">
            <v>1</v>
          </cell>
          <cell r="K2716" t="str">
            <v>MAT</v>
          </cell>
          <cell r="M2716">
            <v>21.6</v>
          </cell>
          <cell r="N2716">
            <v>0.19</v>
          </cell>
          <cell r="P2716" t="str">
            <v>m3</v>
          </cell>
          <cell r="Q2716">
            <v>4.1040000000000001</v>
          </cell>
          <cell r="R2716">
            <v>442515</v>
          </cell>
        </row>
        <row r="2717">
          <cell r="E2717" t="str">
            <v>Vaùn khuoân</v>
          </cell>
          <cell r="F2717" t="str">
            <v>KA.1220</v>
          </cell>
          <cell r="G2717" t="str">
            <v>Vaùn khuoân</v>
          </cell>
          <cell r="I2717">
            <v>0</v>
          </cell>
          <cell r="J2717">
            <v>1</v>
          </cell>
          <cell r="P2717" t="str">
            <v>100m2</v>
          </cell>
          <cell r="Q2717">
            <v>6.88E-2</v>
          </cell>
          <cell r="R2717">
            <v>3649588</v>
          </cell>
        </row>
        <row r="2718">
          <cell r="E2718" t="str">
            <v>Loùt:</v>
          </cell>
          <cell r="G2718" t="str">
            <v>Loùt:: =2x(21,8+1,4)x0,05/100</v>
          </cell>
          <cell r="I2718" t="str">
            <v>: =2x(21,8+1,4)x0,05/100</v>
          </cell>
          <cell r="J2718">
            <v>1</v>
          </cell>
          <cell r="K2718" t="str">
            <v>VKMC</v>
          </cell>
          <cell r="M2718">
            <v>21.8</v>
          </cell>
          <cell r="N2718">
            <v>1.4</v>
          </cell>
          <cell r="O2718">
            <v>0.05</v>
          </cell>
          <cell r="P2718" t="str">
            <v>100m2</v>
          </cell>
          <cell r="Q2718">
            <v>2.3199999999999998E-2</v>
          </cell>
          <cell r="R2718">
            <v>0</v>
          </cell>
        </row>
        <row r="2719">
          <cell r="E2719" t="str">
            <v>Baûn ñaùy</v>
          </cell>
          <cell r="G2719" t="str">
            <v>Baûn ñaùy: =2x(21,6+1,2)x0,1/100</v>
          </cell>
          <cell r="I2719" t="str">
            <v>: =2x(21,6+1,2)x0,1/100</v>
          </cell>
          <cell r="J2719">
            <v>1</v>
          </cell>
          <cell r="K2719" t="str">
            <v>VKMC</v>
          </cell>
          <cell r="M2719">
            <v>21.6</v>
          </cell>
          <cell r="N2719">
            <v>1.2</v>
          </cell>
          <cell r="O2719">
            <v>0.1</v>
          </cell>
          <cell r="P2719" t="str">
            <v>100m2</v>
          </cell>
          <cell r="Q2719">
            <v>4.5600000000000002E-2</v>
          </cell>
          <cell r="R2719">
            <v>0</v>
          </cell>
        </row>
        <row r="2720">
          <cell r="E2720" t="str">
            <v>Beùton ñaø moùng M200 ñaù 1x2</v>
          </cell>
          <cell r="F2720" t="str">
            <v>HA.2333</v>
          </cell>
          <cell r="G2720" t="str">
            <v>Beùton ñaø moùng M200 ñaù 1x2: =21,6x0,2x0,4</v>
          </cell>
          <cell r="I2720" t="str">
            <v>: =21,6x0,2x0,4</v>
          </cell>
          <cell r="J2720">
            <v>1</v>
          </cell>
          <cell r="K2720" t="str">
            <v>KHOI</v>
          </cell>
          <cell r="M2720">
            <v>21.6</v>
          </cell>
          <cell r="N2720">
            <v>0.2</v>
          </cell>
          <cell r="O2720">
            <v>0.4</v>
          </cell>
          <cell r="P2720" t="str">
            <v>m3</v>
          </cell>
          <cell r="Q2720">
            <v>1.7280000000000002</v>
          </cell>
          <cell r="R2720">
            <v>496234</v>
          </cell>
        </row>
        <row r="2721">
          <cell r="E2721" t="str">
            <v>Vaùn khuoân moùngï baêng</v>
          </cell>
          <cell r="F2721" t="str">
            <v>KA.1110</v>
          </cell>
          <cell r="G2721" t="str">
            <v>Vaùn khuoân moùngï baêng: =2x(21,6+0,2)x0,4/100</v>
          </cell>
          <cell r="I2721" t="str">
            <v>: =2x(21,6+0,2)x0,4/100</v>
          </cell>
          <cell r="J2721">
            <v>1</v>
          </cell>
          <cell r="K2721" t="str">
            <v>VKMC</v>
          </cell>
          <cell r="M2721">
            <v>21.6</v>
          </cell>
          <cell r="N2721">
            <v>0.2</v>
          </cell>
          <cell r="O2721">
            <v>0.4</v>
          </cell>
          <cell r="P2721" t="str">
            <v>100m2</v>
          </cell>
          <cell r="Q2721">
            <v>0.1744</v>
          </cell>
          <cell r="R2721">
            <v>3633014</v>
          </cell>
        </row>
        <row r="2722">
          <cell r="E2722" t="str">
            <v>Saét troøn Þ &lt;=10</v>
          </cell>
          <cell r="F2722" t="str">
            <v>IA.1110</v>
          </cell>
          <cell r="G2722" t="str">
            <v>Saét troøn Þ &lt;=10</v>
          </cell>
          <cell r="I2722">
            <v>0</v>
          </cell>
          <cell r="J2722">
            <v>1</v>
          </cell>
          <cell r="N2722">
            <v>0.31358999999999998</v>
          </cell>
          <cell r="P2722" t="str">
            <v>Taán</v>
          </cell>
          <cell r="Q2722">
            <v>0.31358999999999998</v>
          </cell>
          <cell r="R2722">
            <v>4292975</v>
          </cell>
        </row>
        <row r="2723">
          <cell r="E2723" t="str">
            <v>Saét troøn Þ &lt;=18</v>
          </cell>
          <cell r="F2723" t="str">
            <v>IA.1120</v>
          </cell>
          <cell r="G2723" t="str">
            <v>Saét troøn Þ &lt;=18</v>
          </cell>
          <cell r="I2723">
            <v>0</v>
          </cell>
          <cell r="J2723">
            <v>1</v>
          </cell>
          <cell r="N2723">
            <v>0.21554999999999999</v>
          </cell>
          <cell r="P2723" t="str">
            <v>Taán</v>
          </cell>
          <cell r="Q2723">
            <v>0.21554999999999999</v>
          </cell>
          <cell r="R2723">
            <v>4291102</v>
          </cell>
        </row>
        <row r="2724">
          <cell r="E2724" t="str">
            <v>Saét troøn Þ &gt;18</v>
          </cell>
          <cell r="F2724" t="str">
            <v>IA.1130</v>
          </cell>
          <cell r="G2724">
            <v>0</v>
          </cell>
          <cell r="I2724">
            <v>0</v>
          </cell>
          <cell r="J2724">
            <v>1</v>
          </cell>
          <cell r="P2724" t="str">
            <v>Taán</v>
          </cell>
          <cell r="Q2724">
            <v>0</v>
          </cell>
          <cell r="R2724">
            <v>0</v>
          </cell>
        </row>
        <row r="2725">
          <cell r="E2725" t="str">
            <v>Ñaép thaønh moùng vaø san thöøa</v>
          </cell>
          <cell r="F2725" t="str">
            <v>BB.1112</v>
          </cell>
          <cell r="G2725" t="str">
            <v>Ñaép thaønh moùng vaø san thöøa</v>
          </cell>
          <cell r="J2725">
            <v>1</v>
          </cell>
          <cell r="N2725">
            <v>130.83733333333336</v>
          </cell>
          <cell r="P2725" t="str">
            <v>m3</v>
          </cell>
          <cell r="Q2725">
            <v>130.83733333333336</v>
          </cell>
          <cell r="R2725">
            <v>0</v>
          </cell>
        </row>
        <row r="2726">
          <cell r="E2726" t="str">
            <v>COÅ MOÙNG (tính ñeán coát -0,05)</v>
          </cell>
          <cell r="G2726" t="str">
            <v>COÅ MOÙNG (tính ñeán coát -0,05)</v>
          </cell>
          <cell r="H2726" t="str">
            <v>YES</v>
          </cell>
          <cell r="I2726">
            <v>0</v>
          </cell>
          <cell r="J2726">
            <v>1</v>
          </cell>
          <cell r="Q2726">
            <v>0</v>
          </cell>
          <cell r="R2726">
            <v>0</v>
          </cell>
        </row>
        <row r="2727">
          <cell r="E2727" t="str">
            <v>Beùton coå moùng M200 ñaù 1x2</v>
          </cell>
          <cell r="F2727" t="str">
            <v>HA.2323</v>
          </cell>
          <cell r="G2727" t="str">
            <v>Beùton coå moùng M200 ñaù 1x2</v>
          </cell>
          <cell r="I2727">
            <v>0</v>
          </cell>
          <cell r="J2727">
            <v>1</v>
          </cell>
          <cell r="P2727" t="str">
            <v>m3</v>
          </cell>
          <cell r="Q2727">
            <v>1.8258750000000004</v>
          </cell>
          <cell r="R2727">
            <v>496234</v>
          </cell>
        </row>
        <row r="2728">
          <cell r="E2728" t="str">
            <v>C1, C2, C2a, C3, C3a, C3b, C4</v>
          </cell>
          <cell r="G2728" t="str">
            <v>C1, C2, C2a, C3, C3a, C3b, C4: =16x0,2x0,2x1,35</v>
          </cell>
          <cell r="I2728" t="str">
            <v>: =16x0,2x0,2x1,35</v>
          </cell>
          <cell r="J2728">
            <v>16</v>
          </cell>
          <cell r="K2728" t="str">
            <v>KHOI</v>
          </cell>
          <cell r="M2728">
            <v>0.2</v>
          </cell>
          <cell r="N2728">
            <v>0.2</v>
          </cell>
          <cell r="O2728">
            <v>1.35</v>
          </cell>
          <cell r="P2728" t="str">
            <v>m3</v>
          </cell>
          <cell r="Q2728">
            <v>0.86400000000000021</v>
          </cell>
          <cell r="R2728">
            <v>0</v>
          </cell>
        </row>
        <row r="2729">
          <cell r="E2729" t="str">
            <v>C4a</v>
          </cell>
          <cell r="G2729" t="str">
            <v>C4a: =3x0,2x0,25x1,35</v>
          </cell>
          <cell r="I2729" t="str">
            <v>: =3x0,2x0,25x1,35</v>
          </cell>
          <cell r="J2729">
            <v>3</v>
          </cell>
          <cell r="K2729" t="str">
            <v>KHOI</v>
          </cell>
          <cell r="M2729">
            <v>0.2</v>
          </cell>
          <cell r="N2729">
            <v>0.25</v>
          </cell>
          <cell r="O2729">
            <v>1.35</v>
          </cell>
          <cell r="P2729" t="str">
            <v>m3</v>
          </cell>
          <cell r="Q2729">
            <v>0.20250000000000001</v>
          </cell>
          <cell r="R2729">
            <v>0</v>
          </cell>
        </row>
        <row r="2730">
          <cell r="E2730" t="str">
            <v>C5, C6</v>
          </cell>
          <cell r="G2730" t="str">
            <v>C5, C6: =9x0,25x0,25x1,35</v>
          </cell>
          <cell r="I2730" t="str">
            <v>: =9x0,25x0,25x1,35</v>
          </cell>
          <cell r="J2730">
            <v>9</v>
          </cell>
          <cell r="K2730" t="str">
            <v>KHOI</v>
          </cell>
          <cell r="M2730">
            <v>0.25</v>
          </cell>
          <cell r="N2730">
            <v>0.25</v>
          </cell>
          <cell r="O2730">
            <v>1.35</v>
          </cell>
          <cell r="P2730" t="str">
            <v>m3</v>
          </cell>
          <cell r="Q2730">
            <v>0.75937500000000002</v>
          </cell>
          <cell r="R2730">
            <v>0</v>
          </cell>
        </row>
        <row r="2731">
          <cell r="E2731" t="str">
            <v xml:space="preserve">Vaùn khuoân coå moùng </v>
          </cell>
          <cell r="F2731" t="str">
            <v>KA.2120</v>
          </cell>
          <cell r="G2731" t="str">
            <v xml:space="preserve">Vaùn khuoân coå moùng </v>
          </cell>
          <cell r="I2731">
            <v>0</v>
          </cell>
          <cell r="J2731">
            <v>1</v>
          </cell>
          <cell r="P2731" t="str">
            <v>100m2</v>
          </cell>
          <cell r="Q2731">
            <v>0.33075000000000004</v>
          </cell>
          <cell r="R2731">
            <v>3915861</v>
          </cell>
        </row>
        <row r="2732">
          <cell r="E2732" t="str">
            <v>C1, C2, C2a, C3, C3a, C3b, C4</v>
          </cell>
          <cell r="G2732" t="str">
            <v>C1, C2, C2a, C3, C3a, C3b, C4: =16x2x(0,2+0,2)x1,35/100</v>
          </cell>
          <cell r="I2732" t="str">
            <v>: =16x2x(0,2+0,2)x1,35/100</v>
          </cell>
          <cell r="J2732">
            <v>16</v>
          </cell>
          <cell r="K2732" t="str">
            <v>VKMC</v>
          </cell>
          <cell r="M2732">
            <v>0.2</v>
          </cell>
          <cell r="N2732">
            <v>0.2</v>
          </cell>
          <cell r="O2732">
            <v>1.35</v>
          </cell>
          <cell r="P2732" t="str">
            <v>100m2</v>
          </cell>
          <cell r="Q2732">
            <v>0.17280000000000001</v>
          </cell>
          <cell r="R2732">
            <v>0</v>
          </cell>
        </row>
        <row r="2733">
          <cell r="E2733" t="str">
            <v>C4a</v>
          </cell>
          <cell r="G2733" t="str">
            <v>C4a: =3x2x(0,2+0,25)x1,35/100</v>
          </cell>
          <cell r="I2733" t="str">
            <v>: =3x2x(0,2+0,25)x1,35/100</v>
          </cell>
          <cell r="J2733">
            <v>3</v>
          </cell>
          <cell r="K2733" t="str">
            <v>VKMC</v>
          </cell>
          <cell r="M2733">
            <v>0.2</v>
          </cell>
          <cell r="N2733">
            <v>0.25</v>
          </cell>
          <cell r="O2733">
            <v>1.35</v>
          </cell>
          <cell r="P2733" t="str">
            <v>100m2</v>
          </cell>
          <cell r="Q2733">
            <v>3.6450000000000003E-2</v>
          </cell>
          <cell r="R2733">
            <v>0</v>
          </cell>
        </row>
        <row r="2734">
          <cell r="E2734" t="str">
            <v>C5, C6</v>
          </cell>
          <cell r="G2734" t="str">
            <v>C5, C6: =9x2x(0,25+0,25)x1,35/100</v>
          </cell>
          <cell r="I2734" t="str">
            <v>: =9x2x(0,25+0,25)x1,35/100</v>
          </cell>
          <cell r="J2734">
            <v>9</v>
          </cell>
          <cell r="K2734" t="str">
            <v>VKMC</v>
          </cell>
          <cell r="M2734">
            <v>0.25</v>
          </cell>
          <cell r="N2734">
            <v>0.25</v>
          </cell>
          <cell r="O2734">
            <v>1.35</v>
          </cell>
          <cell r="P2734" t="str">
            <v>100m2</v>
          </cell>
          <cell r="Q2734">
            <v>0.12150000000000001</v>
          </cell>
          <cell r="R2734">
            <v>0</v>
          </cell>
        </row>
        <row r="2735">
          <cell r="E2735" t="str">
            <v>Saét troøn Þ &lt;=10</v>
          </cell>
          <cell r="F2735" t="str">
            <v>IA.2211</v>
          </cell>
          <cell r="G2735" t="str">
            <v>Saét troøn Þ &lt;=10</v>
          </cell>
          <cell r="I2735">
            <v>0</v>
          </cell>
          <cell r="J2735">
            <v>1</v>
          </cell>
          <cell r="N2735">
            <v>8.0349999999999991E-2</v>
          </cell>
          <cell r="P2735" t="str">
            <v>Taán</v>
          </cell>
          <cell r="Q2735">
            <v>8.0349999999999991E-2</v>
          </cell>
          <cell r="R2735">
            <v>4292975</v>
          </cell>
        </row>
        <row r="2736">
          <cell r="E2736" t="str">
            <v>Saét troøn Þ &lt;=18</v>
          </cell>
          <cell r="F2736" t="str">
            <v>IA.2221</v>
          </cell>
          <cell r="G2736" t="str">
            <v>Saét troøn Þ &lt;=18</v>
          </cell>
          <cell r="I2736">
            <v>0</v>
          </cell>
          <cell r="J2736">
            <v>1</v>
          </cell>
          <cell r="N2736">
            <v>0.53916000000000008</v>
          </cell>
          <cell r="P2736" t="str">
            <v>Taán</v>
          </cell>
          <cell r="Q2736">
            <v>0.53916000000000008</v>
          </cell>
          <cell r="R2736">
            <v>4292165</v>
          </cell>
        </row>
        <row r="2737">
          <cell r="E2737" t="str">
            <v>Saét troøn Þ &gt;18</v>
          </cell>
          <cell r="F2737" t="str">
            <v>IA.2231</v>
          </cell>
          <cell r="G2737">
            <v>0</v>
          </cell>
          <cell r="I2737">
            <v>0</v>
          </cell>
          <cell r="J2737">
            <v>1</v>
          </cell>
          <cell r="P2737" t="str">
            <v>Taán</v>
          </cell>
          <cell r="Q2737">
            <v>0</v>
          </cell>
          <cell r="R2737">
            <v>0</v>
          </cell>
        </row>
        <row r="2738">
          <cell r="E2738" t="str">
            <v>COÄT</v>
          </cell>
          <cell r="G2738" t="str">
            <v>COÄT</v>
          </cell>
          <cell r="H2738" t="str">
            <v>YES</v>
          </cell>
          <cell r="I2738">
            <v>0</v>
          </cell>
          <cell r="J2738">
            <v>1</v>
          </cell>
          <cell r="Q2738">
            <v>0</v>
          </cell>
          <cell r="R2738">
            <v>0</v>
          </cell>
        </row>
        <row r="2739">
          <cell r="E2739" t="str">
            <v>Beùton coät M200 ñaù 1x2</v>
          </cell>
          <cell r="F2739" t="str">
            <v>HA.2323</v>
          </cell>
          <cell r="G2739" t="str">
            <v>Beùton coät M200 ñaù 1x2</v>
          </cell>
          <cell r="I2739">
            <v>0</v>
          </cell>
          <cell r="J2739">
            <v>1</v>
          </cell>
          <cell r="P2739" t="str">
            <v>m3</v>
          </cell>
          <cell r="Q2739">
            <v>6.2</v>
          </cell>
          <cell r="R2739">
            <v>496234</v>
          </cell>
        </row>
        <row r="2740">
          <cell r="E2740" t="str">
            <v>C1, C2</v>
          </cell>
          <cell r="G2740" t="str">
            <v>C1, C2: =4x0,2x0,2x2,65</v>
          </cell>
          <cell r="I2740" t="str">
            <v>: =4x0,2x0,2x2,65</v>
          </cell>
          <cell r="J2740">
            <v>4</v>
          </cell>
          <cell r="K2740" t="str">
            <v>KHOI</v>
          </cell>
          <cell r="M2740">
            <v>0.2</v>
          </cell>
          <cell r="N2740">
            <v>0.2</v>
          </cell>
          <cell r="O2740">
            <v>2.65</v>
          </cell>
          <cell r="P2740" t="str">
            <v>m3</v>
          </cell>
          <cell r="Q2740">
            <v>0.8</v>
          </cell>
          <cell r="R2740">
            <v>0</v>
          </cell>
        </row>
        <row r="2741">
          <cell r="E2741" t="str">
            <v>C3, C3a, C3b, C4</v>
          </cell>
          <cell r="G2741" t="str">
            <v>C3, C3a, C3b, C4: =12x0,2x0,2x3,55</v>
          </cell>
          <cell r="I2741" t="str">
            <v>: =12x0,2x0,2x3,55</v>
          </cell>
          <cell r="J2741">
            <v>12</v>
          </cell>
          <cell r="K2741" t="str">
            <v>KHOI</v>
          </cell>
          <cell r="M2741">
            <v>0.2</v>
          </cell>
          <cell r="N2741">
            <v>0.2</v>
          </cell>
          <cell r="O2741">
            <v>3.55</v>
          </cell>
          <cell r="P2741" t="str">
            <v>m3</v>
          </cell>
          <cell r="Q2741">
            <v>2.4000000000000004</v>
          </cell>
          <cell r="R2741">
            <v>0</v>
          </cell>
        </row>
        <row r="2742">
          <cell r="E2742" t="str">
            <v>C4a</v>
          </cell>
          <cell r="G2742" t="str">
            <v>C4a: =3x0,2x0,25x3,55</v>
          </cell>
          <cell r="I2742" t="str">
            <v>: =3x0,2x0,25x3,55</v>
          </cell>
          <cell r="J2742">
            <v>3</v>
          </cell>
          <cell r="K2742" t="str">
            <v>KHOI</v>
          </cell>
          <cell r="M2742">
            <v>0.2</v>
          </cell>
          <cell r="N2742">
            <v>0.25</v>
          </cell>
          <cell r="O2742">
            <v>3.55</v>
          </cell>
          <cell r="P2742" t="str">
            <v>m3</v>
          </cell>
          <cell r="Q2742">
            <v>0.75</v>
          </cell>
          <cell r="R2742">
            <v>0</v>
          </cell>
        </row>
        <row r="2743">
          <cell r="E2743" t="str">
            <v>C5</v>
          </cell>
          <cell r="G2743" t="str">
            <v>C5: =5x0,25x0,25x3,45</v>
          </cell>
          <cell r="I2743" t="str">
            <v>: =5x0,25x0,25x3,45</v>
          </cell>
          <cell r="J2743">
            <v>5</v>
          </cell>
          <cell r="K2743" t="str">
            <v>KHOI</v>
          </cell>
          <cell r="M2743">
            <v>0.25</v>
          </cell>
          <cell r="N2743">
            <v>0.25</v>
          </cell>
          <cell r="O2743">
            <v>3.45</v>
          </cell>
          <cell r="P2743" t="str">
            <v>m3</v>
          </cell>
          <cell r="Q2743">
            <v>1.25</v>
          </cell>
          <cell r="R2743">
            <v>0</v>
          </cell>
        </row>
        <row r="2744">
          <cell r="E2744" t="str">
            <v>C6</v>
          </cell>
          <cell r="G2744" t="str">
            <v>C6: =4x0,25x0,25x3,55</v>
          </cell>
          <cell r="I2744" t="str">
            <v>: =4x0,25x0,25x3,55</v>
          </cell>
          <cell r="J2744">
            <v>4</v>
          </cell>
          <cell r="K2744" t="str">
            <v>KHOI</v>
          </cell>
          <cell r="M2744">
            <v>0.25</v>
          </cell>
          <cell r="N2744">
            <v>0.25</v>
          </cell>
          <cell r="O2744">
            <v>3.55</v>
          </cell>
          <cell r="P2744" t="str">
            <v>m3</v>
          </cell>
          <cell r="Q2744">
            <v>1</v>
          </cell>
          <cell r="R2744">
            <v>0</v>
          </cell>
        </row>
        <row r="2745">
          <cell r="E2745" t="str">
            <v>Vaùn khuoân coät</v>
          </cell>
          <cell r="F2745" t="str">
            <v>KA.2120</v>
          </cell>
          <cell r="G2745" t="str">
            <v>Vaùn khuoân coät</v>
          </cell>
          <cell r="I2745">
            <v>0</v>
          </cell>
          <cell r="J2745">
            <v>1</v>
          </cell>
          <cell r="P2745" t="str">
            <v>100m2</v>
          </cell>
          <cell r="Q2745">
            <v>0.93400000000000005</v>
          </cell>
          <cell r="R2745">
            <v>3915861</v>
          </cell>
        </row>
        <row r="2746">
          <cell r="E2746" t="str">
            <v>C1, C2</v>
          </cell>
          <cell r="G2746" t="str">
            <v>C1, C2: =4x2x(0,2+0,2)x2,65/100</v>
          </cell>
          <cell r="I2746" t="str">
            <v>: =4x2x(0,2+0,2)x2,65/100</v>
          </cell>
          <cell r="J2746">
            <v>4</v>
          </cell>
          <cell r="K2746" t="str">
            <v>VKMC</v>
          </cell>
          <cell r="M2746">
            <v>0.2</v>
          </cell>
          <cell r="N2746">
            <v>0.2</v>
          </cell>
          <cell r="O2746">
            <v>2.65</v>
          </cell>
          <cell r="P2746" t="str">
            <v>100m2</v>
          </cell>
          <cell r="Q2746">
            <v>9.0999999999999998E-2</v>
          </cell>
          <cell r="R2746">
            <v>0</v>
          </cell>
        </row>
        <row r="2747">
          <cell r="E2747" t="str">
            <v>C3, C3a, C3b, C4</v>
          </cell>
          <cell r="G2747" t="str">
            <v>C3, C3a, C3b, C4: =12x2x(0,2+0,2)x3,55/100</v>
          </cell>
          <cell r="I2747" t="str">
            <v>: =12x2x(0,2+0,2)x3,55/100</v>
          </cell>
          <cell r="J2747">
            <v>12</v>
          </cell>
          <cell r="K2747" t="str">
            <v>VKMC</v>
          </cell>
          <cell r="M2747">
            <v>0.2</v>
          </cell>
          <cell r="N2747">
            <v>0.2</v>
          </cell>
          <cell r="O2747">
            <v>3.55</v>
          </cell>
          <cell r="P2747" t="str">
            <v>100m2</v>
          </cell>
          <cell r="Q2747">
            <v>0.38200000000000001</v>
          </cell>
          <cell r="R2747">
            <v>0</v>
          </cell>
        </row>
        <row r="2748">
          <cell r="E2748" t="str">
            <v>C4a</v>
          </cell>
          <cell r="G2748" t="str">
            <v>C4a: =3x2x(0,2+0,25)x3,55/100</v>
          </cell>
          <cell r="I2748" t="str">
            <v>: =3x2x(0,2+0,25)x3,55/100</v>
          </cell>
          <cell r="J2748">
            <v>3</v>
          </cell>
          <cell r="K2748" t="str">
            <v>VKMC</v>
          </cell>
          <cell r="M2748">
            <v>0.2</v>
          </cell>
          <cell r="N2748">
            <v>0.25</v>
          </cell>
          <cell r="O2748">
            <v>3.55</v>
          </cell>
          <cell r="P2748" t="str">
            <v>100m2</v>
          </cell>
          <cell r="Q2748">
            <v>0.104</v>
          </cell>
          <cell r="R2748">
            <v>0</v>
          </cell>
        </row>
        <row r="2749">
          <cell r="E2749" t="str">
            <v>C5</v>
          </cell>
          <cell r="G2749" t="str">
            <v>C5: =5x2x(0,25+0,25)x3,45/100</v>
          </cell>
          <cell r="I2749" t="str">
            <v>: =5x2x(0,25+0,25)x3,45/100</v>
          </cell>
          <cell r="J2749">
            <v>5</v>
          </cell>
          <cell r="K2749" t="str">
            <v>VKMC</v>
          </cell>
          <cell r="M2749">
            <v>0.25</v>
          </cell>
          <cell r="N2749">
            <v>0.25</v>
          </cell>
          <cell r="O2749">
            <v>3.45</v>
          </cell>
          <cell r="P2749" t="str">
            <v>100m2</v>
          </cell>
          <cell r="Q2749">
            <v>0.20300000000000001</v>
          </cell>
          <cell r="R2749">
            <v>0</v>
          </cell>
        </row>
        <row r="2750">
          <cell r="E2750" t="str">
            <v>C6</v>
          </cell>
          <cell r="G2750" t="str">
            <v>C6: =4x2x(0,25+0,25)x3,55/100</v>
          </cell>
          <cell r="I2750" t="str">
            <v>: =4x2x(0,25+0,25)x3,55/100</v>
          </cell>
          <cell r="J2750">
            <v>4</v>
          </cell>
          <cell r="K2750" t="str">
            <v>VKMC</v>
          </cell>
          <cell r="M2750">
            <v>0.25</v>
          </cell>
          <cell r="N2750">
            <v>0.25</v>
          </cell>
          <cell r="O2750">
            <v>3.55</v>
          </cell>
          <cell r="P2750" t="str">
            <v>100m2</v>
          </cell>
          <cell r="Q2750">
            <v>0.154</v>
          </cell>
          <cell r="R2750">
            <v>0</v>
          </cell>
        </row>
        <row r="2751">
          <cell r="E2751" t="str">
            <v>Saét troøn Þ &lt;=10</v>
          </cell>
          <cell r="F2751" t="str">
            <v>IA.2211</v>
          </cell>
          <cell r="G2751" t="str">
            <v>Saét troøn Þ &lt;=10</v>
          </cell>
          <cell r="I2751">
            <v>0</v>
          </cell>
          <cell r="J2751">
            <v>1</v>
          </cell>
          <cell r="N2751">
            <v>0.16736999999999996</v>
          </cell>
          <cell r="P2751" t="str">
            <v>Taán</v>
          </cell>
          <cell r="Q2751">
            <v>0.16736999999999996</v>
          </cell>
          <cell r="R2751">
            <v>4292975</v>
          </cell>
        </row>
        <row r="2752">
          <cell r="E2752" t="str">
            <v>Saét troøn Þ &lt;=18</v>
          </cell>
          <cell r="F2752" t="str">
            <v>IA.2221</v>
          </cell>
          <cell r="G2752" t="str">
            <v>Saét troøn Þ &lt;=18</v>
          </cell>
          <cell r="I2752">
            <v>0</v>
          </cell>
          <cell r="J2752">
            <v>1</v>
          </cell>
          <cell r="N2752">
            <v>0.83043</v>
          </cell>
          <cell r="P2752" t="str">
            <v>Taán</v>
          </cell>
          <cell r="Q2752">
            <v>0.83043</v>
          </cell>
          <cell r="R2752">
            <v>4292165</v>
          </cell>
        </row>
        <row r="2753">
          <cell r="E2753" t="str">
            <v>Saét troøn Þ &gt;18</v>
          </cell>
          <cell r="F2753" t="str">
            <v>IA.2231</v>
          </cell>
          <cell r="G2753">
            <v>0</v>
          </cell>
          <cell r="I2753">
            <v>0</v>
          </cell>
          <cell r="J2753">
            <v>1</v>
          </cell>
          <cell r="P2753" t="str">
            <v>Taán</v>
          </cell>
          <cell r="Q2753">
            <v>0</v>
          </cell>
          <cell r="R2753">
            <v>0</v>
          </cell>
        </row>
        <row r="2754">
          <cell r="E2754" t="str">
            <v>ÑAØ KIEÀNG</v>
          </cell>
          <cell r="G2754" t="str">
            <v>ÑAØ KIEÀNG</v>
          </cell>
          <cell r="H2754" t="str">
            <v>YES</v>
          </cell>
          <cell r="I2754">
            <v>0</v>
          </cell>
          <cell r="J2754">
            <v>1</v>
          </cell>
          <cell r="Q2754">
            <v>0</v>
          </cell>
          <cell r="R2754">
            <v>0</v>
          </cell>
        </row>
        <row r="2755">
          <cell r="E2755" t="str">
            <v>Beùton ñaø kieàng M200 ñaù 1x2</v>
          </cell>
          <cell r="F2755" t="str">
            <v>HA.3113</v>
          </cell>
          <cell r="G2755" t="str">
            <v>Beùton ñaø kieàng M200 ñaù 1x2</v>
          </cell>
          <cell r="I2755">
            <v>0</v>
          </cell>
          <cell r="J2755">
            <v>1</v>
          </cell>
          <cell r="N2755">
            <v>6.9569999999999999</v>
          </cell>
          <cell r="P2755" t="str">
            <v>m3</v>
          </cell>
          <cell r="Q2755">
            <v>6.9569999999999999</v>
          </cell>
          <cell r="R2755">
            <v>442515</v>
          </cell>
        </row>
        <row r="2756">
          <cell r="E2756" t="str">
            <v>Vaùn khuoân ñaø</v>
          </cell>
          <cell r="F2756" t="str">
            <v>KA.2210</v>
          </cell>
          <cell r="G2756" t="str">
            <v>Vaùn khuoân ñaø</v>
          </cell>
          <cell r="I2756">
            <v>0</v>
          </cell>
          <cell r="J2756">
            <v>1</v>
          </cell>
          <cell r="P2756" t="str">
            <v>100m2</v>
          </cell>
          <cell r="Q2756">
            <v>0.97319999999999995</v>
          </cell>
          <cell r="R2756">
            <v>5245650</v>
          </cell>
        </row>
        <row r="2757">
          <cell r="E2757" t="str">
            <v>ÑK1</v>
          </cell>
          <cell r="G2757" t="str">
            <v>ÑK1: =(2x0,3+0,2)x8,7/100</v>
          </cell>
          <cell r="I2757" t="str">
            <v>: =(2x0,3+0,2)x8,7/100</v>
          </cell>
          <cell r="J2757">
            <v>1</v>
          </cell>
          <cell r="K2757" t="str">
            <v>VKD</v>
          </cell>
          <cell r="M2757">
            <v>8.6999999999999993</v>
          </cell>
          <cell r="N2757">
            <v>0.2</v>
          </cell>
          <cell r="O2757">
            <v>0.3</v>
          </cell>
          <cell r="P2757" t="str">
            <v>100m2</v>
          </cell>
          <cell r="Q2757">
            <v>6.9599999999999995E-2</v>
          </cell>
          <cell r="R2757">
            <v>0</v>
          </cell>
        </row>
        <row r="2758">
          <cell r="E2758" t="str">
            <v>ÑK2, ÑK3</v>
          </cell>
          <cell r="G2758" t="str">
            <v>ÑK2, ÑK3: =2x(2x0,3+0,2)x3,9/100</v>
          </cell>
          <cell r="I2758" t="str">
            <v>: =2x(2x0,3+0,2)x3,9/100</v>
          </cell>
          <cell r="J2758">
            <v>2</v>
          </cell>
          <cell r="K2758" t="str">
            <v>VKD</v>
          </cell>
          <cell r="M2758">
            <v>3.9</v>
          </cell>
          <cell r="N2758">
            <v>0.2</v>
          </cell>
          <cell r="O2758">
            <v>0.3</v>
          </cell>
          <cell r="P2758" t="str">
            <v>100m2</v>
          </cell>
          <cell r="Q2758">
            <v>6.2400000000000004E-2</v>
          </cell>
          <cell r="R2758">
            <v>0</v>
          </cell>
        </row>
        <row r="2759">
          <cell r="E2759" t="str">
            <v>ÑK4, ÑK5</v>
          </cell>
          <cell r="G2759" t="str">
            <v>ÑK4, ÑK5: =2x(2x0,3+0,2)x6,9/100</v>
          </cell>
          <cell r="I2759" t="str">
            <v>: =2x(2x0,3+0,2)x6,9/100</v>
          </cell>
          <cell r="J2759">
            <v>2</v>
          </cell>
          <cell r="K2759" t="str">
            <v>VKD</v>
          </cell>
          <cell r="M2759">
            <v>6.9</v>
          </cell>
          <cell r="N2759">
            <v>0.2</v>
          </cell>
          <cell r="O2759">
            <v>0.3</v>
          </cell>
          <cell r="P2759" t="str">
            <v>100m2</v>
          </cell>
          <cell r="Q2759">
            <v>0.11040000000000001</v>
          </cell>
          <cell r="R2759">
            <v>0</v>
          </cell>
        </row>
        <row r="2760">
          <cell r="E2760" t="str">
            <v>ÑK6</v>
          </cell>
          <cell r="G2760" t="str">
            <v>ÑK6: =(2x0,3+0,2)x11,7/100</v>
          </cell>
          <cell r="I2760" t="str">
            <v>: =(2x0,3+0,2)x11,7/100</v>
          </cell>
          <cell r="J2760">
            <v>1</v>
          </cell>
          <cell r="K2760" t="str">
            <v>VKD</v>
          </cell>
          <cell r="M2760">
            <v>11.7</v>
          </cell>
          <cell r="N2760">
            <v>0.2</v>
          </cell>
          <cell r="O2760">
            <v>0.3</v>
          </cell>
          <cell r="P2760" t="str">
            <v>100m2</v>
          </cell>
          <cell r="Q2760">
            <v>9.3599999999999989E-2</v>
          </cell>
          <cell r="R2760">
            <v>0</v>
          </cell>
        </row>
        <row r="2761">
          <cell r="E2761" t="str">
            <v>ÑK7, ÑK8</v>
          </cell>
          <cell r="G2761" t="str">
            <v>ÑK7, ÑK8: =2x(2x0,3+0,2)x21,6/100</v>
          </cell>
          <cell r="I2761" t="str">
            <v>: =2x(2x0,3+0,2)x21,6/100</v>
          </cell>
          <cell r="J2761">
            <v>2</v>
          </cell>
          <cell r="K2761" t="str">
            <v>VKD</v>
          </cell>
          <cell r="M2761">
            <v>21.6</v>
          </cell>
          <cell r="N2761">
            <v>0.2</v>
          </cell>
          <cell r="O2761">
            <v>0.3</v>
          </cell>
          <cell r="P2761" t="str">
            <v>100m2</v>
          </cell>
          <cell r="Q2761">
            <v>0.34560000000000002</v>
          </cell>
          <cell r="R2761">
            <v>0</v>
          </cell>
        </row>
        <row r="2762">
          <cell r="E2762" t="str">
            <v>ÑK9</v>
          </cell>
          <cell r="G2762" t="str">
            <v>ÑK9: =(2x0,3+0,2)x2,4/100</v>
          </cell>
          <cell r="I2762" t="str">
            <v>: =(2x0,3+0,2)x2,4/100</v>
          </cell>
          <cell r="J2762">
            <v>1</v>
          </cell>
          <cell r="K2762" t="str">
            <v>VKD</v>
          </cell>
          <cell r="M2762">
            <v>2.4</v>
          </cell>
          <cell r="N2762">
            <v>0.2</v>
          </cell>
          <cell r="O2762">
            <v>0.3</v>
          </cell>
          <cell r="P2762" t="str">
            <v>100m2</v>
          </cell>
          <cell r="Q2762">
            <v>1.9199999999999998E-2</v>
          </cell>
          <cell r="R2762">
            <v>0</v>
          </cell>
        </row>
        <row r="2763">
          <cell r="E2763" t="str">
            <v>ÑK10</v>
          </cell>
          <cell r="G2763" t="str">
            <v>ÑK10: =(2x0,3+0,2)x12,6/100</v>
          </cell>
          <cell r="I2763" t="str">
            <v>: =(2x0,3+0,2)x12,6/100</v>
          </cell>
          <cell r="J2763">
            <v>1</v>
          </cell>
          <cell r="K2763" t="str">
            <v>VKD</v>
          </cell>
          <cell r="M2763">
            <v>12.6</v>
          </cell>
          <cell r="N2763">
            <v>0.2</v>
          </cell>
          <cell r="O2763">
            <v>0.3</v>
          </cell>
          <cell r="P2763" t="str">
            <v>100m2</v>
          </cell>
          <cell r="Q2763">
            <v>0.1008</v>
          </cell>
          <cell r="R2763">
            <v>0</v>
          </cell>
        </row>
        <row r="2764">
          <cell r="E2764" t="str">
            <v>ÑK11</v>
          </cell>
          <cell r="G2764" t="str">
            <v>ÑK11: =(2x0,2+0,2)x7,2/100</v>
          </cell>
          <cell r="I2764" t="str">
            <v>: =(2x0,2+0,2)x7,2/100</v>
          </cell>
          <cell r="J2764">
            <v>1</v>
          </cell>
          <cell r="K2764" t="str">
            <v>VKD</v>
          </cell>
          <cell r="M2764">
            <v>7.2</v>
          </cell>
          <cell r="N2764">
            <v>0.2</v>
          </cell>
          <cell r="O2764">
            <v>0.2</v>
          </cell>
          <cell r="P2764" t="str">
            <v>100m2</v>
          </cell>
          <cell r="Q2764">
            <v>4.3200000000000009E-2</v>
          </cell>
          <cell r="R2764">
            <v>0</v>
          </cell>
        </row>
        <row r="2765">
          <cell r="E2765" t="str">
            <v>ÑK12</v>
          </cell>
          <cell r="G2765" t="str">
            <v>ÑK12: =(2x0,3+0,2)x12/100</v>
          </cell>
          <cell r="I2765" t="str">
            <v>: =(2x0,3+0,2)x12/100</v>
          </cell>
          <cell r="J2765">
            <v>1</v>
          </cell>
          <cell r="K2765" t="str">
            <v>VKD</v>
          </cell>
          <cell r="M2765">
            <v>12</v>
          </cell>
          <cell r="N2765">
            <v>0.2</v>
          </cell>
          <cell r="O2765">
            <v>0.3</v>
          </cell>
          <cell r="P2765" t="str">
            <v>100m2</v>
          </cell>
          <cell r="Q2765">
            <v>9.6000000000000016E-2</v>
          </cell>
          <cell r="R2765">
            <v>0</v>
          </cell>
        </row>
        <row r="2766">
          <cell r="E2766" t="str">
            <v>ÑK13</v>
          </cell>
          <cell r="G2766" t="str">
            <v>ÑK13: =3x(2x0,2+0,2)x1,8/100</v>
          </cell>
          <cell r="I2766" t="str">
            <v>: =3x(2x0,2+0,2)x1,8/100</v>
          </cell>
          <cell r="J2766">
            <v>3</v>
          </cell>
          <cell r="K2766" t="str">
            <v>VKD</v>
          </cell>
          <cell r="M2766">
            <v>1.8</v>
          </cell>
          <cell r="N2766">
            <v>0.2</v>
          </cell>
          <cell r="O2766">
            <v>0.2</v>
          </cell>
          <cell r="P2766" t="str">
            <v>100m2</v>
          </cell>
          <cell r="Q2766">
            <v>3.2400000000000005E-2</v>
          </cell>
          <cell r="R2766">
            <v>0</v>
          </cell>
        </row>
        <row r="2767">
          <cell r="E2767" t="str">
            <v>Saét troøn Þ &lt;=10</v>
          </cell>
          <cell r="F2767" t="str">
            <v>IA.2311</v>
          </cell>
          <cell r="G2767" t="str">
            <v>Saét troøn Þ &lt;=10</v>
          </cell>
          <cell r="I2767">
            <v>0</v>
          </cell>
          <cell r="J2767">
            <v>1</v>
          </cell>
          <cell r="N2767">
            <v>0.20668</v>
          </cell>
          <cell r="P2767" t="str">
            <v>Taán</v>
          </cell>
          <cell r="Q2767">
            <v>0.20668</v>
          </cell>
          <cell r="R2767">
            <v>4292975</v>
          </cell>
        </row>
        <row r="2768">
          <cell r="E2768" t="str">
            <v>Saét troøn Þ &lt;=18</v>
          </cell>
          <cell r="F2768" t="str">
            <v>IA.2321</v>
          </cell>
          <cell r="G2768" t="str">
            <v>Saét troøn Þ &lt;=18</v>
          </cell>
          <cell r="I2768">
            <v>0</v>
          </cell>
          <cell r="J2768">
            <v>1</v>
          </cell>
          <cell r="N2768">
            <v>0.73189000000000004</v>
          </cell>
          <cell r="P2768" t="str">
            <v>Taán</v>
          </cell>
          <cell r="Q2768">
            <v>0.73189000000000004</v>
          </cell>
          <cell r="R2768">
            <v>4291456</v>
          </cell>
        </row>
        <row r="2769">
          <cell r="E2769" t="str">
            <v>Saét troøn Þ &gt;18</v>
          </cell>
          <cell r="F2769" t="str">
            <v>IA.2331</v>
          </cell>
          <cell r="G2769" t="str">
            <v>Saét troøn Þ &gt;18</v>
          </cell>
          <cell r="I2769">
            <v>0</v>
          </cell>
          <cell r="J2769">
            <v>1</v>
          </cell>
          <cell r="N2769">
            <v>3.6760000000000001E-2</v>
          </cell>
          <cell r="P2769" t="str">
            <v>Taán</v>
          </cell>
          <cell r="Q2769">
            <v>3.6760000000000001E-2</v>
          </cell>
          <cell r="R2769">
            <v>4253486</v>
          </cell>
        </row>
        <row r="2770">
          <cell r="E2770" t="str">
            <v xml:space="preserve">DAÀM MAÙI </v>
          </cell>
          <cell r="G2770" t="str">
            <v xml:space="preserve">DAÀM MAÙI </v>
          </cell>
          <cell r="H2770" t="str">
            <v>YES</v>
          </cell>
          <cell r="I2770">
            <v>0</v>
          </cell>
          <cell r="J2770">
            <v>1</v>
          </cell>
          <cell r="Q2770">
            <v>0</v>
          </cell>
          <cell r="R2770">
            <v>0</v>
          </cell>
        </row>
        <row r="2771">
          <cell r="E2771" t="str">
            <v>Beùton ñaø  M200 ñaù 1x2</v>
          </cell>
          <cell r="F2771" t="str">
            <v>HA.3113</v>
          </cell>
          <cell r="G2771" t="str">
            <v>Beùton ñaø  M200 ñaù 1x2</v>
          </cell>
          <cell r="I2771">
            <v>0</v>
          </cell>
          <cell r="J2771">
            <v>1</v>
          </cell>
          <cell r="N2771">
            <v>12.119</v>
          </cell>
          <cell r="P2771" t="str">
            <v>m3</v>
          </cell>
          <cell r="Q2771">
            <v>12.119</v>
          </cell>
          <cell r="R2771">
            <v>442515</v>
          </cell>
        </row>
        <row r="2772">
          <cell r="E2772" t="str">
            <v>Vaùn khuoân ñaø</v>
          </cell>
          <cell r="F2772" t="str">
            <v>KA.2210</v>
          </cell>
          <cell r="G2772" t="str">
            <v>Vaùn khuoân ñaø</v>
          </cell>
          <cell r="I2772">
            <v>0</v>
          </cell>
          <cell r="J2772">
            <v>1</v>
          </cell>
          <cell r="P2772" t="str">
            <v>100m2</v>
          </cell>
          <cell r="Q2772">
            <v>1.5442800000000001</v>
          </cell>
          <cell r="R2772">
            <v>5245650</v>
          </cell>
        </row>
        <row r="2773">
          <cell r="E2773" t="str">
            <v>DM1, DM2</v>
          </cell>
          <cell r="G2773" t="str">
            <v>DM1, DM2: =2x(2x0,3+0,2)x21,6/100</v>
          </cell>
          <cell r="I2773" t="str">
            <v>: =2x(2x0,3+0,2)x21,6/100</v>
          </cell>
          <cell r="J2773">
            <v>2</v>
          </cell>
          <cell r="K2773" t="str">
            <v>VKD</v>
          </cell>
          <cell r="M2773">
            <v>21.6</v>
          </cell>
          <cell r="N2773">
            <v>0.2</v>
          </cell>
          <cell r="O2773">
            <v>0.3</v>
          </cell>
          <cell r="P2773" t="str">
            <v>100m2</v>
          </cell>
          <cell r="Q2773">
            <v>0.34560000000000002</v>
          </cell>
          <cell r="R2773">
            <v>0</v>
          </cell>
        </row>
        <row r="2774">
          <cell r="E2774" t="str">
            <v>DM3</v>
          </cell>
          <cell r="G2774" t="str">
            <v>DM3: =(2x0,39+0,2)x21,6/100</v>
          </cell>
          <cell r="I2774" t="str">
            <v>: =(2x0,39+0,2)x21,6/100</v>
          </cell>
          <cell r="J2774">
            <v>1</v>
          </cell>
          <cell r="K2774" t="str">
            <v>VKD</v>
          </cell>
          <cell r="M2774">
            <v>21.6</v>
          </cell>
          <cell r="N2774">
            <v>0.2</v>
          </cell>
          <cell r="O2774">
            <v>0.39</v>
          </cell>
          <cell r="P2774" t="str">
            <v>100m2</v>
          </cell>
          <cell r="Q2774">
            <v>0.21167999999999998</v>
          </cell>
          <cell r="R2774">
            <v>0</v>
          </cell>
        </row>
        <row r="2775">
          <cell r="E2775" t="str">
            <v>DM4</v>
          </cell>
          <cell r="G2775" t="str">
            <v>DM4: =(2x0,3+0,2)x9/100</v>
          </cell>
          <cell r="I2775" t="str">
            <v>: =(2x0,3+0,2)x9/100</v>
          </cell>
          <cell r="J2775">
            <v>1</v>
          </cell>
          <cell r="K2775" t="str">
            <v>VKD</v>
          </cell>
          <cell r="M2775">
            <v>9</v>
          </cell>
          <cell r="N2775">
            <v>0.2</v>
          </cell>
          <cell r="O2775">
            <v>0.3</v>
          </cell>
          <cell r="P2775" t="str">
            <v>100m2</v>
          </cell>
          <cell r="Q2775">
            <v>7.2000000000000008E-2</v>
          </cell>
          <cell r="R2775">
            <v>0</v>
          </cell>
        </row>
        <row r="2776">
          <cell r="E2776" t="str">
            <v>DM5, DM6</v>
          </cell>
          <cell r="G2776" t="str">
            <v>DM5, DM6: =4x(2x0,5+0,2)x8,7/100</v>
          </cell>
          <cell r="I2776" t="str">
            <v>: =4x(2x0,5+0,2)x8,7/100</v>
          </cell>
          <cell r="J2776">
            <v>4</v>
          </cell>
          <cell r="K2776" t="str">
            <v>VKD</v>
          </cell>
          <cell r="M2776">
            <v>8.6999999999999993</v>
          </cell>
          <cell r="N2776">
            <v>0.2</v>
          </cell>
          <cell r="O2776">
            <v>0.5</v>
          </cell>
          <cell r="P2776" t="str">
            <v>100m2</v>
          </cell>
          <cell r="Q2776">
            <v>0.41759999999999997</v>
          </cell>
          <cell r="R2776">
            <v>0</v>
          </cell>
        </row>
        <row r="2777">
          <cell r="E2777" t="str">
            <v>DM7</v>
          </cell>
          <cell r="G2777" t="str">
            <v>DM7: =(2x0,39+0,2)x3/100</v>
          </cell>
          <cell r="I2777" t="str">
            <v>: =(2x0,39+0,2)x3/100</v>
          </cell>
          <cell r="J2777">
            <v>1</v>
          </cell>
          <cell r="K2777" t="str">
            <v>VKD</v>
          </cell>
          <cell r="M2777">
            <v>3</v>
          </cell>
          <cell r="N2777">
            <v>0.2</v>
          </cell>
          <cell r="O2777">
            <v>0.39</v>
          </cell>
          <cell r="P2777" t="str">
            <v>100m2</v>
          </cell>
          <cell r="Q2777">
            <v>2.9399999999999999E-2</v>
          </cell>
          <cell r="R2777">
            <v>0</v>
          </cell>
        </row>
        <row r="2778">
          <cell r="E2778" t="str">
            <v>DM8, DM9</v>
          </cell>
          <cell r="G2778" t="str">
            <v>DM8, DM9: =2x(2x0,6+0,2)x11,7/100</v>
          </cell>
          <cell r="I2778" t="str">
            <v>: =2x(2x0,6+0,2)x11,7/100</v>
          </cell>
          <cell r="J2778">
            <v>2</v>
          </cell>
          <cell r="K2778" t="str">
            <v>VKD</v>
          </cell>
          <cell r="M2778">
            <v>11.7</v>
          </cell>
          <cell r="N2778">
            <v>0.2</v>
          </cell>
          <cell r="O2778">
            <v>0.6</v>
          </cell>
          <cell r="P2778" t="str">
            <v>100m2</v>
          </cell>
          <cell r="Q2778">
            <v>0.3276</v>
          </cell>
          <cell r="R2778">
            <v>0</v>
          </cell>
        </row>
        <row r="2779">
          <cell r="E2779" t="str">
            <v>DM10</v>
          </cell>
          <cell r="G2779" t="str">
            <v>DM10: =(2x0,5+0,2)x11,7/100</v>
          </cell>
          <cell r="I2779" t="str">
            <v>: =(2x0,5+0,2)x11,7/100</v>
          </cell>
          <cell r="J2779">
            <v>1</v>
          </cell>
          <cell r="K2779" t="str">
            <v>VKD</v>
          </cell>
          <cell r="M2779">
            <v>11.7</v>
          </cell>
          <cell r="N2779">
            <v>0.2</v>
          </cell>
          <cell r="O2779">
            <v>0.5</v>
          </cell>
          <cell r="P2779" t="str">
            <v>100m2</v>
          </cell>
          <cell r="Q2779">
            <v>0.1404</v>
          </cell>
          <cell r="R2779">
            <v>0</v>
          </cell>
        </row>
        <row r="2780">
          <cell r="E2780" t="str">
            <v>Saét troøn Þ &lt;=10</v>
          </cell>
          <cell r="F2780" t="str">
            <v>IA.2311</v>
          </cell>
          <cell r="G2780" t="str">
            <v>Saét troøn Þ &lt;=10</v>
          </cell>
          <cell r="I2780">
            <v>0</v>
          </cell>
          <cell r="J2780">
            <v>1</v>
          </cell>
          <cell r="N2780">
            <v>0.20526</v>
          </cell>
          <cell r="P2780" t="str">
            <v>Taán</v>
          </cell>
          <cell r="Q2780">
            <v>0.20526</v>
          </cell>
          <cell r="R2780">
            <v>4292975</v>
          </cell>
        </row>
        <row r="2781">
          <cell r="E2781" t="str">
            <v>Saét troøn Þ &lt;=18</v>
          </cell>
          <cell r="F2781" t="str">
            <v>IA.2321</v>
          </cell>
          <cell r="G2781" t="str">
            <v>Saét troøn Þ &lt;=18</v>
          </cell>
          <cell r="I2781">
            <v>0</v>
          </cell>
          <cell r="J2781">
            <v>1</v>
          </cell>
          <cell r="N2781">
            <v>1.0858299999999999</v>
          </cell>
          <cell r="P2781" t="str">
            <v>Taán</v>
          </cell>
          <cell r="Q2781">
            <v>1.0858299999999999</v>
          </cell>
          <cell r="R2781">
            <v>4291456</v>
          </cell>
        </row>
        <row r="2782">
          <cell r="E2782" t="str">
            <v xml:space="preserve">LANH TOÂ, OÂ VAÊNG </v>
          </cell>
          <cell r="G2782" t="str">
            <v xml:space="preserve">LANH TOÂ, OÂ VAÊNG </v>
          </cell>
          <cell r="H2782" t="str">
            <v>YES</v>
          </cell>
          <cell r="I2782">
            <v>0</v>
          </cell>
          <cell r="J2782">
            <v>1</v>
          </cell>
          <cell r="Q2782">
            <v>0</v>
          </cell>
          <cell r="R2782">
            <v>0</v>
          </cell>
        </row>
        <row r="2783">
          <cell r="E2783" t="str">
            <v>Beùton lanh toâ, oâ vaêng M200 ñaù 1x2</v>
          </cell>
          <cell r="F2783" t="str">
            <v>HA.3313</v>
          </cell>
          <cell r="G2783" t="str">
            <v>Beùton lanh toâ, oâ vaêng M200 ñaù 1x2</v>
          </cell>
          <cell r="I2783">
            <v>0</v>
          </cell>
          <cell r="J2783">
            <v>1</v>
          </cell>
          <cell r="P2783" t="str">
            <v>m3</v>
          </cell>
          <cell r="Q2783">
            <v>4.992</v>
          </cell>
          <cell r="R2783">
            <v>492824</v>
          </cell>
        </row>
        <row r="2784">
          <cell r="E2784" t="str">
            <v>LT1</v>
          </cell>
          <cell r="G2784" t="str">
            <v>LT1: =8,7x0,2x0,4</v>
          </cell>
          <cell r="I2784" t="str">
            <v>: =8,7x0,2x0,4</v>
          </cell>
          <cell r="J2784">
            <v>1</v>
          </cell>
          <cell r="K2784" t="str">
            <v>KHOI</v>
          </cell>
          <cell r="M2784">
            <v>8.6999999999999993</v>
          </cell>
          <cell r="N2784">
            <v>0.2</v>
          </cell>
          <cell r="O2784">
            <v>0.4</v>
          </cell>
          <cell r="P2784" t="str">
            <v>m3</v>
          </cell>
          <cell r="Q2784">
            <v>0.69600000000000006</v>
          </cell>
          <cell r="R2784">
            <v>0</v>
          </cell>
        </row>
        <row r="2785">
          <cell r="E2785" t="str">
            <v>LT2</v>
          </cell>
          <cell r="G2785" t="str">
            <v>LT2: =11,7x0,2x0,4</v>
          </cell>
          <cell r="I2785" t="str">
            <v>: =11,7x0,2x0,4</v>
          </cell>
          <cell r="J2785">
            <v>1</v>
          </cell>
          <cell r="K2785" t="str">
            <v>KHOI</v>
          </cell>
          <cell r="M2785">
            <v>11.7</v>
          </cell>
          <cell r="N2785">
            <v>0.2</v>
          </cell>
          <cell r="O2785">
            <v>0.4</v>
          </cell>
          <cell r="P2785" t="str">
            <v>m3</v>
          </cell>
          <cell r="Q2785">
            <v>0.93599999999999994</v>
          </cell>
          <cell r="R2785">
            <v>0</v>
          </cell>
        </row>
        <row r="2786">
          <cell r="E2786" t="str">
            <v>LT3</v>
          </cell>
          <cell r="G2786" t="str">
            <v>LT3: =7,2x0,2x0,4</v>
          </cell>
          <cell r="I2786" t="str">
            <v>: =7,2x0,2x0,4</v>
          </cell>
          <cell r="J2786">
            <v>1</v>
          </cell>
          <cell r="K2786" t="str">
            <v>KHOI</v>
          </cell>
          <cell r="M2786">
            <v>7.2</v>
          </cell>
          <cell r="N2786">
            <v>0.2</v>
          </cell>
          <cell r="O2786">
            <v>0.4</v>
          </cell>
          <cell r="P2786" t="str">
            <v>m3</v>
          </cell>
          <cell r="Q2786">
            <v>0.57600000000000007</v>
          </cell>
          <cell r="R2786">
            <v>0</v>
          </cell>
        </row>
        <row r="2787">
          <cell r="E2787" t="str">
            <v>LT4</v>
          </cell>
          <cell r="G2787" t="str">
            <v>LT4: =3,6x0,2x0,3</v>
          </cell>
          <cell r="I2787" t="str">
            <v>: =3,6x0,2x0,3</v>
          </cell>
          <cell r="J2787">
            <v>1</v>
          </cell>
          <cell r="K2787" t="str">
            <v>KHOI</v>
          </cell>
          <cell r="M2787">
            <v>3.6</v>
          </cell>
          <cell r="N2787">
            <v>0.2</v>
          </cell>
          <cell r="O2787">
            <v>0.3</v>
          </cell>
          <cell r="P2787" t="str">
            <v>m3</v>
          </cell>
          <cell r="Q2787">
            <v>0.21600000000000003</v>
          </cell>
          <cell r="R2787">
            <v>0</v>
          </cell>
        </row>
        <row r="2788">
          <cell r="E2788" t="str">
            <v>LT5</v>
          </cell>
          <cell r="G2788" t="str">
            <v>LT5: =2x1,2x0,2x0,12</v>
          </cell>
          <cell r="I2788" t="str">
            <v>: =2x1,2x0,2x0,12</v>
          </cell>
          <cell r="J2788">
            <v>2</v>
          </cell>
          <cell r="K2788" t="str">
            <v>KHOI</v>
          </cell>
          <cell r="M2788">
            <v>1.2</v>
          </cell>
          <cell r="N2788">
            <v>0.2</v>
          </cell>
          <cell r="O2788">
            <v>0.12</v>
          </cell>
          <cell r="P2788" t="str">
            <v>m3</v>
          </cell>
          <cell r="Q2788">
            <v>5.7599999999999998E-2</v>
          </cell>
          <cell r="R2788">
            <v>0</v>
          </cell>
        </row>
        <row r="2789">
          <cell r="E2789" t="str">
            <v>LT6</v>
          </cell>
          <cell r="G2789" t="str">
            <v>LT6: =3,9x0,2x0,2</v>
          </cell>
          <cell r="I2789" t="str">
            <v>: =3,9x0,2x0,2</v>
          </cell>
          <cell r="J2789">
            <v>1</v>
          </cell>
          <cell r="K2789" t="str">
            <v>KHOI</v>
          </cell>
          <cell r="M2789">
            <v>3.9</v>
          </cell>
          <cell r="N2789">
            <v>0.2</v>
          </cell>
          <cell r="O2789">
            <v>0.2</v>
          </cell>
          <cell r="P2789" t="str">
            <v>m3</v>
          </cell>
          <cell r="Q2789">
            <v>0.15600000000000003</v>
          </cell>
          <cell r="R2789">
            <v>0</v>
          </cell>
        </row>
        <row r="2790">
          <cell r="E2790" t="str">
            <v>OV1</v>
          </cell>
          <cell r="G2790" t="str">
            <v>OV1: =8,7x1x0,09</v>
          </cell>
          <cell r="I2790" t="str">
            <v>: =8,7x1x0,09</v>
          </cell>
          <cell r="J2790">
            <v>1</v>
          </cell>
          <cell r="K2790" t="str">
            <v>KHOI</v>
          </cell>
          <cell r="M2790">
            <v>8.6999999999999993</v>
          </cell>
          <cell r="N2790">
            <v>1</v>
          </cell>
          <cell r="O2790">
            <v>0.09</v>
          </cell>
          <cell r="P2790" t="str">
            <v>m3</v>
          </cell>
          <cell r="Q2790">
            <v>0.78299999999999992</v>
          </cell>
          <cell r="R2790">
            <v>0</v>
          </cell>
        </row>
        <row r="2791">
          <cell r="E2791" t="str">
            <v>OV2</v>
          </cell>
          <cell r="G2791" t="str">
            <v>OV2: =11,7x1x0,09</v>
          </cell>
          <cell r="I2791" t="str">
            <v>: =11,7x1x0,09</v>
          </cell>
          <cell r="J2791">
            <v>1</v>
          </cell>
          <cell r="K2791" t="str">
            <v>KHOI</v>
          </cell>
          <cell r="M2791">
            <v>11.7</v>
          </cell>
          <cell r="N2791">
            <v>1</v>
          </cell>
          <cell r="O2791">
            <v>0.09</v>
          </cell>
          <cell r="P2791" t="str">
            <v>m3</v>
          </cell>
          <cell r="Q2791">
            <v>1.0529999999999999</v>
          </cell>
          <cell r="R2791">
            <v>0</v>
          </cell>
        </row>
        <row r="2792">
          <cell r="E2792" t="str">
            <v>OV3</v>
          </cell>
          <cell r="G2792" t="str">
            <v>OV3: =7,2x0,8x0,09</v>
          </cell>
          <cell r="I2792" t="str">
            <v>: =7,2x0,8x0,09</v>
          </cell>
          <cell r="J2792">
            <v>1</v>
          </cell>
          <cell r="K2792" t="str">
            <v>KHOI</v>
          </cell>
          <cell r="M2792">
            <v>7.2</v>
          </cell>
          <cell r="N2792">
            <v>0.8</v>
          </cell>
          <cell r="O2792">
            <v>0.09</v>
          </cell>
          <cell r="P2792" t="str">
            <v>m3</v>
          </cell>
          <cell r="Q2792">
            <v>0.51840000000000008</v>
          </cell>
          <cell r="R2792">
            <v>0</v>
          </cell>
        </row>
        <row r="2793">
          <cell r="E2793" t="str">
            <v>Vaùn khuoân lanh toâ, oâ vaêng</v>
          </cell>
          <cell r="F2793" t="str">
            <v>KA.2320</v>
          </cell>
          <cell r="G2793" t="str">
            <v>Vaùn khuoân lanh toâ, oâ vaêng</v>
          </cell>
          <cell r="I2793">
            <v>0</v>
          </cell>
          <cell r="J2793">
            <v>1</v>
          </cell>
          <cell r="P2793" t="str">
            <v>100m2</v>
          </cell>
          <cell r="Q2793">
            <v>0.63075999999999999</v>
          </cell>
          <cell r="R2793">
            <v>4233850</v>
          </cell>
        </row>
        <row r="2794">
          <cell r="E2794" t="str">
            <v>LT1</v>
          </cell>
          <cell r="G2794" t="str">
            <v>LT1: =(2x0,4+0,2)x8,7/100</v>
          </cell>
          <cell r="I2794" t="str">
            <v>: =(2x0,4+0,2)x8,7/100</v>
          </cell>
          <cell r="J2794">
            <v>1</v>
          </cell>
          <cell r="K2794" t="str">
            <v>VKD</v>
          </cell>
          <cell r="M2794">
            <v>8.6999999999999993</v>
          </cell>
          <cell r="N2794">
            <v>0.2</v>
          </cell>
          <cell r="O2794">
            <v>0.4</v>
          </cell>
          <cell r="P2794" t="str">
            <v>100m2</v>
          </cell>
          <cell r="Q2794">
            <v>8.6999999999999994E-2</v>
          </cell>
          <cell r="R2794">
            <v>0</v>
          </cell>
        </row>
        <row r="2795">
          <cell r="E2795" t="str">
            <v>LT2</v>
          </cell>
          <cell r="G2795" t="str">
            <v>LT2: =(2x0,4+0,2)x11,7/100</v>
          </cell>
          <cell r="I2795" t="str">
            <v>: =(2x0,4+0,2)x11,7/100</v>
          </cell>
          <cell r="J2795">
            <v>1</v>
          </cell>
          <cell r="K2795" t="str">
            <v>VKD</v>
          </cell>
          <cell r="M2795">
            <v>11.7</v>
          </cell>
          <cell r="N2795">
            <v>0.2</v>
          </cell>
          <cell r="O2795">
            <v>0.4</v>
          </cell>
          <cell r="P2795" t="str">
            <v>100m2</v>
          </cell>
          <cell r="Q2795">
            <v>0.11699999999999999</v>
          </cell>
          <cell r="R2795">
            <v>0</v>
          </cell>
        </row>
        <row r="2796">
          <cell r="E2796" t="str">
            <v>LT3</v>
          </cell>
          <cell r="G2796" t="str">
            <v>LT3: =(2x0,4+0,2)x7,2/100</v>
          </cell>
          <cell r="I2796" t="str">
            <v>: =(2x0,4+0,2)x7,2/100</v>
          </cell>
          <cell r="J2796">
            <v>1</v>
          </cell>
          <cell r="K2796" t="str">
            <v>VKD</v>
          </cell>
          <cell r="M2796">
            <v>7.2</v>
          </cell>
          <cell r="N2796">
            <v>0.2</v>
          </cell>
          <cell r="O2796">
            <v>0.4</v>
          </cell>
          <cell r="P2796" t="str">
            <v>100m2</v>
          </cell>
          <cell r="Q2796">
            <v>7.2000000000000008E-2</v>
          </cell>
          <cell r="R2796">
            <v>0</v>
          </cell>
        </row>
        <row r="2797">
          <cell r="E2797" t="str">
            <v>LT4</v>
          </cell>
          <cell r="G2797" t="str">
            <v>LT4: =(2x0,3+0,2)x3,6/100</v>
          </cell>
          <cell r="I2797" t="str">
            <v>: =(2x0,3+0,2)x3,6/100</v>
          </cell>
          <cell r="J2797">
            <v>1</v>
          </cell>
          <cell r="K2797" t="str">
            <v>VKD</v>
          </cell>
          <cell r="M2797">
            <v>3.6</v>
          </cell>
          <cell r="N2797">
            <v>0.2</v>
          </cell>
          <cell r="O2797">
            <v>0.3</v>
          </cell>
          <cell r="P2797" t="str">
            <v>100m2</v>
          </cell>
          <cell r="Q2797">
            <v>2.8800000000000003E-2</v>
          </cell>
          <cell r="R2797">
            <v>0</v>
          </cell>
        </row>
        <row r="2798">
          <cell r="E2798" t="str">
            <v>LT5</v>
          </cell>
          <cell r="G2798" t="str">
            <v>LT5: =2x(2x0,12+0,2)x1,2/100</v>
          </cell>
          <cell r="I2798" t="str">
            <v>: =2x(2x0,12+0,2)x1,2/100</v>
          </cell>
          <cell r="J2798">
            <v>2</v>
          </cell>
          <cell r="K2798" t="str">
            <v>VKD</v>
          </cell>
          <cell r="M2798">
            <v>1.2</v>
          </cell>
          <cell r="N2798">
            <v>0.2</v>
          </cell>
          <cell r="O2798">
            <v>0.12</v>
          </cell>
          <cell r="P2798" t="str">
            <v>100m2</v>
          </cell>
          <cell r="Q2798">
            <v>1.056E-2</v>
          </cell>
          <cell r="R2798">
            <v>0</v>
          </cell>
        </row>
        <row r="2799">
          <cell r="E2799" t="str">
            <v>LT6</v>
          </cell>
          <cell r="G2799" t="str">
            <v>LT6: =(2x0,2+0,2)x3,9/100</v>
          </cell>
          <cell r="I2799" t="str">
            <v>: =(2x0,2+0,2)x3,9/100</v>
          </cell>
          <cell r="J2799">
            <v>1</v>
          </cell>
          <cell r="K2799" t="str">
            <v>VKD</v>
          </cell>
          <cell r="M2799">
            <v>3.9</v>
          </cell>
          <cell r="N2799">
            <v>0.2</v>
          </cell>
          <cell r="O2799">
            <v>0.2</v>
          </cell>
          <cell r="P2799" t="str">
            <v>100m2</v>
          </cell>
          <cell r="Q2799">
            <v>2.3400000000000004E-2</v>
          </cell>
          <cell r="R2799">
            <v>0</v>
          </cell>
        </row>
        <row r="2800">
          <cell r="E2800" t="str">
            <v>OV1</v>
          </cell>
          <cell r="G2800" t="str">
            <v>OV1: =8,88x1,08/100</v>
          </cell>
          <cell r="I2800" t="str">
            <v>: =8,88x1,08/100</v>
          </cell>
          <cell r="J2800">
            <v>1</v>
          </cell>
          <cell r="K2800" t="str">
            <v>VKS</v>
          </cell>
          <cell r="M2800">
            <v>8.8800000000000008</v>
          </cell>
          <cell r="N2800">
            <v>1.08</v>
          </cell>
          <cell r="P2800" t="str">
            <v>100m2</v>
          </cell>
          <cell r="Q2800">
            <v>9.7000000000000003E-2</v>
          </cell>
          <cell r="R2800">
            <v>0</v>
          </cell>
        </row>
        <row r="2801">
          <cell r="E2801" t="str">
            <v>OV2</v>
          </cell>
          <cell r="G2801" t="str">
            <v>OV2: =11,88x1,08/100</v>
          </cell>
          <cell r="I2801" t="str">
            <v>: =11,88x1,08/100</v>
          </cell>
          <cell r="J2801">
            <v>1</v>
          </cell>
          <cell r="K2801" t="str">
            <v>VKS</v>
          </cell>
          <cell r="M2801">
            <v>11.88</v>
          </cell>
          <cell r="N2801">
            <v>1.08</v>
          </cell>
          <cell r="P2801" t="str">
            <v>100m2</v>
          </cell>
          <cell r="Q2801">
            <v>0.129</v>
          </cell>
          <cell r="R2801">
            <v>0</v>
          </cell>
        </row>
        <row r="2802">
          <cell r="E2802" t="str">
            <v>OV3</v>
          </cell>
          <cell r="G2802" t="str">
            <v>OV3: =7,38x0,88/100</v>
          </cell>
          <cell r="I2802" t="str">
            <v>: =7,38x0,88/100</v>
          </cell>
          <cell r="J2802">
            <v>1</v>
          </cell>
          <cell r="K2802" t="str">
            <v>VKS</v>
          </cell>
          <cell r="M2802">
            <v>7.38</v>
          </cell>
          <cell r="N2802">
            <v>0.88</v>
          </cell>
          <cell r="P2802" t="str">
            <v>100m2</v>
          </cell>
          <cell r="Q2802">
            <v>6.6000000000000003E-2</v>
          </cell>
          <cell r="R2802">
            <v>0</v>
          </cell>
        </row>
        <row r="2803">
          <cell r="E2803" t="str">
            <v>Saét troøn Þ &lt;=10</v>
          </cell>
          <cell r="F2803" t="str">
            <v>IA.2411</v>
          </cell>
          <cell r="G2803" t="str">
            <v>Saét troøn Þ &lt;=10</v>
          </cell>
          <cell r="I2803">
            <v>0</v>
          </cell>
          <cell r="J2803">
            <v>1</v>
          </cell>
          <cell r="N2803">
            <v>0.18826000000000001</v>
          </cell>
          <cell r="P2803" t="str">
            <v>Taán</v>
          </cell>
          <cell r="Q2803">
            <v>0.18826000000000001</v>
          </cell>
          <cell r="R2803">
            <v>4292975</v>
          </cell>
        </row>
        <row r="2804">
          <cell r="E2804" t="str">
            <v>Saét troøn Þ &lt;=18</v>
          </cell>
          <cell r="F2804" t="str">
            <v>IA.2421</v>
          </cell>
          <cell r="G2804" t="str">
            <v>Saét troøn Þ &lt;=18</v>
          </cell>
          <cell r="I2804">
            <v>0</v>
          </cell>
          <cell r="J2804">
            <v>1</v>
          </cell>
          <cell r="N2804">
            <v>0.22504000000000002</v>
          </cell>
          <cell r="P2804" t="str">
            <v>Taán</v>
          </cell>
          <cell r="Q2804">
            <v>0.22504000000000002</v>
          </cell>
          <cell r="R2804">
            <v>4290966</v>
          </cell>
        </row>
        <row r="2805">
          <cell r="E2805" t="str">
            <v>Saét troøn Þ &gt;18</v>
          </cell>
          <cell r="G2805">
            <v>0</v>
          </cell>
          <cell r="I2805">
            <v>0</v>
          </cell>
          <cell r="P2805" t="str">
            <v>Taán</v>
          </cell>
          <cell r="Q2805">
            <v>0</v>
          </cell>
          <cell r="R2805">
            <v>0</v>
          </cell>
        </row>
        <row r="2806">
          <cell r="E2806" t="str">
            <v>ÑAØ MAÙI ÑOÙN</v>
          </cell>
          <cell r="G2806" t="str">
            <v>ÑAØ MAÙI ÑOÙN</v>
          </cell>
          <cell r="H2806" t="str">
            <v>YES</v>
          </cell>
          <cell r="I2806">
            <v>0</v>
          </cell>
          <cell r="J2806">
            <v>1</v>
          </cell>
          <cell r="Q2806">
            <v>0</v>
          </cell>
          <cell r="R2806">
            <v>0</v>
          </cell>
        </row>
        <row r="2807">
          <cell r="E2807" t="str">
            <v>Beùton ñaø  M200 ñaù 1x2</v>
          </cell>
          <cell r="F2807" t="str">
            <v>HA.3113</v>
          </cell>
          <cell r="G2807" t="str">
            <v>Beùton ñaø  M200 ñaù 1x2</v>
          </cell>
          <cell r="I2807">
            <v>0</v>
          </cell>
          <cell r="J2807">
            <v>1</v>
          </cell>
          <cell r="P2807" t="str">
            <v>m3</v>
          </cell>
          <cell r="Q2807">
            <v>2.8180000000000001</v>
          </cell>
          <cell r="R2807">
            <v>442515</v>
          </cell>
        </row>
        <row r="2808">
          <cell r="E2808" t="str">
            <v>DMÑ1</v>
          </cell>
          <cell r="G2808" t="str">
            <v>DMÑ1</v>
          </cell>
          <cell r="I2808">
            <v>0</v>
          </cell>
          <cell r="J2808">
            <v>1</v>
          </cell>
          <cell r="N2808">
            <v>0.92800000000000005</v>
          </cell>
          <cell r="P2808" t="str">
            <v>m3</v>
          </cell>
          <cell r="Q2808">
            <v>0.92800000000000005</v>
          </cell>
          <cell r="R2808">
            <v>0</v>
          </cell>
        </row>
        <row r="2809">
          <cell r="E2809" t="str">
            <v>DMÑ2</v>
          </cell>
          <cell r="G2809" t="str">
            <v>DMÑ2: =9,6x0,2x0,3</v>
          </cell>
          <cell r="I2809" t="str">
            <v>: =9,6x0,2x0,3</v>
          </cell>
          <cell r="J2809">
            <v>1</v>
          </cell>
          <cell r="K2809" t="str">
            <v>KHOI</v>
          </cell>
          <cell r="M2809">
            <v>9.6</v>
          </cell>
          <cell r="N2809">
            <v>0.2</v>
          </cell>
          <cell r="O2809">
            <v>0.3</v>
          </cell>
          <cell r="P2809" t="str">
            <v>m3</v>
          </cell>
          <cell r="Q2809">
            <v>0.57599999999999996</v>
          </cell>
          <cell r="R2809">
            <v>0</v>
          </cell>
        </row>
        <row r="2810">
          <cell r="E2810" t="str">
            <v>DMÑ3</v>
          </cell>
          <cell r="G2810" t="str">
            <v>DMÑ3: =3,9x0,2x0,3</v>
          </cell>
          <cell r="I2810" t="str">
            <v>: =3,9x0,2x0,3</v>
          </cell>
          <cell r="J2810">
            <v>1</v>
          </cell>
          <cell r="K2810" t="str">
            <v>KHOI</v>
          </cell>
          <cell r="M2810">
            <v>3.9</v>
          </cell>
          <cell r="N2810">
            <v>0.2</v>
          </cell>
          <cell r="O2810">
            <v>0.3</v>
          </cell>
          <cell r="P2810" t="str">
            <v>m3</v>
          </cell>
          <cell r="Q2810">
            <v>0.23399999999999999</v>
          </cell>
          <cell r="R2810">
            <v>0</v>
          </cell>
        </row>
        <row r="2811">
          <cell r="E2811" t="str">
            <v>DMÑ4</v>
          </cell>
          <cell r="G2811" t="str">
            <v>DMÑ4: =3x2,4x0,2x0,3</v>
          </cell>
          <cell r="I2811" t="str">
            <v>: =3x2,4x0,2x0,3</v>
          </cell>
          <cell r="J2811">
            <v>3</v>
          </cell>
          <cell r="K2811" t="str">
            <v>KHOI</v>
          </cell>
          <cell r="M2811">
            <v>2.4</v>
          </cell>
          <cell r="N2811">
            <v>0.2</v>
          </cell>
          <cell r="O2811">
            <v>0.3</v>
          </cell>
          <cell r="P2811" t="str">
            <v>m3</v>
          </cell>
          <cell r="Q2811">
            <v>0.43199999999999994</v>
          </cell>
          <cell r="R2811">
            <v>0</v>
          </cell>
        </row>
        <row r="2812">
          <cell r="E2812" t="str">
            <v>DMÑ5, DMÑ6</v>
          </cell>
          <cell r="G2812" t="str">
            <v>DMÑ5, DMÑ6: =2x4,4x0,2x0,3</v>
          </cell>
          <cell r="I2812" t="str">
            <v>: =2x4,4x0,2x0,3</v>
          </cell>
          <cell r="J2812">
            <v>2</v>
          </cell>
          <cell r="K2812" t="str">
            <v>KHOI</v>
          </cell>
          <cell r="M2812">
            <v>4.4000000000000004</v>
          </cell>
          <cell r="N2812">
            <v>0.2</v>
          </cell>
          <cell r="O2812">
            <v>0.3</v>
          </cell>
          <cell r="P2812" t="str">
            <v>m3</v>
          </cell>
          <cell r="Q2812">
            <v>0.52800000000000002</v>
          </cell>
          <cell r="R2812">
            <v>0</v>
          </cell>
        </row>
        <row r="2813">
          <cell r="E2813" t="str">
            <v>DMÑ7</v>
          </cell>
          <cell r="G2813" t="str">
            <v>DMÑ7: =2x0,2x0,3</v>
          </cell>
          <cell r="I2813" t="str">
            <v>: =2x0,2x0,3</v>
          </cell>
          <cell r="J2813">
            <v>1</v>
          </cell>
          <cell r="K2813" t="str">
            <v>KHOI</v>
          </cell>
          <cell r="M2813">
            <v>2</v>
          </cell>
          <cell r="N2813">
            <v>0.2</v>
          </cell>
          <cell r="O2813">
            <v>0.3</v>
          </cell>
          <cell r="P2813" t="str">
            <v>m3</v>
          </cell>
          <cell r="Q2813">
            <v>0.12</v>
          </cell>
          <cell r="R2813">
            <v>0</v>
          </cell>
        </row>
        <row r="2814">
          <cell r="E2814" t="str">
            <v>Vaùn khuoân ñaø</v>
          </cell>
          <cell r="F2814" t="str">
            <v>KA.2210</v>
          </cell>
          <cell r="G2814" t="str">
            <v>Vaùn khuoân ñaø</v>
          </cell>
          <cell r="I2814">
            <v>0</v>
          </cell>
          <cell r="J2814">
            <v>1</v>
          </cell>
          <cell r="P2814" t="str">
            <v>100m2</v>
          </cell>
          <cell r="Q2814">
            <v>0.378</v>
          </cell>
          <cell r="R2814">
            <v>5245650</v>
          </cell>
        </row>
        <row r="2815">
          <cell r="E2815" t="str">
            <v>DMÑ1</v>
          </cell>
          <cell r="G2815" t="str">
            <v>DMÑ1: =(2x0,4+0,2)x12,6/100</v>
          </cell>
          <cell r="I2815" t="str">
            <v>: =(2x0,4+0,2)x12,6/100</v>
          </cell>
          <cell r="J2815">
            <v>1</v>
          </cell>
          <cell r="K2815" t="str">
            <v>VKD</v>
          </cell>
          <cell r="M2815">
            <v>12.6</v>
          </cell>
          <cell r="N2815">
            <v>0.2</v>
          </cell>
          <cell r="O2815">
            <v>0.4</v>
          </cell>
          <cell r="P2815" t="str">
            <v>100m2</v>
          </cell>
          <cell r="Q2815">
            <v>0.126</v>
          </cell>
          <cell r="R2815">
            <v>0</v>
          </cell>
        </row>
        <row r="2816">
          <cell r="E2816" t="str">
            <v>DMÑ2</v>
          </cell>
          <cell r="G2816" t="str">
            <v>DMÑ2: =(2x0,3+0,2)x9,6/100</v>
          </cell>
          <cell r="I2816" t="str">
            <v>: =(2x0,3+0,2)x9,6/100</v>
          </cell>
          <cell r="J2816">
            <v>1</v>
          </cell>
          <cell r="K2816" t="str">
            <v>VKD</v>
          </cell>
          <cell r="M2816">
            <v>9.6</v>
          </cell>
          <cell r="N2816">
            <v>0.2</v>
          </cell>
          <cell r="O2816">
            <v>0.3</v>
          </cell>
          <cell r="P2816" t="str">
            <v>100m2</v>
          </cell>
          <cell r="Q2816">
            <v>7.6799999999999993E-2</v>
          </cell>
          <cell r="R2816">
            <v>0</v>
          </cell>
        </row>
        <row r="2817">
          <cell r="E2817" t="str">
            <v>DMÑ3</v>
          </cell>
          <cell r="G2817" t="str">
            <v>DMÑ3: =(2x0,3+0,2)x3,9/100</v>
          </cell>
          <cell r="I2817" t="str">
            <v>: =(2x0,3+0,2)x3,9/100</v>
          </cell>
          <cell r="J2817">
            <v>1</v>
          </cell>
          <cell r="K2817" t="str">
            <v>VKD</v>
          </cell>
          <cell r="M2817">
            <v>3.9</v>
          </cell>
          <cell r="N2817">
            <v>0.2</v>
          </cell>
          <cell r="O2817">
            <v>0.3</v>
          </cell>
          <cell r="P2817" t="str">
            <v>100m2</v>
          </cell>
          <cell r="Q2817">
            <v>3.1200000000000002E-2</v>
          </cell>
          <cell r="R2817">
            <v>0</v>
          </cell>
        </row>
        <row r="2818">
          <cell r="E2818" t="str">
            <v>DMÑ4</v>
          </cell>
          <cell r="G2818" t="str">
            <v>DMÑ4: =3x(2x0,3+0,2)x2,4/100</v>
          </cell>
          <cell r="I2818" t="str">
            <v>: =3x(2x0,3+0,2)x2,4/100</v>
          </cell>
          <cell r="J2818">
            <v>3</v>
          </cell>
          <cell r="K2818" t="str">
            <v>VKD</v>
          </cell>
          <cell r="M2818">
            <v>2.4</v>
          </cell>
          <cell r="N2818">
            <v>0.2</v>
          </cell>
          <cell r="O2818">
            <v>0.3</v>
          </cell>
          <cell r="P2818" t="str">
            <v>100m2</v>
          </cell>
          <cell r="Q2818">
            <v>5.7599999999999998E-2</v>
          </cell>
          <cell r="R2818">
            <v>0</v>
          </cell>
        </row>
        <row r="2819">
          <cell r="E2819" t="str">
            <v>DMÑ5, DMÑ6</v>
          </cell>
          <cell r="G2819" t="str">
            <v>DMÑ5, DMÑ6: =2x(2x0,3+0,2)x4,4/100</v>
          </cell>
          <cell r="I2819" t="str">
            <v>: =2x(2x0,3+0,2)x4,4/100</v>
          </cell>
          <cell r="J2819">
            <v>2</v>
          </cell>
          <cell r="K2819" t="str">
            <v>VKD</v>
          </cell>
          <cell r="M2819">
            <v>4.4000000000000004</v>
          </cell>
          <cell r="N2819">
            <v>0.2</v>
          </cell>
          <cell r="O2819">
            <v>0.3</v>
          </cell>
          <cell r="P2819" t="str">
            <v>100m2</v>
          </cell>
          <cell r="Q2819">
            <v>7.0400000000000004E-2</v>
          </cell>
          <cell r="R2819">
            <v>0</v>
          </cell>
        </row>
        <row r="2820">
          <cell r="E2820" t="str">
            <v>DMÑ7</v>
          </cell>
          <cell r="G2820" t="str">
            <v>DMÑ7: =(2x0,3+0,2)x2/100</v>
          </cell>
          <cell r="I2820" t="str">
            <v>: =(2x0,3+0,2)x2/100</v>
          </cell>
          <cell r="J2820">
            <v>1</v>
          </cell>
          <cell r="K2820" t="str">
            <v>VKD</v>
          </cell>
          <cell r="M2820">
            <v>2</v>
          </cell>
          <cell r="N2820">
            <v>0.2</v>
          </cell>
          <cell r="O2820">
            <v>0.3</v>
          </cell>
          <cell r="P2820" t="str">
            <v>100m2</v>
          </cell>
          <cell r="Q2820">
            <v>1.6E-2</v>
          </cell>
          <cell r="R2820">
            <v>0</v>
          </cell>
        </row>
        <row r="2821">
          <cell r="E2821" t="str">
            <v>Saét troøn Þ &lt;=10</v>
          </cell>
          <cell r="F2821" t="str">
            <v>IA.2311</v>
          </cell>
          <cell r="G2821" t="str">
            <v>Saét troøn Þ &lt;=10</v>
          </cell>
          <cell r="I2821">
            <v>0</v>
          </cell>
          <cell r="J2821">
            <v>1</v>
          </cell>
          <cell r="N2821">
            <v>5.9789999999999982E-2</v>
          </cell>
          <cell r="P2821" t="str">
            <v>Taán</v>
          </cell>
          <cell r="Q2821">
            <v>5.9789999999999982E-2</v>
          </cell>
          <cell r="R2821">
            <v>4292975</v>
          </cell>
        </row>
        <row r="2822">
          <cell r="E2822" t="str">
            <v>Saét troøn Þ &lt;=18</v>
          </cell>
          <cell r="F2822" t="str">
            <v>IA.2321</v>
          </cell>
          <cell r="G2822" t="str">
            <v>Saét troøn Þ &lt;=18</v>
          </cell>
          <cell r="I2822">
            <v>0</v>
          </cell>
          <cell r="J2822">
            <v>1</v>
          </cell>
          <cell r="N2822">
            <v>0.27283999999999997</v>
          </cell>
          <cell r="P2822" t="str">
            <v>Taán</v>
          </cell>
          <cell r="Q2822">
            <v>0.27283999999999997</v>
          </cell>
          <cell r="R2822">
            <v>4291456</v>
          </cell>
        </row>
        <row r="2823">
          <cell r="E2823" t="str">
            <v>SAØN MAÙI ÑOÙN</v>
          </cell>
          <cell r="G2823" t="str">
            <v>SAØN MAÙI ÑOÙN</v>
          </cell>
          <cell r="H2823" t="str">
            <v>YES</v>
          </cell>
          <cell r="I2823">
            <v>0</v>
          </cell>
          <cell r="J2823">
            <v>1</v>
          </cell>
          <cell r="Q2823">
            <v>0</v>
          </cell>
          <cell r="R2823">
            <v>0</v>
          </cell>
        </row>
        <row r="2824">
          <cell r="E2824" t="str">
            <v>Beùton saøn maùi ñoùn M200 ñaù 1x2</v>
          </cell>
          <cell r="F2824" t="str">
            <v>HA.3213</v>
          </cell>
          <cell r="G2824" t="str">
            <v>Beùton saøn maùi ñoùn M200 ñaù 1x2</v>
          </cell>
          <cell r="I2824">
            <v>0</v>
          </cell>
          <cell r="J2824">
            <v>1</v>
          </cell>
          <cell r="N2824">
            <v>3.3</v>
          </cell>
          <cell r="P2824" t="str">
            <v>m3</v>
          </cell>
          <cell r="Q2824">
            <v>3.3</v>
          </cell>
          <cell r="R2824">
            <v>442515</v>
          </cell>
        </row>
        <row r="2825">
          <cell r="E2825" t="str">
            <v>Vaùn khuoân saøn</v>
          </cell>
          <cell r="F2825" t="str">
            <v>KA.2310</v>
          </cell>
          <cell r="G2825" t="str">
            <v>Vaùn khuoân saøn: =1x33/100</v>
          </cell>
          <cell r="I2825" t="str">
            <v>: =1x33/100</v>
          </cell>
          <cell r="J2825">
            <v>1</v>
          </cell>
          <cell r="K2825" t="str">
            <v>VKS</v>
          </cell>
          <cell r="M2825">
            <v>1</v>
          </cell>
          <cell r="N2825">
            <v>33</v>
          </cell>
          <cell r="P2825" t="str">
            <v>100m2</v>
          </cell>
          <cell r="Q2825">
            <v>0.33</v>
          </cell>
          <cell r="R2825">
            <v>4233850</v>
          </cell>
        </row>
        <row r="2826">
          <cell r="E2826" t="str">
            <v>Saét troøn Þ &lt;=10</v>
          </cell>
          <cell r="F2826" t="str">
            <v>IA.2511</v>
          </cell>
          <cell r="G2826" t="str">
            <v>Saét troøn Þ &lt;=10</v>
          </cell>
          <cell r="I2826">
            <v>0</v>
          </cell>
          <cell r="J2826">
            <v>1</v>
          </cell>
          <cell r="N2826">
            <v>0.28699999999999998</v>
          </cell>
          <cell r="P2826" t="str">
            <v>Taán</v>
          </cell>
          <cell r="Q2826">
            <v>0.28699999999999998</v>
          </cell>
          <cell r="R2826">
            <v>4292975</v>
          </cell>
        </row>
        <row r="2827">
          <cell r="E2827" t="str">
            <v xml:space="preserve">SAØN MAÙI </v>
          </cell>
          <cell r="G2827" t="str">
            <v xml:space="preserve">SAØN MAÙI </v>
          </cell>
          <cell r="H2827" t="str">
            <v>YES</v>
          </cell>
          <cell r="I2827">
            <v>0</v>
          </cell>
          <cell r="J2827">
            <v>1</v>
          </cell>
          <cell r="R2827">
            <v>0</v>
          </cell>
        </row>
        <row r="2828">
          <cell r="E2828" t="str">
            <v>Beùton saøn maùi M200 ñaù 1x2</v>
          </cell>
          <cell r="F2828" t="str">
            <v>HA.3213</v>
          </cell>
          <cell r="G2828" t="str">
            <v>Beùton saøn maùi M200 ñaù 1x2</v>
          </cell>
          <cell r="I2828">
            <v>0</v>
          </cell>
          <cell r="J2828">
            <v>1</v>
          </cell>
          <cell r="N2828">
            <v>23.140799999999995</v>
          </cell>
          <cell r="P2828" t="str">
            <v>m3</v>
          </cell>
          <cell r="Q2828">
            <v>23.14</v>
          </cell>
          <cell r="R2828">
            <v>442515</v>
          </cell>
        </row>
        <row r="2829">
          <cell r="E2829" t="str">
            <v>Vaùn khuoân saøn</v>
          </cell>
          <cell r="F2829" t="str">
            <v>KA.2310</v>
          </cell>
          <cell r="G2829" t="str">
            <v>Vaùn khuoân saøn: =1x192,84/100</v>
          </cell>
          <cell r="I2829" t="str">
            <v>: =1x192,84/100</v>
          </cell>
          <cell r="J2829">
            <v>1</v>
          </cell>
          <cell r="K2829" t="str">
            <v>VKS</v>
          </cell>
          <cell r="M2829">
            <v>1</v>
          </cell>
          <cell r="N2829">
            <v>192.84</v>
          </cell>
          <cell r="P2829" t="str">
            <v>100m2</v>
          </cell>
          <cell r="Q2829">
            <v>1.9283999999999997</v>
          </cell>
          <cell r="R2829">
            <v>4233850</v>
          </cell>
        </row>
        <row r="2830">
          <cell r="E2830" t="str">
            <v>Saét troøn Þ &lt;=10</v>
          </cell>
          <cell r="F2830" t="str">
            <v>IA.2511</v>
          </cell>
          <cell r="G2830" t="str">
            <v>Saét troøn Þ &lt;=10</v>
          </cell>
          <cell r="I2830">
            <v>0</v>
          </cell>
          <cell r="J2830">
            <v>1</v>
          </cell>
          <cell r="N2830">
            <v>1.8556299999999999</v>
          </cell>
          <cell r="P2830" t="str">
            <v>Taán</v>
          </cell>
          <cell r="Q2830">
            <v>2.1867999999999999</v>
          </cell>
          <cell r="R2830">
            <v>4292975</v>
          </cell>
        </row>
        <row r="2831">
          <cell r="E2831" t="str">
            <v>SEÂ NOÂ</v>
          </cell>
          <cell r="G2831">
            <v>0</v>
          </cell>
          <cell r="I2831">
            <v>0</v>
          </cell>
          <cell r="J2831">
            <v>1</v>
          </cell>
          <cell r="Q2831">
            <v>0</v>
          </cell>
          <cell r="R2831">
            <v>0</v>
          </cell>
        </row>
        <row r="2832">
          <cell r="E2832" t="str">
            <v xml:space="preserve">Beùton ñaùy seâ noâ M200 ñaù 1x2 </v>
          </cell>
          <cell r="F2832" t="str">
            <v>HA.3213</v>
          </cell>
          <cell r="G2832" t="str">
            <v>Beùton ñaùy seâ noâ M200 ñaù 1x2 : =2x(22,6+12,7)x0,9x0,1</v>
          </cell>
          <cell r="I2832" t="str">
            <v>: =2x(22,6+12,7)x0,9x0,1</v>
          </cell>
          <cell r="J2832">
            <v>1</v>
          </cell>
          <cell r="K2832" t="str">
            <v>THOP</v>
          </cell>
          <cell r="L2832">
            <v>0.1</v>
          </cell>
          <cell r="M2832">
            <v>12.9</v>
          </cell>
          <cell r="N2832">
            <v>22.6</v>
          </cell>
          <cell r="O2832">
            <v>0.9</v>
          </cell>
          <cell r="P2832" t="str">
            <v>m3</v>
          </cell>
          <cell r="Q2832">
            <v>6.3540000000000001</v>
          </cell>
          <cell r="R2832">
            <v>442515</v>
          </cell>
        </row>
        <row r="2833">
          <cell r="E2833" t="str">
            <v>Vaùn khuoân ñaùy</v>
          </cell>
          <cell r="F2833" t="str">
            <v>KA.2310</v>
          </cell>
          <cell r="G2833" t="str">
            <v>Vaùn khuoân ñaùy: =2x(12,7+22,6)x0,9/100</v>
          </cell>
          <cell r="I2833" t="str">
            <v>: =2x(12,7+22,6)x0,9/100</v>
          </cell>
          <cell r="J2833">
            <v>1</v>
          </cell>
          <cell r="K2833" t="str">
            <v>VKMC</v>
          </cell>
          <cell r="M2833">
            <v>12.7</v>
          </cell>
          <cell r="N2833">
            <v>22.6</v>
          </cell>
          <cell r="O2833">
            <v>0.9</v>
          </cell>
          <cell r="P2833" t="str">
            <v>100m2</v>
          </cell>
          <cell r="Q2833">
            <v>0.63539999999999996</v>
          </cell>
          <cell r="R2833">
            <v>4233850</v>
          </cell>
        </row>
        <row r="2834">
          <cell r="E2834" t="str">
            <v xml:space="preserve">Beùton thaønh seâ noâ M200 ñaù 1x2 </v>
          </cell>
          <cell r="F2834" t="str">
            <v>HA.2113</v>
          </cell>
          <cell r="G2834" t="str">
            <v>Beùton thaønh seâ noâ M200 ñaù 1x2 : =2x(23,6+13,7)x0,5x0,1</v>
          </cell>
          <cell r="I2834" t="str">
            <v>: =2x(23,6+13,7)x0,5x0,1</v>
          </cell>
          <cell r="J2834">
            <v>1</v>
          </cell>
          <cell r="K2834" t="str">
            <v>THOP</v>
          </cell>
          <cell r="L2834">
            <v>0.1</v>
          </cell>
          <cell r="M2834">
            <v>13.9</v>
          </cell>
          <cell r="N2834">
            <v>23.6</v>
          </cell>
          <cell r="O2834">
            <v>0.5</v>
          </cell>
          <cell r="P2834" t="str">
            <v>m3</v>
          </cell>
          <cell r="Q2834">
            <v>3.73</v>
          </cell>
          <cell r="R2834">
            <v>580307</v>
          </cell>
        </row>
        <row r="2835">
          <cell r="E2835" t="str">
            <v>Vaùn khuoân thaønh</v>
          </cell>
          <cell r="F2835" t="str">
            <v>KA.2510</v>
          </cell>
          <cell r="G2835" t="str">
            <v>Vaùn khuoân thaønh: =2x2x(13,7+23,6)x0,5/100</v>
          </cell>
          <cell r="I2835" t="str">
            <v>: =2x2x(13,7+23,6)x0,5/100</v>
          </cell>
          <cell r="J2835">
            <v>2</v>
          </cell>
          <cell r="K2835" t="str">
            <v>VKMC</v>
          </cell>
          <cell r="M2835">
            <v>13.7</v>
          </cell>
          <cell r="N2835">
            <v>23.6</v>
          </cell>
          <cell r="O2835">
            <v>0.5</v>
          </cell>
          <cell r="P2835" t="str">
            <v>100m2</v>
          </cell>
          <cell r="Q2835">
            <v>0.746</v>
          </cell>
          <cell r="R2835">
            <v>3649469</v>
          </cell>
        </row>
        <row r="2836">
          <cell r="E2836" t="str">
            <v>Saét troøn Þ &lt;=10</v>
          </cell>
          <cell r="F2836" t="str">
            <v>IA.2111</v>
          </cell>
          <cell r="G2836" t="str">
            <v>Saét troøn Þ &lt;=10</v>
          </cell>
          <cell r="I2836">
            <v>0</v>
          </cell>
          <cell r="J2836">
            <v>1</v>
          </cell>
          <cell r="N2836">
            <v>0.37720000000000004</v>
          </cell>
          <cell r="P2836" t="str">
            <v>Taán</v>
          </cell>
          <cell r="Q2836">
            <v>0.37720000000000004</v>
          </cell>
          <cell r="R2836">
            <v>4292975</v>
          </cell>
        </row>
        <row r="2837">
          <cell r="E2837" t="str">
            <v>ÑAN BAØN BEÁP</v>
          </cell>
          <cell r="G2837">
            <v>0</v>
          </cell>
          <cell r="I2837">
            <v>0</v>
          </cell>
          <cell r="J2837">
            <v>1</v>
          </cell>
          <cell r="Q2837">
            <v>0</v>
          </cell>
          <cell r="R2837">
            <v>0</v>
          </cell>
        </row>
        <row r="2838">
          <cell r="E2838" t="str">
            <v>Beùton ñan baøn beáp 800x2100</v>
          </cell>
          <cell r="F2838" t="str">
            <v>HA.3213</v>
          </cell>
          <cell r="G2838" t="str">
            <v>Beùton ñan baøn beáp 800x2100: =0,8x2,1x0,07</v>
          </cell>
          <cell r="I2838" t="str">
            <v>: =0,8x2,1x0,07</v>
          </cell>
          <cell r="J2838">
            <v>1</v>
          </cell>
          <cell r="K2838" t="str">
            <v>KHOI</v>
          </cell>
          <cell r="M2838">
            <v>0.8</v>
          </cell>
          <cell r="N2838">
            <v>2.1</v>
          </cell>
          <cell r="O2838">
            <v>7.0000000000000007E-2</v>
          </cell>
          <cell r="P2838" t="str">
            <v>m3</v>
          </cell>
          <cell r="Q2838">
            <v>0.11760000000000002</v>
          </cell>
          <cell r="R2838">
            <v>442515</v>
          </cell>
        </row>
        <row r="2839">
          <cell r="E2839" t="str">
            <v>Beùton ñan baøn beáp 700x700</v>
          </cell>
          <cell r="F2839" t="str">
            <v>HG.4113</v>
          </cell>
          <cell r="G2839" t="str">
            <v>Beùton ñan baøn beáp 700x700: =2x0,7x0,7x0,07</v>
          </cell>
          <cell r="I2839" t="str">
            <v>: =2x0,7x0,7x0,07</v>
          </cell>
          <cell r="J2839">
            <v>2</v>
          </cell>
          <cell r="K2839" t="str">
            <v>KHOI</v>
          </cell>
          <cell r="M2839">
            <v>0.7</v>
          </cell>
          <cell r="N2839">
            <v>0.7</v>
          </cell>
          <cell r="O2839">
            <v>7.0000000000000007E-2</v>
          </cell>
          <cell r="P2839" t="str">
            <v>m3</v>
          </cell>
          <cell r="Q2839">
            <v>6.8599999999999994E-2</v>
          </cell>
          <cell r="R2839">
            <v>436029</v>
          </cell>
        </row>
        <row r="2840">
          <cell r="E2840" t="str">
            <v>Vaùn khuoân ñan 800x2100</v>
          </cell>
          <cell r="F2840" t="str">
            <v>KA.2320</v>
          </cell>
          <cell r="G2840" t="str">
            <v>Vaùn khuoân ñan 800x2100: =0,67x2,24/100</v>
          </cell>
          <cell r="I2840" t="str">
            <v>: =0,67x2,24/100</v>
          </cell>
          <cell r="J2840">
            <v>1</v>
          </cell>
          <cell r="K2840" t="str">
            <v>VKS</v>
          </cell>
          <cell r="M2840">
            <v>0.67</v>
          </cell>
          <cell r="N2840">
            <v>2.2400000000000002</v>
          </cell>
          <cell r="P2840" t="str">
            <v>100m2</v>
          </cell>
          <cell r="Q2840">
            <v>1.9E-2</v>
          </cell>
          <cell r="R2840">
            <v>4233850</v>
          </cell>
        </row>
        <row r="2841">
          <cell r="E2841" t="str">
            <v>Vaùn khuoân ñan 700x700</v>
          </cell>
          <cell r="F2841" t="str">
            <v>KP.2310</v>
          </cell>
          <cell r="G2841" t="str">
            <v>Vaùn khuoân ñan 700x700: =2x2x(0,7+0,7)x0,07/100</v>
          </cell>
          <cell r="I2841" t="str">
            <v>: =2x2x(0,7+0,7)x0,07/100</v>
          </cell>
          <cell r="J2841">
            <v>2</v>
          </cell>
          <cell r="K2841" t="str">
            <v>VKMC</v>
          </cell>
          <cell r="M2841">
            <v>0.7</v>
          </cell>
          <cell r="N2841">
            <v>0.7</v>
          </cell>
          <cell r="O2841">
            <v>7.0000000000000007E-2</v>
          </cell>
          <cell r="P2841" t="str">
            <v>100m2</v>
          </cell>
          <cell r="Q2841">
            <v>1.9E-2</v>
          </cell>
          <cell r="R2841">
            <v>328470</v>
          </cell>
        </row>
        <row r="2842">
          <cell r="E2842" t="str">
            <v>Saét troøn Þ &lt;=10</v>
          </cell>
          <cell r="F2842" t="str">
            <v>IA.2511</v>
          </cell>
          <cell r="G2842" t="str">
            <v>Saét troøn Þ &lt;=10</v>
          </cell>
          <cell r="I2842">
            <v>0</v>
          </cell>
          <cell r="J2842">
            <v>1</v>
          </cell>
          <cell r="N2842">
            <v>2.7930000000000003E-2</v>
          </cell>
          <cell r="P2842" t="str">
            <v>Taán</v>
          </cell>
          <cell r="Q2842">
            <v>2.7930000000000003E-2</v>
          </cell>
          <cell r="R2842">
            <v>4292975</v>
          </cell>
        </row>
        <row r="2843">
          <cell r="E2843" t="str">
            <v>LAM GIOÙ</v>
          </cell>
          <cell r="G2843" t="str">
            <v>LAM GIOÙ</v>
          </cell>
          <cell r="H2843" t="str">
            <v>YES</v>
          </cell>
          <cell r="I2843">
            <v>0</v>
          </cell>
          <cell r="J2843">
            <v>1</v>
          </cell>
          <cell r="Q2843">
            <v>0</v>
          </cell>
          <cell r="R2843">
            <v>0</v>
          </cell>
        </row>
        <row r="2844">
          <cell r="E2844" t="str">
            <v>Beùton lam gioù M200 ñaù 1x2</v>
          </cell>
          <cell r="F2844" t="str">
            <v>HG.4113</v>
          </cell>
          <cell r="G2844">
            <v>0</v>
          </cell>
          <cell r="I2844">
            <v>0</v>
          </cell>
          <cell r="P2844" t="str">
            <v>m3</v>
          </cell>
          <cell r="Q2844">
            <v>0</v>
          </cell>
          <cell r="R2844">
            <v>0</v>
          </cell>
        </row>
        <row r="2845">
          <cell r="E2845" t="str">
            <v>L1</v>
          </cell>
          <cell r="G2845">
            <v>0</v>
          </cell>
          <cell r="I2845" t="str">
            <v>: =x0,8x0,282842712474619x0,05</v>
          </cell>
          <cell r="K2845" t="str">
            <v>KHOI</v>
          </cell>
          <cell r="M2845">
            <v>0.8</v>
          </cell>
          <cell r="N2845">
            <v>0.28284271247461906</v>
          </cell>
          <cell r="O2845">
            <v>0.05</v>
          </cell>
          <cell r="P2845" t="str">
            <v>m3</v>
          </cell>
          <cell r="Q2845">
            <v>0</v>
          </cell>
          <cell r="R2845">
            <v>0</v>
          </cell>
        </row>
        <row r="2846">
          <cell r="E2846" t="str">
            <v>L2</v>
          </cell>
          <cell r="G2846">
            <v>0</v>
          </cell>
          <cell r="I2846" t="str">
            <v>: =x0,8x0,282842712474619x0,05</v>
          </cell>
          <cell r="K2846" t="str">
            <v>KHOI</v>
          </cell>
          <cell r="M2846">
            <v>0.8</v>
          </cell>
          <cell r="N2846">
            <v>0.28284271247461906</v>
          </cell>
          <cell r="O2846">
            <v>0.05</v>
          </cell>
          <cell r="P2846" t="str">
            <v>m3</v>
          </cell>
          <cell r="Q2846">
            <v>0</v>
          </cell>
          <cell r="R2846">
            <v>0</v>
          </cell>
        </row>
        <row r="2847">
          <cell r="E2847" t="str">
            <v>L3</v>
          </cell>
          <cell r="G2847">
            <v>0</v>
          </cell>
          <cell r="I2847" t="str">
            <v>: =x0,55x0,282842712474619x0,05</v>
          </cell>
          <cell r="K2847" t="str">
            <v>KHOI</v>
          </cell>
          <cell r="M2847">
            <v>0.55000000000000004</v>
          </cell>
          <cell r="N2847">
            <v>0.28284271247461906</v>
          </cell>
          <cell r="O2847">
            <v>0.05</v>
          </cell>
          <cell r="P2847" t="str">
            <v>m3</v>
          </cell>
          <cell r="Q2847">
            <v>0</v>
          </cell>
          <cell r="R2847">
            <v>0</v>
          </cell>
        </row>
        <row r="2848">
          <cell r="E2848" t="str">
            <v>L4</v>
          </cell>
          <cell r="G2848">
            <v>0</v>
          </cell>
          <cell r="I2848" t="str">
            <v>: =x0,9x0,282842712474619x0,05</v>
          </cell>
          <cell r="K2848" t="str">
            <v>KHOI</v>
          </cell>
          <cell r="M2848">
            <v>0.9</v>
          </cell>
          <cell r="N2848">
            <v>0.28284271247461906</v>
          </cell>
          <cell r="O2848">
            <v>0.05</v>
          </cell>
          <cell r="P2848" t="str">
            <v>m3</v>
          </cell>
          <cell r="Q2848">
            <v>0</v>
          </cell>
          <cell r="R2848">
            <v>0</v>
          </cell>
        </row>
        <row r="2849">
          <cell r="E2849" t="str">
            <v>Vaùn khuoân lam gioù</v>
          </cell>
          <cell r="F2849" t="str">
            <v>KP.2310</v>
          </cell>
          <cell r="G2849">
            <v>0</v>
          </cell>
          <cell r="I2849">
            <v>0</v>
          </cell>
          <cell r="P2849" t="str">
            <v>100m2</v>
          </cell>
          <cell r="Q2849">
            <v>0</v>
          </cell>
          <cell r="R2849">
            <v>0</v>
          </cell>
        </row>
        <row r="2850">
          <cell r="E2850" t="str">
            <v>L1</v>
          </cell>
          <cell r="G2850">
            <v>0</v>
          </cell>
          <cell r="I2850" t="str">
            <v>: =x2x(0,8+0,282842712474619)x0,05/100</v>
          </cell>
          <cell r="K2850" t="str">
            <v>VKMC</v>
          </cell>
          <cell r="M2850">
            <v>0.8</v>
          </cell>
          <cell r="N2850">
            <v>0.28284271247461906</v>
          </cell>
          <cell r="O2850">
            <v>0.05</v>
          </cell>
          <cell r="P2850" t="str">
            <v>100m2</v>
          </cell>
          <cell r="Q2850">
            <v>0</v>
          </cell>
          <cell r="R2850">
            <v>0</v>
          </cell>
        </row>
        <row r="2851">
          <cell r="E2851" t="str">
            <v>L2</v>
          </cell>
          <cell r="G2851">
            <v>0</v>
          </cell>
          <cell r="I2851" t="str">
            <v>: =x2x(0,8+0,282842712474619)x0,05/100</v>
          </cell>
          <cell r="K2851" t="str">
            <v>VKMC</v>
          </cell>
          <cell r="M2851">
            <v>0.8</v>
          </cell>
          <cell r="N2851">
            <v>0.28284271247461906</v>
          </cell>
          <cell r="O2851">
            <v>0.05</v>
          </cell>
          <cell r="P2851" t="str">
            <v>100m2</v>
          </cell>
          <cell r="Q2851">
            <v>0</v>
          </cell>
          <cell r="R2851">
            <v>0</v>
          </cell>
        </row>
        <row r="2852">
          <cell r="E2852" t="str">
            <v>L3</v>
          </cell>
          <cell r="G2852">
            <v>0</v>
          </cell>
          <cell r="I2852" t="str">
            <v>: =x2x(0,55+0,282842712474619)x0,05/100</v>
          </cell>
          <cell r="K2852" t="str">
            <v>VKMC</v>
          </cell>
          <cell r="M2852">
            <v>0.55000000000000004</v>
          </cell>
          <cell r="N2852">
            <v>0.28284271247461906</v>
          </cell>
          <cell r="O2852">
            <v>0.05</v>
          </cell>
          <cell r="P2852" t="str">
            <v>100m2</v>
          </cell>
          <cell r="Q2852">
            <v>0</v>
          </cell>
          <cell r="R2852">
            <v>0</v>
          </cell>
        </row>
        <row r="2853">
          <cell r="E2853" t="str">
            <v>L4</v>
          </cell>
          <cell r="G2853">
            <v>0</v>
          </cell>
          <cell r="I2853" t="str">
            <v>: =x2x(0,9+0,282842712474619)x0,05/100</v>
          </cell>
          <cell r="K2853" t="str">
            <v>VKMC</v>
          </cell>
          <cell r="M2853">
            <v>0.9</v>
          </cell>
          <cell r="N2853">
            <v>0.28284271247461906</v>
          </cell>
          <cell r="O2853">
            <v>0.05</v>
          </cell>
          <cell r="P2853" t="str">
            <v>100m2</v>
          </cell>
          <cell r="Q2853">
            <v>0</v>
          </cell>
          <cell r="R2853">
            <v>0</v>
          </cell>
        </row>
        <row r="2854">
          <cell r="E2854" t="str">
            <v>Saét troøn Þ &lt;=10</v>
          </cell>
          <cell r="F2854" t="str">
            <v>IB.2511</v>
          </cell>
          <cell r="G2854">
            <v>0</v>
          </cell>
          <cell r="I2854">
            <v>0</v>
          </cell>
          <cell r="N2854">
            <v>3.1969999999999998E-2</v>
          </cell>
          <cell r="P2854" t="str">
            <v>Taán</v>
          </cell>
          <cell r="Q2854">
            <v>0</v>
          </cell>
          <cell r="R2854">
            <v>0</v>
          </cell>
        </row>
        <row r="2855">
          <cell r="D2855" t="str">
            <v>LAM</v>
          </cell>
          <cell r="E2855" t="str">
            <v>Mua lam gioù KT 1000x200x5</v>
          </cell>
          <cell r="F2855" t="str">
            <v>TT</v>
          </cell>
          <cell r="G2855" t="str">
            <v>Mua lam gioù KT 1000x200x5</v>
          </cell>
          <cell r="I2855">
            <v>0</v>
          </cell>
          <cell r="J2855">
            <v>1</v>
          </cell>
          <cell r="N2855">
            <v>8</v>
          </cell>
          <cell r="P2855" t="str">
            <v>Caùi</v>
          </cell>
          <cell r="Q2855">
            <v>8</v>
          </cell>
          <cell r="R2855">
            <v>15000</v>
          </cell>
        </row>
        <row r="2856">
          <cell r="E2856" t="str">
            <v>Laép ñaët lam gioù</v>
          </cell>
          <cell r="F2856" t="str">
            <v>LA.5110</v>
          </cell>
          <cell r="G2856" t="str">
            <v>Laép ñaët lam gioù</v>
          </cell>
          <cell r="I2856">
            <v>0</v>
          </cell>
          <cell r="J2856">
            <v>1</v>
          </cell>
          <cell r="N2856">
            <v>8</v>
          </cell>
          <cell r="P2856" t="str">
            <v>caùi</v>
          </cell>
          <cell r="Q2856">
            <v>8</v>
          </cell>
          <cell r="R2856">
            <v>956</v>
          </cell>
        </row>
        <row r="2857">
          <cell r="E2857" t="str">
            <v>HAÀM PHAÂN</v>
          </cell>
          <cell r="G2857" t="str">
            <v>HAÀM PHAÂN</v>
          </cell>
          <cell r="H2857" t="str">
            <v>YES</v>
          </cell>
          <cell r="I2857">
            <v>0</v>
          </cell>
          <cell r="J2857">
            <v>1</v>
          </cell>
          <cell r="Q2857">
            <v>0</v>
          </cell>
          <cell r="R2857">
            <v>0</v>
          </cell>
        </row>
        <row r="2858">
          <cell r="E2858" t="str">
            <v>Ñaøo ñaát haàm phaân C2</v>
          </cell>
          <cell r="F2858" t="str">
            <v>BA.1442</v>
          </cell>
          <cell r="G2858" t="str">
            <v>Ñaøo ñaát haàm phaân C2: =2,15/6(3x3+7,3x7,3+(3+7,3)x(3+7,3))</v>
          </cell>
          <cell r="I2858" t="str">
            <v>: =2,15/6(3x3+7,3x7,3+(3+7,3)x(3+7,3))</v>
          </cell>
          <cell r="J2858">
            <v>1</v>
          </cell>
          <cell r="K2858" t="str">
            <v>DAO</v>
          </cell>
          <cell r="L2858">
            <v>1</v>
          </cell>
          <cell r="M2858">
            <v>3</v>
          </cell>
          <cell r="N2858">
            <v>3</v>
          </cell>
          <cell r="O2858">
            <v>2.15</v>
          </cell>
          <cell r="P2858" t="str">
            <v>m3</v>
          </cell>
          <cell r="Q2858">
            <v>60.336166666666678</v>
          </cell>
          <cell r="R2858">
            <v>0</v>
          </cell>
        </row>
        <row r="2859">
          <cell r="E2859" t="str">
            <v>Beùton loùt M100 ñaù 1x2</v>
          </cell>
          <cell r="F2859" t="str">
            <v>HA.1111SR</v>
          </cell>
          <cell r="G2859" t="str">
            <v>Beùton loùt M100 ñaù 1x2</v>
          </cell>
          <cell r="I2859">
            <v>0</v>
          </cell>
          <cell r="J2859">
            <v>1</v>
          </cell>
          <cell r="P2859" t="str">
            <v>m3</v>
          </cell>
          <cell r="Q2859">
            <v>0.40300000000000008</v>
          </cell>
          <cell r="R2859">
            <v>296067</v>
          </cell>
        </row>
        <row r="2860">
          <cell r="E2860" t="str">
            <v>Haàm phaân</v>
          </cell>
          <cell r="G2860" t="str">
            <v>Haàm phaân: =2,6x2,6x0,05</v>
          </cell>
          <cell r="I2860" t="str">
            <v>: =2,6x2,6x0,05</v>
          </cell>
          <cell r="J2860">
            <v>1</v>
          </cell>
          <cell r="K2860" t="str">
            <v>KHOI</v>
          </cell>
          <cell r="M2860">
            <v>2.6</v>
          </cell>
          <cell r="N2860">
            <v>2.6</v>
          </cell>
          <cell r="O2860">
            <v>0.05</v>
          </cell>
          <cell r="P2860" t="str">
            <v>m3</v>
          </cell>
          <cell r="Q2860">
            <v>0.33800000000000008</v>
          </cell>
          <cell r="R2860">
            <v>0</v>
          </cell>
        </row>
        <row r="2861">
          <cell r="E2861" t="str">
            <v>Hoá ga</v>
          </cell>
          <cell r="G2861" t="str">
            <v>Hoá ga: =0,9x1,3x0,05</v>
          </cell>
          <cell r="I2861" t="str">
            <v>: =0,9x1,3x0,05</v>
          </cell>
          <cell r="J2861">
            <v>1</v>
          </cell>
          <cell r="K2861" t="str">
            <v>KHOI</v>
          </cell>
          <cell r="M2861">
            <v>0.9</v>
          </cell>
          <cell r="N2861">
            <v>1.3</v>
          </cell>
          <cell r="O2861">
            <v>0.05</v>
          </cell>
          <cell r="P2861" t="str">
            <v>m3</v>
          </cell>
          <cell r="Q2861">
            <v>6.5000000000000002E-2</v>
          </cell>
          <cell r="R2861">
            <v>0</v>
          </cell>
        </row>
        <row r="2862">
          <cell r="E2862" t="str">
            <v>Vaùn khuoân beùton loùt</v>
          </cell>
          <cell r="F2862" t="str">
            <v>KA.1110</v>
          </cell>
          <cell r="G2862" t="str">
            <v>Vaùn khuoân beùton loùt</v>
          </cell>
          <cell r="I2862">
            <v>0</v>
          </cell>
          <cell r="J2862">
            <v>1</v>
          </cell>
          <cell r="P2862" t="str">
            <v>100m2</v>
          </cell>
          <cell r="Q2862">
            <v>7.4000000000000003E-3</v>
          </cell>
          <cell r="R2862">
            <v>3633014</v>
          </cell>
        </row>
        <row r="2863">
          <cell r="E2863" t="str">
            <v>Haàm phaân</v>
          </cell>
          <cell r="G2863" t="str">
            <v>Haàm phaân: =2x(2,6+2,6)x0,05/100</v>
          </cell>
          <cell r="I2863" t="str">
            <v>: =2x(2,6+2,6)x0,05/100</v>
          </cell>
          <cell r="J2863">
            <v>1</v>
          </cell>
          <cell r="K2863" t="str">
            <v>VKMC</v>
          </cell>
          <cell r="M2863">
            <v>2.6</v>
          </cell>
          <cell r="N2863">
            <v>2.6</v>
          </cell>
          <cell r="O2863">
            <v>0.05</v>
          </cell>
          <cell r="P2863" t="str">
            <v>100m2</v>
          </cell>
          <cell r="Q2863">
            <v>5.1999999999999998E-3</v>
          </cell>
          <cell r="R2863">
            <v>0</v>
          </cell>
        </row>
        <row r="2864">
          <cell r="E2864" t="str">
            <v>Hoá ga</v>
          </cell>
          <cell r="G2864" t="str">
            <v>Hoá ga: =2x(0,9+1,3)x0,05/100</v>
          </cell>
          <cell r="I2864" t="str">
            <v>: =2x(0,9+1,3)x0,05/100</v>
          </cell>
          <cell r="J2864">
            <v>1</v>
          </cell>
          <cell r="K2864" t="str">
            <v>VKMC</v>
          </cell>
          <cell r="M2864">
            <v>0.9</v>
          </cell>
          <cell r="N2864">
            <v>1.3</v>
          </cell>
          <cell r="O2864">
            <v>0.05</v>
          </cell>
          <cell r="P2864" t="str">
            <v>100m2</v>
          </cell>
          <cell r="Q2864">
            <v>2.2000000000000001E-3</v>
          </cell>
          <cell r="R2864">
            <v>0</v>
          </cell>
        </row>
        <row r="2865">
          <cell r="E2865" t="str">
            <v>Beùton baûn ñaùy M200 ñaù 1x2</v>
          </cell>
          <cell r="F2865" t="str">
            <v>HA.3313</v>
          </cell>
          <cell r="G2865" t="str">
            <v>Beùton baûn ñaùy M200 ñaù 1x2</v>
          </cell>
          <cell r="I2865">
            <v>0</v>
          </cell>
          <cell r="J2865">
            <v>1</v>
          </cell>
          <cell r="P2865" t="str">
            <v>m3</v>
          </cell>
          <cell r="Q2865">
            <v>1.3169999999999999</v>
          </cell>
          <cell r="R2865">
            <v>492824</v>
          </cell>
        </row>
        <row r="2866">
          <cell r="E2866" t="str">
            <v>Haàm phaân</v>
          </cell>
          <cell r="G2866" t="str">
            <v>Haàm phaân: =2,4x2,4x0,2</v>
          </cell>
          <cell r="I2866" t="str">
            <v>: =2,4x2,4x0,2</v>
          </cell>
          <cell r="J2866">
            <v>1</v>
          </cell>
          <cell r="K2866" t="str">
            <v>KHOI</v>
          </cell>
          <cell r="M2866">
            <v>2.4</v>
          </cell>
          <cell r="N2866">
            <v>2.4</v>
          </cell>
          <cell r="O2866">
            <v>0.2</v>
          </cell>
          <cell r="P2866" t="str">
            <v>m3</v>
          </cell>
          <cell r="Q2866">
            <v>1.1519999999999999</v>
          </cell>
          <cell r="R2866">
            <v>0</v>
          </cell>
        </row>
        <row r="2867">
          <cell r="E2867" t="str">
            <v>Hoá ga</v>
          </cell>
          <cell r="G2867" t="str">
            <v>Hoá ga: =1x1,1x0,15</v>
          </cell>
          <cell r="I2867" t="str">
            <v>: =1x1,1x0,15</v>
          </cell>
          <cell r="J2867">
            <v>1</v>
          </cell>
          <cell r="K2867" t="str">
            <v>KHOI</v>
          </cell>
          <cell r="M2867">
            <v>1</v>
          </cell>
          <cell r="N2867">
            <v>1.1000000000000001</v>
          </cell>
          <cell r="O2867">
            <v>0.15</v>
          </cell>
          <cell r="P2867" t="str">
            <v>m3</v>
          </cell>
          <cell r="Q2867">
            <v>0.16500000000000001</v>
          </cell>
          <cell r="R2867">
            <v>0</v>
          </cell>
        </row>
        <row r="2868">
          <cell r="E2868" t="str">
            <v xml:space="preserve">Vaùn khuoân beùton baûn ñaùy: </v>
          </cell>
          <cell r="F2868" t="str">
            <v>KA.1110</v>
          </cell>
          <cell r="G2868" t="str">
            <v xml:space="preserve">Vaùn khuoân beùton baûn ñaùy: </v>
          </cell>
          <cell r="I2868">
            <v>0</v>
          </cell>
          <cell r="J2868">
            <v>1</v>
          </cell>
          <cell r="P2868" t="str">
            <v>100m2</v>
          </cell>
          <cell r="Q2868">
            <v>2.5499999999999998E-2</v>
          </cell>
          <cell r="R2868">
            <v>3633014</v>
          </cell>
        </row>
        <row r="2869">
          <cell r="E2869" t="str">
            <v>Haàm phaân</v>
          </cell>
          <cell r="G2869" t="str">
            <v>Haàm phaân: =2x(2,4+2,4)x0,2/100</v>
          </cell>
          <cell r="I2869" t="str">
            <v>: =2x(2,4+2,4)x0,2/100</v>
          </cell>
          <cell r="J2869">
            <v>1</v>
          </cell>
          <cell r="K2869" t="str">
            <v>VKMC</v>
          </cell>
          <cell r="M2869">
            <v>2.4</v>
          </cell>
          <cell r="N2869">
            <v>2.4</v>
          </cell>
          <cell r="O2869">
            <v>0.2</v>
          </cell>
          <cell r="P2869" t="str">
            <v>100m2</v>
          </cell>
          <cell r="Q2869">
            <v>1.9199999999999998E-2</v>
          </cell>
          <cell r="R2869">
            <v>0</v>
          </cell>
        </row>
        <row r="2870">
          <cell r="E2870" t="str">
            <v>Hoá ga</v>
          </cell>
          <cell r="G2870" t="str">
            <v>Hoá ga: =2x(1+1,1)x0,15/100</v>
          </cell>
          <cell r="I2870" t="str">
            <v>: =2x(1+1,1)x0,15/100</v>
          </cell>
          <cell r="J2870">
            <v>1</v>
          </cell>
          <cell r="K2870" t="str">
            <v>VKMC</v>
          </cell>
          <cell r="M2870">
            <v>1</v>
          </cell>
          <cell r="N2870">
            <v>1.1000000000000001</v>
          </cell>
          <cell r="O2870">
            <v>0.15</v>
          </cell>
          <cell r="P2870" t="str">
            <v>100m2</v>
          </cell>
          <cell r="Q2870">
            <v>6.3E-3</v>
          </cell>
          <cell r="R2870">
            <v>0</v>
          </cell>
        </row>
        <row r="2871">
          <cell r="E2871" t="str">
            <v>GCLÑ saét troøn baûn ñaùy Þ &lt;=10</v>
          </cell>
          <cell r="F2871" t="str">
            <v>IA.2511</v>
          </cell>
          <cell r="G2871" t="str">
            <v>GCLÑ saét troøn baûn ñaùy Þ &lt;=10</v>
          </cell>
          <cell r="I2871">
            <v>0</v>
          </cell>
          <cell r="J2871">
            <v>1</v>
          </cell>
          <cell r="N2871">
            <v>4.5050000000000007E-2</v>
          </cell>
          <cell r="P2871" t="str">
            <v>Taán</v>
          </cell>
          <cell r="Q2871">
            <v>4.5050000000000007E-2</v>
          </cell>
          <cell r="R2871">
            <v>4292975</v>
          </cell>
        </row>
        <row r="2872">
          <cell r="E2872" t="str">
            <v>Beùton ñuùc saün M200 ñaù 1x2</v>
          </cell>
          <cell r="F2872" t="str">
            <v>HG.4113</v>
          </cell>
          <cell r="G2872" t="str">
            <v>Beùton ñuùc saün M200 ñaù 1x2</v>
          </cell>
          <cell r="I2872">
            <v>0</v>
          </cell>
          <cell r="J2872">
            <v>1</v>
          </cell>
          <cell r="P2872" t="str">
            <v>m3</v>
          </cell>
          <cell r="Q2872">
            <v>0.50584000000000007</v>
          </cell>
          <cell r="R2872">
            <v>436029</v>
          </cell>
        </row>
        <row r="2873">
          <cell r="E2873" t="str">
            <v>Ñan naép N1</v>
          </cell>
          <cell r="G2873" t="str">
            <v>Ñan naép N1: =12x0,33x1x0,1</v>
          </cell>
          <cell r="I2873" t="str">
            <v>: =12x0,33x1x0,1</v>
          </cell>
          <cell r="J2873">
            <v>12</v>
          </cell>
          <cell r="K2873" t="str">
            <v>KHOI</v>
          </cell>
          <cell r="M2873">
            <v>0.33</v>
          </cell>
          <cell r="N2873">
            <v>1</v>
          </cell>
          <cell r="O2873">
            <v>0.1</v>
          </cell>
          <cell r="P2873" t="str">
            <v>m3</v>
          </cell>
          <cell r="Q2873">
            <v>0.39600000000000002</v>
          </cell>
          <cell r="R2873">
            <v>0</v>
          </cell>
        </row>
        <row r="2874">
          <cell r="E2874" t="str">
            <v>Ñan naép N2</v>
          </cell>
          <cell r="G2874" t="str">
            <v>Ñan naép N2: =0,7x0,7x0,1</v>
          </cell>
          <cell r="I2874" t="str">
            <v>: =0,7x0,7x0,1</v>
          </cell>
          <cell r="J2874">
            <v>1</v>
          </cell>
          <cell r="K2874" t="str">
            <v>KHOI</v>
          </cell>
          <cell r="M2874">
            <v>0.7</v>
          </cell>
          <cell r="N2874">
            <v>0.7</v>
          </cell>
          <cell r="O2874">
            <v>0.1</v>
          </cell>
          <cell r="P2874" t="str">
            <v>m3</v>
          </cell>
          <cell r="Q2874">
            <v>4.8999999999999995E-2</v>
          </cell>
          <cell r="R2874">
            <v>0</v>
          </cell>
        </row>
        <row r="2875">
          <cell r="E2875" t="str">
            <v>Ñan loïc</v>
          </cell>
          <cell r="G2875" t="str">
            <v>Ñan loïc: =0,78x0,78x0,1</v>
          </cell>
          <cell r="I2875" t="str">
            <v>: =0,78x0,78x0,1</v>
          </cell>
          <cell r="J2875">
            <v>1</v>
          </cell>
          <cell r="K2875" t="str">
            <v>KHOI</v>
          </cell>
          <cell r="M2875">
            <v>0.78</v>
          </cell>
          <cell r="N2875">
            <v>0.78</v>
          </cell>
          <cell r="O2875">
            <v>0.1</v>
          </cell>
          <cell r="P2875" t="str">
            <v>m3</v>
          </cell>
          <cell r="Q2875">
            <v>6.0840000000000005E-2</v>
          </cell>
          <cell r="R2875">
            <v>0</v>
          </cell>
        </row>
        <row r="2876">
          <cell r="E2876" t="str">
            <v>Vaùn khuoân beùton ñuùc saün M200 ñaù 1x2</v>
          </cell>
          <cell r="F2876" t="str">
            <v>KP.2310</v>
          </cell>
          <cell r="G2876" t="str">
            <v>Vaùn khuoân beùton ñuùc saün M200 ñaù 1x2</v>
          </cell>
          <cell r="I2876">
            <v>0</v>
          </cell>
          <cell r="J2876">
            <v>1</v>
          </cell>
          <cell r="P2876" t="str">
            <v>100m2</v>
          </cell>
          <cell r="Q2876">
            <v>3.7839999999999999E-2</v>
          </cell>
          <cell r="R2876">
            <v>328470</v>
          </cell>
        </row>
        <row r="2877">
          <cell r="E2877" t="str">
            <v>Ñan naép N1</v>
          </cell>
          <cell r="G2877" t="str">
            <v>Ñan naép N1: =12x2x(0,33+1)x0,1/100</v>
          </cell>
          <cell r="I2877" t="str">
            <v>: =12x2x(0,33+1)x0,1/100</v>
          </cell>
          <cell r="J2877">
            <v>12</v>
          </cell>
          <cell r="K2877" t="str">
            <v>VKMC</v>
          </cell>
          <cell r="M2877">
            <v>0.33</v>
          </cell>
          <cell r="N2877">
            <v>1</v>
          </cell>
          <cell r="O2877">
            <v>0.1</v>
          </cell>
          <cell r="P2877" t="str">
            <v>100m2</v>
          </cell>
          <cell r="Q2877">
            <v>3.1920000000000004E-2</v>
          </cell>
          <cell r="R2877">
            <v>0</v>
          </cell>
        </row>
        <row r="2878">
          <cell r="E2878" t="str">
            <v>Ñan naép N2</v>
          </cell>
          <cell r="G2878" t="str">
            <v>Ñan naép N2: =2x(0,7+0,7)x0,1/100</v>
          </cell>
          <cell r="I2878" t="str">
            <v>: =2x(0,7+0,7)x0,1/100</v>
          </cell>
          <cell r="J2878">
            <v>1</v>
          </cell>
          <cell r="K2878" t="str">
            <v>VKMC</v>
          </cell>
          <cell r="M2878">
            <v>0.7</v>
          </cell>
          <cell r="N2878">
            <v>0.7</v>
          </cell>
          <cell r="O2878">
            <v>0.1</v>
          </cell>
          <cell r="P2878" t="str">
            <v>100m2</v>
          </cell>
          <cell r="Q2878">
            <v>2.7999999999999995E-3</v>
          </cell>
          <cell r="R2878">
            <v>0</v>
          </cell>
        </row>
        <row r="2879">
          <cell r="E2879" t="str">
            <v>Ñan loïc</v>
          </cell>
          <cell r="G2879" t="str">
            <v>Ñan loïc: =2x(0,78+0,78)x0,1/100</v>
          </cell>
          <cell r="I2879" t="str">
            <v>: =2x(0,78+0,78)x0,1/100</v>
          </cell>
          <cell r="J2879">
            <v>1</v>
          </cell>
          <cell r="K2879" t="str">
            <v>VKMC</v>
          </cell>
          <cell r="M2879">
            <v>0.78</v>
          </cell>
          <cell r="N2879">
            <v>0.78</v>
          </cell>
          <cell r="O2879">
            <v>0.1</v>
          </cell>
          <cell r="P2879" t="str">
            <v>100m2</v>
          </cell>
          <cell r="Q2879">
            <v>3.1200000000000004E-3</v>
          </cell>
          <cell r="R2879">
            <v>0</v>
          </cell>
        </row>
        <row r="2880">
          <cell r="E2880" t="str">
            <v>Saét troøn Þ &lt;=10 ñan</v>
          </cell>
          <cell r="F2880" t="str">
            <v>IA.3511</v>
          </cell>
          <cell r="G2880" t="str">
            <v>Saét troøn Þ &lt;=10 ñan</v>
          </cell>
          <cell r="I2880">
            <v>0</v>
          </cell>
          <cell r="J2880">
            <v>1</v>
          </cell>
          <cell r="N2880">
            <v>2.9919999999999999E-2</v>
          </cell>
          <cell r="P2880" t="str">
            <v>Taán</v>
          </cell>
          <cell r="Q2880">
            <v>2.9919999999999999E-2</v>
          </cell>
          <cell r="R2880">
            <v>4292975</v>
          </cell>
        </row>
        <row r="2881">
          <cell r="E2881" t="str">
            <v>Laép taám ñan</v>
          </cell>
          <cell r="F2881" t="str">
            <v>09-09</v>
          </cell>
          <cell r="G2881" t="str">
            <v>Laép taám ñan</v>
          </cell>
          <cell r="I2881">
            <v>0</v>
          </cell>
          <cell r="J2881">
            <v>1</v>
          </cell>
          <cell r="N2881">
            <v>14</v>
          </cell>
          <cell r="P2881" t="str">
            <v>Caùi</v>
          </cell>
          <cell r="Q2881">
            <v>14</v>
          </cell>
          <cell r="R2881">
            <v>0</v>
          </cell>
        </row>
        <row r="2882">
          <cell r="E2882" t="str">
            <v>Beùton ñaø giaèng</v>
          </cell>
          <cell r="F2882" t="str">
            <v>HA.3113</v>
          </cell>
          <cell r="G2882" t="str">
            <v>Beùton ñaø giaèng: =10,2x0,2x0,2</v>
          </cell>
          <cell r="I2882" t="str">
            <v>: =10,2x0,2x0,2</v>
          </cell>
          <cell r="J2882">
            <v>1</v>
          </cell>
          <cell r="K2882" t="str">
            <v>KHOI</v>
          </cell>
          <cell r="M2882">
            <v>10.199999999999999</v>
          </cell>
          <cell r="N2882">
            <v>0.2</v>
          </cell>
          <cell r="O2882">
            <v>0.2</v>
          </cell>
          <cell r="P2882" t="str">
            <v>m3</v>
          </cell>
          <cell r="Q2882">
            <v>0.40800000000000014</v>
          </cell>
          <cell r="R2882">
            <v>442515</v>
          </cell>
        </row>
        <row r="2883">
          <cell r="E2883" t="str">
            <v>Vaùn khuoân ñaø giaèng</v>
          </cell>
          <cell r="F2883" t="str">
            <v>KA.2210</v>
          </cell>
          <cell r="G2883" t="str">
            <v>Vaùn khuoân ñaø giaèng: =2x0,25x10,2/100</v>
          </cell>
          <cell r="I2883" t="str">
            <v>: =2x0,25x10,2/100</v>
          </cell>
          <cell r="J2883">
            <v>1</v>
          </cell>
          <cell r="K2883" t="str">
            <v>VKT</v>
          </cell>
          <cell r="M2883">
            <v>10.199999999999999</v>
          </cell>
          <cell r="N2883">
            <v>0.25</v>
          </cell>
          <cell r="P2883" t="str">
            <v>100m2</v>
          </cell>
          <cell r="Q2883">
            <v>4.1000000000000002E-2</v>
          </cell>
          <cell r="R2883">
            <v>5245650</v>
          </cell>
        </row>
        <row r="2884">
          <cell r="E2884" t="str">
            <v>Saét troøn Þ &lt;=10 ñaø giaèng</v>
          </cell>
          <cell r="F2884" t="str">
            <v>IA.2311</v>
          </cell>
          <cell r="G2884" t="str">
            <v>Saét troøn Þ &lt;=10 ñaø giaèng</v>
          </cell>
          <cell r="I2884">
            <v>0</v>
          </cell>
          <cell r="J2884">
            <v>1</v>
          </cell>
          <cell r="N2884">
            <v>1.9609999999999999E-2</v>
          </cell>
          <cell r="P2884" t="str">
            <v>Taán</v>
          </cell>
          <cell r="Q2884">
            <v>1.9609999999999999E-2</v>
          </cell>
          <cell r="R2884">
            <v>4292975</v>
          </cell>
        </row>
        <row r="2885">
          <cell r="E2885" t="str">
            <v xml:space="preserve">Xaây töôøng 20 vuõa M75 gaïch theû  haàm phaân </v>
          </cell>
          <cell r="F2885" t="str">
            <v>GG.2214</v>
          </cell>
          <cell r="G2885" t="str">
            <v xml:space="preserve">Xaây töôøng 20 vuõa M75 gaïch theû  haàm phaân </v>
          </cell>
          <cell r="I2885">
            <v>0</v>
          </cell>
          <cell r="P2885" t="str">
            <v>m3</v>
          </cell>
          <cell r="Q2885">
            <v>3.6310000000000011</v>
          </cell>
          <cell r="R2885">
            <v>322746</v>
          </cell>
        </row>
        <row r="2886">
          <cell r="E2886" t="str">
            <v>Haàm phaân</v>
          </cell>
          <cell r="G2886" t="str">
            <v>Haàm phaân: =10,6x0,2x1,65</v>
          </cell>
          <cell r="I2886" t="str">
            <v>: =10,6x0,2x1,65</v>
          </cell>
          <cell r="J2886">
            <v>1</v>
          </cell>
          <cell r="K2886" t="str">
            <v>KHOI</v>
          </cell>
          <cell r="M2886">
            <v>10.6</v>
          </cell>
          <cell r="N2886">
            <v>0.2</v>
          </cell>
          <cell r="O2886">
            <v>1.65</v>
          </cell>
          <cell r="P2886" t="str">
            <v>m3</v>
          </cell>
          <cell r="Q2886">
            <v>3.4980000000000011</v>
          </cell>
          <cell r="R2886">
            <v>0</v>
          </cell>
        </row>
        <row r="2887">
          <cell r="E2887" t="str">
            <v>Hoá ga</v>
          </cell>
          <cell r="G2887" t="str">
            <v>Hoá ga: =1,9x0,2x0,35</v>
          </cell>
          <cell r="I2887" t="str">
            <v>: =1,9x0,2x0,35</v>
          </cell>
          <cell r="J2887">
            <v>1</v>
          </cell>
          <cell r="K2887" t="str">
            <v>KHOI</v>
          </cell>
          <cell r="M2887">
            <v>1.9</v>
          </cell>
          <cell r="N2887">
            <v>0.2</v>
          </cell>
          <cell r="O2887">
            <v>0.35</v>
          </cell>
          <cell r="P2887" t="str">
            <v>m3</v>
          </cell>
          <cell r="Q2887">
            <v>0.13299999999999998</v>
          </cell>
          <cell r="R2887">
            <v>0</v>
          </cell>
        </row>
        <row r="2888">
          <cell r="E2888" t="str">
            <v>Traùt töôøng VM75 daøy 1,5 cm</v>
          </cell>
          <cell r="F2888" t="str">
            <v>PA.1214</v>
          </cell>
          <cell r="G2888" t="str">
            <v>Traùt töôøng VM75 daøy 1,5 cm</v>
          </cell>
          <cell r="I2888">
            <v>0</v>
          </cell>
          <cell r="J2888">
            <v>1</v>
          </cell>
          <cell r="P2888" t="str">
            <v>m2</v>
          </cell>
          <cell r="Q2888">
            <v>36.31</v>
          </cell>
          <cell r="R2888">
            <v>4922</v>
          </cell>
        </row>
        <row r="2889">
          <cell r="E2889" t="str">
            <v>Traùt töôøng VM75 daøy 1,5 cm</v>
          </cell>
          <cell r="F2889" t="str">
            <v>PA.3114</v>
          </cell>
          <cell r="G2889" t="str">
            <v>Traùt töôøng VM75 daøy 1,5 cm</v>
          </cell>
          <cell r="I2889">
            <v>0</v>
          </cell>
          <cell r="J2889">
            <v>1</v>
          </cell>
          <cell r="P2889" t="str">
            <v>m2</v>
          </cell>
          <cell r="Q2889">
            <v>6.12</v>
          </cell>
          <cell r="R2889">
            <v>5211</v>
          </cell>
        </row>
        <row r="2890">
          <cell r="E2890" t="str">
            <v>Traùt VM100 daøy 2 cm ñaùy</v>
          </cell>
          <cell r="F2890" t="str">
            <v>RB.2125</v>
          </cell>
          <cell r="G2890" t="str">
            <v>Traùt VM100 daøy 2 cm ñaùy: =3,9x0,8</v>
          </cell>
          <cell r="I2890" t="str">
            <v>: =3,9x0,8</v>
          </cell>
          <cell r="J2890">
            <v>1</v>
          </cell>
          <cell r="K2890" t="str">
            <v>MAT</v>
          </cell>
          <cell r="M2890">
            <v>3.9</v>
          </cell>
          <cell r="N2890">
            <v>0.8</v>
          </cell>
          <cell r="P2890" t="str">
            <v>m2</v>
          </cell>
          <cell r="Q2890">
            <v>3.12</v>
          </cell>
          <cell r="R2890">
            <v>9275</v>
          </cell>
        </row>
        <row r="2891">
          <cell r="D2891" t="str">
            <v>FILTER</v>
          </cell>
          <cell r="E2891" t="str">
            <v>Laøm taàng loïc cho haàm phaân</v>
          </cell>
          <cell r="F2891" t="str">
            <v>TT</v>
          </cell>
          <cell r="G2891" t="str">
            <v>Laøm taàng loïc cho haàm phaân</v>
          </cell>
          <cell r="I2891">
            <v>0</v>
          </cell>
          <cell r="J2891">
            <v>1</v>
          </cell>
          <cell r="N2891">
            <v>1</v>
          </cell>
          <cell r="P2891" t="str">
            <v>caùi</v>
          </cell>
          <cell r="Q2891">
            <v>1</v>
          </cell>
          <cell r="R2891">
            <v>30000</v>
          </cell>
        </row>
        <row r="2892">
          <cell r="D2892" t="str">
            <v>PVC60</v>
          </cell>
          <cell r="E2892" t="str">
            <v xml:space="preserve">Laép oáng PVC Þ 60                                       </v>
          </cell>
          <cell r="F2892" t="str">
            <v>ZJ.7272</v>
          </cell>
          <cell r="G2892" t="str">
            <v xml:space="preserve">Laép oáng PVC Þ 60                                       </v>
          </cell>
          <cell r="I2892">
            <v>0</v>
          </cell>
          <cell r="J2892">
            <v>1</v>
          </cell>
          <cell r="N2892">
            <v>7.0000000000000007E-2</v>
          </cell>
          <cell r="P2892" t="str">
            <v>100m</v>
          </cell>
          <cell r="Q2892">
            <v>7.0000000000000007E-2</v>
          </cell>
          <cell r="R2892">
            <v>1717053</v>
          </cell>
        </row>
        <row r="2893">
          <cell r="D2893" t="str">
            <v>Co-PVC60</v>
          </cell>
          <cell r="E2893" t="str">
            <v xml:space="preserve">Laép ñaët co PVC Þ 60  </v>
          </cell>
          <cell r="F2893" t="str">
            <v>ZM.1272</v>
          </cell>
          <cell r="G2893" t="str">
            <v xml:space="preserve">Laép ñaët co PVC Þ 60  </v>
          </cell>
          <cell r="I2893">
            <v>0</v>
          </cell>
          <cell r="J2893">
            <v>1</v>
          </cell>
          <cell r="N2893">
            <v>1</v>
          </cell>
          <cell r="P2893" t="str">
            <v>Caùi</v>
          </cell>
          <cell r="Q2893">
            <v>1</v>
          </cell>
          <cell r="R2893">
            <v>12124</v>
          </cell>
        </row>
        <row r="2894">
          <cell r="D2894" t="str">
            <v>PTHU</v>
          </cell>
          <cell r="E2894" t="str">
            <v>Laép pheåu thu  nöôÙc baèng nhöïa Thai Lan</v>
          </cell>
          <cell r="F2894" t="str">
            <v>ZI.5120</v>
          </cell>
          <cell r="G2894" t="str">
            <v>Laép pheåu thu  nöôÙc baèng nhöïa Thai Lan</v>
          </cell>
          <cell r="I2894">
            <v>0</v>
          </cell>
          <cell r="J2894">
            <v>1</v>
          </cell>
          <cell r="N2894">
            <v>1</v>
          </cell>
          <cell r="P2894" t="str">
            <v>Caùi</v>
          </cell>
          <cell r="Q2894">
            <v>1</v>
          </cell>
          <cell r="R2894">
            <v>12812</v>
          </cell>
        </row>
        <row r="2895">
          <cell r="D2895" t="str">
            <v>PVC114</v>
          </cell>
          <cell r="E2895" t="str">
            <v>Laép ñaët oáng PVC Þ 114</v>
          </cell>
          <cell r="F2895" t="str">
            <v>ZJ.7275</v>
          </cell>
          <cell r="G2895" t="str">
            <v>Laép ñaët oáng PVC Þ 114</v>
          </cell>
          <cell r="I2895">
            <v>0</v>
          </cell>
          <cell r="J2895">
            <v>1</v>
          </cell>
          <cell r="N2895">
            <v>0.08</v>
          </cell>
          <cell r="P2895" t="str">
            <v>100m</v>
          </cell>
          <cell r="Q2895">
            <v>0.08</v>
          </cell>
          <cell r="R2895">
            <v>6093217</v>
          </cell>
        </row>
        <row r="2896">
          <cell r="D2896" t="str">
            <v>Ma-PVC114</v>
          </cell>
          <cell r="E2896" t="str">
            <v>Laép ñaët maêng soâng PVC Þ 114</v>
          </cell>
          <cell r="F2896" t="str">
            <v>TT</v>
          </cell>
          <cell r="G2896" t="str">
            <v>Laép ñaët maêng soâng PVC Þ 114</v>
          </cell>
          <cell r="I2896">
            <v>0</v>
          </cell>
          <cell r="J2896">
            <v>1</v>
          </cell>
          <cell r="N2896">
            <v>2</v>
          </cell>
          <cell r="P2896" t="str">
            <v>Caùi</v>
          </cell>
          <cell r="Q2896">
            <v>8</v>
          </cell>
          <cell r="R2896">
            <v>11000</v>
          </cell>
        </row>
        <row r="2897">
          <cell r="D2897" t="str">
            <v>Te-PVC114</v>
          </cell>
          <cell r="E2897" t="str">
            <v>Laép ñaët Teâ PVC Þ 114</v>
          </cell>
          <cell r="F2897" t="str">
            <v>ZM.2240</v>
          </cell>
          <cell r="G2897" t="str">
            <v>Laép ñaët Teâ PVC Þ 114</v>
          </cell>
          <cell r="I2897">
            <v>0</v>
          </cell>
          <cell r="J2897">
            <v>1</v>
          </cell>
          <cell r="N2897">
            <v>2</v>
          </cell>
          <cell r="P2897" t="str">
            <v>Caùi</v>
          </cell>
          <cell r="Q2897">
            <v>2</v>
          </cell>
          <cell r="R2897">
            <v>35703</v>
          </cell>
        </row>
        <row r="2898">
          <cell r="E2898" t="str">
            <v>Ñaép thaønh moùng vaø san thöøa</v>
          </cell>
          <cell r="F2898" t="str">
            <v>BB.1112</v>
          </cell>
          <cell r="G2898" t="str">
            <v>Ñaép thaønh moùng vaø san thöøa</v>
          </cell>
          <cell r="J2898">
            <v>1</v>
          </cell>
          <cell r="M2898">
            <v>0.78</v>
          </cell>
          <cell r="N2898">
            <v>0.78</v>
          </cell>
          <cell r="O2898">
            <v>0.1</v>
          </cell>
          <cell r="P2898" t="str">
            <v>m3</v>
          </cell>
          <cell r="Q2898">
            <v>60.336166666666678</v>
          </cell>
          <cell r="R2898">
            <v>0</v>
          </cell>
        </row>
        <row r="2899">
          <cell r="E2899" t="str">
            <v>CAÙC COÂNG TAÙC KHAÙC</v>
          </cell>
          <cell r="G2899" t="str">
            <v>CAÙC COÂNG TAÙC KHAÙC</v>
          </cell>
          <cell r="H2899" t="str">
            <v>YES</v>
          </cell>
          <cell r="I2899">
            <v>0</v>
          </cell>
          <cell r="J2899">
            <v>1</v>
          </cell>
          <cell r="Q2899">
            <v>0</v>
          </cell>
          <cell r="R2899">
            <v>0</v>
          </cell>
        </row>
        <row r="2900">
          <cell r="E2900" t="str">
            <v>BOÙ VÆA HEØ, BAÄC THANG, BOÀN HOA VAØ TÖÔØNG CHAÉN</v>
          </cell>
          <cell r="G2900" t="str">
            <v>BOÙ VÆA HEØ, BAÄC THANG, BOÀN HOA VAØ TÖÔØNG CHAÉN</v>
          </cell>
          <cell r="H2900" t="str">
            <v>YES</v>
          </cell>
          <cell r="I2900">
            <v>0</v>
          </cell>
          <cell r="J2900">
            <v>1</v>
          </cell>
          <cell r="Q2900">
            <v>0</v>
          </cell>
          <cell r="R2900">
            <v>0</v>
          </cell>
        </row>
        <row r="2901">
          <cell r="E2901" t="str">
            <v>Ñaøo ñaát C2</v>
          </cell>
          <cell r="F2901" t="str">
            <v>BA.1442</v>
          </cell>
          <cell r="G2901" t="str">
            <v>Ñaøo ñaát C2: =2x(22,8+12,9)x1,7x0,1</v>
          </cell>
          <cell r="I2901" t="str">
            <v>: =2x(22,8+12,9)x1,7x0,1</v>
          </cell>
          <cell r="J2901">
            <v>1</v>
          </cell>
          <cell r="K2901" t="str">
            <v>THOP</v>
          </cell>
          <cell r="L2901">
            <v>0.1</v>
          </cell>
          <cell r="M2901">
            <v>13.1</v>
          </cell>
          <cell r="N2901">
            <v>22.8</v>
          </cell>
          <cell r="O2901">
            <v>1.7</v>
          </cell>
          <cell r="P2901" t="str">
            <v>m3</v>
          </cell>
          <cell r="Q2901">
            <v>12.137999999999998</v>
          </cell>
          <cell r="R2901">
            <v>0</v>
          </cell>
        </row>
        <row r="2902">
          <cell r="E2902" t="str">
            <v>Beùton M100 ñaù 4x6 töôøng chaén, væa heø, baäc thang</v>
          </cell>
          <cell r="F2902" t="str">
            <v>HA.1111</v>
          </cell>
          <cell r="G2902" t="str">
            <v>Beùton M100 ñaù 4x6 töôøng chaén, væa heø, baäc thang</v>
          </cell>
          <cell r="I2902">
            <v>0</v>
          </cell>
          <cell r="J2902">
            <v>1</v>
          </cell>
          <cell r="P2902" t="str">
            <v>m3</v>
          </cell>
          <cell r="Q2902">
            <v>11.123549999999998</v>
          </cell>
          <cell r="R2902">
            <v>296067</v>
          </cell>
        </row>
        <row r="2903">
          <cell r="E2903" t="str">
            <v>BT loùt töôøng chaén</v>
          </cell>
          <cell r="G2903" t="str">
            <v>BT loùt töôøng chaén: =2x(21,6+11,7)x0,4x0,1</v>
          </cell>
          <cell r="I2903" t="str">
            <v>: =2x(21,6+11,7)x0,4x0,1</v>
          </cell>
          <cell r="J2903">
            <v>1</v>
          </cell>
          <cell r="K2903" t="str">
            <v>THOP</v>
          </cell>
          <cell r="L2903">
            <v>0.1</v>
          </cell>
          <cell r="M2903">
            <v>11.9</v>
          </cell>
          <cell r="N2903">
            <v>21.6</v>
          </cell>
          <cell r="O2903">
            <v>0.4</v>
          </cell>
          <cell r="P2903" t="str">
            <v>m3</v>
          </cell>
          <cell r="Q2903">
            <v>2.6640000000000001</v>
          </cell>
          <cell r="R2903">
            <v>0</v>
          </cell>
        </row>
        <row r="2904">
          <cell r="E2904" t="str">
            <v>BT loùt boù væa</v>
          </cell>
          <cell r="G2904" t="str">
            <v>BT loùt boù væa: =2x(23,6+13,7)x0,4x0,1</v>
          </cell>
          <cell r="I2904" t="str">
            <v>: =2x(23,6+13,7)x0,4x0,1</v>
          </cell>
          <cell r="J2904">
            <v>1</v>
          </cell>
          <cell r="K2904" t="str">
            <v>THOP</v>
          </cell>
          <cell r="L2904">
            <v>0.1</v>
          </cell>
          <cell r="M2904">
            <v>13.9</v>
          </cell>
          <cell r="N2904">
            <v>23.6</v>
          </cell>
          <cell r="O2904">
            <v>0.4</v>
          </cell>
          <cell r="P2904" t="str">
            <v>m3</v>
          </cell>
          <cell r="Q2904">
            <v>2.984</v>
          </cell>
          <cell r="R2904">
            <v>0</v>
          </cell>
        </row>
        <row r="2905">
          <cell r="E2905" t="str">
            <v>BT loùt tam caáp saûnh A</v>
          </cell>
          <cell r="G2905" t="str">
            <v>BT loùt tam caáp saûnh A: =4,1x0,65x0,1</v>
          </cell>
          <cell r="I2905" t="str">
            <v>: =4,1x0,65x0,1</v>
          </cell>
          <cell r="J2905">
            <v>1</v>
          </cell>
          <cell r="K2905" t="str">
            <v>KHOI</v>
          </cell>
          <cell r="M2905">
            <v>4.0999999999999996</v>
          </cell>
          <cell r="N2905">
            <v>0.65</v>
          </cell>
          <cell r="O2905">
            <v>0.1</v>
          </cell>
          <cell r="P2905" t="str">
            <v>m3</v>
          </cell>
          <cell r="Q2905">
            <v>0.26650000000000001</v>
          </cell>
          <cell r="R2905">
            <v>0</v>
          </cell>
        </row>
        <row r="2906">
          <cell r="E2906" t="str">
            <v>BT loùt tam caáp saûnh B</v>
          </cell>
          <cell r="G2906" t="str">
            <v>BT loùt tam caáp saûnh B: =3,82x0,65x0,1</v>
          </cell>
          <cell r="I2906" t="str">
            <v>: =3,82x0,65x0,1</v>
          </cell>
          <cell r="J2906">
            <v>1</v>
          </cell>
          <cell r="K2906" t="str">
            <v>KHOI</v>
          </cell>
          <cell r="M2906">
            <v>3.82</v>
          </cell>
          <cell r="N2906">
            <v>0.65</v>
          </cell>
          <cell r="O2906">
            <v>0.1</v>
          </cell>
          <cell r="P2906" t="str">
            <v>m3</v>
          </cell>
          <cell r="Q2906">
            <v>0.24830000000000002</v>
          </cell>
          <cell r="R2906">
            <v>0</v>
          </cell>
        </row>
        <row r="2907">
          <cell r="E2907" t="str">
            <v>BT loùt tam caáp saûnh C</v>
          </cell>
          <cell r="G2907" t="str">
            <v>BT loùt tam caáp saûnh C: =3,25x0,35x0,1</v>
          </cell>
          <cell r="I2907" t="str">
            <v>: =3,25x0,35x0,1</v>
          </cell>
          <cell r="J2907">
            <v>1</v>
          </cell>
          <cell r="K2907" t="str">
            <v>KHOI</v>
          </cell>
          <cell r="M2907">
            <v>3.25</v>
          </cell>
          <cell r="N2907">
            <v>0.35</v>
          </cell>
          <cell r="O2907">
            <v>0.1</v>
          </cell>
          <cell r="P2907" t="str">
            <v>m3</v>
          </cell>
          <cell r="Q2907">
            <v>0.11375</v>
          </cell>
          <cell r="R2907">
            <v>0</v>
          </cell>
        </row>
        <row r="2908">
          <cell r="E2908" t="str">
            <v>BT loùt tam caáp saûnh D</v>
          </cell>
          <cell r="G2908" t="str">
            <v>BT loùt tam caáp saûnh D: =3,8x0,65x0,1</v>
          </cell>
          <cell r="I2908" t="str">
            <v>: =3,8x0,65x0,1</v>
          </cell>
          <cell r="J2908">
            <v>1</v>
          </cell>
          <cell r="K2908" t="str">
            <v>KHOI</v>
          </cell>
          <cell r="M2908">
            <v>3.8</v>
          </cell>
          <cell r="N2908">
            <v>0.65</v>
          </cell>
          <cell r="O2908">
            <v>0.1</v>
          </cell>
          <cell r="P2908" t="str">
            <v>m3</v>
          </cell>
          <cell r="Q2908">
            <v>0.247</v>
          </cell>
          <cell r="R2908">
            <v>0</v>
          </cell>
        </row>
        <row r="2909">
          <cell r="E2909" t="str">
            <v>Neàn væa heø roäng 1,2m</v>
          </cell>
          <cell r="G2909" t="str">
            <v>Neàn væa heø roäng 1,2m: =42x0,7x0,1</v>
          </cell>
          <cell r="I2909" t="str">
            <v>: =42x0,7x0,1</v>
          </cell>
          <cell r="J2909">
            <v>1</v>
          </cell>
          <cell r="K2909" t="str">
            <v>KHOI</v>
          </cell>
          <cell r="M2909">
            <v>42</v>
          </cell>
          <cell r="N2909">
            <v>0.7</v>
          </cell>
          <cell r="O2909">
            <v>0.1</v>
          </cell>
          <cell r="P2909" t="str">
            <v>m3</v>
          </cell>
          <cell r="Q2909">
            <v>2.94</v>
          </cell>
          <cell r="R2909">
            <v>0</v>
          </cell>
        </row>
        <row r="2910">
          <cell r="E2910" t="str">
            <v>Neàn væa heø roäng 1,0m</v>
          </cell>
          <cell r="G2910" t="str">
            <v>Neàn væa heø roäng 1,0m: =15x0,5x0,1</v>
          </cell>
          <cell r="I2910" t="str">
            <v>: =15x0,5x0,1</v>
          </cell>
          <cell r="J2910">
            <v>1</v>
          </cell>
          <cell r="K2910" t="str">
            <v>KHOI</v>
          </cell>
          <cell r="M2910">
            <v>15</v>
          </cell>
          <cell r="N2910">
            <v>0.5</v>
          </cell>
          <cell r="O2910">
            <v>0.1</v>
          </cell>
          <cell r="P2910" t="str">
            <v>m3</v>
          </cell>
          <cell r="Q2910">
            <v>0.75</v>
          </cell>
          <cell r="R2910">
            <v>0</v>
          </cell>
        </row>
        <row r="2911">
          <cell r="E2911" t="str">
            <v>BT loùt boàn hoa vò trí saûnh</v>
          </cell>
          <cell r="G2911" t="str">
            <v>BT loùt boàn hoa vò trí saûnh: =3,8x0,5x0,1</v>
          </cell>
          <cell r="I2911" t="str">
            <v>: =3,8x0,5x0,1</v>
          </cell>
          <cell r="J2911">
            <v>1</v>
          </cell>
          <cell r="K2911" t="str">
            <v>KHOI</v>
          </cell>
          <cell r="M2911">
            <v>3.8</v>
          </cell>
          <cell r="N2911">
            <v>0.5</v>
          </cell>
          <cell r="O2911">
            <v>0.1</v>
          </cell>
          <cell r="P2911" t="str">
            <v>m3</v>
          </cell>
          <cell r="Q2911">
            <v>0.19</v>
          </cell>
          <cell r="R2911">
            <v>0</v>
          </cell>
        </row>
        <row r="2912">
          <cell r="E2912" t="str">
            <v>BT loùt boàn hoa vò trí baäc theàm</v>
          </cell>
          <cell r="G2912" t="str">
            <v>BT loùt boàn hoa vò trí baäc theàm: =16,8x0,3x0,1</v>
          </cell>
          <cell r="I2912" t="str">
            <v>: =16,8x0,3x0,1</v>
          </cell>
          <cell r="J2912">
            <v>1</v>
          </cell>
          <cell r="K2912" t="str">
            <v>KHOI</v>
          </cell>
          <cell r="M2912">
            <v>16.8</v>
          </cell>
          <cell r="N2912">
            <v>0.3</v>
          </cell>
          <cell r="O2912">
            <v>0.1</v>
          </cell>
          <cell r="P2912" t="str">
            <v>m3</v>
          </cell>
          <cell r="Q2912">
            <v>0.504</v>
          </cell>
          <cell r="R2912">
            <v>0</v>
          </cell>
        </row>
        <row r="2913">
          <cell r="E2913" t="str">
            <v>BT loùt boàn hoa vò trí chaân truï troøn</v>
          </cell>
          <cell r="G2913" t="str">
            <v>BT loùt boàn hoa vò trí chaân truï troøn: =3x2,4x0,3x0,1</v>
          </cell>
          <cell r="I2913" t="str">
            <v>: =3x2,4x0,3x0,1</v>
          </cell>
          <cell r="J2913">
            <v>3</v>
          </cell>
          <cell r="K2913" t="str">
            <v>KHOI</v>
          </cell>
          <cell r="M2913">
            <v>2.4</v>
          </cell>
          <cell r="N2913">
            <v>0.3</v>
          </cell>
          <cell r="O2913">
            <v>0.1</v>
          </cell>
          <cell r="P2913" t="str">
            <v>m3</v>
          </cell>
          <cell r="Q2913">
            <v>0.21599999999999997</v>
          </cell>
          <cell r="R2913">
            <v>0</v>
          </cell>
        </row>
        <row r="2914">
          <cell r="E2914" t="str">
            <v>Xaây boù væa vuõa M75 gaïch the û daøy 45cm</v>
          </cell>
          <cell r="F2914" t="str">
            <v>GG.2314</v>
          </cell>
          <cell r="G2914">
            <v>0</v>
          </cell>
          <cell r="I2914">
            <v>0</v>
          </cell>
          <cell r="J2914">
            <v>1</v>
          </cell>
          <cell r="K2914" t="str">
            <v>KHOI</v>
          </cell>
          <cell r="P2914" t="str">
            <v>m3</v>
          </cell>
          <cell r="Q2914">
            <v>0</v>
          </cell>
          <cell r="R2914">
            <v>0</v>
          </cell>
        </row>
        <row r="2915">
          <cell r="E2915" t="str">
            <v>Xaây töôøng 20 vuõa M75 gaïch the û</v>
          </cell>
          <cell r="F2915" t="str">
            <v>GG.2214</v>
          </cell>
          <cell r="G2915" t="str">
            <v>Xaây töôøng 20 vuõa M75 gaïch the û</v>
          </cell>
          <cell r="I2915">
            <v>0</v>
          </cell>
          <cell r="J2915">
            <v>1</v>
          </cell>
          <cell r="P2915" t="str">
            <v>m3</v>
          </cell>
          <cell r="Q2915">
            <v>10.356000000000002</v>
          </cell>
          <cell r="R2915">
            <v>322746</v>
          </cell>
        </row>
        <row r="2916">
          <cell r="E2916" t="str">
            <v>Boù væa</v>
          </cell>
          <cell r="G2916" t="str">
            <v>Boù væa: =2x(14,1+23,8)x0,4x0,2</v>
          </cell>
          <cell r="I2916" t="str">
            <v>: =2x(14,1+23,8)x0,4x0,2</v>
          </cell>
          <cell r="J2916">
            <v>1</v>
          </cell>
          <cell r="K2916" t="str">
            <v>THOP</v>
          </cell>
          <cell r="L2916">
            <v>0.2</v>
          </cell>
          <cell r="M2916">
            <v>24.2</v>
          </cell>
          <cell r="N2916">
            <v>14.1</v>
          </cell>
          <cell r="O2916">
            <v>0.4</v>
          </cell>
          <cell r="P2916" t="str">
            <v>m3</v>
          </cell>
          <cell r="Q2916">
            <v>6.0640000000000001</v>
          </cell>
          <cell r="R2916">
            <v>0</v>
          </cell>
        </row>
        <row r="2917">
          <cell r="E2917" t="str">
            <v>Töôøng chaén döôùi ñaø kieàng</v>
          </cell>
          <cell r="G2917" t="str">
            <v>Töôøng chaén döôùi ñaø kieàng: =2x(11,7+21,6)x0,25x0,2</v>
          </cell>
          <cell r="I2917" t="str">
            <v>: =2x(11,7+21,6)x0,25x0,2</v>
          </cell>
          <cell r="J2917">
            <v>1</v>
          </cell>
          <cell r="K2917" t="str">
            <v>THOP</v>
          </cell>
          <cell r="L2917">
            <v>0.2</v>
          </cell>
          <cell r="M2917">
            <v>22</v>
          </cell>
          <cell r="N2917">
            <v>11.7</v>
          </cell>
          <cell r="O2917">
            <v>0.25</v>
          </cell>
          <cell r="P2917" t="str">
            <v>m3</v>
          </cell>
          <cell r="Q2917">
            <v>3.33</v>
          </cell>
          <cell r="R2917">
            <v>0</v>
          </cell>
        </row>
        <row r="2918">
          <cell r="E2918" t="str">
            <v>Boàn hoa vò trí saûnh</v>
          </cell>
          <cell r="G2918" t="str">
            <v>Boàn hoa vò trí saûnh: =3,8x0,2x0,6</v>
          </cell>
          <cell r="I2918" t="str">
            <v>: =3,8x0,2x0,6</v>
          </cell>
          <cell r="J2918">
            <v>1</v>
          </cell>
          <cell r="K2918" t="str">
            <v>KHOI</v>
          </cell>
          <cell r="M2918">
            <v>3.8</v>
          </cell>
          <cell r="N2918">
            <v>0.2</v>
          </cell>
          <cell r="O2918">
            <v>0.6</v>
          </cell>
          <cell r="P2918" t="str">
            <v>m3</v>
          </cell>
          <cell r="Q2918">
            <v>0.45599999999999996</v>
          </cell>
          <cell r="R2918">
            <v>0</v>
          </cell>
        </row>
        <row r="2919">
          <cell r="E2919" t="str">
            <v>Boàn hoa vò trí baäc theàm</v>
          </cell>
          <cell r="G2919" t="str">
            <v>Boàn hoa vò trí baäc theàm: =16,8x0,2x0,55</v>
          </cell>
          <cell r="I2919" t="str">
            <v>: =16,8x0,2x0,55</v>
          </cell>
          <cell r="J2919">
            <v>1</v>
          </cell>
          <cell r="K2919" t="str">
            <v>KHOI</v>
          </cell>
          <cell r="M2919">
            <v>16.8</v>
          </cell>
          <cell r="N2919">
            <v>0.2</v>
          </cell>
          <cell r="O2919">
            <v>0.55000000000000004</v>
          </cell>
          <cell r="P2919" t="str">
            <v>m3</v>
          </cell>
          <cell r="Q2919">
            <v>1.8480000000000003</v>
          </cell>
          <cell r="R2919">
            <v>0</v>
          </cell>
        </row>
        <row r="2920">
          <cell r="E2920" t="str">
            <v>Tröø coät</v>
          </cell>
          <cell r="G2920" t="str">
            <v>Tröø coät: =-19x0,2x0,2x0,25</v>
          </cell>
          <cell r="I2920" t="str">
            <v>: =-19x0,2x0,2x0,25</v>
          </cell>
          <cell r="J2920">
            <v>-19</v>
          </cell>
          <cell r="K2920" t="str">
            <v>KHOI</v>
          </cell>
          <cell r="M2920">
            <v>0.2</v>
          </cell>
          <cell r="N2920">
            <v>0.2</v>
          </cell>
          <cell r="O2920">
            <v>0.25</v>
          </cell>
          <cell r="P2920" t="str">
            <v>m3</v>
          </cell>
          <cell r="Q2920">
            <v>-0.19</v>
          </cell>
          <cell r="R2920">
            <v>0</v>
          </cell>
        </row>
        <row r="2921">
          <cell r="E2921" t="str">
            <v>Tröø baäc tam caáp</v>
          </cell>
          <cell r="G2921" t="str">
            <v>Tröø baäc tam caáp: =-14,4x0,2x0,4</v>
          </cell>
          <cell r="I2921" t="str">
            <v>: =-14,4x0,2x0,4</v>
          </cell>
          <cell r="J2921">
            <v>1</v>
          </cell>
          <cell r="K2921" t="str">
            <v>KHOI</v>
          </cell>
          <cell r="M2921">
            <v>-14.4</v>
          </cell>
          <cell r="N2921">
            <v>0.2</v>
          </cell>
          <cell r="O2921">
            <v>0.4</v>
          </cell>
          <cell r="P2921" t="str">
            <v>m3</v>
          </cell>
          <cell r="Q2921">
            <v>-1.1519999999999999</v>
          </cell>
          <cell r="R2921">
            <v>0</v>
          </cell>
        </row>
        <row r="2922">
          <cell r="E2922" t="str">
            <v>Xaây töôøng 10 vuõa M75 gaïch theû boàn hoa</v>
          </cell>
          <cell r="F2922" t="str">
            <v>GG.2114</v>
          </cell>
          <cell r="G2922" t="str">
            <v>Xaây töôøng 10 vuõa M75 gaïch theû boàn hoa</v>
          </cell>
          <cell r="I2922">
            <v>0</v>
          </cell>
          <cell r="J2922">
            <v>1</v>
          </cell>
          <cell r="P2922" t="str">
            <v>m3</v>
          </cell>
          <cell r="Q2922">
            <v>0.40799999999999997</v>
          </cell>
          <cell r="R2922">
            <v>325712</v>
          </cell>
        </row>
        <row r="2923">
          <cell r="E2923" t="str">
            <v>Boàn hoa vò trí saûnh</v>
          </cell>
          <cell r="G2923" t="str">
            <v>Boàn hoa vò trí saûnh: =3,8x0,1x0,6</v>
          </cell>
          <cell r="I2923" t="str">
            <v>: =3,8x0,1x0,6</v>
          </cell>
          <cell r="J2923">
            <v>1</v>
          </cell>
          <cell r="K2923" t="str">
            <v>KHOI</v>
          </cell>
          <cell r="M2923">
            <v>3.8</v>
          </cell>
          <cell r="N2923">
            <v>0.1</v>
          </cell>
          <cell r="O2923">
            <v>0.6</v>
          </cell>
          <cell r="P2923" t="str">
            <v>m3</v>
          </cell>
          <cell r="Q2923">
            <v>0.22799999999999998</v>
          </cell>
          <cell r="R2923">
            <v>0</v>
          </cell>
        </row>
        <row r="2924">
          <cell r="E2924" t="str">
            <v>Boàn hoa vò trí chaân truï troøn</v>
          </cell>
          <cell r="G2924" t="str">
            <v>Boàn hoa vò trí chaân truï troøn: =3x2,4x0,1x0,25</v>
          </cell>
          <cell r="I2924" t="str">
            <v>: =3x2,4x0,1x0,25</v>
          </cell>
          <cell r="J2924">
            <v>3</v>
          </cell>
          <cell r="K2924" t="str">
            <v>KHOI</v>
          </cell>
          <cell r="M2924">
            <v>2.4</v>
          </cell>
          <cell r="N2924">
            <v>0.1</v>
          </cell>
          <cell r="O2924">
            <v>0.25</v>
          </cell>
          <cell r="P2924" t="str">
            <v>m3</v>
          </cell>
          <cell r="Q2924">
            <v>0.18</v>
          </cell>
          <cell r="R2924">
            <v>0</v>
          </cell>
        </row>
        <row r="2925">
          <cell r="E2925" t="str">
            <v>Beùton M100 ñaù 4x6 neàn heø</v>
          </cell>
          <cell r="F2925" t="str">
            <v>HA.1121</v>
          </cell>
          <cell r="G2925" t="str">
            <v>Beùton M100 ñaù 4x6 neàn heø: =2x(12,9+22,8)x0,1x0,9</v>
          </cell>
          <cell r="I2925" t="str">
            <v>: =2x(12,9+22,8)x0,1x0,9</v>
          </cell>
          <cell r="J2925">
            <v>1</v>
          </cell>
          <cell r="K2925" t="str">
            <v>THOP</v>
          </cell>
          <cell r="L2925">
            <v>0.9</v>
          </cell>
          <cell r="M2925">
            <v>24.6</v>
          </cell>
          <cell r="N2925">
            <v>12.9</v>
          </cell>
          <cell r="O2925">
            <v>0.1</v>
          </cell>
          <cell r="P2925" t="str">
            <v>m3</v>
          </cell>
          <cell r="R2925">
            <v>296067</v>
          </cell>
        </row>
        <row r="2926">
          <cell r="E2926" t="str">
            <v>Traùt töôøng VM75 daøy 1,5 cm</v>
          </cell>
          <cell r="F2926" t="str">
            <v>PA.1214</v>
          </cell>
          <cell r="G2926" t="str">
            <v>Traùt töôøng VM75 daøy 1,5 cm</v>
          </cell>
          <cell r="I2926">
            <v>0</v>
          </cell>
          <cell r="J2926">
            <v>1</v>
          </cell>
          <cell r="P2926" t="str">
            <v>m2</v>
          </cell>
          <cell r="Q2926">
            <v>111.72</v>
          </cell>
          <cell r="R2926">
            <v>4922</v>
          </cell>
        </row>
        <row r="2927">
          <cell r="E2927" t="str">
            <v>Töôøng 20</v>
          </cell>
          <cell r="G2927" t="str">
            <v>Töôøng 20</v>
          </cell>
          <cell r="I2927">
            <v>0</v>
          </cell>
          <cell r="J2927">
            <v>1</v>
          </cell>
          <cell r="N2927">
            <v>51.78</v>
          </cell>
          <cell r="P2927" t="str">
            <v>m2</v>
          </cell>
          <cell r="Q2927">
            <v>103.56</v>
          </cell>
          <cell r="R2927">
            <v>0</v>
          </cell>
        </row>
        <row r="2928">
          <cell r="E2928" t="str">
            <v>Töôøng 10</v>
          </cell>
          <cell r="G2928" t="str">
            <v>Töôøng 10</v>
          </cell>
          <cell r="I2928">
            <v>0</v>
          </cell>
          <cell r="J2928">
            <v>1</v>
          </cell>
          <cell r="N2928">
            <v>4.08</v>
          </cell>
          <cell r="P2928" t="str">
            <v>m2</v>
          </cell>
          <cell r="Q2928">
            <v>8.16</v>
          </cell>
          <cell r="R2928">
            <v>0</v>
          </cell>
        </row>
        <row r="2929">
          <cell r="E2929" t="str">
            <v xml:space="preserve">Oáp ñaù cheû </v>
          </cell>
          <cell r="F2929" t="str">
            <v>QP.1110</v>
          </cell>
          <cell r="G2929" t="str">
            <v xml:space="preserve">Oáp ñaù cheû </v>
          </cell>
          <cell r="I2929">
            <v>0</v>
          </cell>
          <cell r="J2929">
            <v>1</v>
          </cell>
          <cell r="P2929" t="str">
            <v>m2</v>
          </cell>
          <cell r="Q2929">
            <v>16.2</v>
          </cell>
          <cell r="R2929">
            <v>94552</v>
          </cell>
        </row>
        <row r="2930">
          <cell r="E2930" t="str">
            <v>Boàn hoa truïc 7</v>
          </cell>
          <cell r="G2930" t="str">
            <v>Boàn hoa truïc 7: =4,6x0,3</v>
          </cell>
          <cell r="I2930" t="str">
            <v>: =4,6x0,3</v>
          </cell>
          <cell r="J2930">
            <v>1</v>
          </cell>
          <cell r="K2930" t="str">
            <v>MAT</v>
          </cell>
          <cell r="M2930">
            <v>4.5999999999999996</v>
          </cell>
          <cell r="N2930">
            <v>0.3</v>
          </cell>
          <cell r="P2930" t="str">
            <v>m2</v>
          </cell>
          <cell r="Q2930">
            <v>1.38</v>
          </cell>
          <cell r="R2930">
            <v>0</v>
          </cell>
        </row>
        <row r="2931">
          <cell r="E2931" t="str">
            <v>Boàn hoa truïc D</v>
          </cell>
          <cell r="G2931" t="str">
            <v>Boàn hoa truïc D: =12,5x0,3</v>
          </cell>
          <cell r="I2931" t="str">
            <v>: =12,5x0,3</v>
          </cell>
          <cell r="J2931">
            <v>1</v>
          </cell>
          <cell r="K2931" t="str">
            <v>MAT</v>
          </cell>
          <cell r="M2931">
            <v>12.5</v>
          </cell>
          <cell r="N2931">
            <v>0.3</v>
          </cell>
          <cell r="P2931" t="str">
            <v>m2</v>
          </cell>
          <cell r="Q2931">
            <v>3.75</v>
          </cell>
          <cell r="R2931">
            <v>0</v>
          </cell>
        </row>
        <row r="2932">
          <cell r="E2932" t="str">
            <v>Boàn hoa saûnh A</v>
          </cell>
          <cell r="G2932" t="str">
            <v>Boàn hoa saûnh A: =6x0,4</v>
          </cell>
          <cell r="I2932" t="str">
            <v>: =6x0,4</v>
          </cell>
          <cell r="J2932">
            <v>1</v>
          </cell>
          <cell r="K2932" t="str">
            <v>MAT</v>
          </cell>
          <cell r="M2932">
            <v>6</v>
          </cell>
          <cell r="N2932">
            <v>0.4</v>
          </cell>
          <cell r="P2932" t="str">
            <v>m2</v>
          </cell>
          <cell r="Q2932">
            <v>2.4</v>
          </cell>
          <cell r="R2932">
            <v>0</v>
          </cell>
        </row>
        <row r="2933">
          <cell r="E2933" t="str">
            <v>Boàn hoa chaân coät</v>
          </cell>
          <cell r="G2933" t="str">
            <v>Boàn hoa chaân coät: =3x2,8x0,1</v>
          </cell>
          <cell r="I2933" t="str">
            <v>: =3x2,8x0,1</v>
          </cell>
          <cell r="J2933">
            <v>3</v>
          </cell>
          <cell r="K2933" t="str">
            <v>MAT</v>
          </cell>
          <cell r="M2933">
            <v>2.8</v>
          </cell>
          <cell r="N2933">
            <v>0.1</v>
          </cell>
          <cell r="P2933" t="str">
            <v>m2</v>
          </cell>
          <cell r="Q2933">
            <v>0.84</v>
          </cell>
          <cell r="R2933">
            <v>0</v>
          </cell>
        </row>
        <row r="2934">
          <cell r="E2934" t="str">
            <v>Chaân töôøng truïc D</v>
          </cell>
          <cell r="G2934" t="str">
            <v>Chaân töôøng truïc D: =10,9x0,3</v>
          </cell>
          <cell r="I2934" t="str">
            <v>: =10,9x0,3</v>
          </cell>
          <cell r="J2934">
            <v>1</v>
          </cell>
          <cell r="K2934" t="str">
            <v>MAT</v>
          </cell>
          <cell r="M2934">
            <v>10.9</v>
          </cell>
          <cell r="N2934">
            <v>0.3</v>
          </cell>
          <cell r="P2934" t="str">
            <v>m2</v>
          </cell>
          <cell r="Q2934">
            <v>3.27</v>
          </cell>
          <cell r="R2934">
            <v>0</v>
          </cell>
        </row>
        <row r="2935">
          <cell r="E2935" t="str">
            <v>Maûng töôøng (truïc A)</v>
          </cell>
          <cell r="G2935" t="str">
            <v>Maûng töôøng (truïc A): =1,9x2,4</v>
          </cell>
          <cell r="I2935" t="str">
            <v>: =1,9x2,4</v>
          </cell>
          <cell r="J2935">
            <v>1</v>
          </cell>
          <cell r="K2935" t="str">
            <v>MAT</v>
          </cell>
          <cell r="M2935">
            <v>1.9</v>
          </cell>
          <cell r="N2935">
            <v>2.4</v>
          </cell>
          <cell r="P2935" t="str">
            <v>m2</v>
          </cell>
          <cell r="Q2935">
            <v>4.5599999999999996</v>
          </cell>
          <cell r="R2935">
            <v>0</v>
          </cell>
        </row>
        <row r="2936">
          <cell r="D2936" t="str">
            <v>SonDaChe</v>
          </cell>
          <cell r="E2936" t="str">
            <v>Sôn beà maët ñaù cheû boàn hoa</v>
          </cell>
          <cell r="F2936" t="str">
            <v>UD.2110</v>
          </cell>
          <cell r="G2936" t="str">
            <v>Sôn beà maët ñaù cheû boàn hoa</v>
          </cell>
          <cell r="I2936">
            <v>0</v>
          </cell>
          <cell r="J2936">
            <v>1</v>
          </cell>
          <cell r="N2936">
            <v>16.2</v>
          </cell>
          <cell r="P2936" t="str">
            <v>m2</v>
          </cell>
          <cell r="Q2936">
            <v>16.2</v>
          </cell>
          <cell r="R2936">
            <v>5630</v>
          </cell>
        </row>
        <row r="2937">
          <cell r="E2937" t="str">
            <v>HOAØN THIEÄN NHAØ ÑIEÀU HAØNH</v>
          </cell>
          <cell r="G2937" t="str">
            <v>HOAØN THIEÄN NHAØ ÑIEÀU HAØNH</v>
          </cell>
          <cell r="H2937" t="str">
            <v>YES</v>
          </cell>
          <cell r="I2937">
            <v>0</v>
          </cell>
          <cell r="J2937">
            <v>1</v>
          </cell>
          <cell r="Q2937">
            <v>0</v>
          </cell>
          <cell r="R2937">
            <v>0</v>
          </cell>
        </row>
        <row r="2938">
          <cell r="E2938" t="str">
            <v>Ñaép caùt naâng neàn vaø heø</v>
          </cell>
          <cell r="F2938" t="str">
            <v>BB.1411</v>
          </cell>
          <cell r="G2938" t="str">
            <v>Ñaép caùt naâng neàn vaø heø: =257,06x0,5</v>
          </cell>
          <cell r="I2938" t="str">
            <v>: =257,06x0,5</v>
          </cell>
          <cell r="J2938">
            <v>1</v>
          </cell>
          <cell r="K2938" t="str">
            <v>MAT</v>
          </cell>
          <cell r="M2938">
            <v>257.06</v>
          </cell>
          <cell r="N2938">
            <v>0.5</v>
          </cell>
          <cell r="P2938" t="str">
            <v>m3</v>
          </cell>
          <cell r="Q2938">
            <v>72</v>
          </cell>
          <cell r="R2938">
            <v>37332</v>
          </cell>
        </row>
        <row r="2939">
          <cell r="E2939" t="str">
            <v>Beùton M100 ñaù 4x6 neàn nhaø daøy 100</v>
          </cell>
          <cell r="F2939" t="str">
            <v>HA.1111</v>
          </cell>
          <cell r="G2939" t="str">
            <v>Beùton M100 ñaù 4x6 neàn nhaø daøy 100m2</v>
          </cell>
          <cell r="I2939" t="str">
            <v>m2</v>
          </cell>
          <cell r="J2939">
            <v>1</v>
          </cell>
          <cell r="P2939" t="str">
            <v>m3</v>
          </cell>
          <cell r="Q2939">
            <v>15.068000000000003</v>
          </cell>
          <cell r="R2939">
            <v>296067</v>
          </cell>
        </row>
        <row r="2940">
          <cell r="E2940" t="str">
            <v>Neàn nhaø ñieàu haønh</v>
          </cell>
          <cell r="G2940" t="str">
            <v>Neàn nhaø ñieàu haønh: =0,1x217</v>
          </cell>
          <cell r="I2940" t="str">
            <v>: =0,1x217</v>
          </cell>
          <cell r="J2940">
            <v>1</v>
          </cell>
          <cell r="K2940" t="str">
            <v>MAT</v>
          </cell>
          <cell r="M2940">
            <v>0.1</v>
          </cell>
          <cell r="N2940">
            <v>217</v>
          </cell>
          <cell r="P2940" t="str">
            <v>m3</v>
          </cell>
          <cell r="Q2940">
            <v>21.7</v>
          </cell>
          <cell r="R2940">
            <v>0</v>
          </cell>
        </row>
        <row r="2941">
          <cell r="E2941" t="str">
            <v>Tröø möông caùp</v>
          </cell>
          <cell r="G2941" t="str">
            <v>Tröø möông caùp: =0,1x-66,32m2</v>
          </cell>
          <cell r="I2941" t="str">
            <v>: =0,1x-66,32m2</v>
          </cell>
          <cell r="J2941">
            <v>1</v>
          </cell>
          <cell r="K2941" t="str">
            <v>MAT</v>
          </cell>
          <cell r="M2941">
            <v>0.1</v>
          </cell>
          <cell r="N2941">
            <v>-66.319999999999993</v>
          </cell>
          <cell r="P2941" t="str">
            <v>m3</v>
          </cell>
          <cell r="Q2941">
            <v>-6.6319999999999997</v>
          </cell>
          <cell r="R2941">
            <v>0</v>
          </cell>
        </row>
        <row r="2942">
          <cell r="E2942" t="str">
            <v xml:space="preserve">Xaây töôøng 10 vuõa M75 gaïch oáng </v>
          </cell>
          <cell r="F2942" t="str">
            <v>GI.1114</v>
          </cell>
          <cell r="G2942" t="str">
            <v xml:space="preserve">Xaây töôøng 10 vuõa M75 gaïch oáng </v>
          </cell>
          <cell r="I2942">
            <v>0</v>
          </cell>
          <cell r="J2942">
            <v>1</v>
          </cell>
          <cell r="P2942" t="str">
            <v>m3</v>
          </cell>
          <cell r="Q2942">
            <v>0.20400000000000001</v>
          </cell>
          <cell r="R2942">
            <v>220675</v>
          </cell>
        </row>
        <row r="2943">
          <cell r="E2943" t="str">
            <v>Goái baøn beáp</v>
          </cell>
          <cell r="G2943" t="str">
            <v>Goái baøn beáp: =4x0,7x0,6x0,1</v>
          </cell>
          <cell r="I2943" t="str">
            <v>: =4x0,7x0,6x0,1</v>
          </cell>
          <cell r="J2943">
            <v>4</v>
          </cell>
          <cell r="K2943" t="str">
            <v>KHOI</v>
          </cell>
          <cell r="M2943">
            <v>0.7</v>
          </cell>
          <cell r="N2943">
            <v>0.6</v>
          </cell>
          <cell r="O2943">
            <v>0.1</v>
          </cell>
          <cell r="P2943" t="str">
            <v>m3</v>
          </cell>
          <cell r="Q2943">
            <v>0.16800000000000001</v>
          </cell>
          <cell r="R2943">
            <v>0</v>
          </cell>
        </row>
        <row r="2944">
          <cell r="E2944" t="str">
            <v>Hoá thu nöôùc WC</v>
          </cell>
          <cell r="G2944" t="str">
            <v>Hoá thu nöôùc WC: =2x(0,3+0,3)x0,3x0,1</v>
          </cell>
          <cell r="I2944" t="str">
            <v>: =2x(0,3+0,3)x0,3x0,1</v>
          </cell>
          <cell r="J2944">
            <v>1</v>
          </cell>
          <cell r="K2944" t="str">
            <v>THOP</v>
          </cell>
          <cell r="L2944">
            <v>0.1</v>
          </cell>
          <cell r="M2944">
            <v>0.5</v>
          </cell>
          <cell r="N2944">
            <v>0.3</v>
          </cell>
          <cell r="O2944">
            <v>0.3</v>
          </cell>
          <cell r="P2944" t="str">
            <v>m3</v>
          </cell>
          <cell r="Q2944">
            <v>3.6000000000000004E-2</v>
          </cell>
          <cell r="R2944">
            <v>0</v>
          </cell>
        </row>
        <row r="2945">
          <cell r="E2945" t="str">
            <v>Xaây beä beáp vuõa M75 gaïch theû</v>
          </cell>
          <cell r="F2945" t="str">
            <v>GD.1114</v>
          </cell>
          <cell r="G2945" t="str">
            <v>Xaây beä beáp vuõa M75 gaïch theû: =2,1x0,6x0,05</v>
          </cell>
          <cell r="I2945" t="str">
            <v>: =2,1x0,6x0,05</v>
          </cell>
          <cell r="J2945">
            <v>1</v>
          </cell>
          <cell r="K2945" t="str">
            <v>KHOI</v>
          </cell>
          <cell r="M2945">
            <v>2.1</v>
          </cell>
          <cell r="N2945">
            <v>0.6</v>
          </cell>
          <cell r="O2945">
            <v>0.05</v>
          </cell>
          <cell r="P2945" t="str">
            <v>m3</v>
          </cell>
          <cell r="Q2945">
            <v>6.3E-2</v>
          </cell>
          <cell r="R2945">
            <v>259957</v>
          </cell>
        </row>
        <row r="2946">
          <cell r="E2946" t="str">
            <v>Xaây töôøng 20 vuõa M75 gaïch oáng caâu gaïch theû</v>
          </cell>
          <cell r="F2946" t="str">
            <v>GI.1214</v>
          </cell>
          <cell r="G2946" t="str">
            <v>Xaây töôøng 20 vuõa M75 gaïch oáng caâu gaïch theû</v>
          </cell>
          <cell r="I2946">
            <v>0</v>
          </cell>
          <cell r="J2946">
            <v>1</v>
          </cell>
          <cell r="P2946" t="str">
            <v>m3</v>
          </cell>
          <cell r="Q2946">
            <v>56.460000000000008</v>
          </cell>
          <cell r="R2946">
            <v>224765</v>
          </cell>
        </row>
        <row r="2947">
          <cell r="E2947" t="str">
            <v>Truïc A</v>
          </cell>
          <cell r="G2947" t="str">
            <v>Truïc A: =6,575x3,6x0,2</v>
          </cell>
          <cell r="I2947" t="str">
            <v>: =6,575x3,6x0,2</v>
          </cell>
          <cell r="J2947">
            <v>1</v>
          </cell>
          <cell r="K2947" t="str">
            <v>KHOI</v>
          </cell>
          <cell r="M2947">
            <v>6.5750000000000002</v>
          </cell>
          <cell r="N2947">
            <v>3.6</v>
          </cell>
          <cell r="O2947">
            <v>0.2</v>
          </cell>
          <cell r="P2947" t="str">
            <v>m3</v>
          </cell>
          <cell r="Q2947">
            <v>4.7340000000000009</v>
          </cell>
          <cell r="R2947">
            <v>0</v>
          </cell>
        </row>
        <row r="2948">
          <cell r="E2948" t="str">
            <v>Truïc B</v>
          </cell>
          <cell r="G2948" t="str">
            <v>Truïc B: =11,8x3,6x0,2</v>
          </cell>
          <cell r="I2948" t="str">
            <v>: =11,8x3,6x0,2</v>
          </cell>
          <cell r="J2948">
            <v>1</v>
          </cell>
          <cell r="K2948" t="str">
            <v>KHOI</v>
          </cell>
          <cell r="M2948">
            <v>11.8</v>
          </cell>
          <cell r="N2948">
            <v>3.6</v>
          </cell>
          <cell r="O2948">
            <v>0.2</v>
          </cell>
          <cell r="P2948" t="str">
            <v>m3</v>
          </cell>
          <cell r="Q2948">
            <v>8.4960000000000004</v>
          </cell>
          <cell r="R2948">
            <v>0</v>
          </cell>
        </row>
        <row r="2949">
          <cell r="E2949" t="str">
            <v>Truïc B</v>
          </cell>
          <cell r="G2949" t="str">
            <v>Truïc C: =20,15x3,8x0,2</v>
          </cell>
          <cell r="I2949" t="str">
            <v>: =11,8x3,6x0,2</v>
          </cell>
          <cell r="J2949">
            <v>1</v>
          </cell>
          <cell r="K2949" t="str">
            <v>KHOI</v>
          </cell>
          <cell r="M2949">
            <v>11.8</v>
          </cell>
          <cell r="N2949">
            <v>3.6</v>
          </cell>
          <cell r="O2949">
            <v>0.2</v>
          </cell>
          <cell r="P2949" t="str">
            <v>m3</v>
          </cell>
          <cell r="Q2949">
            <v>15.314</v>
          </cell>
          <cell r="R2949">
            <v>0</v>
          </cell>
        </row>
        <row r="2950">
          <cell r="E2950" t="str">
            <v>Truïc D</v>
          </cell>
          <cell r="G2950" t="str">
            <v>Truïc D: =20,15x3,6x0,2</v>
          </cell>
          <cell r="I2950" t="str">
            <v>: =20,15x3,6x0,2</v>
          </cell>
          <cell r="J2950">
            <v>1</v>
          </cell>
          <cell r="K2950" t="str">
            <v>KHOI</v>
          </cell>
          <cell r="M2950">
            <v>20.149999999999999</v>
          </cell>
          <cell r="N2950">
            <v>3.6</v>
          </cell>
          <cell r="O2950">
            <v>0.2</v>
          </cell>
          <cell r="P2950" t="str">
            <v>m3</v>
          </cell>
          <cell r="Q2950">
            <v>14.507999999999999</v>
          </cell>
          <cell r="R2950">
            <v>0</v>
          </cell>
        </row>
        <row r="2951">
          <cell r="E2951" t="str">
            <v>Truïc 1</v>
          </cell>
          <cell r="G2951" t="str">
            <v>Truïc 1: =11,1x3,6x0,2</v>
          </cell>
          <cell r="I2951" t="str">
            <v>: =11,1x3,6x0,2</v>
          </cell>
          <cell r="J2951">
            <v>1</v>
          </cell>
          <cell r="K2951" t="str">
            <v>KHOI</v>
          </cell>
          <cell r="M2951">
            <v>11.1</v>
          </cell>
          <cell r="N2951">
            <v>3.6</v>
          </cell>
          <cell r="O2951">
            <v>0.2</v>
          </cell>
          <cell r="P2951" t="str">
            <v>m3</v>
          </cell>
          <cell r="Q2951">
            <v>7.9920000000000009</v>
          </cell>
          <cell r="R2951">
            <v>0</v>
          </cell>
        </row>
        <row r="2952">
          <cell r="E2952" t="str">
            <v>Truïc B</v>
          </cell>
          <cell r="G2952" t="str">
            <v>Truïc 3a: =6,3x3,6x0,2</v>
          </cell>
          <cell r="I2952" t="str">
            <v>: =11,8x3,6x0,2</v>
          </cell>
          <cell r="J2952">
            <v>1</v>
          </cell>
          <cell r="K2952" t="str">
            <v>KHOI</v>
          </cell>
          <cell r="M2952">
            <v>11.8</v>
          </cell>
          <cell r="N2952">
            <v>3.6</v>
          </cell>
          <cell r="O2952">
            <v>0.2</v>
          </cell>
          <cell r="P2952" t="str">
            <v>m3</v>
          </cell>
          <cell r="Q2952">
            <v>4.68</v>
          </cell>
          <cell r="R2952">
            <v>0</v>
          </cell>
        </row>
        <row r="2953">
          <cell r="E2953" t="str">
            <v>Truïc B</v>
          </cell>
          <cell r="G2953" t="str">
            <v>Truïc 4a, 5, vaùch phoøng tröïc: =3x3,7x3,6x0,2</v>
          </cell>
          <cell r="I2953" t="str">
            <v>: =11,8x3,6x0,2</v>
          </cell>
          <cell r="J2953">
            <v>1</v>
          </cell>
          <cell r="K2953" t="str">
            <v>KHOI</v>
          </cell>
          <cell r="M2953">
            <v>11.8</v>
          </cell>
          <cell r="N2953">
            <v>3.6</v>
          </cell>
          <cell r="O2953">
            <v>0.2</v>
          </cell>
          <cell r="P2953" t="str">
            <v>m3</v>
          </cell>
          <cell r="Q2953">
            <v>7.9920000000000018</v>
          </cell>
          <cell r="R2953">
            <v>0</v>
          </cell>
        </row>
        <row r="2954">
          <cell r="E2954" t="str">
            <v>Truïc D</v>
          </cell>
          <cell r="G2954" t="str">
            <v>Vaùch phoøng WC vaø nhaø kho: =2,2x3,6x0,2</v>
          </cell>
          <cell r="I2954" t="str">
            <v>: =20,15x3,6x0,2</v>
          </cell>
          <cell r="J2954">
            <v>1</v>
          </cell>
          <cell r="K2954" t="str">
            <v>KHOI</v>
          </cell>
          <cell r="M2954">
            <v>20.149999999999999</v>
          </cell>
          <cell r="N2954">
            <v>3.6</v>
          </cell>
          <cell r="O2954">
            <v>0.2</v>
          </cell>
          <cell r="P2954" t="str">
            <v>m3</v>
          </cell>
          <cell r="Q2954">
            <v>1.5840000000000001</v>
          </cell>
          <cell r="R2954">
            <v>0</v>
          </cell>
        </row>
        <row r="2955">
          <cell r="E2955" t="str">
            <v>Truïc 7</v>
          </cell>
          <cell r="G2955" t="str">
            <v>Truïc 7: =8,3x3,6x0,2</v>
          </cell>
          <cell r="I2955" t="str">
            <v>: =8,3x3,6x0,2</v>
          </cell>
          <cell r="J2955">
            <v>1</v>
          </cell>
          <cell r="K2955" t="str">
            <v>KHOI</v>
          </cell>
          <cell r="M2955">
            <v>8.3000000000000007</v>
          </cell>
          <cell r="N2955">
            <v>3.6</v>
          </cell>
          <cell r="O2955">
            <v>0.2</v>
          </cell>
          <cell r="P2955" t="str">
            <v>m3</v>
          </cell>
          <cell r="Q2955">
            <v>5.9760000000000009</v>
          </cell>
          <cell r="R2955">
            <v>0</v>
          </cell>
        </row>
        <row r="2956">
          <cell r="E2956" t="str">
            <v>Tröø lanh toâ, DMÑ1</v>
          </cell>
          <cell r="G2956" t="str">
            <v>Tröø lanh toâ, DMÑ1</v>
          </cell>
          <cell r="I2956">
            <v>0</v>
          </cell>
          <cell r="J2956">
            <v>1</v>
          </cell>
          <cell r="N2956">
            <v>-3.5656000000000003</v>
          </cell>
          <cell r="P2956" t="str">
            <v>m3</v>
          </cell>
          <cell r="Q2956">
            <v>-3.57</v>
          </cell>
          <cell r="R2956">
            <v>0</v>
          </cell>
        </row>
        <row r="2957">
          <cell r="E2957" t="str">
            <v>Tröø lanh toâ, DMÑ1</v>
          </cell>
          <cell r="G2957" t="str">
            <v>Tröø lam gioù</v>
          </cell>
          <cell r="I2957">
            <v>0</v>
          </cell>
          <cell r="J2957">
            <v>1</v>
          </cell>
          <cell r="N2957">
            <v>-3.5656000000000003</v>
          </cell>
          <cell r="P2957" t="str">
            <v>m3</v>
          </cell>
          <cell r="Q2957">
            <v>-0.19800000000000001</v>
          </cell>
          <cell r="R2957">
            <v>0</v>
          </cell>
        </row>
        <row r="2958">
          <cell r="E2958" t="str">
            <v>Tröø cöûa</v>
          </cell>
          <cell r="G2958" t="str">
            <v>Tröø cöûa</v>
          </cell>
          <cell r="I2958">
            <v>0</v>
          </cell>
          <cell r="J2958">
            <v>1</v>
          </cell>
          <cell r="N2958">
            <v>-6.56</v>
          </cell>
          <cell r="P2958" t="str">
            <v>m3</v>
          </cell>
          <cell r="Q2958">
            <v>-9.68</v>
          </cell>
          <cell r="R2958">
            <v>0</v>
          </cell>
        </row>
        <row r="2959">
          <cell r="E2959" t="str">
            <v>Tröø loái ñi saûnh B</v>
          </cell>
          <cell r="G2959" t="str">
            <v>Tröø loái ñi saûnh B: =-1,9x3,6x0,2</v>
          </cell>
          <cell r="I2959" t="str">
            <v>: =-1,9x3,6x0,2</v>
          </cell>
          <cell r="J2959">
            <v>1</v>
          </cell>
          <cell r="K2959" t="str">
            <v>KHOI</v>
          </cell>
          <cell r="M2959">
            <v>-1.9</v>
          </cell>
          <cell r="N2959">
            <v>3.6</v>
          </cell>
          <cell r="O2959">
            <v>0.2</v>
          </cell>
          <cell r="P2959" t="str">
            <v>m3</v>
          </cell>
          <cell r="Q2959">
            <v>-1.3680000000000001</v>
          </cell>
          <cell r="R2959">
            <v>0</v>
          </cell>
        </row>
        <row r="2960">
          <cell r="E2960" t="str">
            <v xml:space="preserve">Xaây töôøng 40 vuõa M75 gaïch oáng </v>
          </cell>
          <cell r="F2960" t="str">
            <v>GI.1314</v>
          </cell>
          <cell r="G2960" t="str">
            <v>Xaây töôøng 40 vuõa M75 gaïch oáng : =1,925x3,6x0,4</v>
          </cell>
          <cell r="I2960" t="str">
            <v>: =1,925x3,6x0,4</v>
          </cell>
          <cell r="J2960">
            <v>1</v>
          </cell>
          <cell r="K2960" t="str">
            <v>KHOI</v>
          </cell>
          <cell r="M2960">
            <v>1.925</v>
          </cell>
          <cell r="N2960">
            <v>3.6</v>
          </cell>
          <cell r="O2960">
            <v>0.4</v>
          </cell>
          <cell r="P2960" t="str">
            <v>m3</v>
          </cell>
          <cell r="Q2960">
            <v>2.7720000000000002</v>
          </cell>
          <cell r="R2960">
            <v>229933</v>
          </cell>
        </row>
        <row r="2961">
          <cell r="E2961" t="str">
            <v xml:space="preserve">Xaây töôøng 20 vuõa M75 gaïch oáng </v>
          </cell>
          <cell r="F2961" t="str">
            <v>GI.2114</v>
          </cell>
          <cell r="G2961" t="str">
            <v xml:space="preserve">Xaây töôøng 20 vuõa M75 gaïch oáng </v>
          </cell>
          <cell r="I2961">
            <v>0</v>
          </cell>
          <cell r="J2961">
            <v>1</v>
          </cell>
          <cell r="P2961" t="str">
            <v>m3</v>
          </cell>
          <cell r="R2961">
            <v>218815</v>
          </cell>
        </row>
        <row r="2962">
          <cell r="E2962" t="str">
            <v xml:space="preserve">Truïc C </v>
          </cell>
          <cell r="G2962" t="str">
            <v>Truïc C : =20,15x3,8x0,2</v>
          </cell>
          <cell r="I2962" t="str">
            <v>: =20,15x3,8x0,2</v>
          </cell>
          <cell r="J2962">
            <v>1</v>
          </cell>
          <cell r="K2962" t="str">
            <v>KHOI</v>
          </cell>
          <cell r="M2962">
            <v>20.149999999999999</v>
          </cell>
          <cell r="N2962">
            <v>3.8</v>
          </cell>
          <cell r="O2962">
            <v>0.2</v>
          </cell>
          <cell r="P2962" t="str">
            <v>m3</v>
          </cell>
          <cell r="R2962">
            <v>0</v>
          </cell>
        </row>
        <row r="2963">
          <cell r="E2963" t="str">
            <v>Truïc 3a</v>
          </cell>
          <cell r="G2963" t="str">
            <v>Truïc 3a: =6,5x3,6x0,2</v>
          </cell>
          <cell r="I2963" t="str">
            <v>: =6,5x3,6x0,2</v>
          </cell>
          <cell r="J2963">
            <v>1</v>
          </cell>
          <cell r="K2963" t="str">
            <v>KHOI</v>
          </cell>
          <cell r="M2963">
            <v>6.5</v>
          </cell>
          <cell r="N2963">
            <v>3.6</v>
          </cell>
          <cell r="O2963">
            <v>0.2</v>
          </cell>
          <cell r="P2963" t="str">
            <v>m3</v>
          </cell>
          <cell r="R2963">
            <v>0</v>
          </cell>
        </row>
        <row r="2964">
          <cell r="E2964" t="str">
            <v>Truïc 4a, 5, vaùch phoøng tröïc</v>
          </cell>
          <cell r="G2964" t="str">
            <v>Truïc 4a, 5, vaùch phoøng tröïc: =3x3,7x3,6x0,2</v>
          </cell>
          <cell r="I2964" t="str">
            <v>: =3x3,7x3,6x0,2</v>
          </cell>
          <cell r="J2964">
            <v>3</v>
          </cell>
          <cell r="K2964" t="str">
            <v>KHOI</v>
          </cell>
          <cell r="M2964">
            <v>3.7</v>
          </cell>
          <cell r="N2964">
            <v>3.6</v>
          </cell>
          <cell r="O2964">
            <v>0.2</v>
          </cell>
          <cell r="P2964" t="str">
            <v>m3</v>
          </cell>
          <cell r="R2964">
            <v>0</v>
          </cell>
        </row>
        <row r="2965">
          <cell r="E2965" t="str">
            <v>Vaùch phoøng WC vaø kho</v>
          </cell>
          <cell r="G2965" t="str">
            <v>Vaùch phoøng WC vaø kho: =2,2x3,6x0,2</v>
          </cell>
          <cell r="I2965" t="str">
            <v>: =2,2x3,6x0,2</v>
          </cell>
          <cell r="J2965">
            <v>1</v>
          </cell>
          <cell r="K2965" t="str">
            <v>KHOI</v>
          </cell>
          <cell r="M2965">
            <v>2.2000000000000002</v>
          </cell>
          <cell r="N2965">
            <v>3.6</v>
          </cell>
          <cell r="O2965">
            <v>0.2</v>
          </cell>
          <cell r="P2965" t="str">
            <v>m3</v>
          </cell>
          <cell r="R2965">
            <v>0</v>
          </cell>
        </row>
        <row r="2966">
          <cell r="E2966" t="str">
            <v>Tröø lam</v>
          </cell>
          <cell r="G2966" t="str">
            <v>Tröø lam: =-3,3x0,3x0,2</v>
          </cell>
          <cell r="I2966" t="str">
            <v>: =-3,3x0,3x0,2</v>
          </cell>
          <cell r="J2966">
            <v>1</v>
          </cell>
          <cell r="K2966" t="str">
            <v>KHOI</v>
          </cell>
          <cell r="M2966">
            <v>-3.3</v>
          </cell>
          <cell r="N2966">
            <v>0.3</v>
          </cell>
          <cell r="O2966">
            <v>0.2</v>
          </cell>
          <cell r="P2966" t="str">
            <v>m3</v>
          </cell>
          <cell r="R2966">
            <v>0</v>
          </cell>
        </row>
        <row r="2967">
          <cell r="E2967" t="str">
            <v>Tröø cöûa</v>
          </cell>
          <cell r="G2967" t="str">
            <v>Tröø cöûa</v>
          </cell>
          <cell r="I2967">
            <v>0</v>
          </cell>
          <cell r="J2967">
            <v>1</v>
          </cell>
          <cell r="N2967">
            <v>-3.4</v>
          </cell>
          <cell r="P2967" t="str">
            <v>m3</v>
          </cell>
          <cell r="R2967">
            <v>0</v>
          </cell>
        </row>
        <row r="2968">
          <cell r="E2968" t="str">
            <v xml:space="preserve">Traùt töôøng VM75 daøy 1,5cm </v>
          </cell>
          <cell r="F2968" t="str">
            <v>PA.1214</v>
          </cell>
          <cell r="G2968" t="str">
            <v xml:space="preserve">Traùt töôøng VM75 daøy 1,5cm </v>
          </cell>
          <cell r="I2968">
            <v>0</v>
          </cell>
          <cell r="P2968" t="str">
            <v>m2</v>
          </cell>
          <cell r="Q2968">
            <v>604.07600000000002</v>
          </cell>
          <cell r="R2968">
            <v>4922</v>
          </cell>
        </row>
        <row r="2969">
          <cell r="E2969" t="str">
            <v>Töôøng 10</v>
          </cell>
          <cell r="G2969" t="str">
            <v>Töôøng 10</v>
          </cell>
          <cell r="I2969">
            <v>0</v>
          </cell>
          <cell r="J2969">
            <v>1</v>
          </cell>
          <cell r="N2969">
            <v>4.08</v>
          </cell>
          <cell r="P2969" t="str">
            <v>m2</v>
          </cell>
          <cell r="Q2969">
            <v>4.08</v>
          </cell>
          <cell r="R2969">
            <v>0</v>
          </cell>
        </row>
        <row r="2970">
          <cell r="E2970" t="str">
            <v>Töôøng 20</v>
          </cell>
          <cell r="G2970" t="str">
            <v>Töôøng 20</v>
          </cell>
          <cell r="I2970">
            <v>0</v>
          </cell>
          <cell r="J2970">
            <v>1</v>
          </cell>
          <cell r="N2970">
            <v>561.84399999999994</v>
          </cell>
          <cell r="P2970" t="str">
            <v>m2</v>
          </cell>
          <cell r="Q2970">
            <v>564.6</v>
          </cell>
          <cell r="R2970">
            <v>0</v>
          </cell>
        </row>
        <row r="2971">
          <cell r="E2971" t="str">
            <v>Töôøng 20</v>
          </cell>
          <cell r="G2971" t="str">
            <v>Töôøng 40</v>
          </cell>
          <cell r="I2971">
            <v>0</v>
          </cell>
          <cell r="J2971">
            <v>1</v>
          </cell>
          <cell r="N2971">
            <v>561.84399999999994</v>
          </cell>
          <cell r="P2971" t="str">
            <v>m2</v>
          </cell>
          <cell r="Q2971">
            <v>13.896000000000001</v>
          </cell>
          <cell r="R2971">
            <v>0</v>
          </cell>
        </row>
        <row r="2972">
          <cell r="E2972" t="str">
            <v>Töôøng 20</v>
          </cell>
          <cell r="G2972" t="str">
            <v>Caïnh cöûa</v>
          </cell>
          <cell r="I2972">
            <v>0</v>
          </cell>
          <cell r="J2972">
            <v>1</v>
          </cell>
          <cell r="N2972">
            <v>561.84399999999994</v>
          </cell>
          <cell r="P2972" t="str">
            <v>m2</v>
          </cell>
          <cell r="Q2972">
            <v>21.5</v>
          </cell>
          <cell r="R2972">
            <v>0</v>
          </cell>
        </row>
        <row r="2973">
          <cell r="E2973" t="str">
            <v>Traùt VM75 daøy 1cm keå caû lôùp baùm dính (VLx1,25, NCx1,1)</v>
          </cell>
          <cell r="F2973" t="str">
            <v>PA.3114B</v>
          </cell>
          <cell r="G2973" t="str">
            <v>Traùt VM75 daøy 1cm keå caû lôùp baùm dính (VLx1,25, NCx1,1)</v>
          </cell>
          <cell r="I2973">
            <v>0</v>
          </cell>
          <cell r="P2973" t="str">
            <v>m2</v>
          </cell>
          <cell r="Q2973">
            <v>600.31327999999996</v>
          </cell>
          <cell r="R2973">
            <v>6513.75</v>
          </cell>
        </row>
        <row r="2974">
          <cell r="E2974" t="str">
            <v>Coät 250x250</v>
          </cell>
          <cell r="G2974" t="str">
            <v>Coät 250x250: =12x3,6x0,6</v>
          </cell>
          <cell r="I2974" t="str">
            <v>: =12x3,6x0,6</v>
          </cell>
          <cell r="J2974">
            <v>12</v>
          </cell>
          <cell r="K2974" t="str">
            <v>MAT</v>
          </cell>
          <cell r="M2974">
            <v>3.6</v>
          </cell>
          <cell r="N2974">
            <v>0.6</v>
          </cell>
          <cell r="P2974" t="str">
            <v>m2</v>
          </cell>
          <cell r="Q2974">
            <v>25.92</v>
          </cell>
          <cell r="R2974">
            <v>0</v>
          </cell>
        </row>
        <row r="2975">
          <cell r="E2975" t="str">
            <v>Coät 200x200</v>
          </cell>
          <cell r="G2975" t="str">
            <v>Coät 200x200: =12x3,6x0,4</v>
          </cell>
          <cell r="I2975" t="str">
            <v>: =12x3,6x0,4</v>
          </cell>
          <cell r="J2975">
            <v>12</v>
          </cell>
          <cell r="K2975" t="str">
            <v>MAT</v>
          </cell>
          <cell r="M2975">
            <v>3.6</v>
          </cell>
          <cell r="N2975">
            <v>0.4</v>
          </cell>
          <cell r="P2975" t="str">
            <v>m2</v>
          </cell>
          <cell r="Q2975">
            <v>17.28</v>
          </cell>
          <cell r="R2975">
            <v>0</v>
          </cell>
        </row>
        <row r="2976">
          <cell r="E2976" t="str">
            <v>Coät 200x200 (maùi ñoùn)</v>
          </cell>
          <cell r="G2976" t="str">
            <v>Coät 200x200 (maùi ñoùn): =4x2,8x0,8</v>
          </cell>
          <cell r="I2976" t="str">
            <v>: =4x2,8x0,8</v>
          </cell>
          <cell r="J2976">
            <v>4</v>
          </cell>
          <cell r="K2976" t="str">
            <v>MAT</v>
          </cell>
          <cell r="M2976">
            <v>2.8</v>
          </cell>
          <cell r="N2976">
            <v>0.8</v>
          </cell>
          <cell r="P2976" t="str">
            <v>m2</v>
          </cell>
          <cell r="Q2976">
            <v>8.9600000000000009</v>
          </cell>
          <cell r="R2976">
            <v>0</v>
          </cell>
        </row>
        <row r="2977">
          <cell r="E2977" t="str">
            <v>Caïnh ñaø maùi + maùi ñoùn</v>
          </cell>
          <cell r="G2977" t="str">
            <v>Caïnh ñaø maùi + maùi ñoùn</v>
          </cell>
          <cell r="I2977">
            <v>0</v>
          </cell>
          <cell r="J2977">
            <v>1</v>
          </cell>
          <cell r="N2977">
            <v>70.8</v>
          </cell>
          <cell r="P2977" t="str">
            <v>m2</v>
          </cell>
          <cell r="Q2977">
            <v>70.8</v>
          </cell>
          <cell r="R2977">
            <v>0</v>
          </cell>
        </row>
        <row r="2978">
          <cell r="E2978" t="str">
            <v>Caïnh ñaø, lanh toâ, oâ vaêng vaø maùi</v>
          </cell>
          <cell r="G2978" t="str">
            <v>Caïnh ñaø, lanh toâ, oâ vaêng vaø maùi</v>
          </cell>
          <cell r="I2978">
            <v>0</v>
          </cell>
          <cell r="J2978">
            <v>1</v>
          </cell>
          <cell r="N2978">
            <v>369.05327999999997</v>
          </cell>
          <cell r="P2978" t="str">
            <v>m2</v>
          </cell>
          <cell r="Q2978">
            <v>369.05327999999997</v>
          </cell>
          <cell r="R2978">
            <v>0</v>
          </cell>
        </row>
        <row r="2979">
          <cell r="E2979" t="str">
            <v>Ñaùy seâ noâ</v>
          </cell>
          <cell r="G2979" t="str">
            <v>Ñaùy seâ noâ: =70,6x0,9</v>
          </cell>
          <cell r="I2979" t="str">
            <v>: =70,6x0,9</v>
          </cell>
          <cell r="J2979">
            <v>1</v>
          </cell>
          <cell r="K2979" t="str">
            <v>MAT</v>
          </cell>
          <cell r="M2979">
            <v>70.599999999999994</v>
          </cell>
          <cell r="N2979">
            <v>0.9</v>
          </cell>
          <cell r="P2979" t="str">
            <v>m2</v>
          </cell>
          <cell r="Q2979">
            <v>63.54</v>
          </cell>
          <cell r="R2979">
            <v>0</v>
          </cell>
        </row>
        <row r="2980">
          <cell r="E2980" t="str">
            <v>Thaønh seâ noâ</v>
          </cell>
          <cell r="G2980" t="str">
            <v>Thaønh seâ noâ: =74,6x0,6</v>
          </cell>
          <cell r="I2980" t="str">
            <v>: =74,6x0,6</v>
          </cell>
          <cell r="J2980">
            <v>1</v>
          </cell>
          <cell r="K2980" t="str">
            <v>MAT</v>
          </cell>
          <cell r="M2980">
            <v>74.599999999999994</v>
          </cell>
          <cell r="N2980">
            <v>0.6</v>
          </cell>
          <cell r="P2980" t="str">
            <v>m2</v>
          </cell>
          <cell r="Q2980">
            <v>44.76</v>
          </cell>
          <cell r="R2980">
            <v>0</v>
          </cell>
        </row>
        <row r="2981">
          <cell r="E2981" t="str">
            <v xml:space="preserve">Queùt Flinkote IndeMastic vaø daùn vaûi Argo cho maùi </v>
          </cell>
          <cell r="F2981" t="str">
            <v>UD.3220SR1</v>
          </cell>
          <cell r="G2981" t="str">
            <v xml:space="preserve">Queùt Flinkote IndeMastic vaø daùn vaûi Argo cho maùi </v>
          </cell>
          <cell r="I2981">
            <v>0</v>
          </cell>
          <cell r="J2981">
            <v>1</v>
          </cell>
          <cell r="N2981">
            <v>221.62</v>
          </cell>
          <cell r="P2981" t="str">
            <v>m2</v>
          </cell>
          <cell r="Q2981">
            <v>221.62</v>
          </cell>
          <cell r="R2981">
            <v>22304</v>
          </cell>
        </row>
        <row r="2982">
          <cell r="E2982" t="str">
            <v xml:space="preserve">Queùt Flinkote IndeMastic 2 nöôùc </v>
          </cell>
          <cell r="F2982" t="str">
            <v>UC.4210SR</v>
          </cell>
          <cell r="G2982" t="str">
            <v xml:space="preserve">Queùt Flinkote IndeMastic 2 nöôùc </v>
          </cell>
          <cell r="I2982">
            <v>0</v>
          </cell>
          <cell r="J2982">
            <v>1</v>
          </cell>
          <cell r="P2982" t="str">
            <v>m2</v>
          </cell>
          <cell r="Q2982">
            <v>89.47999999999999</v>
          </cell>
          <cell r="R2982">
            <v>11963</v>
          </cell>
        </row>
        <row r="2983">
          <cell r="E2983" t="str">
            <v>Seâ noâ</v>
          </cell>
          <cell r="G2983" t="str">
            <v>Seâ noâ</v>
          </cell>
          <cell r="I2983">
            <v>0</v>
          </cell>
          <cell r="J2983">
            <v>1</v>
          </cell>
          <cell r="N2983">
            <v>119.96799999999999</v>
          </cell>
          <cell r="P2983" t="str">
            <v>m2</v>
          </cell>
          <cell r="Q2983">
            <v>56.48</v>
          </cell>
          <cell r="R2983">
            <v>0</v>
          </cell>
        </row>
        <row r="2984">
          <cell r="E2984" t="str">
            <v>Maùi ñoùn</v>
          </cell>
          <cell r="G2984" t="str">
            <v>Maùi ñoùn</v>
          </cell>
          <cell r="I2984">
            <v>0</v>
          </cell>
          <cell r="J2984">
            <v>1</v>
          </cell>
          <cell r="N2984">
            <v>33</v>
          </cell>
          <cell r="P2984" t="str">
            <v>m2</v>
          </cell>
          <cell r="Q2984">
            <v>33</v>
          </cell>
          <cell r="R2984">
            <v>0</v>
          </cell>
        </row>
        <row r="2985">
          <cell r="E2985" t="str">
            <v xml:space="preserve">Laùng vöõa taïo doác VM75 daøy 3cm </v>
          </cell>
          <cell r="F2985" t="str">
            <v>RB.2144</v>
          </cell>
          <cell r="G2985" t="str">
            <v xml:space="preserve">Laùng vöõa taïo doác VM75 daøy 3cm </v>
          </cell>
          <cell r="I2985">
            <v>0</v>
          </cell>
          <cell r="P2985" t="str">
            <v>m2</v>
          </cell>
          <cell r="Q2985">
            <v>331.42</v>
          </cell>
          <cell r="R2985">
            <v>10378</v>
          </cell>
        </row>
        <row r="2986">
          <cell r="E2986" t="str">
            <v>OÂ vaêng</v>
          </cell>
          <cell r="G2986" t="str">
            <v>OÂ vaêng</v>
          </cell>
          <cell r="I2986">
            <v>0</v>
          </cell>
          <cell r="J2986">
            <v>1</v>
          </cell>
          <cell r="N2986">
            <v>20.32</v>
          </cell>
          <cell r="P2986" t="str">
            <v>m2</v>
          </cell>
          <cell r="Q2986">
            <v>20.32</v>
          </cell>
          <cell r="R2986">
            <v>0</v>
          </cell>
        </row>
        <row r="2987">
          <cell r="E2987" t="str">
            <v>Maùi</v>
          </cell>
          <cell r="G2987" t="str">
            <v>Maùi</v>
          </cell>
          <cell r="I2987">
            <v>0</v>
          </cell>
          <cell r="J2987">
            <v>1</v>
          </cell>
          <cell r="N2987">
            <v>221.62</v>
          </cell>
          <cell r="P2987" t="str">
            <v>m2</v>
          </cell>
          <cell r="Q2987">
            <v>221.62</v>
          </cell>
          <cell r="R2987">
            <v>0</v>
          </cell>
        </row>
        <row r="2988">
          <cell r="E2988" t="str">
            <v>Maùi ñoùn</v>
          </cell>
          <cell r="G2988" t="str">
            <v>Maùi ñoùn</v>
          </cell>
          <cell r="I2988">
            <v>0</v>
          </cell>
          <cell r="J2988">
            <v>1</v>
          </cell>
          <cell r="N2988">
            <v>33</v>
          </cell>
          <cell r="P2988" t="str">
            <v>m2</v>
          </cell>
          <cell r="Q2988">
            <v>33</v>
          </cell>
          <cell r="R2988">
            <v>0</v>
          </cell>
        </row>
        <row r="2989">
          <cell r="E2989" t="str">
            <v>Ñaùy seâ noâ</v>
          </cell>
          <cell r="G2989" t="str">
            <v>Ñaùy seâ noâ: =2x(22,6+12,7)x0,8</v>
          </cell>
          <cell r="I2989" t="str">
            <v>: =2x(22,6+12,7)x0,8</v>
          </cell>
          <cell r="J2989">
            <v>1</v>
          </cell>
          <cell r="K2989" t="str">
            <v>MTRU</v>
          </cell>
          <cell r="M2989">
            <v>22.6</v>
          </cell>
          <cell r="N2989">
            <v>12.7</v>
          </cell>
          <cell r="O2989">
            <v>0.8</v>
          </cell>
          <cell r="P2989" t="str">
            <v>m2</v>
          </cell>
          <cell r="Q2989">
            <v>56.48</v>
          </cell>
          <cell r="R2989">
            <v>0</v>
          </cell>
        </row>
        <row r="2990">
          <cell r="E2990" t="str">
            <v xml:space="preserve">Laùt gach chöõ U 200x200x75 choáng noùng maùi </v>
          </cell>
          <cell r="F2990" t="str">
            <v>SA.8320</v>
          </cell>
          <cell r="G2990" t="str">
            <v xml:space="preserve">Laùt gach chöõ U 200x200x75 choáng noùng maùi </v>
          </cell>
          <cell r="I2990">
            <v>0</v>
          </cell>
          <cell r="J2990">
            <v>1</v>
          </cell>
          <cell r="N2990">
            <v>221.62</v>
          </cell>
          <cell r="P2990" t="str">
            <v>m2</v>
          </cell>
          <cell r="Q2990">
            <v>221.62</v>
          </cell>
          <cell r="R2990">
            <v>24127</v>
          </cell>
        </row>
        <row r="2991">
          <cell r="E2991" t="str">
            <v xml:space="preserve">Laùt gach ñaát nung 300x300x30 maùi </v>
          </cell>
          <cell r="F2991" t="str">
            <v>SA.4110</v>
          </cell>
          <cell r="G2991">
            <v>0</v>
          </cell>
          <cell r="I2991">
            <v>0</v>
          </cell>
          <cell r="J2991">
            <v>1</v>
          </cell>
          <cell r="P2991" t="str">
            <v>m2</v>
          </cell>
          <cell r="Q2991">
            <v>0</v>
          </cell>
          <cell r="R2991">
            <v>0</v>
          </cell>
        </row>
        <row r="2992">
          <cell r="E2992" t="str">
            <v>Traùt gôø chæ M75</v>
          </cell>
          <cell r="F2992" t="str">
            <v>PA.4214</v>
          </cell>
          <cell r="G2992" t="str">
            <v>Traùt gôø chæ M75</v>
          </cell>
          <cell r="I2992">
            <v>0</v>
          </cell>
          <cell r="J2992">
            <v>1</v>
          </cell>
          <cell r="P2992" t="str">
            <v>m</v>
          </cell>
          <cell r="Q2992">
            <v>209.32999999999998</v>
          </cell>
          <cell r="R2992">
            <v>723</v>
          </cell>
        </row>
        <row r="2993">
          <cell r="E2993" t="str">
            <v>Beä cöûa soå</v>
          </cell>
          <cell r="G2993" t="str">
            <v>Beä cöûa soå</v>
          </cell>
          <cell r="I2993">
            <v>0</v>
          </cell>
          <cell r="J2993">
            <v>1</v>
          </cell>
          <cell r="N2993">
            <v>17.600000000000001</v>
          </cell>
          <cell r="P2993" t="str">
            <v>m</v>
          </cell>
          <cell r="Q2993">
            <v>17.600000000000001</v>
          </cell>
          <cell r="R2993">
            <v>0</v>
          </cell>
        </row>
        <row r="2994">
          <cell r="E2994" t="str">
            <v>Meùp seâ noâ</v>
          </cell>
          <cell r="G2994" t="str">
            <v>Meùp seâ noâ: =2x73</v>
          </cell>
          <cell r="I2994" t="str">
            <v>: =2x73</v>
          </cell>
          <cell r="J2994">
            <v>2</v>
          </cell>
          <cell r="M2994">
            <v>1</v>
          </cell>
          <cell r="N2994">
            <v>73</v>
          </cell>
          <cell r="P2994" t="str">
            <v>m</v>
          </cell>
          <cell r="Q2994">
            <v>141.19999999999999</v>
          </cell>
          <cell r="R2994">
            <v>0</v>
          </cell>
        </row>
        <row r="2995">
          <cell r="E2995" t="str">
            <v>Meùp ñaø maùi ñoùn</v>
          </cell>
          <cell r="G2995" t="str">
            <v>Meùp ñaø maùi ñoùn: =20,2</v>
          </cell>
          <cell r="I2995" t="str">
            <v>: =20,2</v>
          </cell>
          <cell r="J2995">
            <v>1</v>
          </cell>
          <cell r="M2995">
            <v>1</v>
          </cell>
          <cell r="N2995">
            <v>20.2</v>
          </cell>
          <cell r="P2995" t="str">
            <v>m</v>
          </cell>
          <cell r="Q2995">
            <v>23.2</v>
          </cell>
          <cell r="R2995">
            <v>0</v>
          </cell>
        </row>
        <row r="2996">
          <cell r="E2996" t="str">
            <v>Meùp oâ vaêng</v>
          </cell>
          <cell r="G2996" t="str">
            <v>Meùp oâ vaêng</v>
          </cell>
          <cell r="I2996">
            <v>0</v>
          </cell>
          <cell r="J2996">
            <v>1</v>
          </cell>
          <cell r="N2996">
            <v>27.324999999999999</v>
          </cell>
          <cell r="P2996" t="str">
            <v>m</v>
          </cell>
          <cell r="Q2996">
            <v>27.33</v>
          </cell>
          <cell r="R2996">
            <v>0</v>
          </cell>
        </row>
        <row r="2997">
          <cell r="E2997" t="str">
            <v>Keû chæ maët ngoaøi töôøng (roäng 20 saâu 10)</v>
          </cell>
          <cell r="F2997" t="str">
            <v>PA.4214</v>
          </cell>
          <cell r="G2997" t="str">
            <v>Keû chæ maët ngoaøi töôøng (roäng 20 saâu 10)</v>
          </cell>
          <cell r="I2997">
            <v>0</v>
          </cell>
          <cell r="J2997">
            <v>1</v>
          </cell>
          <cell r="N2997">
            <v>140</v>
          </cell>
          <cell r="P2997" t="str">
            <v>m</v>
          </cell>
          <cell r="Q2997">
            <v>140</v>
          </cell>
          <cell r="R2997">
            <v>723</v>
          </cell>
        </row>
        <row r="2998">
          <cell r="E2998" t="str">
            <v>Oáp gaïch men töôøng 20x25 cao 1,75m</v>
          </cell>
          <cell r="F2998" t="str">
            <v>QB.4110SR</v>
          </cell>
          <cell r="G2998" t="str">
            <v>Oáp gaïch men töôøng 20x25 cao 1,75m</v>
          </cell>
          <cell r="I2998">
            <v>0</v>
          </cell>
          <cell r="J2998">
            <v>1</v>
          </cell>
          <cell r="P2998" t="str">
            <v>m2</v>
          </cell>
          <cell r="Q2998">
            <v>34.475000000000001</v>
          </cell>
          <cell r="R2998">
            <v>80332</v>
          </cell>
        </row>
        <row r="2999">
          <cell r="E2999" t="str">
            <v>WC</v>
          </cell>
          <cell r="G2999" t="str">
            <v>WC: =2x(1,9+2,2)x1,75</v>
          </cell>
          <cell r="I2999" t="str">
            <v>: =2x(1,9+2,2)x1,75</v>
          </cell>
          <cell r="J2999">
            <v>1</v>
          </cell>
          <cell r="K2999" t="str">
            <v>MTRU</v>
          </cell>
          <cell r="M2999">
            <v>1.9</v>
          </cell>
          <cell r="N2999">
            <v>2.2000000000000002</v>
          </cell>
          <cell r="O2999">
            <v>1.75</v>
          </cell>
          <cell r="P2999" t="str">
            <v>m2</v>
          </cell>
          <cell r="Q2999">
            <v>14.35</v>
          </cell>
          <cell r="R2999">
            <v>0</v>
          </cell>
        </row>
        <row r="3000">
          <cell r="E3000" t="str">
            <v>Accu</v>
          </cell>
          <cell r="G3000" t="str">
            <v>Accu: =2x(2,8+3,7)x1,75</v>
          </cell>
          <cell r="I3000" t="str">
            <v>: =2x(2,8+3,7)x1,75</v>
          </cell>
          <cell r="J3000">
            <v>1</v>
          </cell>
          <cell r="K3000" t="str">
            <v>MTRU</v>
          </cell>
          <cell r="M3000">
            <v>2.8</v>
          </cell>
          <cell r="N3000">
            <v>3.7</v>
          </cell>
          <cell r="O3000">
            <v>1.75</v>
          </cell>
          <cell r="P3000" t="str">
            <v>m2</v>
          </cell>
          <cell r="Q3000">
            <v>22.75</v>
          </cell>
          <cell r="R3000">
            <v>0</v>
          </cell>
        </row>
        <row r="3001">
          <cell r="E3001" t="str">
            <v>Tröø cöûa WC</v>
          </cell>
          <cell r="G3001" t="str">
            <v>Tröø cöûa WC: =-1,75x0,7</v>
          </cell>
          <cell r="I3001" t="str">
            <v>: =-1,75x0,7</v>
          </cell>
          <cell r="J3001">
            <v>1</v>
          </cell>
          <cell r="K3001" t="str">
            <v>MAT</v>
          </cell>
          <cell r="M3001">
            <v>-1.75</v>
          </cell>
          <cell r="N3001">
            <v>0.7</v>
          </cell>
          <cell r="P3001" t="str">
            <v>m2</v>
          </cell>
          <cell r="Q3001">
            <v>-1.2250000000000001</v>
          </cell>
          <cell r="R3001">
            <v>0</v>
          </cell>
        </row>
        <row r="3002">
          <cell r="E3002" t="str">
            <v>Tröø cöûa phoøng Accu</v>
          </cell>
          <cell r="G3002" t="str">
            <v>Tröø cöûa phoøng Accu: =-1,75x0,8</v>
          </cell>
          <cell r="I3002" t="str">
            <v>: =-1,75x0,8</v>
          </cell>
          <cell r="J3002">
            <v>1</v>
          </cell>
          <cell r="K3002" t="str">
            <v>MAT</v>
          </cell>
          <cell r="M3002">
            <v>-1.75</v>
          </cell>
          <cell r="N3002">
            <v>0.8</v>
          </cell>
          <cell r="P3002" t="str">
            <v>m2</v>
          </cell>
          <cell r="Q3002">
            <v>-1.4</v>
          </cell>
          <cell r="R3002">
            <v>0</v>
          </cell>
        </row>
        <row r="3003">
          <cell r="E3003" t="str">
            <v>Oáp gaïch men 11x11 baøn beáp + töôøng beáp</v>
          </cell>
          <cell r="F3003" t="str">
            <v>QB.1210</v>
          </cell>
          <cell r="G3003">
            <v>0</v>
          </cell>
          <cell r="I3003">
            <v>0</v>
          </cell>
          <cell r="J3003">
            <v>1</v>
          </cell>
          <cell r="P3003" t="str">
            <v>m2</v>
          </cell>
          <cell r="Q3003">
            <v>0</v>
          </cell>
          <cell r="R3003">
            <v>0</v>
          </cell>
        </row>
        <row r="3004">
          <cell r="E3004" t="str">
            <v>Oáp gaïch men 20x25 beáp</v>
          </cell>
          <cell r="F3004" t="str">
            <v>QB.4110SR</v>
          </cell>
          <cell r="G3004" t="str">
            <v xml:space="preserve">Oáp gaïch men 20x25 </v>
          </cell>
          <cell r="I3004">
            <v>0</v>
          </cell>
          <cell r="J3004">
            <v>1</v>
          </cell>
          <cell r="P3004" t="str">
            <v>m2</v>
          </cell>
          <cell r="Q3004">
            <v>7.1849999999999996</v>
          </cell>
          <cell r="R3004">
            <v>80332</v>
          </cell>
        </row>
        <row r="3005">
          <cell r="E3005" t="str">
            <v>Keä beáp</v>
          </cell>
          <cell r="G3005" t="str">
            <v>Keä beáp: =5x0,6</v>
          </cell>
          <cell r="I3005" t="str">
            <v>: =5x0,6</v>
          </cell>
          <cell r="J3005">
            <v>1</v>
          </cell>
          <cell r="K3005" t="str">
            <v>MAT</v>
          </cell>
          <cell r="M3005">
            <v>5</v>
          </cell>
          <cell r="N3005">
            <v>0.6</v>
          </cell>
          <cell r="P3005" t="str">
            <v>m2</v>
          </cell>
          <cell r="Q3005">
            <v>3</v>
          </cell>
          <cell r="R3005">
            <v>0</v>
          </cell>
        </row>
        <row r="3006">
          <cell r="E3006" t="str">
            <v>Thaønh keä beáp</v>
          </cell>
          <cell r="G3006" t="str">
            <v>Thaønh keä beáp: =2,7x0,15</v>
          </cell>
          <cell r="I3006" t="str">
            <v>: =2,7x0,15</v>
          </cell>
          <cell r="J3006">
            <v>1</v>
          </cell>
          <cell r="K3006" t="str">
            <v>MAT</v>
          </cell>
          <cell r="M3006">
            <v>2.7</v>
          </cell>
          <cell r="N3006">
            <v>0.15</v>
          </cell>
          <cell r="P3006" t="str">
            <v>m2</v>
          </cell>
          <cell r="Q3006">
            <v>0.40500000000000003</v>
          </cell>
          <cell r="R3006">
            <v>0</v>
          </cell>
        </row>
        <row r="3007">
          <cell r="E3007" t="str">
            <v>Goái keä beáp</v>
          </cell>
          <cell r="G3007" t="str">
            <v>Goái keä beáp: =4,6x0,6</v>
          </cell>
          <cell r="I3007" t="str">
            <v>: =4,6x0,6</v>
          </cell>
          <cell r="J3007">
            <v>1</v>
          </cell>
          <cell r="K3007" t="str">
            <v>MAT</v>
          </cell>
          <cell r="M3007">
            <v>4.5999999999999996</v>
          </cell>
          <cell r="N3007">
            <v>0.6</v>
          </cell>
          <cell r="P3007" t="str">
            <v>m2</v>
          </cell>
          <cell r="Q3007">
            <v>2.76</v>
          </cell>
          <cell r="R3007">
            <v>0</v>
          </cell>
        </row>
        <row r="3008">
          <cell r="E3008" t="str">
            <v>Töôøng beáp</v>
          </cell>
          <cell r="G3008" t="str">
            <v>Töôøng beáp: =1,7x0,6</v>
          </cell>
          <cell r="I3008" t="str">
            <v>: =1,7x0,6</v>
          </cell>
          <cell r="J3008">
            <v>1</v>
          </cell>
          <cell r="K3008" t="str">
            <v>MAT</v>
          </cell>
          <cell r="M3008">
            <v>1.7</v>
          </cell>
          <cell r="N3008">
            <v>0.6</v>
          </cell>
          <cell r="P3008" t="str">
            <v>m2</v>
          </cell>
          <cell r="Q3008">
            <v>1.02</v>
          </cell>
          <cell r="R3008">
            <v>0</v>
          </cell>
        </row>
        <row r="3009">
          <cell r="E3009" t="str">
            <v>Laùt gach ceramic 30x30 neàn</v>
          </cell>
          <cell r="F3009" t="str">
            <v>SA.7111</v>
          </cell>
          <cell r="G3009" t="str">
            <v>Laùt gach ceramic 30x30 neàn</v>
          </cell>
          <cell r="I3009">
            <v>0</v>
          </cell>
          <cell r="J3009">
            <v>1</v>
          </cell>
          <cell r="P3009" t="str">
            <v>m2</v>
          </cell>
          <cell r="Q3009">
            <v>154.465</v>
          </cell>
          <cell r="R3009">
            <v>68333</v>
          </cell>
        </row>
        <row r="3010">
          <cell r="E3010" t="str">
            <v>Phoøng tröïc</v>
          </cell>
          <cell r="G3010" t="str">
            <v>Phoøng tröïc: =4,9x3,7</v>
          </cell>
          <cell r="I3010" t="str">
            <v>: =4,9x3,7</v>
          </cell>
          <cell r="J3010">
            <v>1</v>
          </cell>
          <cell r="K3010" t="str">
            <v>MAT</v>
          </cell>
          <cell r="M3010">
            <v>4.9000000000000004</v>
          </cell>
          <cell r="N3010">
            <v>3.7</v>
          </cell>
          <cell r="P3010" t="str">
            <v>m2</v>
          </cell>
          <cell r="Q3010">
            <v>18.13</v>
          </cell>
          <cell r="R3010">
            <v>0</v>
          </cell>
        </row>
        <row r="3011">
          <cell r="E3011" t="str">
            <v>Kho</v>
          </cell>
          <cell r="G3011" t="str">
            <v>Kho: =2,2x1,6</v>
          </cell>
          <cell r="I3011" t="str">
            <v>: =2,2x1,6</v>
          </cell>
          <cell r="J3011">
            <v>1</v>
          </cell>
          <cell r="K3011" t="str">
            <v>MAT</v>
          </cell>
          <cell r="M3011">
            <v>2.2000000000000002</v>
          </cell>
          <cell r="N3011">
            <v>1.6</v>
          </cell>
          <cell r="P3011" t="str">
            <v>m2</v>
          </cell>
          <cell r="Q3011">
            <v>3.52</v>
          </cell>
          <cell r="R3011">
            <v>0</v>
          </cell>
        </row>
        <row r="3012">
          <cell r="E3012" t="str">
            <v>Gian tuû trung theá</v>
          </cell>
          <cell r="G3012" t="str">
            <v>Gian tuû trung theá: =4,6x21,4</v>
          </cell>
          <cell r="I3012" t="str">
            <v>: =4,6x21,4</v>
          </cell>
          <cell r="J3012">
            <v>1</v>
          </cell>
          <cell r="K3012" t="str">
            <v>MAT</v>
          </cell>
          <cell r="M3012">
            <v>4.5999999999999996</v>
          </cell>
          <cell r="N3012">
            <v>21.4</v>
          </cell>
          <cell r="P3012" t="str">
            <v>m2</v>
          </cell>
          <cell r="Q3012">
            <v>98.44</v>
          </cell>
          <cell r="R3012">
            <v>0</v>
          </cell>
        </row>
        <row r="3013">
          <cell r="E3013" t="str">
            <v>Phoøng ñieàu khieån</v>
          </cell>
          <cell r="G3013" t="str">
            <v>Phoøng ñieàu khieån: =6,7x8,8</v>
          </cell>
          <cell r="I3013" t="str">
            <v>: =6,7x8,8</v>
          </cell>
          <cell r="J3013">
            <v>1</v>
          </cell>
          <cell r="K3013" t="str">
            <v>MAT</v>
          </cell>
          <cell r="M3013">
            <v>6.7</v>
          </cell>
          <cell r="N3013">
            <v>8.8000000000000007</v>
          </cell>
          <cell r="P3013" t="str">
            <v>m2</v>
          </cell>
          <cell r="Q3013">
            <v>58.96</v>
          </cell>
          <cell r="R3013">
            <v>0</v>
          </cell>
        </row>
        <row r="3014">
          <cell r="E3014" t="str">
            <v>Saûnh A</v>
          </cell>
          <cell r="G3014" t="str">
            <v>Saûnh A: =4,2x3</v>
          </cell>
          <cell r="I3014" t="str">
            <v>: =4,2x3</v>
          </cell>
          <cell r="J3014">
            <v>1</v>
          </cell>
          <cell r="K3014" t="str">
            <v>MAT</v>
          </cell>
          <cell r="M3014">
            <v>4.2</v>
          </cell>
          <cell r="N3014">
            <v>3</v>
          </cell>
          <cell r="P3014" t="str">
            <v>m2</v>
          </cell>
          <cell r="Q3014">
            <v>12.6</v>
          </cell>
          <cell r="R3014">
            <v>0</v>
          </cell>
        </row>
        <row r="3015">
          <cell r="E3015" t="str">
            <v>Saûnh B</v>
          </cell>
          <cell r="G3015" t="str">
            <v>Saûnh B: =4,3x2</v>
          </cell>
          <cell r="I3015" t="str">
            <v>: =4,3x2</v>
          </cell>
          <cell r="J3015">
            <v>1</v>
          </cell>
          <cell r="K3015" t="str">
            <v>MAT</v>
          </cell>
          <cell r="M3015">
            <v>4.3</v>
          </cell>
          <cell r="N3015">
            <v>2</v>
          </cell>
          <cell r="P3015" t="str">
            <v>m2</v>
          </cell>
          <cell r="Q3015">
            <v>8.6</v>
          </cell>
          <cell r="R3015">
            <v>0</v>
          </cell>
        </row>
        <row r="3016">
          <cell r="E3016" t="str">
            <v>Haønh lang</v>
          </cell>
          <cell r="G3016" t="str">
            <v>Haønh lang: =6x1</v>
          </cell>
          <cell r="I3016" t="str">
            <v>: =6x1</v>
          </cell>
          <cell r="J3016">
            <v>1</v>
          </cell>
          <cell r="K3016" t="str">
            <v>MAT</v>
          </cell>
          <cell r="M3016">
            <v>6</v>
          </cell>
          <cell r="N3016">
            <v>1</v>
          </cell>
          <cell r="P3016" t="str">
            <v>m2</v>
          </cell>
          <cell r="Q3016">
            <v>6</v>
          </cell>
          <cell r="R3016">
            <v>0</v>
          </cell>
        </row>
        <row r="3017">
          <cell r="E3017" t="str">
            <v>WC</v>
          </cell>
          <cell r="G3017" t="str">
            <v>WC: =1,9x2,2</v>
          </cell>
          <cell r="I3017" t="str">
            <v>: =1,9x2,2</v>
          </cell>
          <cell r="J3017">
            <v>1</v>
          </cell>
          <cell r="K3017" t="str">
            <v>MAT</v>
          </cell>
          <cell r="M3017">
            <v>1.9</v>
          </cell>
          <cell r="N3017">
            <v>2.2000000000000002</v>
          </cell>
          <cell r="P3017" t="str">
            <v>m2</v>
          </cell>
          <cell r="Q3017">
            <v>4.18</v>
          </cell>
          <cell r="R3017">
            <v>0</v>
          </cell>
        </row>
        <row r="3018">
          <cell r="E3018" t="str">
            <v>Phoøng Accus</v>
          </cell>
          <cell r="G3018" t="str">
            <v>Phoøng Accus: =2,8x3,7</v>
          </cell>
          <cell r="I3018" t="str">
            <v>: =2,8x3,7</v>
          </cell>
          <cell r="J3018">
            <v>1</v>
          </cell>
          <cell r="K3018" t="str">
            <v>MAT</v>
          </cell>
          <cell r="M3018">
            <v>2.8</v>
          </cell>
          <cell r="N3018">
            <v>3.7</v>
          </cell>
          <cell r="P3018" t="str">
            <v>m2</v>
          </cell>
          <cell r="Q3018">
            <v>10.36</v>
          </cell>
          <cell r="R3018">
            <v>0</v>
          </cell>
        </row>
        <row r="3019">
          <cell r="E3019" t="str">
            <v>Tröø möông caùp gian tuû trung theá</v>
          </cell>
          <cell r="G3019" t="str">
            <v>Tröø möông caùp gian tuû trung theá: =-19,7x2,3</v>
          </cell>
          <cell r="I3019" t="str">
            <v>: =-19,7x2,3</v>
          </cell>
          <cell r="J3019">
            <v>1</v>
          </cell>
          <cell r="K3019" t="str">
            <v>MAT</v>
          </cell>
          <cell r="M3019">
            <v>-19.7</v>
          </cell>
          <cell r="N3019">
            <v>2.2999999999999998</v>
          </cell>
          <cell r="P3019" t="str">
            <v>m2</v>
          </cell>
          <cell r="Q3019">
            <v>-45.31</v>
          </cell>
          <cell r="R3019">
            <v>0</v>
          </cell>
        </row>
        <row r="3020">
          <cell r="E3020" t="str">
            <v>Tröø möông caùp M3, M4 gian tuû trung theá</v>
          </cell>
          <cell r="G3020" t="str">
            <v>Tröø möông caùp M3, M4 gian tuû trung theá</v>
          </cell>
          <cell r="I3020">
            <v>0</v>
          </cell>
          <cell r="J3020">
            <v>1</v>
          </cell>
          <cell r="N3020">
            <v>-3.48</v>
          </cell>
          <cell r="P3020" t="str">
            <v>m2</v>
          </cell>
          <cell r="Q3020">
            <v>-3.48</v>
          </cell>
          <cell r="R3020">
            <v>0</v>
          </cell>
        </row>
        <row r="3021">
          <cell r="E3021" t="str">
            <v>Tröø möông caùp phoøng ñieàu khieån, accus</v>
          </cell>
          <cell r="G3021" t="str">
            <v>Tröø möông caùp phoøng ñieàu khieån, accus: =-25,05x0,7</v>
          </cell>
          <cell r="I3021" t="str">
            <v>: =-25,05x0,7</v>
          </cell>
          <cell r="J3021">
            <v>1</v>
          </cell>
          <cell r="K3021" t="str">
            <v>MAT</v>
          </cell>
          <cell r="M3021">
            <v>-25.05</v>
          </cell>
          <cell r="N3021">
            <v>0.7</v>
          </cell>
          <cell r="P3021" t="str">
            <v>m2</v>
          </cell>
          <cell r="Q3021">
            <v>-17.535</v>
          </cell>
          <cell r="R3021">
            <v>0</v>
          </cell>
        </row>
        <row r="3022">
          <cell r="E3022" t="str">
            <v>Laùt gach ceramic neàn nhaø20x20</v>
          </cell>
          <cell r="F3022" t="str">
            <v>SA.7111</v>
          </cell>
          <cell r="G3022">
            <v>0</v>
          </cell>
          <cell r="I3022">
            <v>0</v>
          </cell>
          <cell r="J3022">
            <v>1</v>
          </cell>
          <cell r="P3022" t="str">
            <v>m2</v>
          </cell>
          <cell r="Q3022">
            <v>0</v>
          </cell>
          <cell r="R3022">
            <v>0</v>
          </cell>
        </row>
        <row r="3023">
          <cell r="E3023" t="str">
            <v>WC</v>
          </cell>
          <cell r="G3023">
            <v>0</v>
          </cell>
          <cell r="I3023">
            <v>0</v>
          </cell>
          <cell r="J3023">
            <v>1</v>
          </cell>
          <cell r="P3023" t="str">
            <v>m2</v>
          </cell>
          <cell r="Q3023">
            <v>0</v>
          </cell>
          <cell r="R3023">
            <v>0</v>
          </cell>
        </row>
        <row r="3024">
          <cell r="E3024" t="str">
            <v>Phoøng Accus</v>
          </cell>
          <cell r="G3024">
            <v>0</v>
          </cell>
          <cell r="I3024">
            <v>0</v>
          </cell>
          <cell r="J3024">
            <v>1</v>
          </cell>
          <cell r="P3024" t="str">
            <v>m2</v>
          </cell>
          <cell r="Q3024">
            <v>0</v>
          </cell>
          <cell r="R3024">
            <v>0</v>
          </cell>
        </row>
        <row r="3025">
          <cell r="E3025" t="str">
            <v>OÁp gach ceramic chaân töôøng 10x30</v>
          </cell>
          <cell r="F3025" t="str">
            <v>QA.1310</v>
          </cell>
          <cell r="G3025" t="str">
            <v>OÁp gach ceramic chaân töôøng 10x30</v>
          </cell>
          <cell r="I3025">
            <v>0</v>
          </cell>
          <cell r="J3025">
            <v>1</v>
          </cell>
          <cell r="P3025" t="str">
            <v>m2</v>
          </cell>
          <cell r="Q3025">
            <v>12.63</v>
          </cell>
          <cell r="R3025">
            <v>62931</v>
          </cell>
        </row>
        <row r="3026">
          <cell r="E3026" t="str">
            <v>Phoøng tröïc</v>
          </cell>
          <cell r="G3026" t="str">
            <v>Phoøng tröïc: =2x(4,9+3,7)x0,1</v>
          </cell>
          <cell r="I3026" t="str">
            <v>: =2x(4,9+3,7)x0,1</v>
          </cell>
          <cell r="J3026">
            <v>1</v>
          </cell>
          <cell r="K3026" t="str">
            <v>MTRU</v>
          </cell>
          <cell r="M3026">
            <v>4.9000000000000004</v>
          </cell>
          <cell r="N3026">
            <v>3.7</v>
          </cell>
          <cell r="O3026">
            <v>0.1</v>
          </cell>
          <cell r="P3026" t="str">
            <v>m2</v>
          </cell>
          <cell r="Q3026">
            <v>1.72</v>
          </cell>
          <cell r="R3026">
            <v>0</v>
          </cell>
        </row>
        <row r="3027">
          <cell r="E3027" t="str">
            <v>Kho</v>
          </cell>
          <cell r="G3027" t="str">
            <v>Kho: =2x(2,2+1,6)x0,1</v>
          </cell>
          <cell r="I3027" t="str">
            <v>: =2x(2,2+1,6)x0,1</v>
          </cell>
          <cell r="J3027">
            <v>1</v>
          </cell>
          <cell r="K3027" t="str">
            <v>MTRU</v>
          </cell>
          <cell r="M3027">
            <v>2.2000000000000002</v>
          </cell>
          <cell r="N3027">
            <v>1.6</v>
          </cell>
          <cell r="O3027">
            <v>0.1</v>
          </cell>
          <cell r="P3027" t="str">
            <v>m2</v>
          </cell>
          <cell r="Q3027">
            <v>0.76</v>
          </cell>
          <cell r="R3027">
            <v>0</v>
          </cell>
        </row>
        <row r="3028">
          <cell r="E3028" t="str">
            <v>Gian tuû trung theá</v>
          </cell>
          <cell r="G3028" t="str">
            <v>Gian tuû trung theá: =2x(4,6+21,4)x0,1</v>
          </cell>
          <cell r="I3028" t="str">
            <v>: =2x(4,6+21,4)x0,1</v>
          </cell>
          <cell r="J3028">
            <v>1</v>
          </cell>
          <cell r="K3028" t="str">
            <v>MTRU</v>
          </cell>
          <cell r="M3028">
            <v>4.5999999999999996</v>
          </cell>
          <cell r="N3028">
            <v>21.4</v>
          </cell>
          <cell r="O3028">
            <v>0.1</v>
          </cell>
          <cell r="P3028" t="str">
            <v>m2</v>
          </cell>
          <cell r="Q3028">
            <v>5.2</v>
          </cell>
          <cell r="R3028">
            <v>0</v>
          </cell>
        </row>
        <row r="3029">
          <cell r="E3029" t="str">
            <v>Phoøng ñieàu khieån</v>
          </cell>
          <cell r="G3029" t="str">
            <v>Phoøng ñieàu khieån: =2x(6,7+8,8)x0,1</v>
          </cell>
          <cell r="I3029" t="str">
            <v>: =2x(6,7+8,8)x0,1</v>
          </cell>
          <cell r="J3029">
            <v>1</v>
          </cell>
          <cell r="K3029" t="str">
            <v>MTRU</v>
          </cell>
          <cell r="M3029">
            <v>6.7</v>
          </cell>
          <cell r="N3029">
            <v>8.8000000000000007</v>
          </cell>
          <cell r="O3029">
            <v>0.1</v>
          </cell>
          <cell r="P3029" t="str">
            <v>m2</v>
          </cell>
          <cell r="Q3029">
            <v>3.1</v>
          </cell>
          <cell r="R3029">
            <v>0</v>
          </cell>
        </row>
        <row r="3030">
          <cell r="E3030" t="str">
            <v>Saûnh A &amp; B</v>
          </cell>
          <cell r="G3030" t="str">
            <v>Saûnh A &amp; B: =18,5x0,1</v>
          </cell>
          <cell r="I3030" t="str">
            <v>: =18,5x0,1</v>
          </cell>
          <cell r="J3030">
            <v>1</v>
          </cell>
          <cell r="K3030" t="str">
            <v>MAT</v>
          </cell>
          <cell r="M3030">
            <v>18.5</v>
          </cell>
          <cell r="N3030">
            <v>0.1</v>
          </cell>
          <cell r="P3030" t="str">
            <v>m2</v>
          </cell>
          <cell r="Q3030">
            <v>1.85</v>
          </cell>
          <cell r="R3030">
            <v>0</v>
          </cell>
        </row>
        <row r="3031">
          <cell r="E3031" t="str">
            <v>Laùt gach ñaát nung 300x300x30 væa heø</v>
          </cell>
          <cell r="F3031" t="str">
            <v>SA.4110</v>
          </cell>
          <cell r="G3031" t="str">
            <v>Laùt gach ñaát nung 300x300x30 væa heø</v>
          </cell>
          <cell r="I3031">
            <v>0</v>
          </cell>
          <cell r="J3031">
            <v>1</v>
          </cell>
          <cell r="P3031" t="str">
            <v>m2</v>
          </cell>
          <cell r="Q3031">
            <v>86.594000000000008</v>
          </cell>
          <cell r="R3031">
            <v>36266</v>
          </cell>
        </row>
        <row r="3032">
          <cell r="E3032" t="str">
            <v>Væa heø roäng 1,2m</v>
          </cell>
          <cell r="G3032" t="str">
            <v>Væa heø roäng 1,2m: =44,9x1,2</v>
          </cell>
          <cell r="I3032" t="str">
            <v>: =44,9x1,2</v>
          </cell>
          <cell r="J3032">
            <v>1</v>
          </cell>
          <cell r="K3032" t="str">
            <v>MAT</v>
          </cell>
          <cell r="M3032">
            <v>44.9</v>
          </cell>
          <cell r="N3032">
            <v>1.2</v>
          </cell>
          <cell r="P3032" t="str">
            <v>m2</v>
          </cell>
          <cell r="Q3032">
            <v>53.88</v>
          </cell>
          <cell r="R3032">
            <v>0</v>
          </cell>
        </row>
        <row r="3033">
          <cell r="E3033" t="str">
            <v>Væa heø roäng 1,0m</v>
          </cell>
          <cell r="G3033" t="str">
            <v>Væa heø roäng 1,0m: =14,8x1</v>
          </cell>
          <cell r="I3033" t="str">
            <v>: =14,8x1</v>
          </cell>
          <cell r="J3033">
            <v>1</v>
          </cell>
          <cell r="K3033" t="str">
            <v>MAT</v>
          </cell>
          <cell r="M3033">
            <v>14.8</v>
          </cell>
          <cell r="N3033">
            <v>1</v>
          </cell>
          <cell r="P3033" t="str">
            <v>m2</v>
          </cell>
          <cell r="Q3033">
            <v>14.8</v>
          </cell>
          <cell r="R3033">
            <v>0</v>
          </cell>
        </row>
        <row r="3034">
          <cell r="E3034" t="str">
            <v>Tam caáp saûnh A</v>
          </cell>
          <cell r="G3034" t="str">
            <v>Tam caáp saûnh A: =4,1x1,375</v>
          </cell>
          <cell r="I3034" t="str">
            <v>: =4,1x1,375</v>
          </cell>
          <cell r="J3034">
            <v>1</v>
          </cell>
          <cell r="K3034" t="str">
            <v>MAT</v>
          </cell>
          <cell r="M3034">
            <v>4.0999999999999996</v>
          </cell>
          <cell r="N3034">
            <v>1.375</v>
          </cell>
          <cell r="P3034" t="str">
            <v>m2</v>
          </cell>
          <cell r="Q3034">
            <v>5.6375000000000002</v>
          </cell>
          <cell r="R3034">
            <v>0</v>
          </cell>
        </row>
        <row r="3035">
          <cell r="E3035" t="str">
            <v>Tam caáp saûnh B</v>
          </cell>
          <cell r="G3035" t="str">
            <v>Tam caáp saûnh B: =3,82x1,075</v>
          </cell>
          <cell r="I3035" t="str">
            <v>: =3,82x1,075</v>
          </cell>
          <cell r="J3035">
            <v>1</v>
          </cell>
          <cell r="K3035" t="str">
            <v>MAT</v>
          </cell>
          <cell r="M3035">
            <v>3.82</v>
          </cell>
          <cell r="N3035">
            <v>1.075</v>
          </cell>
          <cell r="P3035" t="str">
            <v>m2</v>
          </cell>
          <cell r="Q3035">
            <v>4.1064999999999996</v>
          </cell>
          <cell r="R3035">
            <v>0</v>
          </cell>
        </row>
        <row r="3036">
          <cell r="E3036" t="str">
            <v>Tam caáp saûnh C</v>
          </cell>
          <cell r="G3036" t="str">
            <v>Tam caáp saûnh C: =4x1,075</v>
          </cell>
          <cell r="I3036" t="str">
            <v>: =4x1,075</v>
          </cell>
          <cell r="J3036">
            <v>1</v>
          </cell>
          <cell r="K3036" t="str">
            <v>MAT</v>
          </cell>
          <cell r="M3036">
            <v>4</v>
          </cell>
          <cell r="N3036">
            <v>1.075</v>
          </cell>
          <cell r="P3036" t="str">
            <v>m2</v>
          </cell>
          <cell r="Q3036">
            <v>4.3</v>
          </cell>
          <cell r="R3036">
            <v>0</v>
          </cell>
        </row>
        <row r="3037">
          <cell r="E3037" t="str">
            <v>Tam caáp saûnh D</v>
          </cell>
          <cell r="G3037" t="str">
            <v>Tam caáp saûnh D: =3,6x1,075</v>
          </cell>
          <cell r="I3037" t="str">
            <v>: =3,6x1,075</v>
          </cell>
          <cell r="J3037">
            <v>1</v>
          </cell>
          <cell r="K3037" t="str">
            <v>MAT</v>
          </cell>
          <cell r="M3037">
            <v>3.6</v>
          </cell>
          <cell r="N3037">
            <v>1.075</v>
          </cell>
          <cell r="P3037" t="str">
            <v>m2</v>
          </cell>
          <cell r="Q3037">
            <v>3.87</v>
          </cell>
          <cell r="R3037">
            <v>0</v>
          </cell>
        </row>
        <row r="3038">
          <cell r="E3038" t="str">
            <v>Laùng ñaù maøi bac tam caáp vaø saûnh</v>
          </cell>
          <cell r="F3038" t="str">
            <v>RC.1110</v>
          </cell>
          <cell r="G3038">
            <v>0</v>
          </cell>
          <cell r="I3038">
            <v>0</v>
          </cell>
          <cell r="P3038" t="str">
            <v>m2</v>
          </cell>
          <cell r="Q3038">
            <v>0</v>
          </cell>
          <cell r="R3038">
            <v>0</v>
          </cell>
        </row>
        <row r="3039">
          <cell r="E3039" t="str">
            <v>Tam caáp saûnh</v>
          </cell>
          <cell r="G3039">
            <v>0</v>
          </cell>
          <cell r="I3039" t="str">
            <v>: =x4,4x2,2</v>
          </cell>
          <cell r="K3039" t="str">
            <v>MAT</v>
          </cell>
          <cell r="M3039">
            <v>4.4000000000000004</v>
          </cell>
          <cell r="N3039">
            <v>2.2000000000000002</v>
          </cell>
          <cell r="P3039" t="str">
            <v>m2</v>
          </cell>
          <cell r="Q3039">
            <v>0</v>
          </cell>
          <cell r="R3039">
            <v>0</v>
          </cell>
        </row>
        <row r="3040">
          <cell r="E3040" t="str">
            <v>Tam caáp truïc 1</v>
          </cell>
          <cell r="G3040">
            <v>0</v>
          </cell>
          <cell r="I3040" t="str">
            <v>: =x1,65x2,3</v>
          </cell>
          <cell r="K3040" t="str">
            <v>MAT</v>
          </cell>
          <cell r="M3040">
            <v>1.65</v>
          </cell>
          <cell r="N3040">
            <v>2.2999999999999998</v>
          </cell>
          <cell r="P3040" t="str">
            <v>m2</v>
          </cell>
          <cell r="Q3040">
            <v>0</v>
          </cell>
          <cell r="R3040">
            <v>0</v>
          </cell>
        </row>
        <row r="3041">
          <cell r="D3041" t="str">
            <v>CCRMK</v>
          </cell>
          <cell r="E3041" t="str">
            <v xml:space="preserve">Caàu chaén raùc baèng theùp maï keõm </v>
          </cell>
          <cell r="F3041" t="str">
            <v>ZI.5120</v>
          </cell>
          <cell r="G3041" t="str">
            <v xml:space="preserve">Caàu chaén raùc baèng theùp maï keõm </v>
          </cell>
          <cell r="I3041">
            <v>0</v>
          </cell>
          <cell r="J3041">
            <v>1</v>
          </cell>
          <cell r="N3041">
            <v>6</v>
          </cell>
          <cell r="P3041" t="str">
            <v>Caùi</v>
          </cell>
          <cell r="Q3041">
            <v>6</v>
          </cell>
          <cell r="R3041">
            <v>12812</v>
          </cell>
        </row>
        <row r="3042">
          <cell r="D3042" t="str">
            <v>PVC114</v>
          </cell>
          <cell r="E3042" t="str">
            <v>Laép ñaët oáng xoái PVC Þ 114</v>
          </cell>
          <cell r="F3042" t="str">
            <v>ZJ.7275</v>
          </cell>
          <cell r="G3042" t="str">
            <v>Laép ñaët oáng xoái PVC Þ 114</v>
          </cell>
          <cell r="I3042">
            <v>0</v>
          </cell>
          <cell r="J3042">
            <v>1</v>
          </cell>
          <cell r="N3042">
            <v>0.36</v>
          </cell>
          <cell r="P3042" t="str">
            <v>100m</v>
          </cell>
          <cell r="Q3042">
            <v>0.36</v>
          </cell>
          <cell r="R3042">
            <v>6093217</v>
          </cell>
        </row>
        <row r="3043">
          <cell r="D3043" t="str">
            <v>Co-PVC114</v>
          </cell>
          <cell r="E3043" t="str">
            <v>Laép ñaët co PVC Þ 114</v>
          </cell>
          <cell r="F3043" t="str">
            <v>ZM.1275</v>
          </cell>
          <cell r="G3043" t="str">
            <v>Laép ñaët co PVC Þ 114</v>
          </cell>
          <cell r="I3043">
            <v>0</v>
          </cell>
          <cell r="J3043">
            <v>1</v>
          </cell>
          <cell r="N3043">
            <v>6</v>
          </cell>
          <cell r="P3043" t="str">
            <v>Caùi</v>
          </cell>
          <cell r="Q3043">
            <v>6</v>
          </cell>
          <cell r="R3043">
            <v>61003</v>
          </cell>
        </row>
        <row r="3044">
          <cell r="D3044" t="str">
            <v>Ma-PVC114</v>
          </cell>
          <cell r="E3044" t="str">
            <v>Laép ñaët manchon PVC Þ 114</v>
          </cell>
          <cell r="F3044" t="str">
            <v>ZM.1160</v>
          </cell>
          <cell r="G3044" t="str">
            <v>Laép ñaët manchon PVC Þ 114</v>
          </cell>
          <cell r="I3044">
            <v>0</v>
          </cell>
          <cell r="J3044">
            <v>1</v>
          </cell>
          <cell r="N3044">
            <v>6</v>
          </cell>
          <cell r="P3044" t="str">
            <v>Caùi</v>
          </cell>
          <cell r="Q3044">
            <v>6</v>
          </cell>
          <cell r="R3044">
            <v>6939</v>
          </cell>
        </row>
        <row r="3045">
          <cell r="D3045" t="str">
            <v>CODE</v>
          </cell>
          <cell r="E3045" t="str">
            <v>Laép kieàng oáng xoái</v>
          </cell>
          <cell r="F3045" t="str">
            <v>CODE</v>
          </cell>
          <cell r="G3045" t="str">
            <v>Laép kieàng oáng xoái: =4x6</v>
          </cell>
          <cell r="I3045" t="str">
            <v>: =4x6</v>
          </cell>
          <cell r="J3045">
            <v>1</v>
          </cell>
          <cell r="K3045" t="str">
            <v>MAT</v>
          </cell>
          <cell r="M3045">
            <v>4</v>
          </cell>
          <cell r="N3045">
            <v>6</v>
          </cell>
          <cell r="P3045" t="str">
            <v>Caùi</v>
          </cell>
          <cell r="Q3045">
            <v>24</v>
          </cell>
          <cell r="R3045">
            <v>20000</v>
          </cell>
        </row>
        <row r="3046">
          <cell r="D3046" t="str">
            <v>LCBC</v>
          </cell>
          <cell r="E3046" t="str">
            <v>Lan can saét oáng Þ 40/49 baäc tam caáp truïc 1</v>
          </cell>
          <cell r="F3046" t="str">
            <v>TT</v>
          </cell>
          <cell r="G3046">
            <v>0</v>
          </cell>
          <cell r="I3046">
            <v>0</v>
          </cell>
          <cell r="J3046">
            <v>1</v>
          </cell>
          <cell r="P3046" t="str">
            <v>m</v>
          </cell>
          <cell r="Q3046">
            <v>0</v>
          </cell>
          <cell r="R3046">
            <v>0</v>
          </cell>
        </row>
        <row r="3047">
          <cell r="D3047" t="str">
            <v>LTMK</v>
          </cell>
          <cell r="E3047" t="str">
            <v xml:space="preserve">Löôùi theùp oâ vuoâng 15x15 maï keõm </v>
          </cell>
          <cell r="F3047" t="str">
            <v>TT</v>
          </cell>
          <cell r="G3047">
            <v>0</v>
          </cell>
          <cell r="I3047">
            <v>0</v>
          </cell>
          <cell r="P3047" t="str">
            <v>m2</v>
          </cell>
          <cell r="Q3047">
            <v>0</v>
          </cell>
          <cell r="R3047">
            <v>0</v>
          </cell>
        </row>
        <row r="3048">
          <cell r="E3048" t="str">
            <v>KL1</v>
          </cell>
          <cell r="G3048">
            <v>0</v>
          </cell>
          <cell r="I3048" t="str">
            <v>: =x1,1x0,6</v>
          </cell>
          <cell r="K3048" t="str">
            <v>MAT</v>
          </cell>
          <cell r="M3048">
            <v>1.1000000000000001</v>
          </cell>
          <cell r="N3048">
            <v>0.6</v>
          </cell>
          <cell r="P3048" t="str">
            <v>m2</v>
          </cell>
          <cell r="Q3048">
            <v>0</v>
          </cell>
          <cell r="R3048">
            <v>0</v>
          </cell>
        </row>
        <row r="3049">
          <cell r="E3049" t="str">
            <v>KL2</v>
          </cell>
          <cell r="G3049">
            <v>0</v>
          </cell>
          <cell r="I3049" t="str">
            <v>: =x0,9x0,6</v>
          </cell>
          <cell r="K3049" t="str">
            <v>MAT</v>
          </cell>
          <cell r="M3049">
            <v>0.9</v>
          </cell>
          <cell r="N3049">
            <v>0.6</v>
          </cell>
          <cell r="P3049" t="str">
            <v>m2</v>
          </cell>
          <cell r="Q3049">
            <v>0</v>
          </cell>
          <cell r="R3049">
            <v>0</v>
          </cell>
        </row>
        <row r="3050">
          <cell r="E3050" t="str">
            <v>KL3</v>
          </cell>
          <cell r="G3050" t="str">
            <v>KL1</v>
          </cell>
          <cell r="I3050" t="str">
            <v>: =x0,8x0,2</v>
          </cell>
          <cell r="K3050" t="str">
            <v>MAT</v>
          </cell>
          <cell r="M3050">
            <v>0.8</v>
          </cell>
          <cell r="N3050">
            <v>0.2</v>
          </cell>
          <cell r="P3050" t="str">
            <v>m2</v>
          </cell>
          <cell r="Q3050">
            <v>0</v>
          </cell>
          <cell r="R3050">
            <v>0</v>
          </cell>
        </row>
        <row r="3051">
          <cell r="E3051" t="str">
            <v>KL4</v>
          </cell>
          <cell r="G3051">
            <v>0</v>
          </cell>
          <cell r="I3051" t="str">
            <v>: =x0,7x0,2</v>
          </cell>
          <cell r="K3051" t="str">
            <v>MAT</v>
          </cell>
          <cell r="M3051">
            <v>0.7</v>
          </cell>
          <cell r="N3051">
            <v>0.2</v>
          </cell>
          <cell r="P3051" t="str">
            <v>m2</v>
          </cell>
          <cell r="Q3051">
            <v>0</v>
          </cell>
          <cell r="R3051">
            <v>0</v>
          </cell>
        </row>
        <row r="3052">
          <cell r="E3052" t="str">
            <v xml:space="preserve"> Baû mactit töôøng , coät maët trong vaø maët ngoaøi</v>
          </cell>
          <cell r="F3052" t="str">
            <v>UB.1110</v>
          </cell>
          <cell r="G3052" t="str">
            <v xml:space="preserve"> Baû mactit töôøng , coät maët trong vaø maët ngoaøi</v>
          </cell>
          <cell r="I3052">
            <v>0</v>
          </cell>
          <cell r="J3052">
            <v>1</v>
          </cell>
          <cell r="N3052">
            <v>1188</v>
          </cell>
          <cell r="P3052" t="str">
            <v>m2</v>
          </cell>
          <cell r="Q3052">
            <v>1204.4000000000001</v>
          </cell>
          <cell r="R3052">
            <v>3119</v>
          </cell>
        </row>
        <row r="3053">
          <cell r="E3053" t="str">
            <v xml:space="preserve"> Sôn nöôùc töôøng , coät maët trong vaø ngoaøi</v>
          </cell>
          <cell r="F3053" t="str">
            <v>UC.3110</v>
          </cell>
          <cell r="G3053" t="str">
            <v xml:space="preserve"> Sôn nöôùc töôøng , coät maët trong vaø ngoaøi</v>
          </cell>
          <cell r="I3053">
            <v>0</v>
          </cell>
          <cell r="J3053">
            <v>1</v>
          </cell>
          <cell r="P3053" t="str">
            <v>m2</v>
          </cell>
          <cell r="Q3053">
            <v>1204.4000000000001</v>
          </cell>
          <cell r="R3053">
            <v>10605</v>
          </cell>
        </row>
        <row r="3054">
          <cell r="D3054" t="str">
            <v>Cong</v>
          </cell>
          <cell r="E3054" t="str">
            <v xml:space="preserve"> Sôn nöôùc keû chæ töôøng </v>
          </cell>
          <cell r="F3054" t="str">
            <v>TT</v>
          </cell>
          <cell r="G3054" t="str">
            <v xml:space="preserve"> Sôn nöôùc keû chæ töôøng </v>
          </cell>
          <cell r="I3054">
            <v>0</v>
          </cell>
          <cell r="J3054">
            <v>1</v>
          </cell>
          <cell r="N3054">
            <v>4</v>
          </cell>
          <cell r="P3054" t="str">
            <v>coâng</v>
          </cell>
          <cell r="Q3054">
            <v>4</v>
          </cell>
          <cell r="R3054">
            <v>0</v>
          </cell>
        </row>
        <row r="3055">
          <cell r="E3055" t="str">
            <v>CÖÛA ÑI, CÖÛA SOÅ, CÖÛA TUÛ BEÁP</v>
          </cell>
          <cell r="G3055" t="str">
            <v>CÖÛA ÑI, CÖÛA SOÅ, CÖÛA TUÛ BEÁP</v>
          </cell>
          <cell r="H3055" t="str">
            <v>YES</v>
          </cell>
          <cell r="I3055">
            <v>0</v>
          </cell>
          <cell r="J3055">
            <v>1</v>
          </cell>
          <cell r="Q3055">
            <v>0</v>
          </cell>
          <cell r="R3055">
            <v>0</v>
          </cell>
        </row>
        <row r="3056">
          <cell r="D3056" t="str">
            <v>ÑI-AL</v>
          </cell>
          <cell r="E3056" t="str">
            <v>Mua cöûa ñi kieáng khung nhoâm Ñaøi Loan ( troïn boä caû khoùa, khuyûu aùp löïc)</v>
          </cell>
          <cell r="F3056" t="str">
            <v>TT</v>
          </cell>
          <cell r="G3056" t="str">
            <v>Mua cöûa ñi kieáng khung nhoâm Ñaøi Loan ( troïn boä caû khoùa, khuyûu aùp löïc)</v>
          </cell>
          <cell r="I3056">
            <v>0</v>
          </cell>
          <cell r="J3056">
            <v>1</v>
          </cell>
          <cell r="P3056" t="str">
            <v>m2</v>
          </cell>
          <cell r="Q3056">
            <v>23.6</v>
          </cell>
          <cell r="R3056">
            <v>680000</v>
          </cell>
        </row>
        <row r="3057">
          <cell r="E3057" t="str">
            <v>4 cöûa ñi Ñ1</v>
          </cell>
          <cell r="G3057" t="str">
            <v>4 cöûa ñi Ñ1: =4x1,6x2,5</v>
          </cell>
          <cell r="I3057" t="str">
            <v>: =4x1,6x2,5</v>
          </cell>
          <cell r="J3057">
            <v>4</v>
          </cell>
          <cell r="K3057" t="str">
            <v>MAT</v>
          </cell>
          <cell r="M3057">
            <v>1.6</v>
          </cell>
          <cell r="N3057">
            <v>2.5</v>
          </cell>
          <cell r="P3057" t="str">
            <v>m2</v>
          </cell>
          <cell r="Q3057">
            <v>16</v>
          </cell>
          <cell r="R3057">
            <v>0</v>
          </cell>
        </row>
        <row r="3058">
          <cell r="E3058" t="str">
            <v>3 cöûa ñi Ñ2</v>
          </cell>
          <cell r="G3058" t="str">
            <v>3 cöûa ñi Ñ2: =3x0,8x2,5</v>
          </cell>
          <cell r="I3058" t="str">
            <v>: =3x0,8x2,5</v>
          </cell>
          <cell r="J3058">
            <v>3</v>
          </cell>
          <cell r="K3058" t="str">
            <v>MAT</v>
          </cell>
          <cell r="M3058">
            <v>0.8</v>
          </cell>
          <cell r="N3058">
            <v>2.5</v>
          </cell>
          <cell r="P3058" t="str">
            <v>m2</v>
          </cell>
          <cell r="Q3058">
            <v>6</v>
          </cell>
          <cell r="R3058">
            <v>0</v>
          </cell>
        </row>
        <row r="3059">
          <cell r="E3059" t="str">
            <v>1 cöûa ñi Ñ3</v>
          </cell>
          <cell r="G3059" t="str">
            <v>1 cöûa ñi Ñ3: =0,8x2</v>
          </cell>
          <cell r="I3059" t="str">
            <v>: =0,8x2</v>
          </cell>
          <cell r="J3059">
            <v>1</v>
          </cell>
          <cell r="K3059" t="str">
            <v>MAT</v>
          </cell>
          <cell r="M3059">
            <v>0.8</v>
          </cell>
          <cell r="N3059">
            <v>2</v>
          </cell>
          <cell r="P3059" t="str">
            <v>m2</v>
          </cell>
          <cell r="Q3059">
            <v>1.6</v>
          </cell>
          <cell r="R3059">
            <v>0</v>
          </cell>
        </row>
        <row r="3060">
          <cell r="E3060" t="str">
            <v>Laép ñaët cöûa ñi kieáng khung nhoâm</v>
          </cell>
          <cell r="F3060" t="str">
            <v>NB.2120</v>
          </cell>
          <cell r="G3060" t="str">
            <v>Laép ñaët cöûa ñi kieáng khung nhoâm</v>
          </cell>
          <cell r="I3060">
            <v>0</v>
          </cell>
          <cell r="J3060">
            <v>1</v>
          </cell>
          <cell r="N3060">
            <v>23.6</v>
          </cell>
          <cell r="P3060" t="str">
            <v>m2</v>
          </cell>
          <cell r="Q3060">
            <v>23.6</v>
          </cell>
          <cell r="R3060">
            <v>5503</v>
          </cell>
        </row>
        <row r="3061">
          <cell r="D3061" t="str">
            <v>SO-AL</v>
          </cell>
          <cell r="E3061" t="str">
            <v>Mua cöûa soå kieáng khung nhoâm Ñaøi Loan ( troïn boä caû khoùa)</v>
          </cell>
          <cell r="F3061" t="str">
            <v>TT</v>
          </cell>
          <cell r="G3061" t="str">
            <v>Mua cöûa soå kieáng khung nhoâm Ñaøi Loan ( troïn boä caû khoùa)</v>
          </cell>
          <cell r="I3061">
            <v>0</v>
          </cell>
          <cell r="J3061">
            <v>1</v>
          </cell>
          <cell r="P3061" t="str">
            <v>m2</v>
          </cell>
          <cell r="Q3061">
            <v>24.8</v>
          </cell>
          <cell r="R3061">
            <v>650000</v>
          </cell>
        </row>
        <row r="3062">
          <cell r="E3062" t="str">
            <v>4 cöûa S1</v>
          </cell>
          <cell r="G3062" t="str">
            <v>4 cöûa S1: =4x1,5x3,2</v>
          </cell>
          <cell r="I3062" t="str">
            <v>: =4x1,5x3,2</v>
          </cell>
          <cell r="J3062">
            <v>4</v>
          </cell>
          <cell r="K3062" t="str">
            <v>MAT</v>
          </cell>
          <cell r="M3062">
            <v>1.5</v>
          </cell>
          <cell r="N3062">
            <v>3.2</v>
          </cell>
          <cell r="P3062" t="str">
            <v>m2</v>
          </cell>
          <cell r="Q3062">
            <v>19.2</v>
          </cell>
          <cell r="R3062">
            <v>0</v>
          </cell>
        </row>
        <row r="3063">
          <cell r="E3063" t="str">
            <v>2 cöûa ñi Ñ2</v>
          </cell>
          <cell r="G3063" t="str">
            <v>2 cöûa ñi Ñ2: =2x1,5x1,6</v>
          </cell>
          <cell r="I3063" t="str">
            <v>: =2x1,5x1,6</v>
          </cell>
          <cell r="J3063">
            <v>2</v>
          </cell>
          <cell r="K3063" t="str">
            <v>MAT</v>
          </cell>
          <cell r="M3063">
            <v>1.5</v>
          </cell>
          <cell r="N3063">
            <v>1.6</v>
          </cell>
          <cell r="P3063" t="str">
            <v>m2</v>
          </cell>
          <cell r="Q3063">
            <v>4.8</v>
          </cell>
          <cell r="R3063">
            <v>0</v>
          </cell>
        </row>
        <row r="3064">
          <cell r="E3064" t="str">
            <v>1 cöûa chôùp S3</v>
          </cell>
          <cell r="G3064" t="str">
            <v>1 cöûa chôùp S3: =0,5x1,6</v>
          </cell>
          <cell r="I3064" t="str">
            <v>: =0,5x1,6</v>
          </cell>
          <cell r="J3064">
            <v>1</v>
          </cell>
          <cell r="K3064" t="str">
            <v>MAT</v>
          </cell>
          <cell r="M3064">
            <v>0.5</v>
          </cell>
          <cell r="N3064">
            <v>1.6</v>
          </cell>
          <cell r="P3064" t="str">
            <v>m2</v>
          </cell>
          <cell r="Q3064">
            <v>0.8</v>
          </cell>
          <cell r="R3064">
            <v>0</v>
          </cell>
        </row>
        <row r="3065">
          <cell r="E3065" t="str">
            <v>Laép ñaët cöûa soå kieáng khung nhoâm, cöûa chôùp</v>
          </cell>
          <cell r="F3065" t="str">
            <v>NB.2120</v>
          </cell>
          <cell r="G3065" t="str">
            <v>Laép ñaët cöûa soå kieáng khung nhoâm, cöûa chôùp</v>
          </cell>
          <cell r="I3065">
            <v>0</v>
          </cell>
          <cell r="J3065">
            <v>1</v>
          </cell>
          <cell r="N3065">
            <v>24.8</v>
          </cell>
          <cell r="P3065" t="str">
            <v>m2</v>
          </cell>
          <cell r="Q3065">
            <v>24.8</v>
          </cell>
          <cell r="R3065">
            <v>5503</v>
          </cell>
        </row>
        <row r="3066">
          <cell r="D3066" t="str">
            <v>ÑI-NH</v>
          </cell>
          <cell r="E3066" t="str">
            <v>Mua cöûa ñi nhöïa Ñaøi Loan Ñ4 ( troïn boä )</v>
          </cell>
          <cell r="F3066" t="str">
            <v>TT</v>
          </cell>
          <cell r="G3066" t="str">
            <v>Mua cöûa ñi nhöïa Ñaøi Loan Ñ4 ( troïn boä ): =2x0,7</v>
          </cell>
          <cell r="I3066" t="str">
            <v>: =2x0,7</v>
          </cell>
          <cell r="J3066">
            <v>1</v>
          </cell>
          <cell r="K3066" t="str">
            <v>MAT</v>
          </cell>
          <cell r="M3066">
            <v>2</v>
          </cell>
          <cell r="N3066">
            <v>0.7</v>
          </cell>
          <cell r="P3066" t="str">
            <v>m2</v>
          </cell>
          <cell r="Q3066">
            <v>1.4</v>
          </cell>
          <cell r="R3066">
            <v>630000</v>
          </cell>
        </row>
        <row r="3067">
          <cell r="E3067" t="str">
            <v>Laép cöûa ñi nhöïa</v>
          </cell>
          <cell r="F3067" t="str">
            <v>NB.2120</v>
          </cell>
          <cell r="G3067" t="str">
            <v>Laép cöûa ñi nhöïa</v>
          </cell>
          <cell r="I3067">
            <v>0</v>
          </cell>
          <cell r="J3067">
            <v>1</v>
          </cell>
          <cell r="P3067" t="str">
            <v>m2</v>
          </cell>
          <cell r="Q3067">
            <v>1.4</v>
          </cell>
          <cell r="R3067">
            <v>5503</v>
          </cell>
        </row>
        <row r="3068">
          <cell r="D3068" t="str">
            <v>CBEP</v>
          </cell>
          <cell r="E3068" t="str">
            <v>Mua cöûa tuû beáp baèng goã ( troïn boä )</v>
          </cell>
          <cell r="F3068" t="str">
            <v>TT</v>
          </cell>
          <cell r="G3068" t="str">
            <v>Mua cöûa tuû beáp baèng goã ( troïn boä ): =1,7x0,6</v>
          </cell>
          <cell r="I3068" t="str">
            <v>: =1,7x0,6</v>
          </cell>
          <cell r="J3068">
            <v>1</v>
          </cell>
          <cell r="K3068" t="str">
            <v>MAT</v>
          </cell>
          <cell r="M3068">
            <v>1.7</v>
          </cell>
          <cell r="N3068">
            <v>0.6</v>
          </cell>
          <cell r="P3068" t="str">
            <v>m2</v>
          </cell>
          <cell r="Q3068">
            <v>1.02</v>
          </cell>
          <cell r="R3068">
            <v>400000</v>
          </cell>
        </row>
        <row r="3069">
          <cell r="E3069" t="str">
            <v>Laép cöûa tuû beáp</v>
          </cell>
          <cell r="F3069" t="str">
            <v>NB.2120</v>
          </cell>
          <cell r="G3069" t="str">
            <v>Laép cöûa tuû beáp</v>
          </cell>
          <cell r="I3069">
            <v>0</v>
          </cell>
          <cell r="J3069">
            <v>1</v>
          </cell>
          <cell r="P3069" t="str">
            <v>m2</v>
          </cell>
          <cell r="Q3069">
            <v>1.02</v>
          </cell>
          <cell r="R3069">
            <v>5503</v>
          </cell>
        </row>
        <row r="3070">
          <cell r="D3070" t="str">
            <v>Vecni</v>
          </cell>
          <cell r="E3070" t="str">
            <v>Ñaùnh vecni cöûa beáp</v>
          </cell>
          <cell r="F3070" t="str">
            <v>UD.2210</v>
          </cell>
          <cell r="G3070" t="str">
            <v>Ñaùnh vecni cöûa beáp</v>
          </cell>
          <cell r="I3070">
            <v>0</v>
          </cell>
          <cell r="J3070">
            <v>1</v>
          </cell>
          <cell r="P3070" t="str">
            <v>m2</v>
          </cell>
          <cell r="Q3070">
            <v>1.02</v>
          </cell>
          <cell r="R3070">
            <v>4310</v>
          </cell>
        </row>
        <row r="3071">
          <cell r="E3071" t="str">
            <v>HEÄ THOÁNG CAÁP THOAÙT NÖÔÙC</v>
          </cell>
          <cell r="G3071" t="str">
            <v>HEÄ THOÁNG CAÁP THOAÙT NÖÔÙC</v>
          </cell>
          <cell r="H3071" t="str">
            <v>YES</v>
          </cell>
          <cell r="I3071">
            <v>0</v>
          </cell>
          <cell r="J3071">
            <v>1</v>
          </cell>
          <cell r="Q3071">
            <v>0</v>
          </cell>
          <cell r="R3071">
            <v>0</v>
          </cell>
        </row>
        <row r="3072">
          <cell r="D3072" t="str">
            <v>CAUB</v>
          </cell>
          <cell r="E3072" t="str">
            <v>Laép ñaët baøn caàu beät Coto Thai Lan</v>
          </cell>
          <cell r="F3072" t="str">
            <v>ZI.2110</v>
          </cell>
          <cell r="G3072" t="str">
            <v>Laép ñaët baøn caàu beät Coto Thai Lan</v>
          </cell>
          <cell r="I3072">
            <v>0</v>
          </cell>
          <cell r="J3072">
            <v>1</v>
          </cell>
          <cell r="N3072">
            <v>1</v>
          </cell>
          <cell r="P3072" t="str">
            <v>Boä</v>
          </cell>
          <cell r="Q3072">
            <v>1</v>
          </cell>
          <cell r="R3072">
            <v>519273</v>
          </cell>
        </row>
        <row r="3073">
          <cell r="D3073" t="str">
            <v>LAVB</v>
          </cell>
          <cell r="E3073" t="str">
            <v>Laép ñaët lavabo Coto Thai Lan</v>
          </cell>
          <cell r="F3073" t="str">
            <v>ZI.1110</v>
          </cell>
          <cell r="G3073" t="str">
            <v>Laép ñaët lavabo Coto Thai Lan</v>
          </cell>
          <cell r="I3073">
            <v>0</v>
          </cell>
          <cell r="J3073">
            <v>1</v>
          </cell>
          <cell r="N3073">
            <v>1</v>
          </cell>
          <cell r="P3073" t="str">
            <v>Boä</v>
          </cell>
          <cell r="Q3073">
            <v>1</v>
          </cell>
          <cell r="R3073">
            <v>146939</v>
          </cell>
        </row>
        <row r="3074">
          <cell r="D3074" t="str">
            <v>VSEN</v>
          </cell>
          <cell r="E3074" t="str">
            <v>Laép voøi taém boâng sen nhöa Thaùi Lan</v>
          </cell>
          <cell r="F3074" t="str">
            <v>ZI.3110</v>
          </cell>
          <cell r="G3074" t="str">
            <v>Laép voøi taém boâng sen nhöa Thaùi Lan</v>
          </cell>
          <cell r="I3074">
            <v>0</v>
          </cell>
          <cell r="J3074">
            <v>2</v>
          </cell>
          <cell r="N3074">
            <v>1</v>
          </cell>
          <cell r="P3074" t="str">
            <v>Boä</v>
          </cell>
          <cell r="Q3074">
            <v>2</v>
          </cell>
          <cell r="R3074">
            <v>1105500</v>
          </cell>
        </row>
        <row r="3075">
          <cell r="D3075" t="str">
            <v>HGVS</v>
          </cell>
          <cell r="E3075" t="str">
            <v>Laép hoäp giaáy veä sinh</v>
          </cell>
          <cell r="F3075" t="str">
            <v>ZI.6140</v>
          </cell>
          <cell r="G3075" t="str">
            <v>Laép hoäp giaáy veä sinh</v>
          </cell>
          <cell r="I3075">
            <v>0</v>
          </cell>
          <cell r="J3075">
            <v>1</v>
          </cell>
          <cell r="N3075">
            <v>1</v>
          </cell>
          <cell r="P3075" t="str">
            <v>boä</v>
          </cell>
          <cell r="Q3075">
            <v>1</v>
          </cell>
          <cell r="R3075">
            <v>3006</v>
          </cell>
        </row>
        <row r="3076">
          <cell r="D3076" t="str">
            <v>GUON</v>
          </cell>
          <cell r="E3076" t="str">
            <v>Laép ñaët göông soi 60x40 + keä nhöïa Thai Lan</v>
          </cell>
          <cell r="F3076" t="str">
            <v>ZI.6110</v>
          </cell>
          <cell r="G3076" t="str">
            <v>Laép ñaët göông soi 60x40 + keä nhöïa Thai Lan</v>
          </cell>
          <cell r="I3076">
            <v>0</v>
          </cell>
          <cell r="J3076">
            <v>1</v>
          </cell>
          <cell r="N3076">
            <v>1</v>
          </cell>
          <cell r="P3076" t="str">
            <v>boä</v>
          </cell>
          <cell r="Q3076">
            <v>1</v>
          </cell>
          <cell r="R3076">
            <v>20002</v>
          </cell>
        </row>
        <row r="3077">
          <cell r="D3077" t="str">
            <v>BON-1000</v>
          </cell>
          <cell r="E3077" t="str">
            <v>Laép ñaët boàn nöôÙc Inox 1000L (keå caû chaân ñeá cao 1,5m)</v>
          </cell>
          <cell r="F3077" t="str">
            <v>ZI.8110</v>
          </cell>
          <cell r="G3077" t="str">
            <v>Laép ñaët boàn nöôÙc Inox 1000L (keå caû chaân ñeá cao 1,5m)</v>
          </cell>
          <cell r="I3077">
            <v>0</v>
          </cell>
          <cell r="J3077">
            <v>1</v>
          </cell>
          <cell r="N3077">
            <v>1</v>
          </cell>
          <cell r="P3077" t="str">
            <v>boàn</v>
          </cell>
          <cell r="Q3077">
            <v>1</v>
          </cell>
          <cell r="R3077">
            <v>1291080</v>
          </cell>
        </row>
        <row r="3078">
          <cell r="D3078" t="str">
            <v>GIENG</v>
          </cell>
          <cell r="E3078" t="str">
            <v>Ñoùng gieáng nöôÙc (oáng PVC Þ 42 + bôm 1 ngöïa)</v>
          </cell>
          <cell r="F3078" t="str">
            <v>TT</v>
          </cell>
          <cell r="G3078">
            <v>0</v>
          </cell>
          <cell r="I3078">
            <v>0</v>
          </cell>
          <cell r="J3078">
            <v>1</v>
          </cell>
          <cell r="P3078" t="str">
            <v>boä</v>
          </cell>
          <cell r="Q3078">
            <v>0</v>
          </cell>
          <cell r="R3078">
            <v>0</v>
          </cell>
        </row>
        <row r="3079">
          <cell r="D3079" t="str">
            <v>PVC21</v>
          </cell>
          <cell r="E3079" t="str">
            <v xml:space="preserve">Laép ñaët oáng PVC Þ 15  (Bình Minh)       </v>
          </cell>
          <cell r="F3079" t="str">
            <v>ZJ.7220</v>
          </cell>
          <cell r="G3079" t="str">
            <v xml:space="preserve">Laép ñaët oáng PVC Þ 15  (Bình Minh)       </v>
          </cell>
          <cell r="I3079">
            <v>0</v>
          </cell>
          <cell r="J3079">
            <v>1</v>
          </cell>
          <cell r="N3079">
            <v>0.08</v>
          </cell>
          <cell r="P3079" t="str">
            <v>100m</v>
          </cell>
          <cell r="Q3079">
            <v>0.08</v>
          </cell>
          <cell r="R3079">
            <v>263283</v>
          </cell>
        </row>
        <row r="3080">
          <cell r="D3080" t="str">
            <v>Co-PVC15</v>
          </cell>
          <cell r="E3080" t="str">
            <v>Laép ñaët co PVC Þ 15  (Bình Minh)</v>
          </cell>
          <cell r="F3080" t="str">
            <v>ZM.1210</v>
          </cell>
          <cell r="G3080" t="str">
            <v>Laép ñaët co PVC Þ 15  (Bình Minh)</v>
          </cell>
          <cell r="I3080">
            <v>0</v>
          </cell>
          <cell r="J3080">
            <v>1</v>
          </cell>
          <cell r="N3080">
            <v>7</v>
          </cell>
          <cell r="P3080" t="str">
            <v>Caùi</v>
          </cell>
          <cell r="Q3080">
            <v>7</v>
          </cell>
          <cell r="R3080">
            <v>1796</v>
          </cell>
        </row>
        <row r="3081">
          <cell r="D3081" t="str">
            <v>Te-PVC15</v>
          </cell>
          <cell r="E3081" t="str">
            <v>Laép ñaët Teâ PVC Þ 15  (Bình Minh)</v>
          </cell>
          <cell r="F3081" t="str">
            <v>ZM.2110</v>
          </cell>
          <cell r="G3081" t="str">
            <v>Laép ñaët Teâ PVC Þ 15  (Bình Minh)</v>
          </cell>
          <cell r="I3081">
            <v>0</v>
          </cell>
          <cell r="J3081">
            <v>1</v>
          </cell>
          <cell r="N3081">
            <v>2</v>
          </cell>
          <cell r="P3081" t="str">
            <v>Caùi</v>
          </cell>
          <cell r="Q3081">
            <v>2</v>
          </cell>
          <cell r="R3081">
            <v>2056</v>
          </cell>
        </row>
        <row r="3082">
          <cell r="D3082" t="str">
            <v>PVC21</v>
          </cell>
          <cell r="E3082" t="str">
            <v>Laép ñaët oáng PVC Þ 21  (Bình Minh)</v>
          </cell>
          <cell r="F3082" t="str">
            <v>ZJ.7220</v>
          </cell>
          <cell r="G3082" t="str">
            <v>Laép ñaët oáng PVC Þ 21  (Bình Minh)</v>
          </cell>
          <cell r="I3082">
            <v>0</v>
          </cell>
          <cell r="J3082">
            <v>1</v>
          </cell>
          <cell r="N3082">
            <v>0.25</v>
          </cell>
          <cell r="P3082" t="str">
            <v>100m</v>
          </cell>
          <cell r="Q3082">
            <v>0.25</v>
          </cell>
          <cell r="R3082">
            <v>263283</v>
          </cell>
        </row>
        <row r="3083">
          <cell r="D3083" t="str">
            <v>Co-PVC21</v>
          </cell>
          <cell r="E3083" t="str">
            <v>Laép ñaët co PVC Þ 21  (Bình Minh)</v>
          </cell>
          <cell r="F3083" t="str">
            <v>ZM.1220</v>
          </cell>
          <cell r="G3083" t="str">
            <v>Laép ñaët co PVC Þ 21  (Bình Minh)</v>
          </cell>
          <cell r="I3083">
            <v>0</v>
          </cell>
          <cell r="J3083">
            <v>1</v>
          </cell>
          <cell r="N3083">
            <v>4</v>
          </cell>
          <cell r="P3083" t="str">
            <v>Caùi</v>
          </cell>
          <cell r="Q3083">
            <v>4</v>
          </cell>
          <cell r="R3083">
            <v>2645</v>
          </cell>
        </row>
        <row r="3084">
          <cell r="D3084" t="str">
            <v>Te-PVC21</v>
          </cell>
          <cell r="E3084" t="str">
            <v>Laép ñaët coân PVC Þ 15/21  (Bình Minh)</v>
          </cell>
          <cell r="F3084" t="str">
            <v>ZM.2120</v>
          </cell>
          <cell r="G3084" t="str">
            <v>Laép ñaët coân PVC Þ 15/21  (Bình Minh)</v>
          </cell>
          <cell r="I3084">
            <v>0</v>
          </cell>
          <cell r="J3084">
            <v>1</v>
          </cell>
          <cell r="N3084">
            <v>1</v>
          </cell>
          <cell r="P3084" t="str">
            <v>Caùi</v>
          </cell>
          <cell r="Q3084">
            <v>1</v>
          </cell>
          <cell r="R3084">
            <v>3342</v>
          </cell>
        </row>
        <row r="3085">
          <cell r="D3085" t="str">
            <v>Te-PVC21</v>
          </cell>
          <cell r="E3085" t="str">
            <v>Laép ñaët Teâ PVC Þ 21  (Bình Minh)</v>
          </cell>
          <cell r="F3085" t="str">
            <v>ZM.2120</v>
          </cell>
          <cell r="G3085">
            <v>0</v>
          </cell>
          <cell r="I3085">
            <v>0</v>
          </cell>
          <cell r="J3085">
            <v>1</v>
          </cell>
          <cell r="P3085" t="str">
            <v>Caùi</v>
          </cell>
          <cell r="Q3085">
            <v>0</v>
          </cell>
          <cell r="R3085">
            <v>0</v>
          </cell>
        </row>
        <row r="3086">
          <cell r="D3086" t="str">
            <v>PVC34</v>
          </cell>
          <cell r="E3086" t="str">
            <v>Laép ñaët oáng PVC Þ 34  (Bình Minh)</v>
          </cell>
          <cell r="F3086" t="str">
            <v>ZJ.7240</v>
          </cell>
          <cell r="G3086">
            <v>0</v>
          </cell>
          <cell r="I3086">
            <v>0</v>
          </cell>
          <cell r="J3086">
            <v>1</v>
          </cell>
          <cell r="P3086" t="str">
            <v>100m</v>
          </cell>
          <cell r="Q3086">
            <v>0</v>
          </cell>
          <cell r="R3086">
            <v>0</v>
          </cell>
        </row>
        <row r="3087">
          <cell r="D3087" t="str">
            <v>Co-PVC34</v>
          </cell>
          <cell r="E3087" t="str">
            <v>Laép ñaët co PVC Þ 34  (Bình Minh)</v>
          </cell>
          <cell r="F3087" t="str">
            <v>ZM.1240</v>
          </cell>
          <cell r="G3087">
            <v>0</v>
          </cell>
          <cell r="I3087">
            <v>0</v>
          </cell>
          <cell r="J3087">
            <v>1</v>
          </cell>
          <cell r="P3087" t="str">
            <v>Caùi</v>
          </cell>
          <cell r="Q3087">
            <v>0</v>
          </cell>
          <cell r="R3087">
            <v>0</v>
          </cell>
        </row>
        <row r="3088">
          <cell r="D3088" t="str">
            <v>Te-PVC34</v>
          </cell>
          <cell r="E3088" t="str">
            <v>Laép ñaët Teâ PVC Þ 34  (Bình Minh)</v>
          </cell>
          <cell r="F3088" t="str">
            <v>ZM.2140</v>
          </cell>
          <cell r="G3088">
            <v>0</v>
          </cell>
          <cell r="I3088">
            <v>0</v>
          </cell>
          <cell r="J3088">
            <v>1</v>
          </cell>
          <cell r="P3088" t="str">
            <v>Caùi</v>
          </cell>
          <cell r="Q3088">
            <v>0</v>
          </cell>
          <cell r="R3088">
            <v>0</v>
          </cell>
        </row>
        <row r="3089">
          <cell r="D3089" t="str">
            <v>Va-PVC34</v>
          </cell>
          <cell r="E3089" t="str">
            <v>Laép ñaët van PVC Þ 34</v>
          </cell>
          <cell r="F3089" t="str">
            <v>Va-PVC34</v>
          </cell>
          <cell r="G3089" t="str">
            <v>Laép ñaët van PVC Þ 34</v>
          </cell>
          <cell r="I3089">
            <v>0</v>
          </cell>
          <cell r="J3089">
            <v>1</v>
          </cell>
          <cell r="P3089" t="str">
            <v>Caùi</v>
          </cell>
          <cell r="Q3089">
            <v>0</v>
          </cell>
          <cell r="R3089">
            <v>0</v>
          </cell>
        </row>
        <row r="3090">
          <cell r="D3090" t="str">
            <v>PVC60</v>
          </cell>
          <cell r="E3090" t="str">
            <v xml:space="preserve">Laép oáng PVC Þ 60                                       </v>
          </cell>
          <cell r="F3090" t="str">
            <v>ZJ.7272</v>
          </cell>
          <cell r="G3090" t="str">
            <v xml:space="preserve">Laép oáng PVC Þ 60                                       </v>
          </cell>
          <cell r="I3090">
            <v>0</v>
          </cell>
          <cell r="J3090">
            <v>1</v>
          </cell>
          <cell r="N3090">
            <v>0.12</v>
          </cell>
          <cell r="P3090" t="str">
            <v>100m</v>
          </cell>
          <cell r="Q3090">
            <v>0.12</v>
          </cell>
          <cell r="R3090">
            <v>1717053</v>
          </cell>
        </row>
        <row r="3091">
          <cell r="D3091" t="str">
            <v>Co-PVC60</v>
          </cell>
          <cell r="E3091" t="str">
            <v xml:space="preserve">Laép ñaët co PVC Þ 60  </v>
          </cell>
          <cell r="F3091" t="str">
            <v>ZM.1272</v>
          </cell>
          <cell r="G3091" t="str">
            <v xml:space="preserve">Laép ñaët co PVC Þ 60  </v>
          </cell>
          <cell r="I3091">
            <v>0</v>
          </cell>
          <cell r="J3091">
            <v>1</v>
          </cell>
          <cell r="N3091">
            <v>5</v>
          </cell>
          <cell r="P3091" t="str">
            <v>Caùi</v>
          </cell>
          <cell r="Q3091">
            <v>5</v>
          </cell>
          <cell r="R3091">
            <v>12124</v>
          </cell>
        </row>
        <row r="3092">
          <cell r="D3092" t="str">
            <v>Ma-PVC60</v>
          </cell>
          <cell r="E3092" t="str">
            <v>Laép ñaët manchon PVC Þ 60</v>
          </cell>
          <cell r="F3092" t="str">
            <v>ZM.1160</v>
          </cell>
          <cell r="G3092" t="str">
            <v>Laép ñaët manchon PVC Þ 60</v>
          </cell>
          <cell r="I3092">
            <v>0</v>
          </cell>
          <cell r="J3092">
            <v>1</v>
          </cell>
          <cell r="N3092">
            <v>2</v>
          </cell>
          <cell r="P3092" t="str">
            <v>Caùi</v>
          </cell>
          <cell r="Q3092">
            <v>2</v>
          </cell>
          <cell r="R3092">
            <v>6939</v>
          </cell>
        </row>
        <row r="3093">
          <cell r="D3093" t="str">
            <v>PTHU</v>
          </cell>
          <cell r="E3093" t="str">
            <v xml:space="preserve">Laép pheåu thu  nöôÙc </v>
          </cell>
          <cell r="F3093" t="str">
            <v>ZI.5120</v>
          </cell>
          <cell r="G3093" t="str">
            <v xml:space="preserve">Laép pheåu thu  nöôÙc </v>
          </cell>
          <cell r="I3093">
            <v>0</v>
          </cell>
          <cell r="J3093">
            <v>1</v>
          </cell>
          <cell r="N3093">
            <v>1</v>
          </cell>
          <cell r="P3093" t="str">
            <v>Caùi</v>
          </cell>
          <cell r="Q3093">
            <v>1</v>
          </cell>
          <cell r="R3093">
            <v>12812</v>
          </cell>
        </row>
        <row r="3094">
          <cell r="D3094" t="str">
            <v>PVC114</v>
          </cell>
          <cell r="E3094" t="str">
            <v>Laép ñaët oáng PVC Þ 114</v>
          </cell>
          <cell r="F3094" t="str">
            <v>ZJ.7275</v>
          </cell>
          <cell r="G3094" t="str">
            <v>Laép ñaët oáng PVC Þ 114</v>
          </cell>
          <cell r="I3094">
            <v>0</v>
          </cell>
          <cell r="J3094">
            <v>1</v>
          </cell>
          <cell r="N3094">
            <v>3.5000000000000003E-2</v>
          </cell>
          <cell r="P3094" t="str">
            <v>100m</v>
          </cell>
          <cell r="Q3094">
            <v>3.5000000000000003E-2</v>
          </cell>
          <cell r="R3094">
            <v>6093217</v>
          </cell>
        </row>
        <row r="3095">
          <cell r="D3095" t="str">
            <v>Co-PVC114</v>
          </cell>
          <cell r="E3095" t="str">
            <v>Laép ñaët co PVC Þ 114</v>
          </cell>
          <cell r="F3095" t="str">
            <v>ZM.1275</v>
          </cell>
          <cell r="G3095" t="str">
            <v>Laép ñaët co PVC Þ 114</v>
          </cell>
          <cell r="I3095">
            <v>0</v>
          </cell>
          <cell r="J3095">
            <v>1</v>
          </cell>
          <cell r="N3095">
            <v>2</v>
          </cell>
          <cell r="P3095" t="str">
            <v>Caùi</v>
          </cell>
          <cell r="Q3095">
            <v>2</v>
          </cell>
          <cell r="R3095">
            <v>61003</v>
          </cell>
        </row>
        <row r="3096">
          <cell r="D3096" t="str">
            <v>Te-PVC114</v>
          </cell>
          <cell r="E3096" t="str">
            <v>Laép ñaët Teâ PVC Þ 114</v>
          </cell>
          <cell r="F3096" t="str">
            <v>ZM.2240</v>
          </cell>
          <cell r="G3096">
            <v>0</v>
          </cell>
          <cell r="I3096">
            <v>0</v>
          </cell>
          <cell r="P3096" t="str">
            <v>Caùi</v>
          </cell>
          <cell r="Q3096">
            <v>0</v>
          </cell>
          <cell r="R3096">
            <v>0</v>
          </cell>
        </row>
        <row r="3097">
          <cell r="D3097" t="str">
            <v>Ma-PVC114</v>
          </cell>
          <cell r="E3097" t="str">
            <v>Laép ñaët manchon PVC Þ 114</v>
          </cell>
          <cell r="F3097" t="str">
            <v>ZM.1160</v>
          </cell>
          <cell r="G3097">
            <v>0</v>
          </cell>
          <cell r="I3097">
            <v>0</v>
          </cell>
          <cell r="P3097" t="str">
            <v>Caùi</v>
          </cell>
          <cell r="Q3097">
            <v>0</v>
          </cell>
          <cell r="R3097">
            <v>0</v>
          </cell>
        </row>
        <row r="3098">
          <cell r="D3098" t="str">
            <v>TBEP</v>
          </cell>
          <cell r="E3098" t="str">
            <v xml:space="preserve"> GCLÑ Tuû beáp vaùn OÂ can ( 2 x0,5 )m </v>
          </cell>
          <cell r="F3098" t="str">
            <v>TBEP</v>
          </cell>
          <cell r="G3098" t="str">
            <v xml:space="preserve"> GCLÑ Tuû beáp vaùn OÂ can ( 2 x0,5 )m </v>
          </cell>
          <cell r="I3098">
            <v>0</v>
          </cell>
          <cell r="N3098">
            <v>1</v>
          </cell>
          <cell r="P3098" t="str">
            <v>Caùi</v>
          </cell>
          <cell r="Q3098">
            <v>1</v>
          </cell>
          <cell r="R3098">
            <v>3000000</v>
          </cell>
        </row>
        <row r="3099">
          <cell r="E3099" t="str">
            <v>NHAØ ÑIEÀU HAØNH</v>
          </cell>
          <cell r="G3099">
            <v>0</v>
          </cell>
          <cell r="I3099">
            <v>0</v>
          </cell>
          <cell r="Q3099">
            <v>0</v>
          </cell>
          <cell r="R3099">
            <v>0</v>
          </cell>
        </row>
        <row r="3100">
          <cell r="E3100" t="str">
            <v>MOÙNG COÄT NHAØ ÑIEÀU HAØNH</v>
          </cell>
          <cell r="G3100">
            <v>0</v>
          </cell>
          <cell r="I3100">
            <v>0</v>
          </cell>
          <cell r="J3100">
            <v>0</v>
          </cell>
          <cell r="P3100">
            <v>0</v>
          </cell>
          <cell r="Q3100">
            <v>0</v>
          </cell>
          <cell r="R3100">
            <v>0</v>
          </cell>
        </row>
        <row r="3101">
          <cell r="E3101" t="str">
            <v>MOÙNG COÄT M1: 3CK</v>
          </cell>
          <cell r="G3101">
            <v>0</v>
          </cell>
          <cell r="I3101">
            <v>0</v>
          </cell>
          <cell r="J3101">
            <v>0</v>
          </cell>
          <cell r="P3101">
            <v>0</v>
          </cell>
          <cell r="Q3101">
            <v>0</v>
          </cell>
          <cell r="R3101">
            <v>0</v>
          </cell>
        </row>
        <row r="3102">
          <cell r="E3102" t="str">
            <v>Ñaøo moùng ñaát C2</v>
          </cell>
          <cell r="F3102" t="str">
            <v>BA.1442</v>
          </cell>
          <cell r="G3102">
            <v>0</v>
          </cell>
          <cell r="I3102" t="str">
            <v>: =0x1,25/6(1,3x1,3+2,55x2,55+(1,3+2,55)x(1,3+2,55))</v>
          </cell>
          <cell r="J3102">
            <v>0</v>
          </cell>
          <cell r="K3102" t="str">
            <v>DAO</v>
          </cell>
          <cell r="L3102">
            <v>0.5</v>
          </cell>
          <cell r="M3102">
            <v>1.3</v>
          </cell>
          <cell r="N3102">
            <v>1.3</v>
          </cell>
          <cell r="O3102">
            <v>1.25</v>
          </cell>
          <cell r="P3102" t="str">
            <v>m3</v>
          </cell>
          <cell r="Q3102">
            <v>0</v>
          </cell>
          <cell r="R3102">
            <v>0</v>
          </cell>
        </row>
        <row r="3103">
          <cell r="E3103" t="str">
            <v>Beùton loùt M100 ñaù 1x2</v>
          </cell>
          <cell r="F3103" t="str">
            <v>HA.1111SR</v>
          </cell>
          <cell r="G3103">
            <v>0</v>
          </cell>
          <cell r="I3103" t="str">
            <v>: =0x0,9x0,9x0,05</v>
          </cell>
          <cell r="J3103">
            <v>0</v>
          </cell>
          <cell r="K3103" t="str">
            <v>KHOI</v>
          </cell>
          <cell r="M3103">
            <v>0.9</v>
          </cell>
          <cell r="N3103">
            <v>0.9</v>
          </cell>
          <cell r="O3103">
            <v>0.05</v>
          </cell>
          <cell r="P3103" t="str">
            <v>m3</v>
          </cell>
          <cell r="Q3103">
            <v>0</v>
          </cell>
          <cell r="R3103">
            <v>0</v>
          </cell>
        </row>
        <row r="3104">
          <cell r="E3104" t="str">
            <v>Beùton baûn ñaùy M200 ñaù 1x2</v>
          </cell>
          <cell r="F3104" t="str">
            <v>HA.1213</v>
          </cell>
          <cell r="G3104">
            <v>0</v>
          </cell>
          <cell r="I3104" t="str">
            <v>: =0x0,7x0,7x0,2</v>
          </cell>
          <cell r="J3104">
            <v>0</v>
          </cell>
          <cell r="K3104" t="str">
            <v>KHOI</v>
          </cell>
          <cell r="M3104">
            <v>0.7</v>
          </cell>
          <cell r="N3104">
            <v>0.7</v>
          </cell>
          <cell r="O3104">
            <v>0.2</v>
          </cell>
          <cell r="P3104" t="str">
            <v>m3</v>
          </cell>
          <cell r="Q3104">
            <v>0</v>
          </cell>
          <cell r="R3104">
            <v>0</v>
          </cell>
        </row>
        <row r="3105">
          <cell r="E3105" t="str">
            <v>Vaùn khuoân</v>
          </cell>
          <cell r="F3105" t="str">
            <v>KA.1220</v>
          </cell>
          <cell r="G3105">
            <v>0</v>
          </cell>
          <cell r="I3105">
            <v>0</v>
          </cell>
          <cell r="J3105">
            <v>0</v>
          </cell>
          <cell r="P3105" t="str">
            <v>100m2</v>
          </cell>
          <cell r="Q3105">
            <v>0</v>
          </cell>
          <cell r="R3105">
            <v>0</v>
          </cell>
        </row>
        <row r="3106">
          <cell r="E3106" t="str">
            <v>Loùt:</v>
          </cell>
          <cell r="G3106">
            <v>0</v>
          </cell>
          <cell r="I3106" t="str">
            <v>: =0x2x(0,9+0,9)x0,05/100</v>
          </cell>
          <cell r="J3106">
            <v>0</v>
          </cell>
          <cell r="K3106" t="str">
            <v>VKMC</v>
          </cell>
          <cell r="M3106">
            <v>0.9</v>
          </cell>
          <cell r="N3106">
            <v>0.9</v>
          </cell>
          <cell r="O3106">
            <v>0.05</v>
          </cell>
          <cell r="P3106" t="str">
            <v>100m2</v>
          </cell>
          <cell r="Q3106">
            <v>0</v>
          </cell>
          <cell r="R3106">
            <v>0</v>
          </cell>
        </row>
        <row r="3107">
          <cell r="E3107" t="str">
            <v>Baûn ñaùy</v>
          </cell>
          <cell r="G3107">
            <v>0</v>
          </cell>
          <cell r="I3107" t="str">
            <v>: =0x2x(0,7+0,7)x0,2/100</v>
          </cell>
          <cell r="J3107">
            <v>0</v>
          </cell>
          <cell r="K3107" t="str">
            <v>VKMC</v>
          </cell>
          <cell r="M3107">
            <v>0.7</v>
          </cell>
          <cell r="N3107">
            <v>0.7</v>
          </cell>
          <cell r="O3107">
            <v>0.2</v>
          </cell>
          <cell r="P3107" t="str">
            <v>100m2</v>
          </cell>
          <cell r="Q3107">
            <v>0</v>
          </cell>
          <cell r="R3107">
            <v>0</v>
          </cell>
        </row>
        <row r="3108">
          <cell r="E3108" t="str">
            <v>Beùton coå moùng M200 ñaù 1x2</v>
          </cell>
          <cell r="F3108" t="str">
            <v>HA.2313</v>
          </cell>
          <cell r="G3108">
            <v>0</v>
          </cell>
          <cell r="I3108" t="str">
            <v>: =0x0,2x0,2x1,1</v>
          </cell>
          <cell r="J3108">
            <v>0</v>
          </cell>
          <cell r="K3108" t="str">
            <v>KHOI</v>
          </cell>
          <cell r="M3108">
            <v>0.2</v>
          </cell>
          <cell r="N3108">
            <v>0.2</v>
          </cell>
          <cell r="O3108">
            <v>1.1000000000000001</v>
          </cell>
          <cell r="P3108" t="str">
            <v>m3</v>
          </cell>
          <cell r="Q3108">
            <v>0</v>
          </cell>
          <cell r="R3108">
            <v>0</v>
          </cell>
        </row>
        <row r="3109">
          <cell r="E3109" t="str">
            <v>Vaùn khuoân coå moùngï</v>
          </cell>
          <cell r="F3109" t="str">
            <v>KA.2120</v>
          </cell>
          <cell r="G3109">
            <v>0</v>
          </cell>
          <cell r="I3109" t="str">
            <v>: =0x2x(0,2+0,2)x1,1/100</v>
          </cell>
          <cell r="J3109">
            <v>0</v>
          </cell>
          <cell r="K3109" t="str">
            <v>VKMC</v>
          </cell>
          <cell r="M3109">
            <v>0.2</v>
          </cell>
          <cell r="N3109">
            <v>0.2</v>
          </cell>
          <cell r="O3109">
            <v>1.1000000000000001</v>
          </cell>
          <cell r="P3109" t="str">
            <v>100m2</v>
          </cell>
          <cell r="Q3109">
            <v>0</v>
          </cell>
          <cell r="R3109">
            <v>0</v>
          </cell>
        </row>
        <row r="3110">
          <cell r="E3110" t="str">
            <v>Ñaêép ñaù 5x7 keïp caùt</v>
          </cell>
          <cell r="F3110" t="str">
            <v>B3-13e/CÑ79/57C</v>
          </cell>
          <cell r="G3110">
            <v>0</v>
          </cell>
          <cell r="I3110">
            <v>0</v>
          </cell>
          <cell r="J3110">
            <v>0</v>
          </cell>
          <cell r="N3110">
            <v>0.36499999999999999</v>
          </cell>
          <cell r="P3110" t="str">
            <v>100m3</v>
          </cell>
          <cell r="Q3110">
            <v>0</v>
          </cell>
          <cell r="R3110">
            <v>0</v>
          </cell>
        </row>
        <row r="3111">
          <cell r="E3111" t="str">
            <v>Ñaép thaønh moùng vaø san thöøa</v>
          </cell>
          <cell r="F3111" t="str">
            <v>BB.1112</v>
          </cell>
          <cell r="G3111">
            <v>0</v>
          </cell>
          <cell r="J3111">
            <v>0</v>
          </cell>
          <cell r="M3111">
            <v>0</v>
          </cell>
          <cell r="N3111">
            <v>0</v>
          </cell>
          <cell r="O3111">
            <v>0</v>
          </cell>
          <cell r="P3111" t="str">
            <v>m3</v>
          </cell>
          <cell r="Q3111">
            <v>0</v>
          </cell>
          <cell r="R3111">
            <v>0</v>
          </cell>
        </row>
        <row r="3112">
          <cell r="E3112" t="str">
            <v>MOÙNG COÄT M2: 8CK</v>
          </cell>
          <cell r="G3112">
            <v>0</v>
          </cell>
          <cell r="I3112">
            <v>0</v>
          </cell>
          <cell r="P3112" t="str">
            <v>m3</v>
          </cell>
          <cell r="Q3112">
            <v>0</v>
          </cell>
          <cell r="R3112">
            <v>0</v>
          </cell>
        </row>
        <row r="3113">
          <cell r="E3113" t="str">
            <v>Ñaøo moùng ñaát C2</v>
          </cell>
          <cell r="F3113" t="str">
            <v>BA.1442</v>
          </cell>
          <cell r="G3113">
            <v>0</v>
          </cell>
          <cell r="I3113" t="str">
            <v>: =x1,25/6(1,5x1,5+2,75x2,75+(1,5+2,75)x(1,5+2,75))</v>
          </cell>
          <cell r="K3113" t="str">
            <v>DAO</v>
          </cell>
          <cell r="L3113">
            <v>0.5</v>
          </cell>
          <cell r="M3113">
            <v>1.5</v>
          </cell>
          <cell r="N3113">
            <v>1.5</v>
          </cell>
          <cell r="O3113">
            <v>1.25</v>
          </cell>
          <cell r="P3113" t="str">
            <v>m3</v>
          </cell>
          <cell r="Q3113">
            <v>0</v>
          </cell>
          <cell r="R3113">
            <v>0</v>
          </cell>
        </row>
        <row r="3114">
          <cell r="E3114" t="str">
            <v>Beùton loùt M100 ñaù 1x2</v>
          </cell>
          <cell r="F3114" t="str">
            <v>HA.1111SR</v>
          </cell>
          <cell r="G3114">
            <v>0</v>
          </cell>
          <cell r="I3114" t="str">
            <v>: =0x1,1x1,1x0,05</v>
          </cell>
          <cell r="J3114">
            <v>0</v>
          </cell>
          <cell r="K3114" t="str">
            <v>KHOI</v>
          </cell>
          <cell r="M3114">
            <v>1.1000000000000001</v>
          </cell>
          <cell r="N3114">
            <v>1.1000000000000001</v>
          </cell>
          <cell r="O3114">
            <v>0.05</v>
          </cell>
          <cell r="P3114" t="str">
            <v>m3</v>
          </cell>
          <cell r="Q3114">
            <v>0</v>
          </cell>
          <cell r="R3114">
            <v>0</v>
          </cell>
        </row>
        <row r="3115">
          <cell r="E3115" t="str">
            <v>Beùton baûn ñaùy M200 ñaù 1x2</v>
          </cell>
          <cell r="F3115" t="str">
            <v>HA.1213</v>
          </cell>
          <cell r="G3115">
            <v>0</v>
          </cell>
          <cell r="I3115" t="str">
            <v>: =0x0,9x0,9x0,2</v>
          </cell>
          <cell r="J3115">
            <v>0</v>
          </cell>
          <cell r="K3115" t="str">
            <v>KHOI</v>
          </cell>
          <cell r="M3115">
            <v>0.9</v>
          </cell>
          <cell r="N3115">
            <v>0.9</v>
          </cell>
          <cell r="O3115">
            <v>0.2</v>
          </cell>
          <cell r="P3115" t="str">
            <v>m3</v>
          </cell>
          <cell r="Q3115">
            <v>0</v>
          </cell>
          <cell r="R3115">
            <v>0</v>
          </cell>
        </row>
        <row r="3116">
          <cell r="E3116" t="str">
            <v>Vaùn khuoân</v>
          </cell>
          <cell r="F3116" t="str">
            <v>KA.1220</v>
          </cell>
          <cell r="G3116">
            <v>0</v>
          </cell>
          <cell r="I3116">
            <v>0</v>
          </cell>
          <cell r="P3116" t="str">
            <v>100m2</v>
          </cell>
          <cell r="Q3116">
            <v>0</v>
          </cell>
          <cell r="R3116">
            <v>0</v>
          </cell>
        </row>
        <row r="3117">
          <cell r="E3117" t="str">
            <v>Loùt</v>
          </cell>
          <cell r="G3117">
            <v>0</v>
          </cell>
          <cell r="I3117" t="str">
            <v>: =0x2x(1,1+1,1)x0,05/100</v>
          </cell>
          <cell r="J3117">
            <v>0</v>
          </cell>
          <cell r="K3117" t="str">
            <v>VKMC</v>
          </cell>
          <cell r="M3117">
            <v>1.1000000000000001</v>
          </cell>
          <cell r="N3117">
            <v>1.1000000000000001</v>
          </cell>
          <cell r="O3117">
            <v>0.05</v>
          </cell>
          <cell r="P3117" t="str">
            <v>100m2</v>
          </cell>
          <cell r="Q3117">
            <v>0</v>
          </cell>
          <cell r="R3117">
            <v>0</v>
          </cell>
        </row>
        <row r="3118">
          <cell r="E3118" t="str">
            <v>Baûn ñaùy</v>
          </cell>
          <cell r="G3118">
            <v>0</v>
          </cell>
          <cell r="I3118" t="str">
            <v>: =0x2x(0,9+0,9)x0,2/100</v>
          </cell>
          <cell r="J3118">
            <v>0</v>
          </cell>
          <cell r="K3118" t="str">
            <v>VKMC</v>
          </cell>
          <cell r="M3118">
            <v>0.9</v>
          </cell>
          <cell r="N3118">
            <v>0.9</v>
          </cell>
          <cell r="O3118">
            <v>0.2</v>
          </cell>
          <cell r="P3118" t="str">
            <v>100m2</v>
          </cell>
          <cell r="Q3118">
            <v>0</v>
          </cell>
          <cell r="R3118">
            <v>0</v>
          </cell>
        </row>
        <row r="3119">
          <cell r="E3119" t="str">
            <v>Beùton coå moùng M200 ñaù 1x2</v>
          </cell>
          <cell r="F3119" t="str">
            <v>HA.2313</v>
          </cell>
          <cell r="G3119">
            <v>0</v>
          </cell>
          <cell r="I3119" t="str">
            <v>: =x0,2x0,2x1,5</v>
          </cell>
          <cell r="K3119" t="str">
            <v>KHOI</v>
          </cell>
          <cell r="M3119">
            <v>0.2</v>
          </cell>
          <cell r="N3119">
            <v>0.2</v>
          </cell>
          <cell r="O3119">
            <v>1.5</v>
          </cell>
          <cell r="P3119" t="str">
            <v>m3</v>
          </cell>
          <cell r="Q3119">
            <v>0</v>
          </cell>
          <cell r="R3119">
            <v>0</v>
          </cell>
        </row>
        <row r="3120">
          <cell r="E3120" t="str">
            <v>Vaùn khuoân coå moùngï</v>
          </cell>
          <cell r="F3120" t="str">
            <v>KA.2120</v>
          </cell>
          <cell r="G3120">
            <v>0</v>
          </cell>
          <cell r="I3120" t="str">
            <v>: =0x2x(0,2+0,2)x1,5/100</v>
          </cell>
          <cell r="J3120">
            <v>0</v>
          </cell>
          <cell r="K3120" t="str">
            <v>VKMC</v>
          </cell>
          <cell r="M3120">
            <v>0.2</v>
          </cell>
          <cell r="N3120">
            <v>0.2</v>
          </cell>
          <cell r="O3120">
            <v>1.5</v>
          </cell>
          <cell r="P3120" t="str">
            <v>100m2</v>
          </cell>
          <cell r="Q3120">
            <v>0</v>
          </cell>
          <cell r="R3120">
            <v>0</v>
          </cell>
        </row>
        <row r="3121">
          <cell r="E3121" t="str">
            <v>Ñaêép ñaù 5x7 keïp caùt</v>
          </cell>
          <cell r="F3121" t="str">
            <v>B3-13e/CÑ79/57C</v>
          </cell>
          <cell r="G3121">
            <v>0</v>
          </cell>
          <cell r="I3121" t="str">
            <v>: =x1,452</v>
          </cell>
          <cell r="M3121">
            <v>1</v>
          </cell>
          <cell r="N3121">
            <v>1.452</v>
          </cell>
          <cell r="P3121" t="str">
            <v>100m3</v>
          </cell>
          <cell r="Q3121">
            <v>0</v>
          </cell>
          <cell r="R3121">
            <v>0</v>
          </cell>
        </row>
        <row r="3122">
          <cell r="E3122" t="str">
            <v>Ñaép thaønh moùng vaø san thöøa</v>
          </cell>
          <cell r="F3122" t="str">
            <v>BB.1112</v>
          </cell>
          <cell r="G3122">
            <v>0</v>
          </cell>
          <cell r="J3122">
            <v>0</v>
          </cell>
          <cell r="M3122">
            <v>0</v>
          </cell>
          <cell r="N3122">
            <v>0.36499999999999999</v>
          </cell>
          <cell r="O3122">
            <v>0</v>
          </cell>
          <cell r="P3122" t="str">
            <v>m3</v>
          </cell>
          <cell r="Q3122">
            <v>0</v>
          </cell>
          <cell r="R3122">
            <v>0</v>
          </cell>
        </row>
        <row r="3123">
          <cell r="E3123" t="str">
            <v>MOÙNG COÄT M3: 1CK</v>
          </cell>
          <cell r="G3123">
            <v>0</v>
          </cell>
          <cell r="I3123">
            <v>0</v>
          </cell>
          <cell r="P3123" t="str">
            <v>m3</v>
          </cell>
          <cell r="Q3123">
            <v>0</v>
          </cell>
          <cell r="R3123">
            <v>0</v>
          </cell>
        </row>
        <row r="3124">
          <cell r="E3124" t="str">
            <v>Ñaøo moùng ñaát C2</v>
          </cell>
          <cell r="F3124" t="str">
            <v>BA.1442</v>
          </cell>
          <cell r="G3124">
            <v>0</v>
          </cell>
          <cell r="I3124" t="str">
            <v>: =x1,25/6(1,7x1,7+2,95x2,95+(1,7+2,95)x(1,7+2,95))</v>
          </cell>
          <cell r="K3124" t="str">
            <v>DAO</v>
          </cell>
          <cell r="L3124">
            <v>0.5</v>
          </cell>
          <cell r="M3124">
            <v>1.7</v>
          </cell>
          <cell r="N3124">
            <v>1.7</v>
          </cell>
          <cell r="O3124">
            <v>1.25</v>
          </cell>
          <cell r="P3124" t="str">
            <v>m3</v>
          </cell>
          <cell r="Q3124">
            <v>0</v>
          </cell>
          <cell r="R3124">
            <v>0</v>
          </cell>
        </row>
        <row r="3125">
          <cell r="E3125" t="str">
            <v>Beùton loùt M100 ñaù 1x2</v>
          </cell>
          <cell r="F3125" t="str">
            <v>HA.1111SR</v>
          </cell>
          <cell r="G3125">
            <v>0</v>
          </cell>
          <cell r="I3125" t="str">
            <v>: =0x1,3x1,3x0,05</v>
          </cell>
          <cell r="J3125">
            <v>0</v>
          </cell>
          <cell r="K3125" t="str">
            <v>KHOI</v>
          </cell>
          <cell r="M3125">
            <v>1.3</v>
          </cell>
          <cell r="N3125">
            <v>1.3</v>
          </cell>
          <cell r="O3125">
            <v>0.05</v>
          </cell>
          <cell r="P3125" t="str">
            <v>m3</v>
          </cell>
          <cell r="Q3125">
            <v>0</v>
          </cell>
          <cell r="R3125">
            <v>0</v>
          </cell>
        </row>
        <row r="3126">
          <cell r="E3126" t="str">
            <v>Beùton baûn ñaùy M200 ñaù 1x2</v>
          </cell>
          <cell r="F3126" t="str">
            <v>HA.1213</v>
          </cell>
          <cell r="G3126">
            <v>0</v>
          </cell>
          <cell r="I3126" t="str">
            <v>: =0x1,1x1,1x0,225</v>
          </cell>
          <cell r="J3126">
            <v>0</v>
          </cell>
          <cell r="K3126" t="str">
            <v>KHOI</v>
          </cell>
          <cell r="M3126">
            <v>1.1000000000000001</v>
          </cell>
          <cell r="N3126">
            <v>1.1000000000000001</v>
          </cell>
          <cell r="O3126">
            <v>0.22500000000000001</v>
          </cell>
          <cell r="P3126" t="str">
            <v>m3</v>
          </cell>
          <cell r="Q3126">
            <v>0</v>
          </cell>
          <cell r="R3126">
            <v>0</v>
          </cell>
        </row>
        <row r="3127">
          <cell r="E3127" t="str">
            <v>Vaùn khuoân</v>
          </cell>
          <cell r="F3127" t="str">
            <v>KA.1220</v>
          </cell>
          <cell r="G3127">
            <v>0</v>
          </cell>
          <cell r="I3127">
            <v>0</v>
          </cell>
          <cell r="P3127" t="str">
            <v>100m2</v>
          </cell>
          <cell r="Q3127">
            <v>0</v>
          </cell>
          <cell r="R3127">
            <v>0</v>
          </cell>
        </row>
        <row r="3128">
          <cell r="E3128" t="str">
            <v>Loùt</v>
          </cell>
          <cell r="G3128">
            <v>0</v>
          </cell>
          <cell r="I3128" t="str">
            <v>: =0x2x(1,3+1,3)x0,05/100</v>
          </cell>
          <cell r="J3128">
            <v>0</v>
          </cell>
          <cell r="K3128" t="str">
            <v>VKMC</v>
          </cell>
          <cell r="M3128">
            <v>1.3</v>
          </cell>
          <cell r="N3128">
            <v>1.3</v>
          </cell>
          <cell r="O3128">
            <v>0.05</v>
          </cell>
          <cell r="P3128" t="str">
            <v>100m2</v>
          </cell>
          <cell r="Q3128">
            <v>0</v>
          </cell>
          <cell r="R3128">
            <v>0</v>
          </cell>
        </row>
        <row r="3129">
          <cell r="E3129" t="str">
            <v>Baûn ñaùy</v>
          </cell>
          <cell r="G3129">
            <v>0</v>
          </cell>
          <cell r="I3129" t="str">
            <v>: =0x2x(1,1+1,1)x0,225/100</v>
          </cell>
          <cell r="J3129">
            <v>0</v>
          </cell>
          <cell r="K3129" t="str">
            <v>VKMC</v>
          </cell>
          <cell r="M3129">
            <v>1.1000000000000001</v>
          </cell>
          <cell r="N3129">
            <v>1.1000000000000001</v>
          </cell>
          <cell r="O3129">
            <v>0.22500000000000001</v>
          </cell>
          <cell r="P3129" t="str">
            <v>100m2</v>
          </cell>
          <cell r="Q3129">
            <v>0</v>
          </cell>
          <cell r="R3129">
            <v>0</v>
          </cell>
        </row>
        <row r="3130">
          <cell r="E3130" t="str">
            <v>Beùton coå moùng M200 ñaù 1x2</v>
          </cell>
          <cell r="F3130" t="str">
            <v>HA.2313</v>
          </cell>
          <cell r="G3130">
            <v>0</v>
          </cell>
          <cell r="I3130" t="str">
            <v>: =x0,2x0,2x1,5</v>
          </cell>
          <cell r="K3130" t="str">
            <v>KHOI</v>
          </cell>
          <cell r="M3130">
            <v>0.2</v>
          </cell>
          <cell r="N3130">
            <v>0.2</v>
          </cell>
          <cell r="O3130">
            <v>1.5</v>
          </cell>
          <cell r="P3130" t="str">
            <v>m3</v>
          </cell>
          <cell r="Q3130">
            <v>0</v>
          </cell>
          <cell r="R3130">
            <v>0</v>
          </cell>
        </row>
        <row r="3131">
          <cell r="E3131" t="str">
            <v>Vaùn khuoân coå moùngï</v>
          </cell>
          <cell r="F3131" t="str">
            <v>KA.2120</v>
          </cell>
          <cell r="G3131">
            <v>0</v>
          </cell>
          <cell r="I3131" t="str">
            <v>: =0x2x(0,2+0,2)x1,5/100</v>
          </cell>
          <cell r="J3131">
            <v>0</v>
          </cell>
          <cell r="K3131" t="str">
            <v>VKMC</v>
          </cell>
          <cell r="M3131">
            <v>0.2</v>
          </cell>
          <cell r="N3131">
            <v>0.2</v>
          </cell>
          <cell r="O3131">
            <v>1.5</v>
          </cell>
          <cell r="P3131" t="str">
            <v>100m2</v>
          </cell>
          <cell r="Q3131">
            <v>0</v>
          </cell>
          <cell r="R3131">
            <v>0</v>
          </cell>
        </row>
        <row r="3132">
          <cell r="E3132" t="str">
            <v>Ñaêép ñaù 5x7 keïp caùt</v>
          </cell>
          <cell r="F3132" t="str">
            <v>B3-13e/CÑ79/57C</v>
          </cell>
          <cell r="G3132">
            <v>0</v>
          </cell>
          <cell r="I3132">
            <v>0</v>
          </cell>
          <cell r="N3132">
            <v>0.254</v>
          </cell>
          <cell r="P3132" t="str">
            <v>100m3</v>
          </cell>
          <cell r="Q3132">
            <v>0</v>
          </cell>
          <cell r="R3132">
            <v>0</v>
          </cell>
        </row>
        <row r="3133">
          <cell r="E3133" t="str">
            <v>Ñaép thaønh moùng vaø san thöøa</v>
          </cell>
          <cell r="F3133" t="str">
            <v>BB.1112</v>
          </cell>
          <cell r="G3133">
            <v>0</v>
          </cell>
          <cell r="J3133">
            <v>0</v>
          </cell>
          <cell r="M3133">
            <v>1</v>
          </cell>
          <cell r="N3133">
            <v>1.452</v>
          </cell>
          <cell r="O3133">
            <v>0</v>
          </cell>
          <cell r="P3133" t="str">
            <v>m3</v>
          </cell>
          <cell r="Q3133">
            <v>0</v>
          </cell>
          <cell r="R3133">
            <v>0</v>
          </cell>
        </row>
        <row r="3134">
          <cell r="E3134" t="str">
            <v>MOÙNG COÄT M4: 4CK</v>
          </cell>
          <cell r="G3134">
            <v>0</v>
          </cell>
          <cell r="I3134">
            <v>0</v>
          </cell>
          <cell r="P3134" t="str">
            <v>m3</v>
          </cell>
          <cell r="Q3134">
            <v>0</v>
          </cell>
          <cell r="R3134">
            <v>0</v>
          </cell>
        </row>
        <row r="3135">
          <cell r="E3135" t="str">
            <v>Ñaøo moùng ñaát C2</v>
          </cell>
          <cell r="F3135" t="str">
            <v>BA.1442</v>
          </cell>
          <cell r="G3135">
            <v>0</v>
          </cell>
          <cell r="I3135" t="str">
            <v>: =x1,25/6(1,5x1,5+2,75x2,75+(1,5+2,75)x(1,5+2,75))</v>
          </cell>
          <cell r="K3135" t="str">
            <v>DAO</v>
          </cell>
          <cell r="L3135">
            <v>0.5</v>
          </cell>
          <cell r="M3135">
            <v>1.5</v>
          </cell>
          <cell r="N3135">
            <v>1.5</v>
          </cell>
          <cell r="O3135">
            <v>1.25</v>
          </cell>
          <cell r="P3135" t="str">
            <v>m3</v>
          </cell>
          <cell r="Q3135">
            <v>0</v>
          </cell>
          <cell r="R3135">
            <v>0</v>
          </cell>
        </row>
        <row r="3136">
          <cell r="E3136" t="str">
            <v>Beùton loùt M100 ñaù 1x2</v>
          </cell>
          <cell r="F3136" t="str">
            <v>HA.1111SR</v>
          </cell>
          <cell r="G3136">
            <v>0</v>
          </cell>
          <cell r="I3136" t="str">
            <v>: =0x1,1x1,1x0,05</v>
          </cell>
          <cell r="J3136">
            <v>0</v>
          </cell>
          <cell r="K3136" t="str">
            <v>KHOI</v>
          </cell>
          <cell r="M3136">
            <v>1.1000000000000001</v>
          </cell>
          <cell r="N3136">
            <v>1.1000000000000001</v>
          </cell>
          <cell r="O3136">
            <v>0.05</v>
          </cell>
          <cell r="P3136" t="str">
            <v>m3</v>
          </cell>
          <cell r="Q3136">
            <v>0</v>
          </cell>
          <cell r="R3136">
            <v>0</v>
          </cell>
        </row>
        <row r="3137">
          <cell r="E3137" t="str">
            <v>Beùton baûn ñaùy M200 ñaù 1x2</v>
          </cell>
          <cell r="F3137" t="str">
            <v>HA.1213</v>
          </cell>
          <cell r="G3137">
            <v>0</v>
          </cell>
          <cell r="I3137" t="str">
            <v>: =0x0,9x0,9x0,2</v>
          </cell>
          <cell r="J3137">
            <v>0</v>
          </cell>
          <cell r="K3137" t="str">
            <v>KHOI</v>
          </cell>
          <cell r="M3137">
            <v>0.9</v>
          </cell>
          <cell r="N3137">
            <v>0.9</v>
          </cell>
          <cell r="O3137">
            <v>0.2</v>
          </cell>
          <cell r="P3137" t="str">
            <v>m3</v>
          </cell>
          <cell r="Q3137">
            <v>0</v>
          </cell>
          <cell r="R3137">
            <v>0</v>
          </cell>
        </row>
        <row r="3138">
          <cell r="E3138" t="str">
            <v>Vaùn khuoân</v>
          </cell>
          <cell r="F3138" t="str">
            <v>KA.1220</v>
          </cell>
          <cell r="G3138">
            <v>0</v>
          </cell>
          <cell r="I3138">
            <v>0</v>
          </cell>
          <cell r="P3138" t="str">
            <v>100m2</v>
          </cell>
          <cell r="Q3138">
            <v>0</v>
          </cell>
          <cell r="R3138">
            <v>0</v>
          </cell>
        </row>
        <row r="3139">
          <cell r="E3139" t="str">
            <v>Loùt</v>
          </cell>
          <cell r="G3139">
            <v>0</v>
          </cell>
          <cell r="I3139" t="str">
            <v>: =0x2x(1,1+1,1)x0,05/100</v>
          </cell>
          <cell r="J3139">
            <v>0</v>
          </cell>
          <cell r="K3139" t="str">
            <v>VKMC</v>
          </cell>
          <cell r="M3139">
            <v>1.1000000000000001</v>
          </cell>
          <cell r="N3139">
            <v>1.1000000000000001</v>
          </cell>
          <cell r="O3139">
            <v>0.05</v>
          </cell>
          <cell r="P3139" t="str">
            <v>100m2</v>
          </cell>
          <cell r="Q3139">
            <v>0</v>
          </cell>
          <cell r="R3139">
            <v>0</v>
          </cell>
        </row>
        <row r="3140">
          <cell r="E3140" t="str">
            <v>Baûn ñaùy</v>
          </cell>
          <cell r="G3140">
            <v>0</v>
          </cell>
          <cell r="I3140" t="str">
            <v>: =0x2x(0,9+0,9)x0,2/100</v>
          </cell>
          <cell r="J3140">
            <v>0</v>
          </cell>
          <cell r="K3140" t="str">
            <v>VKMC</v>
          </cell>
          <cell r="M3140">
            <v>0.9</v>
          </cell>
          <cell r="N3140">
            <v>0.9</v>
          </cell>
          <cell r="O3140">
            <v>0.2</v>
          </cell>
          <cell r="P3140" t="str">
            <v>100m2</v>
          </cell>
          <cell r="Q3140">
            <v>0</v>
          </cell>
          <cell r="R3140">
            <v>0</v>
          </cell>
        </row>
        <row r="3141">
          <cell r="E3141" t="str">
            <v>Beùton coå moùng M200 ñaù 1x2</v>
          </cell>
          <cell r="F3141" t="str">
            <v>HA.2313</v>
          </cell>
          <cell r="G3141">
            <v>0</v>
          </cell>
          <cell r="I3141" t="str">
            <v>: =x0,3x0,2x1,5</v>
          </cell>
          <cell r="K3141" t="str">
            <v>KHOI</v>
          </cell>
          <cell r="M3141">
            <v>0.3</v>
          </cell>
          <cell r="N3141">
            <v>0.2</v>
          </cell>
          <cell r="O3141">
            <v>1.5</v>
          </cell>
          <cell r="P3141" t="str">
            <v>m3</v>
          </cell>
          <cell r="Q3141">
            <v>0</v>
          </cell>
          <cell r="R3141">
            <v>0</v>
          </cell>
        </row>
        <row r="3142">
          <cell r="E3142" t="str">
            <v>Vaùn khuoân coå moùngï</v>
          </cell>
          <cell r="F3142" t="str">
            <v>KA.2120</v>
          </cell>
          <cell r="G3142">
            <v>0</v>
          </cell>
          <cell r="I3142" t="str">
            <v>: =0x2x(0,3+0,2)x1,5/100</v>
          </cell>
          <cell r="J3142">
            <v>0</v>
          </cell>
          <cell r="K3142" t="str">
            <v>VKMC</v>
          </cell>
          <cell r="M3142">
            <v>0.3</v>
          </cell>
          <cell r="N3142">
            <v>0.2</v>
          </cell>
          <cell r="O3142">
            <v>1.5</v>
          </cell>
          <cell r="P3142" t="str">
            <v>100m2</v>
          </cell>
          <cell r="Q3142">
            <v>0</v>
          </cell>
          <cell r="R3142">
            <v>0</v>
          </cell>
        </row>
        <row r="3143">
          <cell r="E3143" t="str">
            <v>Ñaêép ñaù 5x7 keïp caùt</v>
          </cell>
          <cell r="F3143" t="str">
            <v>B3-13e/CÑ79/57C</v>
          </cell>
          <cell r="G3143">
            <v>0</v>
          </cell>
          <cell r="I3143">
            <v>0</v>
          </cell>
          <cell r="N3143">
            <v>0.72599999999999998</v>
          </cell>
          <cell r="P3143" t="str">
            <v>100m3</v>
          </cell>
          <cell r="Q3143">
            <v>0</v>
          </cell>
          <cell r="R3143">
            <v>0</v>
          </cell>
        </row>
        <row r="3144">
          <cell r="E3144" t="str">
            <v>Ñaép thaønh moùng vaø san thöøa</v>
          </cell>
          <cell r="F3144" t="str">
            <v>BB.1112</v>
          </cell>
          <cell r="G3144">
            <v>0</v>
          </cell>
          <cell r="J3144">
            <v>0</v>
          </cell>
          <cell r="M3144">
            <v>0</v>
          </cell>
          <cell r="N3144">
            <v>0.254</v>
          </cell>
          <cell r="O3144">
            <v>0</v>
          </cell>
          <cell r="P3144" t="str">
            <v>m3</v>
          </cell>
          <cell r="Q3144">
            <v>0</v>
          </cell>
          <cell r="R3144">
            <v>0</v>
          </cell>
        </row>
        <row r="3145">
          <cell r="E3145" t="str">
            <v>MOÙNG COÄT M5: 3CK</v>
          </cell>
          <cell r="G3145">
            <v>0</v>
          </cell>
          <cell r="I3145">
            <v>0</v>
          </cell>
          <cell r="P3145" t="str">
            <v>m3</v>
          </cell>
          <cell r="Q3145">
            <v>0</v>
          </cell>
          <cell r="R3145">
            <v>0</v>
          </cell>
        </row>
        <row r="3146">
          <cell r="E3146" t="str">
            <v>Ñaøo moùng ñaát C2</v>
          </cell>
          <cell r="F3146" t="str">
            <v>BA.1442</v>
          </cell>
          <cell r="G3146">
            <v>0</v>
          </cell>
          <cell r="I3146" t="str">
            <v>: =x1,25/6(1,7x1,7+2,95x2,95+(1,7+2,95)x(1,7+2,95))</v>
          </cell>
          <cell r="K3146" t="str">
            <v>DAO</v>
          </cell>
          <cell r="L3146">
            <v>0.5</v>
          </cell>
          <cell r="M3146">
            <v>1.7</v>
          </cell>
          <cell r="N3146">
            <v>1.7</v>
          </cell>
          <cell r="O3146">
            <v>1.25</v>
          </cell>
          <cell r="P3146" t="str">
            <v>m3</v>
          </cell>
          <cell r="Q3146">
            <v>0</v>
          </cell>
          <cell r="R3146">
            <v>0</v>
          </cell>
        </row>
        <row r="3147">
          <cell r="E3147" t="str">
            <v>Beùton loùt M100 ñaù 1x2</v>
          </cell>
          <cell r="F3147" t="str">
            <v>HA.1111SR</v>
          </cell>
          <cell r="G3147">
            <v>0</v>
          </cell>
          <cell r="I3147" t="str">
            <v>: =0x1,3x1,3x0,05</v>
          </cell>
          <cell r="J3147">
            <v>0</v>
          </cell>
          <cell r="K3147" t="str">
            <v>KHOI</v>
          </cell>
          <cell r="M3147">
            <v>1.3</v>
          </cell>
          <cell r="N3147">
            <v>1.3</v>
          </cell>
          <cell r="O3147">
            <v>0.05</v>
          </cell>
          <cell r="P3147" t="str">
            <v>m3</v>
          </cell>
          <cell r="Q3147">
            <v>0</v>
          </cell>
          <cell r="R3147">
            <v>0</v>
          </cell>
        </row>
        <row r="3148">
          <cell r="E3148" t="str">
            <v xml:space="preserve">Beùton baûn ñaùy M200 ñaù 1x2 </v>
          </cell>
          <cell r="F3148" t="str">
            <v>HA.1213</v>
          </cell>
          <cell r="G3148">
            <v>0</v>
          </cell>
          <cell r="I3148" t="str">
            <v>: =0x1,1x1,1x0,225</v>
          </cell>
          <cell r="J3148">
            <v>0</v>
          </cell>
          <cell r="K3148" t="str">
            <v>KHOI</v>
          </cell>
          <cell r="M3148">
            <v>1.1000000000000001</v>
          </cell>
          <cell r="N3148">
            <v>1.1000000000000001</v>
          </cell>
          <cell r="O3148">
            <v>0.22500000000000001</v>
          </cell>
          <cell r="P3148" t="str">
            <v>m3</v>
          </cell>
          <cell r="Q3148">
            <v>0</v>
          </cell>
          <cell r="R3148">
            <v>0</v>
          </cell>
        </row>
        <row r="3149">
          <cell r="E3149" t="str">
            <v>Vaùn khuoân</v>
          </cell>
          <cell r="F3149" t="str">
            <v>KA.1220</v>
          </cell>
          <cell r="G3149">
            <v>0</v>
          </cell>
          <cell r="I3149">
            <v>0</v>
          </cell>
          <cell r="P3149" t="str">
            <v>100m2</v>
          </cell>
          <cell r="Q3149">
            <v>0</v>
          </cell>
          <cell r="R3149">
            <v>0</v>
          </cell>
        </row>
        <row r="3150">
          <cell r="E3150" t="str">
            <v>Loùt</v>
          </cell>
          <cell r="G3150">
            <v>0</v>
          </cell>
          <cell r="I3150" t="str">
            <v>: =0x2x(1,3+1,3)x0,05/100</v>
          </cell>
          <cell r="J3150">
            <v>0</v>
          </cell>
          <cell r="K3150" t="str">
            <v>VKMC</v>
          </cell>
          <cell r="M3150">
            <v>1.3</v>
          </cell>
          <cell r="N3150">
            <v>1.3</v>
          </cell>
          <cell r="O3150">
            <v>0.05</v>
          </cell>
          <cell r="P3150" t="str">
            <v>100m2</v>
          </cell>
          <cell r="Q3150">
            <v>0</v>
          </cell>
          <cell r="R3150">
            <v>0</v>
          </cell>
        </row>
        <row r="3151">
          <cell r="E3151" t="str">
            <v>Baûn ñaùy</v>
          </cell>
          <cell r="G3151">
            <v>0</v>
          </cell>
          <cell r="I3151" t="str">
            <v>: =0x2x(1,1+1,1)x0,225/100</v>
          </cell>
          <cell r="J3151">
            <v>0</v>
          </cell>
          <cell r="K3151" t="str">
            <v>VKMC</v>
          </cell>
          <cell r="M3151">
            <v>1.1000000000000001</v>
          </cell>
          <cell r="N3151">
            <v>1.1000000000000001</v>
          </cell>
          <cell r="O3151">
            <v>0.22500000000000001</v>
          </cell>
          <cell r="P3151" t="str">
            <v>100m2</v>
          </cell>
          <cell r="Q3151">
            <v>0</v>
          </cell>
          <cell r="R3151">
            <v>0</v>
          </cell>
        </row>
        <row r="3152">
          <cell r="E3152" t="str">
            <v>Beùton coå moùng M200 ñaù 1x2</v>
          </cell>
          <cell r="F3152" t="str">
            <v>HA.2313</v>
          </cell>
          <cell r="G3152">
            <v>0</v>
          </cell>
          <cell r="I3152" t="str">
            <v>: =x0,3x0,2x1,5</v>
          </cell>
          <cell r="K3152" t="str">
            <v>KHOI</v>
          </cell>
          <cell r="M3152">
            <v>0.3</v>
          </cell>
          <cell r="N3152">
            <v>0.2</v>
          </cell>
          <cell r="O3152">
            <v>1.5</v>
          </cell>
          <cell r="P3152" t="str">
            <v>m3</v>
          </cell>
          <cell r="Q3152">
            <v>0</v>
          </cell>
          <cell r="R3152">
            <v>0</v>
          </cell>
        </row>
        <row r="3153">
          <cell r="E3153" t="str">
            <v>Vaùn khuoân coå moùng</v>
          </cell>
          <cell r="F3153" t="str">
            <v>KA.2120</v>
          </cell>
          <cell r="G3153">
            <v>0</v>
          </cell>
          <cell r="I3153" t="str">
            <v>: =0x2x(0,3+0,2)x1,5/100</v>
          </cell>
          <cell r="J3153">
            <v>0</v>
          </cell>
          <cell r="K3153" t="str">
            <v>VKMC</v>
          </cell>
          <cell r="M3153">
            <v>0.3</v>
          </cell>
          <cell r="N3153">
            <v>0.2</v>
          </cell>
          <cell r="O3153">
            <v>1.5</v>
          </cell>
          <cell r="P3153" t="str">
            <v>100m2</v>
          </cell>
          <cell r="Q3153">
            <v>0</v>
          </cell>
          <cell r="R3153">
            <v>0</v>
          </cell>
        </row>
        <row r="3154">
          <cell r="E3154" t="str">
            <v>Ñaêép ñaù 5x7 keïp caùt</v>
          </cell>
          <cell r="F3154" t="str">
            <v>B3-13e/CÑ79/57C</v>
          </cell>
          <cell r="G3154">
            <v>0</v>
          </cell>
          <cell r="I3154">
            <v>0</v>
          </cell>
          <cell r="N3154">
            <v>0.72599999999999998</v>
          </cell>
          <cell r="P3154" t="str">
            <v>100m3</v>
          </cell>
          <cell r="Q3154">
            <v>0</v>
          </cell>
          <cell r="R3154">
            <v>0</v>
          </cell>
        </row>
        <row r="3155">
          <cell r="E3155" t="str">
            <v>Ñaép thaønh moùng vaø san thöøa</v>
          </cell>
          <cell r="F3155" t="str">
            <v>BB.1112</v>
          </cell>
          <cell r="G3155">
            <v>0</v>
          </cell>
          <cell r="J3155">
            <v>0</v>
          </cell>
          <cell r="M3155">
            <v>0</v>
          </cell>
          <cell r="N3155">
            <v>0.72599999999999998</v>
          </cell>
          <cell r="O3155">
            <v>0</v>
          </cell>
          <cell r="P3155" t="str">
            <v>m3</v>
          </cell>
          <cell r="Q3155">
            <v>0</v>
          </cell>
          <cell r="R3155">
            <v>0</v>
          </cell>
        </row>
        <row r="3156">
          <cell r="E3156" t="str">
            <v>MOÙNG COÄT M6: 4CK</v>
          </cell>
          <cell r="G3156">
            <v>0</v>
          </cell>
          <cell r="I3156">
            <v>0</v>
          </cell>
          <cell r="P3156" t="str">
            <v>m3</v>
          </cell>
          <cell r="Q3156">
            <v>0</v>
          </cell>
          <cell r="R3156">
            <v>0</v>
          </cell>
        </row>
        <row r="3157">
          <cell r="E3157" t="str">
            <v>Ñaøo moùng ñaát C2</v>
          </cell>
          <cell r="F3157" t="str">
            <v>BA.1442</v>
          </cell>
          <cell r="G3157">
            <v>0</v>
          </cell>
          <cell r="I3157" t="str">
            <v>: =x1,25/6(1,7x1,7+2,95x2,95+(1,7+2,95)x(1,7+2,95))</v>
          </cell>
          <cell r="K3157" t="str">
            <v>DAO</v>
          </cell>
          <cell r="L3157">
            <v>0.5</v>
          </cell>
          <cell r="M3157">
            <v>1.7</v>
          </cell>
          <cell r="N3157">
            <v>1.7</v>
          </cell>
          <cell r="O3157">
            <v>1.25</v>
          </cell>
          <cell r="P3157" t="str">
            <v>m3</v>
          </cell>
          <cell r="Q3157">
            <v>0</v>
          </cell>
          <cell r="R3157">
            <v>0</v>
          </cell>
        </row>
        <row r="3158">
          <cell r="E3158" t="str">
            <v>Beùton loùt M100 ñaù 1x2</v>
          </cell>
          <cell r="F3158" t="str">
            <v>HA.1111SR</v>
          </cell>
          <cell r="G3158">
            <v>0</v>
          </cell>
          <cell r="I3158" t="str">
            <v>: =0x1,3x1,3x0,05</v>
          </cell>
          <cell r="J3158">
            <v>0</v>
          </cell>
          <cell r="K3158" t="str">
            <v>KHOI</v>
          </cell>
          <cell r="M3158">
            <v>1.3</v>
          </cell>
          <cell r="N3158">
            <v>1.3</v>
          </cell>
          <cell r="O3158">
            <v>0.05</v>
          </cell>
          <cell r="P3158" t="str">
            <v>m3</v>
          </cell>
          <cell r="Q3158">
            <v>0</v>
          </cell>
          <cell r="R3158">
            <v>0</v>
          </cell>
        </row>
        <row r="3159">
          <cell r="E3159" t="str">
            <v>Beùton baûn ñaùy M200 ñaù 1x2</v>
          </cell>
          <cell r="F3159" t="str">
            <v>HA.1213</v>
          </cell>
          <cell r="G3159">
            <v>0</v>
          </cell>
          <cell r="I3159" t="str">
            <v>: =0x1,1x1,1x0,225</v>
          </cell>
          <cell r="J3159">
            <v>0</v>
          </cell>
          <cell r="K3159" t="str">
            <v>KHOI</v>
          </cell>
          <cell r="M3159">
            <v>1.1000000000000001</v>
          </cell>
          <cell r="N3159">
            <v>1.1000000000000001</v>
          </cell>
          <cell r="O3159">
            <v>0.22500000000000001</v>
          </cell>
          <cell r="P3159" t="str">
            <v>m3</v>
          </cell>
          <cell r="Q3159">
            <v>0</v>
          </cell>
          <cell r="R3159">
            <v>0</v>
          </cell>
        </row>
        <row r="3160">
          <cell r="E3160" t="str">
            <v>Vaùn khuoân</v>
          </cell>
          <cell r="F3160" t="str">
            <v>KA.1220</v>
          </cell>
          <cell r="G3160">
            <v>0</v>
          </cell>
          <cell r="I3160">
            <v>0</v>
          </cell>
          <cell r="P3160" t="str">
            <v>100m2</v>
          </cell>
          <cell r="Q3160">
            <v>0</v>
          </cell>
          <cell r="R3160">
            <v>0</v>
          </cell>
        </row>
        <row r="3161">
          <cell r="E3161" t="str">
            <v>Loùt</v>
          </cell>
          <cell r="G3161">
            <v>0</v>
          </cell>
          <cell r="I3161" t="str">
            <v>: =0x2x(1,3+1,3)x0,05/100</v>
          </cell>
          <cell r="J3161">
            <v>0</v>
          </cell>
          <cell r="K3161" t="str">
            <v>VKMC</v>
          </cell>
          <cell r="M3161">
            <v>1.3</v>
          </cell>
          <cell r="N3161">
            <v>1.3</v>
          </cell>
          <cell r="O3161">
            <v>0.05</v>
          </cell>
          <cell r="P3161" t="str">
            <v>100m2</v>
          </cell>
          <cell r="Q3161">
            <v>0</v>
          </cell>
          <cell r="R3161">
            <v>0</v>
          </cell>
        </row>
        <row r="3162">
          <cell r="E3162" t="str">
            <v>Baûn ñaùy</v>
          </cell>
          <cell r="G3162">
            <v>0</v>
          </cell>
          <cell r="I3162" t="str">
            <v>: =0x2x(1,1+1,1)x0,225/100</v>
          </cell>
          <cell r="J3162">
            <v>0</v>
          </cell>
          <cell r="K3162" t="str">
            <v>VKMC</v>
          </cell>
          <cell r="M3162">
            <v>1.1000000000000001</v>
          </cell>
          <cell r="N3162">
            <v>1.1000000000000001</v>
          </cell>
          <cell r="O3162">
            <v>0.22500000000000001</v>
          </cell>
          <cell r="P3162" t="str">
            <v>100m2</v>
          </cell>
          <cell r="Q3162">
            <v>0</v>
          </cell>
          <cell r="R3162">
            <v>0</v>
          </cell>
        </row>
        <row r="3163">
          <cell r="E3163" t="str">
            <v>Beùton coå moùng M200 ñaù 1x2</v>
          </cell>
          <cell r="F3163" t="str">
            <v>HA.2313</v>
          </cell>
          <cell r="G3163">
            <v>0</v>
          </cell>
          <cell r="I3163" t="str">
            <v>: =x0,3x0,25x1,5</v>
          </cell>
          <cell r="K3163" t="str">
            <v>KHOI</v>
          </cell>
          <cell r="M3163">
            <v>0.3</v>
          </cell>
          <cell r="N3163">
            <v>0.25</v>
          </cell>
          <cell r="O3163">
            <v>1.5</v>
          </cell>
          <cell r="P3163" t="str">
            <v>m3</v>
          </cell>
          <cell r="Q3163">
            <v>0</v>
          </cell>
          <cell r="R3163">
            <v>0</v>
          </cell>
        </row>
        <row r="3164">
          <cell r="E3164" t="str">
            <v>Vaùn khuoân coå moùngï</v>
          </cell>
          <cell r="F3164" t="str">
            <v>KA.2120</v>
          </cell>
          <cell r="G3164">
            <v>0</v>
          </cell>
          <cell r="I3164" t="str">
            <v>: =0x2x(0,3+0,25)x1,5/100</v>
          </cell>
          <cell r="J3164">
            <v>0</v>
          </cell>
          <cell r="K3164" t="str">
            <v>VKMC</v>
          </cell>
          <cell r="M3164">
            <v>0.3</v>
          </cell>
          <cell r="N3164">
            <v>0.25</v>
          </cell>
          <cell r="O3164">
            <v>1.5</v>
          </cell>
          <cell r="P3164" t="str">
            <v>100m2</v>
          </cell>
          <cell r="Q3164">
            <v>0</v>
          </cell>
          <cell r="R3164">
            <v>0</v>
          </cell>
        </row>
        <row r="3165">
          <cell r="E3165" t="str">
            <v>Ñaêép ñaù 5x7 keïp caùt</v>
          </cell>
          <cell r="F3165" t="str">
            <v>B3-13e/CÑ79/57C</v>
          </cell>
          <cell r="G3165">
            <v>0</v>
          </cell>
          <cell r="I3165">
            <v>0</v>
          </cell>
          <cell r="N3165">
            <v>1.014</v>
          </cell>
          <cell r="P3165" t="str">
            <v>100m3</v>
          </cell>
          <cell r="Q3165">
            <v>0</v>
          </cell>
          <cell r="R3165">
            <v>0</v>
          </cell>
        </row>
        <row r="3166">
          <cell r="E3166" t="str">
            <v>Ñaép thaønh moùng vaø san thöøa</v>
          </cell>
          <cell r="F3166" t="str">
            <v>BB.1112</v>
          </cell>
          <cell r="G3166">
            <v>0</v>
          </cell>
          <cell r="J3166">
            <v>0</v>
          </cell>
          <cell r="M3166">
            <v>0</v>
          </cell>
          <cell r="N3166">
            <v>0.72599999999999998</v>
          </cell>
          <cell r="O3166">
            <v>0</v>
          </cell>
          <cell r="P3166" t="str">
            <v>m3</v>
          </cell>
          <cell r="Q3166">
            <v>0</v>
          </cell>
          <cell r="R3166">
            <v>0</v>
          </cell>
        </row>
        <row r="3167">
          <cell r="E3167" t="str">
            <v>MOÙNG COÄT M7: 5CK</v>
          </cell>
          <cell r="G3167">
            <v>0</v>
          </cell>
          <cell r="I3167">
            <v>0</v>
          </cell>
          <cell r="P3167" t="str">
            <v>m3</v>
          </cell>
          <cell r="Q3167">
            <v>0</v>
          </cell>
          <cell r="R3167">
            <v>0</v>
          </cell>
        </row>
        <row r="3168">
          <cell r="E3168" t="str">
            <v>Ñaøo moùng ñaát C2</v>
          </cell>
          <cell r="F3168" t="str">
            <v>BA.1442</v>
          </cell>
          <cell r="G3168">
            <v>0</v>
          </cell>
          <cell r="I3168" t="str">
            <v>: =x1,25/6(1,9x1,7+3,15x2,95+(1,9+3,15)x(1,7+2,95))</v>
          </cell>
          <cell r="K3168" t="str">
            <v>DAO</v>
          </cell>
          <cell r="L3168">
            <v>0.5</v>
          </cell>
          <cell r="M3168">
            <v>1.9</v>
          </cell>
          <cell r="N3168">
            <v>1.7</v>
          </cell>
          <cell r="O3168">
            <v>1.25</v>
          </cell>
          <cell r="P3168" t="str">
            <v>m3</v>
          </cell>
          <cell r="Q3168">
            <v>0</v>
          </cell>
          <cell r="R3168">
            <v>0</v>
          </cell>
        </row>
        <row r="3169">
          <cell r="E3169" t="str">
            <v>Beùton loùt M100 ñaù 1x2</v>
          </cell>
          <cell r="F3169" t="str">
            <v>HA.1111SR</v>
          </cell>
          <cell r="G3169">
            <v>0</v>
          </cell>
          <cell r="I3169" t="str">
            <v>: =0x1,5x1,3x0,05</v>
          </cell>
          <cell r="J3169">
            <v>0</v>
          </cell>
          <cell r="K3169" t="str">
            <v>KHOI</v>
          </cell>
          <cell r="M3169">
            <v>1.5</v>
          </cell>
          <cell r="N3169">
            <v>1.3</v>
          </cell>
          <cell r="O3169">
            <v>0.05</v>
          </cell>
          <cell r="P3169" t="str">
            <v>m3</v>
          </cell>
          <cell r="Q3169">
            <v>0</v>
          </cell>
          <cell r="R3169">
            <v>0</v>
          </cell>
        </row>
        <row r="3170">
          <cell r="E3170" t="str">
            <v>Beùton baûn ñaùy M200 ñaù 1x2</v>
          </cell>
          <cell r="F3170" t="str">
            <v>HA.1213</v>
          </cell>
          <cell r="G3170">
            <v>0</v>
          </cell>
          <cell r="I3170" t="str">
            <v>: =0x1,3x1,1x0,225</v>
          </cell>
          <cell r="J3170">
            <v>0</v>
          </cell>
          <cell r="K3170" t="str">
            <v>KHOI</v>
          </cell>
          <cell r="M3170">
            <v>1.3</v>
          </cell>
          <cell r="N3170">
            <v>1.1000000000000001</v>
          </cell>
          <cell r="O3170">
            <v>0.22500000000000001</v>
          </cell>
          <cell r="P3170" t="str">
            <v>m3</v>
          </cell>
          <cell r="Q3170">
            <v>0</v>
          </cell>
          <cell r="R3170">
            <v>0</v>
          </cell>
        </row>
        <row r="3171">
          <cell r="E3171" t="str">
            <v>Vaùn khuoân</v>
          </cell>
          <cell r="F3171" t="str">
            <v>KA.1220</v>
          </cell>
          <cell r="G3171">
            <v>0</v>
          </cell>
          <cell r="I3171">
            <v>0</v>
          </cell>
          <cell r="P3171" t="str">
            <v>100m2</v>
          </cell>
          <cell r="Q3171">
            <v>0</v>
          </cell>
          <cell r="R3171">
            <v>0</v>
          </cell>
        </row>
        <row r="3172">
          <cell r="E3172" t="str">
            <v>Loùt</v>
          </cell>
          <cell r="G3172">
            <v>0</v>
          </cell>
          <cell r="I3172" t="str">
            <v>: =0x2x(1,5+1,3)x0,05/100</v>
          </cell>
          <cell r="J3172">
            <v>0</v>
          </cell>
          <cell r="K3172" t="str">
            <v>VKMC</v>
          </cell>
          <cell r="M3172">
            <v>1.5</v>
          </cell>
          <cell r="N3172">
            <v>1.3</v>
          </cell>
          <cell r="O3172">
            <v>0.05</v>
          </cell>
          <cell r="P3172" t="str">
            <v>100m2</v>
          </cell>
          <cell r="Q3172">
            <v>0</v>
          </cell>
          <cell r="R3172">
            <v>0</v>
          </cell>
        </row>
        <row r="3173">
          <cell r="E3173" t="str">
            <v>Baûn ñaùy</v>
          </cell>
          <cell r="G3173">
            <v>0</v>
          </cell>
          <cell r="I3173" t="str">
            <v>: =0x2x(1,3+1,1)x0,225/100</v>
          </cell>
          <cell r="J3173">
            <v>0</v>
          </cell>
          <cell r="K3173" t="str">
            <v>VKMC</v>
          </cell>
          <cell r="M3173">
            <v>1.3</v>
          </cell>
          <cell r="N3173">
            <v>1.1000000000000001</v>
          </cell>
          <cell r="O3173">
            <v>0.22500000000000001</v>
          </cell>
          <cell r="P3173" t="str">
            <v>100m2</v>
          </cell>
          <cell r="Q3173">
            <v>0</v>
          </cell>
          <cell r="R3173">
            <v>0</v>
          </cell>
        </row>
        <row r="3174">
          <cell r="E3174" t="str">
            <v>Beùton coå moùng M200 ñaù 1x2</v>
          </cell>
          <cell r="F3174" t="str">
            <v>HA.2313</v>
          </cell>
          <cell r="G3174">
            <v>0</v>
          </cell>
          <cell r="I3174" t="str">
            <v>: =x0,25x0,25x1,5</v>
          </cell>
          <cell r="K3174" t="str">
            <v>KHOI</v>
          </cell>
          <cell r="M3174">
            <v>0.25</v>
          </cell>
          <cell r="N3174">
            <v>0.25</v>
          </cell>
          <cell r="O3174">
            <v>1.5</v>
          </cell>
          <cell r="P3174" t="str">
            <v>m3</v>
          </cell>
          <cell r="Q3174">
            <v>0</v>
          </cell>
          <cell r="R3174">
            <v>0</v>
          </cell>
        </row>
        <row r="3175">
          <cell r="E3175" t="str">
            <v>Vaùn khuoân</v>
          </cell>
          <cell r="F3175" t="str">
            <v>KA.2120</v>
          </cell>
          <cell r="G3175">
            <v>0</v>
          </cell>
          <cell r="I3175" t="str">
            <v>: =0x2x(0,25+0,25)x1,5/100</v>
          </cell>
          <cell r="J3175">
            <v>0</v>
          </cell>
          <cell r="K3175" t="str">
            <v>VKMC</v>
          </cell>
          <cell r="M3175">
            <v>0.25</v>
          </cell>
          <cell r="N3175">
            <v>0.25</v>
          </cell>
          <cell r="O3175">
            <v>1.5</v>
          </cell>
          <cell r="P3175" t="str">
            <v>100m2</v>
          </cell>
          <cell r="Q3175">
            <v>0</v>
          </cell>
          <cell r="R3175">
            <v>0</v>
          </cell>
        </row>
        <row r="3176">
          <cell r="E3176" t="str">
            <v>Ñaêép ñaù 5x7 keïp caùt</v>
          </cell>
          <cell r="F3176" t="str">
            <v>B3-13e/CÑ79/57C</v>
          </cell>
          <cell r="G3176">
            <v>0</v>
          </cell>
          <cell r="I3176">
            <v>0</v>
          </cell>
          <cell r="N3176">
            <v>1.464</v>
          </cell>
          <cell r="P3176" t="str">
            <v>100m3</v>
          </cell>
          <cell r="Q3176">
            <v>0</v>
          </cell>
          <cell r="R3176">
            <v>0</v>
          </cell>
        </row>
        <row r="3177">
          <cell r="E3177" t="str">
            <v>Ñaép thaønh moùng vaø san thöøa</v>
          </cell>
          <cell r="F3177" t="str">
            <v>BB.1112</v>
          </cell>
          <cell r="G3177">
            <v>0</v>
          </cell>
          <cell r="J3177">
            <v>0</v>
          </cell>
          <cell r="M3177">
            <v>0</v>
          </cell>
          <cell r="N3177">
            <v>1.014</v>
          </cell>
          <cell r="O3177">
            <v>0</v>
          </cell>
          <cell r="P3177" t="str">
            <v>m3</v>
          </cell>
          <cell r="Q3177">
            <v>0</v>
          </cell>
          <cell r="R3177">
            <v>0</v>
          </cell>
        </row>
        <row r="3178">
          <cell r="E3178" t="str">
            <v>Coát theùp moùng coät</v>
          </cell>
          <cell r="G3178">
            <v>0</v>
          </cell>
          <cell r="I3178">
            <v>0</v>
          </cell>
          <cell r="P3178" t="str">
            <v>m3</v>
          </cell>
          <cell r="Q3178">
            <v>0</v>
          </cell>
          <cell r="R3178">
            <v>0</v>
          </cell>
        </row>
        <row r="3179">
          <cell r="E3179" t="str">
            <v>Saét troøn Þ &lt;=10</v>
          </cell>
          <cell r="F3179" t="str">
            <v>IA.1130</v>
          </cell>
          <cell r="G3179">
            <v>0</v>
          </cell>
          <cell r="I3179">
            <v>0</v>
          </cell>
          <cell r="N3179">
            <v>0.15073</v>
          </cell>
          <cell r="P3179" t="str">
            <v>Taán</v>
          </cell>
          <cell r="Q3179">
            <v>0</v>
          </cell>
          <cell r="R3179">
            <v>0</v>
          </cell>
        </row>
        <row r="3180">
          <cell r="E3180" t="str">
            <v>Saét troøn Þ &lt;=18</v>
          </cell>
          <cell r="F3180" t="str">
            <v>IA.1130</v>
          </cell>
          <cell r="G3180">
            <v>0</v>
          </cell>
          <cell r="I3180">
            <v>0</v>
          </cell>
          <cell r="N3180">
            <v>0.70115000000000005</v>
          </cell>
          <cell r="P3180" t="str">
            <v>Taán</v>
          </cell>
          <cell r="Q3180">
            <v>0</v>
          </cell>
          <cell r="R3180">
            <v>0</v>
          </cell>
        </row>
        <row r="3181">
          <cell r="E3181" t="str">
            <v>Saét troøn Þ &gt;18</v>
          </cell>
          <cell r="F3181" t="str">
            <v>IA.1130</v>
          </cell>
          <cell r="G3181">
            <v>0</v>
          </cell>
          <cell r="I3181">
            <v>0</v>
          </cell>
          <cell r="N3181">
            <v>2.5649999999999999E-2</v>
          </cell>
          <cell r="P3181" t="str">
            <v>Taán</v>
          </cell>
          <cell r="Q3181">
            <v>0</v>
          </cell>
          <cell r="R3181">
            <v>0</v>
          </cell>
        </row>
        <row r="3182">
          <cell r="E3182" t="str">
            <v>COÄT NHAØ ÑIEÀU HAØNH</v>
          </cell>
          <cell r="G3182">
            <v>0</v>
          </cell>
          <cell r="I3182">
            <v>0</v>
          </cell>
          <cell r="P3182" t="str">
            <v>Taán</v>
          </cell>
          <cell r="Q3182">
            <v>0</v>
          </cell>
          <cell r="R3182">
            <v>0</v>
          </cell>
        </row>
        <row r="3183">
          <cell r="E3183" t="str">
            <v>Beùton coät troøn C1 M200 ñaù 1x2</v>
          </cell>
          <cell r="F3183" t="str">
            <v>HA.2313</v>
          </cell>
          <cell r="G3183">
            <v>0</v>
          </cell>
          <cell r="I3183" t="str">
            <v>: =x0,005625x3,14x3,35</v>
          </cell>
          <cell r="K3183" t="str">
            <v>KHOI</v>
          </cell>
          <cell r="M3183">
            <v>5.6249999999999998E-3</v>
          </cell>
          <cell r="N3183">
            <v>3.14</v>
          </cell>
          <cell r="O3183">
            <v>3.35</v>
          </cell>
          <cell r="P3183" t="str">
            <v>m3</v>
          </cell>
          <cell r="Q3183">
            <v>0</v>
          </cell>
          <cell r="R3183">
            <v>0</v>
          </cell>
        </row>
        <row r="3184">
          <cell r="E3184" t="str">
            <v>Beùton coät M200 ñaù 1x2</v>
          </cell>
          <cell r="F3184" t="str">
            <v>HA.2313</v>
          </cell>
          <cell r="G3184">
            <v>0</v>
          </cell>
          <cell r="I3184">
            <v>0</v>
          </cell>
          <cell r="P3184" t="str">
            <v>m3</v>
          </cell>
          <cell r="Q3184">
            <v>0</v>
          </cell>
          <cell r="R3184">
            <v>0</v>
          </cell>
        </row>
        <row r="3185">
          <cell r="E3185" t="str">
            <v>C2</v>
          </cell>
          <cell r="G3185">
            <v>0</v>
          </cell>
          <cell r="I3185" t="str">
            <v>: =x0,2x0,2x2,85</v>
          </cell>
          <cell r="K3185" t="str">
            <v>KHOI</v>
          </cell>
          <cell r="M3185">
            <v>0.2</v>
          </cell>
          <cell r="N3185">
            <v>0.2</v>
          </cell>
          <cell r="O3185">
            <v>2.85</v>
          </cell>
          <cell r="P3185" t="str">
            <v>m3</v>
          </cell>
          <cell r="Q3185">
            <v>0</v>
          </cell>
          <cell r="R3185">
            <v>0</v>
          </cell>
        </row>
        <row r="3186">
          <cell r="E3186" t="str">
            <v>C3</v>
          </cell>
          <cell r="G3186">
            <v>0</v>
          </cell>
          <cell r="I3186" t="str">
            <v>: =x0,2x0,2x3,85</v>
          </cell>
          <cell r="K3186" t="str">
            <v>KHOI</v>
          </cell>
          <cell r="M3186">
            <v>0.2</v>
          </cell>
          <cell r="N3186">
            <v>0.2</v>
          </cell>
          <cell r="O3186">
            <v>3.85</v>
          </cell>
          <cell r="P3186" t="str">
            <v>m3</v>
          </cell>
          <cell r="Q3186">
            <v>0</v>
          </cell>
          <cell r="R3186">
            <v>0</v>
          </cell>
        </row>
        <row r="3187">
          <cell r="E3187" t="str">
            <v>C3a</v>
          </cell>
          <cell r="G3187">
            <v>0</v>
          </cell>
          <cell r="I3187" t="str">
            <v>: =x0,2x0,2x3,94</v>
          </cell>
          <cell r="K3187" t="str">
            <v>KHOI</v>
          </cell>
          <cell r="M3187">
            <v>0.2</v>
          </cell>
          <cell r="N3187">
            <v>0.2</v>
          </cell>
          <cell r="O3187">
            <v>3.94</v>
          </cell>
          <cell r="P3187" t="str">
            <v>m3</v>
          </cell>
          <cell r="Q3187">
            <v>0</v>
          </cell>
          <cell r="R3187">
            <v>0</v>
          </cell>
        </row>
        <row r="3188">
          <cell r="E3188" t="str">
            <v>C4</v>
          </cell>
          <cell r="G3188">
            <v>0</v>
          </cell>
          <cell r="I3188" t="str">
            <v>: =x0,3x0,2x3,85</v>
          </cell>
          <cell r="K3188" t="str">
            <v>KHOI</v>
          </cell>
          <cell r="M3188">
            <v>0.3</v>
          </cell>
          <cell r="N3188">
            <v>0.2</v>
          </cell>
          <cell r="O3188">
            <v>3.85</v>
          </cell>
          <cell r="P3188" t="str">
            <v>m3</v>
          </cell>
          <cell r="Q3188">
            <v>0</v>
          </cell>
          <cell r="R3188">
            <v>0</v>
          </cell>
        </row>
        <row r="3189">
          <cell r="E3189" t="str">
            <v>C6</v>
          </cell>
          <cell r="G3189">
            <v>0</v>
          </cell>
          <cell r="I3189" t="str">
            <v>: =x0,3x0,25x3,85</v>
          </cell>
          <cell r="K3189" t="str">
            <v>KHOI</v>
          </cell>
          <cell r="M3189">
            <v>0.3</v>
          </cell>
          <cell r="N3189">
            <v>0.25</v>
          </cell>
          <cell r="O3189">
            <v>3.85</v>
          </cell>
          <cell r="P3189" t="str">
            <v>m3</v>
          </cell>
          <cell r="Q3189">
            <v>0</v>
          </cell>
          <cell r="R3189">
            <v>0</v>
          </cell>
        </row>
        <row r="3190">
          <cell r="E3190" t="str">
            <v>Beùton coät M200 ñaù 1x2</v>
          </cell>
          <cell r="F3190" t="str">
            <v>HA.2313</v>
          </cell>
          <cell r="G3190">
            <v>0</v>
          </cell>
          <cell r="I3190">
            <v>0</v>
          </cell>
          <cell r="P3190" t="str">
            <v>m3</v>
          </cell>
          <cell r="Q3190">
            <v>0</v>
          </cell>
          <cell r="R3190">
            <v>0</v>
          </cell>
        </row>
        <row r="3191">
          <cell r="E3191" t="str">
            <v>C3b</v>
          </cell>
          <cell r="G3191">
            <v>0</v>
          </cell>
          <cell r="I3191" t="str">
            <v>: =x0,2x0,2x4,05</v>
          </cell>
          <cell r="K3191" t="str">
            <v>KHOI</v>
          </cell>
          <cell r="M3191">
            <v>0.2</v>
          </cell>
          <cell r="N3191">
            <v>0.2</v>
          </cell>
          <cell r="O3191">
            <v>4.05</v>
          </cell>
          <cell r="P3191" t="str">
            <v>m3</v>
          </cell>
          <cell r="Q3191">
            <v>0</v>
          </cell>
          <cell r="R3191">
            <v>0</v>
          </cell>
        </row>
        <row r="3192">
          <cell r="E3192" t="str">
            <v>C5</v>
          </cell>
          <cell r="G3192">
            <v>0</v>
          </cell>
          <cell r="I3192" t="str">
            <v>: =x0,25x0,25x4,05</v>
          </cell>
          <cell r="K3192" t="str">
            <v>KHOI</v>
          </cell>
          <cell r="M3192">
            <v>0.25</v>
          </cell>
          <cell r="N3192">
            <v>0.25</v>
          </cell>
          <cell r="O3192">
            <v>4.05</v>
          </cell>
          <cell r="P3192" t="str">
            <v>m3</v>
          </cell>
          <cell r="Q3192">
            <v>0</v>
          </cell>
          <cell r="R3192">
            <v>0</v>
          </cell>
        </row>
        <row r="3193">
          <cell r="E3193" t="str">
            <v>Vaùn khuoân coät</v>
          </cell>
          <cell r="F3193" t="str">
            <v>KA.2120</v>
          </cell>
          <cell r="G3193">
            <v>0</v>
          </cell>
          <cell r="I3193">
            <v>0</v>
          </cell>
          <cell r="P3193" t="str">
            <v>100m2</v>
          </cell>
          <cell r="Q3193">
            <v>0</v>
          </cell>
          <cell r="R3193">
            <v>0</v>
          </cell>
        </row>
        <row r="3194">
          <cell r="E3194" t="str">
            <v>C2</v>
          </cell>
          <cell r="G3194">
            <v>0</v>
          </cell>
          <cell r="I3194" t="str">
            <v>: =x2x(0,2+0,2)x2,85/100</v>
          </cell>
          <cell r="K3194" t="str">
            <v>VKMC</v>
          </cell>
          <cell r="M3194">
            <v>0.2</v>
          </cell>
          <cell r="N3194">
            <v>0.2</v>
          </cell>
          <cell r="O3194">
            <v>2.85</v>
          </cell>
          <cell r="P3194" t="str">
            <v>100m2</v>
          </cell>
          <cell r="Q3194">
            <v>0</v>
          </cell>
          <cell r="R3194">
            <v>0</v>
          </cell>
        </row>
        <row r="3195">
          <cell r="E3195" t="str">
            <v>C3</v>
          </cell>
          <cell r="G3195">
            <v>0</v>
          </cell>
          <cell r="I3195" t="str">
            <v>: =x2x(0,2+0,2)x3,85/100</v>
          </cell>
          <cell r="K3195" t="str">
            <v>VKMC</v>
          </cell>
          <cell r="M3195">
            <v>0.2</v>
          </cell>
          <cell r="N3195">
            <v>0.2</v>
          </cell>
          <cell r="O3195">
            <v>3.85</v>
          </cell>
          <cell r="P3195" t="str">
            <v>100m2</v>
          </cell>
          <cell r="Q3195">
            <v>0</v>
          </cell>
          <cell r="R3195">
            <v>0</v>
          </cell>
        </row>
        <row r="3196">
          <cell r="E3196" t="str">
            <v>C3a</v>
          </cell>
          <cell r="G3196">
            <v>0</v>
          </cell>
          <cell r="I3196" t="str">
            <v>: =x2x(0,2+0,2)x3,94/100</v>
          </cell>
          <cell r="K3196" t="str">
            <v>VKMC</v>
          </cell>
          <cell r="M3196">
            <v>0.2</v>
          </cell>
          <cell r="N3196">
            <v>0.2</v>
          </cell>
          <cell r="O3196">
            <v>3.94</v>
          </cell>
          <cell r="P3196" t="str">
            <v>100m2</v>
          </cell>
          <cell r="Q3196">
            <v>0</v>
          </cell>
          <cell r="R3196">
            <v>0</v>
          </cell>
        </row>
        <row r="3197">
          <cell r="E3197" t="str">
            <v>C4</v>
          </cell>
          <cell r="G3197">
            <v>0</v>
          </cell>
          <cell r="I3197" t="str">
            <v>: =x2x(0,3+0,2)x3,85/100</v>
          </cell>
          <cell r="K3197" t="str">
            <v>VKMC</v>
          </cell>
          <cell r="M3197">
            <v>0.3</v>
          </cell>
          <cell r="N3197">
            <v>0.2</v>
          </cell>
          <cell r="O3197">
            <v>3.85</v>
          </cell>
          <cell r="P3197" t="str">
            <v>100m2</v>
          </cell>
          <cell r="Q3197">
            <v>0</v>
          </cell>
          <cell r="R3197">
            <v>0</v>
          </cell>
        </row>
        <row r="3198">
          <cell r="E3198" t="str">
            <v>C6</v>
          </cell>
          <cell r="G3198">
            <v>0</v>
          </cell>
          <cell r="I3198" t="str">
            <v>: =x2x(0,3+0,25)x3,85/100</v>
          </cell>
          <cell r="K3198" t="str">
            <v>VKMC</v>
          </cell>
          <cell r="M3198">
            <v>0.3</v>
          </cell>
          <cell r="N3198">
            <v>0.25</v>
          </cell>
          <cell r="O3198">
            <v>3.85</v>
          </cell>
          <cell r="P3198" t="str">
            <v>100m2</v>
          </cell>
          <cell r="Q3198">
            <v>0</v>
          </cell>
          <cell r="R3198">
            <v>0</v>
          </cell>
        </row>
        <row r="3199">
          <cell r="E3199" t="str">
            <v>C3b</v>
          </cell>
          <cell r="G3199">
            <v>0</v>
          </cell>
          <cell r="I3199" t="str">
            <v>: =x2x(0,3+0,2)x4,05/100</v>
          </cell>
          <cell r="K3199" t="str">
            <v>VKMC</v>
          </cell>
          <cell r="M3199">
            <v>0.3</v>
          </cell>
          <cell r="N3199">
            <v>0.2</v>
          </cell>
          <cell r="O3199">
            <v>4.05</v>
          </cell>
          <cell r="P3199" t="str">
            <v>100m2</v>
          </cell>
          <cell r="Q3199">
            <v>0</v>
          </cell>
          <cell r="R3199">
            <v>0</v>
          </cell>
        </row>
        <row r="3200">
          <cell r="E3200" t="str">
            <v>C5</v>
          </cell>
          <cell r="G3200">
            <v>0</v>
          </cell>
          <cell r="I3200" t="str">
            <v>: =x2x(0,25+0,25)x4,05/100</v>
          </cell>
          <cell r="K3200" t="str">
            <v>VKMC</v>
          </cell>
          <cell r="M3200">
            <v>0.25</v>
          </cell>
          <cell r="N3200">
            <v>0.25</v>
          </cell>
          <cell r="O3200">
            <v>4.05</v>
          </cell>
          <cell r="P3200" t="str">
            <v>100m2</v>
          </cell>
          <cell r="Q3200">
            <v>0</v>
          </cell>
          <cell r="R3200">
            <v>0</v>
          </cell>
        </row>
        <row r="3201">
          <cell r="E3201" t="str">
            <v>Coát theùp coät</v>
          </cell>
          <cell r="G3201">
            <v>0</v>
          </cell>
          <cell r="I3201">
            <v>0</v>
          </cell>
          <cell r="P3201" t="str">
            <v>100m2</v>
          </cell>
          <cell r="Q3201">
            <v>0</v>
          </cell>
          <cell r="R3201">
            <v>0</v>
          </cell>
        </row>
        <row r="3202">
          <cell r="E3202" t="str">
            <v>Saét troøn Þ &lt;=10</v>
          </cell>
          <cell r="F3202" t="str">
            <v>IA.2231</v>
          </cell>
          <cell r="G3202">
            <v>0</v>
          </cell>
          <cell r="I3202">
            <v>0</v>
          </cell>
          <cell r="N3202">
            <v>0.22339999999999999</v>
          </cell>
          <cell r="P3202" t="str">
            <v>Taán</v>
          </cell>
          <cell r="Q3202">
            <v>0</v>
          </cell>
          <cell r="R3202">
            <v>0</v>
          </cell>
        </row>
        <row r="3203">
          <cell r="E3203" t="str">
            <v>Saét troøn Þ &lt;=18</v>
          </cell>
          <cell r="F3203" t="str">
            <v>IA.2231</v>
          </cell>
          <cell r="G3203">
            <v>0</v>
          </cell>
          <cell r="I3203">
            <v>0</v>
          </cell>
          <cell r="N3203">
            <v>0.84001999999999999</v>
          </cell>
          <cell r="P3203" t="str">
            <v>Taán</v>
          </cell>
          <cell r="Q3203">
            <v>0</v>
          </cell>
          <cell r="R3203">
            <v>0</v>
          </cell>
        </row>
        <row r="3204">
          <cell r="E3204" t="str">
            <v>Saét troøn Þ &gt;18</v>
          </cell>
          <cell r="F3204" t="str">
            <v>IA.2231</v>
          </cell>
          <cell r="G3204">
            <v>0</v>
          </cell>
          <cell r="I3204">
            <v>0</v>
          </cell>
          <cell r="N3204">
            <v>3.0499999999999999E-2</v>
          </cell>
          <cell r="P3204" t="str">
            <v>Taán</v>
          </cell>
          <cell r="Q3204">
            <v>0</v>
          </cell>
          <cell r="R3204">
            <v>0</v>
          </cell>
        </row>
        <row r="3205">
          <cell r="E3205" t="str">
            <v>ÑAØ KIEÀNG NHAØ ÑIEÀU HAØNH</v>
          </cell>
          <cell r="G3205">
            <v>0</v>
          </cell>
          <cell r="I3205">
            <v>0</v>
          </cell>
          <cell r="P3205" t="str">
            <v>Taán</v>
          </cell>
          <cell r="Q3205">
            <v>0</v>
          </cell>
          <cell r="R3205">
            <v>0</v>
          </cell>
        </row>
        <row r="3206">
          <cell r="E3206" t="str">
            <v>Beùton ñaø kieàng M200 ñaù 1x2</v>
          </cell>
          <cell r="F3206" t="str">
            <v>HA.3113</v>
          </cell>
          <cell r="G3206">
            <v>0</v>
          </cell>
          <cell r="I3206">
            <v>0</v>
          </cell>
          <cell r="P3206" t="str">
            <v>m3</v>
          </cell>
          <cell r="Q3206">
            <v>0</v>
          </cell>
          <cell r="R3206">
            <v>0</v>
          </cell>
        </row>
        <row r="3207">
          <cell r="E3207" t="str">
            <v>K1</v>
          </cell>
          <cell r="G3207">
            <v>0</v>
          </cell>
          <cell r="I3207">
            <v>0</v>
          </cell>
          <cell r="N3207">
            <v>0.55600000000000005</v>
          </cell>
          <cell r="P3207" t="str">
            <v>m3</v>
          </cell>
          <cell r="Q3207">
            <v>0</v>
          </cell>
          <cell r="R3207">
            <v>0</v>
          </cell>
        </row>
        <row r="3208">
          <cell r="E3208" t="str">
            <v>K2</v>
          </cell>
          <cell r="G3208">
            <v>0</v>
          </cell>
          <cell r="I3208">
            <v>0</v>
          </cell>
          <cell r="N3208">
            <v>0.222</v>
          </cell>
          <cell r="P3208" t="str">
            <v>m3</v>
          </cell>
          <cell r="Q3208">
            <v>0</v>
          </cell>
          <cell r="R3208">
            <v>0</v>
          </cell>
        </row>
        <row r="3209">
          <cell r="E3209" t="str">
            <v>K3</v>
          </cell>
          <cell r="G3209">
            <v>0</v>
          </cell>
          <cell r="I3209">
            <v>0</v>
          </cell>
          <cell r="N3209">
            <v>0.222</v>
          </cell>
          <cell r="P3209" t="str">
            <v>m3</v>
          </cell>
          <cell r="Q3209">
            <v>0</v>
          </cell>
          <cell r="R3209">
            <v>0</v>
          </cell>
        </row>
        <row r="3210">
          <cell r="E3210" t="str">
            <v>K4</v>
          </cell>
          <cell r="G3210">
            <v>0</v>
          </cell>
          <cell r="I3210">
            <v>0</v>
          </cell>
          <cell r="N3210">
            <v>0.378</v>
          </cell>
          <cell r="P3210" t="str">
            <v>m3</v>
          </cell>
          <cell r="Q3210">
            <v>0</v>
          </cell>
          <cell r="R3210">
            <v>0</v>
          </cell>
        </row>
        <row r="3211">
          <cell r="E3211" t="str">
            <v>K5</v>
          </cell>
          <cell r="G3211">
            <v>0</v>
          </cell>
          <cell r="I3211">
            <v>0</v>
          </cell>
          <cell r="N3211">
            <v>0.39</v>
          </cell>
          <cell r="P3211" t="str">
            <v>m3</v>
          </cell>
          <cell r="Q3211">
            <v>0</v>
          </cell>
          <cell r="R3211">
            <v>0</v>
          </cell>
        </row>
        <row r="3212">
          <cell r="E3212" t="str">
            <v>K6</v>
          </cell>
          <cell r="G3212">
            <v>0</v>
          </cell>
          <cell r="I3212">
            <v>0</v>
          </cell>
          <cell r="N3212">
            <v>0.72399999999999998</v>
          </cell>
          <cell r="P3212" t="str">
            <v>m3</v>
          </cell>
          <cell r="Q3212">
            <v>0</v>
          </cell>
          <cell r="R3212">
            <v>0</v>
          </cell>
        </row>
        <row r="3213">
          <cell r="E3213" t="str">
            <v>K7</v>
          </cell>
          <cell r="G3213">
            <v>0</v>
          </cell>
          <cell r="I3213">
            <v>0</v>
          </cell>
          <cell r="N3213">
            <v>1.2</v>
          </cell>
          <cell r="P3213" t="str">
            <v>m3</v>
          </cell>
          <cell r="Q3213">
            <v>0</v>
          </cell>
          <cell r="R3213">
            <v>0</v>
          </cell>
        </row>
        <row r="3214">
          <cell r="E3214" t="str">
            <v>K8</v>
          </cell>
          <cell r="G3214">
            <v>0</v>
          </cell>
          <cell r="I3214">
            <v>0</v>
          </cell>
          <cell r="N3214">
            <v>1.2</v>
          </cell>
          <cell r="P3214" t="str">
            <v>m3</v>
          </cell>
          <cell r="Q3214">
            <v>0</v>
          </cell>
          <cell r="R3214">
            <v>0</v>
          </cell>
        </row>
        <row r="3215">
          <cell r="E3215" t="str">
            <v>K9</v>
          </cell>
          <cell r="G3215">
            <v>0</v>
          </cell>
          <cell r="I3215">
            <v>0</v>
          </cell>
          <cell r="N3215">
            <v>0.13200000000000001</v>
          </cell>
          <cell r="P3215" t="str">
            <v>m3</v>
          </cell>
          <cell r="Q3215">
            <v>0</v>
          </cell>
          <cell r="R3215">
            <v>0</v>
          </cell>
        </row>
        <row r="3216">
          <cell r="E3216" t="str">
            <v>K10</v>
          </cell>
          <cell r="G3216">
            <v>0</v>
          </cell>
          <cell r="I3216">
            <v>0</v>
          </cell>
          <cell r="N3216">
            <v>0.67200000000000004</v>
          </cell>
          <cell r="P3216" t="str">
            <v>m3</v>
          </cell>
          <cell r="Q3216">
            <v>0</v>
          </cell>
          <cell r="R3216">
            <v>0</v>
          </cell>
        </row>
        <row r="3217">
          <cell r="E3217" t="str">
            <v>K11</v>
          </cell>
          <cell r="G3217">
            <v>0</v>
          </cell>
          <cell r="I3217">
            <v>0</v>
          </cell>
          <cell r="N3217">
            <v>0.27200000000000002</v>
          </cell>
          <cell r="P3217" t="str">
            <v>m3</v>
          </cell>
          <cell r="Q3217">
            <v>0</v>
          </cell>
          <cell r="R3217">
            <v>0</v>
          </cell>
        </row>
        <row r="3218">
          <cell r="E3218" t="str">
            <v>K12</v>
          </cell>
          <cell r="G3218">
            <v>0</v>
          </cell>
          <cell r="I3218">
            <v>0</v>
          </cell>
          <cell r="N3218">
            <v>0.65600000000000003</v>
          </cell>
          <cell r="P3218" t="str">
            <v>m3</v>
          </cell>
          <cell r="Q3218">
            <v>0</v>
          </cell>
          <cell r="R3218">
            <v>0</v>
          </cell>
        </row>
        <row r="3219">
          <cell r="E3219" t="str">
            <v>K13</v>
          </cell>
          <cell r="G3219">
            <v>0</v>
          </cell>
          <cell r="I3219">
            <v>0</v>
          </cell>
          <cell r="N3219">
            <v>0.189</v>
          </cell>
          <cell r="P3219" t="str">
            <v>m3</v>
          </cell>
          <cell r="Q3219">
            <v>0</v>
          </cell>
          <cell r="R3219">
            <v>0</v>
          </cell>
        </row>
        <row r="3220">
          <cell r="E3220" t="str">
            <v>Vaùn khuoân ñaø</v>
          </cell>
          <cell r="F3220" t="str">
            <v>KA.2210</v>
          </cell>
          <cell r="G3220">
            <v>0</v>
          </cell>
          <cell r="I3220">
            <v>0</v>
          </cell>
          <cell r="P3220" t="str">
            <v>100m2</v>
          </cell>
          <cell r="Q3220">
            <v>0</v>
          </cell>
          <cell r="R3220">
            <v>0</v>
          </cell>
        </row>
        <row r="3221">
          <cell r="E3221" t="str">
            <v>K1</v>
          </cell>
          <cell r="G3221">
            <v>0</v>
          </cell>
          <cell r="I3221" t="str">
            <v>: =x(2x0,3+0,2)x8,7/100</v>
          </cell>
          <cell r="K3221" t="str">
            <v>VKD</v>
          </cell>
          <cell r="M3221">
            <v>8.6999999999999993</v>
          </cell>
          <cell r="N3221">
            <v>0.2</v>
          </cell>
          <cell r="O3221">
            <v>0.3</v>
          </cell>
          <cell r="P3221" t="str">
            <v>100m2</v>
          </cell>
          <cell r="Q3221">
            <v>0</v>
          </cell>
          <cell r="R3221">
            <v>0</v>
          </cell>
        </row>
        <row r="3222">
          <cell r="E3222" t="str">
            <v>K2</v>
          </cell>
          <cell r="G3222">
            <v>0</v>
          </cell>
          <cell r="I3222" t="str">
            <v>: =x(2x0,3+0,2)x3,9/100</v>
          </cell>
          <cell r="K3222" t="str">
            <v>VKD</v>
          </cell>
          <cell r="M3222">
            <v>3.9</v>
          </cell>
          <cell r="N3222">
            <v>0.2</v>
          </cell>
          <cell r="O3222">
            <v>0.3</v>
          </cell>
          <cell r="P3222" t="str">
            <v>100m2</v>
          </cell>
          <cell r="Q3222">
            <v>0</v>
          </cell>
          <cell r="R3222">
            <v>0</v>
          </cell>
        </row>
        <row r="3223">
          <cell r="E3223" t="str">
            <v>K3</v>
          </cell>
          <cell r="G3223">
            <v>0</v>
          </cell>
          <cell r="I3223" t="str">
            <v>: =x(2x0,3+0,2)x3,9/100</v>
          </cell>
          <cell r="K3223" t="str">
            <v>VKD</v>
          </cell>
          <cell r="M3223">
            <v>3.9</v>
          </cell>
          <cell r="N3223">
            <v>0.2</v>
          </cell>
          <cell r="O3223">
            <v>0.3</v>
          </cell>
          <cell r="P3223" t="str">
            <v>100m2</v>
          </cell>
          <cell r="Q3223">
            <v>0</v>
          </cell>
          <cell r="R3223">
            <v>0</v>
          </cell>
        </row>
        <row r="3224">
          <cell r="E3224" t="str">
            <v>K4</v>
          </cell>
          <cell r="G3224">
            <v>0</v>
          </cell>
          <cell r="I3224" t="str">
            <v>: =x(2x0,3+0,2)x6,9/100</v>
          </cell>
          <cell r="K3224" t="str">
            <v>VKD</v>
          </cell>
          <cell r="M3224">
            <v>6.9</v>
          </cell>
          <cell r="N3224">
            <v>0.2</v>
          </cell>
          <cell r="O3224">
            <v>0.3</v>
          </cell>
          <cell r="P3224" t="str">
            <v>100m2</v>
          </cell>
          <cell r="Q3224">
            <v>0</v>
          </cell>
          <cell r="R3224">
            <v>0</v>
          </cell>
        </row>
        <row r="3225">
          <cell r="E3225" t="str">
            <v>K5</v>
          </cell>
          <cell r="G3225">
            <v>0</v>
          </cell>
          <cell r="I3225" t="str">
            <v>: =x(2x0,3+0,2)x6,9/100</v>
          </cell>
          <cell r="K3225" t="str">
            <v>VKD</v>
          </cell>
          <cell r="M3225">
            <v>6.9</v>
          </cell>
          <cell r="N3225">
            <v>0.2</v>
          </cell>
          <cell r="O3225">
            <v>0.3</v>
          </cell>
          <cell r="P3225" t="str">
            <v>100m2</v>
          </cell>
          <cell r="Q3225">
            <v>0</v>
          </cell>
          <cell r="R3225">
            <v>0</v>
          </cell>
        </row>
        <row r="3226">
          <cell r="E3226" t="str">
            <v>K6</v>
          </cell>
          <cell r="G3226">
            <v>0</v>
          </cell>
          <cell r="I3226" t="str">
            <v>: =x(2x0,3+0,2)x11,7/100</v>
          </cell>
          <cell r="K3226" t="str">
            <v>VKD</v>
          </cell>
          <cell r="M3226">
            <v>11.7</v>
          </cell>
          <cell r="N3226">
            <v>0.2</v>
          </cell>
          <cell r="O3226">
            <v>0.3</v>
          </cell>
          <cell r="P3226" t="str">
            <v>100m2</v>
          </cell>
          <cell r="Q3226">
            <v>0</v>
          </cell>
          <cell r="R3226">
            <v>0</v>
          </cell>
        </row>
        <row r="3227">
          <cell r="E3227" t="str">
            <v>K7</v>
          </cell>
          <cell r="G3227">
            <v>0</v>
          </cell>
          <cell r="I3227" t="str">
            <v>: =x(2x0,3+0,2)x21,6/100</v>
          </cell>
          <cell r="K3227" t="str">
            <v>VKD</v>
          </cell>
          <cell r="M3227">
            <v>21.6</v>
          </cell>
          <cell r="N3227">
            <v>0.2</v>
          </cell>
          <cell r="O3227">
            <v>0.3</v>
          </cell>
          <cell r="P3227" t="str">
            <v>100m2</v>
          </cell>
          <cell r="Q3227">
            <v>0</v>
          </cell>
          <cell r="R3227">
            <v>0</v>
          </cell>
        </row>
        <row r="3228">
          <cell r="E3228" t="str">
            <v>K8</v>
          </cell>
          <cell r="G3228">
            <v>0</v>
          </cell>
          <cell r="I3228" t="str">
            <v>: =x(2x0,3+0,2)x21,6/100</v>
          </cell>
          <cell r="K3228" t="str">
            <v>VKD</v>
          </cell>
          <cell r="M3228">
            <v>21.6</v>
          </cell>
          <cell r="N3228">
            <v>0.2</v>
          </cell>
          <cell r="O3228">
            <v>0.3</v>
          </cell>
          <cell r="P3228" t="str">
            <v>100m2</v>
          </cell>
          <cell r="Q3228">
            <v>0</v>
          </cell>
          <cell r="R3228">
            <v>0</v>
          </cell>
        </row>
        <row r="3229">
          <cell r="E3229" t="str">
            <v>K9</v>
          </cell>
          <cell r="G3229">
            <v>0</v>
          </cell>
          <cell r="I3229" t="str">
            <v>: =x(2x0,3+0,2)x2,4/100</v>
          </cell>
          <cell r="K3229" t="str">
            <v>VKD</v>
          </cell>
          <cell r="M3229">
            <v>2.4</v>
          </cell>
          <cell r="N3229">
            <v>0.2</v>
          </cell>
          <cell r="O3229">
            <v>0.3</v>
          </cell>
          <cell r="P3229" t="str">
            <v>100m2</v>
          </cell>
          <cell r="Q3229">
            <v>0</v>
          </cell>
          <cell r="R3229">
            <v>0</v>
          </cell>
        </row>
        <row r="3230">
          <cell r="E3230" t="str">
            <v>K10</v>
          </cell>
          <cell r="G3230">
            <v>0</v>
          </cell>
          <cell r="I3230" t="str">
            <v>: =x(2x0,3+0,2)x12/100</v>
          </cell>
          <cell r="K3230" t="str">
            <v>VKD</v>
          </cell>
          <cell r="M3230">
            <v>12</v>
          </cell>
          <cell r="N3230">
            <v>0.2</v>
          </cell>
          <cell r="O3230">
            <v>0.3</v>
          </cell>
          <cell r="P3230" t="str">
            <v>100m2</v>
          </cell>
          <cell r="Q3230">
            <v>0</v>
          </cell>
          <cell r="R3230">
            <v>0</v>
          </cell>
        </row>
        <row r="3231">
          <cell r="E3231" t="str">
            <v>K11</v>
          </cell>
          <cell r="G3231">
            <v>0</v>
          </cell>
          <cell r="I3231" t="str">
            <v>: =x(2x0,2+0,2)x7,2/100</v>
          </cell>
          <cell r="K3231" t="str">
            <v>VKD</v>
          </cell>
          <cell r="M3231">
            <v>7.2</v>
          </cell>
          <cell r="N3231">
            <v>0.2</v>
          </cell>
          <cell r="O3231">
            <v>0.2</v>
          </cell>
          <cell r="P3231" t="str">
            <v>100m2</v>
          </cell>
          <cell r="Q3231">
            <v>0</v>
          </cell>
          <cell r="R3231">
            <v>0</v>
          </cell>
        </row>
        <row r="3232">
          <cell r="E3232" t="str">
            <v>K12</v>
          </cell>
          <cell r="G3232">
            <v>0</v>
          </cell>
          <cell r="I3232" t="str">
            <v>: =x(2x0,3+0,2)x12,6/100</v>
          </cell>
          <cell r="K3232" t="str">
            <v>VKD</v>
          </cell>
          <cell r="M3232">
            <v>12.6</v>
          </cell>
          <cell r="N3232">
            <v>0.2</v>
          </cell>
          <cell r="O3232">
            <v>0.3</v>
          </cell>
          <cell r="P3232" t="str">
            <v>100m2</v>
          </cell>
          <cell r="Q3232">
            <v>0</v>
          </cell>
          <cell r="R3232">
            <v>0</v>
          </cell>
        </row>
        <row r="3233">
          <cell r="E3233" t="str">
            <v>K13</v>
          </cell>
          <cell r="G3233">
            <v>0</v>
          </cell>
          <cell r="I3233" t="str">
            <v>: =x(2x0,2+0,2)x1,8/100</v>
          </cell>
          <cell r="K3233" t="str">
            <v>VKD</v>
          </cell>
          <cell r="M3233">
            <v>1.8</v>
          </cell>
          <cell r="N3233">
            <v>0.2</v>
          </cell>
          <cell r="O3233">
            <v>0.2</v>
          </cell>
          <cell r="P3233" t="str">
            <v>100m2</v>
          </cell>
          <cell r="Q3233">
            <v>0</v>
          </cell>
          <cell r="R3233">
            <v>0</v>
          </cell>
        </row>
        <row r="3234">
          <cell r="E3234" t="str">
            <v>Coát theùp ñaø kieàng</v>
          </cell>
          <cell r="G3234">
            <v>0</v>
          </cell>
          <cell r="I3234">
            <v>0</v>
          </cell>
          <cell r="P3234" t="str">
            <v>100m2</v>
          </cell>
          <cell r="Q3234">
            <v>0</v>
          </cell>
          <cell r="R3234">
            <v>0</v>
          </cell>
        </row>
        <row r="3235">
          <cell r="E3235" t="str">
            <v>Saét troøn Þ &lt;=10</v>
          </cell>
          <cell r="F3235" t="str">
            <v>IA.2331</v>
          </cell>
          <cell r="G3235">
            <v>0</v>
          </cell>
          <cell r="I3235">
            <v>0</v>
          </cell>
          <cell r="N3235">
            <v>0.21381</v>
          </cell>
          <cell r="P3235" t="str">
            <v>Taán</v>
          </cell>
          <cell r="Q3235">
            <v>0</v>
          </cell>
          <cell r="R3235">
            <v>0</v>
          </cell>
        </row>
        <row r="3236">
          <cell r="E3236" t="str">
            <v>Saét troøn Þ &lt;=18</v>
          </cell>
          <cell r="F3236" t="str">
            <v>IA.2331</v>
          </cell>
          <cell r="G3236">
            <v>0</v>
          </cell>
          <cell r="I3236">
            <v>0</v>
          </cell>
          <cell r="N3236">
            <v>0.72297999999999996</v>
          </cell>
          <cell r="P3236" t="str">
            <v>Taán</v>
          </cell>
          <cell r="Q3236">
            <v>0</v>
          </cell>
          <cell r="R3236">
            <v>0</v>
          </cell>
        </row>
        <row r="3237">
          <cell r="E3237" t="str">
            <v>Saét troøn Þ &gt;18</v>
          </cell>
          <cell r="F3237" t="str">
            <v>IA.2331</v>
          </cell>
          <cell r="G3237">
            <v>0</v>
          </cell>
          <cell r="I3237">
            <v>0</v>
          </cell>
          <cell r="N3237">
            <v>2.9100000000000001E-2</v>
          </cell>
          <cell r="P3237" t="str">
            <v>Taán</v>
          </cell>
          <cell r="Q3237">
            <v>0</v>
          </cell>
          <cell r="R3237">
            <v>0</v>
          </cell>
        </row>
        <row r="3238">
          <cell r="E3238" t="str">
            <v>ÑAØ MAÙI ÑOÙN VAØ LANH TOÂ NHAØ ÑIEÀU HAØNH</v>
          </cell>
          <cell r="G3238">
            <v>0</v>
          </cell>
          <cell r="I3238">
            <v>0</v>
          </cell>
          <cell r="P3238" t="str">
            <v>Taán</v>
          </cell>
          <cell r="Q3238">
            <v>0</v>
          </cell>
          <cell r="R3238">
            <v>0</v>
          </cell>
        </row>
        <row r="3239">
          <cell r="E3239" t="str">
            <v>Beùton ñaø  M200 ñaù 1x2</v>
          </cell>
          <cell r="F3239" t="str">
            <v>HA.3113</v>
          </cell>
          <cell r="G3239">
            <v>0</v>
          </cell>
          <cell r="I3239">
            <v>0</v>
          </cell>
          <cell r="P3239" t="str">
            <v>m3</v>
          </cell>
          <cell r="Q3239">
            <v>0</v>
          </cell>
          <cell r="R3239">
            <v>0</v>
          </cell>
        </row>
        <row r="3240">
          <cell r="E3240" t="str">
            <v>DMÑ1</v>
          </cell>
          <cell r="G3240">
            <v>0</v>
          </cell>
          <cell r="I3240">
            <v>0</v>
          </cell>
          <cell r="N3240">
            <v>0.69599999999999995</v>
          </cell>
          <cell r="P3240" t="str">
            <v>m3</v>
          </cell>
          <cell r="Q3240">
            <v>0</v>
          </cell>
          <cell r="R3240">
            <v>0</v>
          </cell>
        </row>
        <row r="3241">
          <cell r="E3241" t="str">
            <v>DMÑ2</v>
          </cell>
          <cell r="G3241">
            <v>0</v>
          </cell>
          <cell r="I3241">
            <v>0</v>
          </cell>
          <cell r="N3241">
            <v>0.52800000000000002</v>
          </cell>
          <cell r="P3241" t="str">
            <v>m3</v>
          </cell>
          <cell r="Q3241">
            <v>0</v>
          </cell>
          <cell r="R3241">
            <v>0</v>
          </cell>
        </row>
        <row r="3242">
          <cell r="E3242" t="str">
            <v>DMÑ3</v>
          </cell>
          <cell r="G3242">
            <v>0</v>
          </cell>
          <cell r="I3242">
            <v>0</v>
          </cell>
          <cell r="N3242">
            <v>0.246</v>
          </cell>
          <cell r="P3242" t="str">
            <v>m3</v>
          </cell>
          <cell r="Q3242">
            <v>0</v>
          </cell>
          <cell r="R3242">
            <v>0</v>
          </cell>
        </row>
        <row r="3243">
          <cell r="E3243" t="str">
            <v>DMÑ4</v>
          </cell>
          <cell r="G3243">
            <v>0</v>
          </cell>
          <cell r="I3243">
            <v>0</v>
          </cell>
          <cell r="N3243">
            <v>0.39200000000000002</v>
          </cell>
          <cell r="P3243" t="str">
            <v>m3</v>
          </cell>
          <cell r="Q3243">
            <v>0</v>
          </cell>
          <cell r="R3243">
            <v>0</v>
          </cell>
        </row>
        <row r="3244">
          <cell r="E3244" t="str">
            <v>DMÑ5</v>
          </cell>
          <cell r="G3244">
            <v>0</v>
          </cell>
          <cell r="I3244">
            <v>0</v>
          </cell>
          <cell r="N3244">
            <v>0.26400000000000001</v>
          </cell>
          <cell r="P3244" t="str">
            <v>m3</v>
          </cell>
          <cell r="Q3244">
            <v>0</v>
          </cell>
          <cell r="R3244">
            <v>0</v>
          </cell>
        </row>
        <row r="3245">
          <cell r="E3245" t="str">
            <v>DMÑ6</v>
          </cell>
          <cell r="G3245">
            <v>0</v>
          </cell>
          <cell r="I3245">
            <v>0</v>
          </cell>
          <cell r="N3245">
            <v>0.249</v>
          </cell>
          <cell r="P3245" t="str">
            <v>m3</v>
          </cell>
          <cell r="Q3245">
            <v>0</v>
          </cell>
          <cell r="R3245">
            <v>0</v>
          </cell>
        </row>
        <row r="3246">
          <cell r="E3246" t="str">
            <v>DMÑ7</v>
          </cell>
          <cell r="G3246">
            <v>0</v>
          </cell>
          <cell r="I3246">
            <v>0</v>
          </cell>
          <cell r="N3246">
            <v>0.108</v>
          </cell>
          <cell r="P3246" t="str">
            <v>m3</v>
          </cell>
          <cell r="Q3246">
            <v>0</v>
          </cell>
          <cell r="R3246">
            <v>0</v>
          </cell>
        </row>
        <row r="3247">
          <cell r="E3247" t="str">
            <v>LT1</v>
          </cell>
          <cell r="G3247">
            <v>0</v>
          </cell>
          <cell r="I3247">
            <v>0</v>
          </cell>
          <cell r="N3247">
            <v>0.52200000000000002</v>
          </cell>
          <cell r="P3247" t="str">
            <v>m3</v>
          </cell>
          <cell r="Q3247">
            <v>0</v>
          </cell>
          <cell r="R3247">
            <v>0</v>
          </cell>
        </row>
        <row r="3248">
          <cell r="E3248" t="str">
            <v>LT2</v>
          </cell>
          <cell r="G3248">
            <v>0</v>
          </cell>
          <cell r="I3248">
            <v>0</v>
          </cell>
          <cell r="N3248">
            <v>0.70199999999999996</v>
          </cell>
          <cell r="P3248" t="str">
            <v>m3</v>
          </cell>
          <cell r="Q3248">
            <v>0</v>
          </cell>
          <cell r="R3248">
            <v>0</v>
          </cell>
        </row>
        <row r="3249">
          <cell r="E3249" t="str">
            <v>LT3</v>
          </cell>
          <cell r="G3249">
            <v>0</v>
          </cell>
          <cell r="I3249">
            <v>0</v>
          </cell>
          <cell r="N3249">
            <v>0.39800000000000002</v>
          </cell>
          <cell r="P3249" t="str">
            <v>m3</v>
          </cell>
          <cell r="Q3249">
            <v>0</v>
          </cell>
          <cell r="R3249">
            <v>0</v>
          </cell>
        </row>
        <row r="3250">
          <cell r="E3250" t="str">
            <v>LT4</v>
          </cell>
          <cell r="G3250">
            <v>0</v>
          </cell>
          <cell r="I3250">
            <v>0</v>
          </cell>
          <cell r="N3250">
            <v>0.20100000000000001</v>
          </cell>
          <cell r="P3250" t="str">
            <v>m3</v>
          </cell>
          <cell r="Q3250">
            <v>0</v>
          </cell>
          <cell r="R3250">
            <v>0</v>
          </cell>
        </row>
        <row r="3251">
          <cell r="E3251" t="str">
            <v>LT5</v>
          </cell>
          <cell r="G3251">
            <v>0</v>
          </cell>
          <cell r="I3251">
            <v>0</v>
          </cell>
          <cell r="N3251">
            <v>0.11600000000000001</v>
          </cell>
          <cell r="P3251" t="str">
            <v>m3</v>
          </cell>
          <cell r="Q3251">
            <v>0</v>
          </cell>
          <cell r="R3251">
            <v>0</v>
          </cell>
        </row>
        <row r="3252">
          <cell r="E3252" t="str">
            <v>LT6</v>
          </cell>
          <cell r="G3252">
            <v>0</v>
          </cell>
          <cell r="I3252">
            <v>0</v>
          </cell>
          <cell r="N3252">
            <v>0.156</v>
          </cell>
          <cell r="P3252" t="str">
            <v>m3</v>
          </cell>
          <cell r="Q3252">
            <v>0</v>
          </cell>
          <cell r="R3252">
            <v>0</v>
          </cell>
        </row>
        <row r="3253">
          <cell r="E3253" t="str">
            <v>Vaùn khuoân ñaø</v>
          </cell>
          <cell r="F3253" t="str">
            <v>KA.2210</v>
          </cell>
          <cell r="G3253">
            <v>0</v>
          </cell>
          <cell r="I3253">
            <v>0</v>
          </cell>
          <cell r="P3253" t="str">
            <v>100m2</v>
          </cell>
          <cell r="Q3253">
            <v>0</v>
          </cell>
          <cell r="R3253">
            <v>0</v>
          </cell>
        </row>
        <row r="3254">
          <cell r="E3254" t="str">
            <v>DMÑ1</v>
          </cell>
          <cell r="G3254">
            <v>0</v>
          </cell>
          <cell r="I3254" t="str">
            <v>: =x(2x0,2+0,2)x12,6/100</v>
          </cell>
          <cell r="K3254" t="str">
            <v>VKD</v>
          </cell>
          <cell r="M3254">
            <v>12.6</v>
          </cell>
          <cell r="N3254">
            <v>0.2</v>
          </cell>
          <cell r="O3254">
            <v>0.2</v>
          </cell>
          <cell r="P3254" t="str">
            <v>100m2</v>
          </cell>
          <cell r="Q3254">
            <v>0</v>
          </cell>
          <cell r="R3254">
            <v>0</v>
          </cell>
        </row>
        <row r="3255">
          <cell r="E3255" t="str">
            <v>DMÑ2</v>
          </cell>
          <cell r="G3255">
            <v>0</v>
          </cell>
          <cell r="I3255" t="str">
            <v>: =x(2x0,2+0,2)x8,6/100</v>
          </cell>
          <cell r="K3255" t="str">
            <v>VKD</v>
          </cell>
          <cell r="M3255">
            <v>8.6</v>
          </cell>
          <cell r="N3255">
            <v>0.2</v>
          </cell>
          <cell r="O3255">
            <v>0.2</v>
          </cell>
          <cell r="P3255" t="str">
            <v>100m2</v>
          </cell>
          <cell r="Q3255">
            <v>0</v>
          </cell>
          <cell r="R3255">
            <v>0</v>
          </cell>
        </row>
        <row r="3256">
          <cell r="E3256" t="str">
            <v>DMÑ3</v>
          </cell>
          <cell r="G3256">
            <v>0</v>
          </cell>
          <cell r="I3256" t="str">
            <v>: =x(2x0,2+0,2)x4/100</v>
          </cell>
          <cell r="K3256" t="str">
            <v>VKD</v>
          </cell>
          <cell r="M3256">
            <v>4</v>
          </cell>
          <cell r="N3256">
            <v>0.2</v>
          </cell>
          <cell r="O3256">
            <v>0.2</v>
          </cell>
          <cell r="P3256" t="str">
            <v>100m2</v>
          </cell>
          <cell r="Q3256">
            <v>0</v>
          </cell>
          <cell r="R3256">
            <v>0</v>
          </cell>
        </row>
        <row r="3257">
          <cell r="E3257" t="str">
            <v>DMÑ4</v>
          </cell>
          <cell r="G3257">
            <v>0</v>
          </cell>
          <cell r="I3257" t="str">
            <v>: =x(2x0,2+0,2)x2,5/100</v>
          </cell>
          <cell r="K3257" t="str">
            <v>VKD</v>
          </cell>
          <cell r="M3257">
            <v>2.5</v>
          </cell>
          <cell r="N3257">
            <v>0.2</v>
          </cell>
          <cell r="O3257">
            <v>0.2</v>
          </cell>
          <cell r="P3257" t="str">
            <v>100m2</v>
          </cell>
          <cell r="Q3257">
            <v>0</v>
          </cell>
          <cell r="R3257">
            <v>0</v>
          </cell>
        </row>
        <row r="3258">
          <cell r="E3258" t="str">
            <v>DMÑ5</v>
          </cell>
          <cell r="G3258">
            <v>0</v>
          </cell>
          <cell r="I3258" t="str">
            <v>: =x(2x0,2+0,2)x4,5/100</v>
          </cell>
          <cell r="K3258" t="str">
            <v>VKD</v>
          </cell>
          <cell r="M3258">
            <v>4.5</v>
          </cell>
          <cell r="N3258">
            <v>0.2</v>
          </cell>
          <cell r="O3258">
            <v>0.2</v>
          </cell>
          <cell r="P3258" t="str">
            <v>100m2</v>
          </cell>
          <cell r="Q3258">
            <v>0</v>
          </cell>
          <cell r="R3258">
            <v>0</v>
          </cell>
        </row>
        <row r="3259">
          <cell r="E3259" t="str">
            <v>DMÑ6</v>
          </cell>
          <cell r="G3259">
            <v>0</v>
          </cell>
          <cell r="I3259" t="str">
            <v>: =x(2x0,2+0,2)x4,5/100</v>
          </cell>
          <cell r="K3259" t="str">
            <v>VKD</v>
          </cell>
          <cell r="M3259">
            <v>4.5</v>
          </cell>
          <cell r="N3259">
            <v>0.2</v>
          </cell>
          <cell r="O3259">
            <v>0.2</v>
          </cell>
          <cell r="P3259" t="str">
            <v>100m2</v>
          </cell>
          <cell r="Q3259">
            <v>0</v>
          </cell>
          <cell r="R3259">
            <v>0</v>
          </cell>
        </row>
        <row r="3260">
          <cell r="E3260" t="str">
            <v>DMÑ7</v>
          </cell>
          <cell r="G3260">
            <v>0</v>
          </cell>
          <cell r="I3260" t="str">
            <v>: =x(2x0,2+0,2)x2,7/100</v>
          </cell>
          <cell r="K3260" t="str">
            <v>VKD</v>
          </cell>
          <cell r="M3260">
            <v>2.7</v>
          </cell>
          <cell r="N3260">
            <v>0.2</v>
          </cell>
          <cell r="O3260">
            <v>0.2</v>
          </cell>
          <cell r="P3260" t="str">
            <v>100m2</v>
          </cell>
          <cell r="Q3260">
            <v>0</v>
          </cell>
          <cell r="R3260">
            <v>0</v>
          </cell>
        </row>
        <row r="3261">
          <cell r="E3261" t="str">
            <v>LT1</v>
          </cell>
          <cell r="G3261">
            <v>0</v>
          </cell>
          <cell r="I3261" t="str">
            <v>: =x2x0,3x8,7/100</v>
          </cell>
          <cell r="K3261" t="str">
            <v>VKT</v>
          </cell>
          <cell r="M3261">
            <v>8.6999999999999993</v>
          </cell>
          <cell r="N3261">
            <v>0.3</v>
          </cell>
          <cell r="P3261" t="str">
            <v>100m2</v>
          </cell>
          <cell r="Q3261">
            <v>0</v>
          </cell>
          <cell r="R3261">
            <v>0</v>
          </cell>
        </row>
        <row r="3262">
          <cell r="E3262" t="str">
            <v>LT2</v>
          </cell>
          <cell r="G3262">
            <v>0</v>
          </cell>
          <cell r="I3262" t="str">
            <v>: =x2x0,3x11,7/100</v>
          </cell>
          <cell r="K3262" t="str">
            <v>VKT</v>
          </cell>
          <cell r="M3262">
            <v>11.7</v>
          </cell>
          <cell r="N3262">
            <v>0.3</v>
          </cell>
          <cell r="P3262" t="str">
            <v>100m2</v>
          </cell>
          <cell r="Q3262">
            <v>0</v>
          </cell>
          <cell r="R3262">
            <v>0</v>
          </cell>
        </row>
        <row r="3263">
          <cell r="E3263" t="str">
            <v>LT3</v>
          </cell>
          <cell r="G3263">
            <v>0</v>
          </cell>
          <cell r="I3263" t="str">
            <v>: =x2x0,3x7,2/100</v>
          </cell>
          <cell r="K3263" t="str">
            <v>VKT</v>
          </cell>
          <cell r="M3263">
            <v>7.2</v>
          </cell>
          <cell r="N3263">
            <v>0.3</v>
          </cell>
          <cell r="P3263" t="str">
            <v>100m2</v>
          </cell>
          <cell r="Q3263">
            <v>0</v>
          </cell>
          <cell r="R3263">
            <v>0</v>
          </cell>
        </row>
        <row r="3264">
          <cell r="E3264" t="str">
            <v>LT4</v>
          </cell>
          <cell r="G3264">
            <v>0</v>
          </cell>
          <cell r="I3264" t="str">
            <v>: =x2x0,3x3,6/100</v>
          </cell>
          <cell r="K3264" t="str">
            <v>VKT</v>
          </cell>
          <cell r="M3264">
            <v>3.6</v>
          </cell>
          <cell r="N3264">
            <v>0.3</v>
          </cell>
          <cell r="P3264" t="str">
            <v>100m2</v>
          </cell>
          <cell r="Q3264">
            <v>0</v>
          </cell>
          <cell r="R3264">
            <v>0</v>
          </cell>
        </row>
        <row r="3265">
          <cell r="E3265" t="str">
            <v>LT5</v>
          </cell>
          <cell r="G3265">
            <v>0</v>
          </cell>
          <cell r="I3265" t="str">
            <v>: =x2x0,12x1,2/100</v>
          </cell>
          <cell r="K3265" t="str">
            <v>VKT</v>
          </cell>
          <cell r="M3265">
            <v>1.2</v>
          </cell>
          <cell r="N3265">
            <v>0.12</v>
          </cell>
          <cell r="P3265" t="str">
            <v>100m2</v>
          </cell>
          <cell r="Q3265">
            <v>0</v>
          </cell>
          <cell r="R3265">
            <v>0</v>
          </cell>
        </row>
        <row r="3266">
          <cell r="E3266" t="str">
            <v>LT6</v>
          </cell>
          <cell r="G3266">
            <v>0</v>
          </cell>
          <cell r="I3266" t="str">
            <v>: =x2x0,2x3,9/100</v>
          </cell>
          <cell r="K3266" t="str">
            <v>VKT</v>
          </cell>
          <cell r="M3266">
            <v>3.9</v>
          </cell>
          <cell r="N3266">
            <v>0.2</v>
          </cell>
          <cell r="P3266" t="str">
            <v>100m2</v>
          </cell>
          <cell r="Q3266">
            <v>0</v>
          </cell>
          <cell r="R3266">
            <v>0</v>
          </cell>
        </row>
        <row r="3267">
          <cell r="E3267" t="str">
            <v>Coát theùp ñaø maùi ñoùn vaø lanh toâ</v>
          </cell>
          <cell r="G3267">
            <v>0</v>
          </cell>
          <cell r="I3267">
            <v>0</v>
          </cell>
          <cell r="P3267" t="str">
            <v>100m2</v>
          </cell>
          <cell r="Q3267">
            <v>0</v>
          </cell>
          <cell r="R3267">
            <v>0</v>
          </cell>
        </row>
        <row r="3268">
          <cell r="E3268" t="str">
            <v>Saét troøn Þ &lt;=10</v>
          </cell>
          <cell r="F3268" t="str">
            <v>IA.2331</v>
          </cell>
          <cell r="G3268">
            <v>0</v>
          </cell>
          <cell r="I3268">
            <v>0</v>
          </cell>
          <cell r="N3268">
            <v>9.937E-2</v>
          </cell>
          <cell r="P3268" t="str">
            <v>Taán</v>
          </cell>
          <cell r="Q3268">
            <v>0</v>
          </cell>
          <cell r="R3268">
            <v>0</v>
          </cell>
        </row>
        <row r="3269">
          <cell r="E3269" t="str">
            <v>Saét troøn Þ &lt;=18</v>
          </cell>
          <cell r="F3269" t="str">
            <v>IA.2331</v>
          </cell>
          <cell r="G3269">
            <v>0</v>
          </cell>
          <cell r="I3269">
            <v>0</v>
          </cell>
          <cell r="N3269">
            <v>0.42752000000000001</v>
          </cell>
          <cell r="P3269" t="str">
            <v>Taán</v>
          </cell>
          <cell r="Q3269">
            <v>0</v>
          </cell>
          <cell r="R3269">
            <v>0</v>
          </cell>
        </row>
        <row r="3270">
          <cell r="E3270" t="str">
            <v>SAØN MAÙI ÑOÙN NHAØ ÑIEÀU HAØNH</v>
          </cell>
          <cell r="G3270">
            <v>0</v>
          </cell>
          <cell r="I3270">
            <v>0</v>
          </cell>
          <cell r="P3270" t="str">
            <v>Taán</v>
          </cell>
          <cell r="Q3270">
            <v>0</v>
          </cell>
          <cell r="R3270">
            <v>0</v>
          </cell>
        </row>
        <row r="3271">
          <cell r="E3271" t="str">
            <v>Beùton saøn M200 ñaù 1x2</v>
          </cell>
          <cell r="F3271" t="str">
            <v>HA.3213</v>
          </cell>
          <cell r="G3271">
            <v>0</v>
          </cell>
          <cell r="I3271">
            <v>0</v>
          </cell>
          <cell r="N3271">
            <v>3.3</v>
          </cell>
          <cell r="P3271" t="str">
            <v>m3</v>
          </cell>
          <cell r="Q3271">
            <v>0</v>
          </cell>
          <cell r="R3271">
            <v>0</v>
          </cell>
        </row>
        <row r="3272">
          <cell r="E3272" t="str">
            <v>Vaùn khuoân saøn</v>
          </cell>
          <cell r="F3272" t="str">
            <v>KA.2310</v>
          </cell>
          <cell r="G3272">
            <v>0</v>
          </cell>
          <cell r="I3272">
            <v>0</v>
          </cell>
          <cell r="P3272" t="str">
            <v>100m2</v>
          </cell>
          <cell r="Q3272">
            <v>0</v>
          </cell>
          <cell r="R3272">
            <v>0</v>
          </cell>
        </row>
        <row r="3273">
          <cell r="E3273" t="str">
            <v>Saøn ï</v>
          </cell>
          <cell r="G3273">
            <v>0</v>
          </cell>
          <cell r="I3273" t="str">
            <v>: =x2,6x12,8/100</v>
          </cell>
          <cell r="K3273" t="str">
            <v>VKS</v>
          </cell>
          <cell r="M3273">
            <v>2.6</v>
          </cell>
          <cell r="N3273">
            <v>12.8</v>
          </cell>
          <cell r="O3273">
            <v>0</v>
          </cell>
          <cell r="P3273" t="str">
            <v>100m2</v>
          </cell>
          <cell r="Q3273">
            <v>0</v>
          </cell>
          <cell r="R3273">
            <v>0</v>
          </cell>
        </row>
        <row r="3274">
          <cell r="E3274" t="str">
            <v>Saøn ï</v>
          </cell>
          <cell r="G3274">
            <v>0</v>
          </cell>
          <cell r="I3274" t="str">
            <v>: =x2x4/100</v>
          </cell>
          <cell r="K3274" t="str">
            <v>VKS</v>
          </cell>
          <cell r="M3274">
            <v>2</v>
          </cell>
          <cell r="N3274">
            <v>4</v>
          </cell>
          <cell r="O3274">
            <v>0</v>
          </cell>
          <cell r="P3274" t="str">
            <v>100m2</v>
          </cell>
          <cell r="Q3274">
            <v>0</v>
          </cell>
          <cell r="R3274">
            <v>0</v>
          </cell>
        </row>
        <row r="3275">
          <cell r="E3275" t="str">
            <v>Saét troøn Þ &lt;=10</v>
          </cell>
          <cell r="F3275" t="str">
            <v>IA.2531</v>
          </cell>
          <cell r="G3275">
            <v>0</v>
          </cell>
          <cell r="I3275">
            <v>0</v>
          </cell>
          <cell r="N3275">
            <v>0.28689999999999999</v>
          </cell>
          <cell r="P3275" t="str">
            <v>Taán</v>
          </cell>
          <cell r="Q3275">
            <v>0</v>
          </cell>
          <cell r="R3275">
            <v>0</v>
          </cell>
        </row>
        <row r="3276">
          <cell r="E3276" t="str">
            <v>DAÀM MAÙI NHAØ ÑIEÀU HAØNH</v>
          </cell>
          <cell r="G3276">
            <v>0</v>
          </cell>
          <cell r="I3276">
            <v>0</v>
          </cell>
          <cell r="P3276" t="str">
            <v>Taán</v>
          </cell>
          <cell r="Q3276">
            <v>0</v>
          </cell>
          <cell r="R3276">
            <v>0</v>
          </cell>
        </row>
        <row r="3277">
          <cell r="E3277" t="str">
            <v>Beùton daàm maùi M200 ñaù 1x2</v>
          </cell>
          <cell r="F3277" t="str">
            <v>HA.3113</v>
          </cell>
          <cell r="G3277">
            <v>0</v>
          </cell>
          <cell r="I3277">
            <v>0</v>
          </cell>
          <cell r="P3277" t="str">
            <v>m3</v>
          </cell>
          <cell r="Q3277">
            <v>0</v>
          </cell>
          <cell r="R3277">
            <v>0</v>
          </cell>
        </row>
        <row r="3278">
          <cell r="E3278" t="str">
            <v>D1</v>
          </cell>
          <cell r="G3278">
            <v>0</v>
          </cell>
          <cell r="I3278">
            <v>0</v>
          </cell>
          <cell r="N3278">
            <v>1.206</v>
          </cell>
          <cell r="P3278" t="str">
            <v>m3</v>
          </cell>
          <cell r="Q3278">
            <v>0</v>
          </cell>
          <cell r="R3278">
            <v>0</v>
          </cell>
        </row>
        <row r="3279">
          <cell r="E3279" t="str">
            <v>D2</v>
          </cell>
          <cell r="G3279">
            <v>0</v>
          </cell>
          <cell r="I3279">
            <v>0</v>
          </cell>
          <cell r="N3279">
            <v>1.206</v>
          </cell>
          <cell r="P3279" t="str">
            <v>m3</v>
          </cell>
          <cell r="Q3279">
            <v>0</v>
          </cell>
          <cell r="R3279">
            <v>0</v>
          </cell>
        </row>
        <row r="3280">
          <cell r="E3280" t="str">
            <v>D3</v>
          </cell>
          <cell r="G3280">
            <v>0</v>
          </cell>
          <cell r="I3280">
            <v>0</v>
          </cell>
          <cell r="N3280">
            <v>1.5680000000000001</v>
          </cell>
          <cell r="P3280" t="str">
            <v>m3</v>
          </cell>
          <cell r="Q3280">
            <v>0</v>
          </cell>
          <cell r="R3280">
            <v>0</v>
          </cell>
        </row>
        <row r="3281">
          <cell r="E3281" t="str">
            <v>D4</v>
          </cell>
          <cell r="G3281">
            <v>0</v>
          </cell>
          <cell r="I3281">
            <v>0</v>
          </cell>
          <cell r="N3281">
            <v>1.206</v>
          </cell>
          <cell r="P3281" t="str">
            <v>m3</v>
          </cell>
          <cell r="Q3281">
            <v>0</v>
          </cell>
          <cell r="R3281">
            <v>0</v>
          </cell>
        </row>
        <row r="3282">
          <cell r="E3282" t="str">
            <v>D5</v>
          </cell>
          <cell r="G3282">
            <v>0</v>
          </cell>
          <cell r="I3282">
            <v>0</v>
          </cell>
          <cell r="N3282">
            <v>0.76700000000000002</v>
          </cell>
          <cell r="P3282" t="str">
            <v>m3</v>
          </cell>
          <cell r="Q3282">
            <v>0</v>
          </cell>
          <cell r="R3282">
            <v>0</v>
          </cell>
        </row>
        <row r="3283">
          <cell r="E3283" t="str">
            <v>D6</v>
          </cell>
          <cell r="G3283">
            <v>0</v>
          </cell>
          <cell r="I3283">
            <v>0</v>
          </cell>
          <cell r="N3283">
            <v>2.2709999999999999</v>
          </cell>
          <cell r="P3283" t="str">
            <v>m3</v>
          </cell>
          <cell r="Q3283">
            <v>0</v>
          </cell>
          <cell r="R3283">
            <v>0</v>
          </cell>
        </row>
        <row r="3284">
          <cell r="E3284" t="str">
            <v>D7</v>
          </cell>
          <cell r="G3284">
            <v>0</v>
          </cell>
          <cell r="I3284">
            <v>0</v>
          </cell>
          <cell r="N3284">
            <v>0.19</v>
          </cell>
          <cell r="P3284" t="str">
            <v>m3</v>
          </cell>
          <cell r="Q3284">
            <v>0</v>
          </cell>
          <cell r="R3284">
            <v>0</v>
          </cell>
        </row>
        <row r="3285">
          <cell r="E3285" t="str">
            <v>D8</v>
          </cell>
          <cell r="G3285">
            <v>0</v>
          </cell>
          <cell r="I3285">
            <v>0</v>
          </cell>
          <cell r="N3285">
            <v>1.1779999999999999</v>
          </cell>
          <cell r="P3285" t="str">
            <v>m3</v>
          </cell>
          <cell r="Q3285">
            <v>0</v>
          </cell>
          <cell r="R3285">
            <v>0</v>
          </cell>
        </row>
        <row r="3286">
          <cell r="E3286" t="str">
            <v>D9</v>
          </cell>
          <cell r="G3286">
            <v>0</v>
          </cell>
          <cell r="I3286">
            <v>0</v>
          </cell>
          <cell r="N3286">
            <v>1.1779999999999999</v>
          </cell>
          <cell r="P3286" t="str">
            <v>m3</v>
          </cell>
          <cell r="Q3286">
            <v>0</v>
          </cell>
          <cell r="R3286">
            <v>0</v>
          </cell>
        </row>
        <row r="3287">
          <cell r="E3287" t="str">
            <v>D10</v>
          </cell>
          <cell r="G3287">
            <v>0</v>
          </cell>
          <cell r="I3287">
            <v>0</v>
          </cell>
          <cell r="N3287">
            <v>0.92800000000000005</v>
          </cell>
          <cell r="P3287" t="str">
            <v>m3</v>
          </cell>
          <cell r="Q3287">
            <v>0</v>
          </cell>
          <cell r="R3287">
            <v>0</v>
          </cell>
        </row>
        <row r="3288">
          <cell r="E3288" t="str">
            <v>Vaùn khuoân daàm maùi</v>
          </cell>
          <cell r="F3288" t="str">
            <v>KA.2210</v>
          </cell>
          <cell r="G3288">
            <v>0</v>
          </cell>
          <cell r="I3288">
            <v>0</v>
          </cell>
          <cell r="P3288" t="str">
            <v>100m2</v>
          </cell>
          <cell r="Q3288">
            <v>0</v>
          </cell>
          <cell r="R3288">
            <v>0</v>
          </cell>
        </row>
        <row r="3289">
          <cell r="E3289" t="str">
            <v>D1</v>
          </cell>
          <cell r="G3289">
            <v>0</v>
          </cell>
          <cell r="I3289" t="str">
            <v>: =x(2x0,2+0,2)x21,6/100</v>
          </cell>
          <cell r="K3289" t="str">
            <v>VKD</v>
          </cell>
          <cell r="M3289">
            <v>21.6</v>
          </cell>
          <cell r="N3289">
            <v>0.2</v>
          </cell>
          <cell r="O3289">
            <v>0.2</v>
          </cell>
          <cell r="P3289" t="str">
            <v>100m2</v>
          </cell>
          <cell r="Q3289">
            <v>0</v>
          </cell>
          <cell r="R3289">
            <v>0</v>
          </cell>
        </row>
        <row r="3290">
          <cell r="E3290" t="str">
            <v>D2</v>
          </cell>
          <cell r="G3290">
            <v>0</v>
          </cell>
          <cell r="I3290" t="str">
            <v>: =x(2x0,2+0,2)x21,6/100</v>
          </cell>
          <cell r="K3290" t="str">
            <v>VKD</v>
          </cell>
          <cell r="M3290">
            <v>21.6</v>
          </cell>
          <cell r="N3290">
            <v>0.2</v>
          </cell>
          <cell r="O3290">
            <v>0.2</v>
          </cell>
          <cell r="P3290" t="str">
            <v>100m2</v>
          </cell>
          <cell r="Q3290">
            <v>0</v>
          </cell>
          <cell r="R3290">
            <v>0</v>
          </cell>
        </row>
        <row r="3291">
          <cell r="E3291" t="str">
            <v>D3</v>
          </cell>
          <cell r="G3291">
            <v>0</v>
          </cell>
          <cell r="I3291" t="str">
            <v>: =x(2x0,29+0,2)x21,6/100</v>
          </cell>
          <cell r="K3291" t="str">
            <v>VKD</v>
          </cell>
          <cell r="M3291">
            <v>21.6</v>
          </cell>
          <cell r="N3291">
            <v>0.2</v>
          </cell>
          <cell r="O3291">
            <v>0.28999999999999998</v>
          </cell>
          <cell r="P3291" t="str">
            <v>100m2</v>
          </cell>
          <cell r="Q3291">
            <v>0</v>
          </cell>
          <cell r="R3291">
            <v>0</v>
          </cell>
        </row>
        <row r="3292">
          <cell r="E3292" t="str">
            <v>D4</v>
          </cell>
          <cell r="G3292">
            <v>0</v>
          </cell>
          <cell r="I3292" t="str">
            <v>: =x(2x0,2+0,2)x9/100</v>
          </cell>
          <cell r="K3292" t="str">
            <v>VKD</v>
          </cell>
          <cell r="M3292">
            <v>9</v>
          </cell>
          <cell r="N3292">
            <v>0.2</v>
          </cell>
          <cell r="O3292">
            <v>0.2</v>
          </cell>
          <cell r="P3292" t="str">
            <v>100m2</v>
          </cell>
          <cell r="Q3292">
            <v>0</v>
          </cell>
          <cell r="R3292">
            <v>0</v>
          </cell>
        </row>
        <row r="3293">
          <cell r="E3293" t="str">
            <v>D5</v>
          </cell>
          <cell r="G3293">
            <v>0</v>
          </cell>
          <cell r="I3293" t="str">
            <v>: =x(2x0,4+0,2)x8,7/100</v>
          </cell>
          <cell r="K3293" t="str">
            <v>VKD</v>
          </cell>
          <cell r="M3293">
            <v>8.6999999999999993</v>
          </cell>
          <cell r="N3293">
            <v>0.2</v>
          </cell>
          <cell r="O3293">
            <v>0.4</v>
          </cell>
          <cell r="P3293" t="str">
            <v>100m2</v>
          </cell>
          <cell r="Q3293">
            <v>0</v>
          </cell>
          <cell r="R3293">
            <v>0</v>
          </cell>
        </row>
        <row r="3294">
          <cell r="E3294" t="str">
            <v>D6</v>
          </cell>
          <cell r="G3294">
            <v>0</v>
          </cell>
          <cell r="I3294" t="str">
            <v>: =x(2x0,4+0,2)x8,7/100</v>
          </cell>
          <cell r="K3294" t="str">
            <v>VKD</v>
          </cell>
          <cell r="M3294">
            <v>8.6999999999999993</v>
          </cell>
          <cell r="N3294">
            <v>0.2</v>
          </cell>
          <cell r="O3294">
            <v>0.4</v>
          </cell>
          <cell r="P3294" t="str">
            <v>100m2</v>
          </cell>
          <cell r="Q3294">
            <v>0</v>
          </cell>
          <cell r="R3294">
            <v>0</v>
          </cell>
        </row>
        <row r="3295">
          <cell r="E3295" t="str">
            <v>D7</v>
          </cell>
          <cell r="G3295">
            <v>0</v>
          </cell>
          <cell r="I3295" t="str">
            <v>: =x(2x0,29+0,2)x3/100</v>
          </cell>
          <cell r="K3295" t="str">
            <v>VKD</v>
          </cell>
          <cell r="M3295">
            <v>3</v>
          </cell>
          <cell r="N3295">
            <v>0.2</v>
          </cell>
          <cell r="O3295">
            <v>0.28999999999999998</v>
          </cell>
          <cell r="P3295" t="str">
            <v>100m2</v>
          </cell>
          <cell r="Q3295">
            <v>0</v>
          </cell>
          <cell r="R3295">
            <v>0</v>
          </cell>
        </row>
        <row r="3296">
          <cell r="E3296" t="str">
            <v>D8</v>
          </cell>
          <cell r="G3296">
            <v>0</v>
          </cell>
          <cell r="I3296" t="str">
            <v>: =x(2x0,5+0,2)x11,7/100</v>
          </cell>
          <cell r="K3296" t="str">
            <v>VKD</v>
          </cell>
          <cell r="M3296">
            <v>11.7</v>
          </cell>
          <cell r="N3296">
            <v>0.2</v>
          </cell>
          <cell r="O3296">
            <v>0.5</v>
          </cell>
          <cell r="P3296" t="str">
            <v>100m2</v>
          </cell>
          <cell r="Q3296">
            <v>0</v>
          </cell>
          <cell r="R3296">
            <v>0</v>
          </cell>
        </row>
        <row r="3297">
          <cell r="E3297" t="str">
            <v>D9</v>
          </cell>
          <cell r="G3297">
            <v>0</v>
          </cell>
          <cell r="I3297" t="str">
            <v>: =x(2x0,5+0,2)x11,7/100</v>
          </cell>
          <cell r="K3297" t="str">
            <v>VKD</v>
          </cell>
          <cell r="M3297">
            <v>11.7</v>
          </cell>
          <cell r="N3297">
            <v>0.2</v>
          </cell>
          <cell r="O3297">
            <v>0.5</v>
          </cell>
          <cell r="P3297" t="str">
            <v>100m2</v>
          </cell>
          <cell r="Q3297">
            <v>0</v>
          </cell>
          <cell r="R3297">
            <v>0</v>
          </cell>
        </row>
        <row r="3298">
          <cell r="E3298" t="str">
            <v>D10</v>
          </cell>
          <cell r="G3298">
            <v>0</v>
          </cell>
          <cell r="I3298" t="str">
            <v>: =x(2x0,4+0,2)x11,7/100</v>
          </cell>
          <cell r="K3298" t="str">
            <v>VKD</v>
          </cell>
          <cell r="M3298">
            <v>11.7</v>
          </cell>
          <cell r="N3298">
            <v>0.2</v>
          </cell>
          <cell r="O3298">
            <v>0.4</v>
          </cell>
          <cell r="P3298" t="str">
            <v>100m2</v>
          </cell>
          <cell r="Q3298">
            <v>0</v>
          </cell>
          <cell r="R3298">
            <v>0</v>
          </cell>
        </row>
        <row r="3299">
          <cell r="E3299" t="str">
            <v>Coát theùp daàm maùi</v>
          </cell>
          <cell r="G3299">
            <v>0</v>
          </cell>
          <cell r="I3299">
            <v>0</v>
          </cell>
          <cell r="P3299" t="str">
            <v>100m2</v>
          </cell>
          <cell r="Q3299">
            <v>0</v>
          </cell>
          <cell r="R3299">
            <v>0</v>
          </cell>
        </row>
        <row r="3300">
          <cell r="E3300" t="str">
            <v>Saét troøn Þ &lt;=10</v>
          </cell>
          <cell r="F3300" t="str">
            <v>IA.2331</v>
          </cell>
          <cell r="G3300">
            <v>0</v>
          </cell>
          <cell r="I3300">
            <v>0</v>
          </cell>
          <cell r="N3300">
            <v>0.50529999999999997</v>
          </cell>
          <cell r="P3300" t="str">
            <v>Taán</v>
          </cell>
          <cell r="Q3300">
            <v>0</v>
          </cell>
          <cell r="R3300">
            <v>0</v>
          </cell>
        </row>
        <row r="3301">
          <cell r="E3301" t="str">
            <v>Saét troøn Þ &lt;=18</v>
          </cell>
          <cell r="F3301" t="str">
            <v>IA.2331</v>
          </cell>
          <cell r="G3301">
            <v>0</v>
          </cell>
          <cell r="I3301">
            <v>0</v>
          </cell>
          <cell r="N3301">
            <v>1.11334</v>
          </cell>
          <cell r="P3301" t="str">
            <v>Taán</v>
          </cell>
          <cell r="Q3301">
            <v>0</v>
          </cell>
          <cell r="R3301">
            <v>0</v>
          </cell>
        </row>
        <row r="3302">
          <cell r="E3302" t="str">
            <v>Saét troøn Þ &gt;18</v>
          </cell>
          <cell r="F3302" t="str">
            <v>IA.2331</v>
          </cell>
          <cell r="G3302">
            <v>0</v>
          </cell>
          <cell r="I3302">
            <v>0</v>
          </cell>
          <cell r="N3302">
            <v>2.4170000000000001E-2</v>
          </cell>
          <cell r="P3302" t="str">
            <v>Taán</v>
          </cell>
          <cell r="Q3302">
            <v>0</v>
          </cell>
          <cell r="R3302">
            <v>0</v>
          </cell>
        </row>
        <row r="3303">
          <cell r="E3303" t="str">
            <v>SAØN MAÙI NHAØ ÑIEÀU HAØNH</v>
          </cell>
          <cell r="G3303">
            <v>0</v>
          </cell>
          <cell r="I3303">
            <v>0</v>
          </cell>
          <cell r="P3303" t="str">
            <v>Taán</v>
          </cell>
          <cell r="Q3303">
            <v>0</v>
          </cell>
          <cell r="R3303">
            <v>0</v>
          </cell>
        </row>
        <row r="3304">
          <cell r="E3304" t="str">
            <v>Beùton saøn maùi M200 ñaù 1x2</v>
          </cell>
          <cell r="F3304" t="str">
            <v>HA.3213</v>
          </cell>
          <cell r="G3304">
            <v>0</v>
          </cell>
          <cell r="I3304">
            <v>0</v>
          </cell>
          <cell r="N3304">
            <v>34.130000000000003</v>
          </cell>
          <cell r="P3304" t="str">
            <v>m3</v>
          </cell>
          <cell r="Q3304">
            <v>0</v>
          </cell>
          <cell r="R3304">
            <v>0</v>
          </cell>
        </row>
        <row r="3305">
          <cell r="E3305" t="str">
            <v>Vaùn khuoân saøn</v>
          </cell>
          <cell r="F3305" t="str">
            <v>KA.2310</v>
          </cell>
          <cell r="G3305">
            <v>0</v>
          </cell>
          <cell r="I3305">
            <v>0</v>
          </cell>
          <cell r="P3305" t="str">
            <v>100m2</v>
          </cell>
          <cell r="Q3305">
            <v>0</v>
          </cell>
          <cell r="R3305">
            <v>0</v>
          </cell>
        </row>
        <row r="3306">
          <cell r="E3306" t="str">
            <v>Saøn</v>
          </cell>
          <cell r="G3306">
            <v>0</v>
          </cell>
          <cell r="I3306" t="str">
            <v>: =x23,6x10,7/100</v>
          </cell>
          <cell r="K3306" t="str">
            <v>VKS</v>
          </cell>
          <cell r="M3306">
            <v>23.6</v>
          </cell>
          <cell r="N3306">
            <v>10.7</v>
          </cell>
          <cell r="O3306">
            <v>0</v>
          </cell>
          <cell r="P3306" t="str">
            <v>100m2</v>
          </cell>
          <cell r="Q3306">
            <v>0</v>
          </cell>
          <cell r="R3306">
            <v>0</v>
          </cell>
        </row>
        <row r="3307">
          <cell r="E3307" t="str">
            <v>Saøn</v>
          </cell>
          <cell r="G3307">
            <v>0</v>
          </cell>
          <cell r="I3307" t="str">
            <v>: =x11x3/100</v>
          </cell>
          <cell r="K3307" t="str">
            <v>VKS</v>
          </cell>
          <cell r="M3307">
            <v>11</v>
          </cell>
          <cell r="N3307">
            <v>3</v>
          </cell>
          <cell r="O3307">
            <v>0</v>
          </cell>
          <cell r="P3307" t="str">
            <v>100m2</v>
          </cell>
          <cell r="Q3307">
            <v>0</v>
          </cell>
          <cell r="R3307">
            <v>0</v>
          </cell>
        </row>
        <row r="3308">
          <cell r="E3308" t="str">
            <v>Saét troøn Þ &lt;=10</v>
          </cell>
          <cell r="F3308" t="str">
            <v>IA.2531</v>
          </cell>
          <cell r="G3308">
            <v>0</v>
          </cell>
          <cell r="I3308">
            <v>0</v>
          </cell>
          <cell r="N3308">
            <v>2.37643</v>
          </cell>
          <cell r="P3308" t="str">
            <v>Taán</v>
          </cell>
          <cell r="Q3308">
            <v>0</v>
          </cell>
          <cell r="R3308">
            <v>0</v>
          </cell>
        </row>
        <row r="3309">
          <cell r="E3309" t="str">
            <v>HAÀM PHAÂN</v>
          </cell>
          <cell r="G3309">
            <v>0</v>
          </cell>
          <cell r="I3309">
            <v>0</v>
          </cell>
          <cell r="P3309" t="str">
            <v>Taán</v>
          </cell>
          <cell r="Q3309">
            <v>0</v>
          </cell>
          <cell r="R3309">
            <v>0</v>
          </cell>
        </row>
        <row r="3310">
          <cell r="E3310" t="str">
            <v>Ñaøo ñaát haàm phaân C2</v>
          </cell>
          <cell r="F3310" t="str">
            <v>BA.1442</v>
          </cell>
          <cell r="G3310">
            <v>0</v>
          </cell>
          <cell r="I3310" t="str">
            <v>: =x2,15/6(2,8x2,8+7,1x7,1+(2,8+7,1)x(2,8+7,1))</v>
          </cell>
          <cell r="K3310" t="str">
            <v>DAO</v>
          </cell>
          <cell r="L3310">
            <v>1</v>
          </cell>
          <cell r="M3310">
            <v>2.8</v>
          </cell>
          <cell r="N3310">
            <v>2.8</v>
          </cell>
          <cell r="O3310">
            <v>2.15</v>
          </cell>
          <cell r="P3310" t="str">
            <v>m3</v>
          </cell>
          <cell r="Q3310">
            <v>0</v>
          </cell>
          <cell r="R3310">
            <v>0</v>
          </cell>
        </row>
        <row r="3311">
          <cell r="E3311" t="str">
            <v>Beùton loùt M100 ñaù 1x2</v>
          </cell>
          <cell r="F3311" t="str">
            <v>HA.1111SR</v>
          </cell>
          <cell r="G3311">
            <v>0</v>
          </cell>
          <cell r="I3311">
            <v>0</v>
          </cell>
          <cell r="P3311" t="str">
            <v>m3</v>
          </cell>
          <cell r="Q3311">
            <v>0</v>
          </cell>
          <cell r="R3311">
            <v>0</v>
          </cell>
        </row>
        <row r="3312">
          <cell r="E3312" t="str">
            <v>Haàm phaân</v>
          </cell>
          <cell r="G3312">
            <v>0</v>
          </cell>
          <cell r="I3312" t="str">
            <v>: =x2,4x2,4x0,05</v>
          </cell>
          <cell r="K3312" t="str">
            <v>KHOI</v>
          </cell>
          <cell r="M3312">
            <v>2.4</v>
          </cell>
          <cell r="N3312">
            <v>2.4</v>
          </cell>
          <cell r="O3312">
            <v>0.05</v>
          </cell>
          <cell r="P3312" t="str">
            <v>m3</v>
          </cell>
          <cell r="Q3312">
            <v>0</v>
          </cell>
          <cell r="R3312">
            <v>0</v>
          </cell>
        </row>
        <row r="3313">
          <cell r="E3313" t="str">
            <v>Hoá ga</v>
          </cell>
          <cell r="G3313">
            <v>0</v>
          </cell>
          <cell r="I3313" t="str">
            <v>: =x0,9x1,1x0,05</v>
          </cell>
          <cell r="K3313" t="str">
            <v>KHOI</v>
          </cell>
          <cell r="M3313">
            <v>0.9</v>
          </cell>
          <cell r="N3313">
            <v>1.1000000000000001</v>
          </cell>
          <cell r="O3313">
            <v>0.05</v>
          </cell>
          <cell r="P3313" t="str">
            <v>m3</v>
          </cell>
          <cell r="Q3313">
            <v>0</v>
          </cell>
          <cell r="R3313">
            <v>0</v>
          </cell>
        </row>
        <row r="3314">
          <cell r="E3314" t="str">
            <v>Vaùn khuoân beùton loùt</v>
          </cell>
          <cell r="F3314" t="str">
            <v>KA.1110</v>
          </cell>
          <cell r="G3314">
            <v>0</v>
          </cell>
          <cell r="I3314">
            <v>0</v>
          </cell>
          <cell r="P3314" t="str">
            <v>100m2</v>
          </cell>
          <cell r="Q3314">
            <v>0</v>
          </cell>
          <cell r="R3314">
            <v>0</v>
          </cell>
        </row>
        <row r="3315">
          <cell r="E3315" t="str">
            <v>Haàm phaân</v>
          </cell>
          <cell r="G3315">
            <v>0</v>
          </cell>
          <cell r="I3315" t="str">
            <v>: =x2x(2,4+2,4)x0,05/100</v>
          </cell>
          <cell r="K3315" t="str">
            <v>VKMC</v>
          </cell>
          <cell r="M3315">
            <v>2.4</v>
          </cell>
          <cell r="N3315">
            <v>2.4</v>
          </cell>
          <cell r="O3315">
            <v>0.05</v>
          </cell>
          <cell r="P3315" t="str">
            <v>100m2</v>
          </cell>
          <cell r="Q3315">
            <v>0</v>
          </cell>
          <cell r="R3315">
            <v>0</v>
          </cell>
        </row>
        <row r="3316">
          <cell r="E3316" t="str">
            <v>Hoá ga</v>
          </cell>
          <cell r="G3316">
            <v>0</v>
          </cell>
          <cell r="I3316" t="str">
            <v>: =x2x(0,9+1,1)x0,05/100</v>
          </cell>
          <cell r="K3316" t="str">
            <v>VKMC</v>
          </cell>
          <cell r="M3316">
            <v>0.9</v>
          </cell>
          <cell r="N3316">
            <v>1.1000000000000001</v>
          </cell>
          <cell r="O3316">
            <v>0.05</v>
          </cell>
          <cell r="P3316" t="str">
            <v>100m2</v>
          </cell>
          <cell r="Q3316">
            <v>0</v>
          </cell>
          <cell r="R3316">
            <v>0</v>
          </cell>
        </row>
        <row r="3317">
          <cell r="E3317" t="str">
            <v>Beùton baûn ñaùy M200 ñaù 1x2</v>
          </cell>
          <cell r="F3317" t="str">
            <v>HA.3313</v>
          </cell>
          <cell r="G3317">
            <v>0</v>
          </cell>
          <cell r="I3317">
            <v>0</v>
          </cell>
          <cell r="P3317" t="str">
            <v>m3</v>
          </cell>
          <cell r="Q3317">
            <v>0</v>
          </cell>
          <cell r="R3317">
            <v>0</v>
          </cell>
        </row>
        <row r="3318">
          <cell r="E3318" t="str">
            <v>Haàm phaân</v>
          </cell>
          <cell r="G3318">
            <v>0</v>
          </cell>
          <cell r="I3318" t="str">
            <v>: =x2,4x2,4x0,2</v>
          </cell>
          <cell r="K3318" t="str">
            <v>KHOI</v>
          </cell>
          <cell r="M3318">
            <v>2.4</v>
          </cell>
          <cell r="N3318">
            <v>2.4</v>
          </cell>
          <cell r="O3318">
            <v>0.2</v>
          </cell>
          <cell r="P3318" t="str">
            <v>m3</v>
          </cell>
          <cell r="Q3318">
            <v>0</v>
          </cell>
          <cell r="R3318">
            <v>0</v>
          </cell>
        </row>
        <row r="3319">
          <cell r="E3319" t="str">
            <v>Hoá ga</v>
          </cell>
          <cell r="G3319">
            <v>0</v>
          </cell>
          <cell r="I3319" t="str">
            <v>: =x1x1x0,2</v>
          </cell>
          <cell r="K3319" t="str">
            <v>KHOI</v>
          </cell>
          <cell r="M3319">
            <v>1</v>
          </cell>
          <cell r="N3319">
            <v>1</v>
          </cell>
          <cell r="O3319">
            <v>0.2</v>
          </cell>
          <cell r="P3319" t="str">
            <v>m3</v>
          </cell>
          <cell r="Q3319">
            <v>0</v>
          </cell>
          <cell r="R3319">
            <v>0</v>
          </cell>
        </row>
        <row r="3320">
          <cell r="E3320" t="str">
            <v xml:space="preserve">Vaùn khuoân beùton baûn ñaùy: </v>
          </cell>
          <cell r="F3320" t="str">
            <v>KA.1110</v>
          </cell>
          <cell r="G3320">
            <v>0</v>
          </cell>
          <cell r="I3320">
            <v>0</v>
          </cell>
          <cell r="P3320" t="str">
            <v>100m2</v>
          </cell>
          <cell r="Q3320">
            <v>0</v>
          </cell>
          <cell r="R3320">
            <v>0</v>
          </cell>
        </row>
        <row r="3321">
          <cell r="E3321" t="str">
            <v>Haàm phaân</v>
          </cell>
          <cell r="G3321">
            <v>0</v>
          </cell>
          <cell r="I3321" t="str">
            <v>: =x2x(2,2+2,2)x0,2/100</v>
          </cell>
          <cell r="K3321" t="str">
            <v>VKMC</v>
          </cell>
          <cell r="M3321">
            <v>2.2000000000000002</v>
          </cell>
          <cell r="N3321">
            <v>2.2000000000000002</v>
          </cell>
          <cell r="O3321">
            <v>0.2</v>
          </cell>
          <cell r="P3321" t="str">
            <v>100m2</v>
          </cell>
          <cell r="Q3321">
            <v>0</v>
          </cell>
          <cell r="R3321">
            <v>0</v>
          </cell>
        </row>
        <row r="3322">
          <cell r="E3322" t="str">
            <v>Hoá ga</v>
          </cell>
          <cell r="G3322">
            <v>0</v>
          </cell>
          <cell r="I3322" t="str">
            <v>: =x2x(1+1)x0,15/100</v>
          </cell>
          <cell r="K3322" t="str">
            <v>VKMC</v>
          </cell>
          <cell r="M3322">
            <v>1</v>
          </cell>
          <cell r="N3322">
            <v>1</v>
          </cell>
          <cell r="O3322">
            <v>0.15</v>
          </cell>
          <cell r="P3322" t="str">
            <v>100m2</v>
          </cell>
          <cell r="Q3322">
            <v>0</v>
          </cell>
          <cell r="R3322">
            <v>0</v>
          </cell>
        </row>
        <row r="3323">
          <cell r="E3323" t="str">
            <v>GCLÑ saét troøn baûn ñaùy Þ &lt;=10</v>
          </cell>
          <cell r="F3323" t="str">
            <v>IA.2511</v>
          </cell>
          <cell r="G3323">
            <v>0</v>
          </cell>
          <cell r="I3323">
            <v>0</v>
          </cell>
          <cell r="N3323">
            <v>4.5050000000000007E-2</v>
          </cell>
          <cell r="P3323" t="str">
            <v>Taán</v>
          </cell>
          <cell r="Q3323">
            <v>0</v>
          </cell>
          <cell r="R3323">
            <v>0</v>
          </cell>
        </row>
        <row r="3324">
          <cell r="E3324" t="str">
            <v>Beùton ñuùc saün M200 ñaù 1x2</v>
          </cell>
          <cell r="F3324" t="str">
            <v>HG.4113</v>
          </cell>
          <cell r="G3324">
            <v>0</v>
          </cell>
          <cell r="I3324">
            <v>0</v>
          </cell>
          <cell r="P3324" t="str">
            <v>m3</v>
          </cell>
          <cell r="Q3324">
            <v>0</v>
          </cell>
          <cell r="R3324">
            <v>0</v>
          </cell>
        </row>
        <row r="3325">
          <cell r="E3325" t="str">
            <v>Ñan naép N1</v>
          </cell>
          <cell r="G3325">
            <v>0</v>
          </cell>
          <cell r="I3325" t="str">
            <v>: =x0,33x0,7x0,1</v>
          </cell>
          <cell r="K3325" t="str">
            <v>KHOI</v>
          </cell>
          <cell r="M3325">
            <v>0.33</v>
          </cell>
          <cell r="N3325">
            <v>0.7</v>
          </cell>
          <cell r="O3325">
            <v>0.1</v>
          </cell>
          <cell r="P3325" t="str">
            <v>m3</v>
          </cell>
          <cell r="Q3325">
            <v>0</v>
          </cell>
          <cell r="R3325">
            <v>0</v>
          </cell>
        </row>
        <row r="3326">
          <cell r="E3326" t="str">
            <v>Ñan naép N2</v>
          </cell>
          <cell r="G3326">
            <v>0</v>
          </cell>
          <cell r="I3326" t="str">
            <v>: =x0,7x0,7x0,1</v>
          </cell>
          <cell r="K3326" t="str">
            <v>KHOI</v>
          </cell>
          <cell r="M3326">
            <v>0.7</v>
          </cell>
          <cell r="N3326">
            <v>0.7</v>
          </cell>
          <cell r="O3326">
            <v>0.1</v>
          </cell>
          <cell r="P3326" t="str">
            <v>m3</v>
          </cell>
          <cell r="Q3326">
            <v>0</v>
          </cell>
          <cell r="R3326">
            <v>0</v>
          </cell>
        </row>
        <row r="3327">
          <cell r="E3327" t="str">
            <v>Ñan loïc</v>
          </cell>
          <cell r="G3327">
            <v>0</v>
          </cell>
          <cell r="I3327" t="str">
            <v>: =x0,78x0,78x0,1</v>
          </cell>
          <cell r="K3327" t="str">
            <v>KHOI</v>
          </cell>
          <cell r="M3327">
            <v>0.78</v>
          </cell>
          <cell r="N3327">
            <v>0.78</v>
          </cell>
          <cell r="O3327">
            <v>0.1</v>
          </cell>
          <cell r="P3327" t="str">
            <v>m3</v>
          </cell>
          <cell r="Q3327">
            <v>0</v>
          </cell>
          <cell r="R3327">
            <v>0</v>
          </cell>
        </row>
        <row r="3328">
          <cell r="E3328" t="str">
            <v>Vaùn khuoân beùton ñuùc saün M200 ñaù 1x2</v>
          </cell>
          <cell r="F3328" t="str">
            <v>KP.2310</v>
          </cell>
          <cell r="G3328">
            <v>0</v>
          </cell>
          <cell r="I3328">
            <v>0</v>
          </cell>
          <cell r="P3328" t="str">
            <v>100m2</v>
          </cell>
          <cell r="Q3328">
            <v>0</v>
          </cell>
          <cell r="R3328">
            <v>0</v>
          </cell>
        </row>
        <row r="3329">
          <cell r="E3329" t="str">
            <v>Ñan naép N1</v>
          </cell>
          <cell r="G3329">
            <v>0</v>
          </cell>
          <cell r="I3329" t="str">
            <v>: =x2x(0,33+0,7)x0,1/100</v>
          </cell>
          <cell r="K3329" t="str">
            <v>VKMC</v>
          </cell>
          <cell r="M3329">
            <v>0.33</v>
          </cell>
          <cell r="N3329">
            <v>0.7</v>
          </cell>
          <cell r="O3329">
            <v>0.1</v>
          </cell>
          <cell r="P3329" t="str">
            <v>100m2</v>
          </cell>
          <cell r="Q3329">
            <v>0</v>
          </cell>
          <cell r="R3329">
            <v>0</v>
          </cell>
        </row>
        <row r="3330">
          <cell r="E3330" t="str">
            <v>Ñan naép N2</v>
          </cell>
          <cell r="G3330">
            <v>0</v>
          </cell>
          <cell r="I3330" t="str">
            <v>: =x2x(0,7+0,7)x0,1/100</v>
          </cell>
          <cell r="K3330" t="str">
            <v>VKMC</v>
          </cell>
          <cell r="M3330">
            <v>0.7</v>
          </cell>
          <cell r="N3330">
            <v>0.7</v>
          </cell>
          <cell r="O3330">
            <v>0.1</v>
          </cell>
          <cell r="P3330" t="str">
            <v>100m2</v>
          </cell>
          <cell r="Q3330">
            <v>0</v>
          </cell>
          <cell r="R3330">
            <v>0</v>
          </cell>
        </row>
        <row r="3331">
          <cell r="E3331" t="str">
            <v>Ñan loïc</v>
          </cell>
          <cell r="G3331">
            <v>0</v>
          </cell>
          <cell r="I3331" t="str">
            <v>: =x2x(0,78+0,78)x0,1/100</v>
          </cell>
          <cell r="K3331" t="str">
            <v>VKMC</v>
          </cell>
          <cell r="M3331">
            <v>0.78</v>
          </cell>
          <cell r="N3331">
            <v>0.78</v>
          </cell>
          <cell r="O3331">
            <v>0.1</v>
          </cell>
          <cell r="P3331" t="str">
            <v>100m2</v>
          </cell>
          <cell r="Q3331">
            <v>0</v>
          </cell>
          <cell r="R3331">
            <v>0</v>
          </cell>
        </row>
        <row r="3332">
          <cell r="E3332" t="str">
            <v>Saét troøn Þ &lt;=10 ñan</v>
          </cell>
          <cell r="F3332" t="str">
            <v>IA.3511</v>
          </cell>
          <cell r="G3332">
            <v>0</v>
          </cell>
          <cell r="I3332">
            <v>0</v>
          </cell>
          <cell r="N3332">
            <v>2.6269999999999998E-2</v>
          </cell>
          <cell r="P3332" t="str">
            <v>Taán</v>
          </cell>
          <cell r="Q3332">
            <v>0</v>
          </cell>
          <cell r="R3332">
            <v>0</v>
          </cell>
        </row>
        <row r="3333">
          <cell r="E3333" t="str">
            <v>Laép taám ñan</v>
          </cell>
          <cell r="F3333" t="str">
            <v>09-09</v>
          </cell>
          <cell r="G3333">
            <v>0</v>
          </cell>
          <cell r="I3333">
            <v>0</v>
          </cell>
          <cell r="N3333">
            <v>14</v>
          </cell>
          <cell r="P3333" t="str">
            <v>Caùi</v>
          </cell>
          <cell r="Q3333">
            <v>0</v>
          </cell>
          <cell r="R3333">
            <v>0</v>
          </cell>
        </row>
        <row r="3334">
          <cell r="E3334" t="str">
            <v>Beùton ñaø giaèng</v>
          </cell>
          <cell r="F3334" t="str">
            <v>HA.3113</v>
          </cell>
          <cell r="G3334">
            <v>0</v>
          </cell>
          <cell r="I3334" t="str">
            <v>: =x9x0,2x0,25</v>
          </cell>
          <cell r="K3334" t="str">
            <v>KHOI</v>
          </cell>
          <cell r="M3334">
            <v>9</v>
          </cell>
          <cell r="N3334">
            <v>0.2</v>
          </cell>
          <cell r="O3334">
            <v>0.25</v>
          </cell>
          <cell r="P3334" t="str">
            <v>m3</v>
          </cell>
          <cell r="Q3334">
            <v>0</v>
          </cell>
          <cell r="R3334">
            <v>0</v>
          </cell>
        </row>
        <row r="3335">
          <cell r="E3335" t="str">
            <v>Vaùn khuoân ñaø giaèng</v>
          </cell>
          <cell r="F3335" t="str">
            <v>KA.2210</v>
          </cell>
          <cell r="G3335">
            <v>0</v>
          </cell>
          <cell r="I3335" t="str">
            <v>: =x(2x0,25+)x9/100</v>
          </cell>
          <cell r="K3335" t="str">
            <v>VKD</v>
          </cell>
          <cell r="M3335">
            <v>9</v>
          </cell>
          <cell r="O3335">
            <v>0.25</v>
          </cell>
          <cell r="P3335" t="str">
            <v>100m2</v>
          </cell>
          <cell r="Q3335">
            <v>0</v>
          </cell>
          <cell r="R3335">
            <v>0</v>
          </cell>
        </row>
        <row r="3336">
          <cell r="E3336" t="str">
            <v>Saét troøn Þ &lt;=10 ñaø giaèng</v>
          </cell>
          <cell r="F3336" t="str">
            <v>IA.2311</v>
          </cell>
          <cell r="G3336">
            <v>0</v>
          </cell>
          <cell r="I3336">
            <v>0</v>
          </cell>
          <cell r="N3336">
            <v>1.9609999999999999E-2</v>
          </cell>
          <cell r="P3336" t="str">
            <v>Taán</v>
          </cell>
          <cell r="Q3336">
            <v>0</v>
          </cell>
          <cell r="R3336">
            <v>0</v>
          </cell>
        </row>
        <row r="3337">
          <cell r="E3337" t="str">
            <v xml:space="preserve">Xaây töôøng 20 vuõa M75 gaïch the  haàm phaân </v>
          </cell>
          <cell r="F3337" t="str">
            <v>GG.2214</v>
          </cell>
          <cell r="G3337">
            <v>0</v>
          </cell>
          <cell r="I3337">
            <v>0</v>
          </cell>
          <cell r="P3337" t="str">
            <v>m3</v>
          </cell>
          <cell r="Q3337">
            <v>0</v>
          </cell>
          <cell r="R3337">
            <v>0</v>
          </cell>
        </row>
        <row r="3338">
          <cell r="E3338" t="str">
            <v>Haàm phaân</v>
          </cell>
          <cell r="G3338">
            <v>0</v>
          </cell>
          <cell r="I3338" t="str">
            <v>: =x10,6x0,2x1,65</v>
          </cell>
          <cell r="K3338" t="str">
            <v>KHOI</v>
          </cell>
          <cell r="M3338">
            <v>10.6</v>
          </cell>
          <cell r="N3338">
            <v>0.2</v>
          </cell>
          <cell r="O3338">
            <v>1.65</v>
          </cell>
          <cell r="P3338" t="str">
            <v>m3</v>
          </cell>
          <cell r="Q3338">
            <v>0</v>
          </cell>
          <cell r="R3338">
            <v>0</v>
          </cell>
        </row>
        <row r="3339">
          <cell r="E3339" t="str">
            <v>Hoá ga</v>
          </cell>
          <cell r="G3339">
            <v>0</v>
          </cell>
          <cell r="I3339" t="str">
            <v>: =x1,9x0,2x0,35</v>
          </cell>
          <cell r="K3339" t="str">
            <v>KHOI</v>
          </cell>
          <cell r="M3339">
            <v>1.9</v>
          </cell>
          <cell r="N3339">
            <v>0.2</v>
          </cell>
          <cell r="O3339">
            <v>0.35</v>
          </cell>
          <cell r="P3339" t="str">
            <v>m3</v>
          </cell>
          <cell r="Q3339">
            <v>0</v>
          </cell>
          <cell r="R3339">
            <v>0</v>
          </cell>
        </row>
        <row r="3340">
          <cell r="E3340" t="str">
            <v>Traùt töôøng VM75 daøy 1,5 cm</v>
          </cell>
          <cell r="F3340" t="str">
            <v>PA.1214</v>
          </cell>
          <cell r="G3340">
            <v>0</v>
          </cell>
          <cell r="I3340">
            <v>0</v>
          </cell>
          <cell r="P3340" t="str">
            <v>m2</v>
          </cell>
          <cell r="Q3340">
            <v>0</v>
          </cell>
          <cell r="R3340">
            <v>0</v>
          </cell>
        </row>
        <row r="3341">
          <cell r="E3341" t="str">
            <v>Traùt VM100 daøy 2 cm ñaùy</v>
          </cell>
          <cell r="F3341" t="str">
            <v>RB.2125</v>
          </cell>
          <cell r="G3341">
            <v>0</v>
          </cell>
          <cell r="I3341" t="str">
            <v>: =x3,9x0,8</v>
          </cell>
          <cell r="K3341" t="str">
            <v>MAT</v>
          </cell>
          <cell r="M3341">
            <v>3.9</v>
          </cell>
          <cell r="N3341">
            <v>0.8</v>
          </cell>
          <cell r="P3341" t="str">
            <v>m2</v>
          </cell>
          <cell r="Q3341">
            <v>0</v>
          </cell>
          <cell r="R3341">
            <v>0</v>
          </cell>
        </row>
        <row r="3342">
          <cell r="D3342" t="str">
            <v>FILTER</v>
          </cell>
          <cell r="E3342" t="str">
            <v>Laøm taàng loïc cho haàm phaân</v>
          </cell>
          <cell r="F3342" t="str">
            <v>TT</v>
          </cell>
          <cell r="G3342">
            <v>0</v>
          </cell>
          <cell r="I3342">
            <v>0</v>
          </cell>
          <cell r="N3342">
            <v>1</v>
          </cell>
          <cell r="P3342" t="str">
            <v>caùi</v>
          </cell>
          <cell r="R3342">
            <v>0</v>
          </cell>
        </row>
        <row r="3343">
          <cell r="E3343" t="str">
            <v>Ñaép thaønh moùng vaø san thöøa</v>
          </cell>
          <cell r="F3343" t="str">
            <v>BB.1112</v>
          </cell>
          <cell r="G3343">
            <v>0</v>
          </cell>
          <cell r="M3343">
            <v>0.78</v>
          </cell>
          <cell r="N3343">
            <v>0.78</v>
          </cell>
          <cell r="O3343">
            <v>0.1</v>
          </cell>
          <cell r="P3343" t="str">
            <v>m3</v>
          </cell>
          <cell r="Q3343">
            <v>0</v>
          </cell>
          <cell r="R3343">
            <v>0</v>
          </cell>
        </row>
        <row r="3344">
          <cell r="E3344" t="str">
            <v>HEÄ THOÁNG CAÁP THOAÙT NÖÔÙC</v>
          </cell>
          <cell r="G3344">
            <v>0</v>
          </cell>
          <cell r="I3344">
            <v>0</v>
          </cell>
          <cell r="P3344" t="str">
            <v>m3</v>
          </cell>
          <cell r="Q3344">
            <v>0</v>
          </cell>
          <cell r="R3344">
            <v>0</v>
          </cell>
        </row>
        <row r="3345">
          <cell r="D3345" t="str">
            <v>CAUB</v>
          </cell>
          <cell r="E3345" t="str">
            <v>Laép ñaët baøn caàu beät Coto Thai Lan</v>
          </cell>
          <cell r="F3345" t="str">
            <v>ZI.2110</v>
          </cell>
          <cell r="G3345">
            <v>0</v>
          </cell>
          <cell r="I3345">
            <v>0</v>
          </cell>
          <cell r="N3345">
            <v>1</v>
          </cell>
          <cell r="P3345" t="str">
            <v>Boä</v>
          </cell>
          <cell r="Q3345">
            <v>0</v>
          </cell>
          <cell r="R3345">
            <v>0</v>
          </cell>
        </row>
        <row r="3346">
          <cell r="D3346" t="str">
            <v>LAVB</v>
          </cell>
          <cell r="E3346" t="str">
            <v>Laép ñaët lavabo Coto Thai Lan</v>
          </cell>
          <cell r="F3346" t="str">
            <v>ZI.1110</v>
          </cell>
          <cell r="G3346">
            <v>0</v>
          </cell>
          <cell r="I3346">
            <v>0</v>
          </cell>
          <cell r="N3346">
            <v>1</v>
          </cell>
          <cell r="P3346" t="str">
            <v>Boä</v>
          </cell>
          <cell r="Q3346">
            <v>0</v>
          </cell>
          <cell r="R3346">
            <v>0</v>
          </cell>
        </row>
        <row r="3347">
          <cell r="D3347" t="str">
            <v>VSEN</v>
          </cell>
          <cell r="E3347" t="str">
            <v>Laép voøi taém boâng sen nhöa Thaùi Lan</v>
          </cell>
          <cell r="F3347" t="str">
            <v>ZI.3110</v>
          </cell>
          <cell r="G3347">
            <v>0</v>
          </cell>
          <cell r="I3347">
            <v>0</v>
          </cell>
          <cell r="N3347">
            <v>1</v>
          </cell>
          <cell r="P3347" t="str">
            <v>Boä</v>
          </cell>
          <cell r="Q3347">
            <v>0</v>
          </cell>
          <cell r="R3347">
            <v>0</v>
          </cell>
        </row>
        <row r="3348">
          <cell r="D3348" t="str">
            <v>HGVS</v>
          </cell>
          <cell r="E3348" t="str">
            <v>Laép hoäp giaáy veä sinh</v>
          </cell>
          <cell r="F3348" t="str">
            <v>ZI.6140</v>
          </cell>
          <cell r="G3348">
            <v>0</v>
          </cell>
          <cell r="I3348">
            <v>0</v>
          </cell>
          <cell r="N3348">
            <v>1</v>
          </cell>
          <cell r="P3348" t="str">
            <v>boä</v>
          </cell>
          <cell r="Q3348">
            <v>0</v>
          </cell>
          <cell r="R3348">
            <v>0</v>
          </cell>
        </row>
        <row r="3349">
          <cell r="D3349" t="str">
            <v>GUON</v>
          </cell>
          <cell r="E3349" t="str">
            <v>Laép ñaët göông soi 60x40 + keä nhöïa Thai Lan</v>
          </cell>
          <cell r="F3349" t="str">
            <v>ZI.6110</v>
          </cell>
          <cell r="G3349">
            <v>0</v>
          </cell>
          <cell r="I3349">
            <v>0</v>
          </cell>
          <cell r="N3349">
            <v>1</v>
          </cell>
          <cell r="P3349" t="str">
            <v>boä</v>
          </cell>
          <cell r="Q3349">
            <v>0</v>
          </cell>
          <cell r="R3349">
            <v>0</v>
          </cell>
        </row>
        <row r="3350">
          <cell r="D3350" t="str">
            <v>BON-500</v>
          </cell>
          <cell r="E3350" t="str">
            <v>Laép ñaët boàn nöôÙc Inox 500L</v>
          </cell>
          <cell r="F3350" t="str">
            <v>ZI.8110</v>
          </cell>
          <cell r="G3350">
            <v>0</v>
          </cell>
          <cell r="I3350">
            <v>0</v>
          </cell>
          <cell r="N3350">
            <v>1</v>
          </cell>
          <cell r="P3350" t="str">
            <v>boàn</v>
          </cell>
          <cell r="Q3350">
            <v>0</v>
          </cell>
          <cell r="R3350">
            <v>0</v>
          </cell>
        </row>
        <row r="3351">
          <cell r="D3351" t="str">
            <v>GIENG</v>
          </cell>
          <cell r="E3351" t="str">
            <v>Ñoùng gieáng nöôÙc (oáng PVC Þ 42 + bôm 1 ngöïa)</v>
          </cell>
          <cell r="F3351" t="str">
            <v>TT</v>
          </cell>
          <cell r="G3351">
            <v>0</v>
          </cell>
          <cell r="I3351">
            <v>0</v>
          </cell>
          <cell r="N3351">
            <v>1</v>
          </cell>
          <cell r="P3351" t="str">
            <v>boä</v>
          </cell>
          <cell r="Q3351">
            <v>0</v>
          </cell>
          <cell r="R3351">
            <v>0</v>
          </cell>
        </row>
        <row r="3352">
          <cell r="D3352" t="str">
            <v>PVC21</v>
          </cell>
          <cell r="E3352" t="str">
            <v xml:space="preserve">Laép ñaët oáng PVC Þ 15         </v>
          </cell>
          <cell r="F3352" t="str">
            <v>ZJ.7220</v>
          </cell>
          <cell r="G3352">
            <v>0</v>
          </cell>
          <cell r="I3352">
            <v>0</v>
          </cell>
          <cell r="N3352">
            <v>7.1999999999999995E-2</v>
          </cell>
          <cell r="P3352" t="str">
            <v>100m</v>
          </cell>
          <cell r="Q3352">
            <v>0</v>
          </cell>
          <cell r="R3352">
            <v>0</v>
          </cell>
        </row>
        <row r="3353">
          <cell r="D3353" t="str">
            <v>Co-PVC15</v>
          </cell>
          <cell r="E3353" t="str">
            <v>Laép ñaët co PVC Þ 15</v>
          </cell>
          <cell r="F3353" t="str">
            <v>ZM.1210</v>
          </cell>
          <cell r="G3353">
            <v>0</v>
          </cell>
          <cell r="I3353">
            <v>0</v>
          </cell>
          <cell r="N3353">
            <v>8</v>
          </cell>
          <cell r="P3353" t="str">
            <v>Caùi</v>
          </cell>
          <cell r="Q3353">
            <v>0</v>
          </cell>
          <cell r="R3353">
            <v>0</v>
          </cell>
        </row>
        <row r="3354">
          <cell r="D3354" t="str">
            <v>Te-PVC15</v>
          </cell>
          <cell r="E3354" t="str">
            <v>Laép ñaët Teâ PVC Þ 15</v>
          </cell>
          <cell r="F3354" t="str">
            <v>ZM.2110</v>
          </cell>
          <cell r="G3354">
            <v>0</v>
          </cell>
          <cell r="I3354">
            <v>0</v>
          </cell>
          <cell r="N3354">
            <v>2</v>
          </cell>
          <cell r="P3354" t="str">
            <v>Caùi</v>
          </cell>
          <cell r="Q3354">
            <v>0</v>
          </cell>
          <cell r="R3354">
            <v>0</v>
          </cell>
        </row>
        <row r="3355">
          <cell r="D3355" t="str">
            <v>Va-PVC21</v>
          </cell>
          <cell r="E3355" t="str">
            <v>Laép ñaët van PVC Þ 15</v>
          </cell>
          <cell r="F3355" t="str">
            <v>Va-PVC21</v>
          </cell>
          <cell r="G3355" t="str">
            <v>Laép ñaët van PVC Þ 15</v>
          </cell>
          <cell r="I3355">
            <v>0</v>
          </cell>
          <cell r="P3355" t="str">
            <v>Caùi</v>
          </cell>
          <cell r="R3355">
            <v>0</v>
          </cell>
        </row>
        <row r="3356">
          <cell r="D3356" t="str">
            <v>PVC60</v>
          </cell>
          <cell r="E3356" t="str">
            <v xml:space="preserve">Laép oáng PVC Þ 60                                       </v>
          </cell>
          <cell r="F3356" t="str">
            <v>ZJ.7272</v>
          </cell>
          <cell r="G3356">
            <v>0</v>
          </cell>
          <cell r="I3356">
            <v>0</v>
          </cell>
          <cell r="N3356">
            <v>0.23</v>
          </cell>
          <cell r="P3356" t="str">
            <v>100m</v>
          </cell>
          <cell r="Q3356">
            <v>0</v>
          </cell>
          <cell r="R3356">
            <v>0</v>
          </cell>
        </row>
        <row r="3357">
          <cell r="D3357" t="str">
            <v>Co-PVC60</v>
          </cell>
          <cell r="E3357" t="str">
            <v xml:space="preserve">Laép ñaët co PVC Þ 60  </v>
          </cell>
          <cell r="F3357" t="str">
            <v>ZM.1272</v>
          </cell>
          <cell r="G3357">
            <v>0</v>
          </cell>
          <cell r="I3357">
            <v>0</v>
          </cell>
          <cell r="N3357">
            <v>8</v>
          </cell>
          <cell r="P3357" t="str">
            <v>Caùi</v>
          </cell>
          <cell r="Q3357">
            <v>0</v>
          </cell>
          <cell r="R3357">
            <v>0</v>
          </cell>
        </row>
        <row r="3358">
          <cell r="D3358" t="str">
            <v>Ma-PVC60</v>
          </cell>
          <cell r="E3358" t="str">
            <v>Laép ñaët manchon PVC Þ 60</v>
          </cell>
          <cell r="F3358" t="str">
            <v>ZM.1160</v>
          </cell>
          <cell r="G3358">
            <v>0</v>
          </cell>
          <cell r="I3358">
            <v>0</v>
          </cell>
          <cell r="N3358">
            <v>2</v>
          </cell>
          <cell r="P3358" t="str">
            <v>Caùi</v>
          </cell>
          <cell r="Q3358">
            <v>0</v>
          </cell>
          <cell r="R3358">
            <v>0</v>
          </cell>
        </row>
        <row r="3359">
          <cell r="D3359" t="str">
            <v>PTHU</v>
          </cell>
          <cell r="E3359" t="str">
            <v>Laép pheåu thu  nöôÙc baèng nhöïa Thai Lan</v>
          </cell>
          <cell r="F3359" t="str">
            <v>ZI.5120</v>
          </cell>
          <cell r="G3359">
            <v>0</v>
          </cell>
          <cell r="I3359">
            <v>0</v>
          </cell>
          <cell r="N3359">
            <v>1</v>
          </cell>
          <cell r="P3359" t="str">
            <v>Caùi</v>
          </cell>
          <cell r="Q3359">
            <v>0</v>
          </cell>
          <cell r="R3359">
            <v>0</v>
          </cell>
        </row>
        <row r="3360">
          <cell r="D3360" t="str">
            <v>PVC114</v>
          </cell>
          <cell r="E3360" t="str">
            <v>Laép ñaët oáng PVC Þ 114</v>
          </cell>
          <cell r="F3360" t="str">
            <v>ZJ.7275</v>
          </cell>
          <cell r="G3360">
            <v>0</v>
          </cell>
          <cell r="I3360">
            <v>0</v>
          </cell>
          <cell r="N3360">
            <v>0.44</v>
          </cell>
          <cell r="P3360" t="str">
            <v>100m</v>
          </cell>
          <cell r="Q3360">
            <v>0</v>
          </cell>
          <cell r="R3360">
            <v>0</v>
          </cell>
        </row>
        <row r="3361">
          <cell r="D3361" t="str">
            <v>Co-PVC114</v>
          </cell>
          <cell r="E3361" t="str">
            <v>Laép ñaët co PVC Þ 114</v>
          </cell>
          <cell r="F3361" t="str">
            <v>ZM.1275</v>
          </cell>
          <cell r="G3361">
            <v>0</v>
          </cell>
          <cell r="I3361">
            <v>0</v>
          </cell>
          <cell r="N3361">
            <v>16</v>
          </cell>
          <cell r="P3361" t="str">
            <v>Caùi</v>
          </cell>
          <cell r="Q3361">
            <v>0</v>
          </cell>
          <cell r="R3361">
            <v>0</v>
          </cell>
        </row>
        <row r="3362">
          <cell r="D3362" t="str">
            <v>Te-PVC114</v>
          </cell>
          <cell r="E3362" t="str">
            <v>Laép ñaët Teâ PVC Þ 114</v>
          </cell>
          <cell r="F3362" t="str">
            <v>ZM.2240</v>
          </cell>
          <cell r="G3362">
            <v>0</v>
          </cell>
          <cell r="I3362">
            <v>0</v>
          </cell>
          <cell r="N3362">
            <v>16</v>
          </cell>
          <cell r="P3362" t="str">
            <v>Caùi</v>
          </cell>
          <cell r="Q3362">
            <v>0</v>
          </cell>
          <cell r="R3362">
            <v>0</v>
          </cell>
        </row>
        <row r="3363">
          <cell r="D3363" t="str">
            <v>Ma-PVC114</v>
          </cell>
          <cell r="E3363" t="str">
            <v>Laép ñaët manchon PVC Þ 114</v>
          </cell>
          <cell r="F3363" t="str">
            <v>ZM.1160</v>
          </cell>
          <cell r="G3363">
            <v>0</v>
          </cell>
          <cell r="I3363">
            <v>0</v>
          </cell>
          <cell r="N3363">
            <v>16</v>
          </cell>
          <cell r="P3363" t="str">
            <v>Caùi</v>
          </cell>
          <cell r="Q3363">
            <v>0</v>
          </cell>
          <cell r="R3363">
            <v>0</v>
          </cell>
        </row>
        <row r="3364">
          <cell r="E3364" t="str">
            <v>CÖÛA ÑI, CÖÛA SOÅ</v>
          </cell>
          <cell r="G3364">
            <v>0</v>
          </cell>
          <cell r="I3364">
            <v>0</v>
          </cell>
          <cell r="Q3364">
            <v>0</v>
          </cell>
          <cell r="R3364">
            <v>0</v>
          </cell>
        </row>
        <row r="3365">
          <cell r="E3365" t="str">
            <v>Laép ñaët cöûa ñi kieáng khung nhoâm</v>
          </cell>
          <cell r="F3365" t="str">
            <v>NB.2120</v>
          </cell>
          <cell r="G3365">
            <v>0</v>
          </cell>
          <cell r="I3365">
            <v>0</v>
          </cell>
          <cell r="P3365" t="str">
            <v>m2</v>
          </cell>
          <cell r="Q3365">
            <v>0</v>
          </cell>
          <cell r="R3365">
            <v>0</v>
          </cell>
        </row>
        <row r="3366">
          <cell r="E3366" t="str">
            <v>Cöûa ñi 4Ñ1</v>
          </cell>
          <cell r="G3366">
            <v>0</v>
          </cell>
          <cell r="I3366" t="str">
            <v>: =x1,6x2,5</v>
          </cell>
          <cell r="K3366" t="str">
            <v>MAT</v>
          </cell>
          <cell r="M3366">
            <v>1.6</v>
          </cell>
          <cell r="N3366">
            <v>2.5</v>
          </cell>
          <cell r="P3366" t="str">
            <v>m2</v>
          </cell>
          <cell r="Q3366">
            <v>0</v>
          </cell>
          <cell r="R3366">
            <v>0</v>
          </cell>
        </row>
        <row r="3367">
          <cell r="E3367" t="str">
            <v>Cöûa ñi 4Ñ2</v>
          </cell>
          <cell r="G3367">
            <v>0</v>
          </cell>
          <cell r="I3367" t="str">
            <v>: =x0,8x2,5</v>
          </cell>
          <cell r="K3367" t="str">
            <v>MAT</v>
          </cell>
          <cell r="M3367">
            <v>0.8</v>
          </cell>
          <cell r="N3367">
            <v>2.5</v>
          </cell>
          <cell r="P3367" t="str">
            <v>m2</v>
          </cell>
          <cell r="Q3367">
            <v>0</v>
          </cell>
          <cell r="R3367">
            <v>0</v>
          </cell>
        </row>
        <row r="3368">
          <cell r="D3368" t="str">
            <v>ÑI-AL</v>
          </cell>
          <cell r="E3368" t="str">
            <v>Mua cöûa ñi kieáng khung nhoâm Ñaøi Loan ( troïn boä caû khoùa, khuyûu aùp löïc)</v>
          </cell>
          <cell r="F3368" t="str">
            <v>TT</v>
          </cell>
          <cell r="G3368">
            <v>0</v>
          </cell>
          <cell r="I3368">
            <v>0</v>
          </cell>
          <cell r="P3368" t="str">
            <v>m2</v>
          </cell>
          <cell r="Q3368">
            <v>0</v>
          </cell>
          <cell r="R3368">
            <v>0</v>
          </cell>
        </row>
        <row r="3369">
          <cell r="E3369" t="str">
            <v>Laép ñaët cöûa soå kieáng khung nhoâm</v>
          </cell>
          <cell r="F3369" t="str">
            <v>NB.2120</v>
          </cell>
          <cell r="G3369">
            <v>0</v>
          </cell>
          <cell r="I3369">
            <v>0</v>
          </cell>
          <cell r="P3369" t="str">
            <v>m2</v>
          </cell>
          <cell r="Q3369">
            <v>0</v>
          </cell>
          <cell r="R3369">
            <v>0</v>
          </cell>
        </row>
        <row r="3370">
          <cell r="E3370" t="str">
            <v>Cöûa soå 4S1</v>
          </cell>
          <cell r="G3370">
            <v>0</v>
          </cell>
          <cell r="I3370" t="str">
            <v>: =x3,2x1,5</v>
          </cell>
          <cell r="K3370" t="str">
            <v>MAT</v>
          </cell>
          <cell r="M3370">
            <v>3.2</v>
          </cell>
          <cell r="N3370">
            <v>1.5</v>
          </cell>
          <cell r="P3370" t="str">
            <v>m2</v>
          </cell>
          <cell r="Q3370">
            <v>0</v>
          </cell>
          <cell r="R3370">
            <v>0</v>
          </cell>
        </row>
        <row r="3371">
          <cell r="E3371" t="str">
            <v>Cöûa soå 2S2</v>
          </cell>
          <cell r="G3371">
            <v>0</v>
          </cell>
          <cell r="I3371" t="str">
            <v>: =x1,6x1,5</v>
          </cell>
          <cell r="K3371" t="str">
            <v>MAT</v>
          </cell>
          <cell r="M3371">
            <v>1.6</v>
          </cell>
          <cell r="N3371">
            <v>1.5</v>
          </cell>
          <cell r="P3371" t="str">
            <v>m2</v>
          </cell>
          <cell r="Q3371">
            <v>0</v>
          </cell>
          <cell r="R3371">
            <v>0</v>
          </cell>
        </row>
        <row r="3372">
          <cell r="E3372" t="str">
            <v>Cöûa soå 1S3</v>
          </cell>
          <cell r="G3372">
            <v>0</v>
          </cell>
          <cell r="I3372" t="str">
            <v>: =x1,6x0,5</v>
          </cell>
          <cell r="K3372" t="str">
            <v>MAT</v>
          </cell>
          <cell r="M3372">
            <v>1.6</v>
          </cell>
          <cell r="N3372">
            <v>0.5</v>
          </cell>
          <cell r="P3372" t="str">
            <v>m2</v>
          </cell>
          <cell r="Q3372">
            <v>0</v>
          </cell>
          <cell r="R3372">
            <v>0</v>
          </cell>
        </row>
        <row r="3373">
          <cell r="E3373" t="str">
            <v>Laép cöûa ñi nhöïa</v>
          </cell>
          <cell r="F3373" t="str">
            <v>NB.2120</v>
          </cell>
          <cell r="G3373">
            <v>0</v>
          </cell>
          <cell r="I3373" t="str">
            <v>: =x2x0,7</v>
          </cell>
          <cell r="K3373" t="str">
            <v>MAT</v>
          </cell>
          <cell r="M3373">
            <v>2</v>
          </cell>
          <cell r="N3373">
            <v>0.7</v>
          </cell>
          <cell r="P3373" t="str">
            <v>m2</v>
          </cell>
          <cell r="Q3373">
            <v>0</v>
          </cell>
          <cell r="R3373">
            <v>0</v>
          </cell>
        </row>
        <row r="3374">
          <cell r="D3374" t="str">
            <v>ÑI-NH</v>
          </cell>
          <cell r="E3374" t="str">
            <v>Mua cöûa ñi nhöïa Ñaøi Loan ( troïn boä caû khoùa, khuyûu aùp löïc)</v>
          </cell>
          <cell r="F3374" t="str">
            <v>TT</v>
          </cell>
          <cell r="G3374">
            <v>0</v>
          </cell>
          <cell r="I3374" t="str">
            <v>: =x2x0,7</v>
          </cell>
          <cell r="K3374" t="str">
            <v>MAT</v>
          </cell>
          <cell r="M3374">
            <v>2</v>
          </cell>
          <cell r="N3374">
            <v>0.7</v>
          </cell>
          <cell r="P3374" t="str">
            <v>m2</v>
          </cell>
          <cell r="Q3374">
            <v>0</v>
          </cell>
          <cell r="R3374">
            <v>0</v>
          </cell>
        </row>
        <row r="3375">
          <cell r="E3375" t="str">
            <v>XAÂY TOÂ TRAÙT TÖÔØNG, LAÙT NEÀN</v>
          </cell>
          <cell r="G3375">
            <v>0</v>
          </cell>
          <cell r="I3375">
            <v>0</v>
          </cell>
          <cell r="P3375" t="str">
            <v>m2</v>
          </cell>
          <cell r="Q3375">
            <v>0</v>
          </cell>
          <cell r="R3375">
            <v>0</v>
          </cell>
        </row>
        <row r="3376">
          <cell r="E3376" t="str">
            <v>Ñaøo boù heø ñaát C2</v>
          </cell>
          <cell r="F3376" t="str">
            <v>BA.1442</v>
          </cell>
          <cell r="G3376">
            <v>0</v>
          </cell>
          <cell r="I3376" t="str">
            <v>: =x0,3/6(74,6x0,5+74,9x0,8+(74,6+74,9)x(0,5+0,8))</v>
          </cell>
          <cell r="K3376" t="str">
            <v>DAO</v>
          </cell>
          <cell r="L3376">
            <v>0.5</v>
          </cell>
          <cell r="M3376">
            <v>74.599999999999994</v>
          </cell>
          <cell r="N3376">
            <v>0.5</v>
          </cell>
          <cell r="O3376">
            <v>0.3</v>
          </cell>
          <cell r="P3376" t="str">
            <v>m3</v>
          </cell>
          <cell r="Q3376">
            <v>0</v>
          </cell>
          <cell r="R3376">
            <v>0</v>
          </cell>
        </row>
        <row r="3377">
          <cell r="E3377" t="str">
            <v>Beùton M100 loùt ñaù 4x6 neàn nhaø ñieàu haønh</v>
          </cell>
          <cell r="F3377" t="str">
            <v>HA.1111</v>
          </cell>
          <cell r="G3377">
            <v>0</v>
          </cell>
          <cell r="I3377">
            <v>0</v>
          </cell>
          <cell r="P3377" t="str">
            <v>m3</v>
          </cell>
          <cell r="Q3377">
            <v>0</v>
          </cell>
          <cell r="R3377">
            <v>0</v>
          </cell>
        </row>
        <row r="3378">
          <cell r="E3378" t="str">
            <v>Neàn, boù heø, ñaø kieàng bieân</v>
          </cell>
          <cell r="G3378">
            <v>0</v>
          </cell>
          <cell r="I3378" t="str">
            <v>: =x13,7x13x0,1</v>
          </cell>
          <cell r="K3378" t="str">
            <v>KHOI</v>
          </cell>
          <cell r="M3378">
            <v>13.7</v>
          </cell>
          <cell r="N3378">
            <v>13</v>
          </cell>
          <cell r="O3378">
            <v>0.1</v>
          </cell>
          <cell r="P3378" t="str">
            <v>m3</v>
          </cell>
          <cell r="Q3378">
            <v>0</v>
          </cell>
          <cell r="R3378">
            <v>0</v>
          </cell>
        </row>
        <row r="3379">
          <cell r="E3379" t="str">
            <v>Neàn, boù heø, ñaø kieàng bieân</v>
          </cell>
          <cell r="G3379">
            <v>0</v>
          </cell>
          <cell r="I3379" t="str">
            <v>: =x11x10,6x0,1</v>
          </cell>
          <cell r="K3379" t="str">
            <v>KHOI</v>
          </cell>
          <cell r="M3379">
            <v>11</v>
          </cell>
          <cell r="N3379">
            <v>10.6</v>
          </cell>
          <cell r="O3379">
            <v>0.1</v>
          </cell>
          <cell r="P3379" t="str">
            <v>m3</v>
          </cell>
          <cell r="Q3379">
            <v>0</v>
          </cell>
          <cell r="R3379">
            <v>0</v>
          </cell>
        </row>
        <row r="3380">
          <cell r="E3380" t="str">
            <v>Tröø ñi möông caùp</v>
          </cell>
          <cell r="G3380">
            <v>0</v>
          </cell>
          <cell r="I3380" t="str">
            <v>: =x-60x1x0,1</v>
          </cell>
          <cell r="K3380" t="str">
            <v>KHOI</v>
          </cell>
          <cell r="M3380">
            <v>-60</v>
          </cell>
          <cell r="N3380">
            <v>1</v>
          </cell>
          <cell r="O3380">
            <v>0.1</v>
          </cell>
          <cell r="P3380" t="str">
            <v>m3</v>
          </cell>
          <cell r="Q3380">
            <v>0</v>
          </cell>
          <cell r="R3380">
            <v>0</v>
          </cell>
        </row>
        <row r="3381">
          <cell r="E3381" t="str">
            <v>Beùton ñan baøn beáp</v>
          </cell>
          <cell r="F3381" t="str">
            <v>HA.3213</v>
          </cell>
          <cell r="G3381">
            <v>0</v>
          </cell>
          <cell r="I3381" t="str">
            <v>: =x0,6x2,1x0,07</v>
          </cell>
          <cell r="K3381" t="str">
            <v>KHOI</v>
          </cell>
          <cell r="M3381">
            <v>0.6</v>
          </cell>
          <cell r="N3381">
            <v>2.1</v>
          </cell>
          <cell r="O3381">
            <v>7.0000000000000007E-2</v>
          </cell>
          <cell r="P3381" t="str">
            <v>m3</v>
          </cell>
          <cell r="Q3381">
            <v>0</v>
          </cell>
          <cell r="R3381">
            <v>0</v>
          </cell>
        </row>
        <row r="3382">
          <cell r="E3382" t="str">
            <v>Vaùn khuoân ñan</v>
          </cell>
          <cell r="F3382" t="str">
            <v>KP.2310</v>
          </cell>
          <cell r="G3382">
            <v>0</v>
          </cell>
          <cell r="I3382" t="str">
            <v>: =x0,6x2,1/100</v>
          </cell>
          <cell r="K3382" t="str">
            <v>VKS</v>
          </cell>
          <cell r="M3382">
            <v>0.6</v>
          </cell>
          <cell r="N3382">
            <v>2.1</v>
          </cell>
          <cell r="O3382">
            <v>7.0000000000000007E-2</v>
          </cell>
          <cell r="P3382" t="str">
            <v>100m2</v>
          </cell>
          <cell r="Q3382">
            <v>0</v>
          </cell>
          <cell r="R3382">
            <v>0</v>
          </cell>
        </row>
        <row r="3383">
          <cell r="E3383" t="str">
            <v>Xaây töôøng 10 vuõa M75 gaïch oáng goái baøn beáp</v>
          </cell>
          <cell r="F3383" t="str">
            <v>GI.1114</v>
          </cell>
          <cell r="G3383">
            <v>0</v>
          </cell>
          <cell r="I3383" t="str">
            <v>: =x0,7x0,6x0,1</v>
          </cell>
          <cell r="K3383" t="str">
            <v>KHOI</v>
          </cell>
          <cell r="M3383">
            <v>0.7</v>
          </cell>
          <cell r="N3383">
            <v>0.6</v>
          </cell>
          <cell r="O3383">
            <v>0.1</v>
          </cell>
          <cell r="P3383" t="str">
            <v>m3</v>
          </cell>
          <cell r="Q3383">
            <v>0</v>
          </cell>
          <cell r="R3383">
            <v>0</v>
          </cell>
        </row>
        <row r="3384">
          <cell r="E3384" t="str">
            <v>Xaây töôøng 20 vuõa M75 gaïch oáng caâu gaïch theû</v>
          </cell>
          <cell r="F3384" t="str">
            <v>GI.2114</v>
          </cell>
          <cell r="G3384">
            <v>0</v>
          </cell>
          <cell r="I3384">
            <v>0</v>
          </cell>
          <cell r="P3384" t="str">
            <v>m3</v>
          </cell>
          <cell r="Q3384">
            <v>0</v>
          </cell>
          <cell r="R3384">
            <v>0</v>
          </cell>
        </row>
        <row r="3385">
          <cell r="E3385" t="str">
            <v>Truïc 1</v>
          </cell>
          <cell r="G3385">
            <v>0</v>
          </cell>
          <cell r="I3385" t="str">
            <v>: =x11x3,5x0,2</v>
          </cell>
          <cell r="K3385" t="str">
            <v>KHOI</v>
          </cell>
          <cell r="M3385">
            <v>11</v>
          </cell>
          <cell r="N3385">
            <v>3.5</v>
          </cell>
          <cell r="O3385">
            <v>0.2</v>
          </cell>
          <cell r="P3385" t="str">
            <v>m3</v>
          </cell>
          <cell r="Q3385">
            <v>0</v>
          </cell>
          <cell r="R3385">
            <v>0</v>
          </cell>
        </row>
        <row r="3386">
          <cell r="E3386" t="str">
            <v>Truïc 3a</v>
          </cell>
          <cell r="G3386">
            <v>0</v>
          </cell>
          <cell r="I3386" t="str">
            <v>: =x6,6x3,5x0,2</v>
          </cell>
          <cell r="K3386" t="str">
            <v>KHOI</v>
          </cell>
          <cell r="M3386">
            <v>6.6</v>
          </cell>
          <cell r="N3386">
            <v>3.5</v>
          </cell>
          <cell r="O3386">
            <v>0.2</v>
          </cell>
          <cell r="P3386" t="str">
            <v>m3</v>
          </cell>
          <cell r="Q3386">
            <v>0</v>
          </cell>
          <cell r="R3386">
            <v>0</v>
          </cell>
        </row>
        <row r="3387">
          <cell r="E3387" t="str">
            <v>Truïc 4a,5,5'</v>
          </cell>
          <cell r="G3387">
            <v>0</v>
          </cell>
          <cell r="I3387" t="str">
            <v>: =x3,7x3,5x0,2</v>
          </cell>
          <cell r="K3387" t="str">
            <v>KHOI</v>
          </cell>
          <cell r="M3387">
            <v>3.7</v>
          </cell>
          <cell r="N3387">
            <v>3.5</v>
          </cell>
          <cell r="O3387">
            <v>0.2</v>
          </cell>
          <cell r="P3387" t="str">
            <v>m3</v>
          </cell>
          <cell r="Q3387">
            <v>0</v>
          </cell>
          <cell r="R3387">
            <v>0</v>
          </cell>
        </row>
        <row r="3388">
          <cell r="E3388" t="str">
            <v>Truïc 7</v>
          </cell>
          <cell r="G3388">
            <v>0</v>
          </cell>
          <cell r="I3388" t="str">
            <v>: =x8,2x3,5x0,2</v>
          </cell>
          <cell r="K3388" t="str">
            <v>KHOI</v>
          </cell>
          <cell r="M3388">
            <v>8.1999999999999993</v>
          </cell>
          <cell r="N3388">
            <v>3.5</v>
          </cell>
          <cell r="O3388">
            <v>0.2</v>
          </cell>
          <cell r="P3388" t="str">
            <v>m3</v>
          </cell>
          <cell r="Q3388">
            <v>0</v>
          </cell>
          <cell r="R3388">
            <v>0</v>
          </cell>
        </row>
        <row r="3389">
          <cell r="E3389" t="str">
            <v>TruïcD, C</v>
          </cell>
          <cell r="G3389">
            <v>0</v>
          </cell>
          <cell r="I3389" t="str">
            <v>: =x20,4x3,5x0,2</v>
          </cell>
          <cell r="K3389" t="str">
            <v>KHOI</v>
          </cell>
          <cell r="M3389">
            <v>20.399999999999999</v>
          </cell>
          <cell r="N3389">
            <v>3.5</v>
          </cell>
          <cell r="O3389">
            <v>0.2</v>
          </cell>
          <cell r="P3389" t="str">
            <v>m3</v>
          </cell>
          <cell r="Q3389">
            <v>0</v>
          </cell>
          <cell r="R3389">
            <v>0</v>
          </cell>
        </row>
        <row r="3390">
          <cell r="E3390" t="str">
            <v>Caùch kho vaø WC</v>
          </cell>
          <cell r="G3390">
            <v>0</v>
          </cell>
          <cell r="I3390" t="str">
            <v>: =x2,2x3,5x0,2</v>
          </cell>
          <cell r="K3390" t="str">
            <v>KHOI</v>
          </cell>
          <cell r="M3390">
            <v>2.2000000000000002</v>
          </cell>
          <cell r="N3390">
            <v>3.5</v>
          </cell>
          <cell r="O3390">
            <v>0.2</v>
          </cell>
          <cell r="P3390" t="str">
            <v>m3</v>
          </cell>
          <cell r="Q3390">
            <v>0</v>
          </cell>
          <cell r="R3390">
            <v>0</v>
          </cell>
        </row>
        <row r="3391">
          <cell r="E3391" t="str">
            <v>Truïc A</v>
          </cell>
          <cell r="G3391">
            <v>0</v>
          </cell>
          <cell r="I3391" t="str">
            <v>: =x8,3x3,5x0,2</v>
          </cell>
          <cell r="K3391" t="str">
            <v>KHOI</v>
          </cell>
          <cell r="M3391">
            <v>8.3000000000000007</v>
          </cell>
          <cell r="N3391">
            <v>3.5</v>
          </cell>
          <cell r="O3391">
            <v>0.2</v>
          </cell>
          <cell r="P3391" t="str">
            <v>m3</v>
          </cell>
          <cell r="Q3391">
            <v>0</v>
          </cell>
          <cell r="R3391">
            <v>0</v>
          </cell>
        </row>
        <row r="3392">
          <cell r="E3392" t="str">
            <v>Truïc B</v>
          </cell>
          <cell r="G3392">
            <v>0</v>
          </cell>
          <cell r="I3392" t="str">
            <v>: =x9,8x3,5x0,2</v>
          </cell>
          <cell r="K3392" t="str">
            <v>KHOI</v>
          </cell>
          <cell r="M3392">
            <v>9.8000000000000007</v>
          </cell>
          <cell r="N3392">
            <v>3.5</v>
          </cell>
          <cell r="O3392">
            <v>0.2</v>
          </cell>
          <cell r="P3392" t="str">
            <v>m3</v>
          </cell>
          <cell r="Q3392">
            <v>0</v>
          </cell>
          <cell r="R3392">
            <v>0</v>
          </cell>
        </row>
        <row r="3393">
          <cell r="E3393" t="str">
            <v>Tröø cöûa</v>
          </cell>
          <cell r="G3393">
            <v>0</v>
          </cell>
          <cell r="I3393" t="str">
            <v>: =x-0,2x50,2</v>
          </cell>
          <cell r="K3393" t="str">
            <v>MAT</v>
          </cell>
          <cell r="M3393">
            <v>-0.2</v>
          </cell>
          <cell r="N3393">
            <v>50.2</v>
          </cell>
          <cell r="P3393" t="str">
            <v>m3</v>
          </cell>
          <cell r="Q3393">
            <v>0</v>
          </cell>
          <cell r="R3393">
            <v>0</v>
          </cell>
        </row>
        <row r="3394">
          <cell r="E3394" t="str">
            <v>Xaây töôøng 20 vuõa M75 gaïch the û</v>
          </cell>
          <cell r="F3394" t="str">
            <v>GG.2214</v>
          </cell>
          <cell r="G3394">
            <v>0</v>
          </cell>
          <cell r="I3394">
            <v>0</v>
          </cell>
          <cell r="P3394" t="str">
            <v>m3</v>
          </cell>
          <cell r="Q3394">
            <v>0</v>
          </cell>
          <cell r="R3394">
            <v>0</v>
          </cell>
        </row>
        <row r="3395">
          <cell r="E3395" t="str">
            <v>Boù heø</v>
          </cell>
          <cell r="G3395">
            <v>0</v>
          </cell>
          <cell r="I3395" t="str">
            <v>: =x74,6x0,2x0,35</v>
          </cell>
          <cell r="K3395" t="str">
            <v>KHOI</v>
          </cell>
          <cell r="M3395">
            <v>74.599999999999994</v>
          </cell>
          <cell r="N3395">
            <v>0.2</v>
          </cell>
          <cell r="O3395">
            <v>0.35</v>
          </cell>
          <cell r="P3395" t="str">
            <v>m3</v>
          </cell>
          <cell r="Q3395">
            <v>0</v>
          </cell>
          <cell r="R3395">
            <v>0</v>
          </cell>
        </row>
        <row r="3396">
          <cell r="E3396" t="str">
            <v>Ñaø kieàng bieân</v>
          </cell>
          <cell r="G3396">
            <v>0</v>
          </cell>
          <cell r="I3396" t="str">
            <v>: =x66,6x0,2x0,35</v>
          </cell>
          <cell r="K3396" t="str">
            <v>KHOI</v>
          </cell>
          <cell r="M3396">
            <v>66.599999999999994</v>
          </cell>
          <cell r="N3396">
            <v>0.2</v>
          </cell>
          <cell r="O3396">
            <v>0.35</v>
          </cell>
          <cell r="P3396" t="str">
            <v>m3</v>
          </cell>
          <cell r="Q3396">
            <v>0</v>
          </cell>
          <cell r="R3396">
            <v>0</v>
          </cell>
        </row>
        <row r="3397">
          <cell r="E3397" t="str">
            <v>2 baäc theàm ngoaøi baäc boù heø</v>
          </cell>
          <cell r="G3397">
            <v>0</v>
          </cell>
          <cell r="I3397" t="str">
            <v>: =x44,4x0,2x0,3</v>
          </cell>
          <cell r="K3397" t="str">
            <v>KHOI</v>
          </cell>
          <cell r="M3397">
            <v>44.4</v>
          </cell>
          <cell r="N3397">
            <v>0.2</v>
          </cell>
          <cell r="O3397">
            <v>0.3</v>
          </cell>
          <cell r="P3397" t="str">
            <v>m3</v>
          </cell>
          <cell r="Q3397">
            <v>0</v>
          </cell>
          <cell r="R3397">
            <v>0</v>
          </cell>
        </row>
        <row r="3398">
          <cell r="E3398" t="str">
            <v>Xaây töôøng 10 vuõa M75 gaïch the û boàn hoa</v>
          </cell>
          <cell r="F3398" t="str">
            <v>GG.2114</v>
          </cell>
          <cell r="G3398">
            <v>0</v>
          </cell>
          <cell r="I3398" t="str">
            <v>: =x7x0,5x0,1</v>
          </cell>
          <cell r="K3398" t="str">
            <v>KHOI</v>
          </cell>
          <cell r="M3398">
            <v>7</v>
          </cell>
          <cell r="N3398">
            <v>0.5</v>
          </cell>
          <cell r="O3398">
            <v>0.1</v>
          </cell>
          <cell r="P3398" t="str">
            <v>m3</v>
          </cell>
          <cell r="Q3398">
            <v>0</v>
          </cell>
          <cell r="R3398">
            <v>0</v>
          </cell>
        </row>
        <row r="3399">
          <cell r="E3399" t="str">
            <v>Traùt töôøng VM75 daøy 1,5 cm</v>
          </cell>
          <cell r="F3399" t="str">
            <v>PA.1214</v>
          </cell>
          <cell r="G3399">
            <v>0</v>
          </cell>
          <cell r="I3399">
            <v>0</v>
          </cell>
          <cell r="N3399">
            <v>690</v>
          </cell>
          <cell r="P3399" t="str">
            <v>m2</v>
          </cell>
          <cell r="R3399">
            <v>0</v>
          </cell>
        </row>
        <row r="3400">
          <cell r="E3400" t="str">
            <v>Traùt VM75 daøy 1cm keå caû lôùp baùm dính (VLx1,25, NCx1,1)</v>
          </cell>
          <cell r="F3400" t="str">
            <v>PA.3114B</v>
          </cell>
          <cell r="G3400">
            <v>0</v>
          </cell>
          <cell r="I3400">
            <v>0</v>
          </cell>
          <cell r="P3400" t="str">
            <v>m2</v>
          </cell>
          <cell r="Q3400">
            <v>0</v>
          </cell>
          <cell r="R3400">
            <v>0</v>
          </cell>
        </row>
        <row r="3401">
          <cell r="E3401" t="str">
            <v>Caïnh coät</v>
          </cell>
          <cell r="G3401">
            <v>0</v>
          </cell>
          <cell r="I3401" t="str">
            <v>: =x3,5x0,6</v>
          </cell>
          <cell r="K3401" t="str">
            <v>MAT</v>
          </cell>
          <cell r="M3401">
            <v>3.5</v>
          </cell>
          <cell r="N3401">
            <v>0.6</v>
          </cell>
          <cell r="P3401" t="str">
            <v>m2</v>
          </cell>
          <cell r="Q3401">
            <v>0</v>
          </cell>
          <cell r="R3401">
            <v>0</v>
          </cell>
        </row>
        <row r="3402">
          <cell r="E3402" t="str">
            <v>Caïnh ñaø</v>
          </cell>
          <cell r="G3402">
            <v>0</v>
          </cell>
          <cell r="I3402" t="str">
            <v>: =x12,9x1</v>
          </cell>
          <cell r="K3402" t="str">
            <v>MAT</v>
          </cell>
          <cell r="M3402">
            <v>12.9</v>
          </cell>
          <cell r="N3402">
            <v>1</v>
          </cell>
          <cell r="P3402" t="str">
            <v>m2</v>
          </cell>
          <cell r="Q3402">
            <v>0</v>
          </cell>
          <cell r="R3402">
            <v>0</v>
          </cell>
        </row>
        <row r="3403">
          <cell r="E3403" t="str">
            <v>Caïnh ñaø</v>
          </cell>
          <cell r="G3403">
            <v>0</v>
          </cell>
          <cell r="I3403" t="str">
            <v>: =x21,6x0,6</v>
          </cell>
          <cell r="K3403" t="str">
            <v>MAT</v>
          </cell>
          <cell r="M3403">
            <v>21.6</v>
          </cell>
          <cell r="N3403">
            <v>0.6</v>
          </cell>
          <cell r="P3403" t="str">
            <v>m2</v>
          </cell>
          <cell r="Q3403">
            <v>0</v>
          </cell>
          <cell r="R3403">
            <v>0</v>
          </cell>
        </row>
        <row r="3404">
          <cell r="E3404" t="str">
            <v>Traàn maùi + maët döôùi seùno</v>
          </cell>
          <cell r="G3404">
            <v>0</v>
          </cell>
          <cell r="I3404" t="str">
            <v>: =x13,7x11</v>
          </cell>
          <cell r="K3404" t="str">
            <v>MAT</v>
          </cell>
          <cell r="M3404">
            <v>13.7</v>
          </cell>
          <cell r="N3404">
            <v>11</v>
          </cell>
          <cell r="P3404" t="str">
            <v>m2</v>
          </cell>
          <cell r="Q3404">
            <v>0</v>
          </cell>
          <cell r="R3404">
            <v>0</v>
          </cell>
        </row>
        <row r="3405">
          <cell r="E3405" t="str">
            <v>Traàn maùi + maët döôùi seùno</v>
          </cell>
          <cell r="G3405">
            <v>0</v>
          </cell>
          <cell r="I3405" t="str">
            <v>: =x10,9x12,6</v>
          </cell>
          <cell r="K3405" t="str">
            <v>MAT</v>
          </cell>
          <cell r="M3405">
            <v>10.9</v>
          </cell>
          <cell r="N3405">
            <v>12.6</v>
          </cell>
          <cell r="P3405" t="str">
            <v>m2</v>
          </cell>
          <cell r="Q3405">
            <v>0</v>
          </cell>
          <cell r="R3405">
            <v>0</v>
          </cell>
        </row>
        <row r="3406">
          <cell r="E3406" t="str">
            <v>Saûnh</v>
          </cell>
          <cell r="G3406">
            <v>0</v>
          </cell>
          <cell r="I3406" t="str">
            <v>: =x4,5x4</v>
          </cell>
          <cell r="K3406" t="str">
            <v>MAT</v>
          </cell>
          <cell r="M3406">
            <v>4.5</v>
          </cell>
          <cell r="N3406">
            <v>4</v>
          </cell>
          <cell r="P3406" t="str">
            <v>m2</v>
          </cell>
          <cell r="Q3406">
            <v>0</v>
          </cell>
          <cell r="R3406">
            <v>0</v>
          </cell>
        </row>
        <row r="3407">
          <cell r="E3407" t="str">
            <v>Saûnh</v>
          </cell>
          <cell r="G3407">
            <v>0</v>
          </cell>
          <cell r="I3407" t="str">
            <v>: =x2,3x8,6</v>
          </cell>
          <cell r="K3407" t="str">
            <v>MAT</v>
          </cell>
          <cell r="M3407">
            <v>2.2999999999999998</v>
          </cell>
          <cell r="N3407">
            <v>8.6</v>
          </cell>
          <cell r="P3407" t="str">
            <v>m2</v>
          </cell>
          <cell r="Q3407">
            <v>0</v>
          </cell>
          <cell r="R3407">
            <v>0</v>
          </cell>
        </row>
        <row r="3408">
          <cell r="E3408" t="str">
            <v>Maët ngoaøi seùno</v>
          </cell>
          <cell r="G3408">
            <v>0</v>
          </cell>
          <cell r="I3408" t="str">
            <v>: =x37,3x0,7</v>
          </cell>
          <cell r="K3408" t="str">
            <v>MAT</v>
          </cell>
          <cell r="M3408">
            <v>37.299999999999997</v>
          </cell>
          <cell r="N3408">
            <v>0.7</v>
          </cell>
          <cell r="P3408" t="str">
            <v>m2</v>
          </cell>
          <cell r="Q3408">
            <v>0</v>
          </cell>
          <cell r="R3408">
            <v>0</v>
          </cell>
        </row>
        <row r="3409">
          <cell r="E3409" t="str">
            <v>Maët ngoaøi saûnh</v>
          </cell>
          <cell r="G3409">
            <v>0</v>
          </cell>
          <cell r="I3409" t="str">
            <v>: =x20x0,3</v>
          </cell>
          <cell r="K3409" t="str">
            <v>MAT</v>
          </cell>
          <cell r="M3409">
            <v>20</v>
          </cell>
          <cell r="N3409">
            <v>0.3</v>
          </cell>
          <cell r="P3409" t="str">
            <v>m2</v>
          </cell>
          <cell r="Q3409">
            <v>0</v>
          </cell>
          <cell r="R3409">
            <v>0</v>
          </cell>
        </row>
        <row r="3410">
          <cell r="E3410" t="str">
            <v>Caïnh cöûa =dieän tích khung bao cöûa</v>
          </cell>
          <cell r="G3410">
            <v>0</v>
          </cell>
          <cell r="I3410" t="str">
            <v>: =x105,5x0,2</v>
          </cell>
          <cell r="K3410" t="str">
            <v>MAT</v>
          </cell>
          <cell r="M3410">
            <v>105.5</v>
          </cell>
          <cell r="N3410">
            <v>0.2</v>
          </cell>
          <cell r="P3410" t="str">
            <v>m2</v>
          </cell>
          <cell r="Q3410">
            <v>0</v>
          </cell>
          <cell r="R3410">
            <v>0</v>
          </cell>
        </row>
        <row r="3411">
          <cell r="E3411" t="str">
            <v>Traùt gôø chæ M75</v>
          </cell>
          <cell r="F3411" t="str">
            <v>PA.4214</v>
          </cell>
          <cell r="G3411">
            <v>0</v>
          </cell>
          <cell r="I3411">
            <v>0</v>
          </cell>
          <cell r="N3411">
            <v>120</v>
          </cell>
          <cell r="P3411" t="str">
            <v>m</v>
          </cell>
          <cell r="Q3411">
            <v>0</v>
          </cell>
          <cell r="R3411">
            <v>0</v>
          </cell>
        </row>
        <row r="3412">
          <cell r="E3412" t="str">
            <v>Oáp gaïch men 20x25 cao 1,5m</v>
          </cell>
          <cell r="F3412" t="str">
            <v>QB.4110SR</v>
          </cell>
          <cell r="G3412">
            <v>0</v>
          </cell>
          <cell r="I3412">
            <v>0</v>
          </cell>
          <cell r="P3412" t="str">
            <v>m2</v>
          </cell>
          <cell r="Q3412">
            <v>0</v>
          </cell>
          <cell r="R3412">
            <v>0</v>
          </cell>
        </row>
        <row r="3413">
          <cell r="E3413" t="str">
            <v>WC</v>
          </cell>
          <cell r="G3413">
            <v>0</v>
          </cell>
          <cell r="I3413" t="str">
            <v>: =x2x(1,9+2,2)x1,5</v>
          </cell>
          <cell r="K3413" t="str">
            <v>MTRU</v>
          </cell>
          <cell r="M3413">
            <v>1.9</v>
          </cell>
          <cell r="N3413">
            <v>2.2000000000000002</v>
          </cell>
          <cell r="O3413">
            <v>1.5</v>
          </cell>
          <cell r="P3413" t="str">
            <v>m2</v>
          </cell>
          <cell r="Q3413">
            <v>0</v>
          </cell>
          <cell r="R3413">
            <v>0</v>
          </cell>
        </row>
        <row r="3414">
          <cell r="E3414" t="str">
            <v>Accu</v>
          </cell>
          <cell r="G3414">
            <v>0</v>
          </cell>
          <cell r="I3414" t="str">
            <v>: =x2x(2,8+3,7)x1,5</v>
          </cell>
          <cell r="K3414" t="str">
            <v>MTRU</v>
          </cell>
          <cell r="M3414">
            <v>2.8</v>
          </cell>
          <cell r="N3414">
            <v>3.7</v>
          </cell>
          <cell r="O3414">
            <v>1.5</v>
          </cell>
          <cell r="P3414" t="str">
            <v>m2</v>
          </cell>
          <cell r="Q3414">
            <v>0</v>
          </cell>
          <cell r="R3414">
            <v>0</v>
          </cell>
        </row>
        <row r="3415">
          <cell r="E3415" t="str">
            <v>Tröø cöûa WC</v>
          </cell>
          <cell r="G3415">
            <v>0</v>
          </cell>
          <cell r="I3415" t="str">
            <v>: =x-1,5x0,7</v>
          </cell>
          <cell r="K3415" t="str">
            <v>MAT</v>
          </cell>
          <cell r="M3415">
            <v>-1.5</v>
          </cell>
          <cell r="N3415">
            <v>0.7</v>
          </cell>
          <cell r="P3415" t="str">
            <v>m2</v>
          </cell>
          <cell r="Q3415">
            <v>0</v>
          </cell>
          <cell r="R3415">
            <v>0</v>
          </cell>
        </row>
        <row r="3416">
          <cell r="E3416" t="str">
            <v>Tröø cöûa phoøng Accu</v>
          </cell>
          <cell r="G3416">
            <v>0</v>
          </cell>
          <cell r="I3416" t="str">
            <v>: =x-1,5x0,8</v>
          </cell>
          <cell r="K3416" t="str">
            <v>MAT</v>
          </cell>
          <cell r="M3416">
            <v>-1.5</v>
          </cell>
          <cell r="N3416">
            <v>0.8</v>
          </cell>
          <cell r="P3416" t="str">
            <v>m2</v>
          </cell>
          <cell r="Q3416">
            <v>0</v>
          </cell>
          <cell r="R3416">
            <v>0</v>
          </cell>
        </row>
        <row r="3417">
          <cell r="E3417" t="str">
            <v>Oáp gaïch men 11x11 baøn beáp + töôøng beáp</v>
          </cell>
          <cell r="F3417" t="str">
            <v>QB.1210</v>
          </cell>
          <cell r="G3417">
            <v>0</v>
          </cell>
          <cell r="I3417" t="str">
            <v>: =x2,1x1,7</v>
          </cell>
          <cell r="K3417" t="str">
            <v>MAT</v>
          </cell>
          <cell r="M3417">
            <v>2.1</v>
          </cell>
          <cell r="N3417">
            <v>1.7</v>
          </cell>
          <cell r="P3417" t="str">
            <v>m2</v>
          </cell>
          <cell r="Q3417">
            <v>0</v>
          </cell>
          <cell r="R3417">
            <v>0</v>
          </cell>
        </row>
        <row r="3418">
          <cell r="E3418" t="str">
            <v>Laùng vöõa M100 daøy 2cm choáng thaám</v>
          </cell>
          <cell r="F3418" t="str">
            <v>RB.2125</v>
          </cell>
          <cell r="G3418">
            <v>0</v>
          </cell>
          <cell r="I3418">
            <v>0</v>
          </cell>
          <cell r="P3418" t="str">
            <v>m2</v>
          </cell>
          <cell r="Q3418">
            <v>0</v>
          </cell>
          <cell r="R3418">
            <v>0</v>
          </cell>
        </row>
        <row r="3419">
          <cell r="E3419" t="str">
            <v>Maùi</v>
          </cell>
          <cell r="G3419">
            <v>0</v>
          </cell>
          <cell r="I3419" t="str">
            <v>: =x11,9x9,2</v>
          </cell>
          <cell r="K3419" t="str">
            <v>MAT</v>
          </cell>
          <cell r="M3419">
            <v>11.9</v>
          </cell>
          <cell r="N3419">
            <v>9.1999999999999993</v>
          </cell>
          <cell r="P3419" t="str">
            <v>m2</v>
          </cell>
          <cell r="Q3419">
            <v>0</v>
          </cell>
          <cell r="R3419">
            <v>0</v>
          </cell>
        </row>
        <row r="3420">
          <cell r="E3420" t="str">
            <v>Maùi</v>
          </cell>
          <cell r="G3420">
            <v>0</v>
          </cell>
          <cell r="I3420" t="str">
            <v>: =x8,9x12,6</v>
          </cell>
          <cell r="K3420" t="str">
            <v>MAT</v>
          </cell>
          <cell r="M3420">
            <v>8.9</v>
          </cell>
          <cell r="N3420">
            <v>12.6</v>
          </cell>
          <cell r="P3420" t="str">
            <v>m2</v>
          </cell>
          <cell r="Q3420">
            <v>0</v>
          </cell>
          <cell r="R3420">
            <v>0</v>
          </cell>
        </row>
        <row r="3421">
          <cell r="E3421" t="str">
            <v>Seâ noâ</v>
          </cell>
          <cell r="G3421">
            <v>0</v>
          </cell>
          <cell r="I3421" t="str">
            <v>: =x77x1,6</v>
          </cell>
          <cell r="K3421" t="str">
            <v>MAT</v>
          </cell>
          <cell r="M3421">
            <v>77</v>
          </cell>
          <cell r="N3421">
            <v>1.6</v>
          </cell>
          <cell r="P3421" t="str">
            <v>m2</v>
          </cell>
          <cell r="Q3421">
            <v>0</v>
          </cell>
          <cell r="R3421">
            <v>0</v>
          </cell>
        </row>
        <row r="3422">
          <cell r="E3422" t="str">
            <v>Saûnh</v>
          </cell>
          <cell r="G3422">
            <v>0</v>
          </cell>
          <cell r="I3422" t="str">
            <v>: =x4,5x4</v>
          </cell>
          <cell r="K3422" t="str">
            <v>MAT</v>
          </cell>
          <cell r="M3422">
            <v>4.5</v>
          </cell>
          <cell r="N3422">
            <v>4</v>
          </cell>
          <cell r="P3422" t="str">
            <v>m2</v>
          </cell>
          <cell r="Q3422">
            <v>0</v>
          </cell>
          <cell r="R3422">
            <v>0</v>
          </cell>
        </row>
        <row r="3423">
          <cell r="E3423" t="str">
            <v>Saûnh</v>
          </cell>
          <cell r="G3423">
            <v>0</v>
          </cell>
          <cell r="I3423" t="str">
            <v>: =x2,3x8,6</v>
          </cell>
          <cell r="K3423" t="str">
            <v>MAT</v>
          </cell>
          <cell r="M3423">
            <v>2.2999999999999998</v>
          </cell>
          <cell r="N3423">
            <v>8.6</v>
          </cell>
          <cell r="P3423" t="str">
            <v>m2</v>
          </cell>
          <cell r="Q3423">
            <v>0</v>
          </cell>
          <cell r="R3423">
            <v>0</v>
          </cell>
        </row>
        <row r="3424">
          <cell r="E3424" t="str">
            <v xml:space="preserve">Queùt Flinkote IndeMastic vaø daùn vaûi Argo cho maùi </v>
          </cell>
          <cell r="F3424" t="str">
            <v>UD.3220SR1</v>
          </cell>
          <cell r="G3424">
            <v>0</v>
          </cell>
          <cell r="I3424">
            <v>0</v>
          </cell>
          <cell r="P3424" t="str">
            <v>m2</v>
          </cell>
          <cell r="Q3424">
            <v>0</v>
          </cell>
          <cell r="R3424">
            <v>0</v>
          </cell>
        </row>
        <row r="3425">
          <cell r="E3425" t="str">
            <v xml:space="preserve"> Baû mactit töôøng , coät maët trong vaø maët ngoaøi</v>
          </cell>
          <cell r="F3425" t="str">
            <v>UB.1110</v>
          </cell>
          <cell r="G3425">
            <v>0</v>
          </cell>
          <cell r="I3425">
            <v>0</v>
          </cell>
          <cell r="P3425" t="str">
            <v>m2</v>
          </cell>
          <cell r="Q3425">
            <v>0</v>
          </cell>
          <cell r="R3425">
            <v>0</v>
          </cell>
        </row>
        <row r="3426">
          <cell r="E3426" t="str">
            <v xml:space="preserve"> Sôn nöôùc töôøng , coät maët trong vaø ngoaøi</v>
          </cell>
          <cell r="F3426" t="str">
            <v>UC.3110</v>
          </cell>
          <cell r="G3426">
            <v>0</v>
          </cell>
          <cell r="I3426">
            <v>0</v>
          </cell>
          <cell r="P3426" t="str">
            <v>m2</v>
          </cell>
          <cell r="Q3426">
            <v>0</v>
          </cell>
          <cell r="R3426">
            <v>0</v>
          </cell>
        </row>
        <row r="3427">
          <cell r="E3427" t="str">
            <v>Ñaép caùt neàn</v>
          </cell>
          <cell r="F3427" t="str">
            <v>BB.1411</v>
          </cell>
          <cell r="G3427">
            <v>0</v>
          </cell>
          <cell r="I3427" t="str">
            <v>: =x177x0,5</v>
          </cell>
          <cell r="K3427" t="str">
            <v>MAT</v>
          </cell>
          <cell r="M3427">
            <v>177</v>
          </cell>
          <cell r="N3427">
            <v>0.5</v>
          </cell>
          <cell r="P3427" t="str">
            <v>m3</v>
          </cell>
          <cell r="Q3427">
            <v>0</v>
          </cell>
          <cell r="R3427">
            <v>0</v>
          </cell>
        </row>
        <row r="3428">
          <cell r="E3428" t="str">
            <v xml:space="preserve">Laùt gach ñaát nung 300x300x30 maùi </v>
          </cell>
          <cell r="F3428" t="str">
            <v>SA.4110</v>
          </cell>
          <cell r="G3428">
            <v>0</v>
          </cell>
          <cell r="I3428">
            <v>0</v>
          </cell>
          <cell r="P3428" t="str">
            <v>m2</v>
          </cell>
          <cell r="Q3428">
            <v>0</v>
          </cell>
          <cell r="R3428">
            <v>0</v>
          </cell>
        </row>
        <row r="3429">
          <cell r="E3429" t="str">
            <v>Laùt gach ceramic neàn</v>
          </cell>
          <cell r="F3429" t="str">
            <v>SA.7111</v>
          </cell>
          <cell r="G3429">
            <v>0</v>
          </cell>
          <cell r="I3429">
            <v>0</v>
          </cell>
          <cell r="P3429" t="str">
            <v>m2</v>
          </cell>
          <cell r="R3429">
            <v>0</v>
          </cell>
        </row>
        <row r="3430">
          <cell r="E3430" t="str">
            <v>Saûnh</v>
          </cell>
          <cell r="G3430">
            <v>0</v>
          </cell>
          <cell r="I3430">
            <v>0</v>
          </cell>
          <cell r="P3430" t="str">
            <v>m2</v>
          </cell>
          <cell r="R3430">
            <v>0</v>
          </cell>
        </row>
        <row r="3431">
          <cell r="E3431" t="str">
            <v xml:space="preserve">P. trung theá </v>
          </cell>
          <cell r="G3431">
            <v>0</v>
          </cell>
          <cell r="I3431" t="str">
            <v>: =x21,4x4,6</v>
          </cell>
          <cell r="K3431" t="str">
            <v>MAT</v>
          </cell>
          <cell r="M3431">
            <v>21.4</v>
          </cell>
          <cell r="N3431">
            <v>4.5999999999999996</v>
          </cell>
          <cell r="P3431" t="str">
            <v>m2</v>
          </cell>
          <cell r="Q3431">
            <v>0</v>
          </cell>
          <cell r="R3431">
            <v>0</v>
          </cell>
        </row>
        <row r="3432">
          <cell r="E3432" t="str">
            <v>P. ñieàu khieån</v>
          </cell>
          <cell r="G3432">
            <v>0</v>
          </cell>
          <cell r="I3432" t="str">
            <v>: =x8,8x6,7</v>
          </cell>
          <cell r="K3432" t="str">
            <v>MAT</v>
          </cell>
          <cell r="M3432">
            <v>8.8000000000000007</v>
          </cell>
          <cell r="N3432">
            <v>6.7</v>
          </cell>
          <cell r="P3432" t="str">
            <v>m2</v>
          </cell>
          <cell r="Q3432">
            <v>0</v>
          </cell>
          <cell r="R3432">
            <v>0</v>
          </cell>
        </row>
        <row r="3433">
          <cell r="E3433" t="str">
            <v>P. Accu</v>
          </cell>
          <cell r="G3433">
            <v>0</v>
          </cell>
          <cell r="I3433" t="str">
            <v>: =x2,8x3,7</v>
          </cell>
          <cell r="K3433" t="str">
            <v>MAT</v>
          </cell>
          <cell r="M3433">
            <v>2.8</v>
          </cell>
          <cell r="N3433">
            <v>3.7</v>
          </cell>
          <cell r="P3433" t="str">
            <v>m2</v>
          </cell>
          <cell r="Q3433">
            <v>0</v>
          </cell>
          <cell r="R3433">
            <v>0</v>
          </cell>
        </row>
        <row r="3434">
          <cell r="E3434" t="str">
            <v>P. kho</v>
          </cell>
          <cell r="G3434">
            <v>0</v>
          </cell>
          <cell r="I3434" t="str">
            <v>: =x2,2x3,7</v>
          </cell>
          <cell r="K3434" t="str">
            <v>MAT</v>
          </cell>
          <cell r="M3434">
            <v>2.2000000000000002</v>
          </cell>
          <cell r="N3434">
            <v>3.7</v>
          </cell>
          <cell r="P3434" t="str">
            <v>m2</v>
          </cell>
          <cell r="Q3434">
            <v>0</v>
          </cell>
          <cell r="R3434">
            <v>0</v>
          </cell>
        </row>
        <row r="3435">
          <cell r="E3435" t="str">
            <v>P. tröïc</v>
          </cell>
          <cell r="G3435">
            <v>0</v>
          </cell>
          <cell r="I3435" t="str">
            <v>: =x4,9x3,7</v>
          </cell>
          <cell r="K3435" t="str">
            <v>MAT</v>
          </cell>
          <cell r="M3435">
            <v>4.9000000000000004</v>
          </cell>
          <cell r="N3435">
            <v>3.7</v>
          </cell>
          <cell r="P3435" t="str">
            <v>m2</v>
          </cell>
          <cell r="Q3435">
            <v>0</v>
          </cell>
          <cell r="R3435">
            <v>0</v>
          </cell>
        </row>
        <row r="3436">
          <cell r="E3436" t="str">
            <v>Tröû möông caùp</v>
          </cell>
          <cell r="G3436">
            <v>0</v>
          </cell>
          <cell r="I3436">
            <v>0</v>
          </cell>
          <cell r="N3436">
            <v>-50</v>
          </cell>
          <cell r="P3436" t="str">
            <v>m2</v>
          </cell>
          <cell r="Q3436">
            <v>0</v>
          </cell>
          <cell r="R3436">
            <v>0</v>
          </cell>
        </row>
        <row r="3437">
          <cell r="E3437" t="str">
            <v>Laùt gach ceramic neàn nhaø veä sinh 20x20</v>
          </cell>
          <cell r="F3437" t="str">
            <v>SA.7111</v>
          </cell>
          <cell r="G3437">
            <v>0</v>
          </cell>
          <cell r="I3437" t="str">
            <v>: =x1,9x2,2</v>
          </cell>
          <cell r="K3437" t="str">
            <v>MAT</v>
          </cell>
          <cell r="M3437">
            <v>1.9</v>
          </cell>
          <cell r="N3437">
            <v>2.2000000000000002</v>
          </cell>
          <cell r="P3437" t="str">
            <v>m2</v>
          </cell>
          <cell r="Q3437">
            <v>0</v>
          </cell>
          <cell r="R3437">
            <v>0</v>
          </cell>
        </row>
        <row r="3438">
          <cell r="E3438" t="str">
            <v>OÁp gach ceramic chaân töôøng 10x30</v>
          </cell>
          <cell r="F3438" t="str">
            <v>QA.1310</v>
          </cell>
          <cell r="G3438">
            <v>0</v>
          </cell>
          <cell r="I3438" t="str">
            <v>: =x0,1x112,6</v>
          </cell>
          <cell r="K3438" t="str">
            <v>MAT</v>
          </cell>
          <cell r="M3438">
            <v>0.1</v>
          </cell>
          <cell r="N3438">
            <v>112.6</v>
          </cell>
          <cell r="P3438" t="str">
            <v>m2</v>
          </cell>
          <cell r="Q3438">
            <v>0</v>
          </cell>
          <cell r="R3438">
            <v>0</v>
          </cell>
        </row>
        <row r="3439">
          <cell r="E3439" t="str">
            <v>Ñaép thaønh moùng vaø san thöøa</v>
          </cell>
          <cell r="F3439" t="str">
            <v>BB.1112</v>
          </cell>
          <cell r="G3439">
            <v>0</v>
          </cell>
          <cell r="M3439">
            <v>177</v>
          </cell>
          <cell r="N3439">
            <v>0.5</v>
          </cell>
          <cell r="O3439">
            <v>0</v>
          </cell>
          <cell r="P3439" t="str">
            <v>m3</v>
          </cell>
          <cell r="Q3439">
            <v>0</v>
          </cell>
          <cell r="R3439">
            <v>0</v>
          </cell>
        </row>
        <row r="3440">
          <cell r="E3440" t="str">
            <v>Laùt gach ñaát nung vóa heø</v>
          </cell>
          <cell r="F3440" t="str">
            <v>SA.4110</v>
          </cell>
          <cell r="G3440">
            <v>0</v>
          </cell>
          <cell r="I3440" t="str">
            <v>: =x50x0,9</v>
          </cell>
          <cell r="K3440" t="str">
            <v>MAT</v>
          </cell>
          <cell r="M3440">
            <v>50</v>
          </cell>
          <cell r="N3440">
            <v>0.9</v>
          </cell>
          <cell r="P3440" t="str">
            <v>m2</v>
          </cell>
          <cell r="Q3440">
            <v>0</v>
          </cell>
          <cell r="R3440">
            <v>0</v>
          </cell>
        </row>
        <row r="3441">
          <cell r="E3441" t="str">
            <v>Laùng ñaù maøi bac tam caáp vaø saûnh</v>
          </cell>
          <cell r="F3441" t="str">
            <v>RC.1110</v>
          </cell>
          <cell r="G3441">
            <v>0</v>
          </cell>
          <cell r="I3441">
            <v>0</v>
          </cell>
          <cell r="P3441" t="str">
            <v>m2</v>
          </cell>
          <cell r="Q3441">
            <v>0</v>
          </cell>
          <cell r="R3441">
            <v>0</v>
          </cell>
        </row>
        <row r="3442">
          <cell r="E3442" t="str">
            <v>Tam caáp truïc 1 &amp; 7</v>
          </cell>
          <cell r="G3442">
            <v>0</v>
          </cell>
          <cell r="I3442" t="str">
            <v>: =x4x1,8</v>
          </cell>
          <cell r="K3442" t="str">
            <v>MAT</v>
          </cell>
          <cell r="M3442">
            <v>4</v>
          </cell>
          <cell r="N3442">
            <v>1.8</v>
          </cell>
          <cell r="P3442" t="str">
            <v>m2</v>
          </cell>
          <cell r="Q3442">
            <v>0</v>
          </cell>
          <cell r="R3442">
            <v>0</v>
          </cell>
        </row>
        <row r="3443">
          <cell r="E3443" t="str">
            <v>Tam caáp saûnh</v>
          </cell>
          <cell r="G3443">
            <v>0</v>
          </cell>
          <cell r="I3443" t="str">
            <v>: =x7,7x1,8</v>
          </cell>
          <cell r="K3443" t="str">
            <v>MAT</v>
          </cell>
          <cell r="M3443">
            <v>7.7</v>
          </cell>
          <cell r="N3443">
            <v>1.8</v>
          </cell>
          <cell r="P3443" t="str">
            <v>m2</v>
          </cell>
          <cell r="Q3443">
            <v>0</v>
          </cell>
          <cell r="R3443">
            <v>0</v>
          </cell>
        </row>
        <row r="3444">
          <cell r="E3444" t="str">
            <v>BOÁC XUÙC VAÄT LIEÄU LEÂN XUOÁNG VAØ XE BA GAÙC VAÄN CHUYEÅN VAØO TRAÏM CLY 100M</v>
          </cell>
          <cell r="G3444">
            <v>0</v>
          </cell>
          <cell r="I3444">
            <v>0</v>
          </cell>
          <cell r="Q3444">
            <v>0</v>
          </cell>
          <cell r="R3444">
            <v>0</v>
          </cell>
        </row>
        <row r="3445">
          <cell r="E3445" t="str">
            <v>Cement caùc loaïi</v>
          </cell>
          <cell r="F3445" t="str">
            <v>VC-29/100</v>
          </cell>
          <cell r="G3445">
            <v>0</v>
          </cell>
          <cell r="I3445">
            <v>0</v>
          </cell>
          <cell r="N3445">
            <v>89</v>
          </cell>
          <cell r="P3445" t="str">
            <v>taán</v>
          </cell>
          <cell r="Q3445">
            <v>0</v>
          </cell>
          <cell r="R3445">
            <v>0</v>
          </cell>
        </row>
        <row r="3446">
          <cell r="E3446" t="str">
            <v xml:space="preserve">Caùt </v>
          </cell>
          <cell r="F3446" t="str">
            <v>VC-02/100</v>
          </cell>
          <cell r="G3446">
            <v>0</v>
          </cell>
          <cell r="I3446">
            <v>0</v>
          </cell>
          <cell r="N3446">
            <v>135</v>
          </cell>
          <cell r="P3446" t="str">
            <v>m3</v>
          </cell>
          <cell r="Q3446">
            <v>0</v>
          </cell>
          <cell r="R3446">
            <v>0</v>
          </cell>
        </row>
        <row r="3447">
          <cell r="E3447" t="str">
            <v>Ñaù daêm caùc loaïi</v>
          </cell>
          <cell r="F3447" t="str">
            <v>VC-07/100</v>
          </cell>
          <cell r="G3447">
            <v>0</v>
          </cell>
          <cell r="I3447">
            <v>0</v>
          </cell>
          <cell r="N3447">
            <v>265</v>
          </cell>
          <cell r="P3447" t="str">
            <v>m3</v>
          </cell>
          <cell r="Q3447">
            <v>0</v>
          </cell>
          <cell r="R3447">
            <v>0</v>
          </cell>
        </row>
        <row r="3448">
          <cell r="E3448" t="str">
            <v>Goã caùc loaïi</v>
          </cell>
          <cell r="F3448" t="str">
            <v>VC-13/100</v>
          </cell>
          <cell r="G3448">
            <v>0</v>
          </cell>
          <cell r="I3448">
            <v>0</v>
          </cell>
          <cell r="N3448">
            <v>14</v>
          </cell>
          <cell r="P3448" t="str">
            <v>m3</v>
          </cell>
          <cell r="Q3448">
            <v>0</v>
          </cell>
          <cell r="R3448">
            <v>0</v>
          </cell>
        </row>
        <row r="3449">
          <cell r="E3449" t="str">
            <v>Theùp caùc loaïi</v>
          </cell>
          <cell r="F3449" t="str">
            <v>VC-17/100</v>
          </cell>
          <cell r="G3449">
            <v>0</v>
          </cell>
          <cell r="I3449">
            <v>0</v>
          </cell>
          <cell r="N3449">
            <v>35</v>
          </cell>
          <cell r="P3449" t="str">
            <v>taán</v>
          </cell>
          <cell r="R3449">
            <v>0</v>
          </cell>
        </row>
        <row r="3450">
          <cell r="E3450" t="str">
            <v>Gaïch caùc loaïi</v>
          </cell>
          <cell r="F3450" t="str">
            <v>VC-21/100</v>
          </cell>
          <cell r="G3450">
            <v>0</v>
          </cell>
          <cell r="I3450">
            <v>0</v>
          </cell>
          <cell r="N3450">
            <v>15.5</v>
          </cell>
          <cell r="P3450" t="str">
            <v>1000v</v>
          </cell>
          <cell r="Q3450">
            <v>0</v>
          </cell>
          <cell r="R3450">
            <v>0</v>
          </cell>
        </row>
        <row r="3451">
          <cell r="E3451" t="str">
            <v>BOÅ SUNG THIEÁT KEÁ BIEÄN PHAÙP THI COÂNG</v>
          </cell>
          <cell r="G3451">
            <v>0</v>
          </cell>
          <cell r="I3451">
            <v>0</v>
          </cell>
          <cell r="P3451" t="str">
            <v>1000v</v>
          </cell>
          <cell r="Q3451">
            <v>0</v>
          </cell>
          <cell r="R3451">
            <v>0</v>
          </cell>
        </row>
        <row r="3452">
          <cell r="E3452" t="str">
            <v>Ñoùng cöø gia coá maùi ñaøo choáng saït lôû</v>
          </cell>
          <cell r="F3452" t="str">
            <v>CA.1113</v>
          </cell>
          <cell r="G3452">
            <v>0</v>
          </cell>
          <cell r="I3452" t="str">
            <v>: =x50x47x0,025</v>
          </cell>
          <cell r="K3452" t="str">
            <v>KHOI</v>
          </cell>
          <cell r="M3452">
            <v>50</v>
          </cell>
          <cell r="N3452">
            <v>47</v>
          </cell>
          <cell r="O3452">
            <v>2.5000000000000001E-2</v>
          </cell>
          <cell r="P3452" t="str">
            <v>100m</v>
          </cell>
          <cell r="Q3452">
            <v>0</v>
          </cell>
          <cell r="R3452">
            <v>0</v>
          </cell>
        </row>
        <row r="3453">
          <cell r="D3453" t="str">
            <v>PTRE</v>
          </cell>
          <cell r="E3453" t="str">
            <v>Ñaët pheân tre gia coá maùi ñaøo choáng saït lôû</v>
          </cell>
          <cell r="F3453" t="str">
            <v>TT</v>
          </cell>
          <cell r="G3453">
            <v>0</v>
          </cell>
          <cell r="I3453" t="str">
            <v>: =x10x47x1,5</v>
          </cell>
          <cell r="K3453" t="str">
            <v>KHOI</v>
          </cell>
          <cell r="M3453">
            <v>10</v>
          </cell>
          <cell r="N3453">
            <v>47</v>
          </cell>
          <cell r="O3453">
            <v>1.5</v>
          </cell>
          <cell r="Q3453">
            <v>0</v>
          </cell>
          <cell r="R3453">
            <v>0</v>
          </cell>
        </row>
        <row r="3454">
          <cell r="D3454" t="str">
            <v>PUMP</v>
          </cell>
          <cell r="E3454" t="str">
            <v>Bôm thoaùt nöôùc hoá moùng</v>
          </cell>
          <cell r="F3454" t="str">
            <v>TT</v>
          </cell>
          <cell r="G3454">
            <v>0</v>
          </cell>
          <cell r="I3454" t="str">
            <v>: =x5x47</v>
          </cell>
          <cell r="K3454" t="str">
            <v>MAT</v>
          </cell>
          <cell r="M3454">
            <v>5</v>
          </cell>
          <cell r="N3454">
            <v>47</v>
          </cell>
          <cell r="Q3454">
            <v>0</v>
          </cell>
          <cell r="R3454">
            <v>0</v>
          </cell>
        </row>
        <row r="3455">
          <cell r="D3455" t="str">
            <v>TNKV</v>
          </cell>
          <cell r="E3455" t="str">
            <v>Xöû lyù thoaùt nöôc traïm ra heä thoáng thoaùt nöôùc khu vöïc</v>
          </cell>
          <cell r="F3455" t="str">
            <v>TT</v>
          </cell>
          <cell r="G3455">
            <v>0</v>
          </cell>
          <cell r="I3455">
            <v>0</v>
          </cell>
          <cell r="N3455">
            <v>1</v>
          </cell>
          <cell r="R3455">
            <v>0</v>
          </cell>
        </row>
        <row r="3456">
          <cell r="E3456" t="str">
            <v>PHAÀN ÑAÄP PHAÙ THAÙO DÔÕ</v>
          </cell>
          <cell r="G3456">
            <v>0</v>
          </cell>
          <cell r="I3456">
            <v>0</v>
          </cell>
          <cell r="R3456">
            <v>0</v>
          </cell>
        </row>
        <row r="3457">
          <cell r="E3457" t="str">
            <v>Ñaøo ñaát ñeå ñaäp phaù caùc moùng</v>
          </cell>
          <cell r="F3457" t="str">
            <v>BA.1443</v>
          </cell>
          <cell r="G3457">
            <v>0</v>
          </cell>
          <cell r="I3457">
            <v>0</v>
          </cell>
          <cell r="P3457" t="str">
            <v>m3</v>
          </cell>
          <cell r="Q3457">
            <v>0</v>
          </cell>
          <cell r="R3457">
            <v>0</v>
          </cell>
        </row>
        <row r="3458">
          <cell r="E3458" t="str">
            <v>Moùng MBT löïc</v>
          </cell>
          <cell r="G3458">
            <v>0</v>
          </cell>
          <cell r="I3458">
            <v>0</v>
          </cell>
          <cell r="N3458">
            <v>81</v>
          </cell>
          <cell r="P3458" t="str">
            <v>m3</v>
          </cell>
          <cell r="Q3458">
            <v>0</v>
          </cell>
          <cell r="R3458">
            <v>0</v>
          </cell>
        </row>
        <row r="3459">
          <cell r="E3459" t="str">
            <v>Moùng maùy caét 66kV</v>
          </cell>
          <cell r="G3459">
            <v>0</v>
          </cell>
          <cell r="I3459">
            <v>0</v>
          </cell>
          <cell r="N3459">
            <v>42</v>
          </cell>
          <cell r="P3459" t="str">
            <v>m3</v>
          </cell>
          <cell r="Q3459">
            <v>0</v>
          </cell>
          <cell r="R3459">
            <v>0</v>
          </cell>
        </row>
        <row r="3460">
          <cell r="E3460" t="str">
            <v>Moùng choáng seùt  66kV</v>
          </cell>
          <cell r="G3460">
            <v>0</v>
          </cell>
          <cell r="I3460">
            <v>0</v>
          </cell>
          <cell r="N3460">
            <v>5</v>
          </cell>
          <cell r="P3460" t="str">
            <v>m3</v>
          </cell>
          <cell r="Q3460">
            <v>0</v>
          </cell>
          <cell r="R3460">
            <v>0</v>
          </cell>
        </row>
        <row r="3461">
          <cell r="E3461" t="str">
            <v>Moùng dao caùch ly 110kV</v>
          </cell>
          <cell r="G3461">
            <v>0</v>
          </cell>
          <cell r="I3461">
            <v>0</v>
          </cell>
          <cell r="N3461">
            <v>40</v>
          </cell>
          <cell r="P3461" t="str">
            <v>m3</v>
          </cell>
          <cell r="Q3461">
            <v>0</v>
          </cell>
          <cell r="R3461">
            <v>0</v>
          </cell>
        </row>
        <row r="3462">
          <cell r="E3462" t="str">
            <v>Moùng maùy caét 24kV</v>
          </cell>
          <cell r="G3462">
            <v>0</v>
          </cell>
          <cell r="I3462">
            <v>0</v>
          </cell>
          <cell r="N3462">
            <v>8</v>
          </cell>
          <cell r="P3462" t="str">
            <v>m3</v>
          </cell>
          <cell r="Q3462">
            <v>0</v>
          </cell>
          <cell r="R3462">
            <v>0</v>
          </cell>
        </row>
        <row r="3463">
          <cell r="E3463" t="str">
            <v>Moùng dao caùch ly 66kV</v>
          </cell>
          <cell r="G3463">
            <v>0</v>
          </cell>
          <cell r="I3463">
            <v>0</v>
          </cell>
          <cell r="N3463">
            <v>8</v>
          </cell>
          <cell r="P3463" t="str">
            <v>m3</v>
          </cell>
          <cell r="Q3463">
            <v>0</v>
          </cell>
          <cell r="R3463">
            <v>0</v>
          </cell>
        </row>
        <row r="3464">
          <cell r="E3464" t="str">
            <v>Moùng söù ñôõ 15kV</v>
          </cell>
          <cell r="G3464">
            <v>0</v>
          </cell>
          <cell r="I3464">
            <v>0</v>
          </cell>
          <cell r="N3464">
            <v>8</v>
          </cell>
          <cell r="P3464" t="str">
            <v>m3</v>
          </cell>
          <cell r="Q3464">
            <v>0</v>
          </cell>
          <cell r="R3464">
            <v>0</v>
          </cell>
        </row>
        <row r="3465">
          <cell r="E3465" t="str">
            <v>Moùng daøn tuï buø</v>
          </cell>
          <cell r="G3465">
            <v>0</v>
          </cell>
          <cell r="I3465">
            <v>0</v>
          </cell>
          <cell r="N3465">
            <v>20.3</v>
          </cell>
          <cell r="P3465" t="str">
            <v>m3</v>
          </cell>
          <cell r="Q3465">
            <v>0</v>
          </cell>
          <cell r="R3465">
            <v>0</v>
          </cell>
        </row>
        <row r="3466">
          <cell r="E3466" t="str">
            <v>Beå nöôùc hieän höõu</v>
          </cell>
          <cell r="G3466">
            <v>0</v>
          </cell>
          <cell r="I3466">
            <v>0</v>
          </cell>
          <cell r="N3466">
            <v>12</v>
          </cell>
          <cell r="P3466" t="str">
            <v>m3</v>
          </cell>
          <cell r="Q3466">
            <v>0</v>
          </cell>
          <cell r="R3466">
            <v>0</v>
          </cell>
        </row>
        <row r="3467">
          <cell r="E3467" t="str">
            <v>Möông caùp</v>
          </cell>
          <cell r="G3467">
            <v>0</v>
          </cell>
          <cell r="I3467">
            <v>0</v>
          </cell>
          <cell r="N3467">
            <v>1.5</v>
          </cell>
          <cell r="P3467" t="str">
            <v>m3</v>
          </cell>
          <cell r="Q3467">
            <v>0</v>
          </cell>
          <cell r="R3467">
            <v>0</v>
          </cell>
        </row>
        <row r="3468">
          <cell r="E3468" t="str">
            <v>Ñaäp phaù moùng beùton hieän höõu</v>
          </cell>
          <cell r="F3468" t="str">
            <v>P.01.05</v>
          </cell>
          <cell r="G3468">
            <v>0</v>
          </cell>
          <cell r="I3468">
            <v>0</v>
          </cell>
          <cell r="P3468" t="str">
            <v>m3</v>
          </cell>
          <cell r="Q3468">
            <v>0</v>
          </cell>
          <cell r="R3468">
            <v>0</v>
          </cell>
        </row>
        <row r="3469">
          <cell r="E3469" t="str">
            <v>Moùng MBT löïc</v>
          </cell>
          <cell r="G3469">
            <v>0</v>
          </cell>
          <cell r="I3469">
            <v>0</v>
          </cell>
          <cell r="N3469">
            <v>3.6</v>
          </cell>
          <cell r="P3469" t="str">
            <v>m3</v>
          </cell>
          <cell r="Q3469">
            <v>0</v>
          </cell>
          <cell r="R3469">
            <v>0</v>
          </cell>
        </row>
        <row r="3470">
          <cell r="E3470" t="str">
            <v>Moùng maùy caét 66kV</v>
          </cell>
          <cell r="G3470">
            <v>0</v>
          </cell>
          <cell r="I3470">
            <v>0</v>
          </cell>
          <cell r="N3470">
            <v>2.2000000000000002</v>
          </cell>
          <cell r="P3470" t="str">
            <v>m3</v>
          </cell>
          <cell r="Q3470">
            <v>0</v>
          </cell>
          <cell r="R3470">
            <v>0</v>
          </cell>
        </row>
        <row r="3471">
          <cell r="E3471" t="str">
            <v>Moùng choáng seùt  66kV</v>
          </cell>
          <cell r="G3471">
            <v>0</v>
          </cell>
          <cell r="I3471">
            <v>0</v>
          </cell>
          <cell r="N3471">
            <v>1.2</v>
          </cell>
          <cell r="P3471" t="str">
            <v>m3</v>
          </cell>
          <cell r="Q3471">
            <v>0</v>
          </cell>
          <cell r="R3471">
            <v>0</v>
          </cell>
        </row>
        <row r="3472">
          <cell r="E3472" t="str">
            <v>Moùng dao caùch ly 110kV</v>
          </cell>
          <cell r="G3472">
            <v>0</v>
          </cell>
          <cell r="I3472">
            <v>0</v>
          </cell>
          <cell r="N3472">
            <v>3.9</v>
          </cell>
          <cell r="P3472" t="str">
            <v>m3</v>
          </cell>
          <cell r="Q3472">
            <v>0</v>
          </cell>
          <cell r="R3472">
            <v>0</v>
          </cell>
        </row>
        <row r="3473">
          <cell r="E3473" t="str">
            <v>Moùng maùy caét 24kV</v>
          </cell>
          <cell r="G3473">
            <v>0</v>
          </cell>
          <cell r="I3473">
            <v>0</v>
          </cell>
          <cell r="N3473">
            <v>1.2</v>
          </cell>
          <cell r="P3473" t="str">
            <v>m3</v>
          </cell>
          <cell r="Q3473">
            <v>0</v>
          </cell>
          <cell r="R3473">
            <v>0</v>
          </cell>
        </row>
        <row r="3474">
          <cell r="E3474" t="str">
            <v>Moùng dao caùch ly 66kV</v>
          </cell>
          <cell r="G3474">
            <v>0</v>
          </cell>
          <cell r="I3474">
            <v>0</v>
          </cell>
          <cell r="N3474">
            <v>2.4</v>
          </cell>
          <cell r="P3474" t="str">
            <v>m3</v>
          </cell>
          <cell r="Q3474">
            <v>0</v>
          </cell>
          <cell r="R3474">
            <v>0</v>
          </cell>
        </row>
        <row r="3475">
          <cell r="E3475" t="str">
            <v>Moùng söù ñôõ 15kV</v>
          </cell>
          <cell r="G3475">
            <v>0</v>
          </cell>
          <cell r="I3475">
            <v>0</v>
          </cell>
          <cell r="N3475">
            <v>1.1000000000000001</v>
          </cell>
          <cell r="P3475" t="str">
            <v>m3</v>
          </cell>
          <cell r="Q3475">
            <v>0</v>
          </cell>
          <cell r="R3475">
            <v>0</v>
          </cell>
        </row>
        <row r="3476">
          <cell r="E3476" t="str">
            <v>Moùng daøn tuï buø</v>
          </cell>
          <cell r="G3476">
            <v>0</v>
          </cell>
          <cell r="I3476">
            <v>0</v>
          </cell>
          <cell r="N3476">
            <v>3.1</v>
          </cell>
          <cell r="P3476" t="str">
            <v>m3</v>
          </cell>
          <cell r="Q3476">
            <v>0</v>
          </cell>
          <cell r="R3476">
            <v>0</v>
          </cell>
        </row>
        <row r="3477">
          <cell r="E3477" t="str">
            <v>Beå nöôùc hieän höõu</v>
          </cell>
          <cell r="G3477">
            <v>0</v>
          </cell>
          <cell r="I3477">
            <v>0</v>
          </cell>
          <cell r="N3477">
            <v>0.4</v>
          </cell>
          <cell r="P3477" t="str">
            <v>m3</v>
          </cell>
          <cell r="Q3477">
            <v>0</v>
          </cell>
          <cell r="R3477">
            <v>0</v>
          </cell>
        </row>
        <row r="3478">
          <cell r="G3478">
            <v>0</v>
          </cell>
          <cell r="I3478">
            <v>0</v>
          </cell>
          <cell r="N3478">
            <v>3</v>
          </cell>
          <cell r="P3478" t="str">
            <v>m3</v>
          </cell>
          <cell r="Q3478">
            <v>0</v>
          </cell>
          <cell r="R3478">
            <v>0</v>
          </cell>
        </row>
        <row r="3479">
          <cell r="E3479" t="str">
            <v>Möông caùp</v>
          </cell>
          <cell r="G3479">
            <v>0</v>
          </cell>
          <cell r="I3479">
            <v>0</v>
          </cell>
          <cell r="N3479">
            <v>0.25</v>
          </cell>
          <cell r="P3479" t="str">
            <v>m3</v>
          </cell>
          <cell r="Q3479">
            <v>0</v>
          </cell>
          <cell r="R3479">
            <v>0</v>
          </cell>
        </row>
        <row r="3480">
          <cell r="E3480" t="str">
            <v>Ñoå beùton laïi neàn ñöôøng, möông caùp …</v>
          </cell>
          <cell r="F3480" t="str">
            <v>HA.1314</v>
          </cell>
          <cell r="G3480">
            <v>0</v>
          </cell>
          <cell r="I3480">
            <v>0</v>
          </cell>
          <cell r="N3480">
            <v>20</v>
          </cell>
          <cell r="P3480" t="str">
            <v>m3</v>
          </cell>
          <cell r="Q3480">
            <v>0</v>
          </cell>
          <cell r="R3480">
            <v>0</v>
          </cell>
        </row>
        <row r="3481">
          <cell r="E3481" t="str">
            <v>Saét troøn Þ &lt;=18</v>
          </cell>
          <cell r="F3481" t="str">
            <v>IA.1120</v>
          </cell>
          <cell r="G3481">
            <v>0</v>
          </cell>
          <cell r="I3481">
            <v>0</v>
          </cell>
          <cell r="N3481">
            <v>2</v>
          </cell>
          <cell r="P3481" t="str">
            <v>Taán</v>
          </cell>
          <cell r="Q3481">
            <v>0</v>
          </cell>
          <cell r="R3481">
            <v>0</v>
          </cell>
        </row>
        <row r="3482">
          <cell r="E3482" t="str">
            <v>Ñaép traû laïi maët baèng</v>
          </cell>
          <cell r="F3482" t="str">
            <v>BB.1113</v>
          </cell>
          <cell r="G3482">
            <v>0</v>
          </cell>
          <cell r="I3482">
            <v>0</v>
          </cell>
          <cell r="P3482" t="str">
            <v>m3</v>
          </cell>
          <cell r="Q3482">
            <v>0</v>
          </cell>
          <cell r="R3482">
            <v>0</v>
          </cell>
        </row>
        <row r="3483">
          <cell r="E3483" t="str">
            <v>Boác xuùc vaø vaän chuyeån ñaát thöøa xe cuùt kít 100m</v>
          </cell>
          <cell r="F3483" t="str">
            <v>VC-03/100</v>
          </cell>
          <cell r="G3483">
            <v>0</v>
          </cell>
          <cell r="I3483">
            <v>0</v>
          </cell>
          <cell r="P3483" t="str">
            <v>m3</v>
          </cell>
          <cell r="Q3483">
            <v>0</v>
          </cell>
          <cell r="R3483">
            <v>0</v>
          </cell>
        </row>
        <row r="3484">
          <cell r="E3484" t="str">
            <v>Ñaøo xuùc ñaát thöøa , oâ toâ di ñoå cöï ly 1000m</v>
          </cell>
          <cell r="F3484" t="str">
            <v>BD.1712</v>
          </cell>
          <cell r="G3484">
            <v>0</v>
          </cell>
          <cell r="I3484">
            <v>0</v>
          </cell>
          <cell r="N3484">
            <v>11.470593343333332</v>
          </cell>
          <cell r="P3484" t="str">
            <v>100m3</v>
          </cell>
          <cell r="Q3484">
            <v>0</v>
          </cell>
          <cell r="R3484">
            <v>0</v>
          </cell>
        </row>
        <row r="3485">
          <cell r="E3485" t="str">
            <v>OÂ toâ vaän chuyeån tieáp 4km</v>
          </cell>
          <cell r="F3485" t="str">
            <v>BJ.1212x4</v>
          </cell>
          <cell r="G3485">
            <v>0</v>
          </cell>
          <cell r="I3485">
            <v>0</v>
          </cell>
          <cell r="N3485">
            <v>11.470593343333332</v>
          </cell>
          <cell r="P3485" t="str">
            <v>100 m3</v>
          </cell>
          <cell r="Q3485">
            <v>0</v>
          </cell>
          <cell r="R3485">
            <v>0</v>
          </cell>
        </row>
        <row r="3486">
          <cell r="E3486" t="str">
            <v>OÂ toâ vaän chuyeån tieáp 2km</v>
          </cell>
          <cell r="F3486" t="str">
            <v>BJ.1132x2</v>
          </cell>
          <cell r="G3486">
            <v>0</v>
          </cell>
          <cell r="I3486">
            <v>0</v>
          </cell>
          <cell r="P3486" t="str">
            <v>100 m3</v>
          </cell>
          <cell r="Q3486">
            <v>0</v>
          </cell>
          <cell r="R3486">
            <v>0</v>
          </cell>
        </row>
        <row r="3487">
          <cell r="E3487" t="str">
            <v>Traûi laïi ñaù 1x2 saân traïm</v>
          </cell>
          <cell r="F3487" t="str">
            <v>B13-4/CÑ79/12</v>
          </cell>
          <cell r="G3487">
            <v>0</v>
          </cell>
          <cell r="I3487">
            <v>0</v>
          </cell>
          <cell r="N3487">
            <v>90</v>
          </cell>
          <cell r="Q3487">
            <v>0</v>
          </cell>
          <cell r="R3487">
            <v>0</v>
          </cell>
        </row>
        <row r="3488">
          <cell r="D3488" t="str">
            <v>CONG</v>
          </cell>
          <cell r="E3488" t="str">
            <v>Hoaøn thieän laïi neàn nha ñieàu haønh</v>
          </cell>
          <cell r="F3488" t="str">
            <v>TT</v>
          </cell>
          <cell r="G3488">
            <v>0</v>
          </cell>
          <cell r="I3488">
            <v>0</v>
          </cell>
          <cell r="N3488">
            <v>0.8</v>
          </cell>
          <cell r="P3488" t="str">
            <v>coâng</v>
          </cell>
          <cell r="R3488">
            <v>0</v>
          </cell>
        </row>
        <row r="3489">
          <cell r="E3489" t="str">
            <v>Ñaäp phaù töôøng gaïch moùng MBT vaø beå nöôùc</v>
          </cell>
          <cell r="F3489" t="str">
            <v>P.04.14</v>
          </cell>
          <cell r="G3489">
            <v>0</v>
          </cell>
          <cell r="I3489">
            <v>0</v>
          </cell>
          <cell r="N3489">
            <v>6</v>
          </cell>
          <cell r="P3489" t="str">
            <v>m3</v>
          </cell>
          <cell r="Q3489">
            <v>0</v>
          </cell>
          <cell r="R3489">
            <v>0</v>
          </cell>
        </row>
        <row r="3490">
          <cell r="E3490" t="str">
            <v>Ñaäp phaù beùton hoà caù caûnh</v>
          </cell>
          <cell r="F3490" t="str">
            <v>P.01.04</v>
          </cell>
          <cell r="G3490">
            <v>0</v>
          </cell>
          <cell r="I3490">
            <v>0</v>
          </cell>
          <cell r="N3490">
            <v>0.25</v>
          </cell>
          <cell r="P3490" t="str">
            <v>m3</v>
          </cell>
          <cell r="R3490">
            <v>0</v>
          </cell>
        </row>
        <row r="3491">
          <cell r="E3491" t="str">
            <v>Ñoùng cöø gia coá maùi ñaøo choáng saït lôû</v>
          </cell>
          <cell r="F3491" t="str">
            <v>CA.1113</v>
          </cell>
          <cell r="G3491">
            <v>0</v>
          </cell>
          <cell r="I3491" t="str">
            <v>: =x50x47x0,025</v>
          </cell>
          <cell r="K3491" t="str">
            <v>KHOI</v>
          </cell>
          <cell r="M3491">
            <v>50</v>
          </cell>
          <cell r="N3491">
            <v>47</v>
          </cell>
          <cell r="O3491">
            <v>2.5000000000000001E-2</v>
          </cell>
          <cell r="P3491" t="str">
            <v>100m</v>
          </cell>
          <cell r="R3491">
            <v>0</v>
          </cell>
        </row>
        <row r="3492">
          <cell r="D3492" t="str">
            <v>PTRE</v>
          </cell>
          <cell r="E3492" t="str">
            <v>Ñaët pheân tre gia coá maùi ñaøo choáng saït lôû</v>
          </cell>
          <cell r="F3492" t="str">
            <v>TT</v>
          </cell>
          <cell r="G3492">
            <v>0</v>
          </cell>
          <cell r="I3492" t="str">
            <v>: =x10x47x1,5</v>
          </cell>
          <cell r="K3492" t="str">
            <v>KHOI</v>
          </cell>
          <cell r="M3492">
            <v>10</v>
          </cell>
          <cell r="N3492">
            <v>47</v>
          </cell>
          <cell r="O3492">
            <v>1.5</v>
          </cell>
          <cell r="R3492">
            <v>0</v>
          </cell>
        </row>
        <row r="3493">
          <cell r="E3493" t="str">
            <v>Xaây laïi töôøng gaïch hoà caù caûnh</v>
          </cell>
          <cell r="F3493" t="str">
            <v>GG.2114</v>
          </cell>
          <cell r="G3493">
            <v>0</v>
          </cell>
          <cell r="I3493">
            <v>0</v>
          </cell>
          <cell r="N3493">
            <v>0.8</v>
          </cell>
          <cell r="P3493" t="str">
            <v>m3</v>
          </cell>
          <cell r="Q3493">
            <v>0</v>
          </cell>
          <cell r="R3493">
            <v>0</v>
          </cell>
        </row>
        <row r="3494">
          <cell r="E3494" t="str">
            <v>Ñoå laïi beùton hoà caù caûnh</v>
          </cell>
          <cell r="F3494" t="str">
            <v>HA.1213</v>
          </cell>
          <cell r="G3494">
            <v>0</v>
          </cell>
          <cell r="I3494">
            <v>0</v>
          </cell>
          <cell r="N3494">
            <v>0.25</v>
          </cell>
          <cell r="P3494" t="str">
            <v>m3</v>
          </cell>
          <cell r="Q3494">
            <v>0</v>
          </cell>
          <cell r="R3494">
            <v>0</v>
          </cell>
        </row>
        <row r="3495">
          <cell r="D3495" t="str">
            <v>CONG</v>
          </cell>
          <cell r="E3495" t="str">
            <v xml:space="preserve">Thaùo dôõ 2 truï chieáu saùng </v>
          </cell>
          <cell r="F3495" t="str">
            <v>TT</v>
          </cell>
          <cell r="G3495">
            <v>0</v>
          </cell>
          <cell r="I3495">
            <v>0</v>
          </cell>
          <cell r="N3495">
            <v>10</v>
          </cell>
          <cell r="P3495" t="str">
            <v>coâng</v>
          </cell>
          <cell r="R3495">
            <v>0</v>
          </cell>
        </row>
        <row r="3496">
          <cell r="E3496" t="str">
            <v xml:space="preserve">MOÙNG DAO CAÙCH LY 110kV (5,1x1,5m): </v>
          </cell>
          <cell r="G3496" t="str">
            <v>MOÙNG ÑAÁU NOÁI TAÏM PHÍA 110KV</v>
          </cell>
          <cell r="H3496" t="str">
            <v>YES</v>
          </cell>
          <cell r="I3496">
            <v>0</v>
          </cell>
          <cell r="J3496">
            <v>6</v>
          </cell>
          <cell r="Q3496">
            <v>0</v>
          </cell>
          <cell r="R3496">
            <v>0</v>
          </cell>
        </row>
        <row r="3497">
          <cell r="E3497" t="str">
            <v>Ñaøo moùng ñaát C2</v>
          </cell>
          <cell r="F3497" t="str">
            <v>BA.1442</v>
          </cell>
          <cell r="G3497" t="str">
            <v>Ñaøo moùng ñaát C2</v>
          </cell>
          <cell r="I3497">
            <v>0</v>
          </cell>
          <cell r="J3497">
            <v>6</v>
          </cell>
          <cell r="N3497">
            <v>42</v>
          </cell>
          <cell r="P3497" t="str">
            <v>m3</v>
          </cell>
          <cell r="Q3497">
            <v>103.4</v>
          </cell>
          <cell r="R3497">
            <v>0</v>
          </cell>
        </row>
        <row r="3498">
          <cell r="E3498" t="str">
            <v>Ñoùng cöø traøm daøi 5m</v>
          </cell>
          <cell r="F3498" t="str">
            <v>CA.2213</v>
          </cell>
          <cell r="G3498" t="str">
            <v>Ñoùng cöø traøm daøi 5m</v>
          </cell>
          <cell r="I3498">
            <v>0</v>
          </cell>
          <cell r="J3498">
            <v>1</v>
          </cell>
          <cell r="P3498" t="str">
            <v>100m</v>
          </cell>
          <cell r="Q3498">
            <v>10.7</v>
          </cell>
          <cell r="R3498">
            <v>411146</v>
          </cell>
        </row>
        <row r="3499">
          <cell r="E3499" t="str">
            <v>Ñaép caùt ñeäm ñaàu cöø traøm</v>
          </cell>
          <cell r="F3499" t="str">
            <v>BB.1411</v>
          </cell>
          <cell r="G3499" t="str">
            <v>Ñaép caùt ñeäm ñaàu cöø traøm</v>
          </cell>
          <cell r="I3499">
            <v>0</v>
          </cell>
          <cell r="J3499">
            <v>1</v>
          </cell>
          <cell r="P3499" t="str">
            <v>m3</v>
          </cell>
          <cell r="Q3499">
            <v>4</v>
          </cell>
          <cell r="R3499">
            <v>37332</v>
          </cell>
        </row>
        <row r="3500">
          <cell r="E3500" t="str">
            <v>Beùton loùt M100 ñaù 1x2</v>
          </cell>
          <cell r="F3500" t="str">
            <v>HA.1111SR</v>
          </cell>
          <cell r="G3500" t="str">
            <v>Beùton loùt M100 ñaù 1x2</v>
          </cell>
          <cell r="I3500">
            <v>0</v>
          </cell>
          <cell r="J3500">
            <v>6</v>
          </cell>
          <cell r="N3500">
            <v>0.46</v>
          </cell>
          <cell r="P3500" t="str">
            <v>m3</v>
          </cell>
          <cell r="Q3500">
            <v>1.5</v>
          </cell>
          <cell r="R3500">
            <v>296067</v>
          </cell>
        </row>
        <row r="3501">
          <cell r="E3501" t="str">
            <v>Beùton baûn ñaùy M200 ñaù 1x2</v>
          </cell>
          <cell r="F3501" t="str">
            <v>HA.1213</v>
          </cell>
          <cell r="G3501" t="str">
            <v xml:space="preserve">Beùton moùng M200 ñaù 1x2: </v>
          </cell>
          <cell r="I3501" t="str">
            <v>: =6x1,5x5,1x0,25</v>
          </cell>
          <cell r="J3501">
            <v>6</v>
          </cell>
          <cell r="K3501" t="str">
            <v>KHOI</v>
          </cell>
          <cell r="M3501">
            <v>1.5</v>
          </cell>
          <cell r="N3501">
            <v>5.0999999999999996</v>
          </cell>
          <cell r="O3501">
            <v>0.25</v>
          </cell>
          <cell r="P3501" t="str">
            <v>m3</v>
          </cell>
          <cell r="Q3501">
            <v>6.8</v>
          </cell>
          <cell r="R3501">
            <v>442515</v>
          </cell>
        </row>
        <row r="3502">
          <cell r="E3502" t="str">
            <v>Saét troøn Þ &lt;=18</v>
          </cell>
          <cell r="F3502" t="str">
            <v>IA.1120</v>
          </cell>
          <cell r="G3502" t="str">
            <v>Saét troøn Þ &lt;=18</v>
          </cell>
          <cell r="I3502">
            <v>0</v>
          </cell>
          <cell r="J3502">
            <v>6</v>
          </cell>
          <cell r="N3502">
            <v>0.27748999999999996</v>
          </cell>
          <cell r="P3502" t="str">
            <v>Taán</v>
          </cell>
          <cell r="Q3502">
            <v>0.41699999999999998</v>
          </cell>
          <cell r="R3502">
            <v>4291102</v>
          </cell>
        </row>
        <row r="3503">
          <cell r="E3503" t="str">
            <v>Saét troøn Þ &lt;=18</v>
          </cell>
          <cell r="F3503" t="str">
            <v>TT</v>
          </cell>
          <cell r="G3503" t="str">
            <v>Sika ñoâng keát nhanh</v>
          </cell>
          <cell r="I3503">
            <v>0</v>
          </cell>
          <cell r="J3503">
            <v>6</v>
          </cell>
          <cell r="N3503">
            <v>0.27748999999999996</v>
          </cell>
          <cell r="P3503" t="str">
            <v>lít</v>
          </cell>
          <cell r="Q3503">
            <v>25</v>
          </cell>
          <cell r="R3503">
            <v>20000</v>
          </cell>
        </row>
        <row r="3504">
          <cell r="E3504" t="str">
            <v xml:space="preserve">Ñaép thaønh moùng </v>
          </cell>
          <cell r="F3504" t="str">
            <v>BB.1112</v>
          </cell>
          <cell r="G3504" t="str">
            <v xml:space="preserve">Ñaép thaønh moùng </v>
          </cell>
          <cell r="I3504">
            <v>0</v>
          </cell>
          <cell r="J3504">
            <v>6</v>
          </cell>
          <cell r="N3504">
            <v>39</v>
          </cell>
          <cell r="P3504" t="str">
            <v>m3</v>
          </cell>
          <cell r="Q3504">
            <v>98.31</v>
          </cell>
          <cell r="R3504">
            <v>0</v>
          </cell>
        </row>
        <row r="3505">
          <cell r="E3505" t="str">
            <v>Boác xuùc vaø vaän chuyeån ñaát thöøa xe cuùt kít 100m</v>
          </cell>
          <cell r="F3505" t="str">
            <v>VC-03/100</v>
          </cell>
          <cell r="G3505" t="str">
            <v>Boác xuùc vaø vaän chuyeån ñaát thöøa xe cuùt kít 100m</v>
          </cell>
          <cell r="I3505">
            <v>0</v>
          </cell>
          <cell r="J3505">
            <v>6</v>
          </cell>
          <cell r="N3505">
            <v>3.6</v>
          </cell>
          <cell r="P3505" t="str">
            <v>m3</v>
          </cell>
          <cell r="R3505">
            <v>0</v>
          </cell>
        </row>
        <row r="3506">
          <cell r="I350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F5">
            <v>225</v>
          </cell>
          <cell r="G5">
            <v>225</v>
          </cell>
          <cell r="H5">
            <v>128.53166000000002</v>
          </cell>
          <cell r="J5">
            <v>0</v>
          </cell>
        </row>
        <row r="6">
          <cell r="F6">
            <v>0</v>
          </cell>
          <cell r="G6">
            <v>228.37499999999997</v>
          </cell>
          <cell r="H6">
            <v>653.82404999999994</v>
          </cell>
        </row>
        <row r="7">
          <cell r="F7">
            <v>26.489799999999999</v>
          </cell>
          <cell r="G7">
            <v>26.489799999999999</v>
          </cell>
        </row>
        <row r="8">
          <cell r="F8">
            <v>0</v>
          </cell>
          <cell r="G8">
            <v>210.32901200000001</v>
          </cell>
        </row>
        <row r="9">
          <cell r="F9">
            <v>0</v>
          </cell>
          <cell r="G9">
            <v>0.66224499999999997</v>
          </cell>
        </row>
        <row r="10">
          <cell r="F10">
            <v>810</v>
          </cell>
          <cell r="G10">
            <v>810</v>
          </cell>
        </row>
        <row r="11">
          <cell r="F11">
            <v>0</v>
          </cell>
          <cell r="G11">
            <v>972</v>
          </cell>
        </row>
        <row r="12">
          <cell r="F12">
            <v>147.28</v>
          </cell>
          <cell r="G12">
            <v>147.28</v>
          </cell>
        </row>
        <row r="13">
          <cell r="F13">
            <v>0</v>
          </cell>
          <cell r="G13">
            <v>183.27523199999999</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0</v>
          </cell>
          <cell r="G27">
            <v>0</v>
          </cell>
        </row>
        <row r="28">
          <cell r="F28">
            <v>0</v>
          </cell>
          <cell r="G28">
            <v>0</v>
          </cell>
        </row>
        <row r="29">
          <cell r="F29">
            <v>0</v>
          </cell>
          <cell r="G29">
            <v>0</v>
          </cell>
        </row>
        <row r="30">
          <cell r="F30">
            <v>0</v>
          </cell>
          <cell r="G30">
            <v>0</v>
          </cell>
        </row>
        <row r="31">
          <cell r="F31">
            <v>0</v>
          </cell>
          <cell r="G31">
            <v>0</v>
          </cell>
        </row>
        <row r="32">
          <cell r="F32">
            <v>2.98</v>
          </cell>
          <cell r="G32">
            <v>298</v>
          </cell>
        </row>
        <row r="33">
          <cell r="F33">
            <v>0</v>
          </cell>
          <cell r="G33">
            <v>65.56</v>
          </cell>
        </row>
        <row r="34">
          <cell r="F34">
            <v>0</v>
          </cell>
          <cell r="G34">
            <v>11.085600000000001</v>
          </cell>
        </row>
        <row r="35">
          <cell r="F35">
            <v>0</v>
          </cell>
          <cell r="G35">
            <v>41.272999999999996</v>
          </cell>
        </row>
        <row r="36">
          <cell r="F36">
            <v>0</v>
          </cell>
          <cell r="G36">
            <v>0</v>
          </cell>
        </row>
        <row r="37">
          <cell r="F37">
            <v>0</v>
          </cell>
          <cell r="G37">
            <v>0</v>
          </cell>
        </row>
        <row r="38">
          <cell r="F38">
            <v>0</v>
          </cell>
          <cell r="G38">
            <v>0</v>
          </cell>
        </row>
        <row r="39">
          <cell r="F39">
            <v>6.3E-2</v>
          </cell>
          <cell r="G39">
            <v>6.3E-2</v>
          </cell>
        </row>
        <row r="40">
          <cell r="F40">
            <v>0</v>
          </cell>
          <cell r="G40">
            <v>34.65</v>
          </cell>
        </row>
        <row r="41">
          <cell r="F41">
            <v>0</v>
          </cell>
          <cell r="G41">
            <v>1.8269999999999998E-2</v>
          </cell>
        </row>
        <row r="42">
          <cell r="F42">
            <v>0.65095999999999998</v>
          </cell>
          <cell r="G42">
            <v>0.65095999999999998</v>
          </cell>
        </row>
        <row r="43">
          <cell r="F43">
            <v>0</v>
          </cell>
          <cell r="G43">
            <v>358.02799999999996</v>
          </cell>
        </row>
        <row r="44">
          <cell r="F44">
            <v>0</v>
          </cell>
          <cell r="G44">
            <v>0.18226879999999998</v>
          </cell>
        </row>
        <row r="45">
          <cell r="F45">
            <v>0</v>
          </cell>
          <cell r="G45">
            <v>3.9057599999999991E-2</v>
          </cell>
        </row>
        <row r="46">
          <cell r="F46">
            <v>0</v>
          </cell>
          <cell r="G46">
            <v>0.35802799999999996</v>
          </cell>
        </row>
        <row r="47">
          <cell r="F47">
            <v>0</v>
          </cell>
          <cell r="G47">
            <v>1.1066319999999998</v>
          </cell>
        </row>
        <row r="48">
          <cell r="F48">
            <v>0</v>
          </cell>
          <cell r="G48">
            <v>0</v>
          </cell>
        </row>
        <row r="49">
          <cell r="F49">
            <v>0</v>
          </cell>
          <cell r="G49">
            <v>0</v>
          </cell>
        </row>
        <row r="50">
          <cell r="F50">
            <v>0</v>
          </cell>
          <cell r="G50">
            <v>0</v>
          </cell>
        </row>
        <row r="51">
          <cell r="F51">
            <v>9.92</v>
          </cell>
          <cell r="G51">
            <v>9.92</v>
          </cell>
        </row>
        <row r="52">
          <cell r="F52">
            <v>0</v>
          </cell>
          <cell r="G52">
            <v>13044.8</v>
          </cell>
        </row>
        <row r="53">
          <cell r="F53">
            <v>0</v>
          </cell>
          <cell r="G53">
            <v>4.96</v>
          </cell>
        </row>
        <row r="54">
          <cell r="F54">
            <v>0</v>
          </cell>
          <cell r="G54">
            <v>2.9760000000000002E-2</v>
          </cell>
        </row>
        <row r="55">
          <cell r="F55">
            <v>0</v>
          </cell>
          <cell r="G55">
            <v>2.2816000000000001</v>
          </cell>
        </row>
        <row r="56">
          <cell r="F56">
            <v>0</v>
          </cell>
          <cell r="G56">
            <v>1.9840000000000002</v>
          </cell>
        </row>
        <row r="57">
          <cell r="F57">
            <v>28.715000000000003</v>
          </cell>
          <cell r="G57">
            <v>28.715000000000003</v>
          </cell>
        </row>
        <row r="58">
          <cell r="F58">
            <v>0</v>
          </cell>
          <cell r="G58">
            <v>31873.650000000005</v>
          </cell>
        </row>
        <row r="59">
          <cell r="F59">
            <v>0</v>
          </cell>
          <cell r="G59">
            <v>14.357500000000002</v>
          </cell>
        </row>
        <row r="60">
          <cell r="F60">
            <v>0</v>
          </cell>
          <cell r="G60">
            <v>8.6145000000000013E-2</v>
          </cell>
        </row>
        <row r="61">
          <cell r="F61">
            <v>0</v>
          </cell>
          <cell r="G61">
            <v>6.6044500000000008</v>
          </cell>
        </row>
        <row r="62">
          <cell r="F62">
            <v>0</v>
          </cell>
          <cell r="G62">
            <v>9.3323750000000008</v>
          </cell>
        </row>
        <row r="63">
          <cell r="F63">
            <v>0</v>
          </cell>
          <cell r="G63">
            <v>0</v>
          </cell>
        </row>
        <row r="64">
          <cell r="F64">
            <v>0</v>
          </cell>
          <cell r="G64">
            <v>0</v>
          </cell>
        </row>
        <row r="65">
          <cell r="F65">
            <v>0</v>
          </cell>
          <cell r="G65">
            <v>0</v>
          </cell>
        </row>
        <row r="66">
          <cell r="F66">
            <v>0</v>
          </cell>
          <cell r="G66">
            <v>0</v>
          </cell>
        </row>
        <row r="67">
          <cell r="F67">
            <v>0</v>
          </cell>
          <cell r="G67">
            <v>0</v>
          </cell>
        </row>
        <row r="68">
          <cell r="F68">
            <v>0</v>
          </cell>
          <cell r="G68">
            <v>0</v>
          </cell>
        </row>
        <row r="69">
          <cell r="F69">
            <v>0</v>
          </cell>
          <cell r="G69">
            <v>0</v>
          </cell>
        </row>
        <row r="70">
          <cell r="F70">
            <v>0</v>
          </cell>
          <cell r="G70">
            <v>0</v>
          </cell>
        </row>
        <row r="71">
          <cell r="F71">
            <v>0</v>
          </cell>
          <cell r="G71">
            <v>0</v>
          </cell>
        </row>
        <row r="72">
          <cell r="F72">
            <v>0</v>
          </cell>
          <cell r="G72">
            <v>0</v>
          </cell>
        </row>
        <row r="73">
          <cell r="F73">
            <v>0</v>
          </cell>
          <cell r="G73">
            <v>0</v>
          </cell>
        </row>
        <row r="74">
          <cell r="F74">
            <v>0</v>
          </cell>
          <cell r="G74">
            <v>0</v>
          </cell>
        </row>
        <row r="75">
          <cell r="F75">
            <v>0.20400000000000001</v>
          </cell>
          <cell r="G75">
            <v>0.20400000000000001</v>
          </cell>
        </row>
        <row r="76">
          <cell r="F76">
            <v>0</v>
          </cell>
          <cell r="G76">
            <v>139.12800000000001</v>
          </cell>
        </row>
        <row r="77">
          <cell r="F77">
            <v>0</v>
          </cell>
          <cell r="G77">
            <v>0.10200000000000001</v>
          </cell>
        </row>
        <row r="78">
          <cell r="F78">
            <v>0</v>
          </cell>
          <cell r="G78">
            <v>6.1200000000000002E-4</v>
          </cell>
        </row>
        <row r="79">
          <cell r="F79">
            <v>0</v>
          </cell>
          <cell r="G79">
            <v>4.6919999999999996E-2</v>
          </cell>
        </row>
        <row r="80">
          <cell r="F80">
            <v>0</v>
          </cell>
          <cell r="G80">
            <v>3.4679999999999996E-2</v>
          </cell>
        </row>
        <row r="81">
          <cell r="F81">
            <v>56.460000000000008</v>
          </cell>
          <cell r="G81">
            <v>56.460000000000008</v>
          </cell>
        </row>
        <row r="82">
          <cell r="F82">
            <v>0</v>
          </cell>
          <cell r="G82">
            <v>36642.540000000008</v>
          </cell>
        </row>
        <row r="83">
          <cell r="F83">
            <v>0</v>
          </cell>
          <cell r="G83">
            <v>28.230000000000008</v>
          </cell>
        </row>
        <row r="84">
          <cell r="F84">
            <v>0</v>
          </cell>
          <cell r="G84">
            <v>0.16938000000000006</v>
          </cell>
        </row>
        <row r="85">
          <cell r="F85">
            <v>0</v>
          </cell>
          <cell r="G85">
            <v>12.985800000000005</v>
          </cell>
        </row>
        <row r="86">
          <cell r="F86">
            <v>0</v>
          </cell>
          <cell r="G86">
            <v>11.856600000000004</v>
          </cell>
        </row>
        <row r="87">
          <cell r="F87">
            <v>2.7720000000000002</v>
          </cell>
          <cell r="G87">
            <v>2.7720000000000002</v>
          </cell>
        </row>
        <row r="88">
          <cell r="F88">
            <v>0</v>
          </cell>
          <cell r="G88">
            <v>1685.3760000000002</v>
          </cell>
        </row>
        <row r="89">
          <cell r="F89">
            <v>0</v>
          </cell>
          <cell r="G89">
            <v>1.3860000000000001</v>
          </cell>
        </row>
        <row r="90">
          <cell r="F90">
            <v>0</v>
          </cell>
          <cell r="G90">
            <v>8.3160000000000005E-3</v>
          </cell>
        </row>
        <row r="91">
          <cell r="F91">
            <v>0</v>
          </cell>
          <cell r="G91">
            <v>0.63756000000000002</v>
          </cell>
        </row>
        <row r="92">
          <cell r="F92">
            <v>0</v>
          </cell>
          <cell r="G92">
            <v>0.72072000000000003</v>
          </cell>
        </row>
        <row r="93">
          <cell r="F93">
            <v>0</v>
          </cell>
          <cell r="G93">
            <v>0</v>
          </cell>
        </row>
        <row r="94">
          <cell r="F94">
            <v>0</v>
          </cell>
          <cell r="G94">
            <v>0</v>
          </cell>
        </row>
        <row r="95">
          <cell r="F95">
            <v>0</v>
          </cell>
          <cell r="G95">
            <v>0</v>
          </cell>
        </row>
        <row r="96">
          <cell r="F96">
            <v>0</v>
          </cell>
          <cell r="G96">
            <v>0</v>
          </cell>
        </row>
        <row r="97">
          <cell r="F97">
            <v>0</v>
          </cell>
          <cell r="G97">
            <v>0</v>
          </cell>
        </row>
        <row r="98">
          <cell r="F98">
            <v>0</v>
          </cell>
          <cell r="G98">
            <v>0</v>
          </cell>
        </row>
        <row r="99">
          <cell r="F99">
            <v>0</v>
          </cell>
          <cell r="G99">
            <v>0</v>
          </cell>
        </row>
        <row r="100">
          <cell r="F100">
            <v>26.191549999999999</v>
          </cell>
          <cell r="G100">
            <v>26.191549999999999</v>
          </cell>
        </row>
        <row r="101">
          <cell r="F101">
            <v>0</v>
          </cell>
          <cell r="G101">
            <v>26.846338749999997</v>
          </cell>
        </row>
        <row r="102">
          <cell r="F102">
            <v>58.385109999999997</v>
          </cell>
          <cell r="G102">
            <v>58.385109999999997</v>
          </cell>
        </row>
        <row r="103">
          <cell r="F103">
            <v>0</v>
          </cell>
          <cell r="G103">
            <v>59.844737749999993</v>
          </cell>
        </row>
        <row r="104">
          <cell r="F104">
            <v>0</v>
          </cell>
          <cell r="G104">
            <v>0</v>
          </cell>
        </row>
        <row r="105">
          <cell r="F105">
            <v>0</v>
          </cell>
          <cell r="G105">
            <v>0</v>
          </cell>
        </row>
        <row r="106">
          <cell r="F106">
            <v>43.955000000000005</v>
          </cell>
          <cell r="G106">
            <v>43.955000000000005</v>
          </cell>
        </row>
        <row r="107">
          <cell r="F107">
            <v>0</v>
          </cell>
          <cell r="G107">
            <v>45.053875000000005</v>
          </cell>
        </row>
        <row r="108">
          <cell r="F108">
            <v>77.524540000000002</v>
          </cell>
          <cell r="G108">
            <v>77.524540000000002</v>
          </cell>
        </row>
        <row r="109">
          <cell r="F109">
            <v>0</v>
          </cell>
          <cell r="G109">
            <v>80.257280035000008</v>
          </cell>
        </row>
        <row r="110">
          <cell r="F110">
            <v>0</v>
          </cell>
          <cell r="G110">
            <v>0</v>
          </cell>
        </row>
        <row r="111">
          <cell r="F111">
            <v>0</v>
          </cell>
          <cell r="G111">
            <v>0</v>
          </cell>
        </row>
        <row r="112">
          <cell r="F112">
            <v>0</v>
          </cell>
          <cell r="G112">
            <v>0</v>
          </cell>
        </row>
        <row r="113">
          <cell r="F113">
            <v>0</v>
          </cell>
          <cell r="G113">
            <v>0</v>
          </cell>
        </row>
        <row r="114">
          <cell r="F114">
            <v>0</v>
          </cell>
          <cell r="G114">
            <v>0</v>
          </cell>
        </row>
        <row r="115">
          <cell r="F115">
            <v>92.798000000000002</v>
          </cell>
          <cell r="G115">
            <v>92.798000000000002</v>
          </cell>
        </row>
        <row r="116">
          <cell r="F116">
            <v>0</v>
          </cell>
          <cell r="G116">
            <v>96.069129500000003</v>
          </cell>
        </row>
        <row r="117">
          <cell r="F117">
            <v>0</v>
          </cell>
          <cell r="G117">
            <v>1.4058896999999999</v>
          </cell>
        </row>
        <row r="118">
          <cell r="F118">
            <v>0</v>
          </cell>
          <cell r="G118">
            <v>11.434569559999998</v>
          </cell>
        </row>
        <row r="119">
          <cell r="F119">
            <v>0</v>
          </cell>
          <cell r="G119">
            <v>56.516765939999992</v>
          </cell>
        </row>
        <row r="120">
          <cell r="F120">
            <v>14.566500000000003</v>
          </cell>
          <cell r="G120">
            <v>14.566500000000003</v>
          </cell>
        </row>
        <row r="121">
          <cell r="F121">
            <v>0</v>
          </cell>
          <cell r="G121">
            <v>15.079969125000003</v>
          </cell>
        </row>
        <row r="122">
          <cell r="F122">
            <v>0</v>
          </cell>
          <cell r="G122">
            <v>0.22068247500000004</v>
          </cell>
        </row>
        <row r="123">
          <cell r="F123">
            <v>0</v>
          </cell>
          <cell r="G123">
            <v>1.7948841300000002</v>
          </cell>
        </row>
        <row r="124">
          <cell r="F124">
            <v>0</v>
          </cell>
          <cell r="G124">
            <v>8.8714354950000018</v>
          </cell>
        </row>
        <row r="125">
          <cell r="F125">
            <v>0</v>
          </cell>
          <cell r="G125">
            <v>0</v>
          </cell>
        </row>
        <row r="126">
          <cell r="F126">
            <v>0</v>
          </cell>
          <cell r="G126">
            <v>0</v>
          </cell>
        </row>
        <row r="127">
          <cell r="F127">
            <v>0</v>
          </cell>
          <cell r="G127">
            <v>0</v>
          </cell>
        </row>
        <row r="128">
          <cell r="F128">
            <v>0</v>
          </cell>
          <cell r="G128">
            <v>0</v>
          </cell>
        </row>
        <row r="129">
          <cell r="F129">
            <v>0</v>
          </cell>
          <cell r="G129">
            <v>0</v>
          </cell>
        </row>
        <row r="130">
          <cell r="F130">
            <v>0</v>
          </cell>
          <cell r="G130">
            <v>0</v>
          </cell>
        </row>
        <row r="131">
          <cell r="F131">
            <v>3.73</v>
          </cell>
          <cell r="G131">
            <v>3.73</v>
          </cell>
        </row>
        <row r="132">
          <cell r="F132">
            <v>0</v>
          </cell>
          <cell r="G132">
            <v>3.8997150000000005</v>
          </cell>
        </row>
        <row r="133">
          <cell r="F133">
            <v>0</v>
          </cell>
          <cell r="G133">
            <v>0.19108789999999998</v>
          </cell>
        </row>
        <row r="134">
          <cell r="F134">
            <v>0</v>
          </cell>
          <cell r="G134">
            <v>0.77602649999999995</v>
          </cell>
        </row>
        <row r="135">
          <cell r="F135">
            <v>0</v>
          </cell>
          <cell r="G135">
            <v>3.3966498999999994</v>
          </cell>
        </row>
        <row r="136">
          <cell r="F136">
            <v>0</v>
          </cell>
          <cell r="G136">
            <v>0</v>
          </cell>
        </row>
        <row r="137">
          <cell r="F137">
            <v>0</v>
          </cell>
          <cell r="G137">
            <v>0</v>
          </cell>
        </row>
        <row r="138">
          <cell r="F138">
            <v>0</v>
          </cell>
          <cell r="G138">
            <v>0</v>
          </cell>
        </row>
        <row r="139">
          <cell r="F139">
            <v>0</v>
          </cell>
          <cell r="G139">
            <v>0</v>
          </cell>
        </row>
        <row r="140">
          <cell r="F140">
            <v>0</v>
          </cell>
          <cell r="G140">
            <v>0</v>
          </cell>
        </row>
        <row r="141">
          <cell r="F141">
            <v>0</v>
          </cell>
          <cell r="G141">
            <v>0</v>
          </cell>
        </row>
        <row r="142">
          <cell r="F142">
            <v>0</v>
          </cell>
          <cell r="G142">
            <v>0</v>
          </cell>
        </row>
        <row r="143">
          <cell r="F143">
            <v>0</v>
          </cell>
          <cell r="G143">
            <v>0</v>
          </cell>
        </row>
        <row r="144">
          <cell r="F144">
            <v>0</v>
          </cell>
          <cell r="G144">
            <v>0</v>
          </cell>
        </row>
        <row r="145">
          <cell r="F145">
            <v>0</v>
          </cell>
          <cell r="G145">
            <v>0</v>
          </cell>
        </row>
        <row r="146">
          <cell r="F146">
            <v>0.95849999999999991</v>
          </cell>
          <cell r="G146">
            <v>0.95849999999999991</v>
          </cell>
        </row>
        <row r="147">
          <cell r="F147">
            <v>0</v>
          </cell>
          <cell r="G147">
            <v>0.99228712499999994</v>
          </cell>
        </row>
        <row r="148">
          <cell r="F148">
            <v>0</v>
          </cell>
          <cell r="G148">
            <v>1.9361699999999999E-2</v>
          </cell>
        </row>
        <row r="149">
          <cell r="F149">
            <v>0</v>
          </cell>
          <cell r="G149">
            <v>4.6468080000000002E-2</v>
          </cell>
        </row>
        <row r="150">
          <cell r="F150">
            <v>0</v>
          </cell>
          <cell r="G150">
            <v>0.34076592</v>
          </cell>
        </row>
        <row r="151">
          <cell r="F151">
            <v>8.025875000000001</v>
          </cell>
          <cell r="G151">
            <v>8.025875000000001</v>
          </cell>
        </row>
        <row r="152">
          <cell r="F152">
            <v>0</v>
          </cell>
          <cell r="G152">
            <v>8.3087870937500004</v>
          </cell>
        </row>
        <row r="153">
          <cell r="F153">
            <v>0</v>
          </cell>
          <cell r="G153">
            <v>0.16212267499999999</v>
          </cell>
        </row>
        <row r="154">
          <cell r="F154">
            <v>0</v>
          </cell>
          <cell r="G154">
            <v>0.38909442</v>
          </cell>
        </row>
        <row r="155">
          <cell r="F155">
            <v>0</v>
          </cell>
          <cell r="G155">
            <v>2.8533590799999997</v>
          </cell>
        </row>
        <row r="156">
          <cell r="F156">
            <v>95.377344999999977</v>
          </cell>
          <cell r="G156">
            <v>95.377344999999977</v>
          </cell>
        </row>
        <row r="157">
          <cell r="F157">
            <v>0</v>
          </cell>
          <cell r="G157">
            <v>98.73939641124997</v>
          </cell>
        </row>
        <row r="158">
          <cell r="F158">
            <v>0</v>
          </cell>
          <cell r="G158">
            <v>1.9266223689999993</v>
          </cell>
        </row>
        <row r="159">
          <cell r="F159">
            <v>0</v>
          </cell>
          <cell r="G159">
            <v>4.6238936855999988</v>
          </cell>
        </row>
        <row r="160">
          <cell r="F160">
            <v>0</v>
          </cell>
          <cell r="G160">
            <v>33.908553694399991</v>
          </cell>
        </row>
        <row r="161">
          <cell r="F161">
            <v>0.79600000000000004</v>
          </cell>
          <cell r="G161">
            <v>0.79600000000000004</v>
          </cell>
        </row>
        <row r="162">
          <cell r="F162">
            <v>0</v>
          </cell>
          <cell r="G162">
            <v>0.8240590000000001</v>
          </cell>
        </row>
        <row r="163">
          <cell r="F163">
            <v>0</v>
          </cell>
          <cell r="G163">
            <v>1.6079200000000002E-2</v>
          </cell>
        </row>
        <row r="164">
          <cell r="F164">
            <v>0</v>
          </cell>
          <cell r="G164">
            <v>3.8590080000000006E-2</v>
          </cell>
        </row>
        <row r="165">
          <cell r="F165">
            <v>0</v>
          </cell>
          <cell r="G165">
            <v>0.28299392000000001</v>
          </cell>
        </row>
        <row r="166">
          <cell r="F166">
            <v>57.988840000000003</v>
          </cell>
          <cell r="G166">
            <v>57.988840000000003</v>
          </cell>
        </row>
        <row r="167">
          <cell r="F167">
            <v>0</v>
          </cell>
          <cell r="G167">
            <v>60.032946610000003</v>
          </cell>
        </row>
        <row r="168">
          <cell r="F168">
            <v>8.2940000000000005</v>
          </cell>
          <cell r="G168">
            <v>8.2940000000000005</v>
          </cell>
        </row>
        <row r="169">
          <cell r="F169">
            <v>0</v>
          </cell>
          <cell r="G169">
            <v>8.5863635000000009</v>
          </cell>
        </row>
        <row r="170">
          <cell r="F170">
            <v>32.911600000000007</v>
          </cell>
          <cell r="G170">
            <v>32.911600000000007</v>
          </cell>
        </row>
        <row r="171">
          <cell r="F171">
            <v>0</v>
          </cell>
          <cell r="G171">
            <v>34.071733900000005</v>
          </cell>
        </row>
        <row r="172">
          <cell r="F172">
            <v>0</v>
          </cell>
          <cell r="G172">
            <v>0</v>
          </cell>
        </row>
        <row r="173">
          <cell r="F173">
            <v>0</v>
          </cell>
          <cell r="G173">
            <v>0</v>
          </cell>
        </row>
        <row r="174">
          <cell r="F174">
            <v>6.3090000000000002</v>
          </cell>
          <cell r="G174">
            <v>6.3090000000000002</v>
          </cell>
        </row>
        <row r="175">
          <cell r="F175">
            <v>0</v>
          </cell>
          <cell r="G175">
            <v>6.5313922500000006</v>
          </cell>
        </row>
        <row r="176">
          <cell r="F176">
            <v>0</v>
          </cell>
          <cell r="G176">
            <v>0</v>
          </cell>
        </row>
        <row r="177">
          <cell r="F177">
            <v>0</v>
          </cell>
          <cell r="G177">
            <v>0</v>
          </cell>
        </row>
        <row r="178">
          <cell r="F178">
            <v>0.79800000000000004</v>
          </cell>
          <cell r="G178">
            <v>0.79800000000000004</v>
          </cell>
        </row>
        <row r="179">
          <cell r="F179">
            <v>0</v>
          </cell>
          <cell r="G179">
            <v>0.82612950000000007</v>
          </cell>
        </row>
        <row r="180">
          <cell r="F180">
            <v>60.795850000000009</v>
          </cell>
          <cell r="G180">
            <v>60.795850000000009</v>
          </cell>
        </row>
        <row r="181">
          <cell r="F181">
            <v>0</v>
          </cell>
          <cell r="G181">
            <v>62.938903712500007</v>
          </cell>
        </row>
        <row r="182">
          <cell r="F182">
            <v>0</v>
          </cell>
          <cell r="G182">
            <v>0</v>
          </cell>
        </row>
        <row r="183">
          <cell r="F183">
            <v>0</v>
          </cell>
          <cell r="G183">
            <v>0</v>
          </cell>
        </row>
        <row r="184">
          <cell r="F184">
            <v>0</v>
          </cell>
          <cell r="G184">
            <v>0</v>
          </cell>
        </row>
        <row r="185">
          <cell r="F185">
            <v>0</v>
          </cell>
          <cell r="G185">
            <v>0</v>
          </cell>
        </row>
        <row r="186">
          <cell r="F186">
            <v>192.95</v>
          </cell>
          <cell r="G186">
            <v>192.95</v>
          </cell>
        </row>
        <row r="187">
          <cell r="F187">
            <v>0</v>
          </cell>
          <cell r="G187">
            <v>200.74035624999996</v>
          </cell>
        </row>
        <row r="188">
          <cell r="F188">
            <v>0</v>
          </cell>
          <cell r="G188">
            <v>2.7418194999999996</v>
          </cell>
        </row>
        <row r="189">
          <cell r="F189">
            <v>0</v>
          </cell>
          <cell r="G189">
            <v>685.4548749999999</v>
          </cell>
        </row>
        <row r="190">
          <cell r="F190">
            <v>8.7378800000000005</v>
          </cell>
          <cell r="G190">
            <v>8.7378800000000005</v>
          </cell>
        </row>
        <row r="191">
          <cell r="F191">
            <v>0</v>
          </cell>
          <cell r="G191">
            <v>8.9133366304000017</v>
          </cell>
        </row>
        <row r="192">
          <cell r="F192">
            <v>0</v>
          </cell>
          <cell r="G192">
            <v>0</v>
          </cell>
        </row>
        <row r="193">
          <cell r="F193">
            <v>0</v>
          </cell>
          <cell r="G193">
            <v>0</v>
          </cell>
        </row>
        <row r="194">
          <cell r="F194">
            <v>5.0190199999999994</v>
          </cell>
          <cell r="G194">
            <v>5.0190199999999994</v>
          </cell>
        </row>
        <row r="195">
          <cell r="F195">
            <v>0</v>
          </cell>
          <cell r="G195">
            <v>5044.1150999999991</v>
          </cell>
        </row>
        <row r="196">
          <cell r="F196">
            <v>0</v>
          </cell>
          <cell r="G196">
            <v>107.50740839999999</v>
          </cell>
        </row>
        <row r="197">
          <cell r="F197">
            <v>6.5368300000000001</v>
          </cell>
          <cell r="G197">
            <v>6.5368300000000001</v>
          </cell>
        </row>
        <row r="198">
          <cell r="F198">
            <v>0</v>
          </cell>
          <cell r="G198">
            <v>6667.5666000000001</v>
          </cell>
        </row>
        <row r="199">
          <cell r="F199">
            <v>0</v>
          </cell>
          <cell r="G199">
            <v>93.345932399999995</v>
          </cell>
        </row>
        <row r="200">
          <cell r="F200">
            <v>0</v>
          </cell>
          <cell r="G200">
            <v>30.330891199999996</v>
          </cell>
        </row>
        <row r="201">
          <cell r="F201">
            <v>12.918760000000001</v>
          </cell>
          <cell r="G201">
            <v>12.918760000000001</v>
          </cell>
        </row>
        <row r="202">
          <cell r="F202">
            <v>0</v>
          </cell>
          <cell r="G202">
            <v>13177.135200000001</v>
          </cell>
        </row>
        <row r="203">
          <cell r="F203">
            <v>0</v>
          </cell>
          <cell r="G203">
            <v>184.47989280000002</v>
          </cell>
        </row>
        <row r="204">
          <cell r="F204">
            <v>0</v>
          </cell>
          <cell r="G204">
            <v>68.469428000000008</v>
          </cell>
        </row>
        <row r="205">
          <cell r="F205">
            <v>1.8861999999999999</v>
          </cell>
          <cell r="G205">
            <v>1.8861999999999999</v>
          </cell>
        </row>
        <row r="206">
          <cell r="F206">
            <v>0</v>
          </cell>
          <cell r="G206">
            <v>1895.6309999999999</v>
          </cell>
        </row>
        <row r="207">
          <cell r="F207">
            <v>0</v>
          </cell>
          <cell r="G207">
            <v>40.402403999999997</v>
          </cell>
        </row>
        <row r="208">
          <cell r="F208">
            <v>0.85199999999999998</v>
          </cell>
          <cell r="G208">
            <v>0.85199999999999998</v>
          </cell>
        </row>
        <row r="209">
          <cell r="F209">
            <v>0</v>
          </cell>
          <cell r="G209">
            <v>869.04</v>
          </cell>
        </row>
        <row r="210">
          <cell r="F210">
            <v>0</v>
          </cell>
          <cell r="G210">
            <v>12.166559999999999</v>
          </cell>
        </row>
        <row r="211">
          <cell r="F211">
            <v>0</v>
          </cell>
          <cell r="G211">
            <v>3.9532799999999995</v>
          </cell>
        </row>
        <row r="212">
          <cell r="F212">
            <v>0.32558999999999994</v>
          </cell>
          <cell r="G212">
            <v>0.32558999999999994</v>
          </cell>
        </row>
        <row r="213">
          <cell r="F213">
            <v>0</v>
          </cell>
          <cell r="G213">
            <v>327.21794999999992</v>
          </cell>
        </row>
        <row r="214">
          <cell r="F214">
            <v>0</v>
          </cell>
          <cell r="G214">
            <v>6.9741377999999985</v>
          </cell>
        </row>
        <row r="215">
          <cell r="F215">
            <v>1.7668900000000001</v>
          </cell>
          <cell r="G215">
            <v>1.7668900000000001</v>
          </cell>
        </row>
        <row r="216">
          <cell r="F216">
            <v>0</v>
          </cell>
          <cell r="G216">
            <v>1802.2278000000001</v>
          </cell>
        </row>
        <row r="217">
          <cell r="F217">
            <v>0</v>
          </cell>
          <cell r="G217">
            <v>25.231189199999999</v>
          </cell>
        </row>
        <row r="218">
          <cell r="F218">
            <v>0</v>
          </cell>
          <cell r="G218">
            <v>8.5164097999999999</v>
          </cell>
        </row>
        <row r="219">
          <cell r="F219">
            <v>0</v>
          </cell>
          <cell r="G219">
            <v>0</v>
          </cell>
        </row>
        <row r="220">
          <cell r="F220">
            <v>0</v>
          </cell>
          <cell r="G220">
            <v>0</v>
          </cell>
        </row>
        <row r="221">
          <cell r="F221">
            <v>0</v>
          </cell>
          <cell r="G221">
            <v>0</v>
          </cell>
        </row>
        <row r="222">
          <cell r="F222">
            <v>0</v>
          </cell>
          <cell r="G222">
            <v>0</v>
          </cell>
        </row>
        <row r="223">
          <cell r="F223">
            <v>0.71435999999999999</v>
          </cell>
          <cell r="G223">
            <v>0.71435999999999999</v>
          </cell>
        </row>
        <row r="224">
          <cell r="F224">
            <v>0</v>
          </cell>
          <cell r="G224">
            <v>717.93179999999995</v>
          </cell>
        </row>
        <row r="225">
          <cell r="F225">
            <v>0</v>
          </cell>
          <cell r="G225">
            <v>15.301591200000001</v>
          </cell>
        </row>
        <row r="226">
          <cell r="F226">
            <v>0</v>
          </cell>
          <cell r="G226">
            <v>0</v>
          </cell>
        </row>
        <row r="227">
          <cell r="F227">
            <v>0</v>
          </cell>
          <cell r="G227">
            <v>0</v>
          </cell>
        </row>
        <row r="228">
          <cell r="F228">
            <v>0</v>
          </cell>
          <cell r="G228">
            <v>0</v>
          </cell>
        </row>
        <row r="229">
          <cell r="F229">
            <v>3.6159300000000001</v>
          </cell>
          <cell r="G229">
            <v>3.6159300000000001</v>
          </cell>
        </row>
        <row r="230">
          <cell r="F230">
            <v>0</v>
          </cell>
          <cell r="G230">
            <v>3688.2485999999999</v>
          </cell>
        </row>
        <row r="231">
          <cell r="F231">
            <v>0</v>
          </cell>
          <cell r="G231">
            <v>51.635480399999999</v>
          </cell>
        </row>
        <row r="232">
          <cell r="F232">
            <v>0</v>
          </cell>
          <cell r="G232">
            <v>16.994871000000003</v>
          </cell>
        </row>
        <row r="233">
          <cell r="F233">
            <v>0</v>
          </cell>
          <cell r="G233">
            <v>0</v>
          </cell>
        </row>
        <row r="234">
          <cell r="F234">
            <v>0</v>
          </cell>
          <cell r="G234">
            <v>0</v>
          </cell>
        </row>
        <row r="235">
          <cell r="F235">
            <v>0</v>
          </cell>
          <cell r="G235">
            <v>0</v>
          </cell>
        </row>
        <row r="236">
          <cell r="F236">
            <v>0</v>
          </cell>
          <cell r="G236">
            <v>0</v>
          </cell>
        </row>
        <row r="237">
          <cell r="F237">
            <v>3.6760000000000001E-2</v>
          </cell>
          <cell r="G237">
            <v>3.6760000000000001E-2</v>
          </cell>
        </row>
        <row r="238">
          <cell r="F238">
            <v>0</v>
          </cell>
          <cell r="G238">
            <v>37.495200000000004</v>
          </cell>
        </row>
        <row r="239">
          <cell r="F239">
            <v>0</v>
          </cell>
          <cell r="G239">
            <v>0.52493279999999998</v>
          </cell>
        </row>
        <row r="240">
          <cell r="F240">
            <v>0</v>
          </cell>
          <cell r="G240">
            <v>0.22203039999999999</v>
          </cell>
        </row>
        <row r="241">
          <cell r="F241">
            <v>0</v>
          </cell>
          <cell r="G241">
            <v>0</v>
          </cell>
        </row>
        <row r="242">
          <cell r="F242">
            <v>0</v>
          </cell>
          <cell r="G242">
            <v>0</v>
          </cell>
        </row>
        <row r="243">
          <cell r="F243">
            <v>0</v>
          </cell>
          <cell r="G243">
            <v>0</v>
          </cell>
        </row>
        <row r="244">
          <cell r="F244">
            <v>0</v>
          </cell>
          <cell r="G244">
            <v>0</v>
          </cell>
        </row>
        <row r="245">
          <cell r="F245">
            <v>0.18826000000000001</v>
          </cell>
          <cell r="G245">
            <v>0.18826000000000001</v>
          </cell>
        </row>
        <row r="246">
          <cell r="F246">
            <v>0</v>
          </cell>
          <cell r="G246">
            <v>189.2013</v>
          </cell>
        </row>
        <row r="247">
          <cell r="F247">
            <v>0</v>
          </cell>
          <cell r="G247">
            <v>4.0325291999999999</v>
          </cell>
        </row>
        <row r="248">
          <cell r="F248">
            <v>0.22504000000000002</v>
          </cell>
          <cell r="G248">
            <v>0.22504000000000002</v>
          </cell>
        </row>
        <row r="249">
          <cell r="F249">
            <v>0</v>
          </cell>
          <cell r="G249">
            <v>229.54080000000002</v>
          </cell>
        </row>
        <row r="250">
          <cell r="F250">
            <v>0</v>
          </cell>
          <cell r="G250">
            <v>4.8203568000000008</v>
          </cell>
        </row>
        <row r="251">
          <cell r="F251">
            <v>0</v>
          </cell>
          <cell r="G251">
            <v>1.0390096799999999</v>
          </cell>
        </row>
        <row r="252">
          <cell r="F252">
            <v>2.5467799999999996</v>
          </cell>
          <cell r="G252">
            <v>2.5467799999999996</v>
          </cell>
        </row>
        <row r="253">
          <cell r="F253">
            <v>0</v>
          </cell>
          <cell r="G253">
            <v>2559.5138999999995</v>
          </cell>
        </row>
        <row r="254">
          <cell r="F254">
            <v>0</v>
          </cell>
          <cell r="G254">
            <v>54.552027599999995</v>
          </cell>
        </row>
        <row r="255">
          <cell r="F255">
            <v>0</v>
          </cell>
          <cell r="G255">
            <v>0</v>
          </cell>
        </row>
        <row r="256">
          <cell r="F256">
            <v>0</v>
          </cell>
          <cell r="G256">
            <v>0</v>
          </cell>
        </row>
        <row r="257">
          <cell r="F257">
            <v>0</v>
          </cell>
          <cell r="G257">
            <v>0</v>
          </cell>
        </row>
        <row r="258">
          <cell r="F258">
            <v>0</v>
          </cell>
          <cell r="G258">
            <v>0</v>
          </cell>
        </row>
        <row r="259">
          <cell r="F259">
            <v>0.05</v>
          </cell>
          <cell r="G259">
            <v>0.05</v>
          </cell>
        </row>
        <row r="260">
          <cell r="F260">
            <v>0</v>
          </cell>
          <cell r="G260">
            <v>50.25</v>
          </cell>
        </row>
        <row r="261">
          <cell r="F261">
            <v>0</v>
          </cell>
          <cell r="G261">
            <v>1.071</v>
          </cell>
        </row>
        <row r="262">
          <cell r="F262">
            <v>0</v>
          </cell>
          <cell r="G262">
            <v>0</v>
          </cell>
        </row>
        <row r="263">
          <cell r="F263">
            <v>0</v>
          </cell>
          <cell r="G263">
            <v>0</v>
          </cell>
        </row>
        <row r="264">
          <cell r="F264">
            <v>0</v>
          </cell>
          <cell r="G264">
            <v>0</v>
          </cell>
        </row>
        <row r="265">
          <cell r="F265">
            <v>0</v>
          </cell>
          <cell r="G265">
            <v>0</v>
          </cell>
        </row>
        <row r="266">
          <cell r="F266">
            <v>1.9415199999999999</v>
          </cell>
          <cell r="G266">
            <v>1.9415199999999999</v>
          </cell>
        </row>
        <row r="267">
          <cell r="F267">
            <v>0</v>
          </cell>
          <cell r="G267">
            <v>1951.2275999999999</v>
          </cell>
        </row>
        <row r="268">
          <cell r="F268">
            <v>0</v>
          </cell>
          <cell r="G268">
            <v>41.587358400000006</v>
          </cell>
        </row>
        <row r="269">
          <cell r="F269">
            <v>0.10089000000000002</v>
          </cell>
          <cell r="G269">
            <v>0.10089000000000002</v>
          </cell>
        </row>
        <row r="270">
          <cell r="F270">
            <v>0</v>
          </cell>
          <cell r="G270">
            <v>102.90780000000002</v>
          </cell>
        </row>
        <row r="271">
          <cell r="F271">
            <v>0</v>
          </cell>
          <cell r="G271">
            <v>1.4407092000000004</v>
          </cell>
        </row>
        <row r="272">
          <cell r="F272">
            <v>0</v>
          </cell>
          <cell r="G272">
            <v>0.53471700000000011</v>
          </cell>
        </row>
        <row r="273">
          <cell r="F273">
            <v>0.99947999999999992</v>
          </cell>
          <cell r="G273">
            <v>0.99947999999999992</v>
          </cell>
        </row>
        <row r="274">
          <cell r="F274">
            <v>0</v>
          </cell>
          <cell r="G274">
            <v>1004.4773999999999</v>
          </cell>
        </row>
        <row r="275">
          <cell r="F275">
            <v>0</v>
          </cell>
          <cell r="G275">
            <v>21.408861600000002</v>
          </cell>
        </row>
        <row r="276">
          <cell r="F276">
            <v>6.0604000000000013</v>
          </cell>
          <cell r="G276">
            <v>606.04000000000019</v>
          </cell>
        </row>
        <row r="277">
          <cell r="F277">
            <v>0</v>
          </cell>
          <cell r="G277">
            <v>4.8478351680000014</v>
          </cell>
        </row>
        <row r="278">
          <cell r="F278">
            <v>0</v>
          </cell>
          <cell r="G278">
            <v>0.52949714800000014</v>
          </cell>
        </row>
        <row r="279">
          <cell r="F279">
            <v>0</v>
          </cell>
          <cell r="G279">
            <v>2.8095408360000005</v>
          </cell>
        </row>
        <row r="280">
          <cell r="F280">
            <v>0</v>
          </cell>
          <cell r="G280">
            <v>73.452048000000019</v>
          </cell>
        </row>
        <row r="281">
          <cell r="F281">
            <v>0</v>
          </cell>
          <cell r="G281">
            <v>0</v>
          </cell>
        </row>
        <row r="282">
          <cell r="F282">
            <v>0</v>
          </cell>
          <cell r="G282">
            <v>0</v>
          </cell>
        </row>
        <row r="283">
          <cell r="F283">
            <v>0</v>
          </cell>
          <cell r="G283">
            <v>0</v>
          </cell>
        </row>
        <row r="284">
          <cell r="F284">
            <v>0</v>
          </cell>
          <cell r="G284">
            <v>0</v>
          </cell>
        </row>
        <row r="285">
          <cell r="F285">
            <v>0</v>
          </cell>
          <cell r="G285">
            <v>0</v>
          </cell>
        </row>
        <row r="286">
          <cell r="F286">
            <v>3.4394500000000003</v>
          </cell>
          <cell r="G286">
            <v>343.94500000000005</v>
          </cell>
        </row>
        <row r="287">
          <cell r="F287">
            <v>0</v>
          </cell>
          <cell r="G287">
            <v>2.7512848440000006</v>
          </cell>
        </row>
        <row r="288">
          <cell r="F288">
            <v>0</v>
          </cell>
          <cell r="G288">
            <v>0.72950734500000025</v>
          </cell>
        </row>
        <row r="289">
          <cell r="F289">
            <v>0</v>
          </cell>
          <cell r="G289">
            <v>1.1637379075000003</v>
          </cell>
        </row>
        <row r="290">
          <cell r="F290">
            <v>0</v>
          </cell>
          <cell r="G290">
            <v>52.107667500000019</v>
          </cell>
        </row>
        <row r="291">
          <cell r="F291">
            <v>5.5592779999999999</v>
          </cell>
          <cell r="G291">
            <v>555.92780000000005</v>
          </cell>
        </row>
        <row r="292">
          <cell r="F292">
            <v>0</v>
          </cell>
          <cell r="G292">
            <v>4.4469776577600006</v>
          </cell>
        </row>
        <row r="293">
          <cell r="F293">
            <v>0</v>
          </cell>
          <cell r="G293">
            <v>0.83661574622000023</v>
          </cell>
        </row>
        <row r="294">
          <cell r="F294">
            <v>0</v>
          </cell>
          <cell r="G294">
            <v>2.7849759068800006</v>
          </cell>
        </row>
        <row r="295">
          <cell r="F295">
            <v>0</v>
          </cell>
          <cell r="G295">
            <v>84.223061700000031</v>
          </cell>
        </row>
        <row r="296">
          <cell r="F296">
            <v>3.34748</v>
          </cell>
          <cell r="G296">
            <v>334.74799999999999</v>
          </cell>
        </row>
        <row r="297">
          <cell r="F297">
            <v>0</v>
          </cell>
          <cell r="G297">
            <v>2.6777162016</v>
          </cell>
        </row>
        <row r="298">
          <cell r="F298">
            <v>0</v>
          </cell>
          <cell r="G298">
            <v>0.63900045720000009</v>
          </cell>
        </row>
        <row r="299">
          <cell r="F299">
            <v>0</v>
          </cell>
          <cell r="G299">
            <v>3.2355737436000007</v>
          </cell>
        </row>
        <row r="300">
          <cell r="F300">
            <v>0</v>
          </cell>
          <cell r="G300">
            <v>48.313844092000011</v>
          </cell>
        </row>
        <row r="301">
          <cell r="F301">
            <v>2.8937999999999997</v>
          </cell>
          <cell r="G301">
            <v>289.38</v>
          </cell>
        </row>
        <row r="302">
          <cell r="F302">
            <v>0</v>
          </cell>
          <cell r="G302">
            <v>2.3148084959999999</v>
          </cell>
        </row>
        <row r="303">
          <cell r="F303">
            <v>0</v>
          </cell>
          <cell r="G303">
            <v>0.32734665600000001</v>
          </cell>
        </row>
        <row r="304">
          <cell r="F304">
            <v>0</v>
          </cell>
          <cell r="G304">
            <v>1.9523889839999999</v>
          </cell>
        </row>
        <row r="305">
          <cell r="F305">
            <v>0</v>
          </cell>
          <cell r="G305">
            <v>23.528040900000001</v>
          </cell>
        </row>
        <row r="306">
          <cell r="F306">
            <v>6.3672599999999999</v>
          </cell>
          <cell r="G306">
            <v>636.726</v>
          </cell>
        </row>
        <row r="307">
          <cell r="F307">
            <v>0</v>
          </cell>
          <cell r="G307">
            <v>5.0932986191999996</v>
          </cell>
        </row>
        <row r="308">
          <cell r="F308">
            <v>0</v>
          </cell>
          <cell r="G308">
            <v>0.72026445119999993</v>
          </cell>
        </row>
        <row r="309">
          <cell r="F309">
            <v>0</v>
          </cell>
          <cell r="G309">
            <v>4.2958629767999996</v>
          </cell>
        </row>
        <row r="310">
          <cell r="F310">
            <v>0</v>
          </cell>
          <cell r="G310">
            <v>51.769007429999995</v>
          </cell>
        </row>
        <row r="311">
          <cell r="F311">
            <v>0</v>
          </cell>
          <cell r="G311">
            <v>0</v>
          </cell>
        </row>
        <row r="312">
          <cell r="F312">
            <v>0</v>
          </cell>
          <cell r="G312">
            <v>0</v>
          </cell>
        </row>
        <row r="313">
          <cell r="F313">
            <v>0</v>
          </cell>
          <cell r="G313">
            <v>0</v>
          </cell>
        </row>
        <row r="314">
          <cell r="F314">
            <v>0</v>
          </cell>
          <cell r="G314">
            <v>0</v>
          </cell>
        </row>
        <row r="315">
          <cell r="F315">
            <v>0</v>
          </cell>
          <cell r="G315">
            <v>0</v>
          </cell>
        </row>
        <row r="316">
          <cell r="F316">
            <v>0</v>
          </cell>
          <cell r="G316">
            <v>0</v>
          </cell>
        </row>
        <row r="317">
          <cell r="F317">
            <v>0</v>
          </cell>
          <cell r="G317">
            <v>0</v>
          </cell>
        </row>
        <row r="318">
          <cell r="F318">
            <v>0</v>
          </cell>
          <cell r="G318">
            <v>0</v>
          </cell>
        </row>
        <row r="319">
          <cell r="F319">
            <v>0</v>
          </cell>
          <cell r="G319">
            <v>0</v>
          </cell>
        </row>
        <row r="320">
          <cell r="F320">
            <v>0</v>
          </cell>
          <cell r="G320">
            <v>0</v>
          </cell>
        </row>
        <row r="321">
          <cell r="F321">
            <v>3.4030000000000005</v>
          </cell>
          <cell r="G321">
            <v>340.30000000000007</v>
          </cell>
        </row>
        <row r="322">
          <cell r="F322">
            <v>0</v>
          </cell>
          <cell r="G322">
            <v>2.7086518800000006</v>
          </cell>
        </row>
        <row r="323">
          <cell r="F323">
            <v>0</v>
          </cell>
          <cell r="G323">
            <v>0.64980285000000015</v>
          </cell>
        </row>
        <row r="324">
          <cell r="F324">
            <v>0</v>
          </cell>
          <cell r="G324">
            <v>1.2209623700000001</v>
          </cell>
        </row>
        <row r="325">
          <cell r="F325">
            <v>0</v>
          </cell>
          <cell r="G325">
            <v>58.584856950000002</v>
          </cell>
        </row>
        <row r="326">
          <cell r="F326">
            <v>0</v>
          </cell>
          <cell r="G326">
            <v>0</v>
          </cell>
        </row>
        <row r="327">
          <cell r="F327">
            <v>0</v>
          </cell>
          <cell r="G327">
            <v>0</v>
          </cell>
        </row>
        <row r="328">
          <cell r="F328">
            <v>0</v>
          </cell>
          <cell r="G328">
            <v>0</v>
          </cell>
        </row>
        <row r="329">
          <cell r="F329">
            <v>0</v>
          </cell>
          <cell r="G329">
            <v>0</v>
          </cell>
        </row>
        <row r="330">
          <cell r="F330">
            <v>0</v>
          </cell>
          <cell r="G330">
            <v>0</v>
          </cell>
        </row>
        <row r="331">
          <cell r="F331">
            <v>0</v>
          </cell>
          <cell r="G331">
            <v>0</v>
          </cell>
        </row>
        <row r="332">
          <cell r="F332">
            <v>0</v>
          </cell>
          <cell r="G332">
            <v>0</v>
          </cell>
        </row>
        <row r="333">
          <cell r="F333">
            <v>0</v>
          </cell>
          <cell r="G333">
            <v>0</v>
          </cell>
        </row>
        <row r="334">
          <cell r="F334">
            <v>0</v>
          </cell>
          <cell r="G334">
            <v>0</v>
          </cell>
        </row>
        <row r="335">
          <cell r="F335">
            <v>0</v>
          </cell>
          <cell r="G335">
            <v>0</v>
          </cell>
        </row>
        <row r="336">
          <cell r="F336">
            <v>0.56672</v>
          </cell>
          <cell r="G336">
            <v>56.671999999999997</v>
          </cell>
        </row>
        <row r="337">
          <cell r="F337">
            <v>0</v>
          </cell>
          <cell r="G337">
            <v>7.0403625599999992E-2</v>
          </cell>
        </row>
        <row r="338">
          <cell r="F338">
            <v>0</v>
          </cell>
          <cell r="G338">
            <v>9.1581951999999994E-2</v>
          </cell>
        </row>
        <row r="339">
          <cell r="F339">
            <v>0</v>
          </cell>
          <cell r="G339">
            <v>0</v>
          </cell>
        </row>
        <row r="340">
          <cell r="F340">
            <v>0</v>
          </cell>
          <cell r="G340">
            <v>0.32416384000000004</v>
          </cell>
        </row>
        <row r="341">
          <cell r="F341">
            <v>0</v>
          </cell>
          <cell r="G341">
            <v>0</v>
          </cell>
        </row>
        <row r="342">
          <cell r="F342">
            <v>0</v>
          </cell>
          <cell r="G342">
            <v>0</v>
          </cell>
        </row>
        <row r="343">
          <cell r="F343">
            <v>0</v>
          </cell>
          <cell r="G343">
            <v>0</v>
          </cell>
        </row>
        <row r="344">
          <cell r="F344">
            <v>0</v>
          </cell>
          <cell r="G344">
            <v>0</v>
          </cell>
        </row>
        <row r="345">
          <cell r="F345">
            <v>0</v>
          </cell>
          <cell r="G345">
            <v>0</v>
          </cell>
        </row>
        <row r="346">
          <cell r="F346">
            <v>8</v>
          </cell>
          <cell r="G346">
            <v>8</v>
          </cell>
        </row>
        <row r="347">
          <cell r="F347">
            <v>0</v>
          </cell>
          <cell r="G347">
            <v>2.6400000000000003E-2</v>
          </cell>
        </row>
        <row r="348">
          <cell r="F348">
            <v>0</v>
          </cell>
          <cell r="G348">
            <v>0</v>
          </cell>
        </row>
        <row r="349">
          <cell r="F349">
            <v>0</v>
          </cell>
          <cell r="G349">
            <v>0</v>
          </cell>
        </row>
        <row r="350">
          <cell r="F350">
            <v>0</v>
          </cell>
          <cell r="G350">
            <v>0</v>
          </cell>
        </row>
        <row r="351">
          <cell r="F351">
            <v>0</v>
          </cell>
          <cell r="G351">
            <v>0</v>
          </cell>
        </row>
        <row r="352">
          <cell r="F352">
            <v>0</v>
          </cell>
          <cell r="G352">
            <v>0</v>
          </cell>
        </row>
        <row r="353">
          <cell r="F353">
            <v>0</v>
          </cell>
          <cell r="G353">
            <v>0</v>
          </cell>
        </row>
        <row r="354">
          <cell r="F354">
            <v>0</v>
          </cell>
          <cell r="G354">
            <v>0</v>
          </cell>
        </row>
        <row r="355">
          <cell r="F355">
            <v>0</v>
          </cell>
          <cell r="G355">
            <v>0</v>
          </cell>
        </row>
        <row r="356">
          <cell r="F356">
            <v>0</v>
          </cell>
          <cell r="G356">
            <v>0</v>
          </cell>
        </row>
        <row r="357">
          <cell r="F357">
            <v>0</v>
          </cell>
          <cell r="G357">
            <v>0</v>
          </cell>
        </row>
        <row r="358">
          <cell r="F358">
            <v>0</v>
          </cell>
          <cell r="G358">
            <v>0</v>
          </cell>
        </row>
        <row r="359">
          <cell r="F359">
            <v>0</v>
          </cell>
          <cell r="G359">
            <v>0</v>
          </cell>
        </row>
        <row r="360">
          <cell r="F360">
            <v>0</v>
          </cell>
          <cell r="G360">
            <v>0</v>
          </cell>
        </row>
        <row r="361">
          <cell r="F361">
            <v>0</v>
          </cell>
          <cell r="G361">
            <v>0</v>
          </cell>
        </row>
        <row r="362">
          <cell r="F362">
            <v>0</v>
          </cell>
          <cell r="G362">
            <v>0</v>
          </cell>
        </row>
        <row r="363">
          <cell r="F363">
            <v>0</v>
          </cell>
          <cell r="G363">
            <v>0</v>
          </cell>
        </row>
        <row r="364">
          <cell r="F364">
            <v>5.0252600000000003</v>
          </cell>
          <cell r="G364">
            <v>5.0252600000000003</v>
          </cell>
        </row>
        <row r="365">
          <cell r="F365">
            <v>0</v>
          </cell>
          <cell r="G365">
            <v>5125.7652000000007</v>
          </cell>
        </row>
        <row r="366">
          <cell r="F366">
            <v>0</v>
          </cell>
          <cell r="G366">
            <v>0.95479940000000019</v>
          </cell>
        </row>
        <row r="367">
          <cell r="F367">
            <v>0</v>
          </cell>
          <cell r="G367">
            <v>5.1760178000000012</v>
          </cell>
        </row>
        <row r="368">
          <cell r="F368">
            <v>0</v>
          </cell>
          <cell r="G368">
            <v>58.343268600000016</v>
          </cell>
        </row>
        <row r="369">
          <cell r="F369">
            <v>430</v>
          </cell>
          <cell r="G369">
            <v>430</v>
          </cell>
        </row>
        <row r="370">
          <cell r="F370">
            <v>0</v>
          </cell>
          <cell r="G370">
            <v>475.36499999999995</v>
          </cell>
        </row>
        <row r="371">
          <cell r="F371">
            <v>0</v>
          </cell>
          <cell r="G371">
            <v>181.50299999999999</v>
          </cell>
        </row>
        <row r="372">
          <cell r="F372">
            <v>0</v>
          </cell>
          <cell r="G372">
            <v>25.928999999999998</v>
          </cell>
        </row>
        <row r="373">
          <cell r="F373">
            <v>0</v>
          </cell>
          <cell r="G373">
            <v>11.670199999999999</v>
          </cell>
        </row>
        <row r="374">
          <cell r="F374">
            <v>0</v>
          </cell>
          <cell r="G374">
            <v>0</v>
          </cell>
        </row>
        <row r="375">
          <cell r="F375">
            <v>0</v>
          </cell>
          <cell r="G375">
            <v>0</v>
          </cell>
        </row>
        <row r="376">
          <cell r="F376">
            <v>0</v>
          </cell>
          <cell r="G376">
            <v>0</v>
          </cell>
        </row>
        <row r="377">
          <cell r="F377">
            <v>0</v>
          </cell>
          <cell r="G377">
            <v>0</v>
          </cell>
        </row>
        <row r="378">
          <cell r="F378">
            <v>5.2089999999999996</v>
          </cell>
          <cell r="G378">
            <v>5.2089999999999996</v>
          </cell>
        </row>
        <row r="379">
          <cell r="F379">
            <v>0</v>
          </cell>
          <cell r="G379">
            <v>65.633399999999995</v>
          </cell>
        </row>
        <row r="380">
          <cell r="F380">
            <v>50.820000000000007</v>
          </cell>
          <cell r="G380">
            <v>50.820000000000007</v>
          </cell>
        </row>
        <row r="381">
          <cell r="F381">
            <v>0</v>
          </cell>
          <cell r="G381">
            <v>0.22869</v>
          </cell>
        </row>
        <row r="382">
          <cell r="F382">
            <v>6.33826</v>
          </cell>
          <cell r="G382">
            <v>6.33826</v>
          </cell>
        </row>
        <row r="383">
          <cell r="F383">
            <v>0</v>
          </cell>
          <cell r="G383">
            <v>133.10346000000001</v>
          </cell>
        </row>
        <row r="384">
          <cell r="F384">
            <v>0</v>
          </cell>
          <cell r="G384">
            <v>0</v>
          </cell>
        </row>
        <row r="385">
          <cell r="F385">
            <v>0</v>
          </cell>
          <cell r="G385">
            <v>0</v>
          </cell>
        </row>
        <row r="386">
          <cell r="F386">
            <v>0</v>
          </cell>
          <cell r="G386">
            <v>0</v>
          </cell>
        </row>
        <row r="387">
          <cell r="F387">
            <v>0</v>
          </cell>
          <cell r="G387">
            <v>0</v>
          </cell>
        </row>
        <row r="388">
          <cell r="F388">
            <v>89.47999999999999</v>
          </cell>
          <cell r="G388">
            <v>89.47999999999999</v>
          </cell>
        </row>
        <row r="389">
          <cell r="F389">
            <v>0</v>
          </cell>
          <cell r="G389">
            <v>44.739999999999995</v>
          </cell>
        </row>
        <row r="390">
          <cell r="F390">
            <v>0</v>
          </cell>
          <cell r="G390">
            <v>89.47999999999999</v>
          </cell>
        </row>
        <row r="391">
          <cell r="F391">
            <v>0</v>
          </cell>
          <cell r="G391">
            <v>0</v>
          </cell>
        </row>
        <row r="392">
          <cell r="F392">
            <v>0</v>
          </cell>
          <cell r="G392">
            <v>0</v>
          </cell>
        </row>
        <row r="393">
          <cell r="F393">
            <v>0</v>
          </cell>
          <cell r="G393">
            <v>0</v>
          </cell>
        </row>
        <row r="394">
          <cell r="F394">
            <v>0</v>
          </cell>
          <cell r="G394">
            <v>0</v>
          </cell>
        </row>
        <row r="395">
          <cell r="F395">
            <v>1288.826</v>
          </cell>
          <cell r="G395">
            <v>1288.826</v>
          </cell>
        </row>
        <row r="396">
          <cell r="F396">
            <v>0</v>
          </cell>
          <cell r="G396">
            <v>21.910042000000001</v>
          </cell>
        </row>
        <row r="397">
          <cell r="F397">
            <v>0</v>
          </cell>
          <cell r="G397">
            <v>0</v>
          </cell>
        </row>
        <row r="398">
          <cell r="F398">
            <v>0</v>
          </cell>
          <cell r="G398">
            <v>0</v>
          </cell>
        </row>
        <row r="399">
          <cell r="F399">
            <v>0</v>
          </cell>
          <cell r="G399">
            <v>0</v>
          </cell>
        </row>
        <row r="400">
          <cell r="F400">
            <v>0</v>
          </cell>
          <cell r="G400">
            <v>0</v>
          </cell>
        </row>
        <row r="401">
          <cell r="F401">
            <v>6.12</v>
          </cell>
          <cell r="G401">
            <v>6.12</v>
          </cell>
        </row>
        <row r="402">
          <cell r="F402">
            <v>0</v>
          </cell>
          <cell r="G402">
            <v>0.13769999999999999</v>
          </cell>
        </row>
        <row r="403">
          <cell r="F403">
            <v>600.31327999999996</v>
          </cell>
          <cell r="G403">
            <v>600.31327999999996</v>
          </cell>
        </row>
        <row r="404">
          <cell r="F404">
            <v>0</v>
          </cell>
          <cell r="G404">
            <v>16.883810999999998</v>
          </cell>
        </row>
        <row r="405">
          <cell r="F405">
            <v>0</v>
          </cell>
          <cell r="G405">
            <v>0</v>
          </cell>
        </row>
        <row r="406">
          <cell r="F406">
            <v>0</v>
          </cell>
          <cell r="G406">
            <v>0</v>
          </cell>
        </row>
        <row r="407">
          <cell r="F407">
            <v>349.33</v>
          </cell>
          <cell r="G407">
            <v>349.33</v>
          </cell>
        </row>
        <row r="408">
          <cell r="F408">
            <v>0</v>
          </cell>
          <cell r="G408">
            <v>0.87332500000000002</v>
          </cell>
        </row>
        <row r="409">
          <cell r="F409">
            <v>0</v>
          </cell>
          <cell r="G409">
            <v>0</v>
          </cell>
        </row>
        <row r="410">
          <cell r="F410">
            <v>0</v>
          </cell>
          <cell r="G410">
            <v>0</v>
          </cell>
        </row>
        <row r="411">
          <cell r="F411">
            <v>0</v>
          </cell>
          <cell r="G411">
            <v>0</v>
          </cell>
        </row>
        <row r="412">
          <cell r="F412">
            <v>0</v>
          </cell>
          <cell r="G412">
            <v>0</v>
          </cell>
        </row>
        <row r="413">
          <cell r="F413">
            <v>0</v>
          </cell>
          <cell r="G413">
            <v>0</v>
          </cell>
        </row>
        <row r="414">
          <cell r="F414">
            <v>0</v>
          </cell>
          <cell r="G414">
            <v>0</v>
          </cell>
        </row>
        <row r="415">
          <cell r="F415">
            <v>0</v>
          </cell>
          <cell r="G415">
            <v>0</v>
          </cell>
        </row>
        <row r="416">
          <cell r="F416">
            <v>0</v>
          </cell>
          <cell r="G416">
            <v>0</v>
          </cell>
        </row>
        <row r="417">
          <cell r="F417">
            <v>12.63</v>
          </cell>
          <cell r="G417">
            <v>12.63</v>
          </cell>
        </row>
        <row r="418">
          <cell r="F418">
            <v>0</v>
          </cell>
          <cell r="G418">
            <v>444.40759999999995</v>
          </cell>
        </row>
        <row r="419">
          <cell r="F419">
            <v>0</v>
          </cell>
          <cell r="G419">
            <v>1.5383339999999999</v>
          </cell>
        </row>
        <row r="420">
          <cell r="F420">
            <v>0</v>
          </cell>
          <cell r="G420">
            <v>0.21793065</v>
          </cell>
        </row>
        <row r="421">
          <cell r="F421">
            <v>0</v>
          </cell>
          <cell r="G421">
            <v>0</v>
          </cell>
        </row>
        <row r="422">
          <cell r="F422">
            <v>0</v>
          </cell>
          <cell r="G422">
            <v>0</v>
          </cell>
        </row>
        <row r="423">
          <cell r="F423">
            <v>0</v>
          </cell>
          <cell r="G423">
            <v>0</v>
          </cell>
        </row>
        <row r="424">
          <cell r="F424">
            <v>0</v>
          </cell>
          <cell r="G424">
            <v>0</v>
          </cell>
        </row>
        <row r="425">
          <cell r="F425">
            <v>0</v>
          </cell>
          <cell r="G425">
            <v>0</v>
          </cell>
        </row>
        <row r="426">
          <cell r="F426">
            <v>0</v>
          </cell>
          <cell r="G426">
            <v>0</v>
          </cell>
        </row>
        <row r="427">
          <cell r="F427">
            <v>0</v>
          </cell>
          <cell r="G427">
            <v>0</v>
          </cell>
        </row>
        <row r="428">
          <cell r="F428">
            <v>0</v>
          </cell>
          <cell r="G428">
            <v>0</v>
          </cell>
        </row>
        <row r="429">
          <cell r="F429">
            <v>0</v>
          </cell>
          <cell r="G429">
            <v>0</v>
          </cell>
        </row>
        <row r="430">
          <cell r="F430">
            <v>0</v>
          </cell>
          <cell r="G430">
            <v>0</v>
          </cell>
        </row>
        <row r="431">
          <cell r="F431">
            <v>0</v>
          </cell>
          <cell r="G431">
            <v>0</v>
          </cell>
        </row>
        <row r="432">
          <cell r="F432">
            <v>0</v>
          </cell>
          <cell r="G432">
            <v>0</v>
          </cell>
        </row>
        <row r="433">
          <cell r="F433">
            <v>0</v>
          </cell>
          <cell r="G433">
            <v>0</v>
          </cell>
        </row>
        <row r="434">
          <cell r="F434">
            <v>0</v>
          </cell>
          <cell r="G434">
            <v>0</v>
          </cell>
        </row>
        <row r="435">
          <cell r="F435">
            <v>0</v>
          </cell>
          <cell r="G435">
            <v>0</v>
          </cell>
        </row>
        <row r="436">
          <cell r="F436">
            <v>0</v>
          </cell>
          <cell r="G436">
            <v>0</v>
          </cell>
        </row>
        <row r="437">
          <cell r="F437">
            <v>41.660000000000004</v>
          </cell>
          <cell r="G437">
            <v>41.660000000000004</v>
          </cell>
        </row>
        <row r="438">
          <cell r="F438">
            <v>0</v>
          </cell>
          <cell r="G438">
            <v>841.53200000000015</v>
          </cell>
        </row>
        <row r="439">
          <cell r="F439">
            <v>0</v>
          </cell>
          <cell r="G439">
            <v>9.6776180000000007</v>
          </cell>
        </row>
        <row r="440">
          <cell r="F440">
            <v>0</v>
          </cell>
          <cell r="G440">
            <v>0.67322560000000009</v>
          </cell>
        </row>
        <row r="441">
          <cell r="F441">
            <v>16.2</v>
          </cell>
          <cell r="G441">
            <v>16.2</v>
          </cell>
        </row>
        <row r="442">
          <cell r="F442">
            <v>0</v>
          </cell>
          <cell r="G442">
            <v>327.24</v>
          </cell>
        </row>
        <row r="443">
          <cell r="F443">
            <v>0</v>
          </cell>
          <cell r="G443">
            <v>3.7632599999999998</v>
          </cell>
        </row>
        <row r="444">
          <cell r="F444">
            <v>0</v>
          </cell>
          <cell r="G444">
            <v>0.26179199999999997</v>
          </cell>
        </row>
        <row r="445">
          <cell r="F445">
            <v>50.633500000000005</v>
          </cell>
          <cell r="G445">
            <v>50.633500000000005</v>
          </cell>
        </row>
        <row r="446">
          <cell r="F446">
            <v>0</v>
          </cell>
          <cell r="G446">
            <v>0.81823736000000014</v>
          </cell>
        </row>
        <row r="447">
          <cell r="F447">
            <v>0</v>
          </cell>
          <cell r="G447">
            <v>0</v>
          </cell>
        </row>
        <row r="448">
          <cell r="F448">
            <v>0</v>
          </cell>
          <cell r="G448">
            <v>0</v>
          </cell>
        </row>
        <row r="449">
          <cell r="F449">
            <v>0</v>
          </cell>
          <cell r="G449">
            <v>0</v>
          </cell>
        </row>
        <row r="450">
          <cell r="F450">
            <v>0</v>
          </cell>
          <cell r="G450">
            <v>0</v>
          </cell>
        </row>
        <row r="451">
          <cell r="F451">
            <v>0</v>
          </cell>
          <cell r="G451">
            <v>0</v>
          </cell>
        </row>
        <row r="452">
          <cell r="F452">
            <v>0</v>
          </cell>
          <cell r="G452">
            <v>0</v>
          </cell>
        </row>
        <row r="453">
          <cell r="F453">
            <v>0</v>
          </cell>
          <cell r="G453">
            <v>0</v>
          </cell>
        </row>
        <row r="454">
          <cell r="F454">
            <v>0</v>
          </cell>
          <cell r="G454">
            <v>0</v>
          </cell>
        </row>
        <row r="455">
          <cell r="F455">
            <v>0</v>
          </cell>
          <cell r="G455">
            <v>0</v>
          </cell>
        </row>
        <row r="456">
          <cell r="F456">
            <v>0</v>
          </cell>
          <cell r="G456">
            <v>0</v>
          </cell>
        </row>
        <row r="457">
          <cell r="F457">
            <v>0</v>
          </cell>
          <cell r="G457">
            <v>0</v>
          </cell>
        </row>
        <row r="458">
          <cell r="F458">
            <v>0</v>
          </cell>
          <cell r="G458">
            <v>0</v>
          </cell>
        </row>
        <row r="459">
          <cell r="F459">
            <v>0</v>
          </cell>
          <cell r="G459">
            <v>0</v>
          </cell>
        </row>
        <row r="460">
          <cell r="F460">
            <v>0</v>
          </cell>
          <cell r="G460">
            <v>0</v>
          </cell>
        </row>
        <row r="461">
          <cell r="F461">
            <v>0</v>
          </cell>
          <cell r="G461">
            <v>0</v>
          </cell>
        </row>
        <row r="462">
          <cell r="F462">
            <v>0</v>
          </cell>
          <cell r="G462">
            <v>0</v>
          </cell>
        </row>
        <row r="463">
          <cell r="F463">
            <v>745.69400000000019</v>
          </cell>
          <cell r="G463">
            <v>745.69400000000019</v>
          </cell>
        </row>
        <row r="464">
          <cell r="F464">
            <v>0</v>
          </cell>
          <cell r="G464">
            <v>225.94528200000005</v>
          </cell>
        </row>
        <row r="465">
          <cell r="F465">
            <v>0</v>
          </cell>
          <cell r="G465">
            <v>18.642350000000004</v>
          </cell>
        </row>
        <row r="466">
          <cell r="F466">
            <v>0</v>
          </cell>
          <cell r="G466">
            <v>0</v>
          </cell>
        </row>
        <row r="467">
          <cell r="F467">
            <v>0</v>
          </cell>
          <cell r="G467">
            <v>0</v>
          </cell>
        </row>
        <row r="468">
          <cell r="F468">
            <v>331.42</v>
          </cell>
          <cell r="G468">
            <v>331.42</v>
          </cell>
        </row>
        <row r="469">
          <cell r="F469">
            <v>0</v>
          </cell>
          <cell r="G469">
            <v>99.757419999999996</v>
          </cell>
        </row>
        <row r="470">
          <cell r="F470">
            <v>0</v>
          </cell>
          <cell r="G470">
            <v>11.599700000000002</v>
          </cell>
        </row>
        <row r="471">
          <cell r="F471">
            <v>0</v>
          </cell>
          <cell r="G471">
            <v>0</v>
          </cell>
        </row>
        <row r="472">
          <cell r="F472">
            <v>0</v>
          </cell>
          <cell r="G472">
            <v>0</v>
          </cell>
        </row>
        <row r="473">
          <cell r="F473">
            <v>0</v>
          </cell>
          <cell r="G473">
            <v>0</v>
          </cell>
        </row>
        <row r="474">
          <cell r="F474">
            <v>0</v>
          </cell>
          <cell r="G474">
            <v>0</v>
          </cell>
        </row>
        <row r="475">
          <cell r="F475">
            <v>0</v>
          </cell>
          <cell r="G475">
            <v>0</v>
          </cell>
        </row>
        <row r="476">
          <cell r="F476">
            <v>0</v>
          </cell>
          <cell r="G476">
            <v>0</v>
          </cell>
        </row>
        <row r="477">
          <cell r="F477">
            <v>0</v>
          </cell>
          <cell r="G477">
            <v>0</v>
          </cell>
        </row>
        <row r="478">
          <cell r="F478">
            <v>0</v>
          </cell>
          <cell r="G478">
            <v>0</v>
          </cell>
        </row>
        <row r="479">
          <cell r="F479">
            <v>0</v>
          </cell>
          <cell r="G479">
            <v>0</v>
          </cell>
        </row>
        <row r="480">
          <cell r="F480">
            <v>0</v>
          </cell>
          <cell r="G480">
            <v>0</v>
          </cell>
        </row>
        <row r="481">
          <cell r="F481">
            <v>86.594000000000008</v>
          </cell>
          <cell r="G481">
            <v>86.594000000000008</v>
          </cell>
        </row>
        <row r="482">
          <cell r="F482">
            <v>0</v>
          </cell>
          <cell r="G482">
            <v>1000.810155</v>
          </cell>
        </row>
        <row r="483">
          <cell r="F483">
            <v>0</v>
          </cell>
          <cell r="G483">
            <v>10.443236400000002</v>
          </cell>
        </row>
        <row r="484">
          <cell r="F484">
            <v>0</v>
          </cell>
          <cell r="G484">
            <v>2.17610722</v>
          </cell>
        </row>
        <row r="485">
          <cell r="F485">
            <v>0</v>
          </cell>
          <cell r="G485">
            <v>0</v>
          </cell>
        </row>
        <row r="486">
          <cell r="F486">
            <v>0</v>
          </cell>
          <cell r="G486">
            <v>0</v>
          </cell>
        </row>
        <row r="487">
          <cell r="F487">
            <v>0</v>
          </cell>
          <cell r="G487">
            <v>0</v>
          </cell>
        </row>
        <row r="488">
          <cell r="F488">
            <v>0</v>
          </cell>
          <cell r="G488">
            <v>0</v>
          </cell>
        </row>
        <row r="489">
          <cell r="F489">
            <v>154.465</v>
          </cell>
          <cell r="G489">
            <v>154.465</v>
          </cell>
        </row>
        <row r="490">
          <cell r="F490">
            <v>0</v>
          </cell>
          <cell r="G490">
            <v>1785.2292375</v>
          </cell>
        </row>
        <row r="491">
          <cell r="F491">
            <v>0</v>
          </cell>
          <cell r="G491">
            <v>54.333063750000001</v>
          </cell>
        </row>
        <row r="492">
          <cell r="F492">
            <v>0</v>
          </cell>
          <cell r="G492">
            <v>3.8817054500000001</v>
          </cell>
        </row>
        <row r="493">
          <cell r="F493">
            <v>0</v>
          </cell>
          <cell r="G493">
            <v>0</v>
          </cell>
        </row>
        <row r="494">
          <cell r="F494">
            <v>0</v>
          </cell>
          <cell r="G494">
            <v>0</v>
          </cell>
        </row>
        <row r="495">
          <cell r="F495">
            <v>0</v>
          </cell>
          <cell r="G495">
            <v>0</v>
          </cell>
        </row>
        <row r="496">
          <cell r="F496">
            <v>0</v>
          </cell>
          <cell r="G496">
            <v>0</v>
          </cell>
        </row>
        <row r="497">
          <cell r="F497">
            <v>221.62</v>
          </cell>
          <cell r="G497">
            <v>221.62</v>
          </cell>
        </row>
        <row r="498">
          <cell r="F498">
            <v>0</v>
          </cell>
          <cell r="G498">
            <v>5540.5</v>
          </cell>
        </row>
        <row r="499">
          <cell r="F499">
            <v>0</v>
          </cell>
          <cell r="G499">
            <v>1.2189099999999999</v>
          </cell>
        </row>
        <row r="500">
          <cell r="F500">
            <v>0</v>
          </cell>
          <cell r="G500">
            <v>5.6513099999999996</v>
          </cell>
        </row>
        <row r="501">
          <cell r="F501">
            <v>0</v>
          </cell>
          <cell r="G501">
            <v>0</v>
          </cell>
        </row>
        <row r="502">
          <cell r="F502">
            <v>0</v>
          </cell>
          <cell r="G502">
            <v>0</v>
          </cell>
        </row>
        <row r="503">
          <cell r="F503">
            <v>294.99</v>
          </cell>
          <cell r="G503">
            <v>294.99</v>
          </cell>
        </row>
        <row r="504">
          <cell r="F504">
            <v>0</v>
          </cell>
          <cell r="G504">
            <v>5.9587979999999998</v>
          </cell>
        </row>
        <row r="505">
          <cell r="F505">
            <v>0</v>
          </cell>
          <cell r="G505">
            <v>89.381969999999995</v>
          </cell>
        </row>
        <row r="506">
          <cell r="F506">
            <v>0</v>
          </cell>
          <cell r="G506">
            <v>1.8053387999999997</v>
          </cell>
        </row>
        <row r="507">
          <cell r="F507">
            <v>0</v>
          </cell>
          <cell r="G507">
            <v>0</v>
          </cell>
        </row>
        <row r="508">
          <cell r="F508">
            <v>0</v>
          </cell>
          <cell r="G508">
            <v>0</v>
          </cell>
        </row>
        <row r="509">
          <cell r="F509">
            <v>0</v>
          </cell>
          <cell r="G509">
            <v>0</v>
          </cell>
        </row>
        <row r="510">
          <cell r="F510">
            <v>1204.4000000000001</v>
          </cell>
          <cell r="G510">
            <v>1204.4000000000001</v>
          </cell>
        </row>
        <row r="511">
          <cell r="F511">
            <v>0</v>
          </cell>
          <cell r="G511">
            <v>481.76000000000005</v>
          </cell>
        </row>
        <row r="512">
          <cell r="F512">
            <v>0</v>
          </cell>
          <cell r="G512">
            <v>24.088000000000001</v>
          </cell>
        </row>
        <row r="513">
          <cell r="F513">
            <v>0</v>
          </cell>
          <cell r="G513">
            <v>0</v>
          </cell>
        </row>
        <row r="514">
          <cell r="F514">
            <v>0</v>
          </cell>
          <cell r="G514">
            <v>0</v>
          </cell>
        </row>
        <row r="515">
          <cell r="F515">
            <v>0</v>
          </cell>
          <cell r="G515">
            <v>0</v>
          </cell>
        </row>
        <row r="516">
          <cell r="F516">
            <v>0</v>
          </cell>
          <cell r="G516">
            <v>0</v>
          </cell>
        </row>
        <row r="517">
          <cell r="F517">
            <v>0</v>
          </cell>
          <cell r="G517">
            <v>0</v>
          </cell>
        </row>
        <row r="518">
          <cell r="F518">
            <v>0</v>
          </cell>
          <cell r="G518">
            <v>0</v>
          </cell>
        </row>
        <row r="519">
          <cell r="F519">
            <v>0</v>
          </cell>
          <cell r="G519">
            <v>0</v>
          </cell>
        </row>
        <row r="520">
          <cell r="F520">
            <v>0</v>
          </cell>
          <cell r="G520">
            <v>0</v>
          </cell>
        </row>
        <row r="521">
          <cell r="F521">
            <v>0</v>
          </cell>
          <cell r="G521">
            <v>0</v>
          </cell>
        </row>
        <row r="522">
          <cell r="F522">
            <v>0</v>
          </cell>
          <cell r="G522">
            <v>0</v>
          </cell>
        </row>
        <row r="523">
          <cell r="F523">
            <v>0</v>
          </cell>
          <cell r="G523">
            <v>0</v>
          </cell>
        </row>
        <row r="524">
          <cell r="F524">
            <v>0</v>
          </cell>
          <cell r="G524">
            <v>0</v>
          </cell>
        </row>
        <row r="525">
          <cell r="F525">
            <v>0</v>
          </cell>
          <cell r="G525">
            <v>0</v>
          </cell>
        </row>
        <row r="526">
          <cell r="F526">
            <v>606.10799999999995</v>
          </cell>
          <cell r="G526">
            <v>606.10799999999995</v>
          </cell>
        </row>
        <row r="527">
          <cell r="F527">
            <v>0</v>
          </cell>
          <cell r="G527">
            <v>100.39572912</v>
          </cell>
        </row>
        <row r="528">
          <cell r="F528">
            <v>0</v>
          </cell>
          <cell r="G528">
            <v>72.235951439999994</v>
          </cell>
        </row>
        <row r="529">
          <cell r="F529">
            <v>606.10799999999995</v>
          </cell>
          <cell r="G529">
            <v>606.10799999999995</v>
          </cell>
        </row>
        <row r="530">
          <cell r="F530">
            <v>0</v>
          </cell>
          <cell r="G530">
            <v>100.39572912</v>
          </cell>
        </row>
        <row r="531">
          <cell r="F531">
            <v>0</v>
          </cell>
          <cell r="G531">
            <v>72.235951439999994</v>
          </cell>
        </row>
        <row r="532">
          <cell r="F532">
            <v>0</v>
          </cell>
          <cell r="G532">
            <v>0</v>
          </cell>
        </row>
        <row r="533">
          <cell r="F533">
            <v>0</v>
          </cell>
          <cell r="G533">
            <v>0</v>
          </cell>
        </row>
        <row r="534">
          <cell r="F534">
            <v>0</v>
          </cell>
          <cell r="G534">
            <v>0</v>
          </cell>
        </row>
        <row r="535">
          <cell r="F535">
            <v>1204.4000000000001</v>
          </cell>
          <cell r="G535">
            <v>1204.4000000000001</v>
          </cell>
        </row>
        <row r="536">
          <cell r="F536">
            <v>0</v>
          </cell>
          <cell r="G536">
            <v>425.75540000000001</v>
          </cell>
        </row>
        <row r="537">
          <cell r="F537">
            <v>0</v>
          </cell>
          <cell r="G537">
            <v>0</v>
          </cell>
        </row>
        <row r="538">
          <cell r="F538">
            <v>0</v>
          </cell>
          <cell r="G538">
            <v>0</v>
          </cell>
        </row>
        <row r="539">
          <cell r="F539">
            <v>0.4</v>
          </cell>
          <cell r="G539">
            <v>0.4</v>
          </cell>
        </row>
        <row r="540">
          <cell r="F540">
            <v>0</v>
          </cell>
          <cell r="G540">
            <v>0.84000000000000008</v>
          </cell>
        </row>
        <row r="541">
          <cell r="F541">
            <v>0</v>
          </cell>
          <cell r="G541">
            <v>0.48240000000000005</v>
          </cell>
        </row>
        <row r="542">
          <cell r="F542">
            <v>0</v>
          </cell>
          <cell r="G542">
            <v>0.80000000000000016</v>
          </cell>
        </row>
        <row r="543">
          <cell r="F543">
            <v>0</v>
          </cell>
          <cell r="G543">
            <v>0</v>
          </cell>
        </row>
        <row r="544">
          <cell r="F544">
            <v>0</v>
          </cell>
          <cell r="G544">
            <v>0</v>
          </cell>
        </row>
        <row r="545">
          <cell r="F545">
            <v>0</v>
          </cell>
          <cell r="G545">
            <v>0</v>
          </cell>
        </row>
        <row r="546">
          <cell r="F546">
            <v>0</v>
          </cell>
          <cell r="G546">
            <v>0</v>
          </cell>
        </row>
        <row r="547">
          <cell r="F547">
            <v>0</v>
          </cell>
          <cell r="G547">
            <v>0</v>
          </cell>
        </row>
        <row r="548">
          <cell r="F548">
            <v>0</v>
          </cell>
          <cell r="G548">
            <v>0</v>
          </cell>
        </row>
        <row r="549">
          <cell r="F549">
            <v>0</v>
          </cell>
          <cell r="G549">
            <v>0</v>
          </cell>
        </row>
        <row r="550">
          <cell r="F550">
            <v>0</v>
          </cell>
          <cell r="G550">
            <v>0</v>
          </cell>
        </row>
        <row r="551">
          <cell r="F551">
            <v>0</v>
          </cell>
          <cell r="G551">
            <v>0</v>
          </cell>
        </row>
        <row r="552">
          <cell r="F552">
            <v>221.62</v>
          </cell>
          <cell r="G552">
            <v>221.62</v>
          </cell>
        </row>
        <row r="553">
          <cell r="F553">
            <v>0</v>
          </cell>
          <cell r="G553">
            <v>66.486000000000004</v>
          </cell>
        </row>
        <row r="554">
          <cell r="F554">
            <v>0</v>
          </cell>
          <cell r="G554">
            <v>265.94400000000002</v>
          </cell>
        </row>
        <row r="555">
          <cell r="F555">
            <v>0</v>
          </cell>
          <cell r="G555">
            <v>0</v>
          </cell>
        </row>
        <row r="556">
          <cell r="F556">
            <v>0</v>
          </cell>
          <cell r="G556">
            <v>0</v>
          </cell>
        </row>
        <row r="557">
          <cell r="F557">
            <v>0</v>
          </cell>
          <cell r="G557">
            <v>0</v>
          </cell>
        </row>
        <row r="558">
          <cell r="F558">
            <v>0</v>
          </cell>
          <cell r="G558">
            <v>0</v>
          </cell>
        </row>
        <row r="559">
          <cell r="F559">
            <v>0</v>
          </cell>
          <cell r="G559">
            <v>0</v>
          </cell>
        </row>
        <row r="560">
          <cell r="F560">
            <v>0</v>
          </cell>
          <cell r="G560">
            <v>0</v>
          </cell>
        </row>
        <row r="561">
          <cell r="F561">
            <v>0</v>
          </cell>
          <cell r="G561">
            <v>0</v>
          </cell>
        </row>
        <row r="562">
          <cell r="F562">
            <v>0</v>
          </cell>
          <cell r="G562">
            <v>0</v>
          </cell>
        </row>
        <row r="563">
          <cell r="F563">
            <v>0</v>
          </cell>
          <cell r="G563">
            <v>0</v>
          </cell>
        </row>
        <row r="564">
          <cell r="F564">
            <v>0</v>
          </cell>
          <cell r="G564">
            <v>0</v>
          </cell>
        </row>
        <row r="565">
          <cell r="F565">
            <v>0</v>
          </cell>
          <cell r="G565">
            <v>0</v>
          </cell>
        </row>
        <row r="566">
          <cell r="F566">
            <v>0</v>
          </cell>
          <cell r="G566">
            <v>0</v>
          </cell>
        </row>
        <row r="567">
          <cell r="F567">
            <v>0</v>
          </cell>
          <cell r="G567">
            <v>0</v>
          </cell>
        </row>
        <row r="568">
          <cell r="F568">
            <v>503</v>
          </cell>
          <cell r="G568">
            <v>503</v>
          </cell>
        </row>
        <row r="569">
          <cell r="F569">
            <v>0</v>
          </cell>
          <cell r="G569">
            <v>411.45399999999995</v>
          </cell>
        </row>
        <row r="570">
          <cell r="F570">
            <v>0</v>
          </cell>
          <cell r="G570">
            <v>1568.3539999999998</v>
          </cell>
        </row>
        <row r="571">
          <cell r="F571">
            <v>0</v>
          </cell>
          <cell r="G571">
            <v>0</v>
          </cell>
        </row>
        <row r="572">
          <cell r="F572">
            <v>0</v>
          </cell>
          <cell r="G572">
            <v>0</v>
          </cell>
        </row>
        <row r="573">
          <cell r="F573">
            <v>0</v>
          </cell>
          <cell r="G573">
            <v>0</v>
          </cell>
        </row>
        <row r="574">
          <cell r="F574">
            <v>0</v>
          </cell>
          <cell r="G574">
            <v>0</v>
          </cell>
        </row>
        <row r="575">
          <cell r="F575">
            <v>225</v>
          </cell>
          <cell r="G575">
            <v>225</v>
          </cell>
        </row>
        <row r="576">
          <cell r="F576">
            <v>0</v>
          </cell>
          <cell r="G576">
            <v>274.5</v>
          </cell>
        </row>
        <row r="577">
          <cell r="F577">
            <v>28.21</v>
          </cell>
          <cell r="G577">
            <v>28.21</v>
          </cell>
        </row>
        <row r="578">
          <cell r="F578">
            <v>0</v>
          </cell>
          <cell r="G578">
            <v>34.416200000000003</v>
          </cell>
        </row>
        <row r="579">
          <cell r="F579">
            <v>8.86</v>
          </cell>
          <cell r="G579">
            <v>8.86</v>
          </cell>
        </row>
        <row r="580">
          <cell r="F580">
            <v>0</v>
          </cell>
          <cell r="G580">
            <v>10.809199999999999</v>
          </cell>
        </row>
        <row r="581">
          <cell r="F581">
            <v>0</v>
          </cell>
          <cell r="G581">
            <v>0</v>
          </cell>
        </row>
        <row r="582">
          <cell r="F582">
            <v>0</v>
          </cell>
          <cell r="G582">
            <v>0</v>
          </cell>
        </row>
        <row r="583">
          <cell r="F583">
            <v>0</v>
          </cell>
          <cell r="G583">
            <v>0</v>
          </cell>
        </row>
        <row r="584">
          <cell r="F584">
            <v>0</v>
          </cell>
          <cell r="G584">
            <v>0</v>
          </cell>
        </row>
        <row r="585">
          <cell r="F585">
            <v>0</v>
          </cell>
          <cell r="G585">
            <v>0</v>
          </cell>
        </row>
        <row r="586">
          <cell r="F586">
            <v>0</v>
          </cell>
          <cell r="G586">
            <v>0</v>
          </cell>
        </row>
        <row r="587">
          <cell r="F587">
            <v>0</v>
          </cell>
          <cell r="G587">
            <v>0</v>
          </cell>
        </row>
        <row r="588">
          <cell r="F588">
            <v>0</v>
          </cell>
          <cell r="G588">
            <v>0</v>
          </cell>
        </row>
        <row r="589">
          <cell r="F589">
            <v>0</v>
          </cell>
          <cell r="G589">
            <v>0</v>
          </cell>
        </row>
        <row r="590">
          <cell r="F590">
            <v>0</v>
          </cell>
          <cell r="G590">
            <v>0</v>
          </cell>
        </row>
        <row r="591">
          <cell r="F591">
            <v>0</v>
          </cell>
          <cell r="G591">
            <v>0</v>
          </cell>
        </row>
        <row r="592">
          <cell r="F592">
            <v>0</v>
          </cell>
          <cell r="G592">
            <v>0</v>
          </cell>
        </row>
        <row r="593">
          <cell r="F593">
            <v>0</v>
          </cell>
          <cell r="G593">
            <v>0</v>
          </cell>
        </row>
        <row r="594">
          <cell r="F594">
            <v>0</v>
          </cell>
          <cell r="G594">
            <v>0</v>
          </cell>
        </row>
        <row r="595">
          <cell r="F595">
            <v>0</v>
          </cell>
          <cell r="G595">
            <v>0</v>
          </cell>
        </row>
        <row r="596">
          <cell r="F596">
            <v>0</v>
          </cell>
          <cell r="G596">
            <v>0</v>
          </cell>
        </row>
        <row r="597">
          <cell r="F597">
            <v>0</v>
          </cell>
          <cell r="G597">
            <v>0</v>
          </cell>
        </row>
        <row r="598">
          <cell r="F598">
            <v>0</v>
          </cell>
          <cell r="G598">
            <v>0</v>
          </cell>
        </row>
        <row r="599">
          <cell r="F599">
            <v>0</v>
          </cell>
          <cell r="G599">
            <v>0</v>
          </cell>
        </row>
        <row r="600">
          <cell r="F600">
            <v>0</v>
          </cell>
          <cell r="G600">
            <v>0</v>
          </cell>
        </row>
        <row r="601">
          <cell r="F601">
            <v>0</v>
          </cell>
          <cell r="G601">
            <v>0</v>
          </cell>
        </row>
        <row r="602">
          <cell r="F602">
            <v>0</v>
          </cell>
          <cell r="G602">
            <v>0</v>
          </cell>
        </row>
        <row r="603">
          <cell r="F603">
            <v>0.1</v>
          </cell>
          <cell r="G603">
            <v>0.1</v>
          </cell>
        </row>
        <row r="604">
          <cell r="F604">
            <v>0</v>
          </cell>
          <cell r="G604">
            <v>0.10049999999999999</v>
          </cell>
        </row>
        <row r="605">
          <cell r="F605">
            <v>0</v>
          </cell>
          <cell r="G605">
            <v>1.0118400000000001</v>
          </cell>
        </row>
        <row r="606">
          <cell r="F606">
            <v>0</v>
          </cell>
          <cell r="G606">
            <v>0.39780000000000004</v>
          </cell>
        </row>
        <row r="607">
          <cell r="F607">
            <v>0</v>
          </cell>
          <cell r="G607">
            <v>3.978000000000001E-2</v>
          </cell>
        </row>
        <row r="608">
          <cell r="F608">
            <v>0</v>
          </cell>
          <cell r="G608">
            <v>0.25908000000000003</v>
          </cell>
        </row>
        <row r="609">
          <cell r="F609">
            <v>0</v>
          </cell>
          <cell r="G609">
            <v>0</v>
          </cell>
        </row>
        <row r="610">
          <cell r="F610">
            <v>0</v>
          </cell>
          <cell r="G610">
            <v>0</v>
          </cell>
        </row>
        <row r="611">
          <cell r="F611">
            <v>0</v>
          </cell>
          <cell r="G611">
            <v>0</v>
          </cell>
        </row>
        <row r="612">
          <cell r="F612">
            <v>0</v>
          </cell>
          <cell r="G612">
            <v>0</v>
          </cell>
        </row>
        <row r="613">
          <cell r="F613">
            <v>0</v>
          </cell>
          <cell r="G613">
            <v>0</v>
          </cell>
        </row>
        <row r="614">
          <cell r="F614">
            <v>0</v>
          </cell>
          <cell r="G614">
            <v>0</v>
          </cell>
        </row>
        <row r="615">
          <cell r="F615">
            <v>0</v>
          </cell>
          <cell r="G615">
            <v>0</v>
          </cell>
        </row>
        <row r="616">
          <cell r="F616">
            <v>0</v>
          </cell>
          <cell r="G616">
            <v>0</v>
          </cell>
        </row>
        <row r="617">
          <cell r="F617">
            <v>0</v>
          </cell>
          <cell r="G617">
            <v>0</v>
          </cell>
        </row>
        <row r="618">
          <cell r="F618">
            <v>0</v>
          </cell>
          <cell r="G618">
            <v>0</v>
          </cell>
        </row>
        <row r="619">
          <cell r="F619">
            <v>0</v>
          </cell>
          <cell r="G619">
            <v>0</v>
          </cell>
        </row>
        <row r="620">
          <cell r="F620">
            <v>0</v>
          </cell>
          <cell r="G620">
            <v>0</v>
          </cell>
        </row>
        <row r="621">
          <cell r="F621">
            <v>0</v>
          </cell>
          <cell r="G621">
            <v>0</v>
          </cell>
        </row>
        <row r="622">
          <cell r="F622">
            <v>0</v>
          </cell>
          <cell r="G622">
            <v>0</v>
          </cell>
        </row>
        <row r="623">
          <cell r="F623">
            <v>0</v>
          </cell>
          <cell r="G623">
            <v>0</v>
          </cell>
        </row>
        <row r="624">
          <cell r="F624">
            <v>0</v>
          </cell>
          <cell r="G624">
            <v>0</v>
          </cell>
        </row>
        <row r="625">
          <cell r="F625">
            <v>0</v>
          </cell>
          <cell r="G625">
            <v>0</v>
          </cell>
        </row>
        <row r="626">
          <cell r="F626">
            <v>0</v>
          </cell>
          <cell r="G626">
            <v>0</v>
          </cell>
        </row>
        <row r="627">
          <cell r="F627">
            <v>0</v>
          </cell>
          <cell r="G627">
            <v>0</v>
          </cell>
        </row>
        <row r="628">
          <cell r="F628">
            <v>0</v>
          </cell>
          <cell r="G628">
            <v>0</v>
          </cell>
        </row>
        <row r="629">
          <cell r="F629">
            <v>0</v>
          </cell>
          <cell r="G629">
            <v>0</v>
          </cell>
        </row>
        <row r="630">
          <cell r="F630">
            <v>0</v>
          </cell>
          <cell r="G630">
            <v>0</v>
          </cell>
        </row>
        <row r="631">
          <cell r="F631">
            <v>0</v>
          </cell>
          <cell r="G631">
            <v>0</v>
          </cell>
        </row>
        <row r="632">
          <cell r="F632">
            <v>0</v>
          </cell>
          <cell r="G632">
            <v>0</v>
          </cell>
        </row>
        <row r="633">
          <cell r="F633">
            <v>0</v>
          </cell>
          <cell r="G633">
            <v>0</v>
          </cell>
        </row>
        <row r="634">
          <cell r="F634">
            <v>0</v>
          </cell>
          <cell r="G634">
            <v>0</v>
          </cell>
        </row>
        <row r="635">
          <cell r="F635">
            <v>0</v>
          </cell>
          <cell r="G635">
            <v>0</v>
          </cell>
        </row>
        <row r="636">
          <cell r="F636">
            <v>0</v>
          </cell>
          <cell r="G636">
            <v>0</v>
          </cell>
        </row>
        <row r="637">
          <cell r="F637">
            <v>0</v>
          </cell>
          <cell r="G637">
            <v>0</v>
          </cell>
        </row>
        <row r="638">
          <cell r="F638">
            <v>0</v>
          </cell>
          <cell r="G638">
            <v>0</v>
          </cell>
        </row>
        <row r="639">
          <cell r="F639">
            <v>0</v>
          </cell>
          <cell r="G639">
            <v>0</v>
          </cell>
        </row>
        <row r="640">
          <cell r="F640">
            <v>0</v>
          </cell>
          <cell r="G640">
            <v>0</v>
          </cell>
        </row>
        <row r="641">
          <cell r="F641">
            <v>0</v>
          </cell>
          <cell r="G641">
            <v>0</v>
          </cell>
        </row>
        <row r="642">
          <cell r="F642">
            <v>0</v>
          </cell>
          <cell r="G642">
            <v>0</v>
          </cell>
        </row>
        <row r="643">
          <cell r="F643">
            <v>0</v>
          </cell>
          <cell r="G643">
            <v>0</v>
          </cell>
        </row>
        <row r="644">
          <cell r="F644">
            <v>0</v>
          </cell>
          <cell r="G644">
            <v>0</v>
          </cell>
        </row>
        <row r="645">
          <cell r="F645">
            <v>0</v>
          </cell>
          <cell r="G645">
            <v>0</v>
          </cell>
        </row>
        <row r="646">
          <cell r="F646">
            <v>0</v>
          </cell>
          <cell r="G646">
            <v>0</v>
          </cell>
        </row>
        <row r="647">
          <cell r="F647">
            <v>0</v>
          </cell>
          <cell r="G647">
            <v>0</v>
          </cell>
        </row>
        <row r="648">
          <cell r="F648">
            <v>0</v>
          </cell>
          <cell r="G648">
            <v>0</v>
          </cell>
        </row>
        <row r="649">
          <cell r="F649">
            <v>0</v>
          </cell>
          <cell r="G649">
            <v>0</v>
          </cell>
        </row>
        <row r="650">
          <cell r="F650">
            <v>0</v>
          </cell>
          <cell r="G650">
            <v>0</v>
          </cell>
        </row>
        <row r="651">
          <cell r="F651">
            <v>0</v>
          </cell>
          <cell r="G651">
            <v>0</v>
          </cell>
        </row>
        <row r="652">
          <cell r="F652">
            <v>0</v>
          </cell>
          <cell r="G652">
            <v>0</v>
          </cell>
        </row>
        <row r="653">
          <cell r="F653">
            <v>0</v>
          </cell>
          <cell r="G653">
            <v>0</v>
          </cell>
        </row>
        <row r="654">
          <cell r="F654">
            <v>0</v>
          </cell>
          <cell r="G654">
            <v>0</v>
          </cell>
        </row>
        <row r="655">
          <cell r="F655">
            <v>0</v>
          </cell>
          <cell r="G655">
            <v>0</v>
          </cell>
        </row>
        <row r="656">
          <cell r="F656">
            <v>0</v>
          </cell>
          <cell r="G656">
            <v>0</v>
          </cell>
        </row>
        <row r="657">
          <cell r="F657">
            <v>0</v>
          </cell>
          <cell r="G657">
            <v>0</v>
          </cell>
        </row>
        <row r="658">
          <cell r="F658">
            <v>0</v>
          </cell>
          <cell r="G658">
            <v>0</v>
          </cell>
        </row>
        <row r="659">
          <cell r="F659">
            <v>0</v>
          </cell>
          <cell r="G659">
            <v>0</v>
          </cell>
        </row>
        <row r="660">
          <cell r="F660">
            <v>0</v>
          </cell>
          <cell r="G660">
            <v>0</v>
          </cell>
        </row>
        <row r="661">
          <cell r="F661">
            <v>0</v>
          </cell>
          <cell r="G661">
            <v>0</v>
          </cell>
        </row>
        <row r="662">
          <cell r="F662">
            <v>0</v>
          </cell>
          <cell r="G662">
            <v>0</v>
          </cell>
        </row>
        <row r="663">
          <cell r="F663">
            <v>0</v>
          </cell>
          <cell r="G663">
            <v>0</v>
          </cell>
        </row>
        <row r="664">
          <cell r="F664">
            <v>0</v>
          </cell>
          <cell r="G664">
            <v>0</v>
          </cell>
        </row>
        <row r="665">
          <cell r="F665">
            <v>0</v>
          </cell>
          <cell r="G665">
            <v>0</v>
          </cell>
        </row>
        <row r="666">
          <cell r="F666">
            <v>0</v>
          </cell>
          <cell r="G666">
            <v>0</v>
          </cell>
        </row>
        <row r="667">
          <cell r="F667">
            <v>0</v>
          </cell>
          <cell r="G667">
            <v>0</v>
          </cell>
        </row>
        <row r="668">
          <cell r="F668">
            <v>0</v>
          </cell>
          <cell r="G668">
            <v>0</v>
          </cell>
        </row>
        <row r="669">
          <cell r="F669">
            <v>0</v>
          </cell>
          <cell r="G669">
            <v>0</v>
          </cell>
        </row>
        <row r="670">
          <cell r="F670">
            <v>0</v>
          </cell>
          <cell r="G670">
            <v>0</v>
          </cell>
        </row>
        <row r="671">
          <cell r="F671">
            <v>0</v>
          </cell>
          <cell r="G671">
            <v>0</v>
          </cell>
        </row>
        <row r="672">
          <cell r="F672">
            <v>0</v>
          </cell>
          <cell r="G672">
            <v>0</v>
          </cell>
        </row>
        <row r="673">
          <cell r="F673">
            <v>0</v>
          </cell>
          <cell r="G673">
            <v>0</v>
          </cell>
        </row>
        <row r="674">
          <cell r="F674">
            <v>0</v>
          </cell>
          <cell r="G674">
            <v>0</v>
          </cell>
        </row>
        <row r="675">
          <cell r="F675">
            <v>0</v>
          </cell>
          <cell r="G675">
            <v>0</v>
          </cell>
        </row>
        <row r="676">
          <cell r="F676">
            <v>0</v>
          </cell>
          <cell r="G676">
            <v>0</v>
          </cell>
        </row>
        <row r="677">
          <cell r="F677">
            <v>0</v>
          </cell>
          <cell r="G677">
            <v>0</v>
          </cell>
        </row>
        <row r="678">
          <cell r="F678">
            <v>0</v>
          </cell>
          <cell r="G678">
            <v>0</v>
          </cell>
        </row>
        <row r="679">
          <cell r="F679">
            <v>0</v>
          </cell>
          <cell r="G679">
            <v>0</v>
          </cell>
        </row>
        <row r="680">
          <cell r="F680">
            <v>0</v>
          </cell>
          <cell r="G680">
            <v>0</v>
          </cell>
        </row>
        <row r="681">
          <cell r="F681">
            <v>0</v>
          </cell>
          <cell r="G681">
            <v>0</v>
          </cell>
        </row>
        <row r="682">
          <cell r="F682">
            <v>0</v>
          </cell>
          <cell r="G682">
            <v>0</v>
          </cell>
        </row>
        <row r="683">
          <cell r="F683">
            <v>0</v>
          </cell>
          <cell r="G683">
            <v>0</v>
          </cell>
        </row>
        <row r="684">
          <cell r="F684">
            <v>0</v>
          </cell>
          <cell r="G684">
            <v>0</v>
          </cell>
        </row>
        <row r="685">
          <cell r="F685">
            <v>0</v>
          </cell>
          <cell r="G685">
            <v>0</v>
          </cell>
        </row>
        <row r="686">
          <cell r="F686">
            <v>0</v>
          </cell>
          <cell r="G686">
            <v>0</v>
          </cell>
        </row>
        <row r="687">
          <cell r="F687">
            <v>0</v>
          </cell>
          <cell r="G687">
            <v>0</v>
          </cell>
        </row>
        <row r="688">
          <cell r="F688">
            <v>0</v>
          </cell>
          <cell r="G688">
            <v>0</v>
          </cell>
        </row>
        <row r="689">
          <cell r="F689">
            <v>0</v>
          </cell>
          <cell r="G689">
            <v>0</v>
          </cell>
        </row>
        <row r="690">
          <cell r="F690">
            <v>0</v>
          </cell>
          <cell r="G690">
            <v>0</v>
          </cell>
        </row>
        <row r="691">
          <cell r="F691">
            <v>0</v>
          </cell>
          <cell r="G691">
            <v>0</v>
          </cell>
        </row>
        <row r="692">
          <cell r="F692">
            <v>0</v>
          </cell>
          <cell r="G692">
            <v>0</v>
          </cell>
        </row>
        <row r="693">
          <cell r="F693">
            <v>0</v>
          </cell>
          <cell r="G693">
            <v>0</v>
          </cell>
        </row>
        <row r="694">
          <cell r="F694">
            <v>0</v>
          </cell>
          <cell r="G694">
            <v>0</v>
          </cell>
        </row>
        <row r="695">
          <cell r="F695">
            <v>0</v>
          </cell>
          <cell r="G695">
            <v>0</v>
          </cell>
        </row>
        <row r="696">
          <cell r="F696">
            <v>0</v>
          </cell>
          <cell r="G696">
            <v>0</v>
          </cell>
        </row>
        <row r="697">
          <cell r="F697">
            <v>0</v>
          </cell>
          <cell r="G697">
            <v>0</v>
          </cell>
        </row>
        <row r="698">
          <cell r="F698">
            <v>0</v>
          </cell>
          <cell r="G698">
            <v>0</v>
          </cell>
        </row>
        <row r="699">
          <cell r="F699">
            <v>0</v>
          </cell>
          <cell r="G699">
            <v>0</v>
          </cell>
        </row>
        <row r="700">
          <cell r="F700">
            <v>0</v>
          </cell>
          <cell r="G700">
            <v>0</v>
          </cell>
        </row>
        <row r="701">
          <cell r="F701">
            <v>0</v>
          </cell>
          <cell r="G701">
            <v>0</v>
          </cell>
        </row>
        <row r="702">
          <cell r="F702">
            <v>0</v>
          </cell>
          <cell r="G702">
            <v>0</v>
          </cell>
        </row>
        <row r="703">
          <cell r="F703">
            <v>0</v>
          </cell>
          <cell r="G703">
            <v>0</v>
          </cell>
        </row>
        <row r="704">
          <cell r="F704">
            <v>0</v>
          </cell>
          <cell r="G704">
            <v>0</v>
          </cell>
        </row>
        <row r="705">
          <cell r="F705">
            <v>0</v>
          </cell>
          <cell r="G705">
            <v>0</v>
          </cell>
        </row>
        <row r="706">
          <cell r="F706">
            <v>0</v>
          </cell>
          <cell r="G706">
            <v>0</v>
          </cell>
        </row>
        <row r="707">
          <cell r="F707">
            <v>0</v>
          </cell>
          <cell r="G707">
            <v>0</v>
          </cell>
        </row>
        <row r="708">
          <cell r="F708">
            <v>0</v>
          </cell>
          <cell r="G708">
            <v>0</v>
          </cell>
        </row>
        <row r="709">
          <cell r="F709">
            <v>0</v>
          </cell>
          <cell r="G709">
            <v>0</v>
          </cell>
        </row>
        <row r="710">
          <cell r="F710">
            <v>0</v>
          </cell>
          <cell r="G710">
            <v>0</v>
          </cell>
        </row>
        <row r="711">
          <cell r="F711">
            <v>0</v>
          </cell>
          <cell r="G711">
            <v>0</v>
          </cell>
        </row>
        <row r="712">
          <cell r="F712">
            <v>0</v>
          </cell>
          <cell r="G712">
            <v>0</v>
          </cell>
        </row>
        <row r="713">
          <cell r="F713">
            <v>0</v>
          </cell>
          <cell r="G713">
            <v>0</v>
          </cell>
        </row>
        <row r="714">
          <cell r="F714">
            <v>0</v>
          </cell>
          <cell r="G714">
            <v>0</v>
          </cell>
        </row>
        <row r="715">
          <cell r="F715">
            <v>0</v>
          </cell>
          <cell r="G715">
            <v>0</v>
          </cell>
        </row>
        <row r="716">
          <cell r="F716">
            <v>0</v>
          </cell>
          <cell r="G716">
            <v>0</v>
          </cell>
        </row>
        <row r="717">
          <cell r="F717">
            <v>0</v>
          </cell>
          <cell r="G717">
            <v>0</v>
          </cell>
        </row>
        <row r="718">
          <cell r="F718">
            <v>0</v>
          </cell>
          <cell r="G718">
            <v>0</v>
          </cell>
        </row>
        <row r="719">
          <cell r="F719">
            <v>0</v>
          </cell>
          <cell r="G719">
            <v>0</v>
          </cell>
        </row>
        <row r="720">
          <cell r="F720">
            <v>0</v>
          </cell>
          <cell r="G720">
            <v>0</v>
          </cell>
        </row>
        <row r="721">
          <cell r="F721">
            <v>0</v>
          </cell>
          <cell r="G721">
            <v>0</v>
          </cell>
        </row>
        <row r="722">
          <cell r="F722">
            <v>0</v>
          </cell>
          <cell r="G722">
            <v>0</v>
          </cell>
        </row>
        <row r="723">
          <cell r="F723">
            <v>0</v>
          </cell>
          <cell r="G723">
            <v>0</v>
          </cell>
        </row>
        <row r="724">
          <cell r="F724">
            <v>0</v>
          </cell>
          <cell r="G724">
            <v>0</v>
          </cell>
        </row>
        <row r="725">
          <cell r="F725">
            <v>0</v>
          </cell>
          <cell r="G725">
            <v>0</v>
          </cell>
        </row>
        <row r="726">
          <cell r="F726">
            <v>0</v>
          </cell>
          <cell r="G726">
            <v>0</v>
          </cell>
        </row>
        <row r="727">
          <cell r="F727">
            <v>0</v>
          </cell>
          <cell r="G727">
            <v>0</v>
          </cell>
        </row>
        <row r="728">
          <cell r="F728">
            <v>0</v>
          </cell>
          <cell r="G728">
            <v>0</v>
          </cell>
        </row>
        <row r="729">
          <cell r="F729">
            <v>0</v>
          </cell>
          <cell r="G729">
            <v>0</v>
          </cell>
        </row>
        <row r="730">
          <cell r="F730">
            <v>0</v>
          </cell>
          <cell r="G730">
            <v>0</v>
          </cell>
        </row>
        <row r="731">
          <cell r="F731">
            <v>0</v>
          </cell>
          <cell r="G731">
            <v>0</v>
          </cell>
        </row>
        <row r="732">
          <cell r="F732">
            <v>0</v>
          </cell>
          <cell r="G732">
            <v>0</v>
          </cell>
        </row>
        <row r="733">
          <cell r="F733">
            <v>0</v>
          </cell>
          <cell r="G733">
            <v>0</v>
          </cell>
        </row>
        <row r="734">
          <cell r="F734">
            <v>0</v>
          </cell>
          <cell r="G734">
            <v>0</v>
          </cell>
        </row>
        <row r="735">
          <cell r="F735">
            <v>0</v>
          </cell>
          <cell r="G735">
            <v>0</v>
          </cell>
        </row>
        <row r="736">
          <cell r="F736">
            <v>0</v>
          </cell>
          <cell r="G736">
            <v>0</v>
          </cell>
        </row>
        <row r="737">
          <cell r="F737">
            <v>0</v>
          </cell>
          <cell r="G737">
            <v>0</v>
          </cell>
        </row>
        <row r="738">
          <cell r="F738">
            <v>0</v>
          </cell>
          <cell r="G738">
            <v>0</v>
          </cell>
        </row>
        <row r="739">
          <cell r="F739">
            <v>0</v>
          </cell>
          <cell r="G739">
            <v>0</v>
          </cell>
        </row>
        <row r="740">
          <cell r="F740">
            <v>0</v>
          </cell>
          <cell r="G740">
            <v>0</v>
          </cell>
        </row>
        <row r="741">
          <cell r="F741">
            <v>0</v>
          </cell>
          <cell r="G741">
            <v>0</v>
          </cell>
        </row>
        <row r="742">
          <cell r="F742">
            <v>0</v>
          </cell>
          <cell r="G742">
            <v>0</v>
          </cell>
        </row>
        <row r="743">
          <cell r="F743">
            <v>0</v>
          </cell>
          <cell r="G743">
            <v>0</v>
          </cell>
        </row>
        <row r="744">
          <cell r="F744">
            <v>0</v>
          </cell>
          <cell r="G744">
            <v>0</v>
          </cell>
        </row>
        <row r="745">
          <cell r="F745">
            <v>0</v>
          </cell>
          <cell r="G745">
            <v>0</v>
          </cell>
        </row>
        <row r="746">
          <cell r="F746">
            <v>0</v>
          </cell>
          <cell r="G746">
            <v>0</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753">
          <cell r="F753">
            <v>0</v>
          </cell>
          <cell r="G753">
            <v>0</v>
          </cell>
        </row>
        <row r="754">
          <cell r="F754">
            <v>0</v>
          </cell>
          <cell r="G754">
            <v>0</v>
          </cell>
        </row>
        <row r="755">
          <cell r="F755">
            <v>0</v>
          </cell>
          <cell r="G755">
            <v>0</v>
          </cell>
        </row>
        <row r="756">
          <cell r="F756">
            <v>0</v>
          </cell>
          <cell r="G756">
            <v>0</v>
          </cell>
        </row>
        <row r="757">
          <cell r="F757">
            <v>0</v>
          </cell>
          <cell r="G757">
            <v>0</v>
          </cell>
        </row>
        <row r="758">
          <cell r="F758">
            <v>0</v>
          </cell>
          <cell r="G758">
            <v>0</v>
          </cell>
        </row>
        <row r="759">
          <cell r="F759">
            <v>0</v>
          </cell>
          <cell r="G759">
            <v>0</v>
          </cell>
        </row>
        <row r="760">
          <cell r="F760">
            <v>0</v>
          </cell>
          <cell r="G760">
            <v>0</v>
          </cell>
        </row>
        <row r="761">
          <cell r="F761">
            <v>0</v>
          </cell>
          <cell r="G761">
            <v>0</v>
          </cell>
        </row>
        <row r="762">
          <cell r="F762">
            <v>0</v>
          </cell>
          <cell r="G762">
            <v>0</v>
          </cell>
        </row>
        <row r="763">
          <cell r="F763">
            <v>0</v>
          </cell>
          <cell r="G763">
            <v>0</v>
          </cell>
        </row>
        <row r="764">
          <cell r="F764">
            <v>0</v>
          </cell>
          <cell r="G764">
            <v>0</v>
          </cell>
        </row>
        <row r="765">
          <cell r="F765">
            <v>0</v>
          </cell>
          <cell r="G765">
            <v>0</v>
          </cell>
        </row>
        <row r="766">
          <cell r="F766">
            <v>0</v>
          </cell>
          <cell r="G766">
            <v>0</v>
          </cell>
        </row>
        <row r="767">
          <cell r="F767">
            <v>0</v>
          </cell>
          <cell r="G767">
            <v>0</v>
          </cell>
        </row>
        <row r="768">
          <cell r="F768">
            <v>0</v>
          </cell>
          <cell r="G768">
            <v>0</v>
          </cell>
        </row>
        <row r="769">
          <cell r="F769">
            <v>0</v>
          </cell>
          <cell r="G769">
            <v>0</v>
          </cell>
        </row>
        <row r="770">
          <cell r="F770">
            <v>0</v>
          </cell>
          <cell r="G770">
            <v>0</v>
          </cell>
        </row>
        <row r="771">
          <cell r="F771">
            <v>0</v>
          </cell>
          <cell r="G771">
            <v>0</v>
          </cell>
        </row>
        <row r="772">
          <cell r="F772">
            <v>0</v>
          </cell>
          <cell r="G772">
            <v>0</v>
          </cell>
        </row>
        <row r="773">
          <cell r="F773">
            <v>0</v>
          </cell>
          <cell r="G773">
            <v>0</v>
          </cell>
        </row>
        <row r="774">
          <cell r="F774">
            <v>0</v>
          </cell>
          <cell r="G774">
            <v>0</v>
          </cell>
        </row>
        <row r="775">
          <cell r="F775">
            <v>0</v>
          </cell>
          <cell r="G775">
            <v>0</v>
          </cell>
        </row>
        <row r="776">
          <cell r="F776">
            <v>0</v>
          </cell>
          <cell r="G776">
            <v>0</v>
          </cell>
        </row>
        <row r="777">
          <cell r="F777">
            <v>0</v>
          </cell>
          <cell r="G777">
            <v>0</v>
          </cell>
        </row>
        <row r="778">
          <cell r="F778">
            <v>0</v>
          </cell>
          <cell r="G778">
            <v>0</v>
          </cell>
        </row>
        <row r="779">
          <cell r="F779">
            <v>0</v>
          </cell>
          <cell r="G779">
            <v>0</v>
          </cell>
        </row>
        <row r="780">
          <cell r="F780">
            <v>0</v>
          </cell>
          <cell r="G780">
            <v>0</v>
          </cell>
        </row>
        <row r="781">
          <cell r="F781">
            <v>0</v>
          </cell>
          <cell r="G781">
            <v>0</v>
          </cell>
        </row>
        <row r="782">
          <cell r="F782">
            <v>0</v>
          </cell>
          <cell r="G782">
            <v>0</v>
          </cell>
        </row>
        <row r="783">
          <cell r="F783">
            <v>0</v>
          </cell>
          <cell r="G783">
            <v>0</v>
          </cell>
        </row>
        <row r="784">
          <cell r="F784">
            <v>0</v>
          </cell>
          <cell r="G784">
            <v>0</v>
          </cell>
        </row>
        <row r="785">
          <cell r="F785">
            <v>0</v>
          </cell>
          <cell r="G785">
            <v>0</v>
          </cell>
        </row>
        <row r="786">
          <cell r="F786">
            <v>0</v>
          </cell>
          <cell r="G786">
            <v>0</v>
          </cell>
        </row>
        <row r="787">
          <cell r="F787">
            <v>0</v>
          </cell>
          <cell r="G787">
            <v>0</v>
          </cell>
        </row>
        <row r="788">
          <cell r="F788">
            <v>0</v>
          </cell>
          <cell r="G788">
            <v>0</v>
          </cell>
        </row>
        <row r="789">
          <cell r="F789">
            <v>0</v>
          </cell>
          <cell r="G789">
            <v>0</v>
          </cell>
        </row>
        <row r="790">
          <cell r="F790">
            <v>0</v>
          </cell>
          <cell r="G790">
            <v>0</v>
          </cell>
        </row>
        <row r="791">
          <cell r="F791">
            <v>0</v>
          </cell>
          <cell r="G791">
            <v>0</v>
          </cell>
        </row>
        <row r="792">
          <cell r="F792">
            <v>0</v>
          </cell>
          <cell r="G792">
            <v>0</v>
          </cell>
        </row>
        <row r="793">
          <cell r="F793">
            <v>0</v>
          </cell>
          <cell r="G793">
            <v>0</v>
          </cell>
        </row>
        <row r="794">
          <cell r="F794">
            <v>0</v>
          </cell>
          <cell r="G794">
            <v>0</v>
          </cell>
        </row>
        <row r="795">
          <cell r="F795">
            <v>0</v>
          </cell>
          <cell r="G795">
            <v>0</v>
          </cell>
        </row>
        <row r="796">
          <cell r="F796">
            <v>14.161</v>
          </cell>
          <cell r="G796">
            <v>14.161</v>
          </cell>
        </row>
        <row r="797">
          <cell r="F797">
            <v>0</v>
          </cell>
          <cell r="G797">
            <v>10.3998384</v>
          </cell>
        </row>
        <row r="798">
          <cell r="F798">
            <v>0</v>
          </cell>
          <cell r="G798">
            <v>3.4666128000000004E-2</v>
          </cell>
        </row>
        <row r="799">
          <cell r="F799">
            <v>0</v>
          </cell>
          <cell r="G799">
            <v>0</v>
          </cell>
        </row>
        <row r="800">
          <cell r="F800">
            <v>0</v>
          </cell>
          <cell r="G800">
            <v>0</v>
          </cell>
        </row>
        <row r="801">
          <cell r="F801">
            <v>0</v>
          </cell>
          <cell r="G801">
            <v>0</v>
          </cell>
        </row>
        <row r="802">
          <cell r="F802">
            <v>0</v>
          </cell>
          <cell r="G802">
            <v>0</v>
          </cell>
        </row>
        <row r="803">
          <cell r="F803">
            <v>0</v>
          </cell>
          <cell r="G803">
            <v>0</v>
          </cell>
        </row>
        <row r="804">
          <cell r="F804">
            <v>0</v>
          </cell>
          <cell r="G804">
            <v>0</v>
          </cell>
        </row>
        <row r="805">
          <cell r="F805">
            <v>7.6324500000000004</v>
          </cell>
          <cell r="G805">
            <v>7.6324500000000004</v>
          </cell>
        </row>
        <row r="806">
          <cell r="F806">
            <v>0</v>
          </cell>
          <cell r="G806">
            <v>3.8925495000000003</v>
          </cell>
        </row>
        <row r="807">
          <cell r="F807">
            <v>0</v>
          </cell>
          <cell r="G807">
            <v>2.3355297000000004E-2</v>
          </cell>
        </row>
        <row r="808">
          <cell r="F808">
            <v>0</v>
          </cell>
          <cell r="G808">
            <v>0</v>
          </cell>
        </row>
        <row r="809">
          <cell r="F809">
            <v>0</v>
          </cell>
          <cell r="G809">
            <v>0</v>
          </cell>
        </row>
        <row r="810">
          <cell r="F810">
            <v>0</v>
          </cell>
          <cell r="G810">
            <v>0</v>
          </cell>
        </row>
        <row r="811">
          <cell r="F811">
            <v>3.4003999999999999</v>
          </cell>
          <cell r="G811">
            <v>3.4003999999999999</v>
          </cell>
        </row>
        <row r="812">
          <cell r="F812">
            <v>0</v>
          </cell>
          <cell r="G812">
            <v>3.1215671999999999</v>
          </cell>
        </row>
        <row r="813">
          <cell r="F813">
            <v>0</v>
          </cell>
          <cell r="G813">
            <v>1.0541239999999999E-2</v>
          </cell>
        </row>
        <row r="814">
          <cell r="F814">
            <v>0</v>
          </cell>
          <cell r="G814">
            <v>0</v>
          </cell>
        </row>
        <row r="815">
          <cell r="F815">
            <v>0</v>
          </cell>
          <cell r="G815">
            <v>1.0405224000000001E-2</v>
          </cell>
        </row>
        <row r="816">
          <cell r="F816">
            <v>0</v>
          </cell>
          <cell r="G816">
            <v>0</v>
          </cell>
        </row>
        <row r="817">
          <cell r="F817">
            <v>0</v>
          </cell>
          <cell r="G817">
            <v>0</v>
          </cell>
        </row>
      </sheetData>
      <sheetData sheetId="16" refreshError="1">
        <row r="4">
          <cell r="B4" t="str">
            <v>MAVT</v>
          </cell>
          <cell r="C4" t="str">
            <v>Teân vaät tö</v>
          </cell>
          <cell r="D4" t="str">
            <v>Ñôn Vò</v>
          </cell>
          <cell r="E4" t="str">
            <v>Giaù THAM KHAÛO</v>
          </cell>
          <cell r="F4" t="str">
            <v>CTHO</v>
          </cell>
          <cell r="G4" t="str">
            <v>KGIANG</v>
          </cell>
          <cell r="H4" t="str">
            <v>BLIEU</v>
          </cell>
          <cell r="I4" t="str">
            <v>DTHAP</v>
          </cell>
          <cell r="J4" t="str">
            <v>Giaù Thaùng</v>
          </cell>
        </row>
        <row r="5">
          <cell r="F5" t="str">
            <v>VL</v>
          </cell>
          <cell r="G5" t="str">
            <v>VL</v>
          </cell>
          <cell r="H5" t="str">
            <v>VL</v>
          </cell>
          <cell r="I5" t="str">
            <v>VL</v>
          </cell>
          <cell r="J5">
            <v>0</v>
          </cell>
        </row>
        <row r="6">
          <cell r="B6" t="str">
            <v>XM30</v>
          </cell>
          <cell r="C6" t="str">
            <v>Xi maêng PC30 Haø Tieân</v>
          </cell>
          <cell r="D6" t="str">
            <v>Kg</v>
          </cell>
          <cell r="E6">
            <v>940</v>
          </cell>
          <cell r="F6">
            <v>800</v>
          </cell>
          <cell r="G6">
            <v>790.90909090909088</v>
          </cell>
          <cell r="H6">
            <v>790.90909090909088</v>
          </cell>
          <cell r="I6">
            <v>790.90909090909088</v>
          </cell>
        </row>
        <row r="7">
          <cell r="B7" t="str">
            <v>XMTR</v>
          </cell>
          <cell r="C7" t="str">
            <v>Xi maêng traéng (TQ)</v>
          </cell>
          <cell r="D7" t="str">
            <v>Kg</v>
          </cell>
          <cell r="E7">
            <v>2500</v>
          </cell>
          <cell r="F7">
            <v>2000</v>
          </cell>
          <cell r="G7">
            <v>2160</v>
          </cell>
          <cell r="H7">
            <v>2160</v>
          </cell>
          <cell r="I7">
            <v>2160</v>
          </cell>
        </row>
        <row r="8">
          <cell r="B8" t="str">
            <v>CATV</v>
          </cell>
          <cell r="C8" t="str">
            <v>Caùt vaøng Taân Chaâu</v>
          </cell>
          <cell r="D8" t="str">
            <v>m3</v>
          </cell>
          <cell r="E8">
            <v>50000</v>
          </cell>
          <cell r="F8">
            <v>38182</v>
          </cell>
          <cell r="G8">
            <v>31818.181818181816</v>
          </cell>
          <cell r="H8">
            <v>31818.181818181816</v>
          </cell>
          <cell r="I8">
            <v>31818.181818181816</v>
          </cell>
        </row>
        <row r="9">
          <cell r="B9" t="str">
            <v>CATD</v>
          </cell>
          <cell r="C9" t="str">
            <v xml:space="preserve">Caùt san laáp treân xe </v>
          </cell>
          <cell r="D9" t="str">
            <v>m3</v>
          </cell>
          <cell r="E9">
            <v>14000</v>
          </cell>
          <cell r="F9">
            <v>10909</v>
          </cell>
          <cell r="G9">
            <v>15454.545454545454</v>
          </cell>
          <cell r="H9">
            <v>15454.545454545454</v>
          </cell>
          <cell r="I9">
            <v>15454.545454545454</v>
          </cell>
        </row>
        <row r="10">
          <cell r="B10" t="str">
            <v>DA12</v>
          </cell>
          <cell r="C10" t="str">
            <v>Ñaù 1x2 (Bieân Hoøa)</v>
          </cell>
          <cell r="D10" t="str">
            <v>m3</v>
          </cell>
          <cell r="E10">
            <v>176000</v>
          </cell>
          <cell r="F10">
            <v>138182</v>
          </cell>
          <cell r="G10">
            <v>168181.81818181818</v>
          </cell>
          <cell r="H10">
            <v>168181.81818181818</v>
          </cell>
          <cell r="I10">
            <v>168181.81818181818</v>
          </cell>
        </row>
        <row r="11">
          <cell r="B11" t="str">
            <v>DA24</v>
          </cell>
          <cell r="C11" t="str">
            <v>Ñaù 2x4</v>
          </cell>
          <cell r="D11" t="str">
            <v>m3</v>
          </cell>
          <cell r="E11">
            <v>140000</v>
          </cell>
          <cell r="F11">
            <v>138182</v>
          </cell>
          <cell r="G11">
            <v>100000</v>
          </cell>
          <cell r="H11">
            <v>100000</v>
          </cell>
          <cell r="I11">
            <v>100000</v>
          </cell>
        </row>
        <row r="12">
          <cell r="B12" t="str">
            <v>DA46</v>
          </cell>
          <cell r="C12" t="str">
            <v>Ñaù 4x6 (Nuùi Saäp)</v>
          </cell>
          <cell r="D12" t="str">
            <v>m3</v>
          </cell>
          <cell r="E12">
            <v>140000</v>
          </cell>
          <cell r="F12">
            <v>122727</v>
          </cell>
          <cell r="G12">
            <v>118181.81818181818</v>
          </cell>
          <cell r="H12">
            <v>118181.81818181818</v>
          </cell>
          <cell r="I12">
            <v>118181.81818181818</v>
          </cell>
        </row>
        <row r="13">
          <cell r="B13" t="str">
            <v>DA57</v>
          </cell>
          <cell r="C13" t="str">
            <v>Ñaù 5x7</v>
          </cell>
          <cell r="D13" t="str">
            <v>m3</v>
          </cell>
          <cell r="E13">
            <v>140000</v>
          </cell>
          <cell r="F13">
            <v>122727</v>
          </cell>
          <cell r="G13">
            <v>118181.81818181818</v>
          </cell>
          <cell r="H13">
            <v>118181.81818181818</v>
          </cell>
          <cell r="I13">
            <v>118181.81818181818</v>
          </cell>
        </row>
        <row r="14">
          <cell r="B14" t="str">
            <v>DCHE</v>
          </cell>
          <cell r="C14" t="str">
            <v>Ñaù cheõ 15x20x25</v>
          </cell>
          <cell r="D14" t="str">
            <v>Vieân</v>
          </cell>
          <cell r="E14">
            <v>1000</v>
          </cell>
          <cell r="F14">
            <v>1157</v>
          </cell>
          <cell r="G14">
            <v>1157.0272727272727</v>
          </cell>
          <cell r="H14">
            <v>1157.0272727272727</v>
          </cell>
          <cell r="I14">
            <v>1157.0272727272727</v>
          </cell>
        </row>
        <row r="15">
          <cell r="B15" t="str">
            <v>DACHE</v>
          </cell>
          <cell r="C15" t="str">
            <v>Ñaù cheõ 20x20x2</v>
          </cell>
          <cell r="D15" t="str">
            <v>Vieân</v>
          </cell>
          <cell r="E15">
            <v>1000</v>
          </cell>
          <cell r="F15">
            <v>1157</v>
          </cell>
          <cell r="G15">
            <v>1500</v>
          </cell>
          <cell r="H15">
            <v>1157.0272727272727</v>
          </cell>
          <cell r="I15">
            <v>1157.0272727272727</v>
          </cell>
        </row>
        <row r="16">
          <cell r="B16" t="str">
            <v>DHOC</v>
          </cell>
          <cell r="C16" t="str">
            <v>Ñaù hoäc</v>
          </cell>
          <cell r="D16" t="str">
            <v>m3</v>
          </cell>
          <cell r="E16">
            <v>65000</v>
          </cell>
          <cell r="F16">
            <v>104545</v>
          </cell>
          <cell r="G16">
            <v>45454</v>
          </cell>
          <cell r="H16">
            <v>45454</v>
          </cell>
          <cell r="I16">
            <v>45454</v>
          </cell>
        </row>
        <row r="17">
          <cell r="B17" t="str">
            <v>DAHH</v>
          </cell>
          <cell r="C17" t="str">
            <v>Ñaù soâ boà nuùi Dinh</v>
          </cell>
          <cell r="D17" t="str">
            <v>m3</v>
          </cell>
          <cell r="E17">
            <v>35000</v>
          </cell>
          <cell r="F17">
            <v>35000</v>
          </cell>
          <cell r="G17">
            <v>35000</v>
          </cell>
          <cell r="H17">
            <v>35000</v>
          </cell>
          <cell r="I17">
            <v>35000</v>
          </cell>
        </row>
        <row r="18">
          <cell r="B18" t="str">
            <v>DAMI</v>
          </cell>
          <cell r="C18" t="str">
            <v>Ñaù mi  (Bieân Hoøa)</v>
          </cell>
          <cell r="D18" t="str">
            <v>m3</v>
          </cell>
          <cell r="E18">
            <v>140000</v>
          </cell>
          <cell r="F18">
            <v>118182</v>
          </cell>
          <cell r="G18">
            <v>90909</v>
          </cell>
          <cell r="H18">
            <v>90909</v>
          </cell>
          <cell r="I18">
            <v>90909</v>
          </cell>
        </row>
        <row r="19">
          <cell r="B19" t="str">
            <v>DMAT</v>
          </cell>
          <cell r="C19" t="str">
            <v>Ñaù maït 0,5x1</v>
          </cell>
          <cell r="D19" t="str">
            <v>m3</v>
          </cell>
          <cell r="E19">
            <v>105000</v>
          </cell>
          <cell r="F19">
            <v>95000</v>
          </cell>
          <cell r="G19">
            <v>90909</v>
          </cell>
          <cell r="H19">
            <v>90909</v>
          </cell>
          <cell r="I19">
            <v>90909</v>
          </cell>
        </row>
        <row r="20">
          <cell r="B20" t="str">
            <v>DTRA</v>
          </cell>
          <cell r="C20" t="str">
            <v>Ñaù traéng nhoû</v>
          </cell>
          <cell r="D20" t="str">
            <v>Kg</v>
          </cell>
          <cell r="E20">
            <v>900</v>
          </cell>
          <cell r="F20">
            <v>1000</v>
          </cell>
          <cell r="G20">
            <v>900</v>
          </cell>
          <cell r="H20">
            <v>900</v>
          </cell>
          <cell r="I20">
            <v>900</v>
          </cell>
        </row>
        <row r="21">
          <cell r="B21" t="str">
            <v>DATD</v>
          </cell>
          <cell r="C21" t="str">
            <v>Ñaát ñoû</v>
          </cell>
          <cell r="D21" t="str">
            <v>m3</v>
          </cell>
          <cell r="E21">
            <v>30000</v>
          </cell>
          <cell r="F21">
            <v>30000</v>
          </cell>
          <cell r="G21">
            <v>30000</v>
          </cell>
          <cell r="H21">
            <v>30000</v>
          </cell>
          <cell r="I21">
            <v>30000</v>
          </cell>
        </row>
        <row r="22">
          <cell r="B22" t="str">
            <v>DATS</v>
          </cell>
          <cell r="C22" t="str">
            <v>Ñaát seùt</v>
          </cell>
          <cell r="D22" t="str">
            <v>m3</v>
          </cell>
          <cell r="E22">
            <v>30000</v>
          </cell>
          <cell r="F22">
            <v>30000</v>
          </cell>
          <cell r="G22">
            <v>30000</v>
          </cell>
          <cell r="H22">
            <v>30000</v>
          </cell>
          <cell r="I22">
            <v>30000</v>
          </cell>
        </row>
        <row r="23">
          <cell r="B23" t="str">
            <v>G6-22x10x20</v>
          </cell>
          <cell r="C23" t="str">
            <v>Gaïch oáng 6 loå 220x105x200 Ñoàng Nai</v>
          </cell>
          <cell r="D23" t="str">
            <v>Vieân</v>
          </cell>
          <cell r="E23">
            <v>800</v>
          </cell>
          <cell r="F23">
            <v>800</v>
          </cell>
          <cell r="G23">
            <v>800</v>
          </cell>
          <cell r="H23">
            <v>800</v>
          </cell>
          <cell r="I23">
            <v>800</v>
          </cell>
        </row>
        <row r="24">
          <cell r="B24" t="str">
            <v>GU-20x20x7</v>
          </cell>
          <cell r="C24" t="str">
            <v>Gaïch chöõ U 200x200x75 Ñoàng Nai</v>
          </cell>
          <cell r="D24" t="str">
            <v>Vieân</v>
          </cell>
          <cell r="E24">
            <v>2000</v>
          </cell>
          <cell r="F24">
            <v>2000</v>
          </cell>
          <cell r="G24">
            <v>2000</v>
          </cell>
          <cell r="H24">
            <v>2000</v>
          </cell>
          <cell r="I24">
            <v>2000</v>
          </cell>
        </row>
        <row r="25">
          <cell r="B25" t="str">
            <v>GONG</v>
          </cell>
          <cell r="C25" t="str">
            <v>Gaïch oáng loaïi 1 Caùi Saâu</v>
          </cell>
          <cell r="D25" t="str">
            <v>Vieân</v>
          </cell>
          <cell r="E25">
            <v>370</v>
          </cell>
          <cell r="F25">
            <v>330</v>
          </cell>
          <cell r="G25">
            <v>350</v>
          </cell>
          <cell r="H25">
            <v>350</v>
          </cell>
          <cell r="I25">
            <v>350</v>
          </cell>
        </row>
        <row r="26">
          <cell r="B26" t="str">
            <v>GTHE</v>
          </cell>
          <cell r="C26" t="str">
            <v>Gaïch theû loaïi I Caùi Saâu</v>
          </cell>
          <cell r="D26" t="str">
            <v>Vieân</v>
          </cell>
          <cell r="E26">
            <v>270</v>
          </cell>
          <cell r="F26">
            <v>330</v>
          </cell>
          <cell r="G26">
            <v>209.09090909090907</v>
          </cell>
          <cell r="H26">
            <v>209.09090909090907</v>
          </cell>
          <cell r="I26">
            <v>209.09090909090907</v>
          </cell>
        </row>
        <row r="27">
          <cell r="B27" t="str">
            <v>GA30</v>
          </cell>
          <cell r="C27" t="str">
            <v>Gaïch 30x30 Ceramic Ñoàng Taâm</v>
          </cell>
          <cell r="D27" t="str">
            <v>Vieân</v>
          </cell>
          <cell r="E27">
            <v>7600</v>
          </cell>
          <cell r="F27">
            <v>6627.24</v>
          </cell>
          <cell r="G27">
            <v>5318.19</v>
          </cell>
          <cell r="H27">
            <v>5318.19</v>
          </cell>
          <cell r="I27">
            <v>5318.19</v>
          </cell>
        </row>
        <row r="28">
          <cell r="B28" t="str">
            <v>GBONG</v>
          </cell>
          <cell r="C28" t="str">
            <v>Gaïch boâng Taân Taân</v>
          </cell>
          <cell r="D28" t="str">
            <v>Vieân</v>
          </cell>
          <cell r="E28">
            <v>7600</v>
          </cell>
          <cell r="F28">
            <v>3400</v>
          </cell>
          <cell r="G28">
            <v>3400</v>
          </cell>
          <cell r="H28">
            <v>3400</v>
          </cell>
          <cell r="I28">
            <v>3400</v>
          </cell>
        </row>
        <row r="29">
          <cell r="B29" t="str">
            <v>GACS</v>
          </cell>
          <cell r="C29" t="str">
            <v>Gaïch con saâu</v>
          </cell>
          <cell r="D29" t="str">
            <v>Vieân</v>
          </cell>
          <cell r="E29">
            <v>7600</v>
          </cell>
          <cell r="F29">
            <v>1000</v>
          </cell>
          <cell r="G29">
            <v>1000</v>
          </cell>
          <cell r="H29">
            <v>1000</v>
          </cell>
          <cell r="I29">
            <v>1000</v>
          </cell>
        </row>
        <row r="30">
          <cell r="B30" t="str">
            <v>GM11x11</v>
          </cell>
          <cell r="C30" t="str">
            <v>Gaïch men 11x11 Thanh Thanh</v>
          </cell>
          <cell r="D30" t="str">
            <v>Vieân</v>
          </cell>
          <cell r="E30">
            <v>3465</v>
          </cell>
          <cell r="F30">
            <v>564</v>
          </cell>
          <cell r="G30">
            <v>564</v>
          </cell>
          <cell r="H30">
            <v>564</v>
          </cell>
          <cell r="I30">
            <v>564</v>
          </cell>
        </row>
        <row r="31">
          <cell r="B31" t="str">
            <v>GM15x15</v>
          </cell>
          <cell r="C31" t="str">
            <v>Gaïch men 15x15</v>
          </cell>
          <cell r="D31" t="str">
            <v>Vieân</v>
          </cell>
          <cell r="E31">
            <v>3465</v>
          </cell>
          <cell r="F31">
            <v>1800</v>
          </cell>
          <cell r="G31">
            <v>1800</v>
          </cell>
          <cell r="H31">
            <v>1800</v>
          </cell>
          <cell r="I31">
            <v>1800</v>
          </cell>
        </row>
        <row r="32">
          <cell r="B32" t="str">
            <v>GM15x20</v>
          </cell>
          <cell r="C32" t="str">
            <v>Gaïch 15x20</v>
          </cell>
          <cell r="D32" t="str">
            <v>Vieân</v>
          </cell>
          <cell r="E32">
            <v>2200</v>
          </cell>
          <cell r="F32">
            <v>2200</v>
          </cell>
          <cell r="G32">
            <v>2200</v>
          </cell>
          <cell r="H32">
            <v>2200</v>
          </cell>
          <cell r="I32">
            <v>2200</v>
          </cell>
        </row>
        <row r="33">
          <cell r="B33" t="str">
            <v>GM20x20</v>
          </cell>
          <cell r="C33" t="str">
            <v>Gaïch 20x20</v>
          </cell>
          <cell r="D33" t="str">
            <v>Vieân</v>
          </cell>
          <cell r="E33">
            <v>2200</v>
          </cell>
          <cell r="F33">
            <v>2200</v>
          </cell>
          <cell r="G33">
            <v>2200</v>
          </cell>
          <cell r="H33">
            <v>2200</v>
          </cell>
          <cell r="I33">
            <v>2200</v>
          </cell>
        </row>
        <row r="34">
          <cell r="B34" t="str">
            <v>GM20x25</v>
          </cell>
          <cell r="C34" t="str">
            <v>Gaïch men 20x25 Shijar</v>
          </cell>
          <cell r="D34" t="str">
            <v>Vieân</v>
          </cell>
          <cell r="E34">
            <v>2200</v>
          </cell>
          <cell r="F34">
            <v>3835</v>
          </cell>
          <cell r="G34">
            <v>3181.8</v>
          </cell>
          <cell r="H34">
            <v>3181.8</v>
          </cell>
          <cell r="I34">
            <v>3181.8</v>
          </cell>
        </row>
        <row r="35">
          <cell r="B35" t="str">
            <v>GM10x30</v>
          </cell>
          <cell r="C35" t="str">
            <v>Gaïch ceramic 10x30 chaân töôøng</v>
          </cell>
          <cell r="D35" t="str">
            <v>Vieân</v>
          </cell>
          <cell r="E35">
            <v>2200</v>
          </cell>
          <cell r="F35">
            <v>6150</v>
          </cell>
          <cell r="G35">
            <v>2550</v>
          </cell>
          <cell r="H35">
            <v>2550</v>
          </cell>
          <cell r="I35">
            <v>2550</v>
          </cell>
        </row>
        <row r="36">
          <cell r="B36" t="str">
            <v>GNUN</v>
          </cell>
          <cell r="C36" t="str">
            <v>Gaïch ñaát nung 30x30 Ñoàng Nai</v>
          </cell>
          <cell r="D36" t="str">
            <v>Vieân</v>
          </cell>
          <cell r="E36">
            <v>5000</v>
          </cell>
          <cell r="F36">
            <v>1364</v>
          </cell>
          <cell r="G36">
            <v>5000</v>
          </cell>
          <cell r="H36">
            <v>5000</v>
          </cell>
          <cell r="I36">
            <v>5000</v>
          </cell>
        </row>
        <row r="37">
          <cell r="B37" t="str">
            <v>SA10</v>
          </cell>
          <cell r="C37" t="str">
            <v>Saét troøn Þ &lt;=10  Vieät Nam</v>
          </cell>
          <cell r="D37" t="str">
            <v>Kg</v>
          </cell>
          <cell r="E37">
            <v>4800</v>
          </cell>
          <cell r="F37">
            <v>4571</v>
          </cell>
          <cell r="G37">
            <v>4476.1904761904761</v>
          </cell>
          <cell r="H37">
            <v>4476.1904761904761</v>
          </cell>
          <cell r="I37">
            <v>4476.1904761904761</v>
          </cell>
        </row>
        <row r="38">
          <cell r="B38" t="str">
            <v>SA&lt;18</v>
          </cell>
          <cell r="C38" t="str">
            <v>Saét troøn Þ &lt;=18 Vieät Nam</v>
          </cell>
          <cell r="D38" t="str">
            <v>Kg</v>
          </cell>
          <cell r="E38">
            <v>4900</v>
          </cell>
          <cell r="F38">
            <v>4481</v>
          </cell>
          <cell r="G38">
            <v>4285.7142857142853</v>
          </cell>
          <cell r="H38">
            <v>4285.7142857142853</v>
          </cell>
          <cell r="I38">
            <v>4285.7142857142853</v>
          </cell>
        </row>
        <row r="39">
          <cell r="B39" t="str">
            <v>SA&gt;18</v>
          </cell>
          <cell r="C39" t="str">
            <v>Saét troøn Þ &gt;18 Vieät Nam</v>
          </cell>
          <cell r="D39" t="str">
            <v>Kg</v>
          </cell>
          <cell r="E39">
            <v>5000</v>
          </cell>
          <cell r="F39">
            <v>4481</v>
          </cell>
          <cell r="G39">
            <v>4285.7142857142853</v>
          </cell>
          <cell r="H39">
            <v>4285.7142857142853</v>
          </cell>
          <cell r="I39">
            <v>4285.7142857142853</v>
          </cell>
        </row>
        <row r="40">
          <cell r="B40" t="str">
            <v>SAHI</v>
          </cell>
          <cell r="C40" t="str">
            <v>Theùp hình ngoaïi</v>
          </cell>
          <cell r="D40" t="str">
            <v>Kg</v>
          </cell>
          <cell r="E40">
            <v>5300</v>
          </cell>
          <cell r="F40">
            <v>5238</v>
          </cell>
          <cell r="G40">
            <v>4535.2380952380954</v>
          </cell>
          <cell r="H40">
            <v>4535.2380952380954</v>
          </cell>
          <cell r="I40">
            <v>4535.2380952380954</v>
          </cell>
        </row>
        <row r="41">
          <cell r="B41" t="str">
            <v>QHAN</v>
          </cell>
          <cell r="C41" t="str">
            <v>Que haøn Nhaät</v>
          </cell>
          <cell r="D41" t="str">
            <v>Kg</v>
          </cell>
          <cell r="E41">
            <v>9000</v>
          </cell>
          <cell r="F41">
            <v>8182</v>
          </cell>
          <cell r="G41">
            <v>12727.272727272726</v>
          </cell>
          <cell r="H41">
            <v>12727.272727272726</v>
          </cell>
          <cell r="I41">
            <v>12727.272727272726</v>
          </cell>
        </row>
        <row r="42">
          <cell r="B42" t="str">
            <v>OXY</v>
          </cell>
          <cell r="C42" t="str">
            <v>Chai Oâxy  6m3</v>
          </cell>
          <cell r="D42" t="str">
            <v>Chai</v>
          </cell>
          <cell r="E42">
            <v>60000</v>
          </cell>
          <cell r="F42">
            <v>60000</v>
          </cell>
          <cell r="G42">
            <v>60000</v>
          </cell>
          <cell r="H42">
            <v>60000</v>
          </cell>
          <cell r="I42">
            <v>60000</v>
          </cell>
        </row>
        <row r="43">
          <cell r="B43" t="str">
            <v>DDEN</v>
          </cell>
          <cell r="C43" t="str">
            <v>Ñaát ñeøn loaïi toát</v>
          </cell>
          <cell r="D43" t="str">
            <v>Kg</v>
          </cell>
          <cell r="E43">
            <v>10000</v>
          </cell>
          <cell r="F43">
            <v>10000</v>
          </cell>
          <cell r="G43">
            <v>9090.9090909090901</v>
          </cell>
          <cell r="H43">
            <v>9090.9090909090901</v>
          </cell>
          <cell r="I43">
            <v>9090.9090909090901</v>
          </cell>
        </row>
        <row r="44">
          <cell r="B44" t="str">
            <v>VANK</v>
          </cell>
          <cell r="C44" t="str">
            <v>Vaùn khuoân thoâng, taïp daøy 2,5cm ñuû möïc</v>
          </cell>
          <cell r="D44" t="str">
            <v>m3</v>
          </cell>
          <cell r="E44">
            <v>1590000</v>
          </cell>
          <cell r="F44">
            <v>2636363.6363636362</v>
          </cell>
          <cell r="G44">
            <v>2636363.6363636362</v>
          </cell>
          <cell r="H44">
            <v>2636363.6363636362</v>
          </cell>
          <cell r="I44">
            <v>2636363.6363636362</v>
          </cell>
        </row>
        <row r="45">
          <cell r="B45" t="str">
            <v>GO20x20</v>
          </cell>
          <cell r="C45" t="str">
            <v>Goã 20x20</v>
          </cell>
          <cell r="D45" t="str">
            <v>m3</v>
          </cell>
          <cell r="E45">
            <v>1800000</v>
          </cell>
          <cell r="F45">
            <v>3270000</v>
          </cell>
          <cell r="G45">
            <v>3270000</v>
          </cell>
          <cell r="H45">
            <v>3270000</v>
          </cell>
          <cell r="I45">
            <v>3270000</v>
          </cell>
        </row>
        <row r="46">
          <cell r="B46" t="str">
            <v>GVAN</v>
          </cell>
          <cell r="C46" t="str">
            <v>Goã vaùn</v>
          </cell>
          <cell r="D46" t="str">
            <v>m3</v>
          </cell>
          <cell r="E46">
            <v>1800000</v>
          </cell>
          <cell r="F46">
            <v>2400000</v>
          </cell>
          <cell r="G46">
            <v>2636363.6363636362</v>
          </cell>
          <cell r="H46">
            <v>2636363.6363636362</v>
          </cell>
          <cell r="I46">
            <v>2636363.6363636362</v>
          </cell>
        </row>
        <row r="47">
          <cell r="B47" t="str">
            <v>GCCT</v>
          </cell>
          <cell r="C47" t="str">
            <v>Goå vaùn caàu coâng taùc</v>
          </cell>
          <cell r="D47" t="str">
            <v>m3</v>
          </cell>
          <cell r="E47">
            <v>1800000</v>
          </cell>
          <cell r="F47">
            <v>2400000</v>
          </cell>
          <cell r="G47">
            <v>2636363.6363636362</v>
          </cell>
          <cell r="H47">
            <v>2636363.6363636362</v>
          </cell>
          <cell r="I47">
            <v>2636363.6363636362</v>
          </cell>
        </row>
        <row r="48">
          <cell r="B48" t="str">
            <v>GCHO</v>
          </cell>
          <cell r="C48" t="str">
            <v>Goã choáng</v>
          </cell>
          <cell r="D48" t="str">
            <v>m3</v>
          </cell>
          <cell r="E48">
            <v>1800000</v>
          </cell>
          <cell r="F48">
            <v>2400000</v>
          </cell>
          <cell r="G48">
            <v>2636363.6363636362</v>
          </cell>
          <cell r="H48">
            <v>2636363.6363636362</v>
          </cell>
          <cell r="I48">
            <v>2636363.6363636362</v>
          </cell>
        </row>
        <row r="49">
          <cell r="B49" t="str">
            <v>GNEP</v>
          </cell>
          <cell r="C49" t="str">
            <v>Goã ñaø neïp</v>
          </cell>
          <cell r="D49" t="str">
            <v>m3</v>
          </cell>
          <cell r="E49">
            <v>1800000</v>
          </cell>
          <cell r="F49">
            <v>2400000</v>
          </cell>
          <cell r="G49">
            <v>2636363.6363636362</v>
          </cell>
          <cell r="H49">
            <v>2636363.6363636362</v>
          </cell>
          <cell r="I49">
            <v>2636363.6363636362</v>
          </cell>
        </row>
        <row r="50">
          <cell r="B50" t="str">
            <v>GDAC</v>
          </cell>
          <cell r="C50" t="str">
            <v>Goã ñaø, choáng</v>
          </cell>
          <cell r="D50" t="str">
            <v>m3</v>
          </cell>
          <cell r="E50">
            <v>1800000</v>
          </cell>
          <cell r="F50">
            <v>2400000</v>
          </cell>
          <cell r="G50">
            <v>1636364</v>
          </cell>
          <cell r="H50">
            <v>1636364</v>
          </cell>
          <cell r="I50">
            <v>1636364</v>
          </cell>
        </row>
        <row r="51">
          <cell r="B51" t="str">
            <v>GOKE</v>
          </cell>
          <cell r="C51" t="str">
            <v>Goã keâ</v>
          </cell>
          <cell r="D51" t="str">
            <v>m3</v>
          </cell>
          <cell r="E51">
            <v>1800000</v>
          </cell>
          <cell r="F51">
            <v>2400000</v>
          </cell>
          <cell r="G51">
            <v>2636363.6363636362</v>
          </cell>
          <cell r="H51">
            <v>2636363.6363636362</v>
          </cell>
          <cell r="I51">
            <v>2636363.6363636362</v>
          </cell>
        </row>
        <row r="52">
          <cell r="B52" t="str">
            <v>CAYC</v>
          </cell>
          <cell r="C52" t="str">
            <v>Caây choáng ( cöø traøm  loaïi 4m)</v>
          </cell>
          <cell r="D52" t="str">
            <v>caây</v>
          </cell>
          <cell r="E52">
            <v>16500</v>
          </cell>
          <cell r="F52">
            <v>16190</v>
          </cell>
          <cell r="G52">
            <v>16363.636363636362</v>
          </cell>
          <cell r="H52">
            <v>16363.636363636362</v>
          </cell>
          <cell r="I52">
            <v>16363.636363636362</v>
          </cell>
        </row>
        <row r="53">
          <cell r="B53" t="str">
            <v>CTRAM</v>
          </cell>
          <cell r="C53" t="str">
            <v>Cöø traøm Þ 8~10cm, L 4,5~5m</v>
          </cell>
          <cell r="D53" t="str">
            <v>caây</v>
          </cell>
          <cell r="E53">
            <v>16500</v>
          </cell>
          <cell r="F53">
            <v>17000</v>
          </cell>
          <cell r="G53">
            <v>17000</v>
          </cell>
          <cell r="H53">
            <v>17000</v>
          </cell>
          <cell r="I53">
            <v>17000</v>
          </cell>
        </row>
        <row r="54">
          <cell r="B54" t="str">
            <v>CTRAM1,5</v>
          </cell>
          <cell r="C54" t="str">
            <v>Cöø traøm Þ 8~10cm, L 1,5m</v>
          </cell>
          <cell r="D54" t="str">
            <v>caây</v>
          </cell>
          <cell r="E54">
            <v>16500</v>
          </cell>
          <cell r="F54">
            <v>8500</v>
          </cell>
          <cell r="G54">
            <v>8500</v>
          </cell>
          <cell r="H54">
            <v>8500</v>
          </cell>
          <cell r="I54">
            <v>8500</v>
          </cell>
        </row>
        <row r="55">
          <cell r="B55" t="str">
            <v>DINH</v>
          </cell>
          <cell r="C55" t="str">
            <v>Ñinh caùc loaïi</v>
          </cell>
          <cell r="D55" t="str">
            <v>Kg</v>
          </cell>
          <cell r="E55">
            <v>6500</v>
          </cell>
          <cell r="F55">
            <v>6500</v>
          </cell>
          <cell r="G55">
            <v>5454.545454545454</v>
          </cell>
          <cell r="H55">
            <v>5454.545454545454</v>
          </cell>
          <cell r="I55">
            <v>5454.545454545454</v>
          </cell>
        </row>
        <row r="56">
          <cell r="B56" t="str">
            <v>DDIA</v>
          </cell>
          <cell r="C56" t="str">
            <v>Ñinh ñæa</v>
          </cell>
          <cell r="D56" t="str">
            <v>Caùi</v>
          </cell>
          <cell r="E56">
            <v>2000</v>
          </cell>
          <cell r="F56">
            <v>2000</v>
          </cell>
          <cell r="G56">
            <v>2000</v>
          </cell>
          <cell r="H56">
            <v>2000</v>
          </cell>
          <cell r="I56">
            <v>2000</v>
          </cell>
        </row>
        <row r="57">
          <cell r="B57" t="str">
            <v>SONR</v>
          </cell>
          <cell r="C57" t="str">
            <v>Sôn choáng ræ Nhaät</v>
          </cell>
          <cell r="D57" t="str">
            <v>Kg</v>
          </cell>
          <cell r="E57">
            <v>20000</v>
          </cell>
          <cell r="F57">
            <v>20000</v>
          </cell>
          <cell r="G57">
            <v>16363.636363636362</v>
          </cell>
          <cell r="H57">
            <v>16363.636363636362</v>
          </cell>
          <cell r="I57">
            <v>16363.636363636362</v>
          </cell>
        </row>
        <row r="58">
          <cell r="B58" t="str">
            <v>SOND</v>
          </cell>
          <cell r="C58" t="str">
            <v>Sôn daàu Baïch Tuyeát</v>
          </cell>
          <cell r="D58" t="str">
            <v>Kg</v>
          </cell>
          <cell r="E58">
            <v>28500</v>
          </cell>
          <cell r="F58">
            <v>25455</v>
          </cell>
          <cell r="G58">
            <v>25454.545454545452</v>
          </cell>
          <cell r="H58">
            <v>25454.545454545452</v>
          </cell>
          <cell r="I58">
            <v>25454.545454545452</v>
          </cell>
        </row>
        <row r="59">
          <cell r="B59" t="str">
            <v>SONN</v>
          </cell>
          <cell r="C59" t="str">
            <v>Sôn nöôùc (giaù bình quaân sôn trong nhaø Farco (ICI) vaø ngoaøi nha øGliden (ICI))</v>
          </cell>
          <cell r="D59" t="str">
            <v>Kg</v>
          </cell>
          <cell r="E59">
            <v>18000</v>
          </cell>
          <cell r="F59">
            <v>16957.5</v>
          </cell>
          <cell r="G59">
            <v>10909</v>
          </cell>
          <cell r="H59">
            <v>10909</v>
          </cell>
          <cell r="I59">
            <v>10909</v>
          </cell>
        </row>
        <row r="60">
          <cell r="B60" t="str">
            <v>MACT</v>
          </cell>
          <cell r="C60" t="str">
            <v>Mactít Vetonit</v>
          </cell>
          <cell r="D60" t="str">
            <v>Kg</v>
          </cell>
          <cell r="E60">
            <v>5200</v>
          </cell>
          <cell r="F60">
            <v>4909</v>
          </cell>
          <cell r="G60">
            <v>5760</v>
          </cell>
          <cell r="H60">
            <v>5760</v>
          </cell>
          <cell r="I60">
            <v>5760</v>
          </cell>
        </row>
        <row r="61">
          <cell r="B61" t="str">
            <v>BOTD</v>
          </cell>
          <cell r="C61" t="str">
            <v>Boät ñaù</v>
          </cell>
          <cell r="D61" t="str">
            <v>Kg</v>
          </cell>
          <cell r="E61">
            <v>900</v>
          </cell>
          <cell r="F61">
            <v>1000</v>
          </cell>
          <cell r="G61">
            <v>364</v>
          </cell>
          <cell r="H61">
            <v>364</v>
          </cell>
          <cell r="I61">
            <v>364</v>
          </cell>
        </row>
        <row r="62">
          <cell r="B62" t="str">
            <v>BOTM</v>
          </cell>
          <cell r="C62" t="str">
            <v>Boät maøu Nhaäp</v>
          </cell>
          <cell r="D62" t="str">
            <v>Kg</v>
          </cell>
          <cell r="E62">
            <v>60000</v>
          </cell>
          <cell r="F62">
            <v>60000</v>
          </cell>
          <cell r="G62">
            <v>55000</v>
          </cell>
          <cell r="H62">
            <v>55000</v>
          </cell>
          <cell r="I62">
            <v>55000</v>
          </cell>
        </row>
        <row r="63">
          <cell r="B63" t="str">
            <v>BOTP</v>
          </cell>
          <cell r="C63" t="str">
            <v>Boät phaán</v>
          </cell>
          <cell r="D63" t="str">
            <v>Kg</v>
          </cell>
        </row>
        <row r="64">
          <cell r="B64" t="str">
            <v>ADAO</v>
          </cell>
          <cell r="C64" t="str">
            <v>A dao</v>
          </cell>
          <cell r="D64" t="str">
            <v>Kg</v>
          </cell>
          <cell r="E64">
            <v>11000</v>
          </cell>
          <cell r="F64">
            <v>15000</v>
          </cell>
          <cell r="G64">
            <v>15000</v>
          </cell>
          <cell r="H64">
            <v>15000</v>
          </cell>
          <cell r="I64">
            <v>15000</v>
          </cell>
        </row>
        <row r="65">
          <cell r="B65" t="str">
            <v>VOIB</v>
          </cell>
          <cell r="C65" t="str">
            <v>Voâi</v>
          </cell>
          <cell r="D65" t="str">
            <v>Kg</v>
          </cell>
          <cell r="E65">
            <v>1000</v>
          </cell>
          <cell r="F65">
            <v>700</v>
          </cell>
          <cell r="G65">
            <v>700</v>
          </cell>
          <cell r="H65">
            <v>700</v>
          </cell>
          <cell r="I65">
            <v>700</v>
          </cell>
        </row>
        <row r="66">
          <cell r="B66" t="str">
            <v>VOIC</v>
          </cell>
          <cell r="C66" t="str">
            <v>Voâi cuïc</v>
          </cell>
          <cell r="D66" t="str">
            <v>Kg</v>
          </cell>
        </row>
        <row r="67">
          <cell r="B67" t="str">
            <v>KEMB</v>
          </cell>
          <cell r="C67" t="str">
            <v>Keõm buoäc</v>
          </cell>
          <cell r="D67" t="str">
            <v>Kg</v>
          </cell>
          <cell r="E67">
            <v>6500</v>
          </cell>
          <cell r="F67">
            <v>5455</v>
          </cell>
          <cell r="G67">
            <v>5454.545454545454</v>
          </cell>
          <cell r="H67">
            <v>5454.545454545454</v>
          </cell>
          <cell r="I67">
            <v>5454.545454545454</v>
          </cell>
        </row>
        <row r="68">
          <cell r="B68" t="str">
            <v>LB40</v>
          </cell>
          <cell r="C68" t="str">
            <v>Löôùi B40 loaïi 1,8m</v>
          </cell>
          <cell r="D68" t="str">
            <v>m2</v>
          </cell>
          <cell r="E68">
            <v>20000</v>
          </cell>
          <cell r="F68">
            <v>20000</v>
          </cell>
          <cell r="G68">
            <v>15455</v>
          </cell>
          <cell r="H68">
            <v>15455</v>
          </cell>
          <cell r="I68">
            <v>15455</v>
          </cell>
        </row>
        <row r="69">
          <cell r="B69" t="str">
            <v>CUID</v>
          </cell>
          <cell r="C69" t="str">
            <v xml:space="preserve">Cuûi </v>
          </cell>
          <cell r="D69" t="str">
            <v>Kg</v>
          </cell>
          <cell r="E69">
            <v>5000</v>
          </cell>
          <cell r="F69">
            <v>1000</v>
          </cell>
          <cell r="G69">
            <v>1000</v>
          </cell>
          <cell r="H69">
            <v>1000</v>
          </cell>
          <cell r="I69">
            <v>1000</v>
          </cell>
        </row>
        <row r="70">
          <cell r="B70" t="str">
            <v>BTUM</v>
          </cell>
          <cell r="C70" t="str">
            <v>Nhöïa ñöôøng Shell 60/70 Singapore</v>
          </cell>
          <cell r="D70" t="str">
            <v>Kg</v>
          </cell>
          <cell r="E70">
            <v>3409</v>
          </cell>
          <cell r="F70">
            <v>2600</v>
          </cell>
          <cell r="G70">
            <v>3409</v>
          </cell>
          <cell r="H70">
            <v>3409</v>
          </cell>
          <cell r="I70">
            <v>3409</v>
          </cell>
        </row>
        <row r="71">
          <cell r="B71" t="str">
            <v>BNHU</v>
          </cell>
          <cell r="C71" t="str">
            <v>Beùton nhöïa ñöôøng</v>
          </cell>
          <cell r="D71" t="str">
            <v>Taán</v>
          </cell>
          <cell r="F71" t="str">
            <v>OK</v>
          </cell>
        </row>
        <row r="72">
          <cell r="B72" t="str">
            <v>BAOT</v>
          </cell>
          <cell r="C72" t="str">
            <v>Bao taûi</v>
          </cell>
          <cell r="D72" t="str">
            <v>m2</v>
          </cell>
          <cell r="F72">
            <v>500</v>
          </cell>
          <cell r="G72">
            <v>500</v>
          </cell>
          <cell r="H72">
            <v>500</v>
          </cell>
          <cell r="I72">
            <v>500</v>
          </cell>
        </row>
        <row r="73">
          <cell r="B73" t="str">
            <v>XANG</v>
          </cell>
          <cell r="C73" t="str">
            <v>Xaêng A83</v>
          </cell>
          <cell r="D73" t="str">
            <v>Kg</v>
          </cell>
          <cell r="E73">
            <v>5200</v>
          </cell>
          <cell r="F73">
            <v>5300</v>
          </cell>
          <cell r="G73">
            <v>5750</v>
          </cell>
          <cell r="H73">
            <v>5750</v>
          </cell>
          <cell r="I73">
            <v>5750</v>
          </cell>
        </row>
        <row r="74">
          <cell r="B74" t="str">
            <v>H2O</v>
          </cell>
          <cell r="C74" t="str">
            <v>Nöôùc troän beùton</v>
          </cell>
          <cell r="D74" t="str">
            <v>m3</v>
          </cell>
          <cell r="E74">
            <v>3500</v>
          </cell>
          <cell r="F74">
            <v>3500</v>
          </cell>
          <cell r="G74">
            <v>3500</v>
          </cell>
          <cell r="H74">
            <v>3500</v>
          </cell>
          <cell r="I74">
            <v>3500</v>
          </cell>
        </row>
        <row r="75">
          <cell r="B75" t="str">
            <v>FLIN</v>
          </cell>
          <cell r="C75" t="str">
            <v>Flinkote ( Shelcote soá 3&amp;5)</v>
          </cell>
          <cell r="D75" t="str">
            <v>Kg</v>
          </cell>
          <cell r="E75">
            <v>20000</v>
          </cell>
          <cell r="F75">
            <v>20000</v>
          </cell>
          <cell r="G75">
            <v>20000</v>
          </cell>
          <cell r="H75">
            <v>20000</v>
          </cell>
          <cell r="I75">
            <v>20000</v>
          </cell>
        </row>
        <row r="76">
          <cell r="B76" t="str">
            <v>IndeMastic-L</v>
          </cell>
          <cell r="C76" t="str">
            <v>Indemastic loaïi loùt</v>
          </cell>
          <cell r="D76" t="str">
            <v>Kg</v>
          </cell>
          <cell r="E76">
            <v>11000</v>
          </cell>
          <cell r="F76">
            <v>11000</v>
          </cell>
          <cell r="G76">
            <v>11000</v>
          </cell>
          <cell r="H76">
            <v>11000</v>
          </cell>
          <cell r="I76">
            <v>11000</v>
          </cell>
        </row>
        <row r="77">
          <cell r="B77" t="str">
            <v>IndeMastic-P</v>
          </cell>
          <cell r="C77" t="str">
            <v>Flinkote Indemastic loaïi phuû</v>
          </cell>
          <cell r="D77" t="str">
            <v>Kg</v>
          </cell>
          <cell r="E77">
            <v>13500</v>
          </cell>
          <cell r="F77">
            <v>13500</v>
          </cell>
          <cell r="G77">
            <v>13500</v>
          </cell>
          <cell r="H77">
            <v>13500</v>
          </cell>
          <cell r="I77">
            <v>13500</v>
          </cell>
        </row>
        <row r="78">
          <cell r="B78" t="str">
            <v>SonDaChe</v>
          </cell>
          <cell r="C78" t="str">
            <v>Sôn daàu 2 lôùp daàu boùng leân maët ñaù cheû</v>
          </cell>
          <cell r="D78" t="str">
            <v>m2</v>
          </cell>
          <cell r="E78">
            <v>5547</v>
          </cell>
          <cell r="F78">
            <v>5547</v>
          </cell>
          <cell r="G78">
            <v>5630</v>
          </cell>
          <cell r="H78">
            <v>5547</v>
          </cell>
          <cell r="I78">
            <v>5547</v>
          </cell>
        </row>
        <row r="79">
          <cell r="B79" t="str">
            <v>Vecni</v>
          </cell>
          <cell r="C79" t="str">
            <v>Ñaùnh vecni cöûa beáp</v>
          </cell>
          <cell r="D79" t="str">
            <v>m2</v>
          </cell>
          <cell r="E79">
            <v>5547</v>
          </cell>
          <cell r="F79">
            <v>5547</v>
          </cell>
          <cell r="G79">
            <v>4310</v>
          </cell>
          <cell r="H79">
            <v>5547</v>
          </cell>
          <cell r="I79">
            <v>5547</v>
          </cell>
        </row>
        <row r="80">
          <cell r="B80" t="str">
            <v>ARGO-P</v>
          </cell>
          <cell r="C80" t="str">
            <v>Vaûi ARGO-P (haûng Index)</v>
          </cell>
          <cell r="D80" t="str">
            <v>m2</v>
          </cell>
          <cell r="E80">
            <v>53000</v>
          </cell>
          <cell r="F80">
            <v>53000</v>
          </cell>
          <cell r="G80">
            <v>53000</v>
          </cell>
          <cell r="H80">
            <v>53000</v>
          </cell>
          <cell r="I80">
            <v>53000</v>
          </cell>
        </row>
        <row r="81">
          <cell r="B81" t="str">
            <v>DGAI</v>
          </cell>
          <cell r="C81" t="str">
            <v>Daây gai</v>
          </cell>
          <cell r="D81" t="str">
            <v>m</v>
          </cell>
          <cell r="E81">
            <v>1000</v>
          </cell>
          <cell r="F81">
            <v>1000</v>
          </cell>
          <cell r="G81">
            <v>1000</v>
          </cell>
          <cell r="H81">
            <v>1000</v>
          </cell>
          <cell r="I81">
            <v>1000</v>
          </cell>
        </row>
        <row r="82">
          <cell r="B82" t="str">
            <v>GIAD</v>
          </cell>
          <cell r="C82" t="str">
            <v>Giaáy daàu Lieân Xoâ</v>
          </cell>
          <cell r="D82" t="str">
            <v>m2</v>
          </cell>
          <cell r="E82">
            <v>5666.666666666667</v>
          </cell>
          <cell r="F82">
            <v>5666.666666666667</v>
          </cell>
          <cell r="G82">
            <v>5666.666666666667</v>
          </cell>
          <cell r="H82">
            <v>5666.666666666667</v>
          </cell>
          <cell r="I82">
            <v>5666.666666666667</v>
          </cell>
        </row>
        <row r="83">
          <cell r="B83" t="str">
            <v>GIAN</v>
          </cell>
          <cell r="C83" t="str">
            <v>Giaáy nhaùm</v>
          </cell>
          <cell r="D83" t="str">
            <v>m2</v>
          </cell>
          <cell r="E83">
            <v>11000</v>
          </cell>
          <cell r="F83">
            <v>11000</v>
          </cell>
          <cell r="G83">
            <v>11000</v>
          </cell>
          <cell r="H83">
            <v>11000</v>
          </cell>
          <cell r="I83">
            <v>11000</v>
          </cell>
        </row>
        <row r="84">
          <cell r="B84" t="str">
            <v>VDKT</v>
          </cell>
          <cell r="C84" t="str">
            <v>Vaûi ñòa kyõ thuaät Polyfelt TS-40 (0,57USD/m2)</v>
          </cell>
          <cell r="D84" t="str">
            <v>m2</v>
          </cell>
          <cell r="E84">
            <v>8400</v>
          </cell>
          <cell r="F84">
            <v>8400</v>
          </cell>
          <cell r="G84">
            <v>8400</v>
          </cell>
          <cell r="H84">
            <v>8400</v>
          </cell>
          <cell r="I84">
            <v>8400</v>
          </cell>
        </row>
        <row r="85">
          <cell r="B85" t="str">
            <v>DURASEAL</v>
          </cell>
          <cell r="C85" t="str">
            <v>Maøng choáng thaám Duraseal</v>
          </cell>
          <cell r="D85" t="str">
            <v>m2</v>
          </cell>
          <cell r="E85">
            <v>78400</v>
          </cell>
          <cell r="F85">
            <v>78400</v>
          </cell>
          <cell r="G85">
            <v>78400</v>
          </cell>
          <cell r="H85">
            <v>78400</v>
          </cell>
          <cell r="I85">
            <v>78400</v>
          </cell>
        </row>
        <row r="86">
          <cell r="B86" t="str">
            <v>CAUB</v>
          </cell>
          <cell r="C86" t="str">
            <v>Baøn caàu  American loaïi trung</v>
          </cell>
          <cell r="D86" t="str">
            <v>Boä</v>
          </cell>
          <cell r="E86">
            <v>1400000</v>
          </cell>
          <cell r="F86">
            <v>1227273</v>
          </cell>
          <cell r="G86">
            <v>1250000</v>
          </cell>
          <cell r="H86">
            <v>1250000</v>
          </cell>
          <cell r="I86">
            <v>1250000</v>
          </cell>
        </row>
        <row r="87">
          <cell r="B87" t="str">
            <v>GUON</v>
          </cell>
          <cell r="C87" t="str">
            <v>Göông soi 60x40x5 Thieân Thanh</v>
          </cell>
          <cell r="D87" t="str">
            <v>boä</v>
          </cell>
          <cell r="E87">
            <v>150000</v>
          </cell>
          <cell r="F87">
            <v>118182</v>
          </cell>
          <cell r="G87">
            <v>150000</v>
          </cell>
          <cell r="H87">
            <v>150000</v>
          </cell>
          <cell r="I87">
            <v>150000</v>
          </cell>
        </row>
        <row r="88">
          <cell r="B88" t="str">
            <v>HGVS</v>
          </cell>
          <cell r="C88" t="str">
            <v>Hoäp ñöïng giaáy veä sinh</v>
          </cell>
          <cell r="D88" t="str">
            <v>boä</v>
          </cell>
          <cell r="E88">
            <v>20000</v>
          </cell>
          <cell r="F88">
            <v>20000</v>
          </cell>
          <cell r="G88">
            <v>20000</v>
          </cell>
          <cell r="H88">
            <v>20000</v>
          </cell>
          <cell r="I88">
            <v>20000</v>
          </cell>
        </row>
        <row r="89">
          <cell r="B89" t="str">
            <v>LAVB</v>
          </cell>
          <cell r="C89" t="str">
            <v>Lavabo American + voøi + boä xaû</v>
          </cell>
          <cell r="D89" t="str">
            <v>Boä</v>
          </cell>
          <cell r="E89">
            <v>350000</v>
          </cell>
          <cell r="F89">
            <v>520000</v>
          </cell>
          <cell r="G89">
            <v>250000</v>
          </cell>
          <cell r="H89">
            <v>250000</v>
          </cell>
          <cell r="I89">
            <v>250000</v>
          </cell>
        </row>
        <row r="90">
          <cell r="B90" t="str">
            <v>BON-500</v>
          </cell>
          <cell r="C90" t="str">
            <v>Boàn nöôÙc TröôØng tuyeàn 500L</v>
          </cell>
          <cell r="D90" t="str">
            <v>boàn</v>
          </cell>
          <cell r="E90">
            <v>2000000</v>
          </cell>
          <cell r="F90">
            <v>2000000</v>
          </cell>
          <cell r="G90">
            <v>2000000</v>
          </cell>
          <cell r="H90">
            <v>2000000</v>
          </cell>
          <cell r="I90">
            <v>2000000</v>
          </cell>
        </row>
        <row r="91">
          <cell r="B91" t="str">
            <v>BON-1000</v>
          </cell>
          <cell r="C91" t="str">
            <v>Boàn nöôÙc Dapha 1000L (keå caû chaân ñeá)</v>
          </cell>
          <cell r="D91" t="str">
            <v>boàn</v>
          </cell>
          <cell r="E91">
            <v>2000000</v>
          </cell>
          <cell r="F91">
            <v>2272727</v>
          </cell>
          <cell r="G91">
            <v>2450000</v>
          </cell>
          <cell r="H91">
            <v>2450000</v>
          </cell>
          <cell r="I91">
            <v>2450000</v>
          </cell>
        </row>
        <row r="92">
          <cell r="B92" t="str">
            <v>H2O-DH</v>
          </cell>
          <cell r="C92" t="str">
            <v xml:space="preserve">Ñoàng hoà nöôùc </v>
          </cell>
          <cell r="D92" t="str">
            <v>caùi</v>
          </cell>
          <cell r="E92">
            <v>400000</v>
          </cell>
          <cell r="F92">
            <v>400000</v>
          </cell>
          <cell r="G92">
            <v>400000</v>
          </cell>
          <cell r="H92">
            <v>400000</v>
          </cell>
          <cell r="I92">
            <v>400000</v>
          </cell>
        </row>
        <row r="93">
          <cell r="C93" t="str">
            <v>C. Oáng caùc loaïi vaø phuï kieän</v>
          </cell>
        </row>
        <row r="94">
          <cell r="B94" t="str">
            <v>Co-PVC200</v>
          </cell>
          <cell r="C94" t="str">
            <v>Co PVC Þ 200 Bình Minh</v>
          </cell>
          <cell r="D94" t="str">
            <v>Caùi</v>
          </cell>
          <cell r="E94">
            <v>31400</v>
          </cell>
          <cell r="F94">
            <v>31400</v>
          </cell>
          <cell r="G94">
            <v>31400</v>
          </cell>
          <cell r="H94">
            <v>31400</v>
          </cell>
          <cell r="I94">
            <v>31400</v>
          </cell>
        </row>
        <row r="95">
          <cell r="B95" t="str">
            <v>Co-PVC114</v>
          </cell>
          <cell r="C95" t="str">
            <v>Co PVC Þ 114 Bình Minh</v>
          </cell>
          <cell r="D95" t="str">
            <v>Caùi</v>
          </cell>
          <cell r="E95">
            <v>31400</v>
          </cell>
          <cell r="F95">
            <v>31400</v>
          </cell>
          <cell r="G95">
            <v>31400</v>
          </cell>
          <cell r="H95">
            <v>31400</v>
          </cell>
          <cell r="I95">
            <v>31400</v>
          </cell>
        </row>
        <row r="96">
          <cell r="B96" t="str">
            <v>Co-PVC100</v>
          </cell>
          <cell r="C96" t="str">
            <v>Co PVC Þ 100 Bình Minh</v>
          </cell>
          <cell r="D96" t="str">
            <v>Caùi</v>
          </cell>
          <cell r="E96">
            <v>31400</v>
          </cell>
          <cell r="F96">
            <v>31400</v>
          </cell>
          <cell r="G96">
            <v>31400</v>
          </cell>
          <cell r="H96">
            <v>31400</v>
          </cell>
          <cell r="I96">
            <v>31400</v>
          </cell>
        </row>
        <row r="97">
          <cell r="B97" t="str">
            <v>Co-PVC15</v>
          </cell>
          <cell r="C97" t="str">
            <v>Co PVC Þ 15 Bình Minh</v>
          </cell>
          <cell r="D97" t="str">
            <v>Caùi</v>
          </cell>
          <cell r="E97">
            <v>2645</v>
          </cell>
          <cell r="F97">
            <v>2645</v>
          </cell>
          <cell r="G97">
            <v>2645</v>
          </cell>
          <cell r="H97">
            <v>2645</v>
          </cell>
          <cell r="I97">
            <v>2645</v>
          </cell>
        </row>
        <row r="98">
          <cell r="B98" t="str">
            <v>Co-PVC21</v>
          </cell>
          <cell r="C98" t="str">
            <v>Co PVC Þ 21 Bình Minh</v>
          </cell>
          <cell r="D98" t="str">
            <v>Caùi</v>
          </cell>
          <cell r="E98">
            <v>2645</v>
          </cell>
          <cell r="F98">
            <v>2645</v>
          </cell>
          <cell r="G98">
            <v>2645</v>
          </cell>
          <cell r="H98">
            <v>2645</v>
          </cell>
          <cell r="I98">
            <v>2645</v>
          </cell>
        </row>
        <row r="99">
          <cell r="B99" t="str">
            <v>Co-PVC27</v>
          </cell>
          <cell r="C99" t="str">
            <v>Co PVC Þ 27 Bình Minh</v>
          </cell>
          <cell r="D99" t="str">
            <v>Caùi</v>
          </cell>
          <cell r="E99">
            <v>2645</v>
          </cell>
          <cell r="F99">
            <v>1500</v>
          </cell>
          <cell r="G99">
            <v>1500</v>
          </cell>
          <cell r="H99">
            <v>1500</v>
          </cell>
          <cell r="I99">
            <v>1500</v>
          </cell>
        </row>
        <row r="100">
          <cell r="B100" t="str">
            <v>Co-PVC34</v>
          </cell>
          <cell r="C100" t="str">
            <v>Co PVC D34Bình Minh</v>
          </cell>
          <cell r="D100" t="str">
            <v>Caùi</v>
          </cell>
          <cell r="E100">
            <v>1000</v>
          </cell>
          <cell r="F100">
            <v>2500</v>
          </cell>
          <cell r="G100">
            <v>2500</v>
          </cell>
          <cell r="H100">
            <v>2500</v>
          </cell>
          <cell r="I100">
            <v>2500</v>
          </cell>
        </row>
        <row r="101">
          <cell r="B101" t="str">
            <v>Co-PVC60</v>
          </cell>
          <cell r="C101" t="str">
            <v>Co PVC Þ 60  Bình Minh</v>
          </cell>
          <cell r="D101" t="str">
            <v>Caùi</v>
          </cell>
          <cell r="E101">
            <v>6400</v>
          </cell>
          <cell r="F101">
            <v>6400</v>
          </cell>
          <cell r="G101">
            <v>6400</v>
          </cell>
          <cell r="H101">
            <v>6400</v>
          </cell>
          <cell r="I101">
            <v>6400</v>
          </cell>
        </row>
        <row r="102">
          <cell r="B102" t="str">
            <v>Ma-PVC27</v>
          </cell>
          <cell r="C102" t="str">
            <v>Manchon PVC Þ 27 Bình Minh</v>
          </cell>
          <cell r="D102" t="str">
            <v>Caùi</v>
          </cell>
          <cell r="E102">
            <v>3200</v>
          </cell>
          <cell r="F102">
            <v>3200</v>
          </cell>
          <cell r="G102">
            <v>3200</v>
          </cell>
          <cell r="H102">
            <v>3200</v>
          </cell>
          <cell r="I102">
            <v>1000</v>
          </cell>
        </row>
        <row r="103">
          <cell r="B103" t="str">
            <v>Ma-PVC60</v>
          </cell>
          <cell r="C103" t="str">
            <v>Manchon PVC Þ 60 Bình Minh</v>
          </cell>
          <cell r="D103" t="str">
            <v>Caùi</v>
          </cell>
          <cell r="E103">
            <v>3200</v>
          </cell>
          <cell r="F103">
            <v>3200</v>
          </cell>
          <cell r="G103">
            <v>3200</v>
          </cell>
          <cell r="H103">
            <v>3200</v>
          </cell>
          <cell r="I103">
            <v>3200</v>
          </cell>
        </row>
        <row r="104">
          <cell r="B104" t="str">
            <v>Ma-PVC200</v>
          </cell>
          <cell r="C104" t="str">
            <v>Manchon PVC Þ 200 Bình Minh</v>
          </cell>
          <cell r="D104" t="str">
            <v>Caùi</v>
          </cell>
          <cell r="E104">
            <v>13800</v>
          </cell>
          <cell r="F104">
            <v>13800</v>
          </cell>
          <cell r="G104">
            <v>13800</v>
          </cell>
          <cell r="H104">
            <v>13800</v>
          </cell>
          <cell r="I104">
            <v>13800</v>
          </cell>
        </row>
        <row r="105">
          <cell r="B105" t="str">
            <v>Ma-PVC114</v>
          </cell>
          <cell r="C105" t="str">
            <v>Manchon PVC Þ 114 Bình Minh</v>
          </cell>
          <cell r="D105" t="str">
            <v>Caùi</v>
          </cell>
          <cell r="E105">
            <v>13800</v>
          </cell>
          <cell r="F105">
            <v>13800</v>
          </cell>
          <cell r="G105">
            <v>13800</v>
          </cell>
          <cell r="H105">
            <v>13800</v>
          </cell>
          <cell r="I105">
            <v>13800</v>
          </cell>
        </row>
        <row r="106">
          <cell r="B106" t="str">
            <v>Ma-STK140</v>
          </cell>
          <cell r="C106" t="str">
            <v xml:space="preserve">Manchon STK Þ 140 </v>
          </cell>
          <cell r="D106" t="str">
            <v>Caùi</v>
          </cell>
          <cell r="E106">
            <v>40000</v>
          </cell>
          <cell r="F106">
            <v>40000</v>
          </cell>
          <cell r="G106">
            <v>40000</v>
          </cell>
          <cell r="H106">
            <v>40000</v>
          </cell>
          <cell r="I106">
            <v>40000</v>
          </cell>
        </row>
        <row r="107">
          <cell r="B107" t="str">
            <v>PTHU</v>
          </cell>
          <cell r="C107" t="str">
            <v>Pheåu thu  nöôÙc baèng gang</v>
          </cell>
          <cell r="D107" t="str">
            <v>Caùi</v>
          </cell>
          <cell r="E107">
            <v>20000</v>
          </cell>
          <cell r="F107">
            <v>40000</v>
          </cell>
          <cell r="G107">
            <v>20000</v>
          </cell>
          <cell r="H107">
            <v>20000</v>
          </cell>
          <cell r="I107">
            <v>20000</v>
          </cell>
        </row>
        <row r="108">
          <cell r="B108" t="str">
            <v>CCRMK</v>
          </cell>
          <cell r="C108" t="str">
            <v>Caàu chaén raùc maï keõm</v>
          </cell>
          <cell r="D108" t="str">
            <v>Caùi</v>
          </cell>
          <cell r="E108">
            <v>50000</v>
          </cell>
          <cell r="F108">
            <v>50000</v>
          </cell>
          <cell r="G108">
            <v>50000</v>
          </cell>
          <cell r="H108">
            <v>50000</v>
          </cell>
          <cell r="I108">
            <v>50000</v>
          </cell>
        </row>
        <row r="109">
          <cell r="B109" t="str">
            <v>PVC21</v>
          </cell>
          <cell r="C109" t="str">
            <v>OÁng PVC Þ  21 Bình Minh</v>
          </cell>
          <cell r="D109" t="str">
            <v>100m</v>
          </cell>
          <cell r="E109">
            <v>309183</v>
          </cell>
          <cell r="F109">
            <v>309183</v>
          </cell>
          <cell r="G109">
            <v>272700</v>
          </cell>
          <cell r="H109">
            <v>272700</v>
          </cell>
          <cell r="I109">
            <v>272700</v>
          </cell>
        </row>
        <row r="110">
          <cell r="B110" t="str">
            <v>PVC27</v>
          </cell>
          <cell r="C110" t="str">
            <v>OÁng PVC D27 Bình Minh</v>
          </cell>
          <cell r="D110" t="str">
            <v>100m</v>
          </cell>
          <cell r="F110">
            <v>270000</v>
          </cell>
          <cell r="G110">
            <v>370000</v>
          </cell>
          <cell r="H110">
            <v>370000</v>
          </cell>
          <cell r="I110">
            <v>370000</v>
          </cell>
        </row>
        <row r="111">
          <cell r="B111" t="str">
            <v>PVC34</v>
          </cell>
          <cell r="C111" t="str">
            <v xml:space="preserve">OÁng PVC D34 Bình Minh </v>
          </cell>
          <cell r="D111" t="str">
            <v>100m</v>
          </cell>
          <cell r="E111">
            <v>260000</v>
          </cell>
          <cell r="F111">
            <v>450000</v>
          </cell>
          <cell r="G111">
            <v>450000</v>
          </cell>
          <cell r="H111">
            <v>450000</v>
          </cell>
          <cell r="I111">
            <v>450000</v>
          </cell>
        </row>
        <row r="112">
          <cell r="B112" t="str">
            <v>PVC114</v>
          </cell>
          <cell r="C112" t="str">
            <v>OÁng PVC Þ 114 Bình Minh</v>
          </cell>
          <cell r="D112" t="str">
            <v>100m</v>
          </cell>
          <cell r="E112">
            <v>1909158</v>
          </cell>
          <cell r="F112">
            <v>4380000</v>
          </cell>
          <cell r="G112">
            <v>2818200</v>
          </cell>
          <cell r="H112">
            <v>2818200</v>
          </cell>
          <cell r="I112">
            <v>2818200</v>
          </cell>
        </row>
        <row r="113">
          <cell r="B113" t="str">
            <v>PVC140</v>
          </cell>
          <cell r="C113" t="str">
            <v>OÁng PVC Þ 114 Bình Minh</v>
          </cell>
          <cell r="D113" t="str">
            <v>100m</v>
          </cell>
          <cell r="E113">
            <v>1909158</v>
          </cell>
          <cell r="F113">
            <v>4380000</v>
          </cell>
          <cell r="G113">
            <v>2818200</v>
          </cell>
          <cell r="H113">
            <v>2818200</v>
          </cell>
          <cell r="I113">
            <v>2818200</v>
          </cell>
        </row>
        <row r="114">
          <cell r="B114" t="str">
            <v>PVC220</v>
          </cell>
          <cell r="C114" t="str">
            <v>OÁng PVC Þ 220 Bình Minh</v>
          </cell>
          <cell r="D114" t="str">
            <v>100m</v>
          </cell>
          <cell r="E114">
            <v>13130000</v>
          </cell>
          <cell r="F114">
            <v>13130000</v>
          </cell>
          <cell r="G114">
            <v>13130000</v>
          </cell>
          <cell r="H114">
            <v>13130000</v>
          </cell>
          <cell r="I114">
            <v>13130000</v>
          </cell>
        </row>
        <row r="115">
          <cell r="B115" t="str">
            <v>PVC50</v>
          </cell>
          <cell r="C115" t="str">
            <v>OÁng PVC Þ 50 Bình Minh</v>
          </cell>
          <cell r="D115" t="str">
            <v>100m</v>
          </cell>
          <cell r="E115">
            <v>1000000</v>
          </cell>
          <cell r="F115">
            <v>1000000</v>
          </cell>
          <cell r="G115">
            <v>1000000</v>
          </cell>
          <cell r="H115">
            <v>1000000</v>
          </cell>
          <cell r="I115">
            <v>1000000</v>
          </cell>
        </row>
        <row r="116">
          <cell r="B116" t="str">
            <v>PVC60</v>
          </cell>
          <cell r="C116" t="str">
            <v>OÁng PVC D60</v>
          </cell>
          <cell r="D116" t="str">
            <v>100m</v>
          </cell>
          <cell r="E116">
            <v>1250000</v>
          </cell>
          <cell r="F116">
            <v>1250000</v>
          </cell>
          <cell r="G116">
            <v>1000000</v>
          </cell>
          <cell r="H116">
            <v>1000000</v>
          </cell>
          <cell r="I116">
            <v>1000000</v>
          </cell>
        </row>
        <row r="117">
          <cell r="B117" t="str">
            <v>VLP-PVC60</v>
          </cell>
          <cell r="C117" t="str">
            <v>Vaät lieäu phuï laép oáng baûo veä caùp</v>
          </cell>
          <cell r="D117" t="str">
            <v>100m</v>
          </cell>
          <cell r="E117">
            <v>2607</v>
          </cell>
          <cell r="F117">
            <v>2607</v>
          </cell>
          <cell r="G117">
            <v>2607</v>
          </cell>
          <cell r="H117">
            <v>2607</v>
          </cell>
          <cell r="I117">
            <v>2607</v>
          </cell>
        </row>
        <row r="118">
          <cell r="B118" t="str">
            <v>SATO-168/4</v>
          </cell>
          <cell r="C118" t="str">
            <v>OÁng theùp Þ168/4mm coät</v>
          </cell>
          <cell r="D118" t="str">
            <v>100m</v>
          </cell>
          <cell r="E118">
            <v>15000000</v>
          </cell>
          <cell r="F118">
            <v>15000000</v>
          </cell>
          <cell r="G118">
            <v>15000000</v>
          </cell>
          <cell r="H118">
            <v>15000000</v>
          </cell>
          <cell r="I118">
            <v>15000000</v>
          </cell>
        </row>
        <row r="119">
          <cell r="B119" t="str">
            <v>STK200</v>
          </cell>
          <cell r="C119" t="str">
            <v xml:space="preserve">OÁng theùp Þ200 mm </v>
          </cell>
          <cell r="D119" t="str">
            <v>100m</v>
          </cell>
          <cell r="E119">
            <v>15000000</v>
          </cell>
          <cell r="F119">
            <v>24000000</v>
          </cell>
          <cell r="G119">
            <v>24000000</v>
          </cell>
          <cell r="H119">
            <v>24000000</v>
          </cell>
          <cell r="I119">
            <v>24000000</v>
          </cell>
        </row>
        <row r="120">
          <cell r="B120" t="str">
            <v>STK140</v>
          </cell>
          <cell r="C120" t="str">
            <v>OÁng STK Þ 140</v>
          </cell>
          <cell r="D120" t="str">
            <v>100m</v>
          </cell>
          <cell r="E120">
            <v>12000000</v>
          </cell>
          <cell r="F120">
            <v>12000000</v>
          </cell>
          <cell r="G120">
            <v>12000000</v>
          </cell>
          <cell r="H120">
            <v>12000000</v>
          </cell>
          <cell r="I120">
            <v>12000000</v>
          </cell>
        </row>
        <row r="121">
          <cell r="B121" t="str">
            <v>STK49</v>
          </cell>
          <cell r="C121" t="str">
            <v>OÁng STK Þ 49</v>
          </cell>
          <cell r="D121" t="str">
            <v>100m</v>
          </cell>
          <cell r="F121">
            <v>2904761.9047619049</v>
          </cell>
          <cell r="G121">
            <v>2904761.9047619049</v>
          </cell>
          <cell r="H121">
            <v>2904761.9047619049</v>
          </cell>
          <cell r="I121">
            <v>2904761.9047619049</v>
          </cell>
        </row>
        <row r="122">
          <cell r="B122" t="str">
            <v>Cu-STK49</v>
          </cell>
          <cell r="C122" t="str">
            <v>Cuùt saét traùng keõm Þ 49</v>
          </cell>
          <cell r="D122" t="str">
            <v>caùi</v>
          </cell>
          <cell r="F122">
            <v>66666.666666666657</v>
          </cell>
          <cell r="G122">
            <v>66666.666666666657</v>
          </cell>
          <cell r="H122">
            <v>66666.666666666657</v>
          </cell>
          <cell r="I122">
            <v>66666.666666666657</v>
          </cell>
        </row>
        <row r="123">
          <cell r="B123" t="str">
            <v>Te-STK49</v>
          </cell>
          <cell r="C123" t="str">
            <v>Teâ saét traùng keõm Þ 49</v>
          </cell>
          <cell r="D123" t="str">
            <v>caùi</v>
          </cell>
          <cell r="F123">
            <v>190476.19047619047</v>
          </cell>
          <cell r="G123">
            <v>190476.19047619047</v>
          </cell>
          <cell r="H123">
            <v>190476.19047619047</v>
          </cell>
          <cell r="I123">
            <v>190476.19047619047</v>
          </cell>
        </row>
        <row r="124">
          <cell r="B124" t="str">
            <v>STK33</v>
          </cell>
          <cell r="C124" t="str">
            <v>OÁng STK Þ 33/42</v>
          </cell>
          <cell r="D124" t="str">
            <v>100m</v>
          </cell>
          <cell r="F124">
            <v>1591000</v>
          </cell>
          <cell r="G124">
            <v>1591000</v>
          </cell>
          <cell r="H124">
            <v>1591000</v>
          </cell>
          <cell r="I124">
            <v>1591000</v>
          </cell>
        </row>
        <row r="125">
          <cell r="B125" t="str">
            <v>Te-STK33</v>
          </cell>
          <cell r="C125" t="str">
            <v>Teâ  STK Þ 33/42</v>
          </cell>
          <cell r="D125" t="str">
            <v>caùi</v>
          </cell>
          <cell r="F125">
            <v>25000</v>
          </cell>
          <cell r="G125">
            <v>25000</v>
          </cell>
          <cell r="H125">
            <v>25000</v>
          </cell>
          <cell r="I125">
            <v>25000</v>
          </cell>
        </row>
        <row r="126">
          <cell r="B126" t="str">
            <v>Co-STK33</v>
          </cell>
          <cell r="C126" t="str">
            <v>Coân STK Þ 33/42</v>
          </cell>
          <cell r="D126" t="str">
            <v>caùi</v>
          </cell>
          <cell r="F126">
            <v>25000</v>
          </cell>
          <cell r="G126">
            <v>25000</v>
          </cell>
          <cell r="H126">
            <v>25000</v>
          </cell>
          <cell r="I126">
            <v>25000</v>
          </cell>
        </row>
        <row r="127">
          <cell r="B127" t="str">
            <v>Te-PVC200</v>
          </cell>
          <cell r="C127" t="str">
            <v>Teâ PVC Þ 200 Bình Minh</v>
          </cell>
          <cell r="D127" t="str">
            <v>Caùi</v>
          </cell>
          <cell r="E127">
            <v>37800</v>
          </cell>
          <cell r="F127">
            <v>37800</v>
          </cell>
          <cell r="G127">
            <v>37800</v>
          </cell>
          <cell r="H127">
            <v>37800</v>
          </cell>
          <cell r="I127">
            <v>37800</v>
          </cell>
        </row>
        <row r="128">
          <cell r="B128" t="str">
            <v>Te-PVC114</v>
          </cell>
          <cell r="C128" t="str">
            <v>Teâ PVC Þ 114 Bình Minh</v>
          </cell>
          <cell r="D128" t="str">
            <v>Caùi</v>
          </cell>
          <cell r="E128">
            <v>37800</v>
          </cell>
          <cell r="F128">
            <v>37800</v>
          </cell>
          <cell r="G128">
            <v>37800</v>
          </cell>
          <cell r="H128">
            <v>37800</v>
          </cell>
          <cell r="I128">
            <v>37800</v>
          </cell>
        </row>
        <row r="129">
          <cell r="B129" t="str">
            <v>Te-PVC100</v>
          </cell>
          <cell r="C129" t="str">
            <v>Teâ PVC Þ 100 Bình Minh</v>
          </cell>
          <cell r="D129" t="str">
            <v>Caùi</v>
          </cell>
          <cell r="E129">
            <v>37800</v>
          </cell>
          <cell r="F129">
            <v>37800</v>
          </cell>
          <cell r="G129">
            <v>37800</v>
          </cell>
          <cell r="H129">
            <v>37800</v>
          </cell>
          <cell r="I129">
            <v>37800</v>
          </cell>
        </row>
        <row r="130">
          <cell r="B130" t="str">
            <v>Te-PVC21</v>
          </cell>
          <cell r="C130" t="str">
            <v>Teâ PVC Þ 21Bình Minh</v>
          </cell>
          <cell r="D130" t="str">
            <v>Caùi</v>
          </cell>
          <cell r="E130">
            <v>1200</v>
          </cell>
          <cell r="F130">
            <v>1200</v>
          </cell>
          <cell r="G130">
            <v>1200</v>
          </cell>
          <cell r="H130">
            <v>1200</v>
          </cell>
          <cell r="I130">
            <v>1200</v>
          </cell>
        </row>
        <row r="131">
          <cell r="B131" t="str">
            <v>Te-PVC27</v>
          </cell>
          <cell r="C131" t="str">
            <v>Teâ PVC Þ 27 Bình Minh</v>
          </cell>
          <cell r="D131" t="str">
            <v>Caùi</v>
          </cell>
          <cell r="E131">
            <v>1200</v>
          </cell>
          <cell r="F131">
            <v>2000</v>
          </cell>
          <cell r="G131">
            <v>2000</v>
          </cell>
          <cell r="H131">
            <v>2000</v>
          </cell>
          <cell r="I131">
            <v>2000</v>
          </cell>
        </row>
        <row r="132">
          <cell r="B132" t="str">
            <v>Te-PVC34</v>
          </cell>
          <cell r="C132" t="str">
            <v>Teâ PVC Þ 34 Bình Minh</v>
          </cell>
          <cell r="D132" t="str">
            <v>Caùi</v>
          </cell>
          <cell r="E132">
            <v>1200</v>
          </cell>
          <cell r="F132">
            <v>3850</v>
          </cell>
          <cell r="G132">
            <v>3850</v>
          </cell>
          <cell r="H132">
            <v>3850</v>
          </cell>
          <cell r="I132">
            <v>3850</v>
          </cell>
        </row>
        <row r="133">
          <cell r="B133" t="str">
            <v>Te-PVC15</v>
          </cell>
          <cell r="C133" t="str">
            <v>Teâ PVC Þ 15 Bình Minh</v>
          </cell>
          <cell r="D133" t="str">
            <v>Caùi</v>
          </cell>
          <cell r="E133">
            <v>1200</v>
          </cell>
          <cell r="F133">
            <v>1200</v>
          </cell>
          <cell r="G133">
            <v>2000</v>
          </cell>
          <cell r="H133">
            <v>2000</v>
          </cell>
          <cell r="I133">
            <v>2000</v>
          </cell>
        </row>
        <row r="134">
          <cell r="B134" t="str">
            <v>VSEN</v>
          </cell>
          <cell r="C134" t="str">
            <v>Voøi (1 voøi) taém höông sen</v>
          </cell>
          <cell r="D134" t="str">
            <v>Boä</v>
          </cell>
          <cell r="E134">
            <v>100000</v>
          </cell>
          <cell r="F134">
            <v>100000</v>
          </cell>
          <cell r="G134">
            <v>100000</v>
          </cell>
          <cell r="H134">
            <v>100000</v>
          </cell>
          <cell r="I134">
            <v>100000</v>
          </cell>
        </row>
        <row r="135">
          <cell r="B135" t="str">
            <v>BDC10-80</v>
          </cell>
          <cell r="C135" t="str">
            <v>Boulon daõn chaân M10x80</v>
          </cell>
          <cell r="D135" t="str">
            <v>caùi</v>
          </cell>
          <cell r="E135">
            <v>8700</v>
          </cell>
          <cell r="F135">
            <v>1500</v>
          </cell>
          <cell r="G135">
            <v>1500</v>
          </cell>
          <cell r="H135">
            <v>1500</v>
          </cell>
          <cell r="I135">
            <v>1500</v>
          </cell>
        </row>
        <row r="136">
          <cell r="B136" t="str">
            <v>BDC12-100</v>
          </cell>
          <cell r="C136" t="str">
            <v>Boulon daõn chaân M12x100</v>
          </cell>
          <cell r="D136" t="str">
            <v>caùi</v>
          </cell>
          <cell r="E136">
            <v>8700</v>
          </cell>
          <cell r="F136">
            <v>2500</v>
          </cell>
          <cell r="G136">
            <v>2500</v>
          </cell>
          <cell r="H136">
            <v>2500</v>
          </cell>
          <cell r="I136">
            <v>2500</v>
          </cell>
        </row>
        <row r="137">
          <cell r="B137" t="str">
            <v>BÑC12-80</v>
          </cell>
          <cell r="C137" t="str">
            <v>Boulon daõn chaân M12x100</v>
          </cell>
          <cell r="D137" t="str">
            <v>caùi</v>
          </cell>
          <cell r="E137">
            <v>8700</v>
          </cell>
          <cell r="F137">
            <v>2500</v>
          </cell>
          <cell r="G137">
            <v>2500</v>
          </cell>
          <cell r="H137">
            <v>2500</v>
          </cell>
          <cell r="I137">
            <v>2500</v>
          </cell>
        </row>
        <row r="138">
          <cell r="B138" t="str">
            <v>BL-MK</v>
          </cell>
          <cell r="C138" t="str">
            <v>Boulon maï keõm lieân keát xaø daøn</v>
          </cell>
          <cell r="D138" t="str">
            <v>kg</v>
          </cell>
          <cell r="E138">
            <v>9726</v>
          </cell>
          <cell r="F138">
            <v>9726</v>
          </cell>
          <cell r="G138">
            <v>9726</v>
          </cell>
          <cell r="H138">
            <v>9726</v>
          </cell>
          <cell r="I138">
            <v>9726</v>
          </cell>
        </row>
        <row r="139">
          <cell r="B139" t="str">
            <v>BM-NEO</v>
          </cell>
          <cell r="C139" t="str">
            <v>Boulon neo thieát bò</v>
          </cell>
          <cell r="D139" t="str">
            <v>kg</v>
          </cell>
          <cell r="E139">
            <v>8700</v>
          </cell>
          <cell r="F139">
            <v>8700</v>
          </cell>
          <cell r="G139">
            <v>8700</v>
          </cell>
          <cell r="H139">
            <v>8700</v>
          </cell>
          <cell r="I139">
            <v>8700</v>
          </cell>
        </row>
        <row r="140">
          <cell r="B140" t="str">
            <v>STP-SON</v>
          </cell>
          <cell r="C140" t="str">
            <v>Saét hình gia coâng vaø sôn cho xaø daøn, truï ñôõ</v>
          </cell>
          <cell r="D140" t="str">
            <v>Taán</v>
          </cell>
          <cell r="E140">
            <v>8500000</v>
          </cell>
          <cell r="F140">
            <v>8500000</v>
          </cell>
          <cell r="G140">
            <v>8500000</v>
          </cell>
          <cell r="H140">
            <v>8500000</v>
          </cell>
          <cell r="I140">
            <v>8500000</v>
          </cell>
        </row>
        <row r="141">
          <cell r="B141" t="str">
            <v>STP-XA</v>
          </cell>
          <cell r="C141" t="str">
            <v>Saét hình gia coâng maï keõm cho xaø daøn, truï ñôõ thieát bò</v>
          </cell>
          <cell r="D141" t="str">
            <v>Taán</v>
          </cell>
          <cell r="E141">
            <v>9726000</v>
          </cell>
          <cell r="F141">
            <v>9726000</v>
          </cell>
          <cell r="G141">
            <v>9726000</v>
          </cell>
          <cell r="H141">
            <v>9726000</v>
          </cell>
          <cell r="I141">
            <v>9726000</v>
          </cell>
        </row>
        <row r="142">
          <cell r="B142" t="str">
            <v>STP-ANTEN</v>
          </cell>
          <cell r="C142" t="str">
            <v>Gia coâng saét hình thaønh phaåm cho anten</v>
          </cell>
          <cell r="D142" t="str">
            <v>Taán</v>
          </cell>
          <cell r="E142">
            <v>9726000</v>
          </cell>
          <cell r="F142">
            <v>9726000</v>
          </cell>
          <cell r="G142">
            <v>9726000</v>
          </cell>
          <cell r="H142">
            <v>9726000</v>
          </cell>
          <cell r="I142">
            <v>9726000</v>
          </cell>
        </row>
      </sheetData>
      <sheetData sheetId="17" refreshError="1"/>
      <sheetData sheetId="18" refreshError="1"/>
      <sheetData sheetId="19" refreshError="1">
        <row r="3">
          <cell r="C3" t="str">
            <v>KGIANG</v>
          </cell>
        </row>
      </sheetData>
      <sheetData sheetId="20" refreshError="1"/>
      <sheetData sheetId="21" refreshError="1"/>
      <sheetData sheetId="22" refreshError="1">
        <row r="8">
          <cell r="A8" t="str">
            <v>XM30</v>
          </cell>
        </row>
        <row r="9">
          <cell r="A9" t="str">
            <v>XMTR</v>
          </cell>
        </row>
        <row r="10">
          <cell r="A10" t="str">
            <v>CATV</v>
          </cell>
        </row>
        <row r="11">
          <cell r="A11" t="str">
            <v>CATD</v>
          </cell>
        </row>
        <row r="12">
          <cell r="A12" t="str">
            <v>DA12</v>
          </cell>
        </row>
        <row r="13">
          <cell r="A13" t="str">
            <v>DA24</v>
          </cell>
        </row>
        <row r="14">
          <cell r="A14" t="str">
            <v>DA46</v>
          </cell>
        </row>
        <row r="15">
          <cell r="A15" t="str">
            <v>DA57</v>
          </cell>
        </row>
        <row r="16">
          <cell r="A16" t="str">
            <v>DCHE</v>
          </cell>
        </row>
        <row r="17">
          <cell r="A17" t="str">
            <v>DACHE</v>
          </cell>
        </row>
        <row r="18">
          <cell r="A18" t="str">
            <v>DHOC</v>
          </cell>
        </row>
        <row r="19">
          <cell r="A19" t="str">
            <v>DAHH</v>
          </cell>
        </row>
        <row r="20">
          <cell r="A20" t="str">
            <v>DAMI</v>
          </cell>
        </row>
        <row r="21">
          <cell r="A21" t="str">
            <v>DMAT</v>
          </cell>
        </row>
        <row r="22">
          <cell r="A22" t="str">
            <v>DTRA</v>
          </cell>
        </row>
        <row r="23">
          <cell r="A23" t="str">
            <v>DATD</v>
          </cell>
        </row>
        <row r="24">
          <cell r="A24" t="str">
            <v>DATS</v>
          </cell>
        </row>
        <row r="25">
          <cell r="A25" t="str">
            <v>MCO</v>
          </cell>
        </row>
        <row r="26">
          <cell r="A26" t="str">
            <v>G6-22x10x20</v>
          </cell>
        </row>
        <row r="27">
          <cell r="A27" t="str">
            <v>GU-20x20x7</v>
          </cell>
        </row>
        <row r="28">
          <cell r="A28" t="str">
            <v>GONG</v>
          </cell>
        </row>
        <row r="29">
          <cell r="A29" t="str">
            <v>GTHE</v>
          </cell>
        </row>
        <row r="30">
          <cell r="A30" t="str">
            <v>GACS</v>
          </cell>
        </row>
        <row r="31">
          <cell r="A31" t="str">
            <v>GBONG</v>
          </cell>
        </row>
        <row r="32">
          <cell r="A32" t="str">
            <v>GACT</v>
          </cell>
        </row>
        <row r="33">
          <cell r="A33" t="str">
            <v>GA30</v>
          </cell>
        </row>
        <row r="34">
          <cell r="A34" t="str">
            <v>GM11x11</v>
          </cell>
        </row>
        <row r="35">
          <cell r="A35" t="str">
            <v>GM15x15</v>
          </cell>
        </row>
        <row r="36">
          <cell r="A36" t="str">
            <v>GM15x20</v>
          </cell>
        </row>
        <row r="37">
          <cell r="A37" t="str">
            <v>GM20x20</v>
          </cell>
        </row>
        <row r="38">
          <cell r="A38" t="str">
            <v>GM20x25</v>
          </cell>
        </row>
        <row r="39">
          <cell r="A39" t="str">
            <v>GM10x30</v>
          </cell>
        </row>
        <row r="40">
          <cell r="A40" t="str">
            <v>GNUN</v>
          </cell>
        </row>
        <row r="41">
          <cell r="A41" t="str">
            <v>SA10</v>
          </cell>
        </row>
        <row r="42">
          <cell r="A42" t="str">
            <v>SA&lt;18</v>
          </cell>
        </row>
        <row r="43">
          <cell r="A43" t="str">
            <v>SA&gt;18</v>
          </cell>
        </row>
        <row r="44">
          <cell r="A44" t="str">
            <v>SAHI</v>
          </cell>
        </row>
        <row r="45">
          <cell r="A45" t="str">
            <v>QHAN</v>
          </cell>
        </row>
        <row r="46">
          <cell r="A46" t="str">
            <v>OXY</v>
          </cell>
        </row>
        <row r="47">
          <cell r="A47" t="str">
            <v>DDEN</v>
          </cell>
        </row>
        <row r="48">
          <cell r="A48" t="str">
            <v>VANK</v>
          </cell>
        </row>
        <row r="49">
          <cell r="A49" t="str">
            <v>GO20x20</v>
          </cell>
        </row>
        <row r="50">
          <cell r="A50" t="str">
            <v>GVAN</v>
          </cell>
        </row>
        <row r="51">
          <cell r="A51" t="str">
            <v>GTAM</v>
          </cell>
        </row>
        <row r="52">
          <cell r="A52" t="str">
            <v>GCCT</v>
          </cell>
        </row>
        <row r="53">
          <cell r="A53" t="str">
            <v>GCHO</v>
          </cell>
        </row>
        <row r="54">
          <cell r="A54" t="str">
            <v>GNEP</v>
          </cell>
        </row>
        <row r="55">
          <cell r="A55" t="str">
            <v>GDAC</v>
          </cell>
        </row>
        <row r="56">
          <cell r="A56" t="str">
            <v>GOKE</v>
          </cell>
        </row>
        <row r="57">
          <cell r="A57" t="str">
            <v>CAYC</v>
          </cell>
        </row>
        <row r="58">
          <cell r="A58" t="str">
            <v>CTRAM</v>
          </cell>
        </row>
        <row r="59">
          <cell r="A59" t="str">
            <v>CTRAM1,5</v>
          </cell>
        </row>
        <row r="60">
          <cell r="A60" t="str">
            <v>DINH</v>
          </cell>
        </row>
        <row r="61">
          <cell r="A61" t="str">
            <v>DDIA</v>
          </cell>
        </row>
        <row r="62">
          <cell r="A62" t="str">
            <v>SONR</v>
          </cell>
        </row>
        <row r="63">
          <cell r="A63" t="str">
            <v>SOND</v>
          </cell>
        </row>
        <row r="64">
          <cell r="A64" t="str">
            <v>SONN</v>
          </cell>
        </row>
        <row r="65">
          <cell r="A65" t="str">
            <v>MACT</v>
          </cell>
        </row>
        <row r="66">
          <cell r="A66" t="str">
            <v>SonDaChe</v>
          </cell>
        </row>
        <row r="67">
          <cell r="A67" t="str">
            <v>T2.211B</v>
          </cell>
        </row>
        <row r="68">
          <cell r="A68" t="str">
            <v>BOTD</v>
          </cell>
        </row>
        <row r="69">
          <cell r="A69" t="str">
            <v>BOTM</v>
          </cell>
        </row>
        <row r="70">
          <cell r="A70" t="str">
            <v>BOTP</v>
          </cell>
        </row>
        <row r="71">
          <cell r="A71" t="str">
            <v>ADAO</v>
          </cell>
        </row>
        <row r="72">
          <cell r="A72" t="str">
            <v>VOIB</v>
          </cell>
        </row>
        <row r="73">
          <cell r="A73" t="str">
            <v>VOIC</v>
          </cell>
        </row>
        <row r="74">
          <cell r="A74" t="str">
            <v>KEMB</v>
          </cell>
        </row>
        <row r="75">
          <cell r="A75" t="str">
            <v>LB40</v>
          </cell>
        </row>
        <row r="76">
          <cell r="A76" t="str">
            <v>CUID</v>
          </cell>
        </row>
        <row r="77">
          <cell r="A77" t="str">
            <v>BTUM</v>
          </cell>
        </row>
        <row r="78">
          <cell r="A78" t="str">
            <v>BAOT</v>
          </cell>
        </row>
        <row r="79">
          <cell r="A79" t="str">
            <v>BNHU</v>
          </cell>
        </row>
        <row r="80">
          <cell r="A80" t="str">
            <v>CRCN</v>
          </cell>
        </row>
        <row r="81">
          <cell r="A81" t="str">
            <v>XANG</v>
          </cell>
        </row>
        <row r="82">
          <cell r="A82" t="str">
            <v>H2O</v>
          </cell>
        </row>
        <row r="83">
          <cell r="A83" t="str">
            <v>FLIN</v>
          </cell>
        </row>
        <row r="84">
          <cell r="A84" t="str">
            <v>IndeMastic-L</v>
          </cell>
        </row>
        <row r="85">
          <cell r="A85" t="str">
            <v>IndeMastic-P</v>
          </cell>
        </row>
        <row r="86">
          <cell r="A86" t="str">
            <v>ARGO-P</v>
          </cell>
        </row>
        <row r="87">
          <cell r="A87" t="str">
            <v>NILO</v>
          </cell>
        </row>
        <row r="88">
          <cell r="A88" t="str">
            <v>GIAD</v>
          </cell>
        </row>
        <row r="89">
          <cell r="A89" t="str">
            <v>GIAN</v>
          </cell>
        </row>
        <row r="90">
          <cell r="A90" t="str">
            <v>VDKT</v>
          </cell>
        </row>
        <row r="91">
          <cell r="A91" t="str">
            <v>DURASEAL</v>
          </cell>
        </row>
        <row r="92">
          <cell r="A92" t="str">
            <v>CATBITUM</v>
          </cell>
        </row>
        <row r="93">
          <cell r="A93" t="str">
            <v>DGAI</v>
          </cell>
        </row>
        <row r="94">
          <cell r="A94" t="str">
            <v>SIKA</v>
          </cell>
        </row>
        <row r="95">
          <cell r="A95" t="str">
            <v>DAITHEP</v>
          </cell>
        </row>
        <row r="96">
          <cell r="A96" t="str">
            <v>SPECSEAL</v>
          </cell>
        </row>
        <row r="97">
          <cell r="A97" t="str">
            <v>JOINT-200IEJ</v>
          </cell>
        </row>
        <row r="98">
          <cell r="A98" t="str">
            <v>PTRE</v>
          </cell>
        </row>
        <row r="99">
          <cell r="A99" t="str">
            <v>TBEP</v>
          </cell>
        </row>
        <row r="100">
          <cell r="A100" t="str">
            <v>CBEP</v>
          </cell>
        </row>
        <row r="101">
          <cell r="A101" t="str">
            <v>VECNI</v>
          </cell>
        </row>
        <row r="102">
          <cell r="A102" t="str">
            <v>ÑI-AL</v>
          </cell>
        </row>
        <row r="103">
          <cell r="A103" t="str">
            <v>ÑI-NH</v>
          </cell>
        </row>
        <row r="104">
          <cell r="A104" t="str">
            <v>SO-AL</v>
          </cell>
        </row>
        <row r="105">
          <cell r="A105" t="str">
            <v>LTMK</v>
          </cell>
        </row>
        <row r="106">
          <cell r="A106" t="str">
            <v>LCBC</v>
          </cell>
        </row>
        <row r="107">
          <cell r="A107" t="str">
            <v>LCCT</v>
          </cell>
        </row>
        <row r="108">
          <cell r="A108" t="str">
            <v>DTRAN</v>
          </cell>
        </row>
        <row r="109">
          <cell r="A109" t="str">
            <v>LANHTO2</v>
          </cell>
        </row>
        <row r="110">
          <cell r="A110" t="str">
            <v>PANO-GK</v>
          </cell>
        </row>
        <row r="111">
          <cell r="A111" t="str">
            <v>PANO-NK</v>
          </cell>
        </row>
        <row r="112">
          <cell r="A112" t="str">
            <v>CSATKEO</v>
          </cell>
        </row>
        <row r="113">
          <cell r="A113" t="str">
            <v>CSATKÑI</v>
          </cell>
        </row>
        <row r="114">
          <cell r="A114" t="str">
            <v>CSATKSO</v>
          </cell>
        </row>
        <row r="115">
          <cell r="A115" t="str">
            <v>SATKGIO</v>
          </cell>
        </row>
        <row r="116">
          <cell r="A116" t="str">
            <v>KIENG</v>
          </cell>
        </row>
        <row r="117">
          <cell r="A117" t="str">
            <v>CPNGOÑI</v>
          </cell>
        </row>
        <row r="118">
          <cell r="A118" t="str">
            <v>OKEY1</v>
          </cell>
        </row>
        <row r="119">
          <cell r="A119" t="str">
            <v>OKEY2</v>
          </cell>
        </row>
        <row r="120">
          <cell r="A120" t="str">
            <v>MTIEN</v>
          </cell>
        </row>
        <row r="121">
          <cell r="A121" t="str">
            <v>NAPTK</v>
          </cell>
        </row>
        <row r="122">
          <cell r="A122" t="str">
            <v>GIENG</v>
          </cell>
        </row>
        <row r="123">
          <cell r="A123" t="str">
            <v>PUMP2</v>
          </cell>
        </row>
        <row r="124">
          <cell r="A124" t="str">
            <v>HCMB</v>
          </cell>
        </row>
        <row r="125">
          <cell r="A125" t="str">
            <v>PUMP-1,5HP</v>
          </cell>
        </row>
        <row r="126">
          <cell r="A126" t="str">
            <v>PUMP10</v>
          </cell>
        </row>
        <row r="127">
          <cell r="A127" t="str">
            <v>MAIB</v>
          </cell>
        </row>
        <row r="128">
          <cell r="A128" t="str">
            <v>GIAB</v>
          </cell>
        </row>
        <row r="129">
          <cell r="A129" t="str">
            <v>GIOB</v>
          </cell>
        </row>
        <row r="130">
          <cell r="A130" t="str">
            <v>LAM</v>
          </cell>
        </row>
        <row r="131">
          <cell r="A131" t="str">
            <v>CAUB</v>
          </cell>
        </row>
        <row r="132">
          <cell r="A132" t="str">
            <v>LAVB</v>
          </cell>
        </row>
        <row r="133">
          <cell r="A133" t="str">
            <v>VSEN</v>
          </cell>
        </row>
        <row r="134">
          <cell r="A134" t="str">
            <v>HGVS</v>
          </cell>
        </row>
        <row r="135">
          <cell r="A135" t="str">
            <v>GUON</v>
          </cell>
        </row>
        <row r="136">
          <cell r="A136" t="str">
            <v>FILTER</v>
          </cell>
        </row>
        <row r="137">
          <cell r="A137" t="str">
            <v>BON-500</v>
          </cell>
        </row>
        <row r="138">
          <cell r="A138" t="str">
            <v>BON-1000</v>
          </cell>
        </row>
        <row r="139">
          <cell r="A139" t="str">
            <v>DAINUOC</v>
          </cell>
        </row>
        <row r="140">
          <cell r="A140" t="str">
            <v>BON-2</v>
          </cell>
        </row>
        <row r="142">
          <cell r="A142" t="str">
            <v>Co-PVC34</v>
          </cell>
        </row>
        <row r="143">
          <cell r="A143" t="str">
            <v>Co-PVC27</v>
          </cell>
        </row>
        <row r="144">
          <cell r="A144" t="str">
            <v>NUT</v>
          </cell>
        </row>
        <row r="145">
          <cell r="A145" t="str">
            <v>Co-PVC21</v>
          </cell>
        </row>
        <row r="146">
          <cell r="A146" t="str">
            <v>Co-PVC15</v>
          </cell>
        </row>
        <row r="147">
          <cell r="A147" t="str">
            <v>Co-PVC60</v>
          </cell>
        </row>
        <row r="148">
          <cell r="A148" t="str">
            <v>Co-PVC100</v>
          </cell>
        </row>
        <row r="149">
          <cell r="A149" t="str">
            <v>Co-PVC114</v>
          </cell>
        </row>
        <row r="150">
          <cell r="A150" t="str">
            <v>Co-PVC200</v>
          </cell>
        </row>
        <row r="151">
          <cell r="A151" t="str">
            <v>Ma-PVC27</v>
          </cell>
        </row>
        <row r="152">
          <cell r="A152" t="str">
            <v>Ma-PVC60</v>
          </cell>
        </row>
        <row r="153">
          <cell r="A153" t="str">
            <v>Ma-PVC114</v>
          </cell>
        </row>
        <row r="154">
          <cell r="A154" t="str">
            <v>Ma-PVC200</v>
          </cell>
        </row>
        <row r="155">
          <cell r="A155" t="str">
            <v>Ma-STK140</v>
          </cell>
        </row>
        <row r="156">
          <cell r="A156" t="str">
            <v>PTHU</v>
          </cell>
        </row>
        <row r="157">
          <cell r="A157" t="str">
            <v>CCRMK</v>
          </cell>
        </row>
        <row r="158">
          <cell r="A158" t="str">
            <v>PVC34</v>
          </cell>
        </row>
        <row r="159">
          <cell r="A159" t="str">
            <v>PVC21</v>
          </cell>
        </row>
        <row r="160">
          <cell r="A160" t="str">
            <v>PVC27</v>
          </cell>
        </row>
        <row r="161">
          <cell r="A161" t="str">
            <v>PVC140</v>
          </cell>
        </row>
        <row r="162">
          <cell r="A162" t="str">
            <v>PVC50</v>
          </cell>
        </row>
        <row r="163">
          <cell r="A163" t="str">
            <v>PVC60</v>
          </cell>
        </row>
        <row r="164">
          <cell r="A164" t="str">
            <v>PVC114</v>
          </cell>
        </row>
        <row r="165">
          <cell r="A165" t="str">
            <v>PVC220</v>
          </cell>
        </row>
        <row r="166">
          <cell r="A166" t="str">
            <v>CODE</v>
          </cell>
        </row>
        <row r="167">
          <cell r="A167" t="str">
            <v>PVC60-cap</v>
          </cell>
        </row>
        <row r="168">
          <cell r="A168" t="str">
            <v>VLP-PVC60</v>
          </cell>
        </row>
        <row r="169">
          <cell r="A169" t="str">
            <v>SATO-168/4</v>
          </cell>
        </row>
        <row r="170">
          <cell r="A170" t="str">
            <v>STK200</v>
          </cell>
        </row>
        <row r="171">
          <cell r="A171" t="str">
            <v>STK150</v>
          </cell>
        </row>
        <row r="172">
          <cell r="A172" t="str">
            <v>STK140</v>
          </cell>
        </row>
        <row r="173">
          <cell r="A173" t="str">
            <v>STK49</v>
          </cell>
        </row>
        <row r="174">
          <cell r="A174" t="str">
            <v>Cu-STK49</v>
          </cell>
        </row>
        <row r="175">
          <cell r="A175" t="str">
            <v>Te-STK49</v>
          </cell>
        </row>
        <row r="176">
          <cell r="A176" t="str">
            <v>STK33</v>
          </cell>
        </row>
        <row r="177">
          <cell r="A177" t="str">
            <v>Te-STK33</v>
          </cell>
        </row>
        <row r="178">
          <cell r="A178" t="str">
            <v>Co-STK33</v>
          </cell>
        </row>
        <row r="179">
          <cell r="A179" t="str">
            <v>STK26</v>
          </cell>
        </row>
        <row r="180">
          <cell r="A180" t="str">
            <v>Te-PVC114</v>
          </cell>
        </row>
        <row r="181">
          <cell r="A181" t="str">
            <v>Te-PVC100</v>
          </cell>
        </row>
        <row r="182">
          <cell r="A182" t="str">
            <v>Te-PVC200</v>
          </cell>
        </row>
        <row r="183">
          <cell r="A183" t="str">
            <v>Te-PVC15</v>
          </cell>
        </row>
        <row r="184">
          <cell r="A184" t="str">
            <v>Te-PVC21</v>
          </cell>
        </row>
        <row r="185">
          <cell r="A185" t="str">
            <v>Te-PVC27</v>
          </cell>
        </row>
        <row r="186">
          <cell r="A186" t="str">
            <v>Te-PVC34</v>
          </cell>
        </row>
        <row r="187">
          <cell r="A187" t="str">
            <v>Va-PVC34</v>
          </cell>
        </row>
        <row r="188">
          <cell r="A188" t="str">
            <v>Va-PVC21</v>
          </cell>
        </row>
        <row r="189">
          <cell r="A189" t="str">
            <v>Va-PVC27</v>
          </cell>
        </row>
        <row r="190">
          <cell r="A190" t="str">
            <v>Vanphao</v>
          </cell>
        </row>
        <row r="191">
          <cell r="A191" t="str">
            <v>Clapet</v>
          </cell>
        </row>
        <row r="192">
          <cell r="A192" t="str">
            <v>H2O-DH</v>
          </cell>
        </row>
        <row r="193">
          <cell r="A193" t="str">
            <v>DN200</v>
          </cell>
        </row>
        <row r="194">
          <cell r="A194" t="str">
            <v>OBT-200</v>
          </cell>
        </row>
        <row r="195">
          <cell r="A195" t="str">
            <v>OBT600</v>
          </cell>
        </row>
        <row r="196">
          <cell r="A196" t="str">
            <v>OBT1000</v>
          </cell>
        </row>
        <row r="197">
          <cell r="A197" t="str">
            <v>OBT-300-H30</v>
          </cell>
        </row>
        <row r="198">
          <cell r="A198" t="str">
            <v>OBT-200-H30</v>
          </cell>
        </row>
        <row r="199">
          <cell r="A199" t="str">
            <v>OBT-200-H10</v>
          </cell>
        </row>
        <row r="200">
          <cell r="A200" t="str">
            <v>YG.12002/HCM</v>
          </cell>
        </row>
        <row r="201">
          <cell r="A201" t="str">
            <v>YG.12003/HCM</v>
          </cell>
        </row>
        <row r="202">
          <cell r="A202" t="str">
            <v>YG.12004/HCM</v>
          </cell>
        </row>
        <row r="203">
          <cell r="A203" t="str">
            <v>YG.12006/HCM</v>
          </cell>
        </row>
        <row r="204">
          <cell r="A204" t="str">
            <v>YG.12006/HCM/30</v>
          </cell>
        </row>
        <row r="205">
          <cell r="A205" t="str">
            <v>CAP3*2,5</v>
          </cell>
        </row>
        <row r="206">
          <cell r="A206" t="str">
            <v>ATM15</v>
          </cell>
        </row>
        <row r="207">
          <cell r="A207" t="str">
            <v>NEONDM</v>
          </cell>
        </row>
        <row r="208">
          <cell r="A208" t="str">
            <v>DENBC</v>
          </cell>
        </row>
        <row r="209">
          <cell r="A209" t="str">
            <v>CB1-30A</v>
          </cell>
        </row>
        <row r="210">
          <cell r="A210" t="str">
            <v>DIEN</v>
          </cell>
        </row>
        <row r="211">
          <cell r="A211" t="str">
            <v>Dñien</v>
          </cell>
        </row>
        <row r="212">
          <cell r="A212" t="str">
            <v>BNNong</v>
          </cell>
        </row>
        <row r="213">
          <cell r="A213" t="str">
            <v>QTRAN</v>
          </cell>
        </row>
        <row r="214">
          <cell r="A214" t="str">
            <v>OCAM</v>
          </cell>
        </row>
        <row r="215">
          <cell r="A215" t="str">
            <v>SATH</v>
          </cell>
        </row>
        <row r="216">
          <cell r="A216" t="str">
            <v>M12x50</v>
          </cell>
        </row>
        <row r="217">
          <cell r="A217" t="str">
            <v>BDC-12x150</v>
          </cell>
        </row>
        <row r="218">
          <cell r="A218" t="str">
            <v>GXUC</v>
          </cell>
        </row>
        <row r="219">
          <cell r="A219" t="str">
            <v>DDIA1</v>
          </cell>
        </row>
        <row r="220">
          <cell r="A220" t="str">
            <v>C3/8</v>
          </cell>
        </row>
        <row r="221">
          <cell r="A221" t="str">
            <v>TD-M12x300</v>
          </cell>
        </row>
        <row r="222">
          <cell r="A222" t="str">
            <v>MNI-M12</v>
          </cell>
        </row>
        <row r="223">
          <cell r="A223" t="str">
            <v>K3B-M10</v>
          </cell>
        </row>
        <row r="224">
          <cell r="A224" t="str">
            <v>QHAN-E60</v>
          </cell>
        </row>
        <row r="225">
          <cell r="A225" t="str">
            <v>KTL-12</v>
          </cell>
        </row>
        <row r="226">
          <cell r="A226" t="str">
            <v>BDAU</v>
          </cell>
        </row>
        <row r="227">
          <cell r="A227" t="str">
            <v>VM100</v>
          </cell>
        </row>
        <row r="228">
          <cell r="A228" t="str">
            <v>TTAI-N2000</v>
          </cell>
        </row>
        <row r="229">
          <cell r="A229" t="str">
            <v>BDC10-80</v>
          </cell>
        </row>
        <row r="230">
          <cell r="A230" t="str">
            <v>BDC10-90</v>
          </cell>
        </row>
        <row r="231">
          <cell r="A231" t="str">
            <v>BDC12-80</v>
          </cell>
        </row>
        <row r="232">
          <cell r="A232" t="str">
            <v>BDC12-100</v>
          </cell>
        </row>
        <row r="233">
          <cell r="A233" t="str">
            <v>BDC20x80</v>
          </cell>
        </row>
        <row r="234">
          <cell r="A234" t="str">
            <v>BDC16-240</v>
          </cell>
        </row>
        <row r="235">
          <cell r="A235" t="str">
            <v>BL1250</v>
          </cell>
        </row>
        <row r="236">
          <cell r="A236" t="str">
            <v>BM12-100</v>
          </cell>
        </row>
        <row r="237">
          <cell r="A237" t="str">
            <v>BL20</v>
          </cell>
        </row>
        <row r="238">
          <cell r="A238" t="str">
            <v>BL5</v>
          </cell>
        </row>
        <row r="239">
          <cell r="A239" t="str">
            <v>BL-MK</v>
          </cell>
        </row>
        <row r="240">
          <cell r="A240" t="str">
            <v>BM-NEO</v>
          </cell>
        </row>
        <row r="241">
          <cell r="A241" t="str">
            <v>BÑC12-80</v>
          </cell>
        </row>
        <row r="243">
          <cell r="A243" t="str">
            <v>DC1,5</v>
          </cell>
        </row>
        <row r="244">
          <cell r="A244" t="str">
            <v>BTLT10,5</v>
          </cell>
        </row>
        <row r="245">
          <cell r="A245" t="str">
            <v>BTLT12</v>
          </cell>
        </row>
        <row r="246">
          <cell r="A246" t="str">
            <v>BTLT20</v>
          </cell>
        </row>
        <row r="247">
          <cell r="A247" t="str">
            <v>STP-SON</v>
          </cell>
        </row>
        <row r="248">
          <cell r="A248" t="str">
            <v>STP-XA</v>
          </cell>
        </row>
        <row r="249">
          <cell r="A249" t="str">
            <v>STP-ANTEN</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Tong San luong"/>
      <sheetName val="TQT"/>
      <sheetName val="Tong Quyettoan"/>
      <sheetName val="Quyettoan 2001"/>
      <sheetName val="TT tam ung"/>
      <sheetName val="QT thue 2001"/>
      <sheetName val="P bo CPC 2001"/>
      <sheetName val="PB KHTS 2001"/>
      <sheetName val="Dieuchinh thueVAT"/>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Sheet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X"/>
      <sheetName val="XXXXXXX0"/>
      <sheetName val="Gia VL"/>
      <sheetName val="Bang gia ca may"/>
      <sheetName val="Bang luong CB"/>
      <sheetName val="Bang P.tich CT"/>
      <sheetName val="D.toan chi tiet"/>
      <sheetName val="Bang TH Dtoan"/>
      <sheetName val="KM0+KM1"/>
      <sheetName val="KM1+KM2"/>
      <sheetName val="KM2+KM3"/>
      <sheetName val="Nen-Mat"/>
      <sheetName val="Ho ga"/>
      <sheetName val="Ho thu"/>
      <sheetName val=" Kl ranh kin BT, H30"/>
      <sheetName val="1.2-Kluong bo via &amp; rdan"/>
      <sheetName val="2.2-Kluong lat he"/>
      <sheetName val="BIA KP"/>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5 nam (tach)"/>
      <sheetName val="5 nam (tach) (2)"/>
      <sheetName val="KH 2003"/>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Phantich"/>
      <sheetName val="Toan_DA"/>
      <sheetName val="2004"/>
      <sheetName val="2005"/>
      <sheetName val="ton tam"/>
      <sheetName val="Thep hinh"/>
      <sheetName val="p-in"/>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cong40_x0016_-410"/>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331A"/>
      <sheetName val="TK131B"/>
      <sheetName val="TK131A"/>
      <sheetName val="TK 331c1"/>
      <sheetName val="TK331C"/>
      <sheetName val="CT331-2003"/>
      <sheetName val="CT 331"/>
      <sheetName val="CT131-2003"/>
      <sheetName val="CT 131"/>
      <sheetName val="TK331B"/>
      <sheetName val="k`28-10"/>
      <sheetName val="KHOI LUONG"/>
      <sheetName val="DSKH HN"/>
      <sheetName val="NKY "/>
      <sheetName val="DS-TT"/>
      <sheetName val=" HN NHAP"/>
      <sheetName val="KHO HN"/>
      <sheetName val="CNO "/>
      <sheetName val="Sheet4"/>
      <sheetName val="504"/>
      <sheetName val="807"/>
      <sheetName val="809"/>
      <sheetName val="801"/>
      <sheetName val="10-3"/>
      <sheetName val="CAVICO"/>
      <sheetName val="SD7"/>
      <sheetName val="Sheet5"/>
      <sheetName val="Sheet6"/>
      <sheetName val="Sheet7"/>
      <sheetName val="Sheet8"/>
      <sheetName val="Sheet9"/>
      <sheetName val="Sheet10"/>
      <sheetName val="Sheet13"/>
      <sheetName val="Sheet14"/>
      <sheetName val="Sheet15"/>
      <sheetName val="Sheet16"/>
      <sheetName val="BL01"/>
      <sheetName val="BL02"/>
      <sheetName val="BL03"/>
      <sheetName val="[heet30"/>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
      <sheetName val="SŨeet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Phan dap J95"/>
      <sheetName val="K255 SBasa"/>
      <sheetName val="400-415.37"/>
      <sheetName val="KL NR2"/>
      <sheetName val="NR2 565 PQ DQ"/>
      <sheetName val="565 DD"/>
      <sheetName val="M2-415.37"/>
      <sheetName val="Cong"/>
      <sheetName val="507 PQ"/>
      <sheetName val="507 DD"/>
      <sheetName val=" Subbase"/>
      <sheetName val="NR2"/>
      <sheetName val="_x0012_2-9"/>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Shaet28"/>
      <sheetName val="TH FF140"/>
      <sheetName val="TH FF177"/>
      <sheetName val="Tien dat HD"/>
      <sheetName val="TH cong no"/>
      <sheetName val="12.03"/>
      <sheetName val="1.04"/>
      <sheetName val="2.04"/>
      <sheetName val="3.04"/>
      <sheetName val="4.04"/>
      <sheetName val="Ma 787"/>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ctTBA"/>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UH"/>
      <sheetName val="T9"/>
      <sheetName val="T2"/>
      <sheetName val="T1"/>
      <sheetName val="[PANEL.XLS_x001d_T5"/>
      <sheetName val="kh Òv-10"/>
      <sheetName val="[PANEL.XLSŝQT thue 2001"/>
      <sheetName val="HD thu mea cat soi "/>
      <sheetName val="Mau co 02C"/>
      <sheetName val="Thg 2"/>
      <sheetName val="Thg 3"/>
      <sheetName val="Thg 4"/>
      <sheetName val="thg5"/>
      <sheetName val="Thg6"/>
      <sheetName val="Thg7"/>
      <sheetName val="thang1"/>
      <sheetName val="thang2"/>
      <sheetName val="Sheetး6"/>
      <sheetName val="GiaVT"/>
      <sheetName val="VTu"/>
      <sheetName val="TienLuong"/>
      <sheetName val="ThongSo"/>
      <sheetName val="Bang lu哜ng CB"/>
      <sheetName val="NEW-PAN၅L"/>
      <sheetName val="[PANEL.XLSၝXL4Test5"/>
      <sheetName val="Sheep75"/>
      <sheetName val="Tuan Bao"/>
      <sheetName val="tuong"/>
      <sheetName val="ph?p 99"/>
      <sheetName val="Nghi s?n (2)"/>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_heet30"/>
      <sheetName val="dg-VTu"/>
      <sheetName val="Tke"/>
      <sheetName val="KHTV _x0003__x0000_-2003"/>
      <sheetName val="Hni"/>
      <sheetName val="PANEL ?????"/>
      <sheetName val="Sheet?6"/>
      <sheetName val="[PANEL.XLSsQT thue 2001"/>
      <sheetName val="SUeet3"/>
      <sheetName val="NEW-PAN?L"/>
      <sheetName val="[PANEL.XLS?XL4Test5"/>
      <sheetName val="Ht1r8"/>
      <sheetName val="THCP198"/>
      <sheetName val="Giantiep"/>
      <sheetName val="Phucvu"/>
      <sheetName val="PXBTso1_SLa"/>
      <sheetName val="PXBT TQuang"/>
      <sheetName val="Doicogioi"/>
      <sheetName val="PANEL"/>
      <sheetName val="149-2"/>
      <sheetName val="Tuan B_x0000_ao"/>
      <sheetName val="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refreshError="1"/>
      <sheetData sheetId="750" refreshError="1"/>
      <sheetData sheetId="751" refreshError="1"/>
      <sheetData sheetId="752"/>
      <sheetData sheetId="753"/>
      <sheetData sheetId="754"/>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sheetData sheetId="791"/>
      <sheetData sheetId="792" refreshError="1"/>
      <sheetData sheetId="793" refreshError="1"/>
      <sheetData sheetId="794"/>
      <sheetData sheetId="79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DT-KS"/>
      <sheetName val="CP-KHAC"/>
      <sheetName val="PHI THIET KE"/>
      <sheetName val="dthu"/>
      <sheetName val="TDT"/>
      <sheetName val="thop"/>
      <sheetName val="KH VON"/>
      <sheetName val="HQ-DT"/>
      <sheetName val="TKEDT-PA2"/>
      <sheetName val="Sheet1"/>
      <sheetName val="TKEDT-HO O-PA2"/>
      <sheetName val="TH-DT KHAITHAC-PA1"/>
      <sheetName val="BT TAIDINHCU"/>
      <sheetName val="TKEDT-PA1"/>
      <sheetName val="TH-DT KTHAC-PA2"/>
      <sheetName val="XXXXXXXX"/>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Ha Nam"/>
      <sheetName val="Dinh muc tu van NEW"/>
      <sheetName val="Dinh muc tu van"/>
      <sheetName val="THDT TBA 110 kV Dong van"/>
      <sheetName val="tba + dd"/>
      <sheetName val="0000"/>
      <sheetName val="THTDT"/>
      <sheetName val="THDT TBA  phan dien"/>
      <sheetName val="lap dat dien "/>
      <sheetName val="nuoc ngoai"/>
      <sheetName val="Thiet bi NN"/>
      <sheetName val="TBTN"/>
      <sheetName val="BTH VL-NC-M lap dat "/>
      <sheetName val="Phan Mo rong "/>
      <sheetName val="nhap ngoai"/>
      <sheetName val="TBNN"/>
      <sheetName val="TVNN"/>
      <sheetName val=" VL-NC-M lap dat PMR "/>
      <sheetName val="TH lan trai"/>
      <sheetName val="Lan trai"/>
      <sheetName val="Di chuyen BMTC"/>
      <sheetName val="Du tru kinh phi san xuat"/>
      <sheetName val="Van chuyen"/>
      <sheetName val="Bang tong hop "/>
      <sheetName val="Thi Nghiem VL-NC-MTC"/>
      <sheetName val="KG duyet EVN"/>
      <sheetName val="Khao sat"/>
      <sheetName val="lai vay"/>
      <sheetName val="TH Duong"/>
      <sheetName val="DUONG "/>
      <sheetName val="TL duong giao thong "/>
      <sheetName val="TH San nen"/>
      <sheetName val="san nen"/>
      <sheetName val="TL san nen"/>
      <sheetName val="TH hang rao"/>
      <sheetName val="cThang rao "/>
      <sheetName val="TL hang rao"/>
      <sheetName val="TL Hang rao "/>
      <sheetName val="TH muong cap"/>
      <sheetName val="CT muong cap"/>
      <sheetName val="TL muong cap"/>
      <sheetName val="TH nha dieu khien"/>
      <sheetName val="Nha dieu khien"/>
      <sheetName val="TL nha dieu khien"/>
      <sheetName val="TH nha dieu hanh SX"/>
      <sheetName val="Nha dieu hanh SX"/>
      <sheetName val="TL Nha dieu hanh SX"/>
      <sheetName val="TH Ngoai troi"/>
      <sheetName val="Chiet tinh  Ngoai Troi"/>
      <sheetName val="TL Ngoai troi"/>
      <sheetName val="Phan Thep"/>
      <sheetName val="Chiet tinh  Thep"/>
      <sheetName val="Ly Nhan"/>
      <sheetName val="Chiet tinh Ty Nha"/>
      <sheetName val="TL Ly Nhan MR"/>
      <sheetName val="Ly Nhan thep"/>
      <sheetName val="Chiet tinh Ty Thep"/>
      <sheetName val="TH PCCC"/>
      <sheetName val="PCCC"/>
      <sheetName val="TL PCCC"/>
      <sheetName val="NEW-PANEL"/>
      <sheetName val="GiaVT"/>
      <sheetName val="PTVT"/>
      <sheetName val="VTu"/>
      <sheetName val="TienLuong"/>
      <sheetName val="ThongSo"/>
      <sheetName val="DT-XL"/>
      <sheetName val="Ngay"/>
      <sheetName val="BETON"/>
    </sheetNames>
    <sheetDataSet>
      <sheetData sheetId="0" refreshError="1">
        <row r="2">
          <cell r="A2" t="str">
            <v>MHÑG</v>
          </cell>
          <cell r="B2" t="str">
            <v>NOÄI DUNG COÂNG VIEÄC</v>
          </cell>
          <cell r="C2" t="str">
            <v>ÑÔN VÒ</v>
          </cell>
          <cell r="D2" t="str">
            <v>ÑÔN GIAÙ</v>
          </cell>
        </row>
        <row r="3">
          <cell r="D3" t="str">
            <v>V.LIEÄU</v>
          </cell>
          <cell r="E3" t="str">
            <v>N.COÂNG</v>
          </cell>
          <cell r="F3" t="str">
            <v>MAÙY</v>
          </cell>
        </row>
        <row r="4">
          <cell r="A4">
            <v>1</v>
          </cell>
          <cell r="B4">
            <v>2</v>
          </cell>
          <cell r="C4">
            <v>3</v>
          </cell>
          <cell r="D4">
            <v>4</v>
          </cell>
          <cell r="E4">
            <v>5</v>
          </cell>
          <cell r="F4">
            <v>6</v>
          </cell>
        </row>
        <row r="6">
          <cell r="A6" t="str">
            <v>BA.1101</v>
          </cell>
          <cell r="B6" t="str">
            <v>Veøt buøn trong moïi ñieàu kieän</v>
          </cell>
          <cell r="C6" t="str">
            <v>m3</v>
          </cell>
          <cell r="E6">
            <v>11373</v>
          </cell>
        </row>
        <row r="7">
          <cell r="A7" t="str">
            <v>BA.1191</v>
          </cell>
          <cell r="B7" t="str">
            <v>Vaän chuyeån buøn tieáp 10m</v>
          </cell>
          <cell r="C7" t="str">
            <v>m3</v>
          </cell>
          <cell r="E7">
            <v>169</v>
          </cell>
        </row>
        <row r="8">
          <cell r="A8" t="str">
            <v>BA.1201</v>
          </cell>
          <cell r="B8" t="str">
            <v>Ñaøo boùc lôùp thaûo moäc baèng thuû coâng</v>
          </cell>
          <cell r="C8" t="str">
            <v>m3</v>
          </cell>
          <cell r="E8">
            <v>5445</v>
          </cell>
        </row>
        <row r="9">
          <cell r="A9" t="str">
            <v>BA.1313</v>
          </cell>
          <cell r="B9" t="str">
            <v>Ñaøo ñaát moùng baêng roäng £ 3m, saâu £ 2 m ñaát C3</v>
          </cell>
          <cell r="C9" t="str">
            <v>m3</v>
          </cell>
          <cell r="E9">
            <v>15003</v>
          </cell>
        </row>
        <row r="10">
          <cell r="A10" t="str">
            <v>BA.1323</v>
          </cell>
          <cell r="B10" t="str">
            <v>Ñaøo ñaát moùng baêng roäng £ 3m, saâu £ 2 m ñaát C3</v>
          </cell>
          <cell r="C10" t="str">
            <v>m3</v>
          </cell>
          <cell r="E10">
            <v>15850</v>
          </cell>
        </row>
        <row r="11">
          <cell r="A11" t="str">
            <v>BA.1333</v>
          </cell>
          <cell r="B11" t="str">
            <v>Ñaøo ñaát moùng baêng roäng £ 3m, saâu £ 3 m ñaát C3</v>
          </cell>
          <cell r="C11" t="str">
            <v>m3</v>
          </cell>
          <cell r="E11">
            <v>16697</v>
          </cell>
        </row>
        <row r="12">
          <cell r="A12" t="str">
            <v>BA.1343</v>
          </cell>
          <cell r="B12" t="str">
            <v>Ñaøo ñaát moùng baêng roäng £ 3m, saâu &gt; 3 m ñaát C3</v>
          </cell>
          <cell r="C12" t="str">
            <v>m3</v>
          </cell>
          <cell r="E12">
            <v>18028</v>
          </cell>
        </row>
        <row r="13">
          <cell r="A13" t="str">
            <v>BA.1353</v>
          </cell>
          <cell r="B13" t="str">
            <v>Ñaøo ñaát moùng baêng roäng &gt; 3m, saâu £ 1 m ñaát C3</v>
          </cell>
          <cell r="C13" t="str">
            <v>m3</v>
          </cell>
          <cell r="E13">
            <v>11736</v>
          </cell>
        </row>
        <row r="14">
          <cell r="A14" t="str">
            <v>BA.1363</v>
          </cell>
          <cell r="B14" t="str">
            <v>Ñaøo ñaát moùng baêng roäng &gt; 3m, saâu £ 2 m ñaát C3</v>
          </cell>
          <cell r="C14" t="str">
            <v>m3</v>
          </cell>
          <cell r="E14">
            <v>12341</v>
          </cell>
        </row>
        <row r="15">
          <cell r="A15" t="str">
            <v>BA.1373</v>
          </cell>
          <cell r="B15" t="str">
            <v>Ñaøo ñaát moùng baêng roäng &gt; 3m, saâu £ 3 m ñaát C3</v>
          </cell>
          <cell r="C15" t="str">
            <v>m3</v>
          </cell>
          <cell r="E15">
            <v>13188</v>
          </cell>
        </row>
        <row r="16">
          <cell r="A16" t="str">
            <v>BA.1383</v>
          </cell>
          <cell r="B16" t="str">
            <v>Ñaøo ñaát moùng baêng roäng &gt; 3m, saâu &gt; 3 m ñaát C3</v>
          </cell>
          <cell r="C16" t="str">
            <v>m3</v>
          </cell>
          <cell r="E16">
            <v>14035</v>
          </cell>
        </row>
        <row r="17">
          <cell r="A17" t="str">
            <v>BA.1413</v>
          </cell>
          <cell r="B17" t="str">
            <v>Ñaøo ñaát moùng coät roäng £ 1m, saâu £ 1 m ñaát C3</v>
          </cell>
          <cell r="C17" t="str">
            <v>m3</v>
          </cell>
          <cell r="E17">
            <v>22988</v>
          </cell>
        </row>
        <row r="18">
          <cell r="A18" t="str">
            <v>BA.1423</v>
          </cell>
          <cell r="B18" t="str">
            <v>Ñaøo ñaát moùng coät roäng £ 1m, saâu &gt; 1 m ñaát C3</v>
          </cell>
          <cell r="C18" t="str">
            <v>m3</v>
          </cell>
          <cell r="E18">
            <v>28312</v>
          </cell>
        </row>
        <row r="19">
          <cell r="A19" t="str">
            <v>BA.1433</v>
          </cell>
          <cell r="B19" t="str">
            <v>Ñaøo ñaát moùng coät roäng &gt; 1m, saâu £ 1 m ñaát C3</v>
          </cell>
          <cell r="C19" t="str">
            <v>m3</v>
          </cell>
          <cell r="E19">
            <v>15124</v>
          </cell>
        </row>
        <row r="20">
          <cell r="A20" t="str">
            <v>BA.1443</v>
          </cell>
          <cell r="B20" t="str">
            <v>Ñaøo ñaát moùng coät roäng &gt; 1m, saâu &gt; 1 m ñaát C3</v>
          </cell>
          <cell r="C20" t="str">
            <v>m3</v>
          </cell>
          <cell r="E20">
            <v>18269</v>
          </cell>
        </row>
        <row r="21">
          <cell r="A21" t="str">
            <v>BA.1513</v>
          </cell>
          <cell r="B21" t="str">
            <v>Ñaøo keânh möông, raõnh thoaùt nöôùc roäng £ 3m, roäng £ 1 m ñaát loaïi 3</v>
          </cell>
          <cell r="C21" t="str">
            <v>m3</v>
          </cell>
          <cell r="E21">
            <v>16334</v>
          </cell>
        </row>
        <row r="22">
          <cell r="A22" t="str">
            <v>BA.1523</v>
          </cell>
          <cell r="B22" t="str">
            <v>Ñaøo keânh möông, raõnh thoaùt nöôùc roäng £ 3m, roäng £ 2 m ñaát loaïi 3</v>
          </cell>
          <cell r="C22" t="str">
            <v>m3</v>
          </cell>
          <cell r="E22">
            <v>16576</v>
          </cell>
        </row>
        <row r="23">
          <cell r="A23" t="str">
            <v>BA.1533</v>
          </cell>
          <cell r="B23" t="str">
            <v>Ñaøo keânh möông, raõnh thoaùt nöôùc roäng £ 3m, roäng £ 3 m ñaát loaïi 3</v>
          </cell>
          <cell r="C23" t="str">
            <v>m3</v>
          </cell>
          <cell r="E23">
            <v>17423</v>
          </cell>
        </row>
        <row r="24">
          <cell r="A24" t="str">
            <v>BA.1543</v>
          </cell>
          <cell r="B24" t="str">
            <v>Ñaøo keânh möông, raõnh thoaùt nöôùc roäng £ 3m, roäng &gt; 3 m ñaát loaïi 3</v>
          </cell>
          <cell r="C24" t="str">
            <v>m3</v>
          </cell>
          <cell r="E24">
            <v>22262</v>
          </cell>
        </row>
        <row r="25">
          <cell r="A25" t="str">
            <v>BA.1553</v>
          </cell>
          <cell r="B25" t="str">
            <v>Ñaøo keânh möông, raõnh thoaùt nöôùc roäng &gt; 3m, roäng £ 1 m ñaát loaïi 3</v>
          </cell>
          <cell r="C25" t="str">
            <v>m3</v>
          </cell>
          <cell r="E25">
            <v>12704</v>
          </cell>
        </row>
        <row r="26">
          <cell r="A26" t="str">
            <v>BA.1563</v>
          </cell>
          <cell r="B26" t="str">
            <v>Ñaøo keânh möông, raõnh thoaùt nöôùc roäng &gt; 3m, roäng £ 2 m ñaát loaïi 3</v>
          </cell>
          <cell r="C26" t="str">
            <v>m3</v>
          </cell>
          <cell r="E26">
            <v>13067</v>
          </cell>
        </row>
        <row r="27">
          <cell r="A27" t="str">
            <v>BA.1573</v>
          </cell>
          <cell r="B27" t="str">
            <v>Ñaøo keânh möông, raõnh thoaùt nöôùc roäng &gt; 3m, roäng £ 3 m ñaát loaïi 3</v>
          </cell>
          <cell r="C27" t="str">
            <v>m3</v>
          </cell>
          <cell r="E27">
            <v>13672</v>
          </cell>
        </row>
        <row r="28">
          <cell r="A28" t="str">
            <v>BA.1583</v>
          </cell>
          <cell r="B28" t="str">
            <v>Ñaøo keânh möông, raõnh thoaùt nöôùc roäng &gt; 3m, roäng &gt; 3 m ñaát loaïi 3</v>
          </cell>
          <cell r="C28" t="str">
            <v>m3</v>
          </cell>
          <cell r="E28">
            <v>14277</v>
          </cell>
        </row>
        <row r="29">
          <cell r="A29" t="str">
            <v>BA.1613</v>
          </cell>
          <cell r="B29" t="str">
            <v>Ñaøo neàn ñöôøng môû roäng baèng TC ñaát C3</v>
          </cell>
          <cell r="C29" t="str">
            <v>m3</v>
          </cell>
          <cell r="E29">
            <v>12946</v>
          </cell>
        </row>
        <row r="30">
          <cell r="A30" t="str">
            <v>BA.1623</v>
          </cell>
          <cell r="B30" t="str">
            <v>Ñaøo neàn ñöôøng môû laøm môùi baèng TC ñaát C3</v>
          </cell>
          <cell r="C30" t="str">
            <v>m3</v>
          </cell>
          <cell r="E30">
            <v>10526</v>
          </cell>
        </row>
        <row r="31">
          <cell r="A31" t="str">
            <v>BA.1713</v>
          </cell>
          <cell r="B31" t="str">
            <v>Ñaøo khuoân ñöôøng baèng TC saâu £ 15 cm ñaát C3</v>
          </cell>
          <cell r="C31" t="str">
            <v>m3</v>
          </cell>
          <cell r="E31">
            <v>16818</v>
          </cell>
        </row>
        <row r="32">
          <cell r="A32" t="str">
            <v>BA.1723</v>
          </cell>
          <cell r="B32" t="str">
            <v>Ñaøo khuoân ñöôøng baèng TC saâu £ 30 cm ñaát C3</v>
          </cell>
          <cell r="C32" t="str">
            <v>m3</v>
          </cell>
          <cell r="E32">
            <v>15366</v>
          </cell>
        </row>
        <row r="33">
          <cell r="A33" t="str">
            <v>BA.1733</v>
          </cell>
          <cell r="B33" t="str">
            <v>Ñaøo khuoân ñöôøng baèng TC saâu &gt; 30 cm ñaát C3</v>
          </cell>
          <cell r="C33" t="str">
            <v>m3</v>
          </cell>
          <cell r="E33">
            <v>14156</v>
          </cell>
        </row>
        <row r="34">
          <cell r="A34" t="str">
            <v>BB.1113</v>
          </cell>
          <cell r="B34" t="str">
            <v>Laáp ñaát hoá moùng baèng ñaát ñaøo coù saün</v>
          </cell>
          <cell r="C34" t="str">
            <v>m3</v>
          </cell>
          <cell r="E34">
            <v>8317</v>
          </cell>
        </row>
        <row r="35">
          <cell r="A35" t="str">
            <v>BB.1411</v>
          </cell>
          <cell r="B35" t="str">
            <v>Ñaép caùt coâng trình</v>
          </cell>
          <cell r="C35" t="str">
            <v>m3</v>
          </cell>
          <cell r="D35">
            <v>19910</v>
          </cell>
          <cell r="E35">
            <v>6775</v>
          </cell>
        </row>
        <row r="36">
          <cell r="A36" t="str">
            <v>BC.1113</v>
          </cell>
          <cell r="B36" t="str">
            <v>Ñaøo san ñaát baèng maùy ñaøo £ 0,4m3. OÂtoâ 5T, maùy uûi £ 110 CV phaïm vi 300m</v>
          </cell>
          <cell r="C36" t="str">
            <v>m3</v>
          </cell>
          <cell r="E36">
            <v>6775</v>
          </cell>
        </row>
        <row r="37">
          <cell r="A37" t="str">
            <v>BC.1123</v>
          </cell>
          <cell r="B37" t="str">
            <v>Ñaøo san ñaát baèng maùy ñaøo £ 0,8m3. OÂtoâ 5T, maùy uûi £ 110 CV phaïm vi 300m</v>
          </cell>
          <cell r="C37" t="str">
            <v>m3</v>
          </cell>
          <cell r="E37">
            <v>100.55</v>
          </cell>
          <cell r="F37">
            <v>6031.34</v>
          </cell>
        </row>
        <row r="38">
          <cell r="A38" t="str">
            <v>BC.1313</v>
          </cell>
          <cell r="B38" t="str">
            <v>Ñaøo san ñaát baèng maùy ñaøo £ 0,4m3. OÂtoâ 5T, maùy uûi £ 110 CV phaïm vi 500m</v>
          </cell>
          <cell r="C38" t="str">
            <v>m3</v>
          </cell>
          <cell r="E38">
            <v>100.55</v>
          </cell>
          <cell r="F38">
            <v>6993.43</v>
          </cell>
        </row>
        <row r="39">
          <cell r="A39" t="str">
            <v>BC.1323</v>
          </cell>
          <cell r="B39" t="str">
            <v>Ñaøo san ñaát baèng maùy ñaøo £ 0,8m3. OÂtoâ 5T, maùy uûi £ 110 CV phaïm vi 500m</v>
          </cell>
          <cell r="C39" t="str">
            <v>m3</v>
          </cell>
          <cell r="E39">
            <v>100.55</v>
          </cell>
          <cell r="F39">
            <v>6743.97</v>
          </cell>
        </row>
        <row r="40">
          <cell r="A40" t="str">
            <v>BC.1513</v>
          </cell>
          <cell r="B40" t="str">
            <v>Ñaøo san ñaát baèng maùy ñaøo £ 0,4m3. OÂtoâ 5T, maùy uûi £ 110 CV phaïm vi 700m</v>
          </cell>
          <cell r="C40" t="str">
            <v>m3</v>
          </cell>
          <cell r="E40">
            <v>100.55</v>
          </cell>
          <cell r="F40">
            <v>7458.2</v>
          </cell>
        </row>
        <row r="41">
          <cell r="A41" t="str">
            <v>BC.1523</v>
          </cell>
          <cell r="B41" t="str">
            <v>Ñaøo san ñaát baèng maùy ñaøo £ 0,4m3. OÂtoâ 5T, maùy uûi £ 110 CV phaïm vi 700m</v>
          </cell>
          <cell r="C41" t="str">
            <v>m3</v>
          </cell>
          <cell r="E41">
            <v>100.55</v>
          </cell>
          <cell r="F41">
            <v>7208.74</v>
          </cell>
        </row>
        <row r="42">
          <cell r="A42" t="str">
            <v>BC.1753</v>
          </cell>
          <cell r="B42" t="str">
            <v>Ñaøo san ñaát baèng maùy ñaøo £ 0,8m3. OÂtoâ 10T,maùy uûi £ 110 CV phaïm vi 700m</v>
          </cell>
          <cell r="C42" t="str">
            <v>m3</v>
          </cell>
          <cell r="E42">
            <v>100.55</v>
          </cell>
          <cell r="F42">
            <v>7349.15</v>
          </cell>
        </row>
        <row r="43">
          <cell r="A43" t="str">
            <v>BD.1113</v>
          </cell>
          <cell r="B43" t="str">
            <v xml:space="preserve">Ñaøo xuùc ñaát phaïm vi £ 300m ñaát loaïi 3 (baèng oâtoâ 5T, maùy uûi £110CV, maùy ñaøo £ 0,4 m3) </v>
          </cell>
          <cell r="C43" t="str">
            <v>m3</v>
          </cell>
          <cell r="E43">
            <v>100.55</v>
          </cell>
          <cell r="F43">
            <v>5977.37</v>
          </cell>
        </row>
        <row r="44">
          <cell r="A44" t="str">
            <v>BD.1123</v>
          </cell>
          <cell r="B44" t="str">
            <v xml:space="preserve">Ñaøo xuùc ñaát phaïm vi £ 300m ñaát loaïi 3 (baèng oâtoâ 5T, maùy uûi £110CV, maùy ñaøo £ 0,8 m3) </v>
          </cell>
          <cell r="C44" t="str">
            <v>m3</v>
          </cell>
          <cell r="E44">
            <v>100.55</v>
          </cell>
          <cell r="F44">
            <v>5771.27</v>
          </cell>
        </row>
        <row r="45">
          <cell r="A45" t="str">
            <v>BD.1313</v>
          </cell>
          <cell r="B45" t="str">
            <v xml:space="preserve">Ñaøo xuùc ñaát phaïm vi £ 500m ñaát loaïi 3 (baèng oâtoâ 5T, maùy uûi £110CV, maùy ñaøo £ 0,4 m3) </v>
          </cell>
          <cell r="C45" t="str">
            <v>m3</v>
          </cell>
          <cell r="E45">
            <v>100.55</v>
          </cell>
          <cell r="F45">
            <v>6690</v>
          </cell>
        </row>
        <row r="46">
          <cell r="A46" t="str">
            <v>BD.1323</v>
          </cell>
          <cell r="B46" t="str">
            <v xml:space="preserve">Ñaøo xuùc ñaát phaïm vi £ 500m ñaát loaïi 3 (baèng oâtoâ 5T, maùy uûi £110CV, maùy ñaøo £ 0,8 m3) </v>
          </cell>
          <cell r="C46" t="str">
            <v>m3</v>
          </cell>
          <cell r="E46">
            <v>100.55</v>
          </cell>
          <cell r="F46">
            <v>6483.9</v>
          </cell>
        </row>
        <row r="47">
          <cell r="A47" t="str">
            <v>BD.1513</v>
          </cell>
          <cell r="B47" t="str">
            <v xml:space="preserve">Ñaøo xuùc ñaát phaïm vi £ 700m ñaát loaïi 3 (baèng oâtoâ 5T, maùy uûi £110CV, maùy ñaøo £ 0,4 m3) </v>
          </cell>
          <cell r="C47" t="str">
            <v>m3</v>
          </cell>
          <cell r="E47">
            <v>100.55</v>
          </cell>
          <cell r="F47">
            <v>7154.77</v>
          </cell>
        </row>
        <row r="48">
          <cell r="A48" t="str">
            <v>BD.1523</v>
          </cell>
          <cell r="B48" t="str">
            <v xml:space="preserve">Ñaøo xuùc ñaát phaïm vi £ 700m ñaát loaïi 3 (baèng oâtoâ 5T, maùy uûi £110CV, maùy ñaøo £ 0,8 m3) </v>
          </cell>
          <cell r="C48" t="str">
            <v>m3</v>
          </cell>
          <cell r="E48">
            <v>100.55</v>
          </cell>
          <cell r="F48">
            <v>6855.71</v>
          </cell>
        </row>
        <row r="49">
          <cell r="A49" t="str">
            <v>BD.1713</v>
          </cell>
          <cell r="B49" t="str">
            <v xml:space="preserve">Ñaøo xuùc ñaát phaïm vi £ 1000m ñaát loaïi 3 (baèng oâtoâ 5T, maùy uûi £110CV, maùy ñaøo £ 0,4 m3) </v>
          </cell>
          <cell r="C49" t="str">
            <v>m3</v>
          </cell>
          <cell r="E49">
            <v>100.55</v>
          </cell>
          <cell r="F49">
            <v>7836.42</v>
          </cell>
        </row>
        <row r="50">
          <cell r="A50" t="str">
            <v>BD.1723</v>
          </cell>
          <cell r="B50" t="str">
            <v xml:space="preserve">Ñaøo xuùc ñaát phaïm vi £ 1000m ñaát loaïi 3 (baèng oâtoâ 5T, maùy uûi £110CV, maùy ñaøo £ 0,8 m3) </v>
          </cell>
          <cell r="C50" t="str">
            <v>m3</v>
          </cell>
          <cell r="E50">
            <v>100.55</v>
          </cell>
          <cell r="F50">
            <v>8123.57</v>
          </cell>
        </row>
        <row r="51">
          <cell r="A51" t="str">
            <v>BG.1113</v>
          </cell>
          <cell r="B51" t="str">
            <v xml:space="preserve">Ñaøo neàn ñöôøng laøm môùi phaïm vi £ 300m ñaát C3 (baèng oâtoâ 5T, maùy uûi £110CV, maùy ñaøo £ 0,4 m3) </v>
          </cell>
          <cell r="C51" t="str">
            <v>m3</v>
          </cell>
          <cell r="E51">
            <v>2420.54</v>
          </cell>
          <cell r="F51">
            <v>6843.64</v>
          </cell>
        </row>
        <row r="52">
          <cell r="A52" t="str">
            <v>BG.1123</v>
          </cell>
          <cell r="B52" t="str">
            <v xml:space="preserve">Ñaøo neàn ñöôøng laøm môùi phaïm vi £ 300m ñaát C3 (baèng oâtoâ 5T, maùy uûi £110CV, maùy ñaøo £ 0,8 m3) </v>
          </cell>
          <cell r="C52" t="str">
            <v>m3</v>
          </cell>
          <cell r="E52">
            <v>2420.54</v>
          </cell>
          <cell r="F52">
            <v>6553.43</v>
          </cell>
        </row>
        <row r="53">
          <cell r="A53" t="str">
            <v>BG.1713</v>
          </cell>
          <cell r="B53" t="str">
            <v xml:space="preserve">Ñaøo neàn ñöôøng laøm môùi phaïm vi £ 1000m ñaát C3 (baèng oâtoâ 5T, maùy uûi £110CV, maùy ñaøo £ 0,4 m3) </v>
          </cell>
          <cell r="C53" t="str">
            <v>m3</v>
          </cell>
          <cell r="E53">
            <v>2420.54</v>
          </cell>
          <cell r="F53">
            <v>8702.69</v>
          </cell>
        </row>
        <row r="54">
          <cell r="A54" t="str">
            <v>BG.1733</v>
          </cell>
          <cell r="B54" t="str">
            <v xml:space="preserve">Ñaøo neàn ñöôøng laøm môùi phaïm vi £ 300m ñaát C3 (baèng oâtoâ 7T, maùy uûi £110CV, maùy ñaøo £ 0,4 m3) </v>
          </cell>
          <cell r="C54" t="str">
            <v>m3</v>
          </cell>
          <cell r="E54">
            <v>2420.54</v>
          </cell>
          <cell r="F54">
            <v>8412.48</v>
          </cell>
        </row>
        <row r="55">
          <cell r="A55" t="str">
            <v>BJ.1111</v>
          </cell>
          <cell r="B55" t="str">
            <v>Vaän chuyeån lôùp thaûo moäc cöï ly 1000 meùt</v>
          </cell>
          <cell r="C55" t="str">
            <v>m3</v>
          </cell>
          <cell r="F55">
            <v>2044.95</v>
          </cell>
        </row>
        <row r="56">
          <cell r="A56" t="str">
            <v>BJ.1113</v>
          </cell>
          <cell r="B56" t="str">
            <v>Vaän chuyeån ñaát thöøa xa 1000m baèng oâtoâ 5T</v>
          </cell>
          <cell r="C56" t="str">
            <v>m3</v>
          </cell>
          <cell r="F56">
            <v>2664.63</v>
          </cell>
        </row>
        <row r="57">
          <cell r="A57" t="str">
            <v>BK.2103</v>
          </cell>
          <cell r="B57" t="str">
            <v>San ñaàm ñaát maët baèng ñaát caáp 3 baèng maùy ñaàm 9T, maùy uûi 110 CV</v>
          </cell>
          <cell r="C57" t="str">
            <v>m3</v>
          </cell>
          <cell r="F57">
            <v>2133.14</v>
          </cell>
        </row>
        <row r="58">
          <cell r="A58" t="str">
            <v>BK.2203</v>
          </cell>
          <cell r="B58" t="str">
            <v>San ñaàm ñaát maët baèng ñaát caáp 3 baèng maùy ñaàm 16T, maùy uûi 110 CV</v>
          </cell>
          <cell r="C58" t="str">
            <v>m3</v>
          </cell>
          <cell r="F58">
            <v>1840.04</v>
          </cell>
        </row>
        <row r="59">
          <cell r="A59" t="str">
            <v>BK.2303</v>
          </cell>
          <cell r="B59" t="str">
            <v>San ñaàm ñaát maët baèng ñaát caáp 3 baèng maùy ñaàm 25T, maùy uûi 110 CV</v>
          </cell>
          <cell r="C59" t="str">
            <v>m3</v>
          </cell>
          <cell r="F59">
            <v>1756.17</v>
          </cell>
        </row>
        <row r="60">
          <cell r="A60" t="str">
            <v>BK.4113</v>
          </cell>
          <cell r="B60" t="str">
            <v>Ñaép ñaát neàn ñöôøng maùy ñaàm 9T, maùy uûi 110 CV ñaát caáp 3 (K=0,9)</v>
          </cell>
          <cell r="C60" t="str">
            <v>m3</v>
          </cell>
          <cell r="E60">
            <v>392.25</v>
          </cell>
          <cell r="F60">
            <v>2486.8200000000002</v>
          </cell>
        </row>
        <row r="61">
          <cell r="A61" t="str">
            <v>BK.4123</v>
          </cell>
          <cell r="B61" t="str">
            <v>Ñaép ñaát neàn ñöôøng maùy ñaàm 9T, maùy uûi 110 CV ñaát caáp 3 (K=0,95)</v>
          </cell>
          <cell r="C61" t="str">
            <v>m3</v>
          </cell>
          <cell r="E61">
            <v>392.25</v>
          </cell>
          <cell r="F61">
            <v>3607.89</v>
          </cell>
        </row>
        <row r="62">
          <cell r="A62" t="str">
            <v>BK.4213</v>
          </cell>
          <cell r="B62" t="str">
            <v>Ñaép ñaát neàn ñöôøng maùy ñaàm 16T, maùy uûi 110 CV ñaát caáp 3 (K=0,90)</v>
          </cell>
          <cell r="C62" t="str">
            <v>m3</v>
          </cell>
          <cell r="E62">
            <v>392.25</v>
          </cell>
          <cell r="F62">
            <v>2147.0100000000002</v>
          </cell>
        </row>
        <row r="63">
          <cell r="A63" t="str">
            <v>BK.4223</v>
          </cell>
          <cell r="B63" t="str">
            <v>Ñaép ñaát neàn ñöôøng maùy ñaàm 16T, maùy uûi 110 CV ñaát caáp 3 (K=0,95)</v>
          </cell>
          <cell r="C63" t="str">
            <v>m3</v>
          </cell>
          <cell r="E63">
            <v>392.25</v>
          </cell>
          <cell r="F63">
            <v>3103.09</v>
          </cell>
        </row>
        <row r="64">
          <cell r="A64" t="str">
            <v>BK.4313</v>
          </cell>
          <cell r="B64" t="str">
            <v>Ñaép ñaát neàn ñöôøng maùy ñaàm 25T, maùy uûi 110 CV ñaát caáp 3 (K=0,90)</v>
          </cell>
          <cell r="C64" t="str">
            <v>m3</v>
          </cell>
          <cell r="E64">
            <v>392.25</v>
          </cell>
          <cell r="F64">
            <v>2048.87</v>
          </cell>
        </row>
        <row r="65">
          <cell r="A65" t="str">
            <v>BK.4323</v>
          </cell>
          <cell r="B65" t="str">
            <v>Ñaép ñaát neàn ñöôøng maùy ñaàm 25T, maùy uûi 110 CV ñaát caáp 3 (K=0,95)</v>
          </cell>
          <cell r="C65" t="str">
            <v>m3</v>
          </cell>
          <cell r="E65">
            <v>392.25</v>
          </cell>
          <cell r="F65">
            <v>2963.54</v>
          </cell>
        </row>
        <row r="66">
          <cell r="A66" t="str">
            <v>BK.5111</v>
          </cell>
          <cell r="B66" t="str">
            <v xml:space="preserve">Ñaép caùt hoá moùng </v>
          </cell>
          <cell r="C66" t="str">
            <v>m3</v>
          </cell>
          <cell r="D66">
            <v>19520</v>
          </cell>
          <cell r="E66">
            <v>1880.8</v>
          </cell>
          <cell r="F66">
            <v>2388.54</v>
          </cell>
        </row>
        <row r="67">
          <cell r="A67" t="str">
            <v>BK.5112</v>
          </cell>
          <cell r="B67" t="str">
            <v>Ñaép caùt maët baèng</v>
          </cell>
          <cell r="C67" t="str">
            <v>m3</v>
          </cell>
          <cell r="D67">
            <v>19520</v>
          </cell>
          <cell r="E67">
            <v>194.56</v>
          </cell>
          <cell r="F67">
            <v>2207.56</v>
          </cell>
        </row>
        <row r="68">
          <cell r="A68" t="str">
            <v>BK.5113</v>
          </cell>
          <cell r="B68" t="str">
            <v>Ñaép caùt neàn ñöôøng K=0,95</v>
          </cell>
          <cell r="C68" t="str">
            <v>m3</v>
          </cell>
          <cell r="D68">
            <v>19520</v>
          </cell>
          <cell r="E68">
            <v>259.42</v>
          </cell>
          <cell r="F68">
            <v>3212.14</v>
          </cell>
        </row>
        <row r="69">
          <cell r="A69" t="str">
            <v>BK.5114</v>
          </cell>
          <cell r="B69" t="str">
            <v>Ñaép caùt neàn ñöôøng K=0,98</v>
          </cell>
          <cell r="C69" t="str">
            <v>m3</v>
          </cell>
          <cell r="D69">
            <v>19520</v>
          </cell>
          <cell r="E69">
            <v>259.42</v>
          </cell>
          <cell r="F69">
            <v>3729.73</v>
          </cell>
        </row>
        <row r="70">
          <cell r="A70" t="str">
            <v>CA.1213</v>
          </cell>
          <cell r="B70" t="str">
            <v>Ñoùng coïc tre baèng thuû coâng ngaäp ñaát &gt;2,5m</v>
          </cell>
          <cell r="C70" t="str">
            <v>m</v>
          </cell>
          <cell r="D70">
            <v>1500.31</v>
          </cell>
          <cell r="E70">
            <v>364.49</v>
          </cell>
        </row>
        <row r="71">
          <cell r="A71" t="str">
            <v>EB.1110</v>
          </cell>
          <cell r="B71" t="str">
            <v>Laøm moùng ñöôøng baèng ñaù ba, ñaù hoäc chieàu daøy ñaõ leøn eùp £ 20cm</v>
          </cell>
          <cell r="C71" t="str">
            <v>m3</v>
          </cell>
          <cell r="D71">
            <v>38182</v>
          </cell>
          <cell r="E71">
            <v>7944</v>
          </cell>
          <cell r="F71">
            <v>2528</v>
          </cell>
        </row>
        <row r="72">
          <cell r="A72" t="str">
            <v>EB.1120</v>
          </cell>
          <cell r="B72" t="str">
            <v>Laøm moùng ñöôøng baèng ñaù ba, ñaù hoäc chieàu daøy ñaõ leøn eùp &gt; 20cm</v>
          </cell>
          <cell r="C72" t="str">
            <v>m3</v>
          </cell>
          <cell r="D72">
            <v>38182</v>
          </cell>
          <cell r="E72">
            <v>6976</v>
          </cell>
          <cell r="F72">
            <v>2275</v>
          </cell>
        </row>
        <row r="73">
          <cell r="A73" t="str">
            <v>EB.2110</v>
          </cell>
          <cell r="B73" t="str">
            <v xml:space="preserve">Laøm moùng caáp phoái ñaù daêm lôùp döôùi ñöôøng môû roäng </v>
          </cell>
          <cell r="C73" t="str">
            <v>m3</v>
          </cell>
          <cell r="D73">
            <v>69000</v>
          </cell>
          <cell r="E73">
            <v>568.22</v>
          </cell>
          <cell r="F73">
            <v>9787.65</v>
          </cell>
        </row>
        <row r="74">
          <cell r="A74" t="str">
            <v>EB.2120</v>
          </cell>
          <cell r="B74" t="str">
            <v>Laøm moùng caáp phoái ñaù daêm lôùp döôùi ñöôøng laøm môùi</v>
          </cell>
          <cell r="C74" t="str">
            <v>m3</v>
          </cell>
          <cell r="D74">
            <v>69000</v>
          </cell>
          <cell r="E74">
            <v>527.63</v>
          </cell>
          <cell r="F74">
            <v>8300.2800000000007</v>
          </cell>
        </row>
        <row r="75">
          <cell r="A75" t="str">
            <v>EB.2210</v>
          </cell>
          <cell r="B75" t="str">
            <v xml:space="preserve">Laøm moùng caáp phoái ñaù daêm lôùp döôùi ñöôøng môû roäng </v>
          </cell>
          <cell r="C75" t="str">
            <v>m3</v>
          </cell>
          <cell r="D75">
            <v>69000</v>
          </cell>
          <cell r="E75">
            <v>622.33000000000004</v>
          </cell>
          <cell r="F75">
            <v>7988.27</v>
          </cell>
        </row>
        <row r="76">
          <cell r="A76" t="str">
            <v>EB.2220</v>
          </cell>
          <cell r="B76" t="str">
            <v>Laøm moùng caáp phoái ñaù daêm lôùp döôùi ñöôøng laøm môùi</v>
          </cell>
          <cell r="C76" t="str">
            <v>m3</v>
          </cell>
          <cell r="D76">
            <v>69000</v>
          </cell>
          <cell r="E76">
            <v>595.28</v>
          </cell>
          <cell r="F76">
            <v>6710.16</v>
          </cell>
        </row>
        <row r="77">
          <cell r="A77" t="str">
            <v>EC.1111</v>
          </cell>
          <cell r="B77" t="str">
            <v>Laøm maët ñöôøng ñaù daêm nöôùc lôùp treân chieàu daøy ñaõ leøn eùp 8 cm</v>
          </cell>
          <cell r="C77" t="str">
            <v>m3</v>
          </cell>
          <cell r="D77">
            <v>6342.4</v>
          </cell>
          <cell r="E77">
            <v>1355.09</v>
          </cell>
          <cell r="F77">
            <v>3159.02</v>
          </cell>
        </row>
        <row r="78">
          <cell r="A78" t="str">
            <v>EC.1112</v>
          </cell>
          <cell r="B78" t="str">
            <v>Laøm maët ñöôøng ñaù daêm nöôùc lôùp treân chieàu daøy ñaõ leøn eùp 10 cm</v>
          </cell>
          <cell r="C78" t="str">
            <v>m3</v>
          </cell>
          <cell r="D78">
            <v>7823.7</v>
          </cell>
          <cell r="E78">
            <v>1451.88</v>
          </cell>
          <cell r="F78">
            <v>3902.32</v>
          </cell>
        </row>
        <row r="79">
          <cell r="A79" t="str">
            <v>EC.1113</v>
          </cell>
          <cell r="B79" t="str">
            <v>Laøm maët ñöôøng ñaù daêm nöôùc lôùp treân chieàu daøy ñaõ leøn eùp 12 cm</v>
          </cell>
          <cell r="C79" t="str">
            <v>m3</v>
          </cell>
          <cell r="D79">
            <v>9233.2999999999993</v>
          </cell>
          <cell r="E79">
            <v>1520.84</v>
          </cell>
          <cell r="F79">
            <v>4672.16</v>
          </cell>
        </row>
        <row r="80">
          <cell r="A80" t="str">
            <v>EC.1114</v>
          </cell>
          <cell r="B80" t="str">
            <v>Laøm maët ñöôøng ñaù daêm nöôùc lôùp treân chieàu daøy ñaõ leøn eùp 14 cm</v>
          </cell>
          <cell r="C80" t="str">
            <v>m3</v>
          </cell>
          <cell r="D80">
            <v>10780.4</v>
          </cell>
          <cell r="E80">
            <v>1586.18</v>
          </cell>
          <cell r="F80">
            <v>5442.01</v>
          </cell>
        </row>
        <row r="81">
          <cell r="A81" t="str">
            <v>EC.1115</v>
          </cell>
          <cell r="B81" t="str">
            <v>Laøm maët ñöôøng ñaù daêm nöôùc lôùp treân chieàu daøy ñaõ leøn eùp 15 cm</v>
          </cell>
          <cell r="C81" t="str">
            <v>m3</v>
          </cell>
          <cell r="D81">
            <v>11512.9</v>
          </cell>
          <cell r="E81">
            <v>1624.9</v>
          </cell>
          <cell r="F81">
            <v>5813.66</v>
          </cell>
        </row>
        <row r="82">
          <cell r="A82" t="str">
            <v>EC.1211</v>
          </cell>
          <cell r="B82" t="str">
            <v>Laøm maët ñöôøng ñaù daêm nöôùc lôùp döôùi chieàu daøy ñaõ leøn eùp 8 cm</v>
          </cell>
          <cell r="C82" t="str">
            <v>m3</v>
          </cell>
          <cell r="D82">
            <v>5174.3999999999996</v>
          </cell>
          <cell r="E82">
            <v>661.82</v>
          </cell>
          <cell r="F82">
            <v>2654.64</v>
          </cell>
        </row>
        <row r="83">
          <cell r="A83" t="str">
            <v>EC.1212</v>
          </cell>
          <cell r="B83" t="str">
            <v>Laøm maët ñöôøng ñaù daêm nöôùc lôùp döôùi chieàu daøy ñaõ leøn eùp 10 cm</v>
          </cell>
          <cell r="C83" t="str">
            <v>m3</v>
          </cell>
          <cell r="D83">
            <v>6463.1</v>
          </cell>
          <cell r="E83">
            <v>741.67</v>
          </cell>
          <cell r="F83">
            <v>3185.57</v>
          </cell>
        </row>
        <row r="84">
          <cell r="A84" t="str">
            <v>EC.1213</v>
          </cell>
          <cell r="B84" t="str">
            <v>Laøm maët ñöôøng ñaù daêm nöôùc lôùp döôùi chieàu daøy ñaõ leøn eùp 12 cm</v>
          </cell>
          <cell r="C84" t="str">
            <v>m3</v>
          </cell>
          <cell r="D84">
            <v>7756.7</v>
          </cell>
          <cell r="E84">
            <v>793.69</v>
          </cell>
          <cell r="F84">
            <v>4167.79</v>
          </cell>
        </row>
        <row r="85">
          <cell r="A85" t="str">
            <v>EC.1214</v>
          </cell>
          <cell r="B85" t="str">
            <v>Laøm maët ñöôøng ñaù daêm nöôùc lôùp döôùi chieàu daøy ñaõ leøn eùp 14 cm</v>
          </cell>
          <cell r="C85" t="str">
            <v>m3</v>
          </cell>
          <cell r="D85">
            <v>9050.2999999999993</v>
          </cell>
          <cell r="E85">
            <v>846.93</v>
          </cell>
          <cell r="F85">
            <v>4619.08</v>
          </cell>
        </row>
        <row r="86">
          <cell r="A86" t="str">
            <v>EC.1215</v>
          </cell>
          <cell r="B86" t="str">
            <v>Laøm maët ñöôøng ñaù daêm nöôùc lôùp döôùi chieàu daøy ñaõ leøn eùp 15 cm</v>
          </cell>
          <cell r="C86" t="str">
            <v>m3</v>
          </cell>
          <cell r="D86">
            <v>9697.1</v>
          </cell>
          <cell r="E86">
            <v>873.55</v>
          </cell>
          <cell r="F86">
            <v>4937.6400000000003</v>
          </cell>
        </row>
        <row r="87">
          <cell r="A87" t="str">
            <v>EC.2111</v>
          </cell>
          <cell r="B87" t="str">
            <v>Laøm maët ñöôøng caáp phoái lôùp treân chieàu daøy ñaõ leøn eùp 6 cm</v>
          </cell>
          <cell r="C87" t="str">
            <v>m3</v>
          </cell>
          <cell r="D87">
            <v>1789.8</v>
          </cell>
          <cell r="E87">
            <v>398.28</v>
          </cell>
          <cell r="F87">
            <v>1884.79</v>
          </cell>
        </row>
        <row r="88">
          <cell r="A88" t="str">
            <v>EC.2112</v>
          </cell>
          <cell r="B88" t="str">
            <v>Laøm maët ñöôøng caáp phoái lôùp treân chieàu daøy ñaõ leøn eùp 8 cm</v>
          </cell>
          <cell r="C88" t="str">
            <v>m3</v>
          </cell>
          <cell r="D88">
            <v>2302.8000000000002</v>
          </cell>
          <cell r="E88">
            <v>423.25</v>
          </cell>
          <cell r="F88">
            <v>2601.5500000000002</v>
          </cell>
        </row>
        <row r="89">
          <cell r="A89" t="str">
            <v>EC.2113</v>
          </cell>
          <cell r="B89" t="str">
            <v>Laøm maët ñöôøng caáp phoái lôùp treân chieàu daøy ñaõ leøn eùp 10 cm</v>
          </cell>
          <cell r="C89" t="str">
            <v>m3</v>
          </cell>
          <cell r="D89">
            <v>2817.6</v>
          </cell>
          <cell r="E89">
            <v>449.4</v>
          </cell>
          <cell r="F89">
            <v>3185.57</v>
          </cell>
        </row>
        <row r="90">
          <cell r="A90" t="str">
            <v>EC.2114</v>
          </cell>
          <cell r="B90" t="str">
            <v>Laøm maët ñöôøng caáp phoái lôùp treân chieàu daøy ñaõ leøn eùp 12 cm</v>
          </cell>
          <cell r="C90" t="str">
            <v>m3</v>
          </cell>
          <cell r="D90">
            <v>3332.4</v>
          </cell>
          <cell r="E90">
            <v>475.56</v>
          </cell>
          <cell r="F90">
            <v>3875.78</v>
          </cell>
        </row>
        <row r="91">
          <cell r="A91" t="str">
            <v>EC.2115</v>
          </cell>
          <cell r="B91" t="str">
            <v>Laøm maët ñöôøng caáp phoái lôùp treân chieàu daøy ñaõ leøn eùp 14 cm</v>
          </cell>
          <cell r="C91" t="str">
            <v>m3</v>
          </cell>
          <cell r="D91">
            <v>3845.4</v>
          </cell>
          <cell r="E91">
            <v>501.72</v>
          </cell>
          <cell r="F91">
            <v>4512.8900000000003</v>
          </cell>
        </row>
        <row r="92">
          <cell r="A92" t="str">
            <v>EC.2116</v>
          </cell>
          <cell r="B92" t="str">
            <v>Laøm maët ñöôøng caáp phoái lôùp treân chieàu daøy ñaõ leøn eùp 16 cm</v>
          </cell>
          <cell r="C92" t="str">
            <v>m3</v>
          </cell>
          <cell r="D92">
            <v>4360.2</v>
          </cell>
          <cell r="E92">
            <v>527.87</v>
          </cell>
          <cell r="F92">
            <v>5070.37</v>
          </cell>
        </row>
        <row r="93">
          <cell r="A93" t="str">
            <v>EC.2117</v>
          </cell>
          <cell r="B93" t="str">
            <v>Laøm maët ñöôøng caáp phoái lôùp treân chieàu daøy ñaõ leøn eùp 18 cm</v>
          </cell>
          <cell r="C93" t="str">
            <v>m3</v>
          </cell>
          <cell r="D93">
            <v>4873.2</v>
          </cell>
          <cell r="E93">
            <v>552.84</v>
          </cell>
          <cell r="F93">
            <v>5760.57</v>
          </cell>
        </row>
        <row r="94">
          <cell r="A94" t="str">
            <v>EC.2118</v>
          </cell>
          <cell r="B94" t="str">
            <v>Laøm maët ñöôøng caáp phoái lôùp treân chieàu daøy ñaõ leøn eùp 20 cm</v>
          </cell>
          <cell r="C94" t="str">
            <v>m3</v>
          </cell>
          <cell r="D94">
            <v>5388</v>
          </cell>
          <cell r="E94">
            <v>578.99</v>
          </cell>
          <cell r="F94">
            <v>6397.68</v>
          </cell>
        </row>
        <row r="95">
          <cell r="A95" t="str">
            <v>EC.2211</v>
          </cell>
          <cell r="B95" t="str">
            <v>Laøm maët ñöôøng caáp phoái lôùp döôùi chieàu daøy ñaõ leøn eùp 8 cm</v>
          </cell>
          <cell r="C95" t="str">
            <v>m3</v>
          </cell>
          <cell r="D95">
            <v>1542.6</v>
          </cell>
          <cell r="E95">
            <v>235.4</v>
          </cell>
          <cell r="F95">
            <v>1353.87</v>
          </cell>
        </row>
        <row r="96">
          <cell r="A96" t="str">
            <v>EC.2212</v>
          </cell>
          <cell r="B96" t="str">
            <v>Laøm maët ñöôøng caáp phoái lôùp döôùi chieàu daøy ñaõ leøn eùp 8 cm</v>
          </cell>
          <cell r="C96" t="str">
            <v>m3</v>
          </cell>
          <cell r="D96">
            <v>2055.6</v>
          </cell>
          <cell r="E96">
            <v>261.56</v>
          </cell>
          <cell r="F96">
            <v>1858.25</v>
          </cell>
        </row>
        <row r="97">
          <cell r="A97" t="str">
            <v>EC.2213</v>
          </cell>
          <cell r="B97" t="str">
            <v>Laøm maët ñöôøng caáp phoái lôùp döôùi chieàu daøy ñaõ leøn eùp 10 cm</v>
          </cell>
          <cell r="C97" t="str">
            <v>m3</v>
          </cell>
          <cell r="D97">
            <v>2570.4</v>
          </cell>
          <cell r="E97">
            <v>287.70999999999998</v>
          </cell>
          <cell r="F97">
            <v>2256.4499999999998</v>
          </cell>
        </row>
        <row r="98">
          <cell r="A98" t="str">
            <v>EC.2214</v>
          </cell>
          <cell r="B98" t="str">
            <v>Laøm maët ñöôøng caáp phoái lôùp döôùi chieàu daøy ñaõ leøn eùp 12 cm</v>
          </cell>
          <cell r="C98" t="str">
            <v>m3</v>
          </cell>
          <cell r="D98">
            <v>3085.2</v>
          </cell>
          <cell r="E98">
            <v>313.87</v>
          </cell>
          <cell r="F98">
            <v>2760.83</v>
          </cell>
        </row>
        <row r="99">
          <cell r="A99" t="str">
            <v>EC.2215</v>
          </cell>
          <cell r="B99" t="str">
            <v>Laøm maët ñöôøng caáp phoái lôùp döôùi chieàu daøy ñaõ leøn eùp 14 cm</v>
          </cell>
          <cell r="C99" t="str">
            <v>m3</v>
          </cell>
          <cell r="D99">
            <v>3598.2</v>
          </cell>
          <cell r="E99">
            <v>340.03</v>
          </cell>
          <cell r="F99">
            <v>3212.12</v>
          </cell>
        </row>
        <row r="100">
          <cell r="A100" t="str">
            <v>EC.2216</v>
          </cell>
          <cell r="B100" t="str">
            <v>Laøm maët ñöôøng caáp phoái lôùp döôùi chieàu daøy ñaõ leøn eùp 16 cm</v>
          </cell>
          <cell r="C100" t="str">
            <v>m3</v>
          </cell>
          <cell r="D100">
            <v>4113</v>
          </cell>
          <cell r="E100">
            <v>364.99</v>
          </cell>
          <cell r="F100">
            <v>3610.31</v>
          </cell>
        </row>
        <row r="101">
          <cell r="A101" t="str">
            <v>EC.2217</v>
          </cell>
          <cell r="B101" t="str">
            <v>Laøm maët ñöôøng caáp phoái lôùp döôùi chieàu daøy ñaõ leøn eùp 18 cm</v>
          </cell>
          <cell r="C101" t="str">
            <v>m3</v>
          </cell>
          <cell r="D101">
            <v>4626</v>
          </cell>
          <cell r="E101">
            <v>391.15</v>
          </cell>
          <cell r="F101">
            <v>4114.7</v>
          </cell>
        </row>
        <row r="102">
          <cell r="A102" t="str">
            <v>EC.2218</v>
          </cell>
          <cell r="B102" t="str">
            <v>Laøm maët ñöôøng caáp phoái lôùp döôùi chieàu daøy ñaõ leøn eùp 20 cm</v>
          </cell>
          <cell r="C102" t="str">
            <v>m3</v>
          </cell>
          <cell r="D102">
            <v>5140.8</v>
          </cell>
          <cell r="E102">
            <v>417.3</v>
          </cell>
          <cell r="F102">
            <v>4725.26</v>
          </cell>
        </row>
        <row r="103">
          <cell r="A103" t="str">
            <v>EC.4112</v>
          </cell>
          <cell r="B103" t="str">
            <v>Laøm maët ñöôøng ñaù daêm nhöïa thaâm nhaäp laùng nhöïa tieâu chuaån 5,5 kg/m2 chieàu daøy ñaõ leøn eùp 6 cm</v>
          </cell>
          <cell r="C103" t="str">
            <v>m2</v>
          </cell>
          <cell r="D103">
            <v>19358.419999999998</v>
          </cell>
          <cell r="E103">
            <v>1893.77</v>
          </cell>
          <cell r="F103">
            <v>3286.7</v>
          </cell>
        </row>
        <row r="104">
          <cell r="A104" t="str">
            <v>EC.4113</v>
          </cell>
          <cell r="B104" t="str">
            <v>Laøm maët ñöôøng ñaù daêm nhöïa thaâm nhaäp laùng nhöïa tieâu chuaån 5,5 kg/m2 chieàu daøy ñaõ leøn eùp 7 cm</v>
          </cell>
          <cell r="C104" t="str">
            <v>m2</v>
          </cell>
          <cell r="D104">
            <v>1691.33</v>
          </cell>
          <cell r="E104">
            <v>1893.77</v>
          </cell>
          <cell r="F104">
            <v>3286.7</v>
          </cell>
        </row>
        <row r="105">
          <cell r="A105" t="str">
            <v>EC.4114</v>
          </cell>
          <cell r="B105" t="str">
            <v>Laøm maët ñöôøng ñaù daêm nhöïa thaâm nhaäp laùng nhöïa tieâu chuaån 5,5 kg/m2 chieàu daøy ñaõ leøn eùp 8 cm</v>
          </cell>
          <cell r="C105" t="str">
            <v>m2</v>
          </cell>
          <cell r="D105">
            <v>20024.23</v>
          </cell>
          <cell r="E105">
            <v>1893.77</v>
          </cell>
          <cell r="F105">
            <v>3286.7</v>
          </cell>
        </row>
        <row r="106">
          <cell r="A106" t="str">
            <v>GA.1114</v>
          </cell>
          <cell r="B106" t="str">
            <v>Boù væa khuoân ñöôøng baèng ñaù hoäc</v>
          </cell>
          <cell r="C106" t="str">
            <v>m3</v>
          </cell>
          <cell r="D106">
            <v>150909</v>
          </cell>
          <cell r="E106">
            <v>24775</v>
          </cell>
        </row>
        <row r="107">
          <cell r="A107" t="str">
            <v>EC.4314</v>
          </cell>
          <cell r="B107" t="str">
            <v>Laøm maët ñaù daêm baùn thaám nhaäp saâu laùng nhöïa tieâu chuaån 7 kg/m2</v>
          </cell>
          <cell r="C107" t="str">
            <v>m2</v>
          </cell>
          <cell r="D107">
            <v>24327.599999999999</v>
          </cell>
          <cell r="E107">
            <v>1893.77</v>
          </cell>
          <cell r="F107">
            <v>3286.7</v>
          </cell>
        </row>
        <row r="108">
          <cell r="A108" t="str">
            <v>EC.6413</v>
          </cell>
          <cell r="B108" t="str">
            <v>Laùng nhöïa tieâu chuaån nhöïa 6,5kg/m2</v>
          </cell>
          <cell r="C108" t="str">
            <v>m2</v>
          </cell>
          <cell r="D108">
            <v>23907.72</v>
          </cell>
          <cell r="E108">
            <v>1690.65</v>
          </cell>
          <cell r="F108">
            <v>5814.93</v>
          </cell>
        </row>
        <row r="109">
          <cell r="A109" t="str">
            <v>GA.4214</v>
          </cell>
          <cell r="B109" t="str">
            <v>Xaây maùi doácthaúng baèng ñaù hoäc, M75</v>
          </cell>
          <cell r="C109" t="str">
            <v>m3</v>
          </cell>
          <cell r="D109">
            <v>150909</v>
          </cell>
          <cell r="E109">
            <v>26980</v>
          </cell>
        </row>
        <row r="110">
          <cell r="A110" t="str">
            <v>GA.4114</v>
          </cell>
          <cell r="B110" t="str">
            <v>Xaây maët baèng,  ñaù hoäc, M75</v>
          </cell>
          <cell r="C110" t="str">
            <v>m3</v>
          </cell>
          <cell r="D110">
            <v>150909</v>
          </cell>
          <cell r="E110">
            <v>28406</v>
          </cell>
        </row>
        <row r="111">
          <cell r="A111" t="str">
            <v>GD.1114</v>
          </cell>
          <cell r="B111" t="str">
            <v>Xaây moùng gaïch chæ vöõa XM#75 daøy £ 33cm</v>
          </cell>
          <cell r="C111" t="str">
            <v>m3</v>
          </cell>
          <cell r="D111">
            <v>218787</v>
          </cell>
          <cell r="E111">
            <v>21662</v>
          </cell>
        </row>
        <row r="112">
          <cell r="A112" t="str">
            <v>GD.1124</v>
          </cell>
          <cell r="B112" t="str">
            <v>Xaây moùng gaïch chæ vöõa XM#75 daøy &gt; 33cm</v>
          </cell>
          <cell r="C112" t="str">
            <v>m3</v>
          </cell>
          <cell r="D112">
            <v>218151</v>
          </cell>
          <cell r="E112">
            <v>19327</v>
          </cell>
        </row>
        <row r="113">
          <cell r="A113" t="str">
            <v>GD.2114</v>
          </cell>
          <cell r="B113" t="str">
            <v>Xaây töôøng gaïch chæ vöõa XM#75 daøy £11cm cao £4m</v>
          </cell>
          <cell r="C113" t="str">
            <v>m3</v>
          </cell>
          <cell r="D113">
            <v>239182</v>
          </cell>
          <cell r="E113">
            <v>31260</v>
          </cell>
          <cell r="F113">
            <v>1631</v>
          </cell>
        </row>
        <row r="114">
          <cell r="A114" t="str">
            <v>GD.2124</v>
          </cell>
          <cell r="B114" t="str">
            <v>Xaây töôøng gaïch chæ vöõa XM#75 daøy £11cm cao &gt;4m</v>
          </cell>
          <cell r="C114" t="str">
            <v>m3</v>
          </cell>
          <cell r="D114">
            <v>258165</v>
          </cell>
          <cell r="E114">
            <v>31520</v>
          </cell>
          <cell r="F114">
            <v>3811</v>
          </cell>
        </row>
        <row r="115">
          <cell r="A115" t="str">
            <v>GD.2214</v>
          </cell>
          <cell r="B115" t="str">
            <v>Xaây töôøng gaïch chæ vöõa XM#75 daøy £33cm cao £4m</v>
          </cell>
          <cell r="C115" t="str">
            <v>m3</v>
          </cell>
          <cell r="D115">
            <v>227994</v>
          </cell>
          <cell r="E115">
            <v>24904</v>
          </cell>
          <cell r="F115">
            <v>1631</v>
          </cell>
        </row>
        <row r="116">
          <cell r="A116" t="str">
            <v>GD.2224</v>
          </cell>
          <cell r="B116" t="str">
            <v>Xaây töôøng gaïch chæ vöõa XM#75 daøy £33cm cao &gt;4m</v>
          </cell>
          <cell r="C116" t="str">
            <v>m3</v>
          </cell>
          <cell r="D116">
            <v>246977</v>
          </cell>
          <cell r="E116">
            <v>25553</v>
          </cell>
          <cell r="F116">
            <v>3811</v>
          </cell>
        </row>
        <row r="117">
          <cell r="A117" t="str">
            <v>GD.3114</v>
          </cell>
          <cell r="B117" t="str">
            <v>Xaây truï gaïch chæ vöõa XM#75 cao £4m</v>
          </cell>
          <cell r="C117" t="str">
            <v>m3</v>
          </cell>
          <cell r="D117">
            <v>227358</v>
          </cell>
          <cell r="E117">
            <v>38913</v>
          </cell>
          <cell r="F117">
            <v>1359</v>
          </cell>
        </row>
        <row r="118">
          <cell r="A118" t="str">
            <v>GD.3124</v>
          </cell>
          <cell r="B118" t="str">
            <v>Xaây truï gaïch chæ vöõa XM#75 cao &gt;4m</v>
          </cell>
          <cell r="C118" t="str">
            <v>m3</v>
          </cell>
          <cell r="D118">
            <v>246341</v>
          </cell>
          <cell r="E118">
            <v>51884</v>
          </cell>
          <cell r="F118">
            <v>3539</v>
          </cell>
        </row>
        <row r="119">
          <cell r="A119" t="str">
            <v>GD.5114</v>
          </cell>
          <cell r="B119" t="str">
            <v>Xaây coáng baèng gaïch chæ, M75</v>
          </cell>
          <cell r="C119" t="str">
            <v>m3</v>
          </cell>
          <cell r="D119">
            <v>313470</v>
          </cell>
          <cell r="E119">
            <v>60445</v>
          </cell>
          <cell r="F119">
            <v>1631</v>
          </cell>
        </row>
        <row r="120">
          <cell r="A120" t="str">
            <v>HA.1111</v>
          </cell>
          <cell r="B120" t="str">
            <v>Beâ toâng loùt moùng ñaù 4x6 M#100</v>
          </cell>
          <cell r="C120" t="str">
            <v>m3</v>
          </cell>
          <cell r="D120">
            <v>209185</v>
          </cell>
          <cell r="E120">
            <v>20481</v>
          </cell>
          <cell r="F120">
            <v>12041</v>
          </cell>
        </row>
        <row r="121">
          <cell r="A121" t="str">
            <v>HA.1112</v>
          </cell>
          <cell r="B121" t="str">
            <v>Beâ toâng loùt moùng ñaù 4x6 M#150</v>
          </cell>
          <cell r="C121" t="str">
            <v>m3</v>
          </cell>
          <cell r="D121">
            <v>244848</v>
          </cell>
          <cell r="E121">
            <v>20481</v>
          </cell>
          <cell r="F121">
            <v>12041</v>
          </cell>
        </row>
        <row r="122">
          <cell r="A122" t="str">
            <v>HA.1213</v>
          </cell>
          <cell r="B122" t="str">
            <v>Beâ toâng moùng ñaù 1x2 M#200 chieàu roäng £250cm</v>
          </cell>
          <cell r="C122" t="str">
            <v>m3</v>
          </cell>
          <cell r="D122">
            <v>313275</v>
          </cell>
          <cell r="E122">
            <v>20357</v>
          </cell>
          <cell r="F122">
            <v>12480</v>
          </cell>
        </row>
        <row r="123">
          <cell r="A123" t="str">
            <v>HA.1214</v>
          </cell>
          <cell r="B123" t="str">
            <v>Beâ toâng moùng ñaù 1x2 M#250 chieàu roäng £250cm</v>
          </cell>
          <cell r="C123" t="str">
            <v>m3</v>
          </cell>
          <cell r="D123">
            <v>354275</v>
          </cell>
          <cell r="E123">
            <v>20357</v>
          </cell>
          <cell r="F123">
            <v>12480</v>
          </cell>
        </row>
        <row r="124">
          <cell r="A124" t="str">
            <v>HA.1215</v>
          </cell>
          <cell r="B124" t="str">
            <v>Beâ toâng moùng ñaù 1x2 M#250 chieàu roäng £300cm</v>
          </cell>
          <cell r="C124" t="str">
            <v>m3</v>
          </cell>
          <cell r="D124">
            <v>392655</v>
          </cell>
          <cell r="E124">
            <v>20357</v>
          </cell>
          <cell r="F124">
            <v>12480</v>
          </cell>
        </row>
        <row r="125">
          <cell r="A125" t="str">
            <v>HA.1223</v>
          </cell>
          <cell r="B125" t="str">
            <v>Beâ toâng moùng ñaù 1x2 M#200 chieàu roäng &gt;250cm</v>
          </cell>
          <cell r="C125" t="str">
            <v>m3</v>
          </cell>
          <cell r="D125">
            <v>335028</v>
          </cell>
          <cell r="E125">
            <v>29915</v>
          </cell>
          <cell r="F125">
            <v>12480</v>
          </cell>
        </row>
        <row r="126">
          <cell r="A126" t="str">
            <v>HA.1233</v>
          </cell>
          <cell r="B126" t="str">
            <v>Beâ toâng moùng ñaù 2x4 M#200 chieàu roäng £250cm</v>
          </cell>
          <cell r="C126" t="str">
            <v>m3</v>
          </cell>
          <cell r="D126">
            <v>296910</v>
          </cell>
          <cell r="E126">
            <v>20357</v>
          </cell>
          <cell r="F126">
            <v>12480</v>
          </cell>
        </row>
        <row r="127">
          <cell r="A127" t="str">
            <v>HA.1243</v>
          </cell>
          <cell r="B127" t="str">
            <v>Beâ toâng moùng ñaù 2x4 M#200 chieàu roäng &gt;250cm</v>
          </cell>
          <cell r="C127" t="str">
            <v>m3</v>
          </cell>
          <cell r="D127">
            <v>318663</v>
          </cell>
          <cell r="E127">
            <v>29915</v>
          </cell>
          <cell r="F127">
            <v>12480</v>
          </cell>
        </row>
        <row r="128">
          <cell r="A128" t="str">
            <v>HA.1332</v>
          </cell>
          <cell r="B128" t="str">
            <v>Beâ toâng neàn ñaù 4x6 M#150</v>
          </cell>
          <cell r="C128" t="str">
            <v>m3</v>
          </cell>
          <cell r="D128">
            <v>247296</v>
          </cell>
          <cell r="E128">
            <v>19613</v>
          </cell>
          <cell r="F128">
            <v>12480</v>
          </cell>
        </row>
        <row r="129">
          <cell r="A129" t="str">
            <v>HA.2113</v>
          </cell>
          <cell r="B129" t="str">
            <v>Beâ toâng töôøng ñaù 1x2 M#200 daøy £45cm cao £4m</v>
          </cell>
          <cell r="C129" t="str">
            <v>m3</v>
          </cell>
          <cell r="D129">
            <v>386285</v>
          </cell>
          <cell r="E129">
            <v>46177</v>
          </cell>
          <cell r="F129">
            <v>15888</v>
          </cell>
        </row>
        <row r="130">
          <cell r="A130" t="str">
            <v>HA.2123</v>
          </cell>
          <cell r="B130" t="str">
            <v>Beâ toâng töôøng ñaù 1x2 M#200 daøy £45cm cao &gt;4m</v>
          </cell>
          <cell r="C130" t="str">
            <v>m3</v>
          </cell>
          <cell r="D130">
            <v>386285</v>
          </cell>
          <cell r="E130">
            <v>54738</v>
          </cell>
          <cell r="F130">
            <v>21882</v>
          </cell>
        </row>
        <row r="131">
          <cell r="A131" t="str">
            <v>HA.2313</v>
          </cell>
          <cell r="B131" t="str">
            <v>Beâ toâng coät ñaù 1x2 M#200; S£0,1m2 cao £4m</v>
          </cell>
          <cell r="C131" t="str">
            <v>m3</v>
          </cell>
          <cell r="D131">
            <v>341313</v>
          </cell>
          <cell r="E131">
            <v>58370</v>
          </cell>
          <cell r="F131">
            <v>15888</v>
          </cell>
        </row>
        <row r="132">
          <cell r="A132" t="str">
            <v>HA.2323</v>
          </cell>
          <cell r="B132" t="str">
            <v>Beâ toâng coät ñaù 1x2 M#200; S£0,1m2 cao &gt;4m</v>
          </cell>
          <cell r="C132" t="str">
            <v>m3</v>
          </cell>
          <cell r="D132">
            <v>341313</v>
          </cell>
          <cell r="E132">
            <v>62520</v>
          </cell>
          <cell r="F132">
            <v>21882</v>
          </cell>
        </row>
        <row r="133">
          <cell r="A133" t="str">
            <v>HA.3113</v>
          </cell>
          <cell r="B133" t="str">
            <v>Beâ toâng daàm, giaèng ñaù 1x2 M#200</v>
          </cell>
          <cell r="C133" t="str">
            <v>m3</v>
          </cell>
          <cell r="D133">
            <v>313275</v>
          </cell>
          <cell r="E133">
            <v>46117</v>
          </cell>
          <cell r="F133">
            <v>21882</v>
          </cell>
        </row>
        <row r="134">
          <cell r="A134" t="str">
            <v>HA.3213</v>
          </cell>
          <cell r="B134" t="str">
            <v>Beâ toâng saøn maùi ñaù 1x2 M#200</v>
          </cell>
          <cell r="C134" t="str">
            <v>m3</v>
          </cell>
          <cell r="D134">
            <v>313275</v>
          </cell>
          <cell r="E134">
            <v>32168</v>
          </cell>
          <cell r="F134">
            <v>18474</v>
          </cell>
        </row>
        <row r="135">
          <cell r="A135" t="str">
            <v>HA.3313</v>
          </cell>
          <cell r="B135" t="str">
            <v>Beâ toâng oâ vaêng, taám ñan maùi ñaù 1x2 M#200</v>
          </cell>
          <cell r="C135" t="str">
            <v>m3</v>
          </cell>
          <cell r="D135">
            <v>313275</v>
          </cell>
          <cell r="E135">
            <v>49290</v>
          </cell>
          <cell r="F135">
            <v>18474</v>
          </cell>
        </row>
        <row r="136">
          <cell r="A136" t="str">
            <v>HA.3315</v>
          </cell>
          <cell r="B136" t="str">
            <v>Beâ toâng oâ vaêng, taám ñan maùi ñaù 1x2 M#300</v>
          </cell>
          <cell r="C136" t="str">
            <v>m3</v>
          </cell>
          <cell r="D136">
            <v>392655</v>
          </cell>
          <cell r="E136">
            <v>49290</v>
          </cell>
          <cell r="F136">
            <v>18474</v>
          </cell>
        </row>
        <row r="137">
          <cell r="A137" t="str">
            <v>HA.3413</v>
          </cell>
          <cell r="B137" t="str">
            <v>Beâ toâng caàu thanh thöôøng ñaù 1x2 M#200</v>
          </cell>
          <cell r="C137" t="str">
            <v>m3</v>
          </cell>
          <cell r="D137">
            <v>313275</v>
          </cell>
          <cell r="E137">
            <v>37616</v>
          </cell>
          <cell r="F137">
            <v>18474</v>
          </cell>
        </row>
        <row r="138">
          <cell r="A138" t="str">
            <v>HA.3423</v>
          </cell>
          <cell r="B138" t="str">
            <v>Beâ toâng caàu thanh xoay ñaù 1x2 M#200</v>
          </cell>
          <cell r="C138" t="str">
            <v>m3</v>
          </cell>
          <cell r="D138">
            <v>313275</v>
          </cell>
          <cell r="E138">
            <v>39821</v>
          </cell>
          <cell r="F138">
            <v>18474</v>
          </cell>
        </row>
        <row r="139">
          <cell r="A139" t="str">
            <v>HA.5213</v>
          </cell>
          <cell r="B139" t="str">
            <v>Beâ toâng möông caùp, raõnh nöôùc ñaù 1x2 M#200</v>
          </cell>
          <cell r="C139" t="str">
            <v>m3</v>
          </cell>
          <cell r="D139">
            <v>313275</v>
          </cell>
          <cell r="E139">
            <v>28666</v>
          </cell>
          <cell r="F139">
            <v>9146</v>
          </cell>
        </row>
        <row r="140">
          <cell r="A140" t="str">
            <v>HA.5413</v>
          </cell>
          <cell r="B140" t="str">
            <v>Beâ toâng coáng ñaù 1x2 M#200</v>
          </cell>
          <cell r="C140" t="str">
            <v>m3</v>
          </cell>
          <cell r="D140">
            <v>402177</v>
          </cell>
          <cell r="E140">
            <v>40859</v>
          </cell>
          <cell r="F140">
            <v>12480</v>
          </cell>
        </row>
        <row r="141">
          <cell r="A141" t="str">
            <v>HA.8113</v>
          </cell>
          <cell r="B141" t="str">
            <v>Beâ toâng maët ñöôøng ñaù 1x2 M#200 chieàu daøy £25cm</v>
          </cell>
          <cell r="C141" t="str">
            <v>m3</v>
          </cell>
          <cell r="D141">
            <v>344855</v>
          </cell>
          <cell r="E141">
            <v>24623</v>
          </cell>
          <cell r="F141">
            <v>15375</v>
          </cell>
        </row>
        <row r="142">
          <cell r="A142" t="str">
            <v>HA.8123</v>
          </cell>
          <cell r="B142" t="str">
            <v>Beâ toâng maët ñöôøng ñaù 1x2 M#200 chieàu daøy &gt;25cm</v>
          </cell>
          <cell r="C142" t="str">
            <v>m3</v>
          </cell>
          <cell r="D142">
            <v>347230</v>
          </cell>
          <cell r="E142">
            <v>22052</v>
          </cell>
          <cell r="F142">
            <v>15375</v>
          </cell>
        </row>
        <row r="143">
          <cell r="A143" t="str">
            <v>HA.8213</v>
          </cell>
          <cell r="B143" t="str">
            <v>Ñoå beâ toâng ñaù 2*4 M#200 maët ñöôøng daøy 10cm</v>
          </cell>
          <cell r="C143" t="str">
            <v>m3</v>
          </cell>
          <cell r="D143">
            <v>344855</v>
          </cell>
          <cell r="E143">
            <v>24623</v>
          </cell>
          <cell r="F143">
            <v>15375</v>
          </cell>
        </row>
        <row r="144">
          <cell r="A144" t="str">
            <v>HG.4113</v>
          </cell>
          <cell r="B144" t="str">
            <v>Ñoå beâ toâng naép möông M#200 ñaù 1x2</v>
          </cell>
          <cell r="C144" t="str">
            <v>m3</v>
          </cell>
          <cell r="D144">
            <v>308683</v>
          </cell>
          <cell r="E144">
            <v>31901</v>
          </cell>
          <cell r="F144">
            <v>9146</v>
          </cell>
        </row>
        <row r="145">
          <cell r="A145" t="str">
            <v>IA.1110</v>
          </cell>
          <cell r="B145" t="str">
            <v>Saûn xuaát vaø gia coâng theùp moùng F £10</v>
          </cell>
          <cell r="C145" t="str">
            <v>kg</v>
          </cell>
          <cell r="D145">
            <v>4146.3779999999997</v>
          </cell>
          <cell r="E145">
            <v>146.83199999999999</v>
          </cell>
          <cell r="F145">
            <v>15.916</v>
          </cell>
        </row>
        <row r="146">
          <cell r="A146" t="str">
            <v>IA.1120</v>
          </cell>
          <cell r="B146" t="str">
            <v>Saûn xuaát vaø gia coâng theùp moùng F £18</v>
          </cell>
          <cell r="C146" t="str">
            <v>kg</v>
          </cell>
          <cell r="D146">
            <v>4009.7</v>
          </cell>
          <cell r="E146">
            <v>108.178</v>
          </cell>
          <cell r="F146">
            <v>99.350999999999999</v>
          </cell>
        </row>
        <row r="147">
          <cell r="A147" t="str">
            <v>IA.1130</v>
          </cell>
          <cell r="B147" t="str">
            <v>Saûn xuaát vaø gia coâng theùp moùng F &gt;18</v>
          </cell>
          <cell r="C147" t="str">
            <v>kg</v>
          </cell>
          <cell r="D147">
            <v>4104.1220000000003</v>
          </cell>
          <cell r="E147">
            <v>82.366</v>
          </cell>
          <cell r="F147">
            <v>104.58499999999999</v>
          </cell>
        </row>
        <row r="148">
          <cell r="A148" t="str">
            <v>IA.2211</v>
          </cell>
          <cell r="B148" t="str">
            <v>Saûn xuaát vaø gia coâng theùp truï F £10 cao £4m</v>
          </cell>
          <cell r="C148" t="str">
            <v>kg</v>
          </cell>
          <cell r="D148">
            <v>4146.3779999999997</v>
          </cell>
          <cell r="E148">
            <v>196.327</v>
          </cell>
          <cell r="F148">
            <v>15.916</v>
          </cell>
        </row>
        <row r="149">
          <cell r="A149" t="str">
            <v>IA.2221</v>
          </cell>
          <cell r="B149" t="str">
            <v>Saûn xuaát vaø gia coâng theùp truï F £18 cao £4m</v>
          </cell>
          <cell r="C149" t="str">
            <v>kg</v>
          </cell>
          <cell r="D149">
            <v>4010.9059999999999</v>
          </cell>
          <cell r="E149">
            <v>132.20400000000001</v>
          </cell>
          <cell r="F149">
            <v>102.444</v>
          </cell>
        </row>
        <row r="150">
          <cell r="A150" t="str">
            <v>IA.2231</v>
          </cell>
          <cell r="B150" t="str">
            <v>Saûn xuaát vaø gia coâng theùp truï F &gt;18 cao £4m</v>
          </cell>
          <cell r="C150" t="str">
            <v>kg</v>
          </cell>
          <cell r="D150">
            <v>4020.152</v>
          </cell>
          <cell r="E150">
            <v>111.88500000000001</v>
          </cell>
          <cell r="F150">
            <v>121.6</v>
          </cell>
        </row>
        <row r="151">
          <cell r="A151" t="str">
            <v>IA.2311</v>
          </cell>
          <cell r="B151" t="str">
            <v>Saûn xuaát vaø gia coâng theùp daàm F £10 cao £4m</v>
          </cell>
          <cell r="C151" t="str">
            <v>kg</v>
          </cell>
          <cell r="D151">
            <v>4146.3779999999997</v>
          </cell>
          <cell r="E151">
            <v>213.74299999999999</v>
          </cell>
          <cell r="F151">
            <v>15.916</v>
          </cell>
        </row>
        <row r="152">
          <cell r="A152" t="str">
            <v>IA.2321</v>
          </cell>
          <cell r="B152" t="str">
            <v>Saûn xuaát vaø gia coâng theùp daàm F £18 cao £4m</v>
          </cell>
          <cell r="C152" t="str">
            <v>kg</v>
          </cell>
          <cell r="D152">
            <v>4010.1019999999999</v>
          </cell>
          <cell r="E152">
            <v>132.46799999999999</v>
          </cell>
          <cell r="F152">
            <v>100.35599999999999</v>
          </cell>
        </row>
        <row r="153">
          <cell r="A153" t="str">
            <v>IA.2331</v>
          </cell>
          <cell r="B153" t="str">
            <v>Saûn xuaát vaø gia coâng theùp daàm F &gt;18 cao £4m</v>
          </cell>
          <cell r="C153" t="str">
            <v>kg</v>
          </cell>
          <cell r="D153">
            <v>4019.0929999999998</v>
          </cell>
          <cell r="E153">
            <v>120.065</v>
          </cell>
          <cell r="F153">
            <v>118.97</v>
          </cell>
        </row>
        <row r="154">
          <cell r="A154" t="str">
            <v>IA.2411</v>
          </cell>
          <cell r="B154" t="str">
            <v>SX, gia coâng coát theùp oâ vaêng, taám ñan F £10</v>
          </cell>
          <cell r="C154" t="str">
            <v>kg</v>
          </cell>
          <cell r="D154">
            <v>4146.3779999999997</v>
          </cell>
          <cell r="E154">
            <v>286.57400000000001</v>
          </cell>
          <cell r="F154">
            <v>15.916</v>
          </cell>
        </row>
        <row r="155">
          <cell r="A155" t="str">
            <v>IA.2421</v>
          </cell>
          <cell r="B155" t="str">
            <v>SX, gia coâng coát theùp oâ vaêng, taám ñan F £18</v>
          </cell>
          <cell r="C155" t="str">
            <v>kg</v>
          </cell>
          <cell r="D155">
            <v>4009.5459999999998</v>
          </cell>
          <cell r="E155">
            <v>272.19200000000001</v>
          </cell>
          <cell r="F155">
            <v>99.582999999999998</v>
          </cell>
        </row>
        <row r="156">
          <cell r="A156" t="str">
            <v>IA.2431</v>
          </cell>
          <cell r="B156" t="str">
            <v>SX, gia coâng coát theùp oâ vaêng, taám ñan F &gt;18</v>
          </cell>
          <cell r="C156" t="str">
            <v>kg</v>
          </cell>
          <cell r="D156">
            <v>4014.1219999999998</v>
          </cell>
          <cell r="E156">
            <v>267.31</v>
          </cell>
          <cell r="F156">
            <v>105.127</v>
          </cell>
        </row>
        <row r="157">
          <cell r="A157" t="str">
            <v>IA.2511</v>
          </cell>
          <cell r="B157" t="str">
            <v>Saûn xuaát vaø gia coâng theùp saøn F £10 cao £16m</v>
          </cell>
          <cell r="C157" t="str">
            <v>kg</v>
          </cell>
          <cell r="D157">
            <v>4146.3779999999997</v>
          </cell>
          <cell r="E157">
            <v>189.76599999999999</v>
          </cell>
          <cell r="F157">
            <v>18.096</v>
          </cell>
        </row>
        <row r="158">
          <cell r="A158" t="str">
            <v>IA.2521</v>
          </cell>
          <cell r="B158" t="str">
            <v>Saûn xuaát vaø gia coâng theùp saøn F £18 cao £16m</v>
          </cell>
          <cell r="C158" t="str">
            <v>kg</v>
          </cell>
          <cell r="D158">
            <v>4009.5459999999998</v>
          </cell>
          <cell r="E158">
            <v>141.51400000000001</v>
          </cell>
          <cell r="F158">
            <v>101.76300000000001</v>
          </cell>
        </row>
        <row r="159">
          <cell r="A159" t="str">
            <v>IA.2531</v>
          </cell>
          <cell r="B159" t="str">
            <v>Saûn xuaát vaø gia coâng theùp saøn F &gt;18 cao £16m</v>
          </cell>
          <cell r="C159" t="str">
            <v>kg</v>
          </cell>
          <cell r="D159">
            <v>4014.1219999999998</v>
          </cell>
          <cell r="E159">
            <v>107.65900000000001</v>
          </cell>
          <cell r="F159">
            <v>107.307</v>
          </cell>
        </row>
        <row r="160">
          <cell r="A160" t="str">
            <v>IA.2611</v>
          </cell>
          <cell r="B160" t="str">
            <v>SX, gia coâng coát theùp caàu thang thöôøng F £10</v>
          </cell>
          <cell r="C160" t="str">
            <v>kg</v>
          </cell>
          <cell r="D160">
            <v>4146.3779999999997</v>
          </cell>
          <cell r="E160">
            <v>239.20699999999999</v>
          </cell>
          <cell r="F160">
            <v>15.916</v>
          </cell>
        </row>
        <row r="161">
          <cell r="A161" t="str">
            <v>IA.2621</v>
          </cell>
          <cell r="B161" t="str">
            <v>SX, gia coâng coát theùp caàu thang thöôøng F £18</v>
          </cell>
          <cell r="C161" t="str">
            <v>kg</v>
          </cell>
          <cell r="D161">
            <v>4009.5459999999998</v>
          </cell>
          <cell r="E161">
            <v>190.126</v>
          </cell>
          <cell r="F161">
            <v>99.582999999999998</v>
          </cell>
        </row>
        <row r="162">
          <cell r="A162" t="str">
            <v>IA.2631</v>
          </cell>
          <cell r="B162" t="str">
            <v>SX, gia coâng coát theùp caàu thang thöôøng F &gt;18</v>
          </cell>
          <cell r="C162" t="str">
            <v>kg</v>
          </cell>
          <cell r="D162">
            <v>4014.1219999999998</v>
          </cell>
          <cell r="E162">
            <v>185.11199999999999</v>
          </cell>
          <cell r="F162">
            <v>105.127</v>
          </cell>
        </row>
        <row r="163">
          <cell r="A163" t="str">
            <v>IA.3511</v>
          </cell>
          <cell r="B163" t="str">
            <v>SX, gia coâng coát theùp möông caùp F £10</v>
          </cell>
          <cell r="C163" t="str">
            <v>kg</v>
          </cell>
          <cell r="D163">
            <v>4146.3779999999997</v>
          </cell>
          <cell r="E163">
            <v>142.292</v>
          </cell>
          <cell r="F163">
            <v>15.916</v>
          </cell>
        </row>
        <row r="164">
          <cell r="A164" t="str">
            <v>IA.3521</v>
          </cell>
          <cell r="B164" t="str">
            <v>SX, gia coâng coát theùp möông caùp F &gt;10</v>
          </cell>
          <cell r="C164" t="str">
            <v>kg</v>
          </cell>
          <cell r="D164">
            <v>4014.1219999999998</v>
          </cell>
          <cell r="E164">
            <v>90.019000000000005</v>
          </cell>
          <cell r="F164">
            <v>111.72499999999999</v>
          </cell>
        </row>
        <row r="165">
          <cell r="A165" t="str">
            <v>IA.3611</v>
          </cell>
          <cell r="B165" t="str">
            <v>Coát theùp coáng £ F 10</v>
          </cell>
          <cell r="C165" t="str">
            <v>kg</v>
          </cell>
          <cell r="D165">
            <v>4146.3779999999997</v>
          </cell>
          <cell r="E165">
            <v>395.18200000000002</v>
          </cell>
          <cell r="F165">
            <v>16.916</v>
          </cell>
        </row>
        <row r="166">
          <cell r="A166" t="str">
            <v>IA.3621</v>
          </cell>
          <cell r="B166" t="str">
            <v>Coát theùp coáng£ F 18</v>
          </cell>
          <cell r="C166" t="str">
            <v>kg</v>
          </cell>
          <cell r="D166">
            <v>4042.2620000000002</v>
          </cell>
          <cell r="E166">
            <v>213.75800000000001</v>
          </cell>
          <cell r="F166">
            <v>189.83600000000001</v>
          </cell>
        </row>
        <row r="167">
          <cell r="A167" t="str">
            <v>IB.2511</v>
          </cell>
          <cell r="B167" t="str">
            <v>Saûn xuaát vaø gia coâng theùp naép möông</v>
          </cell>
          <cell r="C167" t="str">
            <v>kg</v>
          </cell>
          <cell r="D167">
            <v>4146.3779999999997</v>
          </cell>
          <cell r="E167">
            <v>221.804</v>
          </cell>
          <cell r="F167">
            <v>15.916</v>
          </cell>
        </row>
        <row r="168">
          <cell r="A168" t="str">
            <v>KA.1110</v>
          </cell>
          <cell r="B168" t="str">
            <v>Vaùn khuoân moùng daøi, beä maùy</v>
          </cell>
          <cell r="C168" t="str">
            <v>m2</v>
          </cell>
          <cell r="D168">
            <v>1919.7249999999999</v>
          </cell>
          <cell r="E168">
            <v>1765.35</v>
          </cell>
        </row>
        <row r="169">
          <cell r="A169" t="str">
            <v>KA.1220</v>
          </cell>
          <cell r="B169" t="str">
            <v>Vaùn khuoân moùng coät vuoâng, hình chöõ nhaät</v>
          </cell>
          <cell r="C169" t="str">
            <v>m2</v>
          </cell>
          <cell r="D169">
            <v>1938.319</v>
          </cell>
          <cell r="E169">
            <v>3852.39</v>
          </cell>
        </row>
        <row r="170">
          <cell r="A170" t="str">
            <v>KA.2120</v>
          </cell>
          <cell r="B170" t="str">
            <v>Vaùn khuoân coät vuoâng, hình chöõ nhaät</v>
          </cell>
          <cell r="C170" t="str">
            <v>m2</v>
          </cell>
          <cell r="D170">
            <v>2076.0830000000001</v>
          </cell>
          <cell r="E170">
            <v>4315.75</v>
          </cell>
        </row>
        <row r="171">
          <cell r="A171" t="str">
            <v>KA.2210</v>
          </cell>
          <cell r="B171" t="str">
            <v>Vaùn khuoân xaø daàm, giaèng</v>
          </cell>
          <cell r="C171" t="str">
            <v>m2</v>
          </cell>
          <cell r="D171">
            <v>2761.7179999999998</v>
          </cell>
          <cell r="E171">
            <v>4651.2700000000004</v>
          </cell>
        </row>
        <row r="172">
          <cell r="A172" t="str">
            <v>KA.2310</v>
          </cell>
          <cell r="B172" t="str">
            <v>Vaùn khuoân saøn maùi</v>
          </cell>
          <cell r="C172" t="str">
            <v>m2</v>
          </cell>
          <cell r="D172">
            <v>2217.3919999999998</v>
          </cell>
          <cell r="E172">
            <v>3646.07</v>
          </cell>
        </row>
        <row r="173">
          <cell r="A173" t="str">
            <v>KA.2320</v>
          </cell>
          <cell r="B173" t="str">
            <v>Vaùn khuoân lanh toâ, lanh toâ lieàn maùi haét, taám ñan</v>
          </cell>
          <cell r="C173" t="str">
            <v>m2</v>
          </cell>
          <cell r="D173">
            <v>2217.3919999999998</v>
          </cell>
          <cell r="E173">
            <v>3851.71</v>
          </cell>
        </row>
        <row r="174">
          <cell r="A174" t="str">
            <v>KA.2510</v>
          </cell>
          <cell r="B174" t="str">
            <v>Vaùn khuoân töôøng thaúng chieàu daøy £45cm</v>
          </cell>
          <cell r="C174" t="str">
            <v>m2</v>
          </cell>
          <cell r="D174">
            <v>1945.088</v>
          </cell>
          <cell r="E174">
            <v>3758.36</v>
          </cell>
        </row>
        <row r="175">
          <cell r="A175" t="str">
            <v>KA.7110</v>
          </cell>
          <cell r="B175" t="str">
            <v>Vaùn khuoân maùi bôø keânh möông</v>
          </cell>
          <cell r="C175" t="str">
            <v>m2</v>
          </cell>
          <cell r="D175">
            <v>1776.3679999999999</v>
          </cell>
          <cell r="E175">
            <v>1636.94</v>
          </cell>
        </row>
        <row r="176">
          <cell r="A176" t="str">
            <v>KA.3210</v>
          </cell>
          <cell r="B176" t="str">
            <v>Vaùn khuoân coáng</v>
          </cell>
          <cell r="C176" t="str">
            <v>m2</v>
          </cell>
          <cell r="D176">
            <v>24635.97</v>
          </cell>
          <cell r="E176">
            <v>9728.1200000000008</v>
          </cell>
        </row>
        <row r="177">
          <cell r="A177" t="str">
            <v>KP.2310</v>
          </cell>
          <cell r="B177" t="str">
            <v>Vaùn khuoân naép ñan</v>
          </cell>
          <cell r="C177" t="str">
            <v>m2</v>
          </cell>
          <cell r="D177">
            <v>1704.78</v>
          </cell>
          <cell r="E177">
            <v>3180.21</v>
          </cell>
        </row>
        <row r="178">
          <cell r="A178" t="str">
            <v>LA.5110</v>
          </cell>
          <cell r="B178" t="str">
            <v>Laép CKBT ñuùc saün P £50 kg</v>
          </cell>
          <cell r="C178" t="str">
            <v>caùi</v>
          </cell>
          <cell r="D178">
            <v>865</v>
          </cell>
          <cell r="E178">
            <v>2029</v>
          </cell>
        </row>
        <row r="179">
          <cell r="A179" t="str">
            <v>LA.5120</v>
          </cell>
          <cell r="B179" t="str">
            <v>Laép CKBT ñuùc saün P £100 kg</v>
          </cell>
          <cell r="C179" t="str">
            <v>Caùi</v>
          </cell>
          <cell r="D179">
            <v>1440</v>
          </cell>
          <cell r="E179">
            <v>3382</v>
          </cell>
        </row>
        <row r="180">
          <cell r="A180" t="str">
            <v>LA.5130</v>
          </cell>
          <cell r="B180" t="str">
            <v>Laép CKBT ñuùc saün P £250 kg</v>
          </cell>
          <cell r="C180" t="str">
            <v>Caùi</v>
          </cell>
          <cell r="D180">
            <v>2016</v>
          </cell>
          <cell r="E180">
            <v>6088</v>
          </cell>
        </row>
        <row r="181">
          <cell r="A181" t="str">
            <v>LA.5140</v>
          </cell>
          <cell r="B181" t="str">
            <v>Laép CKBT ñuùc saün P &gt;250 kg</v>
          </cell>
          <cell r="C181" t="str">
            <v>caùi</v>
          </cell>
          <cell r="D181">
            <v>2880</v>
          </cell>
          <cell r="E181">
            <v>11500</v>
          </cell>
        </row>
        <row r="182">
          <cell r="A182" t="str">
            <v>MA.2410</v>
          </cell>
          <cell r="B182" t="str">
            <v>Xaø goà goã 5x10cm ñoùng traàn</v>
          </cell>
          <cell r="C182" t="str">
            <v>m3</v>
          </cell>
          <cell r="D182">
            <v>3314729</v>
          </cell>
          <cell r="E182">
            <v>51495</v>
          </cell>
        </row>
        <row r="183">
          <cell r="A183" t="str">
            <v>NA.1320</v>
          </cell>
          <cell r="B183" t="str">
            <v xml:space="preserve">Saûn xuaát xaø goà theùp U100x46x4,5 </v>
          </cell>
          <cell r="C183" t="str">
            <v>taán</v>
          </cell>
          <cell r="D183">
            <v>4390715</v>
          </cell>
          <cell r="E183">
            <v>91056</v>
          </cell>
        </row>
        <row r="184">
          <cell r="A184" t="str">
            <v>NA.1520</v>
          </cell>
          <cell r="B184" t="str">
            <v>Saûn xuaát lan can saét</v>
          </cell>
          <cell r="C184" t="str">
            <v>taán</v>
          </cell>
          <cell r="D184">
            <v>4231924</v>
          </cell>
          <cell r="E184">
            <v>477125</v>
          </cell>
          <cell r="F184">
            <v>218510</v>
          </cell>
        </row>
        <row r="185">
          <cell r="A185" t="str">
            <v>NA.1530</v>
          </cell>
          <cell r="B185" t="str">
            <v>Saûn xuaát cöûa soå rôøi</v>
          </cell>
          <cell r="C185" t="str">
            <v>taán</v>
          </cell>
          <cell r="D185">
            <v>4429725</v>
          </cell>
          <cell r="E185">
            <v>1172060</v>
          </cell>
          <cell r="F185">
            <v>1277772</v>
          </cell>
        </row>
        <row r="186">
          <cell r="A186" t="str">
            <v>NA.1610</v>
          </cell>
          <cell r="B186" t="str">
            <v>Saûn xuaát haøng raøo löôùi theùp</v>
          </cell>
          <cell r="C186" t="str">
            <v>m2</v>
          </cell>
          <cell r="D186">
            <v>8670</v>
          </cell>
          <cell r="E186">
            <v>15176</v>
          </cell>
          <cell r="F186">
            <v>7734</v>
          </cell>
        </row>
        <row r="187">
          <cell r="A187" t="str">
            <v>NA.1620</v>
          </cell>
          <cell r="B187" t="str">
            <v>Saûn xuaát cöûa löôùi theùp</v>
          </cell>
          <cell r="C187" t="str">
            <v>m2</v>
          </cell>
          <cell r="D187">
            <v>101141</v>
          </cell>
          <cell r="E187">
            <v>16862</v>
          </cell>
          <cell r="F187">
            <v>9281</v>
          </cell>
        </row>
        <row r="188">
          <cell r="A188" t="str">
            <v>NA.1630</v>
          </cell>
          <cell r="B188" t="str">
            <v>Saûn xuaát haøng raøo song saét</v>
          </cell>
          <cell r="C188" t="str">
            <v>m2</v>
          </cell>
          <cell r="D188">
            <v>85146</v>
          </cell>
          <cell r="E188">
            <v>19456</v>
          </cell>
          <cell r="F188">
            <v>11601</v>
          </cell>
        </row>
        <row r="189">
          <cell r="A189" t="str">
            <v>NA.1640</v>
          </cell>
          <cell r="B189" t="str">
            <v>Saûn xuaát cöûa song saét</v>
          </cell>
          <cell r="C189" t="str">
            <v>m2</v>
          </cell>
          <cell r="D189">
            <v>105206</v>
          </cell>
          <cell r="E189">
            <v>22051</v>
          </cell>
          <cell r="F189">
            <v>11601</v>
          </cell>
        </row>
        <row r="190">
          <cell r="A190" t="str">
            <v>NB.1310</v>
          </cell>
          <cell r="B190" t="str">
            <v>Laép döïng xaø goà theùp</v>
          </cell>
          <cell r="C190" t="str">
            <v>taán</v>
          </cell>
          <cell r="D190">
            <v>106380</v>
          </cell>
          <cell r="E190">
            <v>35411</v>
          </cell>
          <cell r="F190">
            <v>362719</v>
          </cell>
        </row>
        <row r="191">
          <cell r="A191" t="str">
            <v>NB.2120</v>
          </cell>
          <cell r="B191" t="str">
            <v>Laép döïng cöûa khung saét + khung nhoâm</v>
          </cell>
          <cell r="C191" t="str">
            <v>m2</v>
          </cell>
          <cell r="D191">
            <v>1697</v>
          </cell>
          <cell r="E191">
            <v>4059</v>
          </cell>
        </row>
        <row r="192">
          <cell r="A192" t="str">
            <v>NB.3110</v>
          </cell>
          <cell r="B192" t="str">
            <v>Laép döïng keát caáu theùp</v>
          </cell>
          <cell r="C192" t="str">
            <v>taán</v>
          </cell>
          <cell r="D192">
            <v>246540</v>
          </cell>
          <cell r="E192">
            <v>151242</v>
          </cell>
          <cell r="F192">
            <v>280350</v>
          </cell>
        </row>
        <row r="193">
          <cell r="A193" t="str">
            <v>OB.1220</v>
          </cell>
          <cell r="B193" t="str">
            <v>Lôïp maùi toân traùng keõm Austnam</v>
          </cell>
          <cell r="C193" t="str">
            <v>m2</v>
          </cell>
          <cell r="D193">
            <v>45472.35</v>
          </cell>
          <cell r="E193">
            <v>583.70000000000005</v>
          </cell>
        </row>
        <row r="194">
          <cell r="A194" t="str">
            <v>OB.1310</v>
          </cell>
          <cell r="B194" t="str">
            <v>Traàn nhöïa</v>
          </cell>
          <cell r="C194" t="str">
            <v>m2</v>
          </cell>
          <cell r="D194">
            <v>28530</v>
          </cell>
          <cell r="E194">
            <v>664.12</v>
          </cell>
        </row>
        <row r="195">
          <cell r="A195" t="str">
            <v>PA.1214</v>
          </cell>
          <cell r="B195" t="str">
            <v>Traùt töôøng XM#75 daøy 1,5 cm cao £4m</v>
          </cell>
          <cell r="C195" t="str">
            <v>m2</v>
          </cell>
          <cell r="D195">
            <v>4460</v>
          </cell>
          <cell r="E195">
            <v>1808</v>
          </cell>
          <cell r="F195">
            <v>136</v>
          </cell>
        </row>
        <row r="196">
          <cell r="A196" t="str">
            <v>PA.2214</v>
          </cell>
          <cell r="B196" t="str">
            <v xml:space="preserve">Traùt coät, lam, caàu thang XM#75 daøy 1,5 cm </v>
          </cell>
          <cell r="C196" t="str">
            <v>m2</v>
          </cell>
          <cell r="D196">
            <v>4746</v>
          </cell>
          <cell r="E196">
            <v>6571</v>
          </cell>
          <cell r="F196">
            <v>190</v>
          </cell>
        </row>
        <row r="197">
          <cell r="A197" t="str">
            <v>PA.3114</v>
          </cell>
          <cell r="B197" t="str">
            <v xml:space="preserve">Traùt daàm vöõa XM#75 </v>
          </cell>
          <cell r="C197" t="str">
            <v>m2</v>
          </cell>
          <cell r="D197">
            <v>4722</v>
          </cell>
          <cell r="E197">
            <v>4354</v>
          </cell>
          <cell r="F197">
            <v>190</v>
          </cell>
        </row>
        <row r="198">
          <cell r="A198" t="str">
            <v>PA.3214</v>
          </cell>
          <cell r="B198" t="str">
            <v xml:space="preserve">Traùt traàn vöõa XM#75 </v>
          </cell>
          <cell r="C198" t="str">
            <v>m2</v>
          </cell>
          <cell r="D198">
            <v>4722</v>
          </cell>
          <cell r="E198">
            <v>3958</v>
          </cell>
          <cell r="F198">
            <v>190</v>
          </cell>
        </row>
        <row r="199">
          <cell r="A199" t="str">
            <v>PA.4214</v>
          </cell>
          <cell r="B199" t="str">
            <v>Traùt gôø chæ vöõa XM#75</v>
          </cell>
          <cell r="C199" t="str">
            <v>m</v>
          </cell>
          <cell r="D199">
            <v>656</v>
          </cell>
          <cell r="E199">
            <v>1821</v>
          </cell>
        </row>
        <row r="200">
          <cell r="A200" t="str">
            <v>PA.5114</v>
          </cell>
          <cell r="B200" t="str">
            <v>Traùt oâ vaêng, lam, seânoâ vöõa XM#75</v>
          </cell>
          <cell r="C200" t="str">
            <v>m2</v>
          </cell>
          <cell r="D200">
            <v>3147</v>
          </cell>
          <cell r="E200">
            <v>3167</v>
          </cell>
        </row>
        <row r="201">
          <cell r="A201" t="str">
            <v>PD.3214</v>
          </cell>
          <cell r="B201" t="str">
            <v>Traùt Granitoâ daøy 1,5cm vöõa XM#75</v>
          </cell>
          <cell r="C201" t="str">
            <v>m2</v>
          </cell>
          <cell r="D201">
            <v>18601</v>
          </cell>
          <cell r="E201">
            <v>20451</v>
          </cell>
        </row>
        <row r="202">
          <cell r="A202" t="str">
            <v>QB.1110</v>
          </cell>
          <cell r="B202" t="str">
            <v>OÁp töôøng gaïch men söù 15x15cm cao £4m</v>
          </cell>
          <cell r="C202" t="str">
            <v>m2</v>
          </cell>
          <cell r="D202">
            <v>39668</v>
          </cell>
          <cell r="E202">
            <v>9064</v>
          </cell>
        </row>
        <row r="203">
          <cell r="A203" t="str">
            <v>QB.1120</v>
          </cell>
          <cell r="B203" t="str">
            <v>OÁp töôøng gaïch men söù 15x15cm cao &gt;4m</v>
          </cell>
          <cell r="C203" t="str">
            <v>m2</v>
          </cell>
          <cell r="D203">
            <v>39864</v>
          </cell>
          <cell r="E203">
            <v>9606</v>
          </cell>
          <cell r="F203">
            <v>218</v>
          </cell>
        </row>
        <row r="204">
          <cell r="A204" t="str">
            <v>QB.1210</v>
          </cell>
          <cell r="B204" t="str">
            <v>OÁp töôøng gaïch men söù 11x11cm cao £4m</v>
          </cell>
          <cell r="C204" t="str">
            <v>m2</v>
          </cell>
          <cell r="D204">
            <v>51156</v>
          </cell>
          <cell r="E204">
            <v>9606</v>
          </cell>
        </row>
        <row r="205">
          <cell r="A205" t="str">
            <v>QB.1220</v>
          </cell>
          <cell r="B205" t="str">
            <v>OÁp töôøng gaïch men söù 11x11cm cao &gt;4m</v>
          </cell>
          <cell r="C205" t="str">
            <v>m2</v>
          </cell>
          <cell r="D205">
            <v>51410</v>
          </cell>
          <cell r="E205">
            <v>10526</v>
          </cell>
          <cell r="F205">
            <v>218</v>
          </cell>
        </row>
        <row r="206">
          <cell r="A206" t="str">
            <v>QP.1110</v>
          </cell>
          <cell r="B206" t="str">
            <v>OÁp töôøng ñaù caåm thaïch 20x20cm</v>
          </cell>
          <cell r="C206" t="str">
            <v>m2</v>
          </cell>
          <cell r="D206">
            <v>99444</v>
          </cell>
          <cell r="E206">
            <v>18955</v>
          </cell>
        </row>
        <row r="207">
          <cell r="A207" t="str">
            <v>QP.1120</v>
          </cell>
          <cell r="B207" t="str">
            <v>OÁp töôøng ñaù caåm thaïch 30x30cm</v>
          </cell>
          <cell r="C207" t="str">
            <v>m2</v>
          </cell>
          <cell r="D207">
            <v>137733</v>
          </cell>
          <cell r="E207">
            <v>21790</v>
          </cell>
        </row>
        <row r="208">
          <cell r="A208" t="str">
            <v>QP.1130</v>
          </cell>
          <cell r="B208" t="str">
            <v>OÁp töôøng ñaù caåm thaïch 40x40cm</v>
          </cell>
          <cell r="C208" t="str">
            <v>m2</v>
          </cell>
          <cell r="D208">
            <v>122017</v>
          </cell>
          <cell r="E208">
            <v>19402</v>
          </cell>
        </row>
        <row r="209">
          <cell r="A209" t="str">
            <v>QP.1210</v>
          </cell>
          <cell r="B209" t="str">
            <v>OÁp töôøng ñaù caåm thaïch 20x20cm</v>
          </cell>
          <cell r="C209" t="str">
            <v>m2</v>
          </cell>
          <cell r="D209">
            <v>99444</v>
          </cell>
          <cell r="E209">
            <v>22984</v>
          </cell>
        </row>
        <row r="210">
          <cell r="A210" t="str">
            <v>QP.1220</v>
          </cell>
          <cell r="B210" t="str">
            <v>OÁp töôøng ñaù caåm thaïch 30x30cm</v>
          </cell>
          <cell r="C210" t="str">
            <v>m2</v>
          </cell>
          <cell r="D210">
            <v>137733</v>
          </cell>
          <cell r="E210">
            <v>30298</v>
          </cell>
        </row>
        <row r="211">
          <cell r="A211" t="str">
            <v>QP.1230</v>
          </cell>
          <cell r="B211" t="str">
            <v>OÁp töôøng ñaù caåm thaïch 40x40cm</v>
          </cell>
          <cell r="C211" t="str">
            <v>m2</v>
          </cell>
          <cell r="D211">
            <v>122017</v>
          </cell>
          <cell r="E211">
            <v>24776</v>
          </cell>
        </row>
        <row r="212">
          <cell r="A212" t="str">
            <v>RA.1114</v>
          </cell>
          <cell r="B212" t="str">
            <v>Laùng neàn, saøn khoâng ñaùnh maøu vöõa XM#75 daøy 2cm cao £4m</v>
          </cell>
          <cell r="C212" t="str">
            <v>m2</v>
          </cell>
          <cell r="D212">
            <v>6544</v>
          </cell>
          <cell r="E212">
            <v>897</v>
          </cell>
          <cell r="F212">
            <v>136</v>
          </cell>
        </row>
        <row r="213">
          <cell r="A213" t="str">
            <v>RA.1214</v>
          </cell>
          <cell r="B213" t="str">
            <v>Laùng neàn, saøn khoâng ñaùnh maøu vöõa XM#75 daøy 3cm cao £4m</v>
          </cell>
          <cell r="C213" t="str">
            <v>m2</v>
          </cell>
          <cell r="D213">
            <v>9161</v>
          </cell>
          <cell r="E213">
            <v>1399</v>
          </cell>
          <cell r="F213">
            <v>181</v>
          </cell>
        </row>
        <row r="214">
          <cell r="A214" t="str">
            <v>RB.1114</v>
          </cell>
          <cell r="B214" t="str">
            <v>Laùng neàn, saøn coù ñaùnh maøu vöõa XM#75 daøy 2cm cao £4m</v>
          </cell>
          <cell r="C214" t="str">
            <v>m2</v>
          </cell>
          <cell r="D214">
            <v>6744</v>
          </cell>
          <cell r="E214">
            <v>1201</v>
          </cell>
          <cell r="F214">
            <v>136</v>
          </cell>
        </row>
        <row r="215">
          <cell r="A215" t="str">
            <v>RB.1214</v>
          </cell>
          <cell r="B215" t="str">
            <v>Laùng neàn, saøn coù ñaùnh maøu vöõa XM#75 daøy 3cm cao £4m</v>
          </cell>
          <cell r="C215" t="str">
            <v>m2</v>
          </cell>
          <cell r="D215">
            <v>9361</v>
          </cell>
          <cell r="E215">
            <v>1649</v>
          </cell>
          <cell r="F215">
            <v>181</v>
          </cell>
        </row>
        <row r="216">
          <cell r="A216" t="str">
            <v>RB.2114</v>
          </cell>
          <cell r="B216" t="str">
            <v>Laùng seânoâ, maùi haét daøy 1cm vöõa XM#75</v>
          </cell>
          <cell r="C216" t="str">
            <v>m2</v>
          </cell>
          <cell r="D216">
            <v>3402</v>
          </cell>
          <cell r="E216">
            <v>1557</v>
          </cell>
          <cell r="F216">
            <v>136</v>
          </cell>
        </row>
        <row r="217">
          <cell r="A217" t="str">
            <v>RB.2124</v>
          </cell>
          <cell r="B217" t="str">
            <v>Laùng seânoâ, maùi haét daøy 2cm vöõa XM#75</v>
          </cell>
          <cell r="C217" t="str">
            <v>m2</v>
          </cell>
          <cell r="D217">
            <v>6745</v>
          </cell>
          <cell r="E217">
            <v>1874</v>
          </cell>
          <cell r="F217">
            <v>136</v>
          </cell>
        </row>
        <row r="218">
          <cell r="A218" t="str">
            <v>RB.2134</v>
          </cell>
          <cell r="B218" t="str">
            <v>Laùng möông caùp daøy 1cm vöõa XM#75</v>
          </cell>
          <cell r="C218" t="str">
            <v>m2</v>
          </cell>
          <cell r="D218">
            <v>3402</v>
          </cell>
          <cell r="E218">
            <v>1557</v>
          </cell>
          <cell r="F218">
            <v>136</v>
          </cell>
        </row>
        <row r="219">
          <cell r="A219" t="str">
            <v>RB.2144</v>
          </cell>
          <cell r="B219" t="str">
            <v>Laùng heø daøy 3cm vöõa XM#75</v>
          </cell>
          <cell r="C219" t="str">
            <v>m2</v>
          </cell>
          <cell r="D219">
            <v>9361</v>
          </cell>
          <cell r="E219">
            <v>1781</v>
          </cell>
          <cell r="F219">
            <v>136</v>
          </cell>
        </row>
        <row r="220">
          <cell r="A220" t="str">
            <v>SA.7111</v>
          </cell>
          <cell r="B220" t="str">
            <v>Laùt neàn baèng gaïch ceâramic vöõa XM#75 30x30 cm</v>
          </cell>
          <cell r="C220" t="str">
            <v>m2</v>
          </cell>
          <cell r="D220">
            <v>64086</v>
          </cell>
          <cell r="E220">
            <v>5412</v>
          </cell>
        </row>
        <row r="221">
          <cell r="A221" t="str">
            <v>SA.9110</v>
          </cell>
          <cell r="B221" t="str">
            <v>Laùt saân gaïch xi maêng 30x30cm</v>
          </cell>
          <cell r="C221" t="str">
            <v>m2</v>
          </cell>
          <cell r="D221">
            <v>22837</v>
          </cell>
          <cell r="E221">
            <v>2706</v>
          </cell>
        </row>
        <row r="222">
          <cell r="A222" t="str">
            <v>SA.9120</v>
          </cell>
          <cell r="B222" t="str">
            <v>Laùt saân gaïch xi maêng 40x40cm</v>
          </cell>
          <cell r="C222" t="str">
            <v>m2</v>
          </cell>
          <cell r="D222">
            <v>19674</v>
          </cell>
          <cell r="E222">
            <v>2435</v>
          </cell>
        </row>
        <row r="223">
          <cell r="A223" t="str">
            <v>SA.9310</v>
          </cell>
          <cell r="B223" t="str">
            <v>Laùt saân gaïch xi maêng töï cheøn daøy 3,5cm</v>
          </cell>
          <cell r="C223" t="str">
            <v>m2</v>
          </cell>
          <cell r="D223">
            <v>22725</v>
          </cell>
          <cell r="E223">
            <v>1894</v>
          </cell>
        </row>
        <row r="224">
          <cell r="A224" t="str">
            <v>SA.9320</v>
          </cell>
          <cell r="B224" t="str">
            <v>Laùt saân gaïch xi maêng töï cheøn daøy 5,5cm</v>
          </cell>
          <cell r="C224" t="str">
            <v>m2</v>
          </cell>
          <cell r="D224">
            <v>35653</v>
          </cell>
          <cell r="E224">
            <v>2165</v>
          </cell>
        </row>
        <row r="225">
          <cell r="A225" t="str">
            <v>SC.3110</v>
          </cell>
          <cell r="B225" t="str">
            <v>Boù væa khuoân ñöôøng 18x22x100 cm</v>
          </cell>
          <cell r="C225" t="str">
            <v>m</v>
          </cell>
          <cell r="D225">
            <v>16559</v>
          </cell>
          <cell r="E225">
            <v>1353</v>
          </cell>
        </row>
        <row r="226">
          <cell r="A226" t="str">
            <v>SC.3120</v>
          </cell>
          <cell r="B226" t="str">
            <v>Boù væa khuoân ñöôøng 18x33x100 cm</v>
          </cell>
          <cell r="C226" t="str">
            <v>m</v>
          </cell>
          <cell r="D226">
            <v>17665</v>
          </cell>
          <cell r="E226">
            <v>1894</v>
          </cell>
        </row>
        <row r="227">
          <cell r="A227" t="str">
            <v>SC.3130</v>
          </cell>
          <cell r="B227" t="str">
            <v>Boù væa khuoân ñöôøng cong 20x20 cm</v>
          </cell>
          <cell r="C227" t="str">
            <v>m</v>
          </cell>
          <cell r="D227">
            <v>18926</v>
          </cell>
          <cell r="E227">
            <v>6223</v>
          </cell>
        </row>
        <row r="228">
          <cell r="A228" t="str">
            <v>UA.1110</v>
          </cell>
          <cell r="B228" t="str">
            <v>Queùt voâi 1 nöôùc traéng 2 nöôùc maøu cao £4m</v>
          </cell>
          <cell r="C228" t="str">
            <v>m2</v>
          </cell>
          <cell r="D228">
            <v>497</v>
          </cell>
          <cell r="E228">
            <v>415</v>
          </cell>
        </row>
        <row r="229">
          <cell r="A229" t="str">
            <v>UA.1120</v>
          </cell>
          <cell r="B229" t="str">
            <v>Queùt voâi 1 nöôùc traéng 2 nöôùc maøu cao &gt;4m</v>
          </cell>
          <cell r="C229" t="str">
            <v>m2</v>
          </cell>
          <cell r="D229">
            <v>497</v>
          </cell>
          <cell r="E229">
            <v>493</v>
          </cell>
        </row>
        <row r="230">
          <cell r="A230" t="str">
            <v>UA.1310</v>
          </cell>
          <cell r="B230" t="str">
            <v>Queùt 2 nöôùc xi maêng cao £4m</v>
          </cell>
          <cell r="C230" t="str">
            <v>m2</v>
          </cell>
          <cell r="D230">
            <v>766</v>
          </cell>
          <cell r="E230">
            <v>246</v>
          </cell>
        </row>
        <row r="231">
          <cell r="A231" t="str">
            <v>UA.1320</v>
          </cell>
          <cell r="B231" t="str">
            <v>Queùt 2 nöôùc xi maêng cao &gt;4m</v>
          </cell>
          <cell r="C231" t="str">
            <v>m2</v>
          </cell>
          <cell r="D231">
            <v>766</v>
          </cell>
          <cell r="E231">
            <v>272</v>
          </cell>
        </row>
        <row r="232">
          <cell r="A232" t="str">
            <v>UB.1110</v>
          </cell>
          <cell r="B232" t="str">
            <v>Baû ma tít töôøng</v>
          </cell>
          <cell r="C232" t="str">
            <v>m2</v>
          </cell>
          <cell r="D232">
            <v>4970</v>
          </cell>
          <cell r="E232">
            <v>4059</v>
          </cell>
        </row>
        <row r="233">
          <cell r="A233" t="str">
            <v>UB.1120</v>
          </cell>
          <cell r="B233" t="str">
            <v>Baû ma tít traàn, coät, lam ñöùng, maùi haét, seâ noâ</v>
          </cell>
          <cell r="C233" t="str">
            <v>m2</v>
          </cell>
          <cell r="D233">
            <v>4970</v>
          </cell>
          <cell r="E233">
            <v>4870</v>
          </cell>
        </row>
        <row r="234">
          <cell r="A234" t="str">
            <v>UC.2220</v>
          </cell>
          <cell r="B234" t="str">
            <v>Sôn oáng maøu traéng 3 nöôùc (sôn daàu)</v>
          </cell>
          <cell r="C234" t="str">
            <v>m2</v>
          </cell>
          <cell r="D234">
            <v>5885</v>
          </cell>
          <cell r="E234">
            <v>960</v>
          </cell>
        </row>
        <row r="235">
          <cell r="A235" t="str">
            <v>UC.3110</v>
          </cell>
          <cell r="B235" t="str">
            <v xml:space="preserve">Sôn töôøng baèng sôn si li caùt </v>
          </cell>
          <cell r="C235" t="str">
            <v>m2</v>
          </cell>
          <cell r="D235">
            <v>8979</v>
          </cell>
          <cell r="E235">
            <v>731</v>
          </cell>
        </row>
        <row r="236">
          <cell r="A236" t="str">
            <v>UC.3120</v>
          </cell>
          <cell r="B236" t="str">
            <v xml:space="preserve">Sôn traàn, daàm, coät baèng sôn si li caùt </v>
          </cell>
          <cell r="C236" t="str">
            <v>m2</v>
          </cell>
          <cell r="D236">
            <v>8979</v>
          </cell>
          <cell r="E236">
            <v>920</v>
          </cell>
        </row>
        <row r="237">
          <cell r="A237" t="str">
            <v>UC.4210</v>
          </cell>
          <cell r="B237" t="str">
            <v>Queùt xi Flinkote choáng thaám seâ noâ</v>
          </cell>
          <cell r="C237" t="str">
            <v>m2</v>
          </cell>
          <cell r="D237">
            <v>31350</v>
          </cell>
          <cell r="E237">
            <v>372</v>
          </cell>
        </row>
        <row r="238">
          <cell r="A238" t="str">
            <v>VB.4111</v>
          </cell>
          <cell r="B238" t="str">
            <v xml:space="preserve">Troàng coû ta luy neàn ñöôøng </v>
          </cell>
          <cell r="C238" t="str">
            <v>m2</v>
          </cell>
          <cell r="E238">
            <v>1088.9100000000001</v>
          </cell>
        </row>
        <row r="239">
          <cell r="A239" t="str">
            <v>ZH.3340</v>
          </cell>
          <cell r="B239" t="str">
            <v>Laép ñaët kim thu seùt</v>
          </cell>
          <cell r="C239" t="str">
            <v>Caùi</v>
          </cell>
          <cell r="D239">
            <v>7624</v>
          </cell>
          <cell r="E239">
            <v>20714</v>
          </cell>
          <cell r="F239">
            <v>1514</v>
          </cell>
        </row>
        <row r="240">
          <cell r="A240" t="str">
            <v>ZI.1110</v>
          </cell>
          <cell r="B240" t="str">
            <v>Laép ñaët lavabo 1 voøi röûa</v>
          </cell>
          <cell r="C240" t="str">
            <v>boä</v>
          </cell>
          <cell r="D240">
            <v>221234</v>
          </cell>
          <cell r="E240">
            <v>6904</v>
          </cell>
        </row>
        <row r="241">
          <cell r="A241" t="str">
            <v>ZI.1120</v>
          </cell>
          <cell r="B241" t="str">
            <v>Laép ñaët lavabo 2 voøi röûa</v>
          </cell>
          <cell r="C241" t="str">
            <v>boä</v>
          </cell>
          <cell r="D241">
            <v>22971</v>
          </cell>
          <cell r="E241">
            <v>8285</v>
          </cell>
        </row>
        <row r="242">
          <cell r="A242" t="str">
            <v>ZI.2110</v>
          </cell>
          <cell r="B242" t="str">
            <v>Laép ñaët môùi beä xí beät</v>
          </cell>
          <cell r="C242" t="str">
            <v>boä</v>
          </cell>
          <cell r="D242">
            <v>881280</v>
          </cell>
          <cell r="E242">
            <v>20714</v>
          </cell>
        </row>
        <row r="243">
          <cell r="A243" t="str">
            <v>ZI.2210</v>
          </cell>
          <cell r="B243" t="str">
            <v>Laép ñaët môùi chaäu tieåu nam</v>
          </cell>
          <cell r="C243" t="str">
            <v>boä</v>
          </cell>
          <cell r="D243">
            <v>278460</v>
          </cell>
          <cell r="E243">
            <v>20714</v>
          </cell>
        </row>
        <row r="244">
          <cell r="A244" t="str">
            <v>ZI.2220</v>
          </cell>
          <cell r="B244" t="str">
            <v>Laép ñaët môùi chaäu tieåu nöõ</v>
          </cell>
          <cell r="C244" t="str">
            <v>boä</v>
          </cell>
          <cell r="D244">
            <v>1576920</v>
          </cell>
          <cell r="E244">
            <v>20714</v>
          </cell>
        </row>
        <row r="245">
          <cell r="A245" t="str">
            <v>ZI.3110</v>
          </cell>
          <cell r="B245" t="str">
            <v xml:space="preserve">Laép ñaët voøi taém höông sen </v>
          </cell>
          <cell r="C245" t="str">
            <v>boä</v>
          </cell>
          <cell r="D245">
            <v>158790</v>
          </cell>
          <cell r="E245">
            <v>2762</v>
          </cell>
        </row>
        <row r="246">
          <cell r="A246" t="str">
            <v>ZI.6110</v>
          </cell>
          <cell r="B246" t="str">
            <v>Laép ñaët göông môùi</v>
          </cell>
          <cell r="C246" t="str">
            <v>boä</v>
          </cell>
          <cell r="D246">
            <v>173021</v>
          </cell>
          <cell r="E246">
            <v>1795</v>
          </cell>
          <cell r="F246">
            <v>278</v>
          </cell>
        </row>
        <row r="247">
          <cell r="A247" t="str">
            <v>ZI.6120</v>
          </cell>
          <cell r="B247" t="str">
            <v xml:space="preserve">Laép ñaët keä kính </v>
          </cell>
          <cell r="C247" t="str">
            <v>caùi</v>
          </cell>
          <cell r="D247">
            <v>22706</v>
          </cell>
          <cell r="E247">
            <v>1795</v>
          </cell>
          <cell r="F247">
            <v>278</v>
          </cell>
        </row>
        <row r="248">
          <cell r="A248" t="str">
            <v>ZI.6130</v>
          </cell>
          <cell r="B248" t="str">
            <v>Laép ñaët giaù treo</v>
          </cell>
          <cell r="C248" t="str">
            <v>caùi</v>
          </cell>
          <cell r="D248">
            <v>3507</v>
          </cell>
          <cell r="E248">
            <v>1243</v>
          </cell>
          <cell r="F248">
            <v>139</v>
          </cell>
        </row>
        <row r="249">
          <cell r="A249" t="str">
            <v>ZI.6140</v>
          </cell>
          <cell r="B249" t="str">
            <v>Laép ñaët hoäp ñöïng xaø phoøng , giaáy veä sinh</v>
          </cell>
          <cell r="C249" t="str">
            <v>caùi</v>
          </cell>
          <cell r="D249">
            <v>5010</v>
          </cell>
          <cell r="E249">
            <v>1243</v>
          </cell>
          <cell r="F249">
            <v>139</v>
          </cell>
        </row>
        <row r="250">
          <cell r="A250" t="str">
            <v>ZI.8110</v>
          </cell>
          <cell r="B250" t="str">
            <v>Boàn nöôùc inox 1000 lít</v>
          </cell>
          <cell r="C250" t="str">
            <v>caùi</v>
          </cell>
          <cell r="D250">
            <v>2720200</v>
          </cell>
          <cell r="E250">
            <v>19873</v>
          </cell>
        </row>
        <row r="251">
          <cell r="A251" t="str">
            <v>ZJ.1110</v>
          </cell>
          <cell r="B251" t="str">
            <v>Oáng theùp F26 daãn nöôùc ra saân tröôùc</v>
          </cell>
          <cell r="C251" t="str">
            <v>m</v>
          </cell>
          <cell r="D251">
            <v>14284.03</v>
          </cell>
          <cell r="E251">
            <v>4439.59</v>
          </cell>
        </row>
        <row r="252">
          <cell r="A252" t="str">
            <v>ZJ.1120</v>
          </cell>
          <cell r="B252" t="str">
            <v>Oáng theùp F32 daãn nöôùc ra saân tröôùc</v>
          </cell>
          <cell r="C252" t="str">
            <v>m</v>
          </cell>
          <cell r="D252">
            <v>17050.310000000001</v>
          </cell>
          <cell r="E252">
            <v>4690.92</v>
          </cell>
        </row>
        <row r="253">
          <cell r="A253" t="str">
            <v>ZJ.1130</v>
          </cell>
          <cell r="B253" t="str">
            <v>Oáng theùp F40 daãn nöôùc ra saân tröôùc</v>
          </cell>
          <cell r="C253" t="str">
            <v>m</v>
          </cell>
          <cell r="D253">
            <v>21606.55</v>
          </cell>
          <cell r="E253">
            <v>5468.36</v>
          </cell>
        </row>
        <row r="254">
          <cell r="A254" t="str">
            <v>ZJ.1140</v>
          </cell>
          <cell r="B254" t="str">
            <v>Oáng theùp F50 daãn nöôùc ra saân tröôùc</v>
          </cell>
          <cell r="C254" t="str">
            <v>m</v>
          </cell>
          <cell r="D254">
            <v>28923.7</v>
          </cell>
          <cell r="E254">
            <v>6296.9</v>
          </cell>
        </row>
        <row r="255">
          <cell r="A255" t="str">
            <v>ZJ.5150</v>
          </cell>
          <cell r="B255" t="str">
            <v>Laép ñaët oáng gang F 200 baèng PP xaûm oáng</v>
          </cell>
          <cell r="C255" t="str">
            <v>m</v>
          </cell>
          <cell r="D255">
            <v>260868.98</v>
          </cell>
          <cell r="E255">
            <v>10986.44</v>
          </cell>
        </row>
        <row r="256">
          <cell r="A256" t="str">
            <v>ZJ.6150</v>
          </cell>
          <cell r="B256" t="str">
            <v>Laép ñaët oáng gang F 200 baèng maët bích</v>
          </cell>
          <cell r="C256" t="str">
            <v>m</v>
          </cell>
          <cell r="D256">
            <v>262374.07</v>
          </cell>
          <cell r="E256">
            <v>3410.82</v>
          </cell>
        </row>
        <row r="257">
          <cell r="A257" t="str">
            <v>ZJ.7110</v>
          </cell>
          <cell r="B257" t="str">
            <v>Laép ñaët  oáng nhöïa PVC F 32 baèng mieäng baùt</v>
          </cell>
          <cell r="C257" t="str">
            <v>m</v>
          </cell>
          <cell r="D257">
            <v>4041.76</v>
          </cell>
          <cell r="E257">
            <v>897.58</v>
          </cell>
        </row>
        <row r="258">
          <cell r="A258" t="str">
            <v>ZJ.7120</v>
          </cell>
          <cell r="B258" t="str">
            <v>Laép ñaët  oáng nhöïa PVC F 40 baèng mieäng baùt</v>
          </cell>
          <cell r="C258" t="str">
            <v>m</v>
          </cell>
          <cell r="D258">
            <v>5589.11</v>
          </cell>
          <cell r="E258">
            <v>1121.29</v>
          </cell>
        </row>
        <row r="259">
          <cell r="A259" t="str">
            <v>ZJ.7130</v>
          </cell>
          <cell r="B259" t="str">
            <v>Laép ñaët  oáng nhöïa PVC F 50 baèng mieäng baùt</v>
          </cell>
          <cell r="C259" t="str">
            <v>m</v>
          </cell>
          <cell r="D259">
            <v>6524.54</v>
          </cell>
          <cell r="E259">
            <v>1400.23</v>
          </cell>
        </row>
        <row r="260">
          <cell r="A260" t="str">
            <v>ZJ.7140</v>
          </cell>
          <cell r="B260" t="str">
            <v>Laép ñaët  oáng nhöïa PVC F 65 baèng mieäng baùt</v>
          </cell>
          <cell r="C260" t="str">
            <v>m</v>
          </cell>
          <cell r="D260">
            <v>7674.38</v>
          </cell>
          <cell r="E260">
            <v>1518.99</v>
          </cell>
        </row>
        <row r="261">
          <cell r="A261" t="str">
            <v>ZJ.7150</v>
          </cell>
          <cell r="B261" t="str">
            <v>Laép ñaët  oáng nhöïa PVC F 89 baèng mieäng baùt</v>
          </cell>
          <cell r="C261" t="str">
            <v>m</v>
          </cell>
          <cell r="D261">
            <v>14037.77</v>
          </cell>
          <cell r="E261">
            <v>1778.6</v>
          </cell>
        </row>
        <row r="262">
          <cell r="A262" t="str">
            <v>ZJ.7160</v>
          </cell>
          <cell r="B262" t="str">
            <v>Laép ñaët  oáng nhöïa PVC F 100 baèng mieäng baùt</v>
          </cell>
          <cell r="C262" t="str">
            <v>m</v>
          </cell>
          <cell r="D262">
            <v>21022.51</v>
          </cell>
          <cell r="E262">
            <v>2188.73</v>
          </cell>
        </row>
        <row r="263">
          <cell r="A263" t="str">
            <v>ZJ.7170</v>
          </cell>
          <cell r="B263" t="str">
            <v>Laép ñaët  oáng nhöïa PVC F 125 baèng mieäng baùt</v>
          </cell>
          <cell r="C263" t="str">
            <v>m</v>
          </cell>
          <cell r="D263">
            <v>32681.96</v>
          </cell>
          <cell r="E263">
            <v>2212.1999999999998</v>
          </cell>
        </row>
        <row r="264">
          <cell r="A264" t="str">
            <v>ZJ.7180</v>
          </cell>
          <cell r="B264" t="str">
            <v>Laép ñaët  oáng nhöïa PVC F 150 baèng mieäng baùt</v>
          </cell>
          <cell r="C264" t="str">
            <v>m</v>
          </cell>
          <cell r="D264">
            <v>39271.46</v>
          </cell>
          <cell r="E264">
            <v>2460.7600000000002</v>
          </cell>
        </row>
        <row r="265">
          <cell r="A265" t="str">
            <v>ZJ.7230</v>
          </cell>
          <cell r="B265" t="str">
            <v>Laép ñaët  oáng nhöïa PVC F 25 baèng mang soâng</v>
          </cell>
          <cell r="C265" t="str">
            <v>m</v>
          </cell>
          <cell r="D265">
            <v>2587.5700000000002</v>
          </cell>
          <cell r="E265">
            <v>1443.04</v>
          </cell>
        </row>
        <row r="266">
          <cell r="A266" t="str">
            <v>ZJ.7240</v>
          </cell>
          <cell r="B266" t="str">
            <v>Laép ñaët  oáng nhöïa PVC F 32 baèng mang soâng</v>
          </cell>
          <cell r="C266" t="str">
            <v>m</v>
          </cell>
          <cell r="D266">
            <v>4242.05</v>
          </cell>
          <cell r="E266">
            <v>1415.42</v>
          </cell>
        </row>
        <row r="267">
          <cell r="A267" t="str">
            <v>ZJ.7250</v>
          </cell>
          <cell r="B267" t="str">
            <v>Laép ñaët  oáng nhöïa PVC F 40 baèng mang soâng</v>
          </cell>
          <cell r="C267" t="str">
            <v>m</v>
          </cell>
          <cell r="D267">
            <v>5810.27</v>
          </cell>
          <cell r="E267">
            <v>1739.93</v>
          </cell>
        </row>
        <row r="268">
          <cell r="A268" t="str">
            <v>ZJ.7260</v>
          </cell>
          <cell r="B268" t="str">
            <v>Laép ñaët  oáng nhöïa PVC F 50 baèng mang soâng</v>
          </cell>
          <cell r="C268" t="str">
            <v>m</v>
          </cell>
          <cell r="D268">
            <v>6794.02</v>
          </cell>
          <cell r="E268">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Don gia Ha Nam"/>
      <sheetName val="NEW-PANEL"/>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 val="Du_lieu"/>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yết minh"/>
      <sheetName val="PT MONG TRU"/>
      <sheetName val="01 TT NOI"/>
      <sheetName val="02 TT NGAM"/>
      <sheetName val="03 TBT TRU BTLT"/>
      <sheetName val="04 TBT TRU THEP"/>
      <sheetName val="05 HT NOI"/>
      <sheetName val="6. HT NGẦM"/>
      <sheetName val="07 LK LAP MOI"/>
      <sheetName val="MA TONG"/>
      <sheetName val="10 PTVT THU HOI"/>
      <sheetName val="11 PHAN BO MUONG CAP"/>
      <sheetName val="12 MUONG CAP"/>
      <sheetName val="13 MAY PHAT"/>
      <sheetName val="THUÊ MÁY PHÁT "/>
      <sheetName val="VC-MP TT12"/>
      <sheetName val="bia lot"/>
      <sheetName val="THUE MAY PHAT"/>
      <sheetName val="Đơn giá Máy Phát( TT12-2021) "/>
      <sheetName val="TMĐT toàn công trình"/>
      <sheetName val="PLGT"/>
      <sheetName val="CPDP toàn công trình"/>
      <sheetName val="B_GiaitrinhCPK toàn công trình"/>
      <sheetName val="QLDA toàn công trình"/>
      <sheetName val="THCPXD"/>
      <sheetName val="THXD"/>
      <sheetName val="CPXD-HD-HN"/>
      <sheetName val="Sheet1"/>
      <sheetName val=" CPDP 2022"/>
      <sheetName val="THTB"/>
      <sheetName val="THLDTB"/>
      <sheetName val="ĐGVL"/>
      <sheetName val="TH VL-NC-M"/>
      <sheetName val="THVC  "/>
      <sheetName val="KLR(LM+TH)"/>
      <sheetName val="VCĐD"/>
      <sheetName val="08 PTVT MOI"/>
      <sheetName val="09 LK SDL THU HOI"/>
      <sheetName val="VL-NC-M"/>
      <sheetName val="B_THCPVLC- từng phần"/>
      <sheetName val="Chi tiết TNHC"/>
      <sheetName val="B_THCPVLC"/>
      <sheetName val="cơ sơ đơn giá"/>
      <sheetName val="B_DGVCBX"/>
      <sheetName val="B_DGVC VL"/>
      <sheetName val="KL riêng VT"/>
      <sheetName val="ĐƠN GIA T8-2022"/>
      <sheetName val="B_CPVCBX"/>
      <sheetName val="CO SO DON GIA QUI II-2022"/>
      <sheetName val="TH TNHCVL"/>
      <sheetName val="TH TNHCTB"/>
      <sheetName val="TH hotline TB"/>
      <sheetName val="14 TH VT-TB"/>
      <sheetName val="TH hotline VL"/>
      <sheetName val="Chiet tinh-hotline"/>
      <sheetName val="TONG HOP CHIET TINH-HDC"/>
      <sheetName val="CHIET TINH-HDC"/>
      <sheetName val="VLC- HDC"/>
      <sheetName val="SDL-TH"/>
      <sheetName val="DM MONG"/>
      <sheetName val="ĐGVL tung phan"/>
      <sheetName val="Sheet4"/>
      <sheetName val="Sheet2"/>
      <sheetName val="VTTB PCBC"/>
      <sheetName val="lai vay"/>
      <sheetName val="VC TT12 "/>
      <sheetName val="PT DON GIA VC"/>
      <sheetName val="PT DON GIA VC-MP"/>
      <sheetName val="NC-MTC - Hotline"/>
      <sheetName val="thvc- HDC"/>
      <sheetName val="giai trinh"/>
      <sheetName val="Bảng tính DTXD (1353) theo hd "/>
      <sheetName val="KLR Thu hồi"/>
      <sheetName val="thvc"/>
      <sheetName val="vcdd"/>
      <sheetName val="vcdd-hdc"/>
      <sheetName val="KLR-HDC"/>
      <sheetName val="VC TT12"/>
      <sheetName val="phân luồng giao thông"/>
      <sheetName val="ĐM 2631 CTY TNĐL"/>
      <sheetName val="hang ra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2.1(TMDTu)"/>
      <sheetName val="2.2(CPK)"/>
      <sheetName val="2.2 Tong (TB-XD)"/>
      <sheetName val="giai trinh"/>
      <sheetName val="2.3(Thop-Tb)"/>
      <sheetName val="2.7(Dt-Ltb)"/>
      <sheetName val="2.4(Dt-XD)"/>
      <sheetName val="CHIET TINH  HOTLINE"/>
      <sheetName val="DT-T.nghiem"/>
      <sheetName val="Thi nghiem"/>
      <sheetName val="TN-SCADA"/>
      <sheetName val="3.4 MayPhat"/>
      <sheetName val="truot gia"/>
      <sheetName val="PL giao thong"/>
      <sheetName val="2.9(VL-chinh)"/>
      <sheetName val="2.10(T-Ctinh)"/>
      <sheetName val="2.11(Ctinh)"/>
      <sheetName val="(KLR)"/>
      <sheetName val="don gia"/>
      <sheetName val="danh phap moi"/>
      <sheetName val="1.1(Tong hop VT-TB)"/>
      <sheetName val="1.2(Vt-Th)"/>
      <sheetName val="1.3(Vt-Tp)"/>
      <sheetName val="1.14(vl-mtru-dd)"/>
      <sheetName val="1.15(kl-mtru-dd)"/>
      <sheetName val="1.4a(RMU)"/>
      <sheetName val="1.4(Pb-TTng) "/>
      <sheetName val="Tr(Pb-Tram)"/>
      <sheetName val="1.6(pb-HTng) (2)"/>
      <sheetName val="1.7(ht-dk)"/>
      <sheetName val="Tr-di doi tam"/>
      <sheetName val="1.9(VT-Thao do th)th"/>
      <sheetName val="1.9(VT-Thao do th)"/>
      <sheetName val="1.10(Vt-Tp th)"/>
      <sheetName val="NLĐV"/>
      <sheetName val="2.8(TH kinh phi VT-TB)"/>
      <sheetName val="1.11(TT thu hoi)"/>
      <sheetName val=" Tr(tram thu hoi)"/>
      <sheetName val="1.13(HT thu hoi)"/>
      <sheetName val="Bang tinh DTXD (1353) theo 3987"/>
      <sheetName val="Giá ca máy (1353)"/>
      <sheetName val="VL"/>
      <sheetName val="7004-QD EVNHCMC"/>
      <sheetName val="DM 1781"/>
      <sheetName val="DM203"/>
      <sheetName val="QD32"/>
      <sheetName val="DM K may"/>
      <sheetName val="Gia NC theo QD 3987-QD-UBND"/>
      <sheetName val="VLP"/>
      <sheetName val="DM4970"/>
      <sheetName val="Sheet2 (2)"/>
      <sheetName val="Sheet2"/>
      <sheetName val="Sheet1"/>
      <sheetName val="Sheet3"/>
      <sheetName val="ToString"/>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 val="Ngay"/>
      <sheetName val="Nam"/>
      <sheetName val="Nguon huyen"/>
      <sheetName val="BC TUAN"/>
      <sheetName val="XL4Poppy"/>
      <sheetName val="DG"/>
      <sheetName val="#REF"/>
      <sheetName val="490171"/>
      <sheetName val="Du_lieu"/>
      <sheetName val="dg-VTu"/>
      <sheetName val="112"/>
      <sheetName val="133"/>
      <sheetName val="641"/>
      <sheetName val="141"/>
      <sheetName val="331"/>
      <sheetName val="642"/>
      <sheetName val="334"/>
      <sheetName val="153"/>
      <sheetName val="111"/>
      <sheetName val="Sheet1"/>
      <sheetName val="Sheet2"/>
      <sheetName val="Sheet3"/>
      <sheetName val="phuluc1"/>
      <sheetName val="BETON"/>
      <sheetName val="SCHU"/>
      <sheetName val="tong du toan"/>
      <sheetName val="tong hop"/>
      <sheetName val="lamgon"/>
      <sheetName val="ung 2002"/>
      <sheetName val="ung 2003"/>
      <sheetName val="Sheet4"/>
      <sheetName val="Sheet5"/>
      <sheetName val="Sheet6"/>
      <sheetName val="Sheet7"/>
      <sheetName val="Sheet8"/>
      <sheetName val="Sheet9"/>
      <sheetName val="Sheet10"/>
      <sheetName val="Giathang"/>
      <sheetName val="Quantity"/>
      <sheetName val="dtxl"/>
      <sheetName val="LKVL-CK-HT-GD1"/>
      <sheetName val="TONG HOP VL-NC"/>
      <sheetName val="chitiet"/>
      <sheetName val="TONGKE3p "/>
      <sheetName val="TH VL, NC, DDHT Thanhphuoc"/>
      <sheetName val="DONGIA"/>
      <sheetName val="TNHCHINH"/>
      <sheetName val="CHITIET VL-NC"/>
      <sheetName val="DON GIA"/>
      <sheetName val="Tiepdia"/>
      <sheetName val="TDTKP"/>
      <sheetName val="VCV-BE-TONG"/>
      <sheetName val="TBTV"/>
      <sheetName val="QMCT"/>
    </sheetNames>
    <definedNames>
      <definedName name="K_1"/>
      <definedName name="K_2" sheetId="1"/>
      <definedName name="K_3"/>
      <definedName name="K_4"/>
      <definedName name="K_5"/>
      <definedName name="K_6"/>
      <definedName name="K_7"/>
      <definedName name="K_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THKP"/>
      <sheetName val="gXL"/>
      <sheetName val="HS"/>
      <sheetName val="THHC"/>
      <sheetName val="TNHC"/>
      <sheetName val="TLVL"/>
      <sheetName val="DGNCDZ"/>
      <sheetName val="DGM"/>
      <sheetName val="DGNCTr"/>
      <sheetName val="DonGiaTr"/>
      <sheetName val="VatLieu"/>
      <sheetName val="BIA"/>
      <sheetName val="ThuyetMinh"/>
      <sheetName val="TongHopKT"/>
      <sheetName val="Tram"/>
      <sheetName val="TongHopTN"/>
      <sheetName val="ThiNghiem"/>
      <sheetName val="VCMBA"/>
      <sheetName val="VCTram"/>
      <sheetName val="Ngay"/>
      <sheetName val="FSTan An-M2"/>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kinh phí XD"/>
      <sheetName val="MoCayM"/>
      <sheetName val="Don gia vung III"/>
      <sheetName val="MTO REV.2(ARMOR)"/>
      <sheetName val="MTO REV_2_ARMOR_"/>
      <sheetName val="CaMay"/>
      <sheetName val="DGiaT"/>
      <sheetName val="DGiaTN"/>
      <sheetName val="TT"/>
      <sheetName val="phuluc1"/>
      <sheetName val="TONG HOP VL-NC"/>
      <sheetName val="Trung the 1 pha "/>
      <sheetName val="Trung the 3 pha"/>
      <sheetName val="Ha the"/>
      <sheetName val="TDTKP"/>
      <sheetName val="DK-KH"/>
      <sheetName val="MHSCT"/>
      <sheetName val="DL1"/>
      <sheetName val="DL2"/>
      <sheetName val="DG"/>
      <sheetName val="Gia thanh chuoi su"/>
      <sheetName val="Tiep dia"/>
      <sheetName val="Don gia vung III-Can Tho"/>
      <sheetName val="NKC"/>
      <sheetName val="BTH"/>
      <sheetName val="dg-VTu"/>
      <sheetName val="ChiTietDZ"/>
      <sheetName val="VuaBT"/>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HESO"/>
      <sheetName val="giathanh1"/>
      <sheetName val="GVL"/>
      <sheetName val="Dinh nghia"/>
      <sheetName val="GIALAPDT"/>
      <sheetName val="dtxl"/>
      <sheetName val="Kh_Hang"/>
      <sheetName val="TONGKE3p"/>
      <sheetName val="CHITIET VL-NC"/>
      <sheetName val="phulucR"/>
      <sheetName val="BETON"/>
      <sheetName val="CDTK"/>
      <sheetName val="PTD"/>
      <sheetName val="Du_lieu"/>
      <sheetName val="5%"/>
      <sheetName val="5-10 "/>
      <sheetName val="PP1PXDM"/>
      <sheetName val="PP3PXDM"/>
      <sheetName val="Bang tra"/>
      <sheetName val="Giathang"/>
      <sheetName val="khung ten TD"/>
      <sheetName val="1670SM2"/>
      <sheetName val="DT_XL"/>
      <sheetName val="bang tien luong"/>
      <sheetName val="DON GIA CAN THO"/>
      <sheetName val="tOAN DON VI"/>
      <sheetName val="TONG HOP T9"/>
      <sheetName val="CHITIET VL-NC-TT1p"/>
      <sheetName val="46m x 120m"/>
      <sheetName val="Ngay"/>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GRAND REKAP"/>
      <sheetName val="GRAND_REKAP"/>
      <sheetName val="Cong trinh"/>
      <sheetName val="Ked"/>
      <sheetName val="NHA VE SINH CN"/>
      <sheetName val="KH-CHI-B"/>
      <sheetName val="BCDCT"/>
      <sheetName val="TH VL, NC, DDHT Thanhphuoc"/>
      <sheetName val="T-HOP PTro2 HB"/>
      <sheetName val="DM 56"/>
      <sheetName val="부하LOAD"/>
      <sheetName val="Data"/>
      <sheetName val="DANHPHAP"/>
      <sheetName val="LKVL-CK-HT-GD1"/>
      <sheetName val="TONGKE-HT"/>
      <sheetName val="DS BO SUNG"/>
      <sheetName val="pp1p"/>
      <sheetName val="pp3p "/>
      <sheetName val="ppht"/>
      <sheetName val="TONG HOP"/>
      <sheetName val="Don_gia_vung_III1"/>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bang_tien_luong"/>
      <sheetName val="TONG_HOP"/>
      <sheetName val="MTO_REV_2(ARMOR)1"/>
      <sheetName val="MTO_REV_2_ARMOR_1"/>
      <sheetName val="TONG_HOP_VL-NC1"/>
      <sheetName val="Trung_the_1_pha_1"/>
      <sheetName val="Trung_the_3_pha1"/>
      <sheetName val="Ha_the1"/>
      <sheetName val="Gia_thanh_chuoi_su1"/>
      <sheetName val="Tiep_dia1"/>
      <sheetName val="Don_gia_vung_III-Can_Tho1"/>
      <sheetName val="Dinh_nghia1"/>
      <sheetName val="CHITIET_VL-NC"/>
      <sheetName val="5-10_"/>
      <sheetName val="GRAND_REKAP1"/>
      <sheetName val="DON_GIA_CAN_THO"/>
      <sheetName val="khung_ten_TD"/>
      <sheetName val="tOAN_DON_VI"/>
      <sheetName val="Bang_tra"/>
      <sheetName val="TONG_HOP_T9"/>
      <sheetName val="CHITIET_VL-NC-TT1p"/>
      <sheetName val="Kg.M"/>
      <sheetName val="Bill of Qty MEP"/>
      <sheetName val="dmVUA"/>
      <sheetName val="Don_gia_vung_III2"/>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bang_tien_luong1"/>
      <sheetName val="TONG_HOP1"/>
      <sheetName val="Gia_thanh_chuoi_su2"/>
      <sheetName val="Tiep_dia2"/>
      <sheetName val="Don_gia_vung_III-Can_Tho2"/>
      <sheetName val="Don_gia_vung_III3"/>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MTO_REV_2(ARMOR)2"/>
      <sheetName val="MTO_REV_2_ARMOR_2"/>
      <sheetName val="TONG_HOP_VL-NC2"/>
      <sheetName val="bang_tien_luong2"/>
      <sheetName val="Trung_the_1_pha_2"/>
      <sheetName val="Trung_the_3_pha2"/>
      <sheetName val="Ha_the2"/>
      <sheetName val="TONG_HOP2"/>
      <sheetName val="DuLieuTT"/>
      <sheetName val="DG.DD&amp;TBA"/>
      <sheetName val="Khach"/>
      <sheetName val="PhaDoMong"/>
      <sheetName val="TMin`"/>
      <sheetName val="STMspry"/>
      <sheetName val="PsychroData"/>
      <sheetName val=""/>
      <sheetName val="NEW-PANEL"/>
      <sheetName val="BTHDT"/>
      <sheetName val="DANH SACH"/>
      <sheetName val="Gtable(19)"/>
      <sheetName val="Abutment"/>
      <sheetName val="DGIA"/>
      <sheetName val="REGION"/>
      <sheetName val="OFFGRID"/>
      <sheetName val="Co. Code"/>
      <sheetName val="Gia VL"/>
      <sheetName val="CHITIET"/>
      <sheetName val="dg_VTu"/>
      <sheetName val="bieu_solieu"/>
      <sheetName val="HA.XDM"/>
      <sheetName val="CHITIET VL-NC-TT -1p"/>
      <sheetName val="CHITIET VL-NC-TT-3p"/>
      <sheetName val="THVT"/>
      <sheetName val="PTDM"/>
      <sheetName val="M+MC"/>
      <sheetName val="HTDH HT"/>
      <sheetName val="MoCayM.xls"/>
      <sheetName val="valeurs de base"/>
      <sheetName val="Dgia vat tu"/>
      <sheetName val="Don gia_III"/>
      <sheetName val="????????"/>
      <sheetName val="________"/>
      <sheetName val="Dinh Muc VT"/>
      <sheetName val="Tong du toan"/>
      <sheetName val="DAF-1"/>
      <sheetName val="TONG_HOP_VL-NC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Dongia"/>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Sheet2"/>
      <sheetName val="breakdown"/>
      <sheetName val="kecot"/>
      <sheetName val="chitimc"/>
      <sheetName val="dmcn"/>
      <sheetName val="dmtk"/>
      <sheetName val="dmvt"/>
      <sheetName val="Chi tiet"/>
      <sheetName val="Cong_trinh"/>
      <sheetName val="46m_x_120m"/>
      <sheetName val="Bill_of_Qty_MEP"/>
      <sheetName val="VatLieu"/>
      <sheetName val="CTDZ6kv (gd1) "/>
      <sheetName val="CTDZ 0.4+cto (GD1)"/>
      <sheetName val="CTTBA (gd1)"/>
      <sheetName val="Keday"/>
      <sheetName val="GDCT"/>
      <sheetName val="Thue Loi Tuc"/>
      <sheetName val="TK MONG, COT"/>
      <sheetName val="HDDAURA"/>
      <sheetName val="MTP"/>
      <sheetName val="토목"/>
      <sheetName val="Don gia III"/>
      <sheetName val="Don gia CT"/>
      <sheetName val="dnc4"/>
      <sheetName val="QMCT"/>
      <sheetName val="MASO"/>
      <sheetName val="Tong ke"/>
      <sheetName val="TT35"/>
      <sheetName val="pp3p_"/>
      <sheetName val="TH_VL,_NC,_DDHT_Thanhphuoc"/>
      <sheetName val="NHA_VE_SINH_CN"/>
      <sheetName val="TONG_HOP_T91"/>
      <sheetName val="CHITIET_VL-NC-TT1p1"/>
      <sheetName val="Dinh_nghia2"/>
      <sheetName val="CHITIET_VL-NC1"/>
      <sheetName val="Bang_tra1"/>
      <sheetName val="5-10_1"/>
      <sheetName val="khung_ten_TD1"/>
      <sheetName val="DON_GIA_CAN_THO1"/>
      <sheetName val="tOAN_DON_VI1"/>
      <sheetName val="46m_x_120m1"/>
      <sheetName val="GRAND_REKAP2"/>
      <sheetName val="Bill_of_Qty_MEP1"/>
      <sheetName val="Cong_trinh1"/>
      <sheetName val="pp3p_1"/>
      <sheetName val="TH_VL,_NC,_DDHT_Thanhphuoc1"/>
      <sheetName val="NHA_VE_SINH_CN1"/>
      <sheetName val="DM_56"/>
      <sheetName val="PTDG"/>
      <sheetName val="KH-Q1,Q2,01"/>
      <sheetName val="GuV"/>
      <sheetName val="_x0000__x0000__x0000__x0000__x0000__x0000__x0000__x0000_"/>
      <sheetName val="name"/>
      <sheetName val="7F _ E_B8_ c3_c5"/>
      <sheetName val="BD"/>
      <sheetName val="PrSum."/>
      <sheetName val="InputSheet"/>
      <sheetName val="RMFE 04"/>
      <sheetName val="DG_Don vi"/>
      <sheetName val="DON GIA"/>
      <sheetName val="Gia_x0016_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0">
          <cell r="Q40">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F1006">
            <v>0</v>
          </cell>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7">
          <cell r="F2077"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6">
          <cell r="F2126"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ong du toan"/>
      <sheetName val="TienLuong"/>
      <sheetName val="DuLieuTT"/>
      <sheetName val="ChiTietDZ"/>
      <sheetName val="VuaBT"/>
      <sheetName val="Dutoan KL"/>
      <sheetName val="ThongSo"/>
    </sheetNames>
    <sheetDataSet>
      <sheetData sheetId="0" refreshError="1"/>
      <sheetData sheetId="1" refreshError="1">
        <row r="56">
          <cell r="J56">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THXD"/>
      <sheetName val="khaitoan-xdTBA"/>
      <sheetName val="THDT san nen (2)"/>
      <sheetName val="THDT san nen"/>
      <sheetName val="VL-NV- M san nen"/>
      <sheetName val="TL san nen"/>
      <sheetName val="THDT duong"/>
      <sheetName val="VL-NV- M duong"/>
      <sheetName val="Chenh lech DUONG"/>
      <sheetName val="TL duong"/>
      <sheetName val="THDT hang rao"/>
      <sheetName val="VL-NV- M Hang rao"/>
      <sheetName val="Chenh lech HANG RAO"/>
      <sheetName val="TL Hang rao"/>
      <sheetName val="THDT muong cap"/>
      <sheetName val="VL-NV- M muong cap"/>
      <sheetName val="Chenh lech MUONG"/>
      <sheetName val="TL muong cap"/>
      <sheetName val="THDT ngoai troi "/>
      <sheetName val="VL-NC-M ngoai troi"/>
      <sheetName val="Chenh lech ngoai troi"/>
      <sheetName val="TL ngoai troi"/>
      <sheetName val="Don gia Vung Tau"/>
      <sheetName val="THDT_PCCC "/>
      <sheetName val="VL-NC-M_PCCC "/>
      <sheetName val="TL_PCCC "/>
      <sheetName val="Chenh lech PCCC"/>
      <sheetName val="TH nNC"/>
      <sheetName val="THNDK"/>
      <sheetName val="TLNDK"/>
      <sheetName val="Nha NC"/>
      <sheetName val="TL Nha NC"/>
      <sheetName val="Chenh lech nha NC"/>
      <sheetName val="TH NDK DL"/>
      <sheetName val="dg tay ninh"/>
      <sheetName val="CLNDK"/>
      <sheetName val="VL-NC-M.ANGTEN "/>
      <sheetName val="Angten"/>
      <sheetName val="Bu tru gia"/>
      <sheetName val="VC"/>
      <sheetName val=". . . ."/>
      <sheetName val="dg tphcm"/>
      <sheetName val="gia"/>
      <sheetName val="Dutoan KL"/>
      <sheetName val="Tong du toan"/>
      <sheetName val="TDT"/>
      <sheetName val="capphoi"/>
      <sheetName val="hang rao "/>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4" t="str">
            <v>I</v>
          </cell>
          <cell r="C4" t="str">
            <v>Ñöôøng trong traïm roäng 3 meùt daøi 90 meùt</v>
          </cell>
        </row>
        <row r="5">
          <cell r="B5" t="str">
            <v>BA.1733</v>
          </cell>
          <cell r="C5" t="str">
            <v>Ñaøo ñaát khuoân ñöôøng</v>
          </cell>
          <cell r="D5" t="str">
            <v>m3</v>
          </cell>
          <cell r="E5">
            <v>137.69999999999999</v>
          </cell>
        </row>
        <row r="6">
          <cell r="B6" t="str">
            <v>BA.1293</v>
          </cell>
          <cell r="C6" t="str">
            <v>Vaän chuyeån tieáp 30m</v>
          </cell>
          <cell r="D6" t="str">
            <v>m3</v>
          </cell>
          <cell r="E6">
            <v>137.69999999999999</v>
          </cell>
        </row>
        <row r="7">
          <cell r="B7" t="str">
            <v>BJ.1113</v>
          </cell>
          <cell r="C7" t="str">
            <v>Vaän chuyeån ñaát thöøa ñoå ñi</v>
          </cell>
          <cell r="D7" t="str">
            <v>m3</v>
          </cell>
          <cell r="E7">
            <v>137.69999999999999</v>
          </cell>
        </row>
        <row r="8">
          <cell r="B8" t="str">
            <v>EB.1110</v>
          </cell>
          <cell r="C8" t="str">
            <v>Laøm moùng neàn ñöôøng ñaù daêm daøy 15cm</v>
          </cell>
          <cell r="D8" t="str">
            <v>m3</v>
          </cell>
          <cell r="E8">
            <v>45.9</v>
          </cell>
        </row>
        <row r="9">
          <cell r="B9" t="str">
            <v>SC.3110</v>
          </cell>
          <cell r="C9" t="str">
            <v>Boù væa khuoân ñöôøng 18x22x100 cm</v>
          </cell>
          <cell r="D9" t="str">
            <v>m</v>
          </cell>
          <cell r="E9">
            <v>180</v>
          </cell>
        </row>
        <row r="10">
          <cell r="B10" t="str">
            <v>EB.2220</v>
          </cell>
          <cell r="C10" t="str">
            <v>Laøm moùng neàn ñöôøng caáp phoái ñaù daêm daøy 15cm</v>
          </cell>
          <cell r="D10" t="str">
            <v>m3</v>
          </cell>
          <cell r="E10">
            <v>45.9</v>
          </cell>
        </row>
        <row r="11">
          <cell r="B11" t="str">
            <v>HA.8114</v>
          </cell>
          <cell r="C11" t="str">
            <v>Laøm maët ñöôøng beâ toâng ñaù 1x2 maéc 250 daøy 15cm</v>
          </cell>
          <cell r="D11" t="str">
            <v>m3</v>
          </cell>
          <cell r="E11">
            <v>40.499999999999993</v>
          </cell>
        </row>
        <row r="12">
          <cell r="B12" t="str">
            <v>EE.3241</v>
          </cell>
          <cell r="C12" t="str">
            <v>Vaän chuyeån beâ toâng baèng oâtoâ 5T cöï ly 4km</v>
          </cell>
          <cell r="D12" t="str">
            <v>taán</v>
          </cell>
          <cell r="E12">
            <v>0</v>
          </cell>
        </row>
        <row r="13">
          <cell r="B13" t="str">
            <v>II</v>
          </cell>
          <cell r="C13" t="str">
            <v>Ñöôøng trong traïm roäng 4 meùt daøi 39 meùt</v>
          </cell>
        </row>
        <row r="14">
          <cell r="B14" t="str">
            <v>BA.1733</v>
          </cell>
          <cell r="C14" t="str">
            <v>Ñaøo ñaát khuoân ñöôøng</v>
          </cell>
          <cell r="D14" t="str">
            <v>m3</v>
          </cell>
          <cell r="E14">
            <v>77.22</v>
          </cell>
        </row>
        <row r="15">
          <cell r="B15" t="str">
            <v>BA.1293</v>
          </cell>
          <cell r="C15" t="str">
            <v>Vaän chuyeån tieáp 30m</v>
          </cell>
          <cell r="D15" t="str">
            <v>m3</v>
          </cell>
          <cell r="E15">
            <v>77.22</v>
          </cell>
        </row>
        <row r="16">
          <cell r="B16" t="str">
            <v>BJ.1113</v>
          </cell>
          <cell r="C16" t="str">
            <v>Vaän chuyeån ñaát thöøa ñoå ñi</v>
          </cell>
          <cell r="D16" t="str">
            <v>m3</v>
          </cell>
          <cell r="E16">
            <v>77.22</v>
          </cell>
        </row>
        <row r="17">
          <cell r="B17" t="str">
            <v>EB.1110</v>
          </cell>
          <cell r="C17" t="str">
            <v>Laøm moùng neàn ñöôøng ñaù daêm daøy 15cm</v>
          </cell>
          <cell r="D17" t="str">
            <v>m3</v>
          </cell>
          <cell r="E17">
            <v>25.740000000000002</v>
          </cell>
        </row>
        <row r="18">
          <cell r="B18" t="str">
            <v>SC.3110</v>
          </cell>
          <cell r="C18" t="str">
            <v>Boù væa khuoân ñöôøng 18x22x100 cm</v>
          </cell>
          <cell r="D18" t="str">
            <v>m</v>
          </cell>
          <cell r="E18">
            <v>78</v>
          </cell>
        </row>
        <row r="19">
          <cell r="B19" t="str">
            <v>EB.2220</v>
          </cell>
          <cell r="C19" t="str">
            <v>Laøm moùng neàn ñöôøng caáp phoái ñaù daêm daøy 15cm</v>
          </cell>
          <cell r="D19" t="str">
            <v>m3</v>
          </cell>
          <cell r="E19">
            <v>25.740000000000002</v>
          </cell>
        </row>
        <row r="20">
          <cell r="B20" t="str">
            <v>HA.8114</v>
          </cell>
          <cell r="C20" t="str">
            <v>Laøm maët ñöôøng beâ toâng ñaù 1x2 maéc 250 daøy 15cm</v>
          </cell>
          <cell r="D20" t="str">
            <v>m3</v>
          </cell>
          <cell r="E20">
            <v>23.4</v>
          </cell>
        </row>
        <row r="21">
          <cell r="B21" t="str">
            <v>EE.3241</v>
          </cell>
          <cell r="C21" t="str">
            <v>Vaän chuyeån beâ toâng baèng oâtoâ 5T cöï ly 4km</v>
          </cell>
          <cell r="D21" t="str">
            <v>taán</v>
          </cell>
          <cell r="E21">
            <v>0</v>
          </cell>
        </row>
        <row r="22">
          <cell r="B22" t="str">
            <v>III</v>
          </cell>
          <cell r="C22" t="str">
            <v>Ñöôøng ngoaøi traïm roäng 4 meùt daøi 32 meùt</v>
          </cell>
        </row>
        <row r="23">
          <cell r="B23" t="str">
            <v>BA.1733</v>
          </cell>
          <cell r="C23" t="str">
            <v>Ñaøo ñaát khuoân ñöôøng</v>
          </cell>
          <cell r="D23" t="str">
            <v>m3</v>
          </cell>
          <cell r="E23">
            <v>84.48</v>
          </cell>
        </row>
        <row r="24">
          <cell r="B24" t="str">
            <v>BA.1293</v>
          </cell>
          <cell r="C24" t="str">
            <v>Vaän chuyeån tieáp 30m</v>
          </cell>
          <cell r="D24" t="str">
            <v>m3</v>
          </cell>
          <cell r="E24">
            <v>84.48</v>
          </cell>
        </row>
        <row r="25">
          <cell r="B25" t="str">
            <v>BJ.1113</v>
          </cell>
          <cell r="C25" t="str">
            <v>Vaän chuyeån ñaát thöøa ñoå ñi</v>
          </cell>
          <cell r="D25" t="str">
            <v>m3</v>
          </cell>
          <cell r="E25">
            <v>84.48</v>
          </cell>
        </row>
        <row r="26">
          <cell r="B26" t="str">
            <v>EB.1110</v>
          </cell>
          <cell r="C26" t="str">
            <v>Laøm moùng neàn ñöôøng ña ùdaêm daøy 25cm</v>
          </cell>
          <cell r="D26" t="str">
            <v>m3</v>
          </cell>
          <cell r="E26">
            <v>35.200000000000003</v>
          </cell>
        </row>
        <row r="27">
          <cell r="B27" t="str">
            <v>SC.3110</v>
          </cell>
          <cell r="C27" t="str">
            <v>Boù væa khuoân ñöôøng 18x22x100 cm</v>
          </cell>
          <cell r="D27" t="str">
            <v>m</v>
          </cell>
          <cell r="E27">
            <v>64</v>
          </cell>
        </row>
        <row r="28">
          <cell r="B28" t="str">
            <v>EB.2220</v>
          </cell>
          <cell r="C28" t="str">
            <v>Laøm moùng neàn ñöôøng caáp phoái ñaù daêm daøy 20cm</v>
          </cell>
          <cell r="D28" t="str">
            <v>m3</v>
          </cell>
          <cell r="E28">
            <v>28.160000000000004</v>
          </cell>
        </row>
        <row r="29">
          <cell r="B29" t="str">
            <v>HA.8114</v>
          </cell>
          <cell r="C29" t="str">
            <v>Laøm maët ñöôøng beâ toâng ñaù 1x2 maéc 250 daøy 15cm</v>
          </cell>
          <cell r="D29" t="str">
            <v>m3</v>
          </cell>
          <cell r="E29">
            <v>19.2</v>
          </cell>
        </row>
        <row r="30">
          <cell r="B30" t="str">
            <v>EE.3241</v>
          </cell>
          <cell r="C30" t="str">
            <v>Vaän chuyeån beâ toâng baèng oâtoâ 5T cöï ly 4km</v>
          </cell>
          <cell r="D30" t="str">
            <v>taán</v>
          </cell>
          <cell r="E30">
            <v>0</v>
          </cell>
        </row>
        <row r="31">
          <cell r="B31" t="str">
            <v>III</v>
          </cell>
          <cell r="C31" t="str">
            <v>Ñöôøng ngoaøi traïm roäng 3 meùt daøi  meùt</v>
          </cell>
        </row>
        <row r="32">
          <cell r="B32" t="str">
            <v>BA.1733</v>
          </cell>
          <cell r="C32" t="str">
            <v>Ñaøo ñaát khuoân ñöôøng</v>
          </cell>
          <cell r="D32" t="str">
            <v>m3</v>
          </cell>
          <cell r="E32">
            <v>0</v>
          </cell>
        </row>
        <row r="33">
          <cell r="B33" t="str">
            <v>BJ.1113</v>
          </cell>
          <cell r="C33" t="str">
            <v>Vaän chuyeån ñaát thöøa ñoå ñi</v>
          </cell>
          <cell r="D33" t="str">
            <v>m3</v>
          </cell>
          <cell r="E33">
            <v>0</v>
          </cell>
        </row>
        <row r="34">
          <cell r="B34" t="str">
            <v>EB.1110</v>
          </cell>
          <cell r="C34" t="str">
            <v>Laøm moùng neàn ñöôøng ñaù hoäc daøy 25cm</v>
          </cell>
          <cell r="D34" t="str">
            <v>m3</v>
          </cell>
          <cell r="E34">
            <v>0</v>
          </cell>
        </row>
        <row r="35">
          <cell r="B35" t="str">
            <v>SC.3110</v>
          </cell>
          <cell r="C35" t="str">
            <v>Boù væa khuoân ñöôøng 18x22x100 cm</v>
          </cell>
          <cell r="D35" t="str">
            <v>m</v>
          </cell>
          <cell r="E35">
            <v>0</v>
          </cell>
        </row>
        <row r="36">
          <cell r="B36" t="str">
            <v>EB.2220</v>
          </cell>
          <cell r="C36" t="str">
            <v>Laøm moùng neàn ñöôøng caáp phoái ñaù daêm daøy 15cm</v>
          </cell>
          <cell r="D36" t="str">
            <v>m3</v>
          </cell>
          <cell r="E36">
            <v>0</v>
          </cell>
        </row>
        <row r="37">
          <cell r="B37" t="str">
            <v>ED.2005</v>
          </cell>
          <cell r="C37" t="str">
            <v>Laøm maët ñöôøng beâ toâng nhöïa atphan daøy 7cm</v>
          </cell>
          <cell r="D37" t="str">
            <v>m2</v>
          </cell>
          <cell r="E37">
            <v>0</v>
          </cell>
        </row>
        <row r="38">
          <cell r="B38" t="str">
            <v>EE.3241</v>
          </cell>
          <cell r="C38" t="str">
            <v>Vaän chuyeån beâ toâng nhöïa</v>
          </cell>
          <cell r="D38" t="str">
            <v>taán</v>
          </cell>
          <cell r="E38">
            <v>0</v>
          </cell>
        </row>
        <row r="39">
          <cell r="B39" t="str">
            <v>IV</v>
          </cell>
          <cell r="C39" t="str">
            <v>Ñöôøng ngoaøi traïm roäng 4,5 meùt daøi 0 meùt</v>
          </cell>
        </row>
        <row r="40">
          <cell r="B40" t="str">
            <v>BA.1733</v>
          </cell>
          <cell r="C40" t="str">
            <v>Ñaøo ñaát khuoân ñöôøng</v>
          </cell>
          <cell r="D40" t="str">
            <v>m3</v>
          </cell>
          <cell r="E40">
            <v>0</v>
          </cell>
        </row>
        <row r="41">
          <cell r="B41" t="str">
            <v>BJ.1113</v>
          </cell>
          <cell r="C41" t="str">
            <v>Vaän chuyeån ñaát thöøa ñoå ñi</v>
          </cell>
          <cell r="D41" t="str">
            <v>m3</v>
          </cell>
          <cell r="E41">
            <v>0</v>
          </cell>
        </row>
        <row r="42">
          <cell r="B42" t="str">
            <v>EB.1110</v>
          </cell>
          <cell r="C42" t="str">
            <v>Laøm moùng neàn ñöôøng ñaù hoäc daøy 20cm</v>
          </cell>
          <cell r="D42" t="str">
            <v>m3</v>
          </cell>
          <cell r="E42">
            <v>0</v>
          </cell>
        </row>
        <row r="43">
          <cell r="B43" t="str">
            <v>SC.3110</v>
          </cell>
          <cell r="C43" t="str">
            <v>Boù væa khuoân ñöôøng 18x22x100 cm</v>
          </cell>
          <cell r="D43" t="str">
            <v>m</v>
          </cell>
          <cell r="E43">
            <v>0</v>
          </cell>
        </row>
        <row r="44">
          <cell r="B44" t="str">
            <v>EB.2220</v>
          </cell>
          <cell r="C44" t="str">
            <v>Laøm moùng neàn ñöôøng caáp phoái ñaù daêm daøy 20cm</v>
          </cell>
          <cell r="D44" t="str">
            <v>m3</v>
          </cell>
          <cell r="E44">
            <v>0</v>
          </cell>
        </row>
        <row r="45">
          <cell r="B45" t="str">
            <v>EC.4113</v>
          </cell>
          <cell r="C45" t="str">
            <v>Laøm maët ñöôøng ñaù daêm thaâm nhaäp saâu laùng nhöïa tieâu chuaån 5,5kg/m2 daøy 7cm</v>
          </cell>
          <cell r="D45" t="str">
            <v>m2</v>
          </cell>
          <cell r="E45">
            <v>0</v>
          </cell>
        </row>
        <row r="46">
          <cell r="B46" t="str">
            <v>IV</v>
          </cell>
          <cell r="C46" t="str">
            <v>Ñöôøng ngoaøi traïm roäng 4 meùt daøi 0 meùt</v>
          </cell>
        </row>
        <row r="47">
          <cell r="B47" t="str">
            <v>BA.1733</v>
          </cell>
          <cell r="C47" t="str">
            <v>Ñaøo ñaát khuoân ñöôøng</v>
          </cell>
          <cell r="D47" t="str">
            <v>m3</v>
          </cell>
          <cell r="E47">
            <v>0</v>
          </cell>
        </row>
        <row r="48">
          <cell r="B48" t="str">
            <v>BJ.1113</v>
          </cell>
          <cell r="C48" t="str">
            <v>Vaän chuyeån ñaát thöøa ñoå ñi</v>
          </cell>
          <cell r="D48" t="str">
            <v>m3</v>
          </cell>
          <cell r="E48">
            <v>0</v>
          </cell>
        </row>
        <row r="49">
          <cell r="B49" t="str">
            <v>EB.1110</v>
          </cell>
          <cell r="C49" t="str">
            <v>Laøm moùng neàn ñöôøng ñaù hoäc daøy 20cm</v>
          </cell>
          <cell r="D49" t="str">
            <v>m3</v>
          </cell>
          <cell r="E49">
            <v>0</v>
          </cell>
        </row>
        <row r="50">
          <cell r="B50" t="str">
            <v>SC.3110</v>
          </cell>
          <cell r="C50" t="str">
            <v>Boù væa khuoân ñöôøng 18x22x100 cm</v>
          </cell>
          <cell r="D50" t="str">
            <v>m</v>
          </cell>
          <cell r="E50">
            <v>0</v>
          </cell>
        </row>
        <row r="51">
          <cell r="B51" t="str">
            <v>EB.2220</v>
          </cell>
          <cell r="C51" t="str">
            <v>Laøm moùng neàn ñöôøng caáp phoái ñaù daêm daøy 20cm</v>
          </cell>
          <cell r="D51" t="str">
            <v>m3</v>
          </cell>
          <cell r="E51">
            <v>0</v>
          </cell>
        </row>
        <row r="52">
          <cell r="B52" t="str">
            <v>EC.2113</v>
          </cell>
          <cell r="C52" t="str">
            <v>Laøm maët ñöôøng caáp phoái chieàu daøy ñaõ leøn eùp 10cm</v>
          </cell>
          <cell r="D52" t="str">
            <v>m2</v>
          </cell>
          <cell r="E52">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2">
          <cell r="A22" t="str">
            <v>BE.1113</v>
          </cell>
          <cell r="B22" t="str">
            <v>Ñaøo ñaàt moùng MBA</v>
          </cell>
          <cell r="C22" t="str">
            <v>m3</v>
          </cell>
          <cell r="D22">
            <v>41.290999999999997</v>
          </cell>
          <cell r="E22">
            <v>0</v>
          </cell>
          <cell r="F22">
            <v>394.73</v>
          </cell>
          <cell r="G22">
            <v>3435.18</v>
          </cell>
          <cell r="H22">
            <v>0</v>
          </cell>
          <cell r="I22">
            <v>16298.79643</v>
          </cell>
          <cell r="J22">
            <v>141842.01737999998</v>
          </cell>
          <cell r="K22">
            <v>41.290999999999997</v>
          </cell>
        </row>
        <row r="23">
          <cell r="B23" t="str">
            <v>Giaù coá cöø traøm L=5m/coïc x 25coïc/m2</v>
          </cell>
          <cell r="C23" t="str">
            <v>m</v>
          </cell>
          <cell r="D23">
            <v>0</v>
          </cell>
          <cell r="H23">
            <v>0</v>
          </cell>
          <cell r="I23">
            <v>0</v>
          </cell>
          <cell r="J23">
            <v>0</v>
          </cell>
          <cell r="K23">
            <v>0</v>
          </cell>
        </row>
        <row r="24">
          <cell r="A24" t="str">
            <v>BK.5111</v>
          </cell>
          <cell r="B24" t="str">
            <v>Ñaép caùt neàn moùng</v>
          </cell>
          <cell r="C24" t="str">
            <v>m3</v>
          </cell>
          <cell r="D24">
            <v>0</v>
          </cell>
          <cell r="E24">
            <v>48800</v>
          </cell>
          <cell r="F24">
            <v>1880.8</v>
          </cell>
          <cell r="G24">
            <v>2388.54</v>
          </cell>
          <cell r="H24">
            <v>0</v>
          </cell>
          <cell r="I24">
            <v>0</v>
          </cell>
          <cell r="J24">
            <v>0</v>
          </cell>
          <cell r="K24">
            <v>0</v>
          </cell>
        </row>
        <row r="25">
          <cell r="A25" t="str">
            <v>BB.1113</v>
          </cell>
          <cell r="B25" t="str">
            <v>Laáp ñaát</v>
          </cell>
          <cell r="C25" t="str">
            <v>m3</v>
          </cell>
          <cell r="D25">
            <v>11.050999999999998</v>
          </cell>
          <cell r="E25">
            <v>0</v>
          </cell>
          <cell r="F25">
            <v>8317</v>
          </cell>
          <cell r="G25">
            <v>0</v>
          </cell>
          <cell r="H25">
            <v>0</v>
          </cell>
          <cell r="I25">
            <v>91911.166999999987</v>
          </cell>
          <cell r="J25">
            <v>0</v>
          </cell>
          <cell r="K25">
            <v>11.050999999999998</v>
          </cell>
        </row>
        <row r="26">
          <cell r="A26" t="str">
            <v>BA.1293</v>
          </cell>
          <cell r="B26" t="str">
            <v>Vaän chuyeån tieáp 30m</v>
          </cell>
          <cell r="C26" t="str">
            <v>m3</v>
          </cell>
          <cell r="D26">
            <v>30.24</v>
          </cell>
          <cell r="E26">
            <v>0</v>
          </cell>
          <cell r="F26">
            <v>1269</v>
          </cell>
          <cell r="G26">
            <v>0</v>
          </cell>
          <cell r="H26">
            <v>0</v>
          </cell>
          <cell r="I26">
            <v>38374.559999999998</v>
          </cell>
          <cell r="J26">
            <v>0</v>
          </cell>
          <cell r="K26">
            <v>30.24</v>
          </cell>
        </row>
        <row r="27">
          <cell r="A27" t="str">
            <v>BJ.1113</v>
          </cell>
          <cell r="B27" t="str">
            <v>Vaän chuyeån ñaát thöøa cöï ly 2000m</v>
          </cell>
          <cell r="C27" t="str">
            <v>m3</v>
          </cell>
          <cell r="D27">
            <v>30.24</v>
          </cell>
          <cell r="E27">
            <v>0</v>
          </cell>
          <cell r="F27">
            <v>0</v>
          </cell>
          <cell r="G27">
            <v>5329.26</v>
          </cell>
          <cell r="H27">
            <v>0</v>
          </cell>
          <cell r="I27">
            <v>0</v>
          </cell>
          <cell r="J27">
            <v>161156.8224</v>
          </cell>
          <cell r="K27">
            <v>30.24</v>
          </cell>
        </row>
        <row r="28">
          <cell r="A28" t="str">
            <v>HA.1213</v>
          </cell>
          <cell r="B28" t="str">
            <v>Beâ toâng moùng loùt M#100 ñaù 4x6</v>
          </cell>
          <cell r="C28" t="str">
            <v>m3</v>
          </cell>
          <cell r="D28">
            <v>4.508</v>
          </cell>
          <cell r="E28">
            <v>461834</v>
          </cell>
          <cell r="F28">
            <v>20357</v>
          </cell>
          <cell r="G28">
            <v>12480</v>
          </cell>
          <cell r="H28">
            <v>2081947.672</v>
          </cell>
          <cell r="I28">
            <v>91769.356</v>
          </cell>
          <cell r="J28">
            <v>56259.839999999997</v>
          </cell>
          <cell r="K28">
            <v>4.508</v>
          </cell>
        </row>
        <row r="29">
          <cell r="A29" t="str">
            <v>KA.1220</v>
          </cell>
          <cell r="B29" t="str">
            <v>Vaùn khuoân beâ toâng moùng loùt</v>
          </cell>
          <cell r="C29" t="str">
            <v>m2</v>
          </cell>
          <cell r="D29">
            <v>6.18</v>
          </cell>
          <cell r="E29">
            <v>27633.1</v>
          </cell>
          <cell r="F29">
            <v>3852.39</v>
          </cell>
          <cell r="G29">
            <v>0</v>
          </cell>
          <cell r="H29">
            <v>170772.55799999999</v>
          </cell>
          <cell r="I29">
            <v>23807.770199999999</v>
          </cell>
          <cell r="J29">
            <v>0</v>
          </cell>
          <cell r="K29">
            <v>6.18</v>
          </cell>
        </row>
        <row r="30">
          <cell r="A30" t="str">
            <v>HA.2113</v>
          </cell>
          <cell r="B30" t="str">
            <v>Beâ toâng hoá ga M#200 ñaù 1x2</v>
          </cell>
          <cell r="C30" t="str">
            <v>m3</v>
          </cell>
          <cell r="D30">
            <v>0.36</v>
          </cell>
          <cell r="E30">
            <v>573811</v>
          </cell>
          <cell r="F30">
            <v>46177</v>
          </cell>
          <cell r="G30">
            <v>15888</v>
          </cell>
          <cell r="H30">
            <v>206571.96</v>
          </cell>
          <cell r="I30">
            <v>16623.72</v>
          </cell>
          <cell r="J30">
            <v>5719.6799999999994</v>
          </cell>
          <cell r="K30">
            <v>0.36</v>
          </cell>
        </row>
        <row r="31">
          <cell r="A31" t="str">
            <v>KA.2510</v>
          </cell>
          <cell r="B31" t="str">
            <v>Vaùn khuoân hoá ga</v>
          </cell>
          <cell r="C31" t="str">
            <v>m2</v>
          </cell>
          <cell r="D31">
            <v>7.2</v>
          </cell>
          <cell r="E31">
            <v>27554.33</v>
          </cell>
          <cell r="F31">
            <v>3758.36</v>
          </cell>
          <cell r="G31">
            <v>0</v>
          </cell>
          <cell r="H31">
            <v>198391.17600000001</v>
          </cell>
          <cell r="I31">
            <v>27060.192000000003</v>
          </cell>
          <cell r="J31">
            <v>0</v>
          </cell>
          <cell r="K31">
            <v>7.2</v>
          </cell>
        </row>
        <row r="32">
          <cell r="A32" t="str">
            <v>HG.4113</v>
          </cell>
          <cell r="B32" t="str">
            <v>Beâ toâng ñuõc saün naép HG-2 M#200 ñaù 1x2</v>
          </cell>
          <cell r="C32" t="str">
            <v>m3</v>
          </cell>
          <cell r="D32">
            <v>2.9400000000000006E-2</v>
          </cell>
          <cell r="E32">
            <v>455064</v>
          </cell>
          <cell r="F32">
            <v>31901</v>
          </cell>
          <cell r="G32">
            <v>9146</v>
          </cell>
          <cell r="H32">
            <v>13378.881600000002</v>
          </cell>
          <cell r="I32">
            <v>937.88940000000014</v>
          </cell>
          <cell r="J32">
            <v>268.89240000000007</v>
          </cell>
          <cell r="K32">
            <v>2.9400000000000006E-2</v>
          </cell>
        </row>
        <row r="33">
          <cell r="A33" t="str">
            <v>IB.2511</v>
          </cell>
          <cell r="B33" t="str">
            <v>SX gia coâng coát theùp naép ñan HG-2</v>
          </cell>
          <cell r="C33" t="str">
            <v>kg</v>
          </cell>
          <cell r="D33">
            <v>15</v>
          </cell>
          <cell r="E33">
            <v>4142.0940000000001</v>
          </cell>
          <cell r="F33">
            <v>221.804</v>
          </cell>
          <cell r="G33">
            <v>15.916</v>
          </cell>
          <cell r="H33">
            <v>62131.41</v>
          </cell>
          <cell r="I33">
            <v>3327.06</v>
          </cell>
          <cell r="J33">
            <v>238.74</v>
          </cell>
          <cell r="K33">
            <v>15</v>
          </cell>
        </row>
        <row r="34">
          <cell r="A34" t="str">
            <v>GG.2114</v>
          </cell>
          <cell r="B34" t="str">
            <v>Xaây töôøng bao quanh baèng gaïch chæ vöõa XM#75</v>
          </cell>
          <cell r="C34" t="str">
            <v>m3</v>
          </cell>
          <cell r="D34">
            <v>4.68</v>
          </cell>
          <cell r="E34">
            <v>298078</v>
          </cell>
          <cell r="F34">
            <v>35022</v>
          </cell>
          <cell r="G34">
            <v>906</v>
          </cell>
          <cell r="H34">
            <v>1395005.0399999998</v>
          </cell>
          <cell r="I34">
            <v>163902.96</v>
          </cell>
          <cell r="J34">
            <v>4240.08</v>
          </cell>
          <cell r="K34">
            <v>4.68</v>
          </cell>
        </row>
        <row r="35">
          <cell r="A35" t="str">
            <v>PA.1214</v>
          </cell>
          <cell r="B35" t="str">
            <v>Traùt töôøng bao quanh vöõa XM#75</v>
          </cell>
          <cell r="C35" t="str">
            <v>m2</v>
          </cell>
          <cell r="D35">
            <v>46.8</v>
          </cell>
          <cell r="E35">
            <v>5433</v>
          </cell>
          <cell r="F35">
            <v>1808</v>
          </cell>
          <cell r="G35">
            <v>136</v>
          </cell>
          <cell r="H35">
            <v>254264.4</v>
          </cell>
          <cell r="I35">
            <v>84614.399999999994</v>
          </cell>
          <cell r="J35">
            <v>6364.7999999999993</v>
          </cell>
          <cell r="K35">
            <v>46.8</v>
          </cell>
        </row>
        <row r="36">
          <cell r="A36" t="str">
            <v>HA.1414</v>
          </cell>
          <cell r="B36" t="str">
            <v>Beâ toâng beä maùy M#250 ñaù 1x2</v>
          </cell>
          <cell r="C36" t="str">
            <v>m3</v>
          </cell>
          <cell r="D36">
            <v>9</v>
          </cell>
          <cell r="E36">
            <v>517539</v>
          </cell>
          <cell r="F36">
            <v>21723</v>
          </cell>
          <cell r="G36">
            <v>12480</v>
          </cell>
          <cell r="H36">
            <v>4657851</v>
          </cell>
          <cell r="I36">
            <v>195507</v>
          </cell>
          <cell r="J36">
            <v>112320</v>
          </cell>
          <cell r="K36">
            <v>9</v>
          </cell>
        </row>
        <row r="37">
          <cell r="A37" t="str">
            <v>IA.2411</v>
          </cell>
          <cell r="B37" t="str">
            <v>SX gia coâng coát theùp beä maùy F &lt;=10</v>
          </cell>
          <cell r="C37" t="str">
            <v>kg</v>
          </cell>
          <cell r="D37">
            <v>421.2</v>
          </cell>
          <cell r="E37">
            <v>4142.0940000000001</v>
          </cell>
          <cell r="F37">
            <v>286.57400000000001</v>
          </cell>
          <cell r="G37">
            <v>15.916</v>
          </cell>
          <cell r="H37">
            <v>1744649.9927999999</v>
          </cell>
          <cell r="I37">
            <v>120704.9688</v>
          </cell>
          <cell r="J37">
            <v>6703.8191999999999</v>
          </cell>
          <cell r="K37">
            <v>421.2</v>
          </cell>
        </row>
        <row r="38">
          <cell r="A38" t="str">
            <v>IA.2421</v>
          </cell>
          <cell r="B38" t="str">
            <v>SX gia coâng coát theùp beä maùy F &lt;=18</v>
          </cell>
          <cell r="C38" t="str">
            <v>kg</v>
          </cell>
          <cell r="D38">
            <v>438.1</v>
          </cell>
          <cell r="E38">
            <v>4294.7920000000004</v>
          </cell>
          <cell r="F38">
            <v>272.19200000000001</v>
          </cell>
          <cell r="G38">
            <v>99.582999999999998</v>
          </cell>
          <cell r="H38">
            <v>1881548.3752000004</v>
          </cell>
          <cell r="I38">
            <v>119247.31520000001</v>
          </cell>
          <cell r="J38">
            <v>43627.312300000005</v>
          </cell>
          <cell r="K38">
            <v>438.1</v>
          </cell>
        </row>
        <row r="39">
          <cell r="A39" t="str">
            <v>IA.2431</v>
          </cell>
          <cell r="B39" t="str">
            <v>SX gia coâng coát theùp beä maùy F &gt;18</v>
          </cell>
          <cell r="C39" t="str">
            <v>kg</v>
          </cell>
          <cell r="D39">
            <v>652.6</v>
          </cell>
          <cell r="E39">
            <v>4299.4359999999997</v>
          </cell>
          <cell r="F39">
            <v>267.31</v>
          </cell>
          <cell r="G39">
            <v>105.127</v>
          </cell>
          <cell r="H39">
            <v>2805811.9336000001</v>
          </cell>
          <cell r="I39">
            <v>174446.50599999999</v>
          </cell>
          <cell r="J39">
            <v>68605.8802</v>
          </cell>
          <cell r="K39">
            <v>652.6</v>
          </cell>
        </row>
        <row r="40">
          <cell r="A40" t="str">
            <v>KA.1110</v>
          </cell>
          <cell r="B40" t="str">
            <v>Vaùn khuoân beä maùy</v>
          </cell>
          <cell r="C40" t="str">
            <v>m2</v>
          </cell>
          <cell r="D40">
            <v>9.6</v>
          </cell>
          <cell r="E40">
            <v>26901.25</v>
          </cell>
          <cell r="F40">
            <v>1765.35</v>
          </cell>
          <cell r="G40">
            <v>0</v>
          </cell>
          <cell r="H40">
            <v>258252</v>
          </cell>
          <cell r="I40">
            <v>16947.359999999997</v>
          </cell>
          <cell r="J40">
            <v>0</v>
          </cell>
          <cell r="K40">
            <v>9.6</v>
          </cell>
        </row>
        <row r="41">
          <cell r="A41" t="str">
            <v>QÑ-</v>
          </cell>
          <cell r="B41" t="str">
            <v>Raûi ñaù 2x4 quanh beä MBA</v>
          </cell>
          <cell r="C41" t="str">
            <v>m3</v>
          </cell>
          <cell r="D41">
            <v>8.8000000000000007</v>
          </cell>
          <cell r="E41">
            <v>117530</v>
          </cell>
          <cell r="H41">
            <v>1034264.0000000001</v>
          </cell>
          <cell r="I41">
            <v>0</v>
          </cell>
          <cell r="J41">
            <v>0</v>
          </cell>
          <cell r="K41">
            <v>8.8000000000000007</v>
          </cell>
        </row>
        <row r="42">
          <cell r="A42" t="str">
            <v>IB.2511</v>
          </cell>
          <cell r="B42" t="str">
            <v>Gia coâng theùp naép HG-1</v>
          </cell>
          <cell r="C42" t="str">
            <v>kg</v>
          </cell>
          <cell r="D42">
            <v>10</v>
          </cell>
          <cell r="E42">
            <v>4142.0940000000001</v>
          </cell>
          <cell r="F42">
            <v>221.804</v>
          </cell>
          <cell r="G42">
            <v>15.916</v>
          </cell>
          <cell r="H42">
            <v>41420.94</v>
          </cell>
          <cell r="I42">
            <v>2218.04</v>
          </cell>
          <cell r="J42">
            <v>159.16</v>
          </cell>
          <cell r="K42">
            <v>10</v>
          </cell>
        </row>
        <row r="43">
          <cell r="B43" t="str">
            <v>Theùp hình + bulong maï keõm</v>
          </cell>
          <cell r="C43" t="str">
            <v>kg</v>
          </cell>
          <cell r="D43">
            <v>590.20000000000005</v>
          </cell>
          <cell r="E43">
            <v>9149</v>
          </cell>
          <cell r="H43">
            <v>5399739.8000000007</v>
          </cell>
          <cell r="I43">
            <v>0</v>
          </cell>
          <cell r="J43">
            <v>0</v>
          </cell>
          <cell r="K43">
            <v>590.20000000000005</v>
          </cell>
        </row>
        <row r="44">
          <cell r="A44">
            <v>2</v>
          </cell>
          <cell r="B44" t="str">
            <v>MOÙNG MAÙY BIEÁN AÙP TÖÏ DUØNG</v>
          </cell>
          <cell r="H44">
            <v>2044909.4685800001</v>
          </cell>
          <cell r="I44">
            <v>102454.23673999999</v>
          </cell>
          <cell r="J44">
            <v>21893.734429999997</v>
          </cell>
        </row>
        <row r="45">
          <cell r="A45" t="str">
            <v>BE.1113</v>
          </cell>
          <cell r="B45" t="str">
            <v>Ñaøo ñaát hoá moùng ñaát caáp 3</v>
          </cell>
          <cell r="C45" t="str">
            <v>m3</v>
          </cell>
          <cell r="D45">
            <v>2.88</v>
          </cell>
          <cell r="E45">
            <v>0</v>
          </cell>
          <cell r="F45">
            <v>394.73</v>
          </cell>
          <cell r="G45">
            <v>3435.18</v>
          </cell>
          <cell r="H45">
            <v>0</v>
          </cell>
          <cell r="I45">
            <v>1136.8224</v>
          </cell>
          <cell r="J45">
            <v>9893.3183999999983</v>
          </cell>
          <cell r="K45">
            <v>2.88</v>
          </cell>
        </row>
        <row r="46">
          <cell r="A46" t="str">
            <v>BB.1113</v>
          </cell>
          <cell r="B46" t="str">
            <v>Laáp ñaát hoá moùng</v>
          </cell>
          <cell r="C46" t="str">
            <v>m3</v>
          </cell>
          <cell r="D46">
            <v>2.3639999999999999</v>
          </cell>
          <cell r="E46">
            <v>0</v>
          </cell>
          <cell r="F46">
            <v>8317</v>
          </cell>
          <cell r="G46">
            <v>0</v>
          </cell>
          <cell r="H46">
            <v>0</v>
          </cell>
          <cell r="I46">
            <v>19661.387999999999</v>
          </cell>
          <cell r="J46">
            <v>0</v>
          </cell>
          <cell r="K46">
            <v>2.3639999999999999</v>
          </cell>
        </row>
        <row r="47">
          <cell r="A47" t="str">
            <v>BA.1293</v>
          </cell>
          <cell r="B47" t="str">
            <v>Vaän chuyeån tieáp 30m</v>
          </cell>
          <cell r="C47" t="str">
            <v>m3</v>
          </cell>
          <cell r="D47">
            <v>0.51600000000000001</v>
          </cell>
          <cell r="E47">
            <v>0</v>
          </cell>
          <cell r="F47">
            <v>1269</v>
          </cell>
          <cell r="G47">
            <v>0</v>
          </cell>
          <cell r="H47">
            <v>0</v>
          </cell>
          <cell r="I47">
            <v>654.80399999999997</v>
          </cell>
          <cell r="J47">
            <v>0</v>
          </cell>
          <cell r="K47">
            <v>0.51600000000000001</v>
          </cell>
        </row>
        <row r="48">
          <cell r="A48" t="str">
            <v>BJ.1113</v>
          </cell>
          <cell r="B48" t="str">
            <v>Vaän chuyeån ñaát thöøa cöï ly 2000m</v>
          </cell>
          <cell r="C48" t="str">
            <v>m3</v>
          </cell>
          <cell r="D48">
            <v>0.51600000000000001</v>
          </cell>
          <cell r="E48">
            <v>0</v>
          </cell>
          <cell r="F48">
            <v>0</v>
          </cell>
          <cell r="G48">
            <v>5329.26</v>
          </cell>
          <cell r="H48">
            <v>0</v>
          </cell>
          <cell r="I48">
            <v>0</v>
          </cell>
          <cell r="J48">
            <v>2749.8981600000002</v>
          </cell>
          <cell r="K48">
            <v>0.51600000000000001</v>
          </cell>
        </row>
        <row r="49">
          <cell r="A49" t="str">
            <v>HA.1111</v>
          </cell>
          <cell r="B49" t="str">
            <v>Beâ toâng moùng loùt M#100 ñaù 4x6</v>
          </cell>
          <cell r="C49" t="str">
            <v>m3</v>
          </cell>
          <cell r="D49">
            <v>0.14399999999999999</v>
          </cell>
          <cell r="E49">
            <v>306641</v>
          </cell>
          <cell r="F49">
            <v>20481</v>
          </cell>
          <cell r="G49">
            <v>12041</v>
          </cell>
          <cell r="H49">
            <v>44156.303999999996</v>
          </cell>
          <cell r="I49">
            <v>2949.2639999999997</v>
          </cell>
          <cell r="J49">
            <v>1733.9039999999998</v>
          </cell>
          <cell r="K49">
            <v>0.14399999999999999</v>
          </cell>
        </row>
        <row r="50">
          <cell r="A50" t="str">
            <v>HA.1233</v>
          </cell>
          <cell r="B50" t="str">
            <v>Beâ toâng moùng M#200 ñaù 2x4</v>
          </cell>
          <cell r="C50" t="str">
            <v>m3</v>
          </cell>
          <cell r="D50">
            <v>0.44399999999999995</v>
          </cell>
          <cell r="E50">
            <v>436537</v>
          </cell>
          <cell r="F50">
            <v>20357</v>
          </cell>
          <cell r="G50">
            <v>12480</v>
          </cell>
          <cell r="H50">
            <v>193822.42799999999</v>
          </cell>
          <cell r="I50">
            <v>9038.5079999999998</v>
          </cell>
          <cell r="J50">
            <v>5541.119999999999</v>
          </cell>
          <cell r="K50">
            <v>0.44399999999999995</v>
          </cell>
        </row>
        <row r="51">
          <cell r="A51" t="str">
            <v>HA.1214</v>
          </cell>
          <cell r="B51" t="str">
            <v>Beâ toâng phuû  M#250 ñaù 0,5x1</v>
          </cell>
          <cell r="C51" t="str">
            <v>m4</v>
          </cell>
          <cell r="D51">
            <v>1.7999999999999999E-2</v>
          </cell>
          <cell r="E51">
            <v>517539</v>
          </cell>
          <cell r="F51">
            <v>20357</v>
          </cell>
          <cell r="G51">
            <v>12480</v>
          </cell>
          <cell r="H51">
            <v>9315.7019999999993</v>
          </cell>
          <cell r="I51">
            <v>366.42599999999999</v>
          </cell>
          <cell r="J51">
            <v>224.64</v>
          </cell>
        </row>
        <row r="52">
          <cell r="A52" t="str">
            <v>IA.1110</v>
          </cell>
          <cell r="B52" t="str">
            <v>SX gia coâng coát theùp moùng F &lt;=10</v>
          </cell>
          <cell r="C52" t="str">
            <v>kg</v>
          </cell>
          <cell r="D52">
            <v>8.57</v>
          </cell>
          <cell r="E52">
            <v>4142.0940000000001</v>
          </cell>
          <cell r="F52">
            <v>146.83199999999999</v>
          </cell>
          <cell r="G52">
            <v>15.916</v>
          </cell>
          <cell r="H52">
            <v>35497.745580000003</v>
          </cell>
          <cell r="I52">
            <v>1258.35024</v>
          </cell>
          <cell r="J52">
            <v>136.40012000000002</v>
          </cell>
          <cell r="K52">
            <v>8.57</v>
          </cell>
        </row>
        <row r="53">
          <cell r="A53" t="str">
            <v>IA.1120</v>
          </cell>
          <cell r="B53" t="str">
            <v>SX gia coâng coát theùp moùng F &lt;=18</v>
          </cell>
          <cell r="C53" t="str">
            <v>kg</v>
          </cell>
          <cell r="D53">
            <v>16.25</v>
          </cell>
          <cell r="E53">
            <v>4294.9480000000003</v>
          </cell>
          <cell r="F53">
            <v>108.178</v>
          </cell>
          <cell r="G53">
            <v>99.350999999999999</v>
          </cell>
          <cell r="H53">
            <v>69792.904999999999</v>
          </cell>
          <cell r="I53">
            <v>1757.8924999999999</v>
          </cell>
          <cell r="J53">
            <v>1614.4537499999999</v>
          </cell>
          <cell r="K53">
            <v>16.25</v>
          </cell>
        </row>
        <row r="54">
          <cell r="A54" t="str">
            <v>IA.1130</v>
          </cell>
          <cell r="B54" t="str">
            <v>SX gia coâng coát theùp moùng F &gt;18</v>
          </cell>
          <cell r="C54" t="str">
            <v>kg</v>
          </cell>
          <cell r="D54">
            <v>0</v>
          </cell>
          <cell r="E54">
            <v>4299.4359999999997</v>
          </cell>
          <cell r="F54">
            <v>82.366</v>
          </cell>
          <cell r="G54">
            <v>104.58499999999999</v>
          </cell>
          <cell r="H54">
            <v>0</v>
          </cell>
          <cell r="I54">
            <v>0</v>
          </cell>
          <cell r="J54">
            <v>0</v>
          </cell>
          <cell r="K54">
            <v>0</v>
          </cell>
        </row>
        <row r="55">
          <cell r="A55" t="str">
            <v>KA.1220</v>
          </cell>
          <cell r="B55" t="str">
            <v xml:space="preserve">Vaùn khuoân moùng </v>
          </cell>
          <cell r="C55" t="str">
            <v>m2</v>
          </cell>
          <cell r="D55">
            <v>2.6399999999999997</v>
          </cell>
          <cell r="E55">
            <v>27633.1</v>
          </cell>
          <cell r="F55">
            <v>3852.39</v>
          </cell>
          <cell r="G55">
            <v>0</v>
          </cell>
          <cell r="H55">
            <v>72951.383999999991</v>
          </cell>
          <cell r="I55">
            <v>10170.309599999999</v>
          </cell>
          <cell r="J55">
            <v>0</v>
          </cell>
          <cell r="K55">
            <v>2.6399999999999997</v>
          </cell>
        </row>
        <row r="56">
          <cell r="A56" t="str">
            <v>Makem</v>
          </cell>
          <cell r="B56" t="str">
            <v>SX gia coâng giaù ñôõ MBA töï duøng</v>
          </cell>
          <cell r="C56" t="str">
            <v>kg</v>
          </cell>
          <cell r="D56">
            <v>177</v>
          </cell>
          <cell r="E56">
            <v>9149</v>
          </cell>
          <cell r="H56">
            <v>1619373</v>
          </cell>
          <cell r="I56">
            <v>0</v>
          </cell>
          <cell r="J56">
            <v>0</v>
          </cell>
          <cell r="K56">
            <v>177</v>
          </cell>
        </row>
        <row r="57">
          <cell r="A57" t="str">
            <v>04.8102</v>
          </cell>
          <cell r="B57" t="str">
            <v>Laép döïng giaù ñôõ maùy bieán aùp töï duøng +giaù caùp</v>
          </cell>
          <cell r="C57" t="str">
            <v>taán</v>
          </cell>
          <cell r="D57">
            <v>0.17699999999999999</v>
          </cell>
          <cell r="F57">
            <v>313336</v>
          </cell>
          <cell r="H57">
            <v>0</v>
          </cell>
          <cell r="I57">
            <v>55460.471999999994</v>
          </cell>
          <cell r="J57">
            <v>0</v>
          </cell>
          <cell r="K57">
            <v>0.17699999999999999</v>
          </cell>
        </row>
        <row r="58">
          <cell r="A58">
            <v>3</v>
          </cell>
          <cell r="B58" t="str">
            <v>MOÙNG CHOÁNG SEÙT VAN 96KV</v>
          </cell>
          <cell r="H58">
            <v>2849174.7872600001</v>
          </cell>
          <cell r="I58">
            <v>116215.74972000001</v>
          </cell>
          <cell r="J58">
            <v>30726.606100000008</v>
          </cell>
        </row>
        <row r="59">
          <cell r="A59" t="str">
            <v>BE.1113</v>
          </cell>
          <cell r="B59" t="str">
            <v>Ñaøo ñaát hoá moùng ñaát caáp 3</v>
          </cell>
          <cell r="C59" t="str">
            <v>m3</v>
          </cell>
          <cell r="D59">
            <v>3.64</v>
          </cell>
          <cell r="E59">
            <v>0</v>
          </cell>
          <cell r="F59">
            <v>394.73</v>
          </cell>
          <cell r="G59">
            <v>3435.18</v>
          </cell>
          <cell r="H59">
            <v>0</v>
          </cell>
          <cell r="I59">
            <v>1436.8172000000002</v>
          </cell>
          <cell r="J59">
            <v>12504.055200000001</v>
          </cell>
          <cell r="K59">
            <v>10.92</v>
          </cell>
        </row>
        <row r="60">
          <cell r="A60" t="str">
            <v>BB.1113</v>
          </cell>
          <cell r="B60" t="str">
            <v>Laáp ñaát hoá moùng</v>
          </cell>
          <cell r="C60" t="str">
            <v>m3</v>
          </cell>
          <cell r="D60">
            <v>3.0279999999999996</v>
          </cell>
          <cell r="E60">
            <v>0</v>
          </cell>
          <cell r="F60">
            <v>8317</v>
          </cell>
          <cell r="G60">
            <v>0</v>
          </cell>
          <cell r="H60">
            <v>0</v>
          </cell>
          <cell r="I60">
            <v>25183.875999999997</v>
          </cell>
          <cell r="J60">
            <v>0</v>
          </cell>
          <cell r="K60">
            <v>9.0839999999999996</v>
          </cell>
        </row>
        <row r="61">
          <cell r="A61" t="str">
            <v>BA.1293</v>
          </cell>
          <cell r="B61" t="str">
            <v>Vaän chuyeån tieáp 30m</v>
          </cell>
          <cell r="C61" t="str">
            <v>m3</v>
          </cell>
          <cell r="D61">
            <v>0.61200000000000054</v>
          </cell>
          <cell r="E61">
            <v>0</v>
          </cell>
          <cell r="F61">
            <v>1269</v>
          </cell>
          <cell r="G61">
            <v>0</v>
          </cell>
          <cell r="H61">
            <v>0</v>
          </cell>
          <cell r="I61">
            <v>776.62800000000072</v>
          </cell>
          <cell r="J61">
            <v>0</v>
          </cell>
          <cell r="K61">
            <v>0.61200000000000054</v>
          </cell>
        </row>
        <row r="62">
          <cell r="A62" t="str">
            <v>BJ.1113</v>
          </cell>
          <cell r="B62" t="str">
            <v>Vaän chuyeån ñaát thöøa cöï ly 2000m</v>
          </cell>
          <cell r="C62" t="str">
            <v>m3</v>
          </cell>
          <cell r="D62">
            <v>0.61200000000000054</v>
          </cell>
          <cell r="E62">
            <v>0</v>
          </cell>
          <cell r="F62">
            <v>0</v>
          </cell>
          <cell r="G62">
            <v>5329.26</v>
          </cell>
          <cell r="H62">
            <v>0</v>
          </cell>
          <cell r="I62">
            <v>0</v>
          </cell>
          <cell r="J62">
            <v>3261.5071200000029</v>
          </cell>
          <cell r="K62">
            <v>1.8360000000000016</v>
          </cell>
        </row>
        <row r="63">
          <cell r="A63" t="str">
            <v>HA.1111</v>
          </cell>
          <cell r="B63" t="str">
            <v>Beâ toâng moùng loùt M#100 ñaù 4x6</v>
          </cell>
          <cell r="C63" t="str">
            <v>m3</v>
          </cell>
          <cell r="D63">
            <v>0.1</v>
          </cell>
          <cell r="E63">
            <v>306641</v>
          </cell>
          <cell r="F63">
            <v>20481</v>
          </cell>
          <cell r="G63">
            <v>12041</v>
          </cell>
          <cell r="H63">
            <v>30664.100000000002</v>
          </cell>
          <cell r="I63">
            <v>2048.1</v>
          </cell>
          <cell r="J63">
            <v>1204.1000000000001</v>
          </cell>
          <cell r="K63">
            <v>0.30000000000000004</v>
          </cell>
        </row>
        <row r="64">
          <cell r="A64" t="str">
            <v>HA.1233</v>
          </cell>
          <cell r="B64" t="str">
            <v>Beâ toâng moùng M#200 ñaù 2x4</v>
          </cell>
          <cell r="C64" t="str">
            <v>m3</v>
          </cell>
          <cell r="D64">
            <v>0.56200000000000006</v>
          </cell>
          <cell r="E64">
            <v>436537</v>
          </cell>
          <cell r="F64">
            <v>20357</v>
          </cell>
          <cell r="G64">
            <v>12480</v>
          </cell>
          <cell r="H64">
            <v>245333.79400000002</v>
          </cell>
          <cell r="I64">
            <v>11440.634000000002</v>
          </cell>
          <cell r="J64">
            <v>7013.7600000000011</v>
          </cell>
          <cell r="K64">
            <v>1.6860000000000002</v>
          </cell>
        </row>
        <row r="65">
          <cell r="A65" t="str">
            <v>HA.1214</v>
          </cell>
          <cell r="B65" t="str">
            <v>Beâ toâng cheøn M#250 ñaù 1x2</v>
          </cell>
          <cell r="C65" t="str">
            <v>m3</v>
          </cell>
          <cell r="D65">
            <v>2.1000000000000001E-2</v>
          </cell>
          <cell r="E65">
            <v>517539</v>
          </cell>
          <cell r="F65">
            <v>20357</v>
          </cell>
          <cell r="G65">
            <v>12480</v>
          </cell>
          <cell r="H65">
            <v>10868.319000000001</v>
          </cell>
          <cell r="I65">
            <v>427.49700000000001</v>
          </cell>
          <cell r="J65">
            <v>262.08000000000004</v>
          </cell>
        </row>
        <row r="66">
          <cell r="A66" t="str">
            <v>IA.1110</v>
          </cell>
          <cell r="B66" t="str">
            <v>SX gia coâng coát theùp moùng F &lt;=10</v>
          </cell>
          <cell r="C66" t="str">
            <v>kg</v>
          </cell>
          <cell r="D66">
            <v>16.07</v>
          </cell>
          <cell r="E66">
            <v>4142.0940000000001</v>
          </cell>
          <cell r="F66">
            <v>146.83199999999999</v>
          </cell>
          <cell r="G66">
            <v>15.916</v>
          </cell>
          <cell r="H66">
            <v>66563.450580000004</v>
          </cell>
          <cell r="I66">
            <v>2359.59024</v>
          </cell>
          <cell r="J66">
            <v>255.77012000000002</v>
          </cell>
          <cell r="K66">
            <v>48.21</v>
          </cell>
        </row>
        <row r="67">
          <cell r="A67" t="str">
            <v>IA.1120</v>
          </cell>
          <cell r="B67" t="str">
            <v>SX gia coâng coát theùp moùng F &lt;=18</v>
          </cell>
          <cell r="C67" t="str">
            <v>kg</v>
          </cell>
          <cell r="D67">
            <v>62.66</v>
          </cell>
          <cell r="E67">
            <v>4294.9480000000003</v>
          </cell>
          <cell r="F67">
            <v>108.178</v>
          </cell>
          <cell r="G67">
            <v>99.350999999999999</v>
          </cell>
          <cell r="H67">
            <v>269121.44167999999</v>
          </cell>
          <cell r="I67">
            <v>6778.4334799999997</v>
          </cell>
          <cell r="J67">
            <v>6225.3336599999993</v>
          </cell>
          <cell r="K67">
            <v>187.98</v>
          </cell>
        </row>
        <row r="68">
          <cell r="A68" t="str">
            <v>IA.1130</v>
          </cell>
          <cell r="B68" t="str">
            <v>SX gia coâng coát theùp moùng F &gt;18</v>
          </cell>
          <cell r="C68" t="str">
            <v>kg</v>
          </cell>
          <cell r="D68">
            <v>0</v>
          </cell>
          <cell r="E68">
            <v>4299.4359999999997</v>
          </cell>
          <cell r="F68">
            <v>82.366</v>
          </cell>
          <cell r="G68">
            <v>104.58499999999999</v>
          </cell>
          <cell r="H68">
            <v>0</v>
          </cell>
          <cell r="I68">
            <v>0</v>
          </cell>
          <cell r="J68">
            <v>0</v>
          </cell>
          <cell r="K68">
            <v>0</v>
          </cell>
        </row>
        <row r="69">
          <cell r="A69" t="str">
            <v>KA.1220</v>
          </cell>
          <cell r="B69" t="str">
            <v xml:space="preserve">Vaùn khuoân moùng </v>
          </cell>
          <cell r="C69" t="str">
            <v>m2</v>
          </cell>
          <cell r="D69">
            <v>4.2200000000000006</v>
          </cell>
          <cell r="E69">
            <v>27633.1</v>
          </cell>
          <cell r="F69">
            <v>3852.39</v>
          </cell>
          <cell r="G69">
            <v>0</v>
          </cell>
          <cell r="H69">
            <v>116611.68200000002</v>
          </cell>
          <cell r="I69">
            <v>16257.085800000003</v>
          </cell>
          <cell r="J69">
            <v>0</v>
          </cell>
          <cell r="K69">
            <v>12.660000000000002</v>
          </cell>
        </row>
        <row r="70">
          <cell r="A70" t="str">
            <v>Makem</v>
          </cell>
          <cell r="B70" t="str">
            <v>SX gia coâng giaù ñôõ</v>
          </cell>
          <cell r="C70" t="str">
            <v>kg</v>
          </cell>
          <cell r="D70">
            <v>158</v>
          </cell>
          <cell r="E70">
            <v>9149</v>
          </cell>
          <cell r="H70">
            <v>1445542</v>
          </cell>
          <cell r="I70">
            <v>0</v>
          </cell>
          <cell r="J70">
            <v>0</v>
          </cell>
          <cell r="K70">
            <v>158</v>
          </cell>
        </row>
        <row r="71">
          <cell r="A71" t="str">
            <v>04.8102</v>
          </cell>
          <cell r="B71" t="str">
            <v xml:space="preserve">Laép döïng giaù ñôõ </v>
          </cell>
          <cell r="C71" t="str">
            <v>taán</v>
          </cell>
          <cell r="D71">
            <v>0.158</v>
          </cell>
          <cell r="F71">
            <v>313336</v>
          </cell>
          <cell r="H71">
            <v>0</v>
          </cell>
          <cell r="I71">
            <v>49507.088000000003</v>
          </cell>
          <cell r="J71">
            <v>0</v>
          </cell>
          <cell r="K71">
            <v>0.158</v>
          </cell>
        </row>
        <row r="72">
          <cell r="A72" t="str">
            <v>QÑ-286</v>
          </cell>
          <cell r="B72" t="str">
            <v>Buloâng neo maï keõm</v>
          </cell>
          <cell r="C72" t="str">
            <v>kg</v>
          </cell>
          <cell r="D72">
            <v>54</v>
          </cell>
          <cell r="E72">
            <v>12305</v>
          </cell>
          <cell r="H72">
            <v>664470</v>
          </cell>
          <cell r="I72">
            <v>0</v>
          </cell>
          <cell r="J72">
            <v>0</v>
          </cell>
          <cell r="K72">
            <v>162</v>
          </cell>
        </row>
        <row r="73">
          <cell r="B73" t="str">
            <v>Ñònh vò bulong</v>
          </cell>
          <cell r="C73" t="str">
            <v>boä</v>
          </cell>
          <cell r="D73">
            <v>4</v>
          </cell>
          <cell r="F73">
            <v>5000</v>
          </cell>
          <cell r="K73">
            <v>12</v>
          </cell>
        </row>
        <row r="74">
          <cell r="A74" t="str">
            <v>QÑ-67</v>
          </cell>
          <cell r="B74" t="str">
            <v>SX gia coâng giaù ñôõ choáng seùt van</v>
          </cell>
          <cell r="C74" t="str">
            <v>kg</v>
          </cell>
          <cell r="E74">
            <v>9726</v>
          </cell>
          <cell r="H74">
            <v>0</v>
          </cell>
          <cell r="I74">
            <v>0</v>
          </cell>
          <cell r="J74">
            <v>0</v>
          </cell>
          <cell r="K74">
            <v>0</v>
          </cell>
        </row>
        <row r="75">
          <cell r="A75" t="str">
            <v>04-9202
QÑ - 66</v>
          </cell>
          <cell r="B75" t="str">
            <v>Laép döïng giaù ñôõ maùy bieán aùp töï duøng +giaù caùp</v>
          </cell>
          <cell r="C75" t="str">
            <v>taán</v>
          </cell>
          <cell r="E75">
            <v>9965</v>
          </cell>
          <cell r="F75">
            <v>181470</v>
          </cell>
          <cell r="H75">
            <v>0</v>
          </cell>
          <cell r="I75">
            <v>0</v>
          </cell>
          <cell r="J75">
            <v>0</v>
          </cell>
          <cell r="K75">
            <v>0</v>
          </cell>
        </row>
        <row r="76">
          <cell r="A76">
            <v>4</v>
          </cell>
          <cell r="B76" t="str">
            <v>MOÙNG COÄT COÅNG</v>
          </cell>
          <cell r="H76">
            <v>15092651.734819999</v>
          </cell>
          <cell r="I76">
            <v>646951.57551999995</v>
          </cell>
          <cell r="J76">
            <v>314044.72782999999</v>
          </cell>
        </row>
        <row r="77">
          <cell r="A77" t="str">
            <v>BE.1113</v>
          </cell>
          <cell r="B77" t="str">
            <v>Ñaøo ñaát moùng coät saâu &lt;=2m coù dieän tích ñaùy moùng &lt;=15m2 ñaát C3</v>
          </cell>
          <cell r="C77" t="str">
            <v>m3</v>
          </cell>
          <cell r="D77">
            <v>30.923999999999999</v>
          </cell>
          <cell r="E77">
            <v>0</v>
          </cell>
          <cell r="F77">
            <v>394.73</v>
          </cell>
          <cell r="G77">
            <v>3435.18</v>
          </cell>
          <cell r="H77">
            <v>0</v>
          </cell>
          <cell r="I77">
            <v>12206.630520000001</v>
          </cell>
          <cell r="J77">
            <v>106229.50632</v>
          </cell>
          <cell r="K77">
            <v>247.392</v>
          </cell>
        </row>
        <row r="78">
          <cell r="A78" t="str">
            <v>BB.1113</v>
          </cell>
          <cell r="B78" t="str">
            <v>Ñaát ñaép moùng</v>
          </cell>
          <cell r="C78" t="str">
            <v>m3</v>
          </cell>
          <cell r="D78">
            <v>22.16</v>
          </cell>
          <cell r="E78">
            <v>0</v>
          </cell>
          <cell r="F78">
            <v>8317</v>
          </cell>
          <cell r="G78">
            <v>0</v>
          </cell>
          <cell r="H78">
            <v>0</v>
          </cell>
          <cell r="I78">
            <v>184304.72</v>
          </cell>
          <cell r="J78">
            <v>0</v>
          </cell>
          <cell r="K78">
            <v>177.28</v>
          </cell>
        </row>
        <row r="79">
          <cell r="A79" t="str">
            <v>BA.1293</v>
          </cell>
          <cell r="B79" t="str">
            <v>Vaän chuyeån tieáp 30m</v>
          </cell>
          <cell r="C79" t="str">
            <v>m3</v>
          </cell>
          <cell r="D79">
            <v>8.7639999999999993</v>
          </cell>
          <cell r="E79">
            <v>0</v>
          </cell>
          <cell r="F79">
            <v>1269</v>
          </cell>
          <cell r="G79">
            <v>0</v>
          </cell>
          <cell r="H79">
            <v>0</v>
          </cell>
          <cell r="I79">
            <v>11121.516</v>
          </cell>
          <cell r="J79">
            <v>0</v>
          </cell>
          <cell r="K79">
            <v>8.7639999999999993</v>
          </cell>
        </row>
        <row r="80">
          <cell r="A80" t="str">
            <v>BJ.1113</v>
          </cell>
          <cell r="B80" t="str">
            <v>Vaän chuyeån ñaát thöøa cöï ly 2000m</v>
          </cell>
          <cell r="C80" t="str">
            <v>m3</v>
          </cell>
          <cell r="D80">
            <v>8.7639999999999993</v>
          </cell>
          <cell r="E80">
            <v>0</v>
          </cell>
          <cell r="F80">
            <v>0</v>
          </cell>
          <cell r="G80">
            <v>5329.26</v>
          </cell>
          <cell r="H80">
            <v>0</v>
          </cell>
          <cell r="I80">
            <v>0</v>
          </cell>
          <cell r="J80">
            <v>46705.634639999997</v>
          </cell>
          <cell r="K80">
            <v>70.111999999999995</v>
          </cell>
        </row>
        <row r="81">
          <cell r="A81" t="str">
            <v>HA.1111</v>
          </cell>
          <cell r="B81" t="str">
            <v>Beâ toâng moùng loùt ñaù 4x6 M#100</v>
          </cell>
          <cell r="C81" t="str">
            <v>m3</v>
          </cell>
          <cell r="D81">
            <v>1.1100000000000001</v>
          </cell>
          <cell r="E81">
            <v>306641</v>
          </cell>
          <cell r="F81">
            <v>20481</v>
          </cell>
          <cell r="G81">
            <v>12041</v>
          </cell>
          <cell r="H81">
            <v>340371.51</v>
          </cell>
          <cell r="I81">
            <v>22733.910000000003</v>
          </cell>
          <cell r="J81">
            <v>13365.510000000002</v>
          </cell>
          <cell r="K81">
            <v>8.8800000000000008</v>
          </cell>
        </row>
        <row r="82">
          <cell r="A82" t="str">
            <v>HA.1233</v>
          </cell>
          <cell r="B82" t="str">
            <v>Beâ toâng moùng loùt ñaù 2x4 M#200</v>
          </cell>
          <cell r="C82" t="str">
            <v>m3</v>
          </cell>
          <cell r="D82">
            <v>7.85</v>
          </cell>
          <cell r="E82">
            <v>436537</v>
          </cell>
          <cell r="F82">
            <v>20357</v>
          </cell>
          <cell r="G82">
            <v>12480</v>
          </cell>
          <cell r="H82">
            <v>3426815.4499999997</v>
          </cell>
          <cell r="I82">
            <v>159802.44999999998</v>
          </cell>
          <cell r="J82">
            <v>97968</v>
          </cell>
          <cell r="K82">
            <v>62.8</v>
          </cell>
        </row>
        <row r="83">
          <cell r="A83" t="str">
            <v>HA.1214</v>
          </cell>
          <cell r="B83" t="str">
            <v>Beâ toâng moùng loùt ñaù 0,5x1 M#250</v>
          </cell>
          <cell r="C83" t="str">
            <v>m3</v>
          </cell>
          <cell r="D83">
            <v>0.1</v>
          </cell>
          <cell r="E83">
            <v>517539</v>
          </cell>
          <cell r="F83">
            <v>20357</v>
          </cell>
          <cell r="G83">
            <v>12480</v>
          </cell>
          <cell r="H83">
            <v>51753.9</v>
          </cell>
          <cell r="I83">
            <v>2035.7</v>
          </cell>
          <cell r="J83">
            <v>1248</v>
          </cell>
        </row>
        <row r="84">
          <cell r="A84" t="str">
            <v>IA.1110</v>
          </cell>
          <cell r="B84" t="str">
            <v xml:space="preserve">SX gia coâng coát theùp &lt;=D 10 </v>
          </cell>
          <cell r="C84" t="str">
            <v>kg</v>
          </cell>
          <cell r="D84">
            <v>156.31</v>
          </cell>
          <cell r="E84">
            <v>4142.0940000000001</v>
          </cell>
          <cell r="F84">
            <v>146.83199999999999</v>
          </cell>
          <cell r="G84">
            <v>15.916</v>
          </cell>
          <cell r="H84">
            <v>647450.71314000001</v>
          </cell>
          <cell r="I84">
            <v>22951.30992</v>
          </cell>
          <cell r="J84">
            <v>2487.82996</v>
          </cell>
          <cell r="K84">
            <v>1250.48</v>
          </cell>
        </row>
        <row r="85">
          <cell r="A85" t="str">
            <v>IA.1120</v>
          </cell>
          <cell r="B85" t="str">
            <v xml:space="preserve">SX gia coâng coát theùp &lt;=D 18 </v>
          </cell>
          <cell r="C85" t="str">
            <v>kg</v>
          </cell>
          <cell r="D85">
            <v>463.40999999999997</v>
          </cell>
          <cell r="E85">
            <v>4294.9480000000003</v>
          </cell>
          <cell r="F85">
            <v>108.178</v>
          </cell>
          <cell r="G85">
            <v>99.350999999999999</v>
          </cell>
          <cell r="H85">
            <v>1990321.85268</v>
          </cell>
          <cell r="I85">
            <v>50130.766979999993</v>
          </cell>
          <cell r="J85">
            <v>46040.246909999994</v>
          </cell>
          <cell r="K85">
            <v>3707.2799999999997</v>
          </cell>
        </row>
        <row r="86">
          <cell r="A86" t="str">
            <v>IA.1130</v>
          </cell>
          <cell r="B86" t="str">
            <v xml:space="preserve">SX gia coâng coát theùp &gt;D 18 </v>
          </cell>
          <cell r="C86" t="str">
            <v>kg</v>
          </cell>
          <cell r="D86">
            <v>0</v>
          </cell>
          <cell r="E86">
            <v>4299.4359999999997</v>
          </cell>
          <cell r="F86">
            <v>82.366</v>
          </cell>
          <cell r="G86">
            <v>104.58499999999999</v>
          </cell>
          <cell r="H86">
            <v>0</v>
          </cell>
          <cell r="I86">
            <v>0</v>
          </cell>
          <cell r="J86">
            <v>0</v>
          </cell>
          <cell r="K86">
            <v>0</v>
          </cell>
        </row>
        <row r="87">
          <cell r="A87" t="str">
            <v>QÑ-286</v>
          </cell>
          <cell r="B87" t="str">
            <v>Buloâng moùng</v>
          </cell>
          <cell r="C87" t="str">
            <v>kg</v>
          </cell>
          <cell r="D87">
            <v>642.55999999999995</v>
          </cell>
          <cell r="E87">
            <v>12305</v>
          </cell>
          <cell r="H87">
            <v>7906700.7999999989</v>
          </cell>
          <cell r="I87">
            <v>0</v>
          </cell>
          <cell r="J87">
            <v>0</v>
          </cell>
          <cell r="K87">
            <v>5140.4799999999996</v>
          </cell>
        </row>
        <row r="88">
          <cell r="B88" t="str">
            <v>Ñònh vò bulong</v>
          </cell>
          <cell r="C88" t="str">
            <v>boä</v>
          </cell>
          <cell r="D88">
            <v>16</v>
          </cell>
          <cell r="F88">
            <v>5000</v>
          </cell>
          <cell r="H88">
            <v>0</v>
          </cell>
          <cell r="I88">
            <v>80000</v>
          </cell>
          <cell r="J88">
            <v>0</v>
          </cell>
          <cell r="K88">
            <v>128</v>
          </cell>
        </row>
        <row r="89">
          <cell r="A89" t="str">
            <v>KA.1220</v>
          </cell>
          <cell r="B89" t="str">
            <v>Saûn xuaát laép ñaët coát pha</v>
          </cell>
          <cell r="C89" t="str">
            <v>m2</v>
          </cell>
          <cell r="D89">
            <v>26.39</v>
          </cell>
          <cell r="E89">
            <v>27633.1</v>
          </cell>
          <cell r="F89">
            <v>3852.39</v>
          </cell>
          <cell r="G89">
            <v>0</v>
          </cell>
          <cell r="H89">
            <v>729237.50899999996</v>
          </cell>
          <cell r="I89">
            <v>101664.5721</v>
          </cell>
          <cell r="J89">
            <v>0</v>
          </cell>
          <cell r="K89">
            <v>211.12</v>
          </cell>
        </row>
        <row r="90">
          <cell r="A90">
            <v>5</v>
          </cell>
          <cell r="B90" t="str">
            <v xml:space="preserve">MOÙNG THIEÁT BÒ </v>
          </cell>
          <cell r="H90">
            <v>3464035.4445400001</v>
          </cell>
          <cell r="I90">
            <v>177245.29957999999</v>
          </cell>
          <cell r="J90">
            <v>51982.715890000007</v>
          </cell>
        </row>
        <row r="91">
          <cell r="A91" t="str">
            <v>BE.1113</v>
          </cell>
          <cell r="B91" t="str">
            <v>Ñaøo ñaát hoá moùng ñaát caáp 3</v>
          </cell>
          <cell r="C91" t="str">
            <v>m3</v>
          </cell>
          <cell r="D91">
            <v>5.3</v>
          </cell>
          <cell r="E91">
            <v>0</v>
          </cell>
          <cell r="F91">
            <v>394.73</v>
          </cell>
          <cell r="G91">
            <v>3435.18</v>
          </cell>
          <cell r="H91">
            <v>0</v>
          </cell>
          <cell r="I91">
            <v>2092.069</v>
          </cell>
          <cell r="J91">
            <v>18206.453999999998</v>
          </cell>
          <cell r="K91">
            <v>206.7</v>
          </cell>
        </row>
        <row r="92">
          <cell r="A92" t="str">
            <v>BB.1113</v>
          </cell>
          <cell r="B92" t="str">
            <v>Laáp ñaát hoá moùng</v>
          </cell>
          <cell r="C92" t="str">
            <v>m3</v>
          </cell>
          <cell r="D92">
            <v>3.8504999999999994</v>
          </cell>
          <cell r="E92">
            <v>0</v>
          </cell>
          <cell r="F92">
            <v>8317</v>
          </cell>
          <cell r="G92">
            <v>0</v>
          </cell>
          <cell r="H92">
            <v>0</v>
          </cell>
          <cell r="I92">
            <v>32024.608499999995</v>
          </cell>
          <cell r="J92">
            <v>0</v>
          </cell>
          <cell r="K92">
            <v>150.16949999999997</v>
          </cell>
        </row>
        <row r="93">
          <cell r="A93" t="str">
            <v>BA.1293</v>
          </cell>
          <cell r="B93" t="str">
            <v>Vaän chuyeån tieáp 30m</v>
          </cell>
          <cell r="C93" t="str">
            <v>m3</v>
          </cell>
          <cell r="D93">
            <v>1.4495000000000005</v>
          </cell>
          <cell r="E93">
            <v>0</v>
          </cell>
          <cell r="F93">
            <v>1269</v>
          </cell>
          <cell r="G93">
            <v>0</v>
          </cell>
          <cell r="H93">
            <v>0</v>
          </cell>
          <cell r="I93">
            <v>1839.4155000000005</v>
          </cell>
          <cell r="J93">
            <v>0</v>
          </cell>
          <cell r="K93">
            <v>1.4495000000000005</v>
          </cell>
        </row>
        <row r="94">
          <cell r="A94" t="str">
            <v>BJ.1113</v>
          </cell>
          <cell r="B94" t="str">
            <v>Vaän chuyeån ñaát thöøa cöï ly 2000m</v>
          </cell>
          <cell r="C94" t="str">
            <v>m3</v>
          </cell>
          <cell r="D94">
            <v>1.4495000000000005</v>
          </cell>
          <cell r="E94">
            <v>0</v>
          </cell>
          <cell r="F94">
            <v>0</v>
          </cell>
          <cell r="G94">
            <v>5329.26</v>
          </cell>
          <cell r="H94">
            <v>0</v>
          </cell>
          <cell r="I94">
            <v>0</v>
          </cell>
          <cell r="J94">
            <v>7724.7623700000031</v>
          </cell>
          <cell r="K94">
            <v>56.530500000000018</v>
          </cell>
        </row>
        <row r="95">
          <cell r="A95" t="str">
            <v>HA.1111</v>
          </cell>
          <cell r="B95" t="str">
            <v>Beâ toâng moùng loùt M#100 ñaù 4x6</v>
          </cell>
          <cell r="C95" t="str">
            <v>m3</v>
          </cell>
          <cell r="D95">
            <v>0.25600000000000001</v>
          </cell>
          <cell r="E95">
            <v>306641</v>
          </cell>
          <cell r="F95">
            <v>20481</v>
          </cell>
          <cell r="G95">
            <v>12041</v>
          </cell>
          <cell r="H95">
            <v>78500.096000000005</v>
          </cell>
          <cell r="I95">
            <v>5243.1360000000004</v>
          </cell>
          <cell r="J95">
            <v>3082.4960000000001</v>
          </cell>
          <cell r="K95">
            <v>9.984</v>
          </cell>
        </row>
        <row r="96">
          <cell r="A96" t="str">
            <v>HA.1233</v>
          </cell>
          <cell r="B96" t="str">
            <v>Beâ toâng moùng M#200 ñaù 2x4</v>
          </cell>
          <cell r="C96" t="str">
            <v>m3</v>
          </cell>
          <cell r="D96">
            <v>1.278</v>
          </cell>
          <cell r="E96">
            <v>436537</v>
          </cell>
          <cell r="F96">
            <v>20357</v>
          </cell>
          <cell r="G96">
            <v>12480</v>
          </cell>
          <cell r="H96">
            <v>557894.28599999996</v>
          </cell>
          <cell r="I96">
            <v>26016.245999999999</v>
          </cell>
          <cell r="J96">
            <v>15949.44</v>
          </cell>
          <cell r="K96">
            <v>49.841999999999999</v>
          </cell>
        </row>
        <row r="97">
          <cell r="A97" t="str">
            <v>HA.1214</v>
          </cell>
          <cell r="B97" t="str">
            <v>Beâ toâng cheøn M#250</v>
          </cell>
          <cell r="C97" t="str">
            <v>m3</v>
          </cell>
          <cell r="D97">
            <v>2.1000000000000001E-2</v>
          </cell>
          <cell r="E97">
            <v>517539</v>
          </cell>
          <cell r="F97">
            <v>20357</v>
          </cell>
          <cell r="G97">
            <v>12480</v>
          </cell>
          <cell r="H97">
            <v>10868.319000000001</v>
          </cell>
          <cell r="I97">
            <v>427.49700000000001</v>
          </cell>
          <cell r="J97">
            <v>262.08000000000004</v>
          </cell>
          <cell r="K97">
            <v>0.81900000000000006</v>
          </cell>
        </row>
        <row r="98">
          <cell r="A98" t="str">
            <v>IA.1110</v>
          </cell>
          <cell r="B98" t="str">
            <v>SX gia coâng coát theùp moùng F &lt;=10</v>
          </cell>
          <cell r="C98" t="str">
            <v>kg</v>
          </cell>
          <cell r="D98">
            <v>17.329999999999998</v>
          </cell>
          <cell r="E98">
            <v>4142.0940000000001</v>
          </cell>
          <cell r="F98">
            <v>146.83199999999999</v>
          </cell>
          <cell r="G98">
            <v>15.916</v>
          </cell>
          <cell r="H98">
            <v>71782.489019999994</v>
          </cell>
          <cell r="I98">
            <v>2544.5985599999995</v>
          </cell>
          <cell r="J98">
            <v>275.82427999999999</v>
          </cell>
          <cell r="K98">
            <v>675.86999999999989</v>
          </cell>
        </row>
        <row r="99">
          <cell r="A99" t="str">
            <v>IA.1120</v>
          </cell>
          <cell r="B99" t="str">
            <v>SX gia coâng coát theùp moùng F &lt;=18</v>
          </cell>
          <cell r="C99" t="str">
            <v>kg</v>
          </cell>
          <cell r="D99">
            <v>65.240000000000009</v>
          </cell>
          <cell r="E99">
            <v>4294.9480000000003</v>
          </cell>
          <cell r="F99">
            <v>108.178</v>
          </cell>
          <cell r="G99">
            <v>99.350999999999999</v>
          </cell>
          <cell r="H99">
            <v>280202.40752000007</v>
          </cell>
          <cell r="I99">
            <v>7057.5327200000011</v>
          </cell>
          <cell r="J99">
            <v>6481.6592400000009</v>
          </cell>
          <cell r="K99">
            <v>2544.3600000000006</v>
          </cell>
        </row>
        <row r="100">
          <cell r="A100" t="str">
            <v>IA.1130</v>
          </cell>
          <cell r="B100" t="str">
            <v>SX gia coâng coát theùp moùng F &gt;18</v>
          </cell>
          <cell r="C100" t="str">
            <v>kg</v>
          </cell>
          <cell r="D100">
            <v>0</v>
          </cell>
          <cell r="E100">
            <v>4299.4359999999997</v>
          </cell>
          <cell r="F100">
            <v>82.366</v>
          </cell>
          <cell r="G100">
            <v>104.58499999999999</v>
          </cell>
          <cell r="H100">
            <v>0</v>
          </cell>
          <cell r="I100">
            <v>0</v>
          </cell>
          <cell r="J100">
            <v>0</v>
          </cell>
          <cell r="K100">
            <v>0</v>
          </cell>
        </row>
        <row r="101">
          <cell r="A101" t="str">
            <v>KA.1220</v>
          </cell>
          <cell r="B101" t="str">
            <v xml:space="preserve">Vaùn khuoân moùng </v>
          </cell>
          <cell r="C101" t="str">
            <v>m2</v>
          </cell>
          <cell r="D101">
            <v>6.37</v>
          </cell>
          <cell r="E101">
            <v>27633.1</v>
          </cell>
          <cell r="F101">
            <v>3852.39</v>
          </cell>
          <cell r="G101">
            <v>0</v>
          </cell>
          <cell r="H101">
            <v>176022.84699999998</v>
          </cell>
          <cell r="I101">
            <v>24539.724299999998</v>
          </cell>
          <cell r="J101">
            <v>0</v>
          </cell>
          <cell r="K101">
            <v>248.43</v>
          </cell>
        </row>
        <row r="102">
          <cell r="A102" t="str">
            <v>QÑ-286</v>
          </cell>
          <cell r="B102" t="str">
            <v>Buloâng neo maï keõm</v>
          </cell>
          <cell r="C102" t="str">
            <v>kg</v>
          </cell>
          <cell r="D102">
            <v>54.4</v>
          </cell>
          <cell r="E102">
            <v>12305</v>
          </cell>
          <cell r="H102">
            <v>669392</v>
          </cell>
          <cell r="I102">
            <v>0</v>
          </cell>
          <cell r="J102">
            <v>0</v>
          </cell>
          <cell r="K102">
            <v>2121.6</v>
          </cell>
        </row>
        <row r="103">
          <cell r="A103" t="str">
            <v>TT</v>
          </cell>
          <cell r="B103" t="str">
            <v>Ñònh vò bulong</v>
          </cell>
          <cell r="C103" t="str">
            <v>boä</v>
          </cell>
          <cell r="D103">
            <v>4</v>
          </cell>
          <cell r="F103">
            <v>5000</v>
          </cell>
          <cell r="H103">
            <v>0</v>
          </cell>
          <cell r="I103">
            <v>20000</v>
          </cell>
          <cell r="J103">
            <v>0</v>
          </cell>
          <cell r="K103">
            <v>156</v>
          </cell>
        </row>
        <row r="104">
          <cell r="A104" t="str">
            <v>Makem</v>
          </cell>
          <cell r="B104" t="str">
            <v>SX gia coâng giaù ñôõ thieát bò</v>
          </cell>
          <cell r="C104" t="str">
            <v>kg</v>
          </cell>
          <cell r="D104">
            <v>177</v>
          </cell>
          <cell r="E104">
            <v>9149</v>
          </cell>
          <cell r="H104">
            <v>1619373</v>
          </cell>
          <cell r="I104">
            <v>0</v>
          </cell>
          <cell r="J104">
            <v>0</v>
          </cell>
          <cell r="K104">
            <v>6903</v>
          </cell>
        </row>
        <row r="105">
          <cell r="A105" t="str">
            <v>04.8102</v>
          </cell>
          <cell r="B105" t="str">
            <v>Laép döïng giaù thieát bò</v>
          </cell>
          <cell r="C105" t="str">
            <v>taán</v>
          </cell>
          <cell r="D105">
            <v>0.17699999999999999</v>
          </cell>
          <cell r="F105">
            <v>313336</v>
          </cell>
          <cell r="H105">
            <v>0</v>
          </cell>
          <cell r="I105">
            <v>55460.471999999994</v>
          </cell>
          <cell r="J105">
            <v>0</v>
          </cell>
          <cell r="K105">
            <v>6.9029999999999996</v>
          </cell>
        </row>
        <row r="106">
          <cell r="A106">
            <v>6</v>
          </cell>
          <cell r="B106" t="str">
            <v xml:space="preserve">BEÄ ÑÔÕ TUÛ </v>
          </cell>
          <cell r="H106">
            <v>229060.40166000003</v>
          </cell>
          <cell r="I106">
            <v>37498.183680000002</v>
          </cell>
          <cell r="J106">
            <v>5542.1273199999996</v>
          </cell>
        </row>
        <row r="107">
          <cell r="A107" t="str">
            <v>BA.1413</v>
          </cell>
          <cell r="B107" t="str">
            <v>Ñaøo moùng beä tuû baèng TC saâu &lt;1m, roäng &lt; 1m ñaát C3</v>
          </cell>
          <cell r="C107" t="str">
            <v>m3</v>
          </cell>
          <cell r="D107">
            <v>0.63</v>
          </cell>
          <cell r="E107">
            <v>0</v>
          </cell>
          <cell r="F107">
            <v>22988</v>
          </cell>
          <cell r="G107">
            <v>0</v>
          </cell>
          <cell r="H107">
            <v>0</v>
          </cell>
          <cell r="I107">
            <v>14482.44</v>
          </cell>
          <cell r="J107">
            <v>0</v>
          </cell>
          <cell r="K107">
            <v>1.26</v>
          </cell>
        </row>
        <row r="108">
          <cell r="A108" t="str">
            <v>BB.1113</v>
          </cell>
          <cell r="B108" t="str">
            <v>Laáp ñaát hoá moùng baèng ñaát ñaøo coù saün</v>
          </cell>
          <cell r="C108" t="str">
            <v>m3</v>
          </cell>
          <cell r="D108">
            <v>0.22200000000000003</v>
          </cell>
          <cell r="E108">
            <v>0</v>
          </cell>
          <cell r="F108">
            <v>8317</v>
          </cell>
          <cell r="G108">
            <v>0</v>
          </cell>
          <cell r="H108">
            <v>0</v>
          </cell>
          <cell r="I108">
            <v>1846.3740000000003</v>
          </cell>
          <cell r="J108">
            <v>0</v>
          </cell>
          <cell r="K108">
            <v>0.44400000000000006</v>
          </cell>
        </row>
        <row r="109">
          <cell r="A109" t="str">
            <v>BA.1293</v>
          </cell>
          <cell r="B109" t="str">
            <v>Vaän chuyeån tieáp 30m</v>
          </cell>
          <cell r="C109" t="str">
            <v>m3</v>
          </cell>
          <cell r="D109">
            <v>0.40799999999999997</v>
          </cell>
          <cell r="E109">
            <v>0</v>
          </cell>
          <cell r="F109">
            <v>1269</v>
          </cell>
          <cell r="G109">
            <v>0</v>
          </cell>
          <cell r="H109">
            <v>0</v>
          </cell>
          <cell r="I109">
            <v>517.75199999999995</v>
          </cell>
          <cell r="J109">
            <v>0</v>
          </cell>
          <cell r="K109">
            <v>0.40799999999999997</v>
          </cell>
        </row>
        <row r="110">
          <cell r="A110" t="str">
            <v>BJ.1113</v>
          </cell>
          <cell r="B110" t="str">
            <v>Vaän chuyeån ñaát thöøa cöï ly 2000m</v>
          </cell>
          <cell r="C110" t="str">
            <v>m3</v>
          </cell>
          <cell r="D110">
            <v>0.40799999999999997</v>
          </cell>
          <cell r="E110">
            <v>0</v>
          </cell>
          <cell r="F110">
            <v>0</v>
          </cell>
          <cell r="G110">
            <v>5329.26</v>
          </cell>
          <cell r="H110">
            <v>0</v>
          </cell>
          <cell r="I110">
            <v>0</v>
          </cell>
          <cell r="J110">
            <v>2174.33808</v>
          </cell>
          <cell r="K110">
            <v>0.81599999999999995</v>
          </cell>
        </row>
        <row r="111">
          <cell r="A111" t="str">
            <v>HA.1111</v>
          </cell>
          <cell r="B111" t="str">
            <v xml:space="preserve">Beâ toâng  moùng loùt ñaù 4x6M#100, daøy 100 </v>
          </cell>
          <cell r="C111" t="str">
            <v>m3</v>
          </cell>
          <cell r="D111">
            <v>7.8E-2</v>
          </cell>
          <cell r="E111">
            <v>306641</v>
          </cell>
          <cell r="F111">
            <v>20481</v>
          </cell>
          <cell r="G111">
            <v>12041</v>
          </cell>
          <cell r="H111">
            <v>23917.998</v>
          </cell>
          <cell r="I111">
            <v>1597.518</v>
          </cell>
          <cell r="J111">
            <v>939.19799999999998</v>
          </cell>
          <cell r="K111">
            <v>0.156</v>
          </cell>
        </row>
        <row r="112">
          <cell r="A112" t="str">
            <v>HA.1233</v>
          </cell>
          <cell r="B112" t="str">
            <v xml:space="preserve">Beâ toâng moùng ñaù 2x4 M#200 </v>
          </cell>
          <cell r="C112" t="str">
            <v>m3</v>
          </cell>
          <cell r="D112">
            <v>0.189</v>
          </cell>
          <cell r="E112">
            <v>436537</v>
          </cell>
          <cell r="F112">
            <v>20357</v>
          </cell>
          <cell r="G112">
            <v>12480</v>
          </cell>
          <cell r="H112">
            <v>82505.493000000002</v>
          </cell>
          <cell r="I112">
            <v>3847.473</v>
          </cell>
          <cell r="J112">
            <v>2358.7199999999998</v>
          </cell>
          <cell r="K112">
            <v>0.378</v>
          </cell>
        </row>
        <row r="113">
          <cell r="A113" t="str">
            <v>IA.1110</v>
          </cell>
          <cell r="B113" t="str">
            <v>Saûn xuaát gia laép ñaët theùp £ F 10</v>
          </cell>
          <cell r="C113" t="str">
            <v>kg</v>
          </cell>
          <cell r="D113">
            <v>4.3899999999999997</v>
          </cell>
          <cell r="E113">
            <v>4142.0940000000001</v>
          </cell>
          <cell r="F113">
            <v>146.83199999999999</v>
          </cell>
          <cell r="G113">
            <v>15.916</v>
          </cell>
          <cell r="H113">
            <v>18183.792659999999</v>
          </cell>
          <cell r="I113">
            <v>644.59247999999991</v>
          </cell>
          <cell r="J113">
            <v>69.87124</v>
          </cell>
          <cell r="K113">
            <v>8.7799999999999994</v>
          </cell>
        </row>
        <row r="114">
          <cell r="A114" t="str">
            <v>KA.1220</v>
          </cell>
          <cell r="B114" t="str">
            <v>Saûn xuaát laép döïng coát pha</v>
          </cell>
          <cell r="C114" t="str">
            <v>m2</v>
          </cell>
          <cell r="D114">
            <v>3.7800000000000002</v>
          </cell>
          <cell r="E114">
            <v>27633.1</v>
          </cell>
          <cell r="F114">
            <v>3852.39</v>
          </cell>
          <cell r="G114">
            <v>0</v>
          </cell>
          <cell r="H114">
            <v>104453.118</v>
          </cell>
          <cell r="I114">
            <v>14562.0342</v>
          </cell>
          <cell r="J114">
            <v>0</v>
          </cell>
          <cell r="K114">
            <v>7.5600000000000005</v>
          </cell>
        </row>
        <row r="115">
          <cell r="A115">
            <v>7</v>
          </cell>
          <cell r="B115" t="str">
            <v>MOÙNG TRUÏ ÑIEÄN CHIEÁU SAÙNG</v>
          </cell>
          <cell r="H115">
            <v>142588.30308000001</v>
          </cell>
          <cell r="I115">
            <v>35708.135000000002</v>
          </cell>
          <cell r="J115">
            <v>1826.463</v>
          </cell>
        </row>
        <row r="116">
          <cell r="A116" t="str">
            <v>BA.1413</v>
          </cell>
          <cell r="B116" t="str">
            <v>Ñaøo ñaát moùng coät saâu &lt; 1m, roäng&lt;1m ñaát C3</v>
          </cell>
          <cell r="C116" t="str">
            <v>m3</v>
          </cell>
          <cell r="D116">
            <v>0.32400000000000007</v>
          </cell>
          <cell r="E116">
            <v>0</v>
          </cell>
          <cell r="F116">
            <v>22988</v>
          </cell>
          <cell r="G116">
            <v>0</v>
          </cell>
          <cell r="H116">
            <v>0</v>
          </cell>
          <cell r="I116">
            <v>7448.1120000000019</v>
          </cell>
          <cell r="J116">
            <v>0</v>
          </cell>
        </row>
        <row r="117">
          <cell r="A117" t="str">
            <v>BB.1113</v>
          </cell>
          <cell r="B117" t="str">
            <v>Laáp ñaát hoá moùng baèng ñaát ñaøo coù saün</v>
          </cell>
          <cell r="C117" t="str">
            <v>m3</v>
          </cell>
          <cell r="D117">
            <v>0.22400000000000006</v>
          </cell>
          <cell r="E117">
            <v>0</v>
          </cell>
          <cell r="F117">
            <v>8317</v>
          </cell>
          <cell r="G117">
            <v>0</v>
          </cell>
          <cell r="H117">
            <v>0</v>
          </cell>
          <cell r="I117">
            <v>1863.0080000000005</v>
          </cell>
          <cell r="J117">
            <v>0</v>
          </cell>
        </row>
        <row r="118">
          <cell r="A118" t="str">
            <v>BJ.1113</v>
          </cell>
          <cell r="B118" t="str">
            <v>Vaän chuyeån ñaát thöøa cöï ly 1000m baèng oâ toâ 5T</v>
          </cell>
          <cell r="C118" t="str">
            <v>m3</v>
          </cell>
          <cell r="D118">
            <v>0.1</v>
          </cell>
          <cell r="E118">
            <v>0</v>
          </cell>
          <cell r="F118">
            <v>0</v>
          </cell>
          <cell r="G118">
            <v>2664.63</v>
          </cell>
          <cell r="H118">
            <v>0</v>
          </cell>
          <cell r="I118">
            <v>0</v>
          </cell>
          <cell r="J118">
            <v>266.46300000000002</v>
          </cell>
        </row>
        <row r="119">
          <cell r="A119" t="str">
            <v>HA.1233</v>
          </cell>
          <cell r="B119" t="str">
            <v xml:space="preserve">Beâ toâng moùng ñaù 2x4 M#200 </v>
          </cell>
          <cell r="C119" t="str">
            <v>m3</v>
          </cell>
          <cell r="D119">
            <v>0.125</v>
          </cell>
          <cell r="E119">
            <v>436537</v>
          </cell>
          <cell r="F119">
            <v>20357</v>
          </cell>
          <cell r="G119">
            <v>12480</v>
          </cell>
          <cell r="H119">
            <v>54567.125</v>
          </cell>
          <cell r="I119">
            <v>2544.625</v>
          </cell>
          <cell r="J119">
            <v>1560</v>
          </cell>
        </row>
        <row r="120">
          <cell r="A120" t="str">
            <v>KA.1220</v>
          </cell>
          <cell r="B120" t="str">
            <v xml:space="preserve">Saûn xuaát laép döïng thaùo dôõ coát pha </v>
          </cell>
          <cell r="C120" t="str">
            <v>m3</v>
          </cell>
          <cell r="D120">
            <v>1</v>
          </cell>
          <cell r="E120">
            <v>27633.1</v>
          </cell>
          <cell r="F120">
            <v>3852.39</v>
          </cell>
          <cell r="G120">
            <v>0</v>
          </cell>
          <cell r="H120">
            <v>27633.1</v>
          </cell>
          <cell r="I120">
            <v>3852.39</v>
          </cell>
          <cell r="J120">
            <v>0</v>
          </cell>
        </row>
        <row r="121">
          <cell r="A121" t="str">
            <v>QÑ-67</v>
          </cell>
          <cell r="B121" t="str">
            <v>Bu long neo M16x575 (keå caû ñai oác, voøng ñeäm) maï keõm</v>
          </cell>
          <cell r="C121" t="str">
            <v>kg</v>
          </cell>
          <cell r="D121">
            <v>6.9411584000000008</v>
          </cell>
          <cell r="E121">
            <v>8700</v>
          </cell>
          <cell r="H121">
            <v>60388.078080000007</v>
          </cell>
          <cell r="I121">
            <v>0</v>
          </cell>
          <cell r="J121">
            <v>0</v>
          </cell>
        </row>
        <row r="122">
          <cell r="A122" t="str">
            <v>TT</v>
          </cell>
          <cell r="B122" t="str">
            <v>Ñònh vò bulong</v>
          </cell>
          <cell r="C122" t="str">
            <v>boä</v>
          </cell>
          <cell r="D122">
            <v>4</v>
          </cell>
          <cell r="F122">
            <v>5000</v>
          </cell>
          <cell r="H122">
            <v>0</v>
          </cell>
          <cell r="I122">
            <v>20000</v>
          </cell>
          <cell r="J122">
            <v>0</v>
          </cell>
        </row>
        <row r="123">
          <cell r="A123">
            <v>7</v>
          </cell>
          <cell r="B123" t="str">
            <v>Phaàn coät xaø maï keõm</v>
          </cell>
          <cell r="H123">
            <v>98354462.915439993</v>
          </cell>
          <cell r="I123">
            <v>3922953.8528800001</v>
          </cell>
          <cell r="J123">
            <v>0</v>
          </cell>
        </row>
        <row r="124">
          <cell r="A124" t="str">
            <v>Makem</v>
          </cell>
          <cell r="B124" t="str">
            <v>Coät xaø maï keõm phaàn ngoaøi trôøi</v>
          </cell>
          <cell r="C124" t="str">
            <v>kg</v>
          </cell>
          <cell r="D124">
            <v>10734.32</v>
          </cell>
          <cell r="E124">
            <v>9149</v>
          </cell>
          <cell r="H124">
            <v>98208293.679999992</v>
          </cell>
          <cell r="I124">
            <v>0</v>
          </cell>
          <cell r="J124">
            <v>0</v>
          </cell>
        </row>
        <row r="125">
          <cell r="A125" t="str">
            <v>04-9202</v>
          </cell>
          <cell r="B125" t="str">
            <v>Laép ñaët coät xaø maï keõm phaàn ngoaøi trôøi</v>
          </cell>
          <cell r="C125" t="str">
            <v>taán</v>
          </cell>
          <cell r="D125">
            <v>10.73432</v>
          </cell>
          <cell r="E125">
            <v>13617</v>
          </cell>
          <cell r="F125">
            <v>365459</v>
          </cell>
          <cell r="H125">
            <v>146169.23544000002</v>
          </cell>
          <cell r="I125">
            <v>3922953.8528800001</v>
          </cell>
          <cell r="J125">
            <v>0</v>
          </cell>
        </row>
      </sheetData>
      <sheetData sheetId="21" refreshError="1"/>
      <sheetData sheetId="22" refreshError="1"/>
      <sheetData sheetId="23" refreshError="1"/>
      <sheetData sheetId="24" refreshError="1"/>
      <sheetData sheetId="25" refreshError="1">
        <row r="5">
          <cell r="A5">
            <v>1</v>
          </cell>
          <cell r="B5" t="str">
            <v>Xeûng saét caùn goã daøi 1m</v>
          </cell>
          <cell r="C5" t="str">
            <v>caùi</v>
          </cell>
        </row>
        <row r="6">
          <cell r="A6">
            <v>2</v>
          </cell>
          <cell r="B6" t="str">
            <v>Bình boät hoùa hoïc chöõa chaùy 6kg/bình</v>
          </cell>
          <cell r="C6" t="str">
            <v>bình</v>
          </cell>
        </row>
        <row r="7">
          <cell r="A7">
            <v>3</v>
          </cell>
          <cell r="B7" t="str">
            <v>Bình CO2 chöõa chaùy 6 kg/bình</v>
          </cell>
          <cell r="C7" t="str">
            <v>bình</v>
          </cell>
        </row>
        <row r="8">
          <cell r="A8">
            <v>4</v>
          </cell>
          <cell r="B8" t="str">
            <v>Bình boät hoùa hoïc chöõa chaùy loaïi xe ñaåy 30kg/bình</v>
          </cell>
          <cell r="C8" t="str">
            <v>bình</v>
          </cell>
        </row>
        <row r="9">
          <cell r="A9">
            <v>5</v>
          </cell>
          <cell r="B9" t="str">
            <v>Bình CO2 chöõa chaùy loaïi xe ñaåy 30kg/bình</v>
          </cell>
          <cell r="C9" t="str">
            <v>bình</v>
          </cell>
        </row>
        <row r="10">
          <cell r="A10">
            <v>6</v>
          </cell>
          <cell r="B10" t="str">
            <v>Thuøng ñöïng duõng cuï chöõa chaùy 900x900x300</v>
          </cell>
          <cell r="C10" t="str">
            <v>thuøng</v>
          </cell>
        </row>
        <row r="11">
          <cell r="A11">
            <v>1</v>
          </cell>
          <cell r="B11" t="str">
            <v>Bieåu tieâu leänh PCCC+ noäi qui</v>
          </cell>
          <cell r="C11" t="str">
            <v>caùi</v>
          </cell>
          <cell r="D11">
            <v>1</v>
          </cell>
        </row>
        <row r="12">
          <cell r="A12">
            <v>2</v>
          </cell>
          <cell r="B12" t="str">
            <v>Ñaàu baùo khoùi</v>
          </cell>
          <cell r="C12" t="str">
            <v>caùi</v>
          </cell>
          <cell r="D12">
            <v>14</v>
          </cell>
        </row>
        <row r="13">
          <cell r="A13">
            <v>3</v>
          </cell>
          <cell r="B13" t="str">
            <v>TT baùo chaùy NX8-16 ZONE</v>
          </cell>
          <cell r="C13" t="str">
            <v>boä</v>
          </cell>
          <cell r="D13">
            <v>1</v>
          </cell>
        </row>
        <row r="14">
          <cell r="A14">
            <v>4</v>
          </cell>
          <cell r="B14" t="str">
            <v>Daây tín hieäu 4 ruoät</v>
          </cell>
          <cell r="C14" t="str">
            <v>m</v>
          </cell>
          <cell r="D14">
            <v>500</v>
          </cell>
        </row>
        <row r="15">
          <cell r="A15">
            <v>5</v>
          </cell>
          <cell r="B15" t="str">
            <v>Oáng nhöïa PVC</v>
          </cell>
          <cell r="C15" t="str">
            <v>m</v>
          </cell>
          <cell r="D15">
            <v>200</v>
          </cell>
        </row>
        <row r="16">
          <cell r="A16">
            <v>6</v>
          </cell>
          <cell r="B16" t="str">
            <v>Voøi chöõa chaùy D66</v>
          </cell>
          <cell r="C16" t="str">
            <v>m</v>
          </cell>
          <cell r="D16">
            <v>60</v>
          </cell>
        </row>
        <row r="17">
          <cell r="A17">
            <v>7</v>
          </cell>
          <cell r="B17" t="str">
            <v>Voøi chöõa chaùy D50</v>
          </cell>
          <cell r="C17" t="str">
            <v>m</v>
          </cell>
          <cell r="D17">
            <v>180</v>
          </cell>
        </row>
        <row r="18">
          <cell r="A18">
            <v>8</v>
          </cell>
          <cell r="B18" t="str">
            <v>Laêng phun D13</v>
          </cell>
          <cell r="C18" t="str">
            <v>caùi</v>
          </cell>
          <cell r="D18">
            <v>2</v>
          </cell>
        </row>
        <row r="19">
          <cell r="A19">
            <v>9</v>
          </cell>
          <cell r="B19" t="str">
            <v>Loa baùo chaùy</v>
          </cell>
          <cell r="C19" t="str">
            <v>caùi</v>
          </cell>
          <cell r="D19">
            <v>1</v>
          </cell>
        </row>
        <row r="20">
          <cell r="A20">
            <v>10</v>
          </cell>
          <cell r="B20" t="str">
            <v>Nuùt baùo khaån</v>
          </cell>
          <cell r="C20" t="str">
            <v>caùi</v>
          </cell>
          <cell r="D20">
            <v>4</v>
          </cell>
        </row>
        <row r="21">
          <cell r="A21">
            <v>11</v>
          </cell>
          <cell r="B21" t="str">
            <v>Voøi huùt D88</v>
          </cell>
          <cell r="C21" t="str">
            <v>m</v>
          </cell>
          <cell r="D21">
            <v>5</v>
          </cell>
        </row>
        <row r="22">
          <cell r="A22">
            <v>12</v>
          </cell>
          <cell r="B22" t="str">
            <v>Ñaàu noái</v>
          </cell>
          <cell r="C22" t="str">
            <v>boä</v>
          </cell>
          <cell r="D22">
            <v>10</v>
          </cell>
        </row>
        <row r="23">
          <cell r="A23">
            <v>13</v>
          </cell>
          <cell r="B23" t="str">
            <v>Boä chia nöôùc</v>
          </cell>
          <cell r="C23" t="str">
            <v>caùi</v>
          </cell>
          <cell r="D23">
            <v>1</v>
          </cell>
        </row>
        <row r="24">
          <cell r="A24">
            <v>14</v>
          </cell>
          <cell r="B24" t="str">
            <v>Bieåu caám löûa</v>
          </cell>
          <cell r="C24" t="str">
            <v>caùi</v>
          </cell>
          <cell r="D24">
            <v>3</v>
          </cell>
        </row>
        <row r="25">
          <cell r="A25" t="str">
            <v>II</v>
          </cell>
          <cell r="B25" t="str">
            <v>Beå daàu söï coá</v>
          </cell>
        </row>
        <row r="26">
          <cell r="A26" t="str">
            <v>BE.1113</v>
          </cell>
          <cell r="B26" t="str">
            <v>Ñaøo ñaát beå daàu söï coá</v>
          </cell>
          <cell r="C26" t="str">
            <v>m3</v>
          </cell>
          <cell r="D26">
            <v>87.984999999999999</v>
          </cell>
        </row>
        <row r="27">
          <cell r="A27" t="str">
            <v>BB.1113</v>
          </cell>
          <cell r="B27" t="str">
            <v>Laáp ñaát moùng beå daàu söï coá</v>
          </cell>
          <cell r="C27" t="str">
            <v>m3</v>
          </cell>
          <cell r="D27">
            <v>43.382999999999988</v>
          </cell>
        </row>
        <row r="28">
          <cell r="A28" t="str">
            <v>BJ.1113</v>
          </cell>
          <cell r="B28" t="str">
            <v>Vaän chuyeån ñaát thöøa cöï ly 2000m</v>
          </cell>
          <cell r="C28" t="str">
            <v>m3</v>
          </cell>
          <cell r="D28">
            <v>44.602000000000011</v>
          </cell>
        </row>
        <row r="29">
          <cell r="A29" t="str">
            <v>BK.5111</v>
          </cell>
          <cell r="B29" t="str">
            <v>Ñaép caùt neàn moùng</v>
          </cell>
          <cell r="C29" t="str">
            <v>m3</v>
          </cell>
          <cell r="D29">
            <v>0</v>
          </cell>
        </row>
        <row r="30">
          <cell r="A30" t="str">
            <v>HA.1111</v>
          </cell>
          <cell r="B30" t="str">
            <v>Beâ toâng moùng loùt M#100 ñaù 4x6</v>
          </cell>
          <cell r="C30" t="str">
            <v>m3</v>
          </cell>
          <cell r="D30">
            <v>1.1639999999999999</v>
          </cell>
        </row>
        <row r="31">
          <cell r="A31" t="str">
            <v>KA.1220</v>
          </cell>
          <cell r="B31" t="str">
            <v>SX laép döïng thaùo dôõ vaùn khuoân moùng loùt</v>
          </cell>
          <cell r="C31" t="str">
            <v>m2</v>
          </cell>
          <cell r="D31">
            <v>0.9650000000000003</v>
          </cell>
        </row>
        <row r="32">
          <cell r="A32" t="str">
            <v>HA.1223</v>
          </cell>
          <cell r="B32" t="str">
            <v>Beâ toâng ñaùy beå daàu söï coá M#200 ñaù 1x2</v>
          </cell>
          <cell r="C32" t="str">
            <v>m3</v>
          </cell>
          <cell r="D32">
            <v>4.2779999999999996</v>
          </cell>
        </row>
        <row r="33">
          <cell r="A33" t="str">
            <v>IA.1110</v>
          </cell>
          <cell r="B33" t="str">
            <v>SX gia coâng coát theùp ñaùy beå daàu söï coá F &lt;=10</v>
          </cell>
          <cell r="C33" t="str">
            <v>kg</v>
          </cell>
          <cell r="D33">
            <v>285</v>
          </cell>
        </row>
        <row r="34">
          <cell r="A34" t="str">
            <v>IA.1120</v>
          </cell>
          <cell r="B34" t="str">
            <v>SX gia coâng coát theùp ñaùy beå daàu söï coá F &lt;=18</v>
          </cell>
          <cell r="C34" t="str">
            <v>kg</v>
          </cell>
          <cell r="D34">
            <v>883</v>
          </cell>
        </row>
        <row r="35">
          <cell r="A35" t="str">
            <v>KA.1220</v>
          </cell>
          <cell r="B35" t="str">
            <v>SX laép döïng thaùo dôõ vaùn khuoân ñaùy</v>
          </cell>
          <cell r="C35" t="str">
            <v>m2</v>
          </cell>
          <cell r="D35">
            <v>3.7</v>
          </cell>
        </row>
        <row r="36">
          <cell r="A36" t="str">
            <v>GG.2224</v>
          </cell>
          <cell r="B36" t="str">
            <v>Xaây thaønh beå daàu söï coá baèng gaïch theû daøy 200</v>
          </cell>
          <cell r="C36" t="str">
            <v>m3</v>
          </cell>
          <cell r="D36">
            <v>7.8780000000000001</v>
          </cell>
        </row>
        <row r="37">
          <cell r="A37" t="str">
            <v>GG.2114</v>
          </cell>
          <cell r="B37" t="str">
            <v>Xaây thaønh beå daàu söï coá baèng gaïch theû daøy 100</v>
          </cell>
          <cell r="C37" t="str">
            <v>m3</v>
          </cell>
          <cell r="D37">
            <v>0.69199999999999995</v>
          </cell>
        </row>
        <row r="38">
          <cell r="A38" t="str">
            <v>PA.1214</v>
          </cell>
          <cell r="B38" t="str">
            <v>Traùt thaønh beå beå daàu söï coá vöõa XM #75</v>
          </cell>
          <cell r="C38" t="str">
            <v>m2</v>
          </cell>
          <cell r="D38">
            <v>104.88</v>
          </cell>
        </row>
        <row r="39">
          <cell r="A39" t="str">
            <v>HA.3113</v>
          </cell>
          <cell r="B39" t="str">
            <v>Beâ toâng giaèng beå daàu söï coá</v>
          </cell>
          <cell r="C39" t="str">
            <v>m3</v>
          </cell>
          <cell r="D39">
            <v>1.53</v>
          </cell>
        </row>
        <row r="40">
          <cell r="A40" t="str">
            <v>IA.2311</v>
          </cell>
          <cell r="B40" t="str">
            <v>SX gia coâng coát theùp giaèng beå daàu söï coá F &lt;=10</v>
          </cell>
          <cell r="C40" t="str">
            <v>kg</v>
          </cell>
          <cell r="D40">
            <v>35.459999999999994</v>
          </cell>
        </row>
        <row r="41">
          <cell r="A41" t="str">
            <v>IA.2321</v>
          </cell>
          <cell r="B41" t="str">
            <v>SX gia coâng coát theùp giaèng beå daàu söï coá F &lt;=18</v>
          </cell>
          <cell r="C41" t="str">
            <v>kg</v>
          </cell>
          <cell r="D41">
            <v>158.1</v>
          </cell>
        </row>
        <row r="42">
          <cell r="A42" t="str">
            <v>IA.2331</v>
          </cell>
          <cell r="B42" t="str">
            <v>SX gia coâng coát theùp giaèng beå daàu söï coá F &gt;18</v>
          </cell>
          <cell r="C42" t="str">
            <v>kg</v>
          </cell>
          <cell r="D42">
            <v>0</v>
          </cell>
        </row>
        <row r="43">
          <cell r="A43" t="str">
            <v>KA.2210</v>
          </cell>
          <cell r="B43" t="str">
            <v>SX laép döïng thaùo dôõ vaùn khuoân giaèng BDSC</v>
          </cell>
          <cell r="C43" t="str">
            <v>m2</v>
          </cell>
          <cell r="D43">
            <v>15.22</v>
          </cell>
        </row>
        <row r="44">
          <cell r="A44" t="str">
            <v>HG.4113</v>
          </cell>
          <cell r="B44" t="str">
            <v>Beâ toâng naép ñan beå daàu söï coá M#200 ñaù 1x2</v>
          </cell>
          <cell r="C44" t="str">
            <v>m3</v>
          </cell>
          <cell r="D44">
            <v>1.1250000000000002</v>
          </cell>
        </row>
        <row r="45">
          <cell r="A45" t="str">
            <v>IB.2511</v>
          </cell>
          <cell r="B45" t="str">
            <v>SX gia coâng theùp naép BDSC</v>
          </cell>
          <cell r="C45" t="str">
            <v>kg</v>
          </cell>
          <cell r="D45">
            <v>148.80000000000001</v>
          </cell>
        </row>
        <row r="46">
          <cell r="A46" t="str">
            <v>KP.2310</v>
          </cell>
          <cell r="B46" t="str">
            <v>SX laép döïng thaùo dôõ vaùn khuoân naép ñan</v>
          </cell>
          <cell r="C46" t="str">
            <v>m2</v>
          </cell>
          <cell r="D46">
            <v>6</v>
          </cell>
        </row>
        <row r="47">
          <cell r="A47" t="str">
            <v>LA.5130</v>
          </cell>
          <cell r="B47" t="str">
            <v>Laép ñaët naép ñan BDSC</v>
          </cell>
          <cell r="C47" t="str">
            <v>caùi</v>
          </cell>
          <cell r="D47">
            <v>30</v>
          </cell>
        </row>
        <row r="48">
          <cell r="A48" t="str">
            <v>ZH.3340</v>
          </cell>
          <cell r="B48" t="str">
            <v>Laép ñaët oàng gang daãn daàu F 200</v>
          </cell>
          <cell r="C48" t="str">
            <v>m</v>
          </cell>
          <cell r="D48">
            <v>20</v>
          </cell>
        </row>
        <row r="49">
          <cell r="A49" t="str">
            <v>ZJ.7180</v>
          </cell>
          <cell r="B49" t="str">
            <v>Laép ñaët oàng thoaùt nöôùc PVC F 200</v>
          </cell>
          <cell r="C49" t="str">
            <v>m</v>
          </cell>
          <cell r="D49">
            <v>12</v>
          </cell>
        </row>
        <row r="50">
          <cell r="A50" t="str">
            <v>Makem</v>
          </cell>
          <cell r="B50" t="str">
            <v>SX gia coâng giaù ñôõ oáng thoaùt nöôùc</v>
          </cell>
          <cell r="C50" t="str">
            <v>kg</v>
          </cell>
          <cell r="D50">
            <v>0.57999999999999996</v>
          </cell>
        </row>
        <row r="51">
          <cell r="A51" t="str">
            <v>QÑ-1785</v>
          </cell>
          <cell r="B51" t="str">
            <v>Raûi ñaù 5x7 röûa saïch treân naép BDSC daøy 25cm</v>
          </cell>
          <cell r="C51" t="str">
            <v>m3</v>
          </cell>
          <cell r="D51">
            <v>5.34</v>
          </cell>
        </row>
        <row r="52">
          <cell r="B52" t="str">
            <v>Maùy bôm + phuï kieän laép ñaët</v>
          </cell>
          <cell r="C52" t="str">
            <v>boä</v>
          </cell>
          <cell r="D52">
            <v>1</v>
          </cell>
        </row>
        <row r="53">
          <cell r="A53" t="str">
            <v>III</v>
          </cell>
          <cell r="B53" t="str">
            <v>Beå caùt cöùu hoûa (tính cho 1 beå)</v>
          </cell>
        </row>
        <row r="54">
          <cell r="A54" t="str">
            <v>BE.1113</v>
          </cell>
          <cell r="B54" t="str">
            <v>Ñaøo ñaát beå daàu söï coá</v>
          </cell>
          <cell r="C54" t="str">
            <v>m3</v>
          </cell>
          <cell r="D54">
            <v>5.7960000000000003</v>
          </cell>
        </row>
        <row r="55">
          <cell r="A55" t="str">
            <v>BB.1113</v>
          </cell>
          <cell r="B55" t="str">
            <v>Laáp ñaát moùng beå daàu söï coá</v>
          </cell>
          <cell r="C55" t="str">
            <v>m3</v>
          </cell>
          <cell r="D55">
            <v>2.9399999999999995</v>
          </cell>
        </row>
        <row r="56">
          <cell r="A56" t="str">
            <v>BJ.1113</v>
          </cell>
          <cell r="B56" t="str">
            <v>Vaän chuyeån ñaát thöøa cöï ly 2000m</v>
          </cell>
          <cell r="C56" t="str">
            <v>m3</v>
          </cell>
          <cell r="D56">
            <v>2.8560000000000008</v>
          </cell>
        </row>
        <row r="57">
          <cell r="A57" t="str">
            <v>HA.1111</v>
          </cell>
          <cell r="B57" t="str">
            <v>Beâ toâng moùng loùt M#100 ñaù 4x6</v>
          </cell>
          <cell r="C57" t="str">
            <v>m3</v>
          </cell>
          <cell r="D57">
            <v>0.45600000000000007</v>
          </cell>
        </row>
        <row r="58">
          <cell r="A58" t="str">
            <v>GG.2114</v>
          </cell>
          <cell r="B58" t="str">
            <v>Töôøng xaây gaïch theû vöõa XM#75</v>
          </cell>
          <cell r="C58" t="str">
            <v>m3</v>
          </cell>
          <cell r="D58">
            <v>0.74</v>
          </cell>
        </row>
        <row r="59">
          <cell r="A59" t="str">
            <v>PA.1214</v>
          </cell>
          <cell r="B59" t="str">
            <v>Traùt thaønh beå caùt vöõa XM #75</v>
          </cell>
          <cell r="C59" t="str">
            <v>m2</v>
          </cell>
          <cell r="D59">
            <v>15.600000000000001</v>
          </cell>
        </row>
        <row r="60">
          <cell r="A60" t="str">
            <v>QÑ-1785</v>
          </cell>
          <cell r="B60" t="str">
            <v xml:space="preserve">Caùt saïch </v>
          </cell>
          <cell r="C60" t="str">
            <v>m3</v>
          </cell>
          <cell r="D60">
            <v>3</v>
          </cell>
        </row>
        <row r="61">
          <cell r="A61" t="str">
            <v>IV</v>
          </cell>
          <cell r="B61" t="str">
            <v xml:space="preserve">Beà chöùa nöôùc cöùu hoûa </v>
          </cell>
        </row>
        <row r="62">
          <cell r="A62" t="str">
            <v>BE.1113</v>
          </cell>
          <cell r="B62" t="str">
            <v>Ñaøo ñaát moùng coät roäng &gt; 3m saâu  &lt; 3m,ñaát loaïi 3</v>
          </cell>
          <cell r="C62" t="str">
            <v>m3</v>
          </cell>
          <cell r="D62">
            <v>81.204239999999999</v>
          </cell>
        </row>
        <row r="63">
          <cell r="A63" t="str">
            <v>BB.1113</v>
          </cell>
          <cell r="B63" t="str">
            <v>Laáp ñaát hoá moùng baèng ñaát ñaøo coù saün</v>
          </cell>
          <cell r="C63" t="str">
            <v>m3</v>
          </cell>
          <cell r="D63">
            <v>2.8336000000000006</v>
          </cell>
        </row>
        <row r="64">
          <cell r="A64" t="str">
            <v>BJ.1113</v>
          </cell>
          <cell r="B64" t="str">
            <v>Vaän chuyeån ñaát thöøa cöï ly 2000m</v>
          </cell>
          <cell r="C64" t="str">
            <v>m3</v>
          </cell>
          <cell r="D64">
            <v>78.370639999999995</v>
          </cell>
        </row>
        <row r="65">
          <cell r="A65" t="str">
            <v>BK.5111</v>
          </cell>
          <cell r="B65" t="str">
            <v>Ñeäm caùt ñaùy beå daøy 100cm</v>
          </cell>
          <cell r="C65" t="str">
            <v>m3</v>
          </cell>
          <cell r="D65">
            <v>2.8336000000000006</v>
          </cell>
        </row>
        <row r="66">
          <cell r="A66" t="str">
            <v>HA.1111</v>
          </cell>
          <cell r="B66" t="str">
            <v xml:space="preserve">Ñoå beâ toâng loùt moùng ñaù 4x6 M#100, daøy 10 cm </v>
          </cell>
          <cell r="C66" t="str">
            <v>m3</v>
          </cell>
          <cell r="D66">
            <v>2.8336000000000006</v>
          </cell>
        </row>
        <row r="67">
          <cell r="A67" t="str">
            <v>HA.2113</v>
          </cell>
          <cell r="B67" t="str">
            <v>Beâ toâng ñaùy, thaønh beå daàu söï coá M#200 ñaù 1x 2</v>
          </cell>
          <cell r="C67" t="str">
            <v>m3</v>
          </cell>
          <cell r="D67">
            <v>11.170500000000001</v>
          </cell>
        </row>
        <row r="68">
          <cell r="A68" t="str">
            <v>HA.3113</v>
          </cell>
          <cell r="B68" t="str">
            <v>Beâ toâng daàm D1 vöõa xi maêng M#200 ñaù 1x2</v>
          </cell>
          <cell r="C68" t="str">
            <v>m3</v>
          </cell>
          <cell r="D68">
            <v>1.944</v>
          </cell>
        </row>
        <row r="69">
          <cell r="A69" t="str">
            <v>HG.4113</v>
          </cell>
          <cell r="B69" t="str">
            <v>Ñan naép beå</v>
          </cell>
          <cell r="C69" t="str">
            <v>m3</v>
          </cell>
          <cell r="D69">
            <v>1.92</v>
          </cell>
        </row>
        <row r="70">
          <cell r="A70" t="str">
            <v>BK.5111</v>
          </cell>
          <cell r="B70" t="str">
            <v>Ñeäm caùt quanh beå</v>
          </cell>
          <cell r="C70" t="str">
            <v>m3</v>
          </cell>
          <cell r="D70">
            <v>24.724800000000002</v>
          </cell>
        </row>
        <row r="71">
          <cell r="A71" t="str">
            <v>BB.1113</v>
          </cell>
          <cell r="B71" t="str">
            <v>Ñaát ñaép treân beå daøy 0,5m</v>
          </cell>
          <cell r="C71" t="str">
            <v>m3</v>
          </cell>
          <cell r="D71">
            <v>17.8416</v>
          </cell>
        </row>
        <row r="72">
          <cell r="A72" t="str">
            <v>IA.2121</v>
          </cell>
          <cell r="B72" t="str">
            <v>Saûn xuaát vaø gia coâng coát theùp beå daàu £ F 18</v>
          </cell>
          <cell r="C72" t="str">
            <v>kg</v>
          </cell>
          <cell r="D72">
            <v>2551.9500000000003</v>
          </cell>
        </row>
        <row r="73">
          <cell r="A73" t="str">
            <v>IA.2111</v>
          </cell>
          <cell r="B73" t="str">
            <v>Saûn xuaát vaø gia coâng coát theùp beå daàu £ F 10</v>
          </cell>
          <cell r="C73" t="str">
            <v>kg</v>
          </cell>
          <cell r="D73">
            <v>285</v>
          </cell>
        </row>
        <row r="74">
          <cell r="A74" t="str">
            <v>IA.2311</v>
          </cell>
          <cell r="B74" t="str">
            <v>Saûn xuaát vaø gia coâng coát theùp daàm D1 £ F 10</v>
          </cell>
          <cell r="C74" t="str">
            <v>kg</v>
          </cell>
        </row>
        <row r="75">
          <cell r="A75" t="str">
            <v>IA.2321</v>
          </cell>
          <cell r="B75" t="str">
            <v>Saûn xuaát vaø gia coâng coát theùp daàm D1 £ F 18</v>
          </cell>
          <cell r="C75" t="str">
            <v>kg</v>
          </cell>
        </row>
        <row r="76">
          <cell r="A76" t="str">
            <v>TT</v>
          </cell>
          <cell r="B76" t="str">
            <v>Ngaâm nöôùc xi maêng 3kg/m2</v>
          </cell>
          <cell r="C76" t="str">
            <v>kg</v>
          </cell>
          <cell r="D76">
            <v>107.0496</v>
          </cell>
        </row>
        <row r="77">
          <cell r="A77" t="str">
            <v>UC.4210</v>
          </cell>
          <cell r="B77" t="str">
            <v>Queùt flinkote choáng thaám</v>
          </cell>
          <cell r="C77" t="str">
            <v>m2</v>
          </cell>
          <cell r="D77">
            <v>35.683199999999999</v>
          </cell>
        </row>
        <row r="78">
          <cell r="A78" t="str">
            <v>PA.1214</v>
          </cell>
          <cell r="B78" t="str">
            <v>Vöõa loùt choâng thaám daøy 1,5cm</v>
          </cell>
          <cell r="C78" t="str">
            <v>m3</v>
          </cell>
          <cell r="D78">
            <v>0.53524799999999995</v>
          </cell>
        </row>
        <row r="79">
          <cell r="A79" t="str">
            <v>PA.1214</v>
          </cell>
          <cell r="B79" t="str">
            <v>Vöõa traùt thaønh trong daøy 1,5m</v>
          </cell>
          <cell r="C79" t="str">
            <v>m3</v>
          </cell>
          <cell r="D79">
            <v>0.69</v>
          </cell>
        </row>
      </sheetData>
      <sheetData sheetId="26" refreshError="1"/>
      <sheetData sheetId="27" refreshError="1"/>
      <sheetData sheetId="28" refreshError="1"/>
      <sheetData sheetId="29" refreshError="1">
        <row r="5">
          <cell r="A5" t="str">
            <v>I</v>
          </cell>
          <cell r="B5" t="str">
            <v xml:space="preserve"> PHAÀN MOÙNG</v>
          </cell>
        </row>
        <row r="6">
          <cell r="A6" t="str">
            <v>BE.1113</v>
          </cell>
          <cell r="B6" t="str">
            <v>Ñaøo moùng nhaø baèng TC  roäng &gt; 1m saâu &gt; 1m ñaát C3</v>
          </cell>
          <cell r="C6" t="str">
            <v>m3</v>
          </cell>
          <cell r="D6">
            <v>353.70075000000008</v>
          </cell>
        </row>
        <row r="7">
          <cell r="A7" t="str">
            <v>BB.1113</v>
          </cell>
          <cell r="B7" t="str">
            <v>Laáp ñaát hoá moùng baèng ñaát ñaøo coù saün</v>
          </cell>
          <cell r="C7" t="str">
            <v>m3</v>
          </cell>
          <cell r="D7">
            <v>193.01211666666674</v>
          </cell>
        </row>
        <row r="8">
          <cell r="A8" t="str">
            <v>BA.1293</v>
          </cell>
          <cell r="B8" t="str">
            <v>Vaän chuyeån tieáp 30m</v>
          </cell>
          <cell r="C8" t="str">
            <v>m3</v>
          </cell>
          <cell r="D8">
            <v>160.68863333333334</v>
          </cell>
        </row>
        <row r="9">
          <cell r="A9" t="str">
            <v>BJ.1113</v>
          </cell>
          <cell r="B9" t="str">
            <v>Vaän chuyeån ñaát thöøa cöï ly  1000m baèng oâ toâ 5T</v>
          </cell>
          <cell r="C9" t="str">
            <v>m3</v>
          </cell>
          <cell r="D9">
            <v>160.68863333333334</v>
          </cell>
        </row>
        <row r="10">
          <cell r="A10" t="str">
            <v>HA.1111</v>
          </cell>
          <cell r="B10" t="str">
            <v>Ñoå beâ toâng loùt moùng ñaù 4x6 M#100, daøy 10 cm</v>
          </cell>
          <cell r="C10" t="str">
            <v>m3</v>
          </cell>
          <cell r="D10">
            <v>11.423999999999999</v>
          </cell>
        </row>
        <row r="11">
          <cell r="A11" t="str">
            <v>HA.1213</v>
          </cell>
          <cell r="B11" t="str">
            <v>Ñoå beâ toâng moùng coät M#200 ñaù 1x2</v>
          </cell>
          <cell r="C11" t="str">
            <v>m3</v>
          </cell>
          <cell r="D11">
            <v>184.36180000000002</v>
          </cell>
        </row>
        <row r="12">
          <cell r="A12" t="str">
            <v>IA.1110</v>
          </cell>
          <cell r="B12" t="str">
            <v>Saûn xuaát vaø gia coâng coát theùp moùng £ F 10</v>
          </cell>
          <cell r="C12" t="str">
            <v>kg</v>
          </cell>
          <cell r="D12">
            <v>150.01559999999998</v>
          </cell>
        </row>
        <row r="13">
          <cell r="A13" t="str">
            <v>IA.1120</v>
          </cell>
          <cell r="B13" t="str">
            <v>Saûn xuaát vaø gia coâng coát theùp moùng £ F 18</v>
          </cell>
          <cell r="C13" t="str">
            <v>kg</v>
          </cell>
          <cell r="D13">
            <v>1645.7132999999999</v>
          </cell>
        </row>
        <row r="14">
          <cell r="A14" t="str">
            <v>IA.1130</v>
          </cell>
          <cell r="B14" t="str">
            <v>Saûn xuaát vaø gia coâng coát theùp moùng &gt; F 18</v>
          </cell>
          <cell r="C14" t="str">
            <v>kg</v>
          </cell>
          <cell r="D14">
            <v>708.57359999999994</v>
          </cell>
        </row>
        <row r="15">
          <cell r="A15" t="str">
            <v>KA.1220</v>
          </cell>
          <cell r="B15" t="str">
            <v>Laép döïng, thaùo dôõ vaùn khuoân</v>
          </cell>
          <cell r="C15" t="str">
            <v>m2</v>
          </cell>
          <cell r="D15">
            <v>31.955000000000005</v>
          </cell>
        </row>
        <row r="16">
          <cell r="A16" t="str">
            <v>HA.3113</v>
          </cell>
          <cell r="B16" t="str">
            <v>Ñoå beâ toâng  daàm moùng M#200, ñaù 1x2</v>
          </cell>
          <cell r="C16" t="str">
            <v>m3</v>
          </cell>
          <cell r="D16">
            <v>12.286300000000001</v>
          </cell>
        </row>
        <row r="17">
          <cell r="A17" t="str">
            <v>IA.2311</v>
          </cell>
          <cell r="B17" t="str">
            <v>Coát theùp daàm moùng £ F 10</v>
          </cell>
          <cell r="C17" t="str">
            <v>kg</v>
          </cell>
          <cell r="D17">
            <v>301.24999999999994</v>
          </cell>
        </row>
        <row r="18">
          <cell r="A18" t="str">
            <v>IA.2321</v>
          </cell>
          <cell r="B18" t="str">
            <v>Coát theùp daàm moùng £ F 18</v>
          </cell>
          <cell r="C18" t="str">
            <v>kg</v>
          </cell>
          <cell r="D18">
            <v>1593.03</v>
          </cell>
        </row>
        <row r="19">
          <cell r="A19" t="str">
            <v>KA.2210</v>
          </cell>
          <cell r="B19" t="str">
            <v>Laép döïng, thaùo dôõ vaùn khuoân</v>
          </cell>
          <cell r="C19" t="str">
            <v>m2</v>
          </cell>
          <cell r="D19">
            <v>152.06800000000001</v>
          </cell>
        </row>
        <row r="20">
          <cell r="A20" t="str">
            <v>II</v>
          </cell>
          <cell r="B20" t="str">
            <v>PHAÀN THAÂN NHAØ</v>
          </cell>
        </row>
        <row r="21">
          <cell r="A21" t="str">
            <v>BB.1113</v>
          </cell>
          <cell r="B21" t="str">
            <v>Toân neàn baèng ñaát ñaàm chaët, daøy 300 mm</v>
          </cell>
          <cell r="C21" t="str">
            <v>m3</v>
          </cell>
          <cell r="D21">
            <v>131.61000000000001</v>
          </cell>
        </row>
        <row r="22">
          <cell r="A22" t="str">
            <v>HA.1332</v>
          </cell>
          <cell r="B22" t="str">
            <v>Ñoå beâ toâng loùt ñaù 4x6 vöõa xi maêng M#150 daøy 10cm</v>
          </cell>
          <cell r="C22" t="str">
            <v>m3</v>
          </cell>
          <cell r="D22">
            <v>39.483000000000004</v>
          </cell>
        </row>
        <row r="23">
          <cell r="A23" t="str">
            <v>RA.1114</v>
          </cell>
          <cell r="B23" t="str">
            <v xml:space="preserve">Loùt vöõa neàn nhaø daøy 2cm XM#75 </v>
          </cell>
          <cell r="C23" t="str">
            <v>m2</v>
          </cell>
          <cell r="D23">
            <v>263.22000000000003</v>
          </cell>
        </row>
        <row r="24">
          <cell r="A24" t="str">
            <v>SA.7111</v>
          </cell>
          <cell r="B24" t="str">
            <v>Laùt neàn baèng gaïch ceâramic vöõa XM#75 30x30 cm</v>
          </cell>
          <cell r="C24" t="str">
            <v>m2</v>
          </cell>
          <cell r="D24">
            <v>263.22000000000003</v>
          </cell>
        </row>
        <row r="25">
          <cell r="A25" t="str">
            <v>HA.2313</v>
          </cell>
          <cell r="B25" t="str">
            <v xml:space="preserve">Ñoå beâ toâng coät khung nhaø M#200, ñaù 1x2 </v>
          </cell>
          <cell r="C25" t="str">
            <v>m3</v>
          </cell>
          <cell r="D25">
            <v>4.2629999999999999</v>
          </cell>
        </row>
        <row r="26">
          <cell r="A26" t="str">
            <v>KA.2120</v>
          </cell>
          <cell r="B26" t="str">
            <v>Laép döïng, thaùo dôõ vaùn khuoân</v>
          </cell>
          <cell r="C26" t="str">
            <v>m2</v>
          </cell>
          <cell r="D26">
            <v>228.46775</v>
          </cell>
        </row>
        <row r="27">
          <cell r="A27" t="str">
            <v>IA.2211</v>
          </cell>
          <cell r="B27" t="str">
            <v>Saûn xuaát vaø gia coâng coát theùp khung K-1 £ F 10</v>
          </cell>
          <cell r="C27" t="str">
            <v>kg</v>
          </cell>
          <cell r="D27">
            <v>658.9799999999999</v>
          </cell>
        </row>
        <row r="28">
          <cell r="A28" t="str">
            <v>IA.2221</v>
          </cell>
          <cell r="B28" t="str">
            <v>Saûn xuaát vaø gia coâng coát theùp khung K-1 £ F 18</v>
          </cell>
          <cell r="C28" t="str">
            <v>kg</v>
          </cell>
          <cell r="D28">
            <v>830.84399999999994</v>
          </cell>
        </row>
        <row r="29">
          <cell r="A29" t="str">
            <v>IA.2231</v>
          </cell>
          <cell r="B29" t="str">
            <v>Saûn xuaát vaø gia coâng coát theùp khung K-1&gt; F 18</v>
          </cell>
          <cell r="C29" t="str">
            <v>kg</v>
          </cell>
          <cell r="D29">
            <v>1838.2560000000001</v>
          </cell>
        </row>
        <row r="30">
          <cell r="A30" t="str">
            <v>PA.2214</v>
          </cell>
          <cell r="B30" t="str">
            <v>Traùt coät khung vöõa XM#75 daøy 1,5 cm</v>
          </cell>
          <cell r="C30" t="str">
            <v>m2</v>
          </cell>
          <cell r="D30">
            <v>0</v>
          </cell>
        </row>
        <row r="31">
          <cell r="A31" t="str">
            <v>IA.2211</v>
          </cell>
          <cell r="B31" t="str">
            <v>Theùp raâu chôø F 6</v>
          </cell>
          <cell r="C31" t="str">
            <v>kg</v>
          </cell>
          <cell r="D31">
            <v>50</v>
          </cell>
        </row>
        <row r="32">
          <cell r="A32" t="str">
            <v>GI.1214</v>
          </cell>
          <cell r="B32" t="str">
            <v>Xaây töôøng gaïch oáng 8x8x19 vöõa XM#75 daøy £30cm cao £4m</v>
          </cell>
          <cell r="C32" t="str">
            <v>m3</v>
          </cell>
        </row>
        <row r="33">
          <cell r="A33" t="str">
            <v>GI.1214</v>
          </cell>
          <cell r="B33" t="str">
            <v>Xaây töôøng gaïch oáng 8x8x19 vöõa XM#75 daøy £30cm cao £4m</v>
          </cell>
          <cell r="C33" t="str">
            <v>m3</v>
          </cell>
          <cell r="D33">
            <v>45.961200000000012</v>
          </cell>
        </row>
        <row r="34">
          <cell r="A34" t="str">
            <v>GI.1114</v>
          </cell>
          <cell r="B34" t="str">
            <v>Xaây töôøng gaïch oáng 8x8x19 vöõõa XM#75 daøy 10 cm</v>
          </cell>
          <cell r="C34" t="str">
            <v>m3</v>
          </cell>
          <cell r="D34">
            <v>24.546760000000003</v>
          </cell>
        </row>
        <row r="35">
          <cell r="A35" t="str">
            <v>PA.1214</v>
          </cell>
          <cell r="B35" t="str">
            <v>Traùt töôøng vöõa XM#75 daøy 1,5+traùt heøm, maù cöûa</v>
          </cell>
          <cell r="C35" t="str">
            <v>m2</v>
          </cell>
          <cell r="D35">
            <v>0</v>
          </cell>
        </row>
        <row r="36">
          <cell r="A36" t="str">
            <v>QB.1110</v>
          </cell>
          <cell r="B36" t="str">
            <v>OÁp gaïch men 20 x 5 cm maët ngoaøi nhaø</v>
          </cell>
          <cell r="C36" t="str">
            <v>m2</v>
          </cell>
        </row>
        <row r="37">
          <cell r="A37" t="str">
            <v>QP.1120</v>
          </cell>
          <cell r="B37" t="str">
            <v>OÁp chaân töôøng baèng ñaù caåm thach  ñoû saãm 30x15 cm vöõa XM#75</v>
          </cell>
          <cell r="C37" t="str">
            <v>m2</v>
          </cell>
          <cell r="D37">
            <v>0</v>
          </cell>
        </row>
        <row r="38">
          <cell r="A38" t="str">
            <v>TT</v>
          </cell>
          <cell r="B38" t="str">
            <v>Saûn xuaát cöûa ñi khung nhoâm kính caùc loaïi</v>
          </cell>
          <cell r="C38" t="str">
            <v>m2</v>
          </cell>
          <cell r="D38">
            <v>36.44</v>
          </cell>
        </row>
        <row r="39">
          <cell r="A39" t="str">
            <v>NB.2120</v>
          </cell>
          <cell r="B39" t="str">
            <v>Laép döïng cöûa ñi + khung</v>
          </cell>
          <cell r="C39" t="str">
            <v>m2</v>
          </cell>
          <cell r="D39">
            <v>36.44</v>
          </cell>
        </row>
        <row r="40">
          <cell r="A40" t="str">
            <v>TT</v>
          </cell>
          <cell r="B40" t="str">
            <v>Saûn xuaát cöûa soå khung nhoâm kính caùc loaïi</v>
          </cell>
          <cell r="C40" t="str">
            <v>m2</v>
          </cell>
          <cell r="D40">
            <v>62.7</v>
          </cell>
        </row>
        <row r="41">
          <cell r="A41" t="str">
            <v>NB.2120</v>
          </cell>
          <cell r="B41" t="str">
            <v>Laép döïng cöûa + khung</v>
          </cell>
          <cell r="C41" t="str">
            <v>m2</v>
          </cell>
          <cell r="D41">
            <v>62.7</v>
          </cell>
        </row>
        <row r="42">
          <cell r="A42" t="str">
            <v>TT</v>
          </cell>
          <cell r="B42" t="str">
            <v>Laép oå khoùa chìm vaøo cöûa ñi, coù hai tay naém</v>
          </cell>
          <cell r="C42" t="str">
            <v>boä</v>
          </cell>
          <cell r="D42">
            <v>6</v>
          </cell>
        </row>
        <row r="43">
          <cell r="A43" t="str">
            <v>HA.3313</v>
          </cell>
          <cell r="B43" t="str">
            <v>Ñoå beâ toâng M#200 ñaù 1x2 oâ vaêng maùi heøø</v>
          </cell>
          <cell r="C43" t="str">
            <v>m3</v>
          </cell>
          <cell r="D43">
            <v>3.2904</v>
          </cell>
        </row>
        <row r="44">
          <cell r="A44" t="str">
            <v>KA.2310</v>
          </cell>
          <cell r="B44" t="str">
            <v>Laép döïng, thaùo dôõ vaùn khuoân</v>
          </cell>
          <cell r="C44" t="str">
            <v>m2</v>
          </cell>
          <cell r="D44">
            <v>39.33</v>
          </cell>
        </row>
        <row r="45">
          <cell r="A45" t="str">
            <v>IA.2411</v>
          </cell>
          <cell r="B45" t="str">
            <v>Coát theùp oâ vaêng maùi heø £ F 10</v>
          </cell>
          <cell r="C45" t="str">
            <v>kg</v>
          </cell>
          <cell r="D45">
            <v>170.69000000000003</v>
          </cell>
        </row>
        <row r="46">
          <cell r="A46" t="str">
            <v>IA.2421</v>
          </cell>
          <cell r="B46" t="str">
            <v>Coát theùp oâ vaêng maùi heø £ F 18</v>
          </cell>
          <cell r="C46" t="str">
            <v>kg</v>
          </cell>
          <cell r="D46">
            <v>303.36</v>
          </cell>
        </row>
        <row r="47">
          <cell r="A47" t="str">
            <v>PA.5114</v>
          </cell>
          <cell r="B47" t="str">
            <v>Traùt oâ vaêng maùi heø XM#75 daøy 1.5cm</v>
          </cell>
          <cell r="C47" t="str">
            <v>m2</v>
          </cell>
          <cell r="D47">
            <v>58.140000000000008</v>
          </cell>
        </row>
        <row r="48">
          <cell r="A48" t="str">
            <v>HA.3313</v>
          </cell>
          <cell r="B48" t="str">
            <v>Beâ toâng lanh toâ maùi haét, cöûa soå vöõa xi maêng  M#200 ñaù 1x2</v>
          </cell>
          <cell r="C48" t="str">
            <v>m3</v>
          </cell>
          <cell r="D48">
            <v>8.3640500000000007</v>
          </cell>
        </row>
        <row r="49">
          <cell r="A49" t="str">
            <v>KA.2320</v>
          </cell>
          <cell r="B49" t="str">
            <v>Laép döïng, thaùo dôõ vaùn khuoân lanh toâ, maùi haét</v>
          </cell>
          <cell r="C49" t="str">
            <v>m2</v>
          </cell>
          <cell r="D49">
            <v>102.69</v>
          </cell>
        </row>
        <row r="50">
          <cell r="A50" t="str">
            <v>IA.2411</v>
          </cell>
          <cell r="B50" t="str">
            <v>Coát theùp lanh toâ lieàn maùi haét cöûa soå £ F 10</v>
          </cell>
          <cell r="C50" t="str">
            <v>kg</v>
          </cell>
          <cell r="D50">
            <v>527.899</v>
          </cell>
        </row>
        <row r="51">
          <cell r="A51" t="str">
            <v>IA.2421</v>
          </cell>
          <cell r="B51" t="str">
            <v>Coát theùp lanh toâ lieàn maùi haét cöûa soå £ F 18</v>
          </cell>
          <cell r="C51" t="str">
            <v>kg</v>
          </cell>
          <cell r="D51">
            <v>493.72300000000001</v>
          </cell>
        </row>
        <row r="52">
          <cell r="A52" t="str">
            <v>PA.5114</v>
          </cell>
          <cell r="B52" t="str">
            <v>Traùt maùi haét cöûa soåø XM#75 daøy 1.0 cm</v>
          </cell>
          <cell r="C52" t="str">
            <v>m2</v>
          </cell>
          <cell r="D52">
            <v>127.75</v>
          </cell>
        </row>
        <row r="53">
          <cell r="A53" t="str">
            <v>TT</v>
          </cell>
          <cell r="B53" t="str">
            <v>Queùt sôn chòu a xít phoøng aùc quy</v>
          </cell>
          <cell r="C53" t="str">
            <v>m2</v>
          </cell>
          <cell r="D53">
            <v>48.8</v>
          </cell>
        </row>
        <row r="54">
          <cell r="A54" t="str">
            <v>SA.7111</v>
          </cell>
          <cell r="B54" t="str">
            <v>Laùt neàn phoøng aùc quy baèng gaïch chòu a xít 20x20 vöõa xi maêng XM#75</v>
          </cell>
          <cell r="C54" t="str">
            <v>m2</v>
          </cell>
          <cell r="D54">
            <v>9</v>
          </cell>
        </row>
        <row r="55">
          <cell r="A55" t="str">
            <v>SA.7111</v>
          </cell>
          <cell r="B55" t="str">
            <v xml:space="preserve">Laùt neàn phoøng veä sinh baèng gaïch  nhaùm 20x20 cm vöõa xi maêng XM#75 </v>
          </cell>
          <cell r="C55" t="str">
            <v>m2</v>
          </cell>
          <cell r="D55">
            <v>9</v>
          </cell>
        </row>
        <row r="56">
          <cell r="A56" t="str">
            <v>QB.1210</v>
          </cell>
          <cell r="B56" t="str">
            <v>OÁp gaïch men traéng 20x25 cm töôøng nhaø veä sinh vöõa xi maêng M#75</v>
          </cell>
          <cell r="C56" t="str">
            <v>m2</v>
          </cell>
          <cell r="D56">
            <v>23</v>
          </cell>
        </row>
        <row r="57">
          <cell r="A57" t="str">
            <v>HA.3213</v>
          </cell>
          <cell r="B57" t="str">
            <v>Ñoå beâ toâng saøn, seâ noâ vöõa xi maêng M#200 ñaù 1x2 daøy 8 cm</v>
          </cell>
          <cell r="C57" t="str">
            <v>m3</v>
          </cell>
          <cell r="D57">
            <v>16.473600000000001</v>
          </cell>
        </row>
        <row r="58">
          <cell r="A58" t="str">
            <v>KA.2310</v>
          </cell>
          <cell r="B58" t="str">
            <v>Laép döïng, thaùo dôõ vaùn khuoân</v>
          </cell>
          <cell r="C58" t="str">
            <v>m2</v>
          </cell>
          <cell r="D58">
            <v>205.92000000000002</v>
          </cell>
        </row>
        <row r="59">
          <cell r="A59" t="str">
            <v>HA.3113</v>
          </cell>
          <cell r="B59" t="str">
            <v>Ñoå beâ toâng daàm D-1 ñaù 1x2 vöõa xi maêng M#200</v>
          </cell>
          <cell r="C59" t="str">
            <v>m3</v>
          </cell>
          <cell r="D59">
            <v>4.8239999999999998</v>
          </cell>
        </row>
        <row r="60">
          <cell r="A60" t="str">
            <v>KA.2210</v>
          </cell>
          <cell r="B60" t="str">
            <v>Laép döïng, thaùo dôõ vaùn khuoân</v>
          </cell>
          <cell r="C60" t="str">
            <v>m2</v>
          </cell>
          <cell r="D60">
            <v>64.320000000000007</v>
          </cell>
        </row>
        <row r="61">
          <cell r="A61" t="str">
            <v>IA.2511</v>
          </cell>
          <cell r="B61" t="str">
            <v>Saûn xuaát vaø gia coâng coát theùp saøn, seâ noâ £ F 10</v>
          </cell>
          <cell r="C61" t="str">
            <v>kg</v>
          </cell>
          <cell r="D61">
            <v>3542.52</v>
          </cell>
        </row>
        <row r="62">
          <cell r="A62" t="str">
            <v>IA.2311</v>
          </cell>
          <cell r="B62" t="str">
            <v>Daàm D-1 £ F 10</v>
          </cell>
          <cell r="C62" t="str">
            <v>kg</v>
          </cell>
          <cell r="D62">
            <v>0</v>
          </cell>
        </row>
        <row r="63">
          <cell r="A63" t="str">
            <v>IA.2321</v>
          </cell>
          <cell r="B63" t="str">
            <v>Daàm D-1 £ F 18</v>
          </cell>
          <cell r="C63" t="str">
            <v>kg</v>
          </cell>
          <cell r="D63">
            <v>597.24</v>
          </cell>
        </row>
        <row r="64">
          <cell r="A64" t="str">
            <v>PA.3214</v>
          </cell>
          <cell r="B64" t="str">
            <v xml:space="preserve">Traùt daàm + traàn + coät vöõa xi maêng XM#75 </v>
          </cell>
          <cell r="C64" t="str">
            <v>m2</v>
          </cell>
          <cell r="D64">
            <v>1026.855</v>
          </cell>
        </row>
        <row r="65">
          <cell r="A65" t="str">
            <v>GG.2114</v>
          </cell>
          <cell r="B65" t="str">
            <v>Xaây töôøng gaïch theû 4x8x19 vöõa XM#75 daøy £10cm cao £4m</v>
          </cell>
          <cell r="C65" t="str">
            <v>m3</v>
          </cell>
        </row>
        <row r="66">
          <cell r="A66" t="str">
            <v>GG.2114</v>
          </cell>
          <cell r="B66" t="str">
            <v>Xaây töôøng chaén xeâ-noâ maùi haét, vöõa M75</v>
          </cell>
          <cell r="C66" t="str">
            <v>m3</v>
          </cell>
          <cell r="D66">
            <v>6.0096000000000016</v>
          </cell>
        </row>
        <row r="67">
          <cell r="A67" t="str">
            <v>PA.1214</v>
          </cell>
          <cell r="B67" t="str">
            <v>Traùt tröôøng chaén xeâ-noâ</v>
          </cell>
          <cell r="C67" t="str">
            <v>m2</v>
          </cell>
          <cell r="D67">
            <v>120.19200000000001</v>
          </cell>
        </row>
        <row r="68">
          <cell r="A68" t="str">
            <v>UA.1310</v>
          </cell>
          <cell r="B68" t="str">
            <v xml:space="preserve">Queùt nöôùc xi maêng 2 nöôùc vaøo seâ noâ, traàn tröôùc khi traùt </v>
          </cell>
          <cell r="C68" t="str">
            <v>m2</v>
          </cell>
          <cell r="D68">
            <v>64.260000000000005</v>
          </cell>
        </row>
        <row r="69">
          <cell r="A69" t="str">
            <v>HG.4113</v>
          </cell>
          <cell r="B69" t="str">
            <v>Ñuùc taám ñan döôùi cöûa soå + lam ñöùng M#200 ñaù 1x2</v>
          </cell>
          <cell r="C69" t="str">
            <v>m3</v>
          </cell>
          <cell r="D69">
            <v>0</v>
          </cell>
        </row>
        <row r="70">
          <cell r="A70" t="str">
            <v>IB.2511</v>
          </cell>
          <cell r="B70" t="str">
            <v>Coát theùp taám ñan + lam ñöùng £ F 10</v>
          </cell>
          <cell r="C70" t="str">
            <v>kg</v>
          </cell>
          <cell r="D70">
            <v>0</v>
          </cell>
        </row>
        <row r="71">
          <cell r="A71" t="str">
            <v>PA.2214</v>
          </cell>
          <cell r="B71" t="str">
            <v>Traùt taám ñan+lam ñöùng</v>
          </cell>
          <cell r="C71" t="str">
            <v>m2</v>
          </cell>
          <cell r="D71">
            <v>0</v>
          </cell>
        </row>
        <row r="72">
          <cell r="A72" t="str">
            <v>LA.5120</v>
          </cell>
          <cell r="B72" t="str">
            <v>Laép taám ñan baèng thuû coâng  troïng löôïng  £ 100 kg</v>
          </cell>
          <cell r="C72" t="str">
            <v>caùi</v>
          </cell>
          <cell r="D72">
            <v>0</v>
          </cell>
        </row>
        <row r="73">
          <cell r="A73" t="str">
            <v>LA.5140</v>
          </cell>
          <cell r="B73" t="str">
            <v>Laép lam ñöùng baèng thuû coâng troïng löôïng &gt; 250 kg</v>
          </cell>
          <cell r="C73" t="str">
            <v>caùi</v>
          </cell>
          <cell r="D73">
            <v>0</v>
          </cell>
        </row>
        <row r="74">
          <cell r="A74" t="str">
            <v>TT-UA.1320</v>
          </cell>
          <cell r="B74" t="str">
            <v>Queùt xi maêng choáng thaám seâ noâ, maùi haét 5kg/m2</v>
          </cell>
          <cell r="C74" t="str">
            <v>m2</v>
          </cell>
          <cell r="D74">
            <v>0</v>
          </cell>
        </row>
        <row r="75">
          <cell r="A75" t="str">
            <v>PA.1214</v>
          </cell>
          <cell r="B75" t="str">
            <v>Traùt töôøng maùi chaén vöõa X#75 daøy 1,5cm</v>
          </cell>
          <cell r="C75" t="str">
            <v>m2</v>
          </cell>
          <cell r="D75">
            <v>0</v>
          </cell>
        </row>
        <row r="76">
          <cell r="A76" t="str">
            <v>PA.2214</v>
          </cell>
          <cell r="B76" t="str">
            <v>Traùt maùi nhaø M75 daøy 1.5 cm</v>
          </cell>
          <cell r="C76" t="str">
            <v>m2</v>
          </cell>
          <cell r="D76">
            <v>270</v>
          </cell>
        </row>
        <row r="77">
          <cell r="A77" t="str">
            <v>UA.1320</v>
          </cell>
          <cell r="B77" t="str">
            <v>Queùt ximaêng choáng thaám maùi nhaø</v>
          </cell>
          <cell r="C77" t="str">
            <v>m2</v>
          </cell>
          <cell r="D77">
            <v>270</v>
          </cell>
        </row>
        <row r="78">
          <cell r="A78" t="str">
            <v>UC.4210</v>
          </cell>
          <cell r="B78" t="str">
            <v>Xöû lyù choáng thaám, laùng maùi baèng hoà daàu taïo doác</v>
          </cell>
          <cell r="C78" t="str">
            <v>m2</v>
          </cell>
          <cell r="D78">
            <v>270</v>
          </cell>
        </row>
        <row r="79">
          <cell r="A79" t="str">
            <v>NA.1320</v>
          </cell>
          <cell r="B79" t="str">
            <v xml:space="preserve">Saûn xuaát xaø goà theùp U100 x 46 x 4,5 </v>
          </cell>
          <cell r="C79" t="str">
            <v>taán</v>
          </cell>
        </row>
        <row r="80">
          <cell r="A80" t="str">
            <v>NB.1310</v>
          </cell>
          <cell r="B80" t="str">
            <v>Laép döïng xaø goà theùp</v>
          </cell>
          <cell r="C80" t="str">
            <v>taán</v>
          </cell>
        </row>
        <row r="81">
          <cell r="A81" t="str">
            <v>OB.1220</v>
          </cell>
          <cell r="B81" t="str">
            <v>Lôïp maùi baèng toân traùng keõm Austnam maøu traéng</v>
          </cell>
          <cell r="C81" t="str">
            <v>m2</v>
          </cell>
        </row>
        <row r="82">
          <cell r="A82" t="str">
            <v>ZJ.7160</v>
          </cell>
          <cell r="B82" t="str">
            <v>Laép ñaây oáng thoaùt nöôùc möa baèng nhöïa F 100</v>
          </cell>
          <cell r="C82" t="str">
            <v>m</v>
          </cell>
          <cell r="D82">
            <v>94.5</v>
          </cell>
        </row>
        <row r="83">
          <cell r="A83" t="str">
            <v>ZJ.7110</v>
          </cell>
          <cell r="B83" t="str">
            <v>Laép ñaët  oáng thoaùt nöôùc möa baèng nhöïa F 32</v>
          </cell>
          <cell r="C83" t="str">
            <v>m</v>
          </cell>
          <cell r="D83">
            <v>30</v>
          </cell>
        </row>
        <row r="84">
          <cell r="A84" t="str">
            <v>TT</v>
          </cell>
          <cell r="B84" t="str">
            <v>Cuùt nhöïa F 100</v>
          </cell>
          <cell r="C84" t="str">
            <v>Caùi</v>
          </cell>
          <cell r="D84">
            <v>21</v>
          </cell>
        </row>
        <row r="85">
          <cell r="A85" t="str">
            <v>TT</v>
          </cell>
          <cell r="B85" t="str">
            <v>Coân nhöïa F 100</v>
          </cell>
          <cell r="C85" t="str">
            <v>Caùi</v>
          </cell>
          <cell r="D85">
            <v>21</v>
          </cell>
        </row>
        <row r="86">
          <cell r="A86" t="str">
            <v>UC.2220</v>
          </cell>
          <cell r="B86" t="str">
            <v>Sôn oáng maøu traéng 3 nöôùc (sôn daàu)</v>
          </cell>
          <cell r="C86" t="str">
            <v>m2</v>
          </cell>
          <cell r="D86">
            <v>26</v>
          </cell>
        </row>
        <row r="87">
          <cell r="A87" t="str">
            <v>TT</v>
          </cell>
          <cell r="B87" t="str">
            <v>Noái oáng F 100</v>
          </cell>
          <cell r="C87" t="str">
            <v>Caùi</v>
          </cell>
          <cell r="D87">
            <v>21</v>
          </cell>
        </row>
        <row r="88">
          <cell r="A88" t="str">
            <v>TT</v>
          </cell>
          <cell r="B88" t="str">
            <v xml:space="preserve">Teâ nhöïa F 100 keát hôïp thoaùt nöôùc haét vôùi oáng seâ noâ </v>
          </cell>
          <cell r="C88" t="str">
            <v>Caùi</v>
          </cell>
          <cell r="D88">
            <v>10</v>
          </cell>
        </row>
        <row r="89">
          <cell r="A89" t="str">
            <v>GG.2114</v>
          </cell>
          <cell r="B89" t="str">
            <v xml:space="preserve">Xaây boàn hoa baèng gaïch chæ  vöõa xi maêng M#75 </v>
          </cell>
          <cell r="C89" t="str">
            <v>m3</v>
          </cell>
          <cell r="D89">
            <v>1.4200000000000002</v>
          </cell>
        </row>
        <row r="90">
          <cell r="A90" t="str">
            <v>HA.3313</v>
          </cell>
          <cell r="B90" t="str">
            <v>Beâ toâng MM#200 boàn hoa ñaù 1x2</v>
          </cell>
          <cell r="C90" t="str">
            <v>m3</v>
          </cell>
          <cell r="D90">
            <v>1.71</v>
          </cell>
        </row>
        <row r="91">
          <cell r="A91" t="str">
            <v>KA.2210</v>
          </cell>
          <cell r="B91" t="str">
            <v>Laép döïng, thaùo dôõ vaùn khuoân</v>
          </cell>
          <cell r="C91" t="str">
            <v>m2</v>
          </cell>
          <cell r="D91">
            <v>22.8</v>
          </cell>
        </row>
        <row r="92">
          <cell r="A92" t="str">
            <v>PA.5114</v>
          </cell>
          <cell r="B92" t="str">
            <v>Traùt boàn hoa XM#75 daøy1,5</v>
          </cell>
          <cell r="C92" t="str">
            <v>m2</v>
          </cell>
          <cell r="D92">
            <v>92.3</v>
          </cell>
        </row>
        <row r="93">
          <cell r="A93" t="str">
            <v>PA.4214</v>
          </cell>
          <cell r="B93" t="str">
            <v>Traùt gôø chæ thaønh boàn hoa vöõa xi maêng  X#75</v>
          </cell>
          <cell r="C93" t="str">
            <v>m</v>
          </cell>
          <cell r="D93">
            <v>35.5</v>
          </cell>
        </row>
        <row r="94">
          <cell r="A94" t="str">
            <v>IA.2411</v>
          </cell>
          <cell r="B94" t="str">
            <v>Coát theùp boàn hoa £ F 10</v>
          </cell>
          <cell r="C94" t="str">
            <v>kg</v>
          </cell>
          <cell r="D94">
            <v>59.84</v>
          </cell>
        </row>
        <row r="95">
          <cell r="A95" t="str">
            <v>BA.1433</v>
          </cell>
          <cell r="B95" t="str">
            <v>Ñaøo moùng heø baèng TC roäng &gt;1m saâu &lt;1m ñaát C3</v>
          </cell>
          <cell r="C95" t="str">
            <v>m3</v>
          </cell>
          <cell r="D95">
            <v>0</v>
          </cell>
        </row>
        <row r="96">
          <cell r="A96" t="str">
            <v>RB.1214</v>
          </cell>
          <cell r="B96" t="str">
            <v>Laùng neàn heø vöõa XM#100 daøy 3cm, ñaùnh maàu</v>
          </cell>
          <cell r="C96" t="str">
            <v>m2</v>
          </cell>
          <cell r="D96">
            <v>0</v>
          </cell>
        </row>
        <row r="97">
          <cell r="A97" t="str">
            <v>HA.1111</v>
          </cell>
          <cell r="B97" t="str">
            <v>Ñoå beâ toâng ñaù 4x6  M #100 daøy 200 baäc ñi, saûnh, heø</v>
          </cell>
          <cell r="C97" t="str">
            <v>m3</v>
          </cell>
          <cell r="D97">
            <v>2.9959999999999996</v>
          </cell>
        </row>
        <row r="98">
          <cell r="A98" t="str">
            <v>BB.1113</v>
          </cell>
          <cell r="B98" t="str">
            <v xml:space="preserve">Ñaép ñaát ñaàm kyõ heø, saûnh, baäc ñi </v>
          </cell>
          <cell r="C98" t="str">
            <v>m3</v>
          </cell>
          <cell r="D98">
            <v>4.1500000000000004</v>
          </cell>
        </row>
        <row r="99">
          <cell r="A99" t="str">
            <v>GG.3114</v>
          </cell>
          <cell r="B99" t="str">
            <v xml:space="preserve">Xaây baäc ñi cöûa ra vaøo gaïch chæ  vöõa xi maêng M#75 </v>
          </cell>
          <cell r="C99" t="str">
            <v>m3</v>
          </cell>
          <cell r="D99">
            <v>1.3963500000000002</v>
          </cell>
        </row>
        <row r="100">
          <cell r="A100" t="str">
            <v>PA.2214</v>
          </cell>
          <cell r="B100" t="str">
            <v>Traùt baäc ñi saûnh baèng vöõa XM#75 daøy 1,5cm</v>
          </cell>
          <cell r="C100" t="str">
            <v>m2</v>
          </cell>
          <cell r="D100">
            <v>27.82</v>
          </cell>
        </row>
        <row r="101">
          <cell r="A101" t="str">
            <v>PD.3214</v>
          </cell>
          <cell r="B101" t="str">
            <v>Traùt ñaù maøi maøu vaøng baäc ñi cöûa ra vaøo</v>
          </cell>
          <cell r="C101" t="str">
            <v>m2</v>
          </cell>
          <cell r="D101">
            <v>27.82</v>
          </cell>
        </row>
        <row r="102">
          <cell r="A102" t="str">
            <v>UB.1110</v>
          </cell>
          <cell r="B102" t="str">
            <v>Baû ma tít töôøng</v>
          </cell>
          <cell r="C102" t="str">
            <v>m2</v>
          </cell>
          <cell r="D102">
            <v>1172.0352</v>
          </cell>
        </row>
        <row r="103">
          <cell r="A103" t="str">
            <v>UC.3110</v>
          </cell>
          <cell r="B103" t="str">
            <v xml:space="preserve">Queùt töôøng, saûnh boàn hoa baèng sôn si li caùt </v>
          </cell>
          <cell r="C103" t="str">
            <v>m2</v>
          </cell>
          <cell r="D103">
            <v>1172.0352</v>
          </cell>
        </row>
        <row r="104">
          <cell r="A104" t="str">
            <v>UB.1120</v>
          </cell>
          <cell r="B104" t="str">
            <v>Baû ma tít traàn, coät, lam ñöùng, maùi haét, seâ noâ</v>
          </cell>
          <cell r="C104" t="str">
            <v>m2</v>
          </cell>
          <cell r="D104">
            <v>1332.9370000000001</v>
          </cell>
        </row>
        <row r="105">
          <cell r="A105" t="str">
            <v>UC.3120</v>
          </cell>
          <cell r="B105" t="str">
            <v xml:space="preserve">Queùt sôn nöôùc  traàn, seâ noâ, lam ñöùng, maùi haét 3 lôùp maøu traéng </v>
          </cell>
          <cell r="C105" t="str">
            <v>m2</v>
          </cell>
          <cell r="D105">
            <v>1332.9370000000001</v>
          </cell>
        </row>
        <row r="106">
          <cell r="A106" t="str">
            <v>MA.2410</v>
          </cell>
          <cell r="B106" t="str">
            <v>Xaø goà 5x10cm ñoùng traàn</v>
          </cell>
          <cell r="C106" t="str">
            <v>m3</v>
          </cell>
          <cell r="D106">
            <v>0</v>
          </cell>
        </row>
        <row r="107">
          <cell r="A107" t="str">
            <v>OB.1310</v>
          </cell>
          <cell r="B107" t="str">
            <v>Traàn nhöïa</v>
          </cell>
          <cell r="C107" t="str">
            <v>m2</v>
          </cell>
          <cell r="D107">
            <v>0</v>
          </cell>
        </row>
        <row r="108">
          <cell r="A108" t="str">
            <v>TT</v>
          </cell>
          <cell r="B108" t="str">
            <v>Troàng hoa vaø caây caûnh nhaø ñieàu khieån</v>
          </cell>
          <cell r="C108" t="str">
            <v>Traïm</v>
          </cell>
          <cell r="D108">
            <v>1</v>
          </cell>
        </row>
        <row r="109">
          <cell r="A109" t="str">
            <v>III</v>
          </cell>
          <cell r="B109" t="str">
            <v>SAØN ÑÔÕ BOÀN NÖÔÙC - NHAØ VEÄ SINH</v>
          </cell>
        </row>
        <row r="110">
          <cell r="A110" t="str">
            <v>HA.3213</v>
          </cell>
          <cell r="B110" t="str">
            <v>Ñoå beâ toâng saøn boàn nöôùc M#200, ñaù 1x2</v>
          </cell>
          <cell r="C110" t="str">
            <v>m3</v>
          </cell>
          <cell r="D110">
            <v>0.72000000000000008</v>
          </cell>
        </row>
        <row r="111">
          <cell r="A111" t="str">
            <v>KA.2320</v>
          </cell>
          <cell r="B111" t="str">
            <v>Laép döïng, thaùo dôõ vaùn khuoân</v>
          </cell>
          <cell r="C111" t="str">
            <v>m2</v>
          </cell>
          <cell r="D111">
            <v>9.9759999999999991</v>
          </cell>
        </row>
        <row r="112">
          <cell r="A112" t="str">
            <v>IA.2511</v>
          </cell>
          <cell r="B112" t="str">
            <v>Coát theùp saøn boàn nöôùc £ F10</v>
          </cell>
          <cell r="C112" t="str">
            <v>kg</v>
          </cell>
          <cell r="D112">
            <v>40</v>
          </cell>
        </row>
        <row r="113">
          <cell r="A113" t="str">
            <v>IA.2521</v>
          </cell>
          <cell r="B113" t="str">
            <v>Coát theùp saøn boàn nöôùc £ 18 mm</v>
          </cell>
          <cell r="C113" t="str">
            <v>kg</v>
          </cell>
          <cell r="D113">
            <v>32</v>
          </cell>
        </row>
        <row r="114">
          <cell r="A114" t="str">
            <v>PA.3214</v>
          </cell>
          <cell r="B114" t="str">
            <v>Traùt saøn ñoå beâ toâng boàn nöôùc XM#75 daøy1,5cm</v>
          </cell>
          <cell r="C114" t="str">
            <v>m2</v>
          </cell>
          <cell r="D114">
            <v>18</v>
          </cell>
        </row>
        <row r="115">
          <cell r="A115" t="str">
            <v>MA.2410</v>
          </cell>
          <cell r="B115" t="str">
            <v>Xaø goà 5x10cm ñoùng traàn</v>
          </cell>
          <cell r="C115" t="str">
            <v>m3</v>
          </cell>
          <cell r="D115">
            <v>6.6000000000000003E-2</v>
          </cell>
        </row>
        <row r="116">
          <cell r="A116" t="str">
            <v>OB.1310</v>
          </cell>
          <cell r="B116" t="str">
            <v>Ñoùng traàøn nhöïa</v>
          </cell>
          <cell r="C116" t="str">
            <v>m2</v>
          </cell>
          <cell r="D116">
            <v>4</v>
          </cell>
        </row>
        <row r="117">
          <cell r="A117" t="str">
            <v>ZI.8110</v>
          </cell>
          <cell r="B117" t="str">
            <v>Boàn nöôùc inox 1000 lít</v>
          </cell>
          <cell r="C117" t="str">
            <v>caùi</v>
          </cell>
          <cell r="D117">
            <v>1</v>
          </cell>
        </row>
        <row r="118">
          <cell r="A118" t="str">
            <v>IV</v>
          </cell>
          <cell r="B118" t="str">
            <v>HEÄ THOÁNG CAÁP NÖÔÙC</v>
          </cell>
        </row>
        <row r="119">
          <cell r="A119" t="str">
            <v>ZJ.7240</v>
          </cell>
          <cell r="B119" t="str">
            <v>Laép ñaët oáng nhöïa PVC - F32</v>
          </cell>
          <cell r="C119" t="str">
            <v>m</v>
          </cell>
          <cell r="D119">
            <v>35</v>
          </cell>
        </row>
        <row r="120">
          <cell r="A120" t="str">
            <v>ZJ.7230</v>
          </cell>
          <cell r="B120" t="str">
            <v>Laép ñaët oáng nhöïa PVC - F 27</v>
          </cell>
          <cell r="C120" t="str">
            <v>m</v>
          </cell>
          <cell r="D120">
            <v>30</v>
          </cell>
        </row>
        <row r="121">
          <cell r="A121" t="str">
            <v>ZJ.7170</v>
          </cell>
          <cell r="B121" t="str">
            <v>Laép ñaët oáng nhöïa PVC F114</v>
          </cell>
          <cell r="C121" t="str">
            <v>m</v>
          </cell>
          <cell r="D121">
            <v>20</v>
          </cell>
        </row>
        <row r="122">
          <cell r="A122" t="str">
            <v>QÑ-1082</v>
          </cell>
          <cell r="B122" t="str">
            <v>Khoùa PVC F32</v>
          </cell>
          <cell r="C122" t="str">
            <v>caùi</v>
          </cell>
          <cell r="D122">
            <v>2</v>
          </cell>
        </row>
        <row r="123">
          <cell r="A123" t="str">
            <v>QÑ-1082</v>
          </cell>
          <cell r="B123" t="str">
            <v>Co vuoâng PVC F32</v>
          </cell>
          <cell r="C123" t="str">
            <v>caùi</v>
          </cell>
          <cell r="D123">
            <v>4</v>
          </cell>
        </row>
        <row r="124">
          <cell r="A124" t="str">
            <v>QÑ-1082</v>
          </cell>
          <cell r="B124" t="str">
            <v>Noái oáng PVC F32/27</v>
          </cell>
          <cell r="C124" t="str">
            <v>caùi</v>
          </cell>
          <cell r="D124">
            <v>4</v>
          </cell>
        </row>
        <row r="125">
          <cell r="A125" t="str">
            <v>QÑ-1082</v>
          </cell>
          <cell r="B125" t="str">
            <v>Co vuoâng PVC F27</v>
          </cell>
          <cell r="C125" t="str">
            <v>caùi</v>
          </cell>
          <cell r="D125">
            <v>8</v>
          </cell>
        </row>
        <row r="126">
          <cell r="A126" t="str">
            <v>QÑ-1082</v>
          </cell>
          <cell r="B126" t="str">
            <v>Co chöõ T PVC F27</v>
          </cell>
          <cell r="C126" t="str">
            <v>caùi</v>
          </cell>
          <cell r="D126">
            <v>6</v>
          </cell>
        </row>
        <row r="127">
          <cell r="A127" t="str">
            <v>QÑ-1082</v>
          </cell>
          <cell r="B127" t="str">
            <v>Noái oáng PVC F27</v>
          </cell>
          <cell r="C127" t="str">
            <v>caùi</v>
          </cell>
          <cell r="D127">
            <v>12</v>
          </cell>
        </row>
        <row r="128">
          <cell r="A128" t="str">
            <v>QÑ-1082</v>
          </cell>
          <cell r="B128" t="str">
            <v>Pheãu thu nöôùc baèng nhöïa PVC F 114</v>
          </cell>
          <cell r="C128" t="str">
            <v>caùi</v>
          </cell>
          <cell r="D128">
            <v>4</v>
          </cell>
        </row>
        <row r="129">
          <cell r="A129" t="str">
            <v>QÑ-1082</v>
          </cell>
          <cell r="B129" t="str">
            <v>Co vuoâng PVC F114</v>
          </cell>
          <cell r="C129" t="str">
            <v>caùi</v>
          </cell>
          <cell r="D129">
            <v>4</v>
          </cell>
        </row>
        <row r="130">
          <cell r="A130" t="str">
            <v>ZI.2110</v>
          </cell>
          <cell r="B130" t="str">
            <v>Laép ñaët môùi beä xí beät</v>
          </cell>
          <cell r="C130" t="str">
            <v>boä</v>
          </cell>
          <cell r="D130">
            <v>1</v>
          </cell>
        </row>
        <row r="131">
          <cell r="A131" t="str">
            <v>ZI.1120</v>
          </cell>
          <cell r="B131" t="str">
            <v>Laép ñaët lavabo</v>
          </cell>
          <cell r="C131" t="str">
            <v>boä</v>
          </cell>
          <cell r="D131">
            <v>1</v>
          </cell>
        </row>
        <row r="132">
          <cell r="A132" t="str">
            <v>ZI.3110</v>
          </cell>
          <cell r="B132" t="str">
            <v xml:space="preserve">Laép ñaët voøi taém höông sen </v>
          </cell>
          <cell r="C132" t="str">
            <v>boä</v>
          </cell>
          <cell r="D132">
            <v>1</v>
          </cell>
        </row>
        <row r="133">
          <cell r="A133" t="str">
            <v>ZI.6110</v>
          </cell>
          <cell r="B133" t="str">
            <v>Laép ñaët göông môùi</v>
          </cell>
          <cell r="C133" t="str">
            <v>boä</v>
          </cell>
          <cell r="D133">
            <v>1</v>
          </cell>
        </row>
        <row r="134">
          <cell r="A134" t="str">
            <v>ZI.6120</v>
          </cell>
          <cell r="B134" t="str">
            <v xml:space="preserve">Laép ñaët keä kính </v>
          </cell>
          <cell r="C134" t="str">
            <v>caùi</v>
          </cell>
          <cell r="D134">
            <v>1</v>
          </cell>
        </row>
        <row r="135">
          <cell r="A135" t="str">
            <v>ZI.6130</v>
          </cell>
          <cell r="B135" t="str">
            <v>Laép ñaët giaù treo</v>
          </cell>
          <cell r="C135" t="str">
            <v>caùi</v>
          </cell>
          <cell r="D135">
            <v>1</v>
          </cell>
        </row>
        <row r="136">
          <cell r="A136" t="str">
            <v>ZI.6140</v>
          </cell>
          <cell r="B136" t="str">
            <v>Laép ñaët hoäp ñöïng xaø phoøng , giaáy veä sinh</v>
          </cell>
          <cell r="C136" t="str">
            <v>caùi</v>
          </cell>
          <cell r="D136">
            <v>2</v>
          </cell>
        </row>
        <row r="137">
          <cell r="A137" t="str">
            <v>TT</v>
          </cell>
          <cell r="B137" t="str">
            <v>Taám chaén raùc</v>
          </cell>
          <cell r="C137" t="str">
            <v>Caùi</v>
          </cell>
          <cell r="D137">
            <v>2</v>
          </cell>
        </row>
        <row r="138">
          <cell r="A138" t="str">
            <v>V</v>
          </cell>
          <cell r="B138" t="str">
            <v>BEÅ TÖÏ HOAÏI</v>
          </cell>
        </row>
        <row r="139">
          <cell r="A139" t="str">
            <v>BA.1363</v>
          </cell>
          <cell r="B139" t="str">
            <v>Ñaøo hoá ga töï hoaïi baèng TC saâu &lt;2m, roäng&gt; 3m ñaát C3</v>
          </cell>
          <cell r="C139" t="str">
            <v>m3</v>
          </cell>
          <cell r="D139">
            <v>17.2</v>
          </cell>
        </row>
        <row r="140">
          <cell r="A140" t="str">
            <v>BJ.1113</v>
          </cell>
          <cell r="B140" t="str">
            <v>Vaän chuyeån ñaát thöøa cöï ly  1000m baèng oâ toâ 5T</v>
          </cell>
          <cell r="C140" t="str">
            <v>m3</v>
          </cell>
          <cell r="D140">
            <v>10.9</v>
          </cell>
        </row>
        <row r="141">
          <cell r="A141" t="str">
            <v>BB.1113</v>
          </cell>
          <cell r="B141" t="str">
            <v>Laáp ñaát baèng ñaát ñaøo coù saün</v>
          </cell>
          <cell r="C141" t="str">
            <v>m3</v>
          </cell>
          <cell r="D141">
            <v>6.2999999999999989</v>
          </cell>
        </row>
        <row r="142">
          <cell r="A142" t="str">
            <v>HA.1112</v>
          </cell>
          <cell r="B142" t="str">
            <v xml:space="preserve">Ñoå beâ toâng loùt beå M#150, ñaù 4x6 </v>
          </cell>
          <cell r="C142" t="str">
            <v>m3</v>
          </cell>
          <cell r="D142">
            <v>0.50400000000000011</v>
          </cell>
        </row>
        <row r="143">
          <cell r="A143" t="str">
            <v>GI.1214</v>
          </cell>
          <cell r="B143" t="str">
            <v>Xaây töôøng beå baèng gaïch oáng vöõa XM#75 daøy 20cm</v>
          </cell>
          <cell r="C143" t="str">
            <v>m3</v>
          </cell>
          <cell r="D143">
            <v>2.4459999999999997</v>
          </cell>
        </row>
        <row r="144">
          <cell r="A144" t="str">
            <v>RA.1114</v>
          </cell>
          <cell r="B144" t="str">
            <v>Laùng ñaùy beå vöõa XM#100 daøy 2cm</v>
          </cell>
          <cell r="C144" t="str">
            <v>m2</v>
          </cell>
          <cell r="D144">
            <v>2.96</v>
          </cell>
        </row>
        <row r="145">
          <cell r="A145" t="str">
            <v>PA.1214</v>
          </cell>
          <cell r="B145" t="str">
            <v>Traùt töôøng beå XM#75 daøy 1,5 cm</v>
          </cell>
          <cell r="C145" t="str">
            <v>m2</v>
          </cell>
          <cell r="D145">
            <v>32.9</v>
          </cell>
        </row>
        <row r="146">
          <cell r="A146" t="str">
            <v>HG.4113</v>
          </cell>
          <cell r="B146" t="str">
            <v xml:space="preserve">Ñoå beâ toâng coát theùp taám ñan M#200, ñaù 1x2 </v>
          </cell>
          <cell r="C146" t="str">
            <v>m3</v>
          </cell>
          <cell r="D146">
            <v>0.39479999999999998</v>
          </cell>
        </row>
        <row r="147">
          <cell r="A147" t="str">
            <v>IB.2511</v>
          </cell>
          <cell r="B147" t="str">
            <v>Saûn xuaát vaø gia coâng coát theùp taám ñan £ F 10</v>
          </cell>
          <cell r="C147" t="str">
            <v>kg</v>
          </cell>
          <cell r="D147">
            <v>29.63</v>
          </cell>
        </row>
        <row r="148">
          <cell r="A148" t="str">
            <v>KP.2310</v>
          </cell>
          <cell r="B148" t="str">
            <v>Saûn xuaáp laép döïng coát pha</v>
          </cell>
          <cell r="C148" t="str">
            <v>m2</v>
          </cell>
          <cell r="D148">
            <v>1.9620000000000004</v>
          </cell>
        </row>
        <row r="149">
          <cell r="A149" t="str">
            <v>LA.5130</v>
          </cell>
          <cell r="B149" t="str">
            <v>Laép taám ñan baèng thuû coâng  troïng löôïng  £ 250 kg</v>
          </cell>
          <cell r="C149" t="str">
            <v>Caùi</v>
          </cell>
          <cell r="D149">
            <v>2</v>
          </cell>
        </row>
        <row r="150">
          <cell r="A150" t="str">
            <v>VI</v>
          </cell>
          <cell r="B150" t="str">
            <v>Möông caùp trong nhaø ñieàu khieån 1,3 * 1,3 * 20,8 m</v>
          </cell>
        </row>
        <row r="151">
          <cell r="A151" t="str">
            <v>BA.1513</v>
          </cell>
          <cell r="B151" t="str">
            <v>Ñaøo möông caùp saâu &lt;1m, roäng &lt;2m ñaát C3</v>
          </cell>
          <cell r="C151" t="str">
            <v>m3</v>
          </cell>
          <cell r="D151">
            <v>61.152000000000001</v>
          </cell>
        </row>
        <row r="152">
          <cell r="A152" t="str">
            <v>BJ.1113</v>
          </cell>
          <cell r="B152" t="str">
            <v>Vaän chuyeån ñaát thöøa cöï ly  1000m baèng oâ toâ 5T</v>
          </cell>
          <cell r="C152" t="str">
            <v>m3</v>
          </cell>
          <cell r="D152">
            <v>39.187200000000004</v>
          </cell>
        </row>
        <row r="153">
          <cell r="A153" t="str">
            <v>BB.1113</v>
          </cell>
          <cell r="B153" t="str">
            <v>Laáp ñaát baèng ñaát ñaøo coù saün</v>
          </cell>
          <cell r="C153" t="str">
            <v>m3</v>
          </cell>
          <cell r="D153">
            <v>21.964799999999997</v>
          </cell>
        </row>
        <row r="154">
          <cell r="A154" t="str">
            <v>HA.1111</v>
          </cell>
          <cell r="B154" t="str">
            <v>Ñoå beâ toâng loùt ñaù 4x6, M#100</v>
          </cell>
          <cell r="C154" t="str">
            <v>m3</v>
          </cell>
          <cell r="D154">
            <v>3.5360000000000005</v>
          </cell>
        </row>
        <row r="155">
          <cell r="A155" t="str">
            <v>HA.5213</v>
          </cell>
          <cell r="B155" t="str">
            <v>Ñoå beâ toâng möông ñaù 1x2, M#200</v>
          </cell>
          <cell r="C155" t="str">
            <v>m3</v>
          </cell>
          <cell r="D155">
            <v>9.0680000000000014</v>
          </cell>
        </row>
        <row r="156">
          <cell r="A156" t="str">
            <v>IA.3511</v>
          </cell>
          <cell r="B156" t="str">
            <v>Coát theùp möông  caùp £ F 10</v>
          </cell>
          <cell r="C156" t="str">
            <v>kg</v>
          </cell>
          <cell r="D156">
            <v>450.9</v>
          </cell>
        </row>
        <row r="157">
          <cell r="A157" t="str">
            <v>IA.3521</v>
          </cell>
          <cell r="B157" t="str">
            <v>Coát theùp möông  caùp &gt; F 10</v>
          </cell>
          <cell r="C157" t="str">
            <v>kg</v>
          </cell>
        </row>
        <row r="158">
          <cell r="A158" t="str">
            <v>KA.7110</v>
          </cell>
          <cell r="B158" t="str">
            <v>Laép döïng, thaùo dôõ vaùn khuoân</v>
          </cell>
          <cell r="C158" t="str">
            <v>m2</v>
          </cell>
          <cell r="D158">
            <v>197.48</v>
          </cell>
        </row>
        <row r="159">
          <cell r="A159" t="str">
            <v>PA.1214</v>
          </cell>
          <cell r="B159" t="str">
            <v>Traùt vöõa XM#100 daøy 2 thaønh möông</v>
          </cell>
          <cell r="C159" t="str">
            <v>m2</v>
          </cell>
          <cell r="D159">
            <v>143.52000000000001</v>
          </cell>
        </row>
        <row r="160">
          <cell r="A160" t="str">
            <v>RB.2124</v>
          </cell>
          <cell r="B160" t="str">
            <v>Laùng ñaùy möông</v>
          </cell>
          <cell r="C160" t="str">
            <v>m2</v>
          </cell>
          <cell r="D160">
            <v>27.040000000000003</v>
          </cell>
        </row>
        <row r="161">
          <cell r="A161" t="str">
            <v>Makem</v>
          </cell>
          <cell r="B161" t="str">
            <v>Gia coâng laép döïng theùp taám daøy 5 mm vaø theùp L45*45*5</v>
          </cell>
          <cell r="C161" t="str">
            <v>kg</v>
          </cell>
          <cell r="D161">
            <v>1536.47</v>
          </cell>
        </row>
        <row r="162">
          <cell r="A162" t="str">
            <v>Makem</v>
          </cell>
          <cell r="B162" t="str">
            <v>Laép ñaët theùp ñôõ, giaù caùp L :50x50x5</v>
          </cell>
          <cell r="C162" t="str">
            <v>kg</v>
          </cell>
          <cell r="D162">
            <v>517.44000000000005</v>
          </cell>
        </row>
        <row r="163">
          <cell r="A163" t="str">
            <v>Makem</v>
          </cell>
          <cell r="B163" t="str">
            <v>Gia coâng laép ñaêt theùp ñôõ naép möông chöõ U 100 x 48 x 5,3 maï keõm</v>
          </cell>
          <cell r="C163" t="str">
            <v>kg</v>
          </cell>
          <cell r="D163">
            <v>350</v>
          </cell>
        </row>
        <row r="164">
          <cell r="A164" t="str">
            <v>Makem</v>
          </cell>
          <cell r="B164" t="str">
            <v xml:space="preserve">Theùp L50*50*5 ñaët doïc theo thaønh möông </v>
          </cell>
          <cell r="C164" t="str">
            <v>kg</v>
          </cell>
          <cell r="D164">
            <v>162.864</v>
          </cell>
        </row>
        <row r="165">
          <cell r="A165" t="str">
            <v>TT</v>
          </cell>
          <cell r="B165" t="str">
            <v>Vít baét giaù ñôõ caùp M12 daøi 80</v>
          </cell>
          <cell r="C165" t="str">
            <v>caùi</v>
          </cell>
          <cell r="D165">
            <v>224</v>
          </cell>
        </row>
        <row r="166">
          <cell r="A166" t="str">
            <v>VI</v>
          </cell>
          <cell r="B166" t="str">
            <v>Möông caùp trong nhaø ñieàu khieån 0,8 * 0,85 * 12,4 m</v>
          </cell>
        </row>
        <row r="167">
          <cell r="A167" t="str">
            <v>BA.1513</v>
          </cell>
          <cell r="B167" t="str">
            <v>Ñaøo möông caùp saâu &lt;1m, roäng &lt;2m ñaát C3</v>
          </cell>
          <cell r="C167" t="str">
            <v>m3</v>
          </cell>
          <cell r="D167">
            <v>22.32</v>
          </cell>
        </row>
        <row r="168">
          <cell r="A168" t="str">
            <v>BJ.1113</v>
          </cell>
          <cell r="B168" t="str">
            <v>Vaän chuyeån ñaát thöøa cöï ly  1000m baèng oâ toâ 5T</v>
          </cell>
          <cell r="C168" t="str">
            <v>m3</v>
          </cell>
          <cell r="D168">
            <v>8.68</v>
          </cell>
        </row>
        <row r="169">
          <cell r="A169" t="str">
            <v>BB.1113</v>
          </cell>
          <cell r="B169" t="str">
            <v>Laáp ñaát baèng ñaát ñaøo coù saün</v>
          </cell>
          <cell r="C169" t="str">
            <v>m3</v>
          </cell>
          <cell r="D169">
            <v>13.64</v>
          </cell>
        </row>
        <row r="170">
          <cell r="A170" t="str">
            <v>HA.1111</v>
          </cell>
          <cell r="B170" t="str">
            <v>Ñoå beâ toâng loùt ñaù 4x6, M#100</v>
          </cell>
          <cell r="C170" t="str">
            <v>m3</v>
          </cell>
          <cell r="D170">
            <v>1.488</v>
          </cell>
        </row>
        <row r="171">
          <cell r="A171" t="str">
            <v>HA.5213</v>
          </cell>
          <cell r="B171" t="str">
            <v>Ñoå beâ toâng möông ñaù 1x2, M#200</v>
          </cell>
          <cell r="C171" t="str">
            <v>m3</v>
          </cell>
          <cell r="D171">
            <v>3.9420000000000002</v>
          </cell>
        </row>
        <row r="172">
          <cell r="A172" t="str">
            <v>IA.3511</v>
          </cell>
          <cell r="B172" t="str">
            <v>Coát theùp möông  caùp £ F 10</v>
          </cell>
          <cell r="C172" t="str">
            <v>kg</v>
          </cell>
          <cell r="D172">
            <v>276.11</v>
          </cell>
        </row>
        <row r="173">
          <cell r="A173" t="str">
            <v>IA.3521</v>
          </cell>
          <cell r="B173" t="str">
            <v>Coát theùp möông  caùp &gt; F 10</v>
          </cell>
          <cell r="C173" t="str">
            <v>kg</v>
          </cell>
          <cell r="D173">
            <v>0</v>
          </cell>
        </row>
        <row r="174">
          <cell r="A174" t="str">
            <v>KA.7110</v>
          </cell>
          <cell r="B174" t="str">
            <v>Laép döïng, thaùo dôõ vaùn khuoân</v>
          </cell>
          <cell r="C174" t="str">
            <v>m2</v>
          </cell>
          <cell r="D174">
            <v>128.12</v>
          </cell>
        </row>
        <row r="175">
          <cell r="A175" t="str">
            <v>PA.1214</v>
          </cell>
          <cell r="B175" t="str">
            <v>Traùt vöõa XM#100 daøy 2 thaønh möông</v>
          </cell>
          <cell r="C175" t="str">
            <v>m2</v>
          </cell>
          <cell r="D175">
            <v>44.639999999999993</v>
          </cell>
        </row>
        <row r="176">
          <cell r="A176" t="str">
            <v>RB.2124</v>
          </cell>
          <cell r="B176" t="str">
            <v>Laùng ñaùy möông</v>
          </cell>
          <cell r="C176" t="str">
            <v>m2</v>
          </cell>
          <cell r="D176">
            <v>9.9200000000000017</v>
          </cell>
        </row>
        <row r="177">
          <cell r="A177" t="str">
            <v>Makem</v>
          </cell>
          <cell r="B177" t="str">
            <v>Gia coâng laép döïng theùp taám daøy 5 mm vaø theùp L45*45*5</v>
          </cell>
          <cell r="C177" t="str">
            <v>kg</v>
          </cell>
          <cell r="D177">
            <v>570.04000000000008</v>
          </cell>
        </row>
        <row r="178">
          <cell r="A178" t="str">
            <v>Makem</v>
          </cell>
          <cell r="B178" t="str">
            <v>Laép ñaët theùp ñôõ, giaù caùp L :50x50x5</v>
          </cell>
          <cell r="C178" t="str">
            <v>kg</v>
          </cell>
          <cell r="D178">
            <v>517.44000000000005</v>
          </cell>
        </row>
        <row r="179">
          <cell r="A179" t="str">
            <v>Makem</v>
          </cell>
          <cell r="B179" t="str">
            <v>Gia coâng laép ñaêt theùp ñôõ naép möông chöõ U 100 x 48 x 5,3 maï keõm</v>
          </cell>
          <cell r="C179" t="str">
            <v>kg</v>
          </cell>
          <cell r="D179">
            <v>350</v>
          </cell>
        </row>
        <row r="180">
          <cell r="A180" t="str">
            <v>Makem</v>
          </cell>
          <cell r="B180" t="str">
            <v xml:space="preserve">Theùp L50*50*5 ñaët doïc theo thaønh möông </v>
          </cell>
          <cell r="C180" t="str">
            <v>kg</v>
          </cell>
          <cell r="D180">
            <v>90.48</v>
          </cell>
        </row>
        <row r="181">
          <cell r="A181" t="str">
            <v>TT</v>
          </cell>
          <cell r="B181" t="str">
            <v>Vít baét giaù ñôõ caùp M12 daøi 80</v>
          </cell>
          <cell r="C181" t="str">
            <v>caùi</v>
          </cell>
          <cell r="D181">
            <v>128</v>
          </cell>
        </row>
        <row r="182">
          <cell r="A182" t="str">
            <v>VII</v>
          </cell>
          <cell r="B182" t="str">
            <v>Möông caùp trong nhaø ñieàu khieån 0,6x0,5x18,2 m</v>
          </cell>
        </row>
        <row r="183">
          <cell r="A183" t="str">
            <v>BA.1513</v>
          </cell>
          <cell r="B183" t="str">
            <v>Ñaøo möông caùp saâu &lt;1m, roäng &lt;2m ñaát C3</v>
          </cell>
          <cell r="C183" t="str">
            <v>m3</v>
          </cell>
          <cell r="D183">
            <v>23.296000000000003</v>
          </cell>
        </row>
        <row r="184">
          <cell r="A184" t="str">
            <v>BJ.1113</v>
          </cell>
          <cell r="B184" t="str">
            <v>Vaän chuyeån ñaát thöøa cöï ly  1000m baèng oâ toâ 5T</v>
          </cell>
          <cell r="C184" t="str">
            <v>m3</v>
          </cell>
          <cell r="D184">
            <v>11.647999999999998</v>
          </cell>
        </row>
        <row r="185">
          <cell r="A185" t="str">
            <v>BB.1113</v>
          </cell>
          <cell r="B185" t="str">
            <v>Laáp ñaát baèng ñaát ñaøo coù saün</v>
          </cell>
          <cell r="C185" t="str">
            <v>m3</v>
          </cell>
          <cell r="D185">
            <v>11.648</v>
          </cell>
        </row>
        <row r="186">
          <cell r="A186" t="str">
            <v>HA.1111</v>
          </cell>
          <cell r="B186" t="str">
            <v xml:space="preserve">Ñoå beâ toâng loùt ñaù 4x6, M#100 </v>
          </cell>
          <cell r="C186" t="str">
            <v>m3</v>
          </cell>
          <cell r="D186">
            <v>1.82</v>
          </cell>
        </row>
        <row r="187">
          <cell r="A187" t="str">
            <v>HA.5213</v>
          </cell>
          <cell r="B187" t="str">
            <v>Ñoå beâ toâng möông ñaù 1x2, M#200</v>
          </cell>
          <cell r="C187" t="str">
            <v>m3</v>
          </cell>
          <cell r="D187">
            <v>3.64</v>
          </cell>
        </row>
        <row r="188">
          <cell r="A188" t="str">
            <v>IA.3511</v>
          </cell>
          <cell r="B188" t="str">
            <v>Coát theùp möông  caùp £ F 10</v>
          </cell>
          <cell r="C188" t="str">
            <v>kg</v>
          </cell>
          <cell r="D188">
            <v>276.11</v>
          </cell>
        </row>
        <row r="189">
          <cell r="A189" t="str">
            <v>IA.3521</v>
          </cell>
          <cell r="B189" t="str">
            <v>Coát theùp möông  caùp &gt; F 10</v>
          </cell>
          <cell r="C189" t="str">
            <v>kg</v>
          </cell>
        </row>
        <row r="190">
          <cell r="A190" t="str">
            <v>KA.7110</v>
          </cell>
          <cell r="B190" t="str">
            <v>Laép döïng, thaùo dôõ vaùn khuoân</v>
          </cell>
          <cell r="C190" t="str">
            <v>m2</v>
          </cell>
          <cell r="D190">
            <v>50.959999999999994</v>
          </cell>
        </row>
        <row r="191">
          <cell r="A191" t="str">
            <v>PA.1214</v>
          </cell>
          <cell r="B191" t="str">
            <v>Traùt vöõa XM#100 daøy 2 thaønh möông</v>
          </cell>
          <cell r="C191" t="str">
            <v>m2</v>
          </cell>
          <cell r="D191">
            <v>47.319999999999993</v>
          </cell>
        </row>
        <row r="192">
          <cell r="A192" t="str">
            <v>RB.2124</v>
          </cell>
          <cell r="B192" t="str">
            <v>Laùng ñaùy möông</v>
          </cell>
          <cell r="C192" t="str">
            <v>m2</v>
          </cell>
          <cell r="D192">
            <v>10.92</v>
          </cell>
        </row>
        <row r="193">
          <cell r="A193" t="str">
            <v>Makem</v>
          </cell>
          <cell r="B193" t="str">
            <v>Gia coâng laép döïng theùp taám daøy 5 mm + theùp L 45 x4</v>
          </cell>
          <cell r="C193" t="str">
            <v>kg</v>
          </cell>
          <cell r="D193">
            <v>725.66</v>
          </cell>
        </row>
        <row r="194">
          <cell r="A194" t="str">
            <v>Makem</v>
          </cell>
          <cell r="B194" t="str">
            <v>Laép ñaët theùp ñôõ, giaù caùp L :50x50x5</v>
          </cell>
          <cell r="C194" t="str">
            <v>kg</v>
          </cell>
          <cell r="D194">
            <v>294.32</v>
          </cell>
        </row>
        <row r="195">
          <cell r="A195" t="str">
            <v>TT</v>
          </cell>
          <cell r="B195" t="str">
            <v>Vít baét giaù ñôõ caùp M12 daøi 80</v>
          </cell>
          <cell r="C195" t="str">
            <v>kg</v>
          </cell>
          <cell r="D195">
            <v>208</v>
          </cell>
        </row>
        <row r="196">
          <cell r="A196" t="str">
            <v>VIII</v>
          </cell>
          <cell r="B196" t="str">
            <v>Möông caùp trong nhaø ñieàu khieån 0,4 x 0,3 x 18,5 m</v>
          </cell>
        </row>
        <row r="197">
          <cell r="A197" t="str">
            <v>BA.1513</v>
          </cell>
          <cell r="B197" t="str">
            <v>Ñaøo möông caùp saâu &lt;1m, roäng &lt;2m ñaát C3</v>
          </cell>
          <cell r="C197" t="str">
            <v>m3</v>
          </cell>
          <cell r="D197">
            <v>7.4</v>
          </cell>
        </row>
        <row r="198">
          <cell r="A198" t="str">
            <v>BJ.1113</v>
          </cell>
          <cell r="B198" t="str">
            <v>Vaän chuyeån ñaát thöøa cöï ly  1000m baèng oâ toâ 5T</v>
          </cell>
          <cell r="C198" t="str">
            <v>m3</v>
          </cell>
          <cell r="D198">
            <v>3.5150000000000006</v>
          </cell>
        </row>
        <row r="199">
          <cell r="A199" t="str">
            <v>BB.1113</v>
          </cell>
          <cell r="B199" t="str">
            <v>Laáp ñaát baèng ñaát ñaøo coù saün</v>
          </cell>
          <cell r="C199" t="str">
            <v>m3</v>
          </cell>
          <cell r="D199">
            <v>3.8849999999999998</v>
          </cell>
        </row>
        <row r="200">
          <cell r="A200" t="str">
            <v>HA.1111</v>
          </cell>
          <cell r="B200" t="str">
            <v xml:space="preserve">Ñoå beâ toâng loùt ñaù 4x6, M#100 </v>
          </cell>
          <cell r="C200" t="str">
            <v>m3</v>
          </cell>
          <cell r="D200">
            <v>1.2949999999999999</v>
          </cell>
        </row>
        <row r="201">
          <cell r="A201" t="str">
            <v>HA.5213</v>
          </cell>
          <cell r="B201" t="str">
            <v>Ñoå beâ toâng möông ñaù 1x2, M#200</v>
          </cell>
          <cell r="C201" t="str">
            <v>m3</v>
          </cell>
          <cell r="D201">
            <v>3.7</v>
          </cell>
        </row>
        <row r="202">
          <cell r="A202" t="str">
            <v>IA.3511</v>
          </cell>
          <cell r="B202" t="str">
            <v>Coát theùp möông  caùp £ F 10</v>
          </cell>
          <cell r="C202" t="str">
            <v>kg</v>
          </cell>
          <cell r="D202">
            <v>208.74</v>
          </cell>
        </row>
        <row r="203">
          <cell r="A203" t="str">
            <v>IA.3521</v>
          </cell>
          <cell r="B203" t="str">
            <v>Coát theùp möông  caùp &gt; F 10</v>
          </cell>
          <cell r="C203" t="str">
            <v>kg</v>
          </cell>
        </row>
        <row r="204">
          <cell r="A204" t="str">
            <v>KA.7110</v>
          </cell>
          <cell r="B204" t="str">
            <v>Laép döïng, thaùo dôõ vaùn khuoân</v>
          </cell>
          <cell r="C204" t="str">
            <v>m2</v>
          </cell>
          <cell r="D204">
            <v>29.6</v>
          </cell>
        </row>
        <row r="205">
          <cell r="A205" t="str">
            <v>PA.1214</v>
          </cell>
          <cell r="B205" t="str">
            <v>Traùt vöõa XM#100 daøy 2 thaønh möông</v>
          </cell>
          <cell r="C205" t="str">
            <v>m2</v>
          </cell>
          <cell r="D205">
            <v>25.9</v>
          </cell>
        </row>
        <row r="206">
          <cell r="A206" t="str">
            <v>RB.2124</v>
          </cell>
          <cell r="B206" t="str">
            <v>Laùng ñaùy möông</v>
          </cell>
          <cell r="C206" t="str">
            <v>m2</v>
          </cell>
          <cell r="D206">
            <v>3.7</v>
          </cell>
        </row>
        <row r="207">
          <cell r="A207" t="str">
            <v>Makem</v>
          </cell>
          <cell r="B207" t="str">
            <v>Gia coâng laép döïng theùp taám daøy 5 mm+theùp L45 x4</v>
          </cell>
          <cell r="C207" t="str">
            <v>kg</v>
          </cell>
          <cell r="D207">
            <v>376.09</v>
          </cell>
        </row>
        <row r="208">
          <cell r="A208" t="str">
            <v>Makem</v>
          </cell>
          <cell r="B208" t="str">
            <v>Laép ñaët theùp ñôõ, giaù caùp L :50x50x5</v>
          </cell>
          <cell r="C208" t="str">
            <v>kg</v>
          </cell>
          <cell r="D208">
            <v>90.56</v>
          </cell>
        </row>
        <row r="209">
          <cell r="A209" t="str">
            <v>TT</v>
          </cell>
          <cell r="B209" t="str">
            <v>Vít baét giaù ñôõ caùp M12 daøi 80</v>
          </cell>
          <cell r="C209" t="str">
            <v>kg</v>
          </cell>
          <cell r="D209">
            <v>64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BA.1443</v>
          </cell>
          <cell r="D6">
            <v>3.3600000000000005E-2</v>
          </cell>
        </row>
        <row r="7">
          <cell r="A7" t="str">
            <v>BB.1113</v>
          </cell>
          <cell r="D7">
            <v>0.89400000000000002</v>
          </cell>
        </row>
        <row r="8">
          <cell r="A8" t="str">
            <v>BK.5111</v>
          </cell>
          <cell r="D8">
            <v>0.4</v>
          </cell>
        </row>
        <row r="9">
          <cell r="A9" t="str">
            <v>BJ.1113</v>
          </cell>
          <cell r="D9">
            <v>0</v>
          </cell>
        </row>
        <row r="10">
          <cell r="A10" t="str">
            <v>CA.2212</v>
          </cell>
        </row>
        <row r="11">
          <cell r="A11" t="str">
            <v>HA.1111</v>
          </cell>
          <cell r="D11">
            <v>0</v>
          </cell>
        </row>
        <row r="12">
          <cell r="A12" t="str">
            <v>HA.1223</v>
          </cell>
          <cell r="D12">
            <v>0.22400000000000006</v>
          </cell>
        </row>
        <row r="13">
          <cell r="A13" t="str">
            <v>KA.1220</v>
          </cell>
          <cell r="D13">
            <v>0</v>
          </cell>
        </row>
        <row r="14">
          <cell r="A14" t="str">
            <v>IA.1110</v>
          </cell>
          <cell r="D14">
            <v>6760</v>
          </cell>
        </row>
        <row r="15">
          <cell r="A15" t="str">
            <v>IA.1120</v>
          </cell>
          <cell r="D15">
            <v>6.76</v>
          </cell>
        </row>
        <row r="16">
          <cell r="A16" t="str">
            <v>QÑ-636</v>
          </cell>
          <cell r="D16">
            <v>242.10900000000001</v>
          </cell>
        </row>
        <row r="17">
          <cell r="A17" t="str">
            <v>TT</v>
          </cell>
          <cell r="D17">
            <v>8</v>
          </cell>
        </row>
        <row r="18">
          <cell r="A18" t="str">
            <v>Makem</v>
          </cell>
          <cell r="D18">
            <v>3500</v>
          </cell>
        </row>
        <row r="19">
          <cell r="A19" t="str">
            <v>049202</v>
          </cell>
          <cell r="D19">
            <v>3.1</v>
          </cell>
        </row>
        <row r="20">
          <cell r="A20" t="str">
            <v>03.1112</v>
          </cell>
          <cell r="D20">
            <v>15</v>
          </cell>
        </row>
        <row r="21">
          <cell r="A21" t="str">
            <v>03.2203</v>
          </cell>
          <cell r="D21">
            <v>15</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muc tu van NEW"/>
      <sheetName val="THDT TBA  phan dien"/>
      <sheetName val="lap dat dien "/>
      <sheetName val="TB nuoc ngoai"/>
      <sheetName val="TB trong nuoc"/>
      <sheetName val="BTH VL-NC-M lap dat (3)"/>
      <sheetName val="TH lan trai"/>
      <sheetName val="Lan trai"/>
      <sheetName val="Di chuyen BMTC"/>
      <sheetName val="Du tru kinh phi san xuat"/>
      <sheetName val="Van chuyen"/>
      <sheetName val="Bang tong hop "/>
      <sheetName val="Thi Nghiem VL-NC-MTC"/>
      <sheetName val="lai vay"/>
      <sheetName val="KS"/>
      <sheetName val="Tong hop"/>
      <sheetName val="VL-NC-M ngoai troi"/>
      <sheetName val="TL ngoai troi "/>
      <sheetName val="Chenh lech NGOAI TROI"/>
      <sheetName val="Phan Thep"/>
      <sheetName val="Thep"/>
      <sheetName val="TH hang rao"/>
      <sheetName val="hang rao "/>
      <sheetName val="Chenh lech HANG RAO"/>
      <sheetName val="TL hang rao"/>
      <sheetName val="Lai-XD"/>
      <sheetName val="TH muong cap (2)"/>
      <sheetName val="CT muong cap"/>
      <sheetName val="TL muong cap"/>
      <sheetName val="Chenh lech Muong cap"/>
      <sheetName val="TH PCCC"/>
      <sheetName val="PCCC"/>
      <sheetName val="TL PCCC"/>
      <sheetName val="TH muong cap"/>
      <sheetName val="Bang chenh lech vat tu"/>
      <sheetName val="TH San nen"/>
      <sheetName val="san nen"/>
      <sheetName val="TL san nen"/>
      <sheetName val="TH duong"/>
      <sheetName val="VL-NV- M duong"/>
      <sheetName val="Chenh lech DUONG"/>
      <sheetName val="TL duong"/>
      <sheetName val="TH nha dieu hanh SX"/>
      <sheetName val="Nha dieu hanh SX"/>
      <sheetName val="Chenh lech nha dieu hanh"/>
      <sheetName val="TL Nha dieu hanh SX"/>
      <sheetName val="Chenh lech PCCC"/>
      <sheetName val="gia"/>
      <sheetName val="Don gia Hung Yen"/>
      <sheetName val="00000000"/>
      <sheetName val="10000000"/>
      <sheetName val="20000000"/>
      <sheetName val="VL-NC-M.ANGTEN "/>
      <sheetName val="THNDK"/>
      <sheetName val="VL-NC-M_PCCC "/>
      <sheetName val="Dutoan KL"/>
      <sheetName val="CHITIET VL-NC"/>
      <sheetName val="MASO"/>
      <sheetName val="Tong 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1">
          <cell r="A31" t="str">
            <v>BA.1443</v>
          </cell>
          <cell r="B31" t="str">
            <v>Ñaøo moùng coät coång baèng TC saâu &gt; 1m, roäng &gt; 1m ñaát C3</v>
          </cell>
          <cell r="C31" t="str">
            <v>m3</v>
          </cell>
          <cell r="K31">
            <v>1.6116100000000002</v>
          </cell>
        </row>
        <row r="32">
          <cell r="A32" t="str">
            <v>BJ.1113</v>
          </cell>
          <cell r="B32" t="str">
            <v xml:space="preserve">V/C ñaát thöøa cöï ly 1000m oâ toâ 5T </v>
          </cell>
          <cell r="C32" t="str">
            <v>m3</v>
          </cell>
          <cell r="K32">
            <v>0.35035000000000005</v>
          </cell>
        </row>
        <row r="33">
          <cell r="A33" t="str">
            <v>BB.1113</v>
          </cell>
          <cell r="B33" t="str">
            <v>Laáp ñaát hoá moùng baèng ñaát ñaøo coù saün</v>
          </cell>
          <cell r="C33" t="str">
            <v>m3</v>
          </cell>
          <cell r="K33">
            <v>1.2612600000000003</v>
          </cell>
        </row>
        <row r="34">
          <cell r="A34" t="str">
            <v>HA.1111</v>
          </cell>
          <cell r="B34" t="str">
            <v>Ñoå beâ toâng loùt moùng ñaù 4x6 M#100, daøy 10cm</v>
          </cell>
          <cell r="C34" t="str">
            <v>m3</v>
          </cell>
          <cell r="K34">
            <v>0.35035000000000005</v>
          </cell>
        </row>
        <row r="35">
          <cell r="A35" t="str">
            <v>GD.3114</v>
          </cell>
          <cell r="B35" t="str">
            <v>Xaây truï baèng gaïch chæ XM#75</v>
          </cell>
          <cell r="C35" t="str">
            <v>m3</v>
          </cell>
          <cell r="K35">
            <v>1.779015</v>
          </cell>
        </row>
        <row r="36">
          <cell r="A36" t="str">
            <v>PA.2216</v>
          </cell>
          <cell r="B36" t="str">
            <v>Traùt truï vöõa XM#75 daøy 1,5cm</v>
          </cell>
          <cell r="C36" t="str">
            <v>m2</v>
          </cell>
          <cell r="K36">
            <v>18.48</v>
          </cell>
        </row>
        <row r="37">
          <cell r="A37" t="str">
            <v>RA.1114</v>
          </cell>
          <cell r="B37" t="str">
            <v>Laùng vöõa ñaàu truï XM#100, daøy 2cm</v>
          </cell>
          <cell r="C37" t="str">
            <v>m2</v>
          </cell>
          <cell r="K37">
            <v>0.50819999999999999</v>
          </cell>
        </row>
        <row r="38">
          <cell r="A38" t="str">
            <v>UA.1110</v>
          </cell>
          <cell r="B38" t="str">
            <v>Queùt voâi truï 1 nöôùc traéng 2 nöôùc maøu vaøng chanh</v>
          </cell>
          <cell r="C38" t="str">
            <v>m2</v>
          </cell>
          <cell r="K38">
            <v>16.188200000000002</v>
          </cell>
        </row>
        <row r="39">
          <cell r="A39">
            <v>2</v>
          </cell>
          <cell r="B39" t="str">
            <v>Phaàn töôøng raøo</v>
          </cell>
        </row>
        <row r="40">
          <cell r="A40" t="str">
            <v>AG.1112</v>
          </cell>
          <cell r="B40" t="str">
            <v>Phaù dôõ töôøng raøo</v>
          </cell>
          <cell r="C40" t="str">
            <v>m3</v>
          </cell>
          <cell r="K40">
            <v>9.8952000000000027</v>
          </cell>
        </row>
        <row r="41">
          <cell r="A41" t="str">
            <v>AG.1232</v>
          </cell>
          <cell r="B41" t="str">
            <v xml:space="preserve">Phaù dôõ truï </v>
          </cell>
          <cell r="C41" t="str">
            <v>m3</v>
          </cell>
          <cell r="K41">
            <v>9.84</v>
          </cell>
        </row>
        <row r="42">
          <cell r="A42" t="str">
            <v>BA.1443</v>
          </cell>
          <cell r="B42" t="str">
            <v>Ñaøo moùng coät coång baèng TC saâu &gt; 1m, roäng &gt; 1m ñaát C3</v>
          </cell>
          <cell r="C42" t="str">
            <v>m3</v>
          </cell>
          <cell r="K42">
            <v>5.8500000000000005</v>
          </cell>
        </row>
        <row r="43">
          <cell r="A43" t="str">
            <v>BB.1113</v>
          </cell>
          <cell r="B43" t="str">
            <v>Laáp ñaát hoá moùng baèng ñaát ñaøo coù saün</v>
          </cell>
          <cell r="C43" t="str">
            <v>m3</v>
          </cell>
          <cell r="K43">
            <v>4.95</v>
          </cell>
        </row>
        <row r="44">
          <cell r="A44" t="str">
            <v>BJ.1113</v>
          </cell>
          <cell r="B44" t="str">
            <v xml:space="preserve">V/C ñaát thöøa cöï ly 1000m oâ toâ 5T </v>
          </cell>
          <cell r="C44" t="str">
            <v>m3</v>
          </cell>
          <cell r="K44">
            <v>0.90000000000000013</v>
          </cell>
        </row>
        <row r="45">
          <cell r="A45" t="str">
            <v>GD.2214</v>
          </cell>
          <cell r="B45" t="str">
            <v>Xaây moùng töôøng raøo baèng gaïch chæ XM#75</v>
          </cell>
          <cell r="C45" t="str">
            <v>m3</v>
          </cell>
          <cell r="K45">
            <v>5.2650000000000006</v>
          </cell>
        </row>
        <row r="46">
          <cell r="A46" t="str">
            <v>GD.2214</v>
          </cell>
          <cell r="B46" t="str">
            <v>Xaây töôøng raøo baèng gaïch chæ XM#75</v>
          </cell>
          <cell r="C46" t="str">
            <v>m3</v>
          </cell>
          <cell r="K46">
            <v>2.6928000000000001</v>
          </cell>
        </row>
        <row r="47">
          <cell r="A47" t="str">
            <v>PA.1216</v>
          </cell>
          <cell r="B47" t="str">
            <v>Traùt töôøng raøo XM#75 daøy 1,5 cm</v>
          </cell>
          <cell r="C47" t="str">
            <v>m2</v>
          </cell>
          <cell r="K47">
            <v>12.24</v>
          </cell>
        </row>
        <row r="48">
          <cell r="A48" t="str">
            <v>QÑ-67</v>
          </cell>
          <cell r="B48" t="str">
            <v>Haøng raøo khung saét (söû duïng laïi)</v>
          </cell>
          <cell r="C48" t="str">
            <v>kg</v>
          </cell>
          <cell r="K48">
            <v>0</v>
          </cell>
        </row>
        <row r="49">
          <cell r="A49" t="str">
            <v>NB.2210</v>
          </cell>
          <cell r="B49" t="str">
            <v>Laép ñaët haøng raøo khung saét</v>
          </cell>
          <cell r="C49" t="str">
            <v>m2</v>
          </cell>
          <cell r="K49">
            <v>19.259999999999998</v>
          </cell>
        </row>
        <row r="50">
          <cell r="A50" t="str">
            <v>UC.2230</v>
          </cell>
          <cell r="B50" t="str">
            <v>Sôn laïi haøng raøo 2 nöôùc</v>
          </cell>
          <cell r="C50" t="str">
            <v>m2</v>
          </cell>
          <cell r="K50">
            <v>19.259999999999998</v>
          </cell>
        </row>
        <row r="51">
          <cell r="A51" t="str">
            <v>UA.1110</v>
          </cell>
          <cell r="B51" t="str">
            <v>Queùt voâi truï 1 nöôùc traéng 2 nöôùc maøu vaøng chanh</v>
          </cell>
          <cell r="C51" t="str">
            <v>m2</v>
          </cell>
          <cell r="K51">
            <v>24.48</v>
          </cell>
        </row>
        <row r="52">
          <cell r="A52">
            <v>3</v>
          </cell>
          <cell r="B52" t="str">
            <v>Phaàn bôø keøloaïi I</v>
          </cell>
        </row>
        <row r="53">
          <cell r="A53" t="str">
            <v>BA.1513</v>
          </cell>
          <cell r="B53" t="str">
            <v>Ñaøo ñaát moùng bôø keø</v>
          </cell>
          <cell r="C53" t="str">
            <v>m</v>
          </cell>
          <cell r="K53">
            <v>7.6499999999999995</v>
          </cell>
        </row>
        <row r="54">
          <cell r="A54" t="str">
            <v>HA.1111</v>
          </cell>
          <cell r="B54" t="str">
            <v>Ñoå beâtoâng loùt ñaù 4x6, M100</v>
          </cell>
          <cell r="C54" t="str">
            <v>m3</v>
          </cell>
          <cell r="K54">
            <v>1.17</v>
          </cell>
        </row>
        <row r="55">
          <cell r="A55" t="str">
            <v>GA.4114</v>
          </cell>
          <cell r="B55" t="str">
            <v>Xaây ñaù hoäc vöõa M75</v>
          </cell>
          <cell r="C55" t="str">
            <v>m3</v>
          </cell>
          <cell r="K55">
            <v>19.169999999999998</v>
          </cell>
        </row>
        <row r="56">
          <cell r="A56" t="str">
            <v>GA.4214</v>
          </cell>
          <cell r="B56" t="str">
            <v>Xaây söôøn bôø keø baèng ñaù hoäc, vöõa M75</v>
          </cell>
          <cell r="C56" t="str">
            <v>m3</v>
          </cell>
          <cell r="K56">
            <v>10.26</v>
          </cell>
        </row>
        <row r="57">
          <cell r="A57" t="str">
            <v>ZJ.7110</v>
          </cell>
          <cell r="B57" t="str">
            <v>Oáng PVC thoaùt nöôùc ngaàm F34</v>
          </cell>
          <cell r="C57" t="str">
            <v>m</v>
          </cell>
          <cell r="K57">
            <v>6</v>
          </cell>
        </row>
        <row r="58">
          <cell r="A58" t="str">
            <v>BB.1411
TT-8/2002</v>
          </cell>
          <cell r="B58" t="str">
            <v>Loùt lôùp caùt mòn cho taàng loïc ngöôïc</v>
          </cell>
          <cell r="C58" t="str">
            <v>m3</v>
          </cell>
          <cell r="K58">
            <v>0.3600000000000001</v>
          </cell>
        </row>
        <row r="59">
          <cell r="A59" t="str">
            <v>BB.1411
TT-8/2002</v>
          </cell>
          <cell r="B59" t="str">
            <v>Loùt lôùp ñaù mi cho taàng loïc ngöôïc</v>
          </cell>
          <cell r="C59" t="str">
            <v>m3</v>
          </cell>
          <cell r="K59">
            <v>0.3600000000000001</v>
          </cell>
        </row>
        <row r="60">
          <cell r="A60" t="str">
            <v>BB.1411
TT-8/2002</v>
          </cell>
          <cell r="B60" t="str">
            <v>Raûi lôùp ñaù 4x6 cho taàng loïc ngöôïc</v>
          </cell>
          <cell r="C60" t="str">
            <v>m3</v>
          </cell>
          <cell r="K60">
            <v>0.3600000000000001</v>
          </cell>
        </row>
        <row r="61">
          <cell r="A61" t="str">
            <v>BB.1411</v>
          </cell>
          <cell r="B61" t="str">
            <v>Lôùp seùt daàm chaët cho taàng loïc ngöôïc</v>
          </cell>
          <cell r="C61" t="str">
            <v>m3</v>
          </cell>
          <cell r="K61">
            <v>0.3600000000000001</v>
          </cell>
        </row>
        <row r="62">
          <cell r="A62">
            <v>4</v>
          </cell>
          <cell r="B62" t="str">
            <v>Phaàn bôø keøloaïi II</v>
          </cell>
        </row>
        <row r="63">
          <cell r="A63" t="str">
            <v>BA.1513</v>
          </cell>
          <cell r="B63" t="str">
            <v>Ñaøo ñaát moùng bôø keø</v>
          </cell>
          <cell r="C63" t="str">
            <v>m</v>
          </cell>
          <cell r="K63">
            <v>17.28</v>
          </cell>
        </row>
        <row r="64">
          <cell r="A64" t="str">
            <v>HA.1111</v>
          </cell>
          <cell r="B64" t="str">
            <v>Ñoå beâtoâng loùt ñaù 4x6, M100</v>
          </cell>
          <cell r="C64" t="str">
            <v>m3</v>
          </cell>
          <cell r="K64">
            <v>2.5199999999999996</v>
          </cell>
        </row>
        <row r="65">
          <cell r="A65" t="str">
            <v>GA.4114</v>
          </cell>
          <cell r="B65" t="str">
            <v>Xaây ñaù hoäc vöõa M75</v>
          </cell>
          <cell r="C65" t="str">
            <v>m3</v>
          </cell>
          <cell r="K65">
            <v>97.919999999999987</v>
          </cell>
        </row>
        <row r="66">
          <cell r="A66" t="str">
            <v>GA.4214</v>
          </cell>
          <cell r="B66" t="str">
            <v>Xaây söôøn bôø keø baèng ñaù hoäc, vöõa M75</v>
          </cell>
          <cell r="C66" t="str">
            <v>m3</v>
          </cell>
          <cell r="K66">
            <v>8.64</v>
          </cell>
        </row>
        <row r="67">
          <cell r="A67" t="str">
            <v>ZJ.7110</v>
          </cell>
          <cell r="B67" t="str">
            <v>Oáng PVC thoaùt nöôùc ngaàm F34</v>
          </cell>
          <cell r="C67" t="str">
            <v>m</v>
          </cell>
          <cell r="K67">
            <v>14.5</v>
          </cell>
        </row>
        <row r="68">
          <cell r="A68" t="str">
            <v>BB.1411
TT-8/2002</v>
          </cell>
          <cell r="B68" t="str">
            <v>Loùt lôùp caùt mòn cho taàng loïc ngöôïc</v>
          </cell>
          <cell r="C68" t="str">
            <v>m3</v>
          </cell>
          <cell r="K68">
            <v>0.54000000000000015</v>
          </cell>
        </row>
        <row r="69">
          <cell r="A69" t="str">
            <v>BB.1411
TT-8/2002</v>
          </cell>
          <cell r="B69" t="str">
            <v>Loùt lôùp ñaù mi cho taàng loïc ngöôïc</v>
          </cell>
          <cell r="C69" t="str">
            <v>m3</v>
          </cell>
          <cell r="K69">
            <v>0.54000000000000015</v>
          </cell>
        </row>
        <row r="70">
          <cell r="A70" t="str">
            <v>BB.1411
TT-8/2002</v>
          </cell>
          <cell r="B70" t="str">
            <v>Raûi lôùp ñaù 4x6 cho taàng loïc ngöôïc</v>
          </cell>
          <cell r="C70" t="str">
            <v>m3</v>
          </cell>
          <cell r="K70">
            <v>0.54000000000000015</v>
          </cell>
        </row>
        <row r="71">
          <cell r="A71" t="str">
            <v>BB.1411</v>
          </cell>
          <cell r="B71" t="str">
            <v>Lôùp seùt daàm chaët cho taàng loïc ngöôïc</v>
          </cell>
          <cell r="C71" t="str">
            <v>m3</v>
          </cell>
          <cell r="K71">
            <v>0.54000000000000015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sheetName val="TH san nen"/>
      <sheetName val="VL-NV- M san nen"/>
      <sheetName val="TL san nen"/>
      <sheetName val="CLVL san nen"/>
      <sheetName val="VC san nen"/>
      <sheetName val="TH duong"/>
      <sheetName val="VL-NV- M duong"/>
      <sheetName val="TL duong"/>
      <sheetName val="Chenh lech DUONG"/>
      <sheetName val="CLVL duong"/>
      <sheetName val="VC duong"/>
      <sheetName val="TH Hang rao"/>
      <sheetName val="VL-NV- M Hang rao"/>
      <sheetName val="TL Hang rao"/>
      <sheetName val="Chenh lech hang rao"/>
      <sheetName val="CLVL Hang rao"/>
      <sheetName val="VC Hang rao"/>
      <sheetName val="TH muong cap"/>
      <sheetName val="VL-NV- M muong cap"/>
      <sheetName val="TL muong cap"/>
      <sheetName val="Chenh lech Muong cap"/>
      <sheetName val="CLVL muong cap"/>
      <sheetName val="VC muong cap"/>
      <sheetName val="TH ngoai troi"/>
      <sheetName val="VL-NC-M ngoai troi"/>
      <sheetName val="TL ngoai troi"/>
      <sheetName val="Chenh lech NGOAI TROI"/>
      <sheetName val="CLVL ngoai troi"/>
      <sheetName val="VC ngoai troi"/>
      <sheetName val="TH PCCC"/>
      <sheetName val="VL-NC-M PCCC"/>
      <sheetName val="TL PCCC"/>
      <sheetName val="Chenh lech PCCC"/>
      <sheetName val="CLVL PCCC"/>
      <sheetName val="VC PCCC"/>
      <sheetName val="TH ANGTEN"/>
      <sheetName val="VL-NC-M.ANGTEN"/>
      <sheetName val="Chenh lech ANGTEN"/>
      <sheetName val="TL ANGTEN"/>
      <sheetName val="CLVL ANGTEN"/>
      <sheetName val="VC ANGTEN"/>
      <sheetName val="gia"/>
      <sheetName val="dg tphcm"/>
      <sheetName val="00000000"/>
      <sheetName val="10000000"/>
      <sheetName val="20000000"/>
      <sheetName val="30000000"/>
      <sheetName val="hang rao "/>
      <sheetName val="VL-NC-M.ANGTEN "/>
      <sheetName val="THNDK"/>
      <sheetName val="VL-NC-M_PCCC "/>
      <sheetName val="capphoi"/>
      <sheetName val="Dinh Muc VT"/>
      <sheetName val="ChiTietDZ"/>
      <sheetName val="Vua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3">
          <cell r="A23" t="str">
            <v>BA.1353</v>
          </cell>
          <cell r="D23">
            <v>55.05836</v>
          </cell>
        </row>
        <row r="24">
          <cell r="A24" t="str">
            <v>CA.2213</v>
          </cell>
          <cell r="D24">
            <v>0</v>
          </cell>
        </row>
        <row r="25">
          <cell r="A25" t="str">
            <v>BK.5111</v>
          </cell>
          <cell r="D25">
            <v>0</v>
          </cell>
        </row>
        <row r="26">
          <cell r="A26" t="str">
            <v>CF.1242</v>
          </cell>
          <cell r="D26">
            <v>200</v>
          </cell>
        </row>
        <row r="27">
          <cell r="A27" t="str">
            <v>P.03.07</v>
          </cell>
          <cell r="D27">
            <v>0.27562499999999995</v>
          </cell>
        </row>
        <row r="28">
          <cell r="A28" t="str">
            <v>BB.1113</v>
          </cell>
          <cell r="D28">
            <v>17.055360000000007</v>
          </cell>
        </row>
        <row r="29">
          <cell r="A29" t="str">
            <v>BJ.1113</v>
          </cell>
          <cell r="D29">
            <v>38.002999999999993</v>
          </cell>
        </row>
        <row r="30">
          <cell r="A30" t="str">
            <v>HA.1213</v>
          </cell>
          <cell r="D30">
            <v>6.05</v>
          </cell>
        </row>
        <row r="31">
          <cell r="A31" t="str">
            <v>KA.1220</v>
          </cell>
          <cell r="D31">
            <v>3.16</v>
          </cell>
        </row>
        <row r="32">
          <cell r="A32" t="str">
            <v>HA.2113</v>
          </cell>
          <cell r="D32">
            <v>0.28000000000000003</v>
          </cell>
        </row>
        <row r="33">
          <cell r="A33" t="str">
            <v>KA.2510</v>
          </cell>
          <cell r="D33">
            <v>5.6300000000000008</v>
          </cell>
        </row>
        <row r="34">
          <cell r="A34" t="str">
            <v>HG.4113</v>
          </cell>
          <cell r="D34">
            <v>2.9400000000000006E-2</v>
          </cell>
        </row>
        <row r="35">
          <cell r="A35" t="str">
            <v>IB.2511</v>
          </cell>
          <cell r="D35">
            <v>32.92</v>
          </cell>
        </row>
        <row r="36">
          <cell r="A36" t="str">
            <v>GG.2114</v>
          </cell>
          <cell r="D36">
            <v>1.46</v>
          </cell>
        </row>
        <row r="37">
          <cell r="A37" t="str">
            <v>PA.1214</v>
          </cell>
          <cell r="D37">
            <v>14.6</v>
          </cell>
        </row>
        <row r="38">
          <cell r="A38" t="str">
            <v>HA.1414</v>
          </cell>
          <cell r="D38">
            <v>17.52</v>
          </cell>
        </row>
        <row r="39">
          <cell r="A39" t="str">
            <v>IA.2411</v>
          </cell>
          <cell r="D39">
            <v>827.3</v>
          </cell>
        </row>
        <row r="40">
          <cell r="A40" t="str">
            <v>IA.2421</v>
          </cell>
          <cell r="D40">
            <v>2605.38</v>
          </cell>
        </row>
        <row r="41">
          <cell r="A41" t="str">
            <v>IA.2431</v>
          </cell>
          <cell r="D41">
            <v>2293.8000000000002</v>
          </cell>
        </row>
        <row r="42">
          <cell r="A42" t="str">
            <v>KA.1110</v>
          </cell>
          <cell r="D42">
            <v>5.4</v>
          </cell>
        </row>
        <row r="43">
          <cell r="D43">
            <v>7.61</v>
          </cell>
        </row>
        <row r="44">
          <cell r="A44" t="str">
            <v>IB.2511</v>
          </cell>
          <cell r="D44">
            <v>40.552</v>
          </cell>
        </row>
        <row r="45">
          <cell r="A45" t="str">
            <v>Makem</v>
          </cell>
          <cell r="D45">
            <v>40.552</v>
          </cell>
        </row>
        <row r="46">
          <cell r="A46">
            <v>2</v>
          </cell>
        </row>
        <row r="47">
          <cell r="A47" t="str">
            <v>BA.1443</v>
          </cell>
          <cell r="D47">
            <v>3.24</v>
          </cell>
        </row>
        <row r="48">
          <cell r="A48" t="str">
            <v>BB.1113</v>
          </cell>
          <cell r="D48">
            <v>2.58</v>
          </cell>
        </row>
        <row r="49">
          <cell r="A49" t="str">
            <v>BJ.1113</v>
          </cell>
          <cell r="D49">
            <v>0.66000000000000014</v>
          </cell>
        </row>
        <row r="50">
          <cell r="A50" t="str">
            <v>CA.2213</v>
          </cell>
          <cell r="D50">
            <v>157.5</v>
          </cell>
        </row>
        <row r="51">
          <cell r="A51" t="str">
            <v>HA.1111</v>
          </cell>
          <cell r="D51">
            <v>0.14399999999999999</v>
          </cell>
        </row>
        <row r="52">
          <cell r="A52" t="str">
            <v>HA.1233</v>
          </cell>
          <cell r="D52">
            <v>0.51600000000000001</v>
          </cell>
        </row>
        <row r="53">
          <cell r="A53" t="str">
            <v>IA.1110</v>
          </cell>
          <cell r="D53">
            <v>8.57</v>
          </cell>
        </row>
        <row r="54">
          <cell r="A54" t="str">
            <v>IA.1120</v>
          </cell>
          <cell r="D54">
            <v>16.52</v>
          </cell>
        </row>
        <row r="55">
          <cell r="A55" t="str">
            <v>IA.1130</v>
          </cell>
          <cell r="D55">
            <v>0</v>
          </cell>
        </row>
        <row r="56">
          <cell r="A56" t="str">
            <v>KA.1220</v>
          </cell>
          <cell r="D56">
            <v>3.12</v>
          </cell>
        </row>
        <row r="57">
          <cell r="A57" t="str">
            <v>Makem</v>
          </cell>
          <cell r="D57">
            <v>10.872399999999999</v>
          </cell>
        </row>
        <row r="58">
          <cell r="A58" t="str">
            <v>Makem</v>
          </cell>
          <cell r="D58">
            <v>180</v>
          </cell>
        </row>
        <row r="59">
          <cell r="A59" t="str">
            <v>04-9202
QÑ - 66</v>
          </cell>
          <cell r="D59">
            <v>0.18</v>
          </cell>
        </row>
        <row r="60">
          <cell r="A60">
            <v>3</v>
          </cell>
        </row>
        <row r="61">
          <cell r="A61" t="str">
            <v>BA.1443</v>
          </cell>
          <cell r="D61">
            <v>8.0016354166666677</v>
          </cell>
        </row>
        <row r="62">
          <cell r="A62" t="str">
            <v>BB.1113</v>
          </cell>
          <cell r="D62">
            <v>6.5951354166666674</v>
          </cell>
        </row>
        <row r="63">
          <cell r="A63" t="str">
            <v>BJ.1113</v>
          </cell>
          <cell r="D63">
            <v>0.84224999999999983</v>
          </cell>
        </row>
        <row r="64">
          <cell r="A64" t="str">
            <v>CA.2213</v>
          </cell>
          <cell r="D64">
            <v>320</v>
          </cell>
        </row>
        <row r="65">
          <cell r="A65" t="str">
            <v>BK.5111</v>
          </cell>
          <cell r="D65">
            <v>0.84224999999999983</v>
          </cell>
        </row>
        <row r="66">
          <cell r="A66" t="str">
            <v>HA.1111</v>
          </cell>
          <cell r="D66">
            <v>0.25600000000000001</v>
          </cell>
        </row>
        <row r="67">
          <cell r="A67" t="str">
            <v>HA.1233</v>
          </cell>
          <cell r="D67">
            <v>1.2350000000000001</v>
          </cell>
        </row>
        <row r="68">
          <cell r="A68" t="str">
            <v>IA.1110</v>
          </cell>
          <cell r="D68">
            <v>16.07</v>
          </cell>
        </row>
        <row r="69">
          <cell r="A69" t="str">
            <v>IA.1120</v>
          </cell>
          <cell r="D69">
            <v>62.66</v>
          </cell>
        </row>
        <row r="70">
          <cell r="A70" t="str">
            <v>IA.1130</v>
          </cell>
          <cell r="D70">
            <v>0</v>
          </cell>
        </row>
        <row r="71">
          <cell r="A71" t="str">
            <v>KA.1220</v>
          </cell>
          <cell r="D71">
            <v>5.98</v>
          </cell>
        </row>
        <row r="72">
          <cell r="A72" t="str">
            <v>Makem</v>
          </cell>
          <cell r="D72">
            <v>21.744799999999998</v>
          </cell>
        </row>
        <row r="73">
          <cell r="D73">
            <v>4</v>
          </cell>
        </row>
        <row r="74">
          <cell r="A74" t="str">
            <v>Makem</v>
          </cell>
          <cell r="D74">
            <v>168.58</v>
          </cell>
        </row>
        <row r="75">
          <cell r="A75" t="str">
            <v>04-9202
QÑ - 66</v>
          </cell>
          <cell r="D75">
            <v>0.16858000000000001</v>
          </cell>
        </row>
        <row r="76">
          <cell r="A76">
            <v>4</v>
          </cell>
        </row>
        <row r="77">
          <cell r="A77" t="str">
            <v>BA.1323</v>
          </cell>
          <cell r="D77">
            <v>129.172</v>
          </cell>
        </row>
        <row r="78">
          <cell r="A78" t="str">
            <v>BB.1113</v>
          </cell>
          <cell r="D78">
            <v>106.59</v>
          </cell>
        </row>
        <row r="79">
          <cell r="A79" t="str">
            <v>BK.5111</v>
          </cell>
          <cell r="D79">
            <v>9.6620000000000008</v>
          </cell>
        </row>
        <row r="80">
          <cell r="A80" t="str">
            <v>BJ.1113</v>
          </cell>
          <cell r="D80">
            <v>22.581999999999994</v>
          </cell>
        </row>
        <row r="81">
          <cell r="A81" t="str">
            <v>CA.2213</v>
          </cell>
          <cell r="D81">
            <v>3125</v>
          </cell>
        </row>
        <row r="82">
          <cell r="A82" t="str">
            <v>HA.1111</v>
          </cell>
          <cell r="D82">
            <v>2.66</v>
          </cell>
        </row>
        <row r="83">
          <cell r="A83" t="str">
            <v>HA.1233</v>
          </cell>
          <cell r="D83">
            <v>10.46</v>
          </cell>
        </row>
        <row r="84">
          <cell r="A84" t="str">
            <v>IA.1110</v>
          </cell>
          <cell r="D84">
            <v>213.95</v>
          </cell>
        </row>
        <row r="85">
          <cell r="A85" t="str">
            <v>IA.1120</v>
          </cell>
          <cell r="D85">
            <v>795.96</v>
          </cell>
        </row>
        <row r="86">
          <cell r="A86" t="str">
            <v>IA.1130</v>
          </cell>
          <cell r="D86">
            <v>0</v>
          </cell>
        </row>
        <row r="87">
          <cell r="A87" t="str">
            <v>Makem</v>
          </cell>
          <cell r="D87">
            <v>43.489599999999996</v>
          </cell>
        </row>
        <row r="88">
          <cell r="D88">
            <v>16</v>
          </cell>
        </row>
        <row r="89">
          <cell r="A89" t="str">
            <v>KA.1220</v>
          </cell>
          <cell r="D89">
            <v>28.880000000000003</v>
          </cell>
        </row>
        <row r="90">
          <cell r="A90">
            <v>5</v>
          </cell>
        </row>
        <row r="91">
          <cell r="A91" t="str">
            <v>BA.1323</v>
          </cell>
          <cell r="D91">
            <v>6.7955333333333332</v>
          </cell>
        </row>
        <row r="92">
          <cell r="A92" t="str">
            <v>BB.1113</v>
          </cell>
          <cell r="D92">
            <v>5.791033333333333</v>
          </cell>
        </row>
        <row r="93">
          <cell r="A93" t="str">
            <v>BJ.1113</v>
          </cell>
          <cell r="D93">
            <v>1.0045000000000002</v>
          </cell>
        </row>
        <row r="94">
          <cell r="A94" t="str">
            <v>CA.2213</v>
          </cell>
          <cell r="D94">
            <v>472.5</v>
          </cell>
        </row>
        <row r="95">
          <cell r="A95" t="str">
            <v>BK.5111</v>
          </cell>
          <cell r="D95">
            <v>0.98189999999999977</v>
          </cell>
        </row>
        <row r="96">
          <cell r="A96" t="str">
            <v>HA.1111</v>
          </cell>
          <cell r="D96">
            <v>0.378</v>
          </cell>
        </row>
        <row r="97">
          <cell r="A97" t="str">
            <v>HA.1233</v>
          </cell>
          <cell r="D97">
            <v>0.71099999999999997</v>
          </cell>
        </row>
        <row r="98">
          <cell r="A98" t="str">
            <v>HA.1214</v>
          </cell>
          <cell r="D98">
            <v>5.0000000000000001E-3</v>
          </cell>
        </row>
        <row r="99">
          <cell r="A99" t="str">
            <v>IA.1110</v>
          </cell>
          <cell r="D99">
            <v>9.6300000000000008</v>
          </cell>
        </row>
        <row r="100">
          <cell r="A100" t="str">
            <v>IA.1120</v>
          </cell>
          <cell r="D100">
            <v>58.96</v>
          </cell>
        </row>
        <row r="101">
          <cell r="A101" t="str">
            <v>IA.1130</v>
          </cell>
          <cell r="D101">
            <v>0</v>
          </cell>
        </row>
        <row r="102">
          <cell r="A102" t="str">
            <v>KA.1220</v>
          </cell>
          <cell r="D102">
            <v>3.7519999999999998</v>
          </cell>
        </row>
        <row r="103">
          <cell r="A103" t="str">
            <v>Makem</v>
          </cell>
          <cell r="D103">
            <v>6.4</v>
          </cell>
        </row>
        <row r="104">
          <cell r="D104">
            <v>2</v>
          </cell>
        </row>
        <row r="105">
          <cell r="A105" t="str">
            <v>Makem</v>
          </cell>
          <cell r="D105">
            <v>491.40200000000004</v>
          </cell>
        </row>
        <row r="106">
          <cell r="A106" t="str">
            <v>04-9202
QÑ - 66</v>
          </cell>
          <cell r="D106">
            <v>0.49140200000000006</v>
          </cell>
        </row>
        <row r="107">
          <cell r="A107">
            <v>6</v>
          </cell>
        </row>
        <row r="108">
          <cell r="A108" t="str">
            <v>BA.1323</v>
          </cell>
          <cell r="D108">
            <v>8.0016354166666659</v>
          </cell>
        </row>
        <row r="109">
          <cell r="A109" t="str">
            <v>BB.1113</v>
          </cell>
          <cell r="D109">
            <v>6.5951354166666656</v>
          </cell>
        </row>
        <row r="110">
          <cell r="A110" t="str">
            <v>BJ.1113</v>
          </cell>
          <cell r="D110">
            <v>1.4065000000000003</v>
          </cell>
        </row>
        <row r="111">
          <cell r="A111" t="str">
            <v>CA.2213</v>
          </cell>
          <cell r="D111">
            <v>319.99999999999994</v>
          </cell>
        </row>
        <row r="112">
          <cell r="A112" t="str">
            <v>BK.5111</v>
          </cell>
          <cell r="D112">
            <v>0.84224999999999983</v>
          </cell>
        </row>
        <row r="113">
          <cell r="A113" t="str">
            <v>HA.1111</v>
          </cell>
          <cell r="D113">
            <v>0.25600000000000001</v>
          </cell>
        </row>
        <row r="114">
          <cell r="A114" t="str">
            <v>HA.1233</v>
          </cell>
          <cell r="D114">
            <v>1.2350000000000001</v>
          </cell>
        </row>
        <row r="115">
          <cell r="A115" t="str">
            <v>HA.1214</v>
          </cell>
          <cell r="D115">
            <v>2.1000000000000001E-2</v>
          </cell>
        </row>
        <row r="116">
          <cell r="A116" t="str">
            <v>IA.1110</v>
          </cell>
          <cell r="D116">
            <v>16.07</v>
          </cell>
        </row>
        <row r="117">
          <cell r="A117" t="str">
            <v>IA.1120</v>
          </cell>
          <cell r="D117">
            <v>62.71</v>
          </cell>
        </row>
        <row r="118">
          <cell r="A118" t="str">
            <v>IA.1130</v>
          </cell>
          <cell r="D118">
            <v>0</v>
          </cell>
        </row>
        <row r="119">
          <cell r="A119" t="str">
            <v>KA.1220</v>
          </cell>
          <cell r="D119">
            <v>6.1099999999999994</v>
          </cell>
        </row>
        <row r="120">
          <cell r="A120" t="str">
            <v>Makem</v>
          </cell>
          <cell r="D120">
            <v>21.744799999999998</v>
          </cell>
        </row>
        <row r="121">
          <cell r="D121">
            <v>4</v>
          </cell>
        </row>
        <row r="122">
          <cell r="A122" t="str">
            <v>Makem</v>
          </cell>
          <cell r="D122">
            <v>177</v>
          </cell>
        </row>
        <row r="123">
          <cell r="A123" t="str">
            <v>04-9202
QÑ - 66</v>
          </cell>
          <cell r="D123">
            <v>0.17699999999999999</v>
          </cell>
        </row>
        <row r="124">
          <cell r="A124">
            <v>7</v>
          </cell>
        </row>
        <row r="125">
          <cell r="A125" t="str">
            <v>BA.1413</v>
          </cell>
          <cell r="D125">
            <v>0.63</v>
          </cell>
        </row>
        <row r="126">
          <cell r="A126" t="str">
            <v>BB.1113</v>
          </cell>
          <cell r="D126">
            <v>0.25950000000000001</v>
          </cell>
        </row>
        <row r="127">
          <cell r="A127" t="str">
            <v>BJ.1113</v>
          </cell>
          <cell r="D127">
            <v>0.3705</v>
          </cell>
        </row>
        <row r="128">
          <cell r="A128" t="str">
            <v>CA.2213</v>
          </cell>
          <cell r="D128">
            <v>0</v>
          </cell>
        </row>
        <row r="129">
          <cell r="A129" t="str">
            <v>GG.2114</v>
          </cell>
          <cell r="D129">
            <v>0.13300000000000001</v>
          </cell>
        </row>
        <row r="130">
          <cell r="A130" t="str">
            <v>PA.1214</v>
          </cell>
          <cell r="D130">
            <v>2.508</v>
          </cell>
        </row>
        <row r="131">
          <cell r="A131" t="str">
            <v>HA.1111</v>
          </cell>
          <cell r="D131">
            <v>0.09</v>
          </cell>
        </row>
        <row r="132">
          <cell r="A132" t="str">
            <v>HA.1233</v>
          </cell>
          <cell r="D132">
            <v>5.5700000000000006E-2</v>
          </cell>
        </row>
        <row r="133">
          <cell r="A133" t="str">
            <v>IA.1110</v>
          </cell>
          <cell r="D133">
            <v>4.0350000000000001</v>
          </cell>
        </row>
        <row r="134">
          <cell r="A134" t="str">
            <v>KA.1220</v>
          </cell>
          <cell r="D134">
            <v>0.89400000000000002</v>
          </cell>
        </row>
        <row r="135">
          <cell r="A135">
            <v>8</v>
          </cell>
        </row>
        <row r="136">
          <cell r="A136" t="str">
            <v>BA.1413</v>
          </cell>
          <cell r="D136">
            <v>0.32400000000000007</v>
          </cell>
        </row>
        <row r="137">
          <cell r="A137" t="str">
            <v>BB.1113</v>
          </cell>
          <cell r="D137">
            <v>0.22400000000000006</v>
          </cell>
        </row>
        <row r="138">
          <cell r="A138" t="str">
            <v>BJ.1113</v>
          </cell>
          <cell r="D138">
            <v>0.1</v>
          </cell>
        </row>
        <row r="139">
          <cell r="A139" t="str">
            <v>HA.1233</v>
          </cell>
          <cell r="D139">
            <v>0.125</v>
          </cell>
        </row>
        <row r="140">
          <cell r="A140" t="str">
            <v>KA.1220</v>
          </cell>
          <cell r="D140">
            <v>1</v>
          </cell>
        </row>
        <row r="141">
          <cell r="A141" t="str">
            <v>Makem</v>
          </cell>
          <cell r="D141">
            <v>6.9411584000000008</v>
          </cell>
        </row>
        <row r="142">
          <cell r="A142" t="str">
            <v>TT</v>
          </cell>
          <cell r="D142">
            <v>4</v>
          </cell>
        </row>
        <row r="143">
          <cell r="A143" t="str">
            <v>QÑ-67</v>
          </cell>
        </row>
        <row r="144">
          <cell r="A144" t="str">
            <v>04-9202
QÑ - 66</v>
          </cell>
        </row>
        <row r="145">
          <cell r="A145">
            <v>8</v>
          </cell>
        </row>
        <row r="146">
          <cell r="A146" t="str">
            <v>Makem</v>
          </cell>
          <cell r="D146">
            <v>6760</v>
          </cell>
        </row>
        <row r="147">
          <cell r="A147" t="str">
            <v>QÑ-67</v>
          </cell>
        </row>
        <row r="148">
          <cell r="A148" t="str">
            <v>04-9202
QÑ - 66</v>
          </cell>
          <cell r="D148">
            <v>6.76</v>
          </cell>
        </row>
        <row r="149">
          <cell r="A149">
            <v>8</v>
          </cell>
        </row>
        <row r="150">
          <cell r="A150" t="str">
            <v>BA.1323</v>
          </cell>
          <cell r="D150">
            <v>6.27</v>
          </cell>
        </row>
        <row r="151">
          <cell r="A151" t="str">
            <v>BB.1113</v>
          </cell>
          <cell r="D151">
            <v>4.9099999999999993</v>
          </cell>
        </row>
        <row r="152">
          <cell r="A152" t="str">
            <v>BJ.1113</v>
          </cell>
          <cell r="D152">
            <v>1.3600000000000003</v>
          </cell>
        </row>
        <row r="153">
          <cell r="A153" t="str">
            <v>CA.2213</v>
          </cell>
          <cell r="D153">
            <v>500</v>
          </cell>
        </row>
        <row r="154">
          <cell r="A154" t="str">
            <v>HA.1111</v>
          </cell>
          <cell r="D154">
            <v>0.32400000000000001</v>
          </cell>
        </row>
        <row r="155">
          <cell r="A155" t="str">
            <v>HA.1233</v>
          </cell>
          <cell r="D155">
            <v>1.1080000000000001</v>
          </cell>
        </row>
        <row r="156">
          <cell r="A156" t="str">
            <v>HA.1214</v>
          </cell>
          <cell r="D156">
            <v>1.7999999999999999E-2</v>
          </cell>
        </row>
        <row r="157">
          <cell r="A157" t="str">
            <v>IA.1110</v>
          </cell>
          <cell r="D157">
            <v>21.52</v>
          </cell>
        </row>
        <row r="158">
          <cell r="A158" t="str">
            <v>IA.1120</v>
          </cell>
          <cell r="D158">
            <v>85.15</v>
          </cell>
        </row>
        <row r="159">
          <cell r="A159" t="str">
            <v>IA.1130</v>
          </cell>
          <cell r="D159">
            <v>130.09</v>
          </cell>
        </row>
        <row r="160">
          <cell r="A160" t="str">
            <v>KA.1220</v>
          </cell>
          <cell r="D160">
            <v>5.5600000000000005</v>
          </cell>
        </row>
        <row r="161">
          <cell r="A161" t="str">
            <v>Makem</v>
          </cell>
          <cell r="D161">
            <v>54.4</v>
          </cell>
        </row>
        <row r="162">
          <cell r="A162" t="str">
            <v>TT</v>
          </cell>
          <cell r="D162">
            <v>8</v>
          </cell>
        </row>
        <row r="163">
          <cell r="A163" t="str">
            <v>Makem</v>
          </cell>
          <cell r="D163">
            <v>180</v>
          </cell>
        </row>
        <row r="164">
          <cell r="A164" t="str">
            <v>04-9202
QÑ - 66</v>
          </cell>
          <cell r="D164">
            <v>0.18030000000000002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D_NMH"/>
      <sheetName val="DF"/>
    </sheetNames>
    <definedNames>
      <definedName name="KL_tt"/>
    </defined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TienLuong"/>
      <sheetName val="P"/>
      <sheetName val="MauDZMoi"/>
      <sheetName val="ptvt-dg"/>
      <sheetName val="ptvt"/>
      <sheetName val="Gia Du Thau "/>
      <sheetName val="VTDien"/>
      <sheetName val="KL-THO"/>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_REF"/>
      <sheetName val="Tiepdia"/>
      <sheetName val="otom"/>
      <sheetName val="Dutoan KL"/>
      <sheetName val="PT VATTU"/>
      <sheetName val="THNDK"/>
      <sheetName val="gia"/>
      <sheetName val="dg-VTu"/>
      <sheetName val="Kh_Hang"/>
      <sheetName val="Bang tra"/>
      <sheetName val="CDTK"/>
      <sheetName val="KHSX"/>
      <sheetName val="TIEP KHACH"/>
      <sheetName val="phuluc1"/>
      <sheetName val="kecot"/>
      <sheetName val=""/>
      <sheetName val="KL-CONG"/>
      <sheetName val="KHOILUONGCONGTRINHCHINH"/>
      <sheetName val="Gia_Du_Thau_"/>
      <sheetName val="CHITIET VL-NCHT1 (2)"/>
      <sheetName val="TONG HOP T9"/>
      <sheetName val="vankhuon"/>
      <sheetName val="DON GIA CAN THO"/>
      <sheetName val="Bia"/>
      <sheetName val="Du_lieu"/>
      <sheetName val="BETON"/>
      <sheetName val="KL_THO"/>
      <sheetName val="lam-moi"/>
      <sheetName val="thao-go"/>
      <sheetName val="khoiluong"/>
      <sheetName val="KLuong"/>
      <sheetName val="t_ke_22"/>
      <sheetName val="TH VL, NC, DDHT Thanhphuoc"/>
      <sheetName val="VL-NV- M Hang rao"/>
      <sheetName val="phulucR"/>
      <sheetName val="NKC"/>
      <sheetName val="MOTOR"/>
      <sheetName val="DM.ChiPhi"/>
      <sheetName val="Ngay"/>
      <sheetName val="KLR"/>
      <sheetName val="C.T.T.H"/>
      <sheetName val="CHITIET VL-NC"/>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Dutoan_KL"/>
      <sheetName val="PT_VATTU"/>
      <sheetName val="Gia_Du_Thau_1"/>
      <sheetName val="Bang_tra"/>
      <sheetName val="TIEP_KHACH"/>
      <sheetName val="CHITIET_VL-NCHT1_(2)"/>
      <sheetName val="TONG_HOP_T9"/>
      <sheetName val="DON_GIA_CAN_THO"/>
      <sheetName val="GRAND REKAP"/>
      <sheetName val="Data"/>
      <sheetName val="VatHieu"/>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Dutoan_KL1"/>
      <sheetName val="PT_VATTU1"/>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2"/>
      <sheetName val="Dutoan_KL2"/>
      <sheetName val="PT_VATTU2"/>
      <sheetName val="Analisa"/>
      <sheetName val="KL"/>
      <sheetName val="SToan-KL2"/>
      <sheetName val="DG-LAP6"/>
      <sheetName val="VL-NC-M ngoai troi"/>
      <sheetName val="kl quyet toan"/>
      <sheetName val="PKTT thi cong"/>
      <sheetName val="KL PSGIAM"/>
      <sheetName val="KLPSTANG"/>
      <sheetName val="Trung the 1 pha "/>
      <sheetName val="Trung the 3 pha"/>
      <sheetName val="Ha the"/>
      <sheetName val="THKL"/>
      <sheetName val="Bang phan tich"/>
      <sheetName val="dghn"/>
      <sheetName val="DANH SACH"/>
      <sheetName val="hang rao "/>
      <sheetName val="DGSR"/>
      <sheetName val="dtxl"/>
      <sheetName val="MASO"/>
      <sheetName val="DG"/>
      <sheetName val="mavl"/>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Dien giai nha khi"/>
      <sheetName val="#REF"/>
      <sheetName val="Ktmo"/>
      <sheetName val="gtrinh"/>
      <sheetName val="Tong du toan"/>
      <sheetName val="TDT"/>
      <sheetName val="BK04"/>
      <sheetName val="kluongxa"/>
      <sheetName val="Tke"/>
      <sheetName val="GRAND_REKAP"/>
      <sheetName val="DI-ESTI"/>
      <sheetName val="Keday"/>
      <sheetName val="DS BO SUNG"/>
      <sheetName val="register"/>
      <sheetName val="Thue Loi Tuc"/>
      <sheetName val="CHITIET VL-NC-TT1p"/>
      <sheetName val="KH-CHI-B"/>
      <sheetName val="bangqtoan"/>
      <sheetName val="chitimc"/>
      <sheetName val="PA2"/>
      <sheetName val="PA3"/>
      <sheetName val="HA NKI"/>
      <sheetName val="dg tphcm"/>
      <sheetName val="V.c noi bo"/>
      <sheetName val="M+MC"/>
      <sheetName val="name"/>
      <sheetName val="map"/>
      <sheetName val="Kind of Service"/>
      <sheetName val="2004 Labor"/>
      <sheetName val="Service Coming"/>
      <sheetName val="5-3 P&amp;L FORECAST BY QUARTER"/>
      <sheetName val="coctuatrenda"/>
      <sheetName val="T.GIANG"/>
      <sheetName val="bt-TBA"/>
      <sheetName val="Ked"/>
      <sheetName val="ptvt_dg"/>
      <sheetName val="TTVanChuyen"/>
      <sheetName val="V.5 MUA SAM"/>
      <sheetName val="CHITIET_VL-NC"/>
      <sheetName val="CHITIET_VL-NCHT1_(2)1"/>
      <sheetName val="TONG_HOP_T91"/>
      <sheetName val="Bang_tra1"/>
      <sheetName val="TIEP_KHACH1"/>
      <sheetName val="DON_GIA_CAN_THO1"/>
      <sheetName val="GRAND_REKAP1"/>
      <sheetName val="CHITIET_VL-NC1"/>
      <sheetName val="kl_quyet_toan"/>
      <sheetName val="PKTT_thi_cong"/>
      <sheetName val="KL_PSGIAM"/>
      <sheetName val="TH_VL,_NC,_DDHT_Thanhphuoc"/>
      <sheetName val="VL-NV-_M_Hang_rao"/>
      <sheetName val="GIALAPDT"/>
      <sheetName val="DON GIA"/>
      <sheetName val="CHITIET"/>
      <sheetName val="TBA1"/>
      <sheetName val="IMF Code"/>
      <sheetName val="XNT"/>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ĐV"/>
      <sheetName val="Luong TT05"/>
      <sheetName val="VLP"/>
      <sheetName val="Gia NC theo TT05"/>
      <sheetName val="DM4970"/>
      <sheetName val="DM228"/>
      <sheetName val="DM K may theo TT11"/>
      <sheetName val="DM 1781"/>
      <sheetName val="DM366"/>
      <sheetName val="Gia NC theo QD 3987-QD-UBND"/>
      <sheetName val="Doanh thu (Liveline PA1)"/>
      <sheetName val="Chiet tinh dz22"/>
      <sheetName val="DON GIA"/>
      <sheetName val="Data"/>
      <sheetName val="Phan tho"/>
      <sheetName val="#REF"/>
    </sheetNames>
    <sheetDataSet>
      <sheetData sheetId="0"/>
      <sheetData sheetId="1"/>
      <sheetData sheetId="2">
        <row r="42">
          <cell r="F42">
            <v>1678</v>
          </cell>
        </row>
      </sheetData>
      <sheetData sheetId="3">
        <row r="10">
          <cell r="B10" t="str">
            <v>N1207</v>
          </cell>
        </row>
        <row r="98">
          <cell r="G98">
            <v>331260</v>
          </cell>
        </row>
        <row r="118">
          <cell r="G118">
            <v>267538</v>
          </cell>
        </row>
        <row r="120">
          <cell r="G120">
            <v>295558</v>
          </cell>
        </row>
        <row r="122">
          <cell r="G122">
            <v>323577</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TKP"/>
      <sheetName val="B_THTMDT"/>
      <sheetName val="TH"/>
      <sheetName val="B_THDT"/>
      <sheetName val="DU PHONG PHI ĐD (2)"/>
      <sheetName val="B_THCPXD"/>
      <sheetName val="B_DTXD"/>
      <sheetName val="B_THCPTB"/>
      <sheetName val="B_DTCPTB"/>
      <sheetName val="B_CPVCDD"/>
      <sheetName val="B_KLVCBD"/>
      <sheetName val="VL-TB"/>
      <sheetName val="Gia VL-TB"/>
      <sheetName val="B_THCPVLTBC"/>
      <sheetName val="B_VTTBTH"/>
      <sheetName val="B_PTVTNC"/>
      <sheetName val="B_THVTNC"/>
      <sheetName val="B_THVTTBHC"/>
      <sheetName val="B_VTTBHC"/>
      <sheetName val="Thu hoi VT"/>
      <sheetName val="PB-HOTLINE"/>
      <sheetName val="PL giao thong"/>
      <sheetName val="CP Thue MP"/>
      <sheetName val="Thue MP"/>
      <sheetName val="DG1"/>
      <sheetName val="Giacamay1"/>
      <sheetName val="nhancong1"/>
      <sheetName val="VLP1"/>
      <sheetName val="DG"/>
      <sheetName val="Maythicong"/>
      <sheetName val="Giacamay"/>
      <sheetName val="nhancong"/>
      <sheetName val="VL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bis"/>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KS"/>
      <sheetName val="CLVCTB"/>
      <sheetName val="Thongso"/>
      <sheetName val="HMDZ"/>
      <sheetName val="Vatlieu"/>
      <sheetName val="DAODAT"/>
      <sheetName val="BETON"/>
      <sheetName val="TH-COT"/>
      <sheetName val="DT-DBU"/>
      <sheetName val="Bia"/>
      <sheetName val="CLVCTB (2)"/>
      <sheetName val="THKLXD"/>
      <sheetName val="THVT (2)"/>
      <sheetName val="Khobai (2)"/>
      <sheetName val="CLVCTB (3)"/>
      <sheetName val="Bia DB"/>
      <sheetName val="BC-den bu "/>
      <sheetName val="t-minh DB"/>
      <sheetName val="BC-de an"/>
      <sheetName val="t-minh"/>
      <sheetName val="TH"/>
      <sheetName val="......"/>
      <sheetName val="Tong hop"/>
      <sheetName val="THDT"/>
      <sheetName val="THDT (2)"/>
      <sheetName val="Heso"/>
      <sheetName val="THXL-dz"/>
      <sheetName val="THXL-TNHC-DZ"/>
      <sheetName val="THDZ"/>
      <sheetName val="ChitietDZ (USD)"/>
      <sheetName val="ChitietDZ"/>
      <sheetName val="VCTC"/>
      <sheetName val="DGSR"/>
      <sheetName val="VuaBT"/>
      <sheetName val="CLVT"/>
      <sheetName val="THVT"/>
      <sheetName val="VC"/>
      <sheetName val="TH-kho bai"/>
      <sheetName val="Khobai"/>
      <sheetName val="DTKB"/>
      <sheetName val="DCBMTC"/>
      <sheetName val="THXL-phutro"/>
      <sheetName val="DTDB"/>
      <sheetName val="Chitiet-phutro"/>
      <sheetName val="Den bu"/>
      <sheetName val="THXL-Tiepdia"/>
      <sheetName val="Chitiet-tiepdia"/>
      <sheetName val="CT-khobai"/>
      <sheetName val="CP-CBSX"/>
      <sheetName val="Laivay"/>
      <sheetName val="..."/>
      <sheetName val="Ra bom min"/>
      <sheetName val="DGTH"/>
      <sheetName val="Chiphi-KSTK"/>
      <sheetName val=". . ."/>
      <sheetName val="PTVT"/>
      <sheetName val="PL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CHITIET VL-NC-TT1p"/>
      <sheetName val="CHITIET VL-NCHT1 (2)"/>
      <sheetName val="khung ten TD"/>
      <sheetName val="ChiTietDZ"/>
      <sheetName val="VuaBT"/>
      <sheetName val="CHITIET VL_NC_TT _1p"/>
      <sheetName val="TONG HOP VL_NC TT"/>
      <sheetName val="TDTKP1"/>
      <sheetName val="KPVC_BD "/>
      <sheetName val="CHITIET VL-NC-TT -1p"/>
      <sheetName val="CHITIET VL-NC-TT-3p"/>
      <sheetName val="TONG HOP VL-NC TT"/>
      <sheetName val="KPVC-BD "/>
      <sheetName val="CHITIET VL_NC_TT1p"/>
      <sheetName val="MYAN"/>
      <sheetName val="dg-VTu"/>
      <sheetName val="kinh phí XD"/>
      <sheetName val="TONGKE-HT"/>
      <sheetName val="BC L-V-Tam"/>
      <sheetName val="TienLuong"/>
      <sheetName val="Don gia tien luong"/>
      <sheetName val="CHITIET VL-NC (2)"/>
      <sheetName val="Luong"/>
      <sheetName val="DONGIA"/>
      <sheetName val="BIA_(2)"/>
      <sheetName val="TDTKP_(2)"/>
      <sheetName val="t-h_TT3P"/>
      <sheetName val="TONG_HOP_VL-NC"/>
      <sheetName val="CHITIET_VL-NC-DDTT3PHA__(3)"/>
      <sheetName val="t-h_TT1P_(2)"/>
      <sheetName val="VC-1P_"/>
      <sheetName val="DON_GIA"/>
      <sheetName val="TONG_HOP_VL-NC_(2)"/>
      <sheetName val="t-h_TT1P_(3)"/>
      <sheetName val="VC-1P__(2)"/>
      <sheetName val="DON_GIA_DD"/>
      <sheetName val="t-h_HA_THE"/>
      <sheetName val="TH_VL,_NC,_DDHT_"/>
      <sheetName val="CHITIET_VL-NC-TT1p"/>
      <sheetName val="CHITIET_VL-NCHT1_(2)"/>
      <sheetName val="khung_ten_TD"/>
      <sheetName val="CHITIET_VL_NC_TT__1p"/>
      <sheetName val="TONG_HOP_VL_NC_TT"/>
      <sheetName val="KPVC_BD_"/>
      <sheetName val="CHITIET_VL-NC-TT_-1p"/>
      <sheetName val="CHITIET_VL-NC-TT-3p"/>
      <sheetName val="TONG_HOP_VL-NC_TT"/>
      <sheetName val="KPVC-BD_"/>
      <sheetName val="CHITIET_VL_NC_TT1p"/>
      <sheetName val="kinh_phí_XD"/>
      <sheetName val="BC_L-V-Tam"/>
      <sheetName val="TNHCHINH"/>
      <sheetName val="UP"/>
      <sheetName val="LE"/>
      <sheetName val="Ngay"/>
      <sheetName val="C.T.T.H"/>
      <sheetName val="dtxl"/>
      <sheetName val="KLR"/>
      <sheetName val="giathanh1"/>
      <sheetName val="A6,MAY"/>
      <sheetName val="vankhuon"/>
      <sheetName val="DG328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 val="gVL"/>
      <sheetName val="QMCT"/>
      <sheetName val="DOÎ GIA"/>
      <sheetName val="TONGKE3p "/>
      <sheetName val="CHITIET VL-NC-TT -1p"/>
      <sheetName val="CHITIET VL-NC-TT-3p"/>
      <sheetName val="TH VL, NC, DDHT Thanhphuoc"/>
      <sheetName val="KPVC-BD "/>
      <sheetName val="G.RAP"/>
      <sheetName val="E.IEE"/>
      <sheetName val="D.CBM"/>
      <sheetName val="DG-LNC"/>
      <sheetName val="CHITIET VL-NC-TT1p"/>
      <sheetName val="ChiTietDZ"/>
      <sheetName val="VuaBT"/>
      <sheetName val="lam-moi"/>
      <sheetName val="HT"/>
      <sheetName val="TTKH thaydoi"/>
      <sheetName val="Sheet1"/>
      <sheetName val="PC_ PDC"/>
      <sheetName val="thay doi LTT"/>
      <sheetName val="LICH TT"/>
      <sheetName val="THONGTINKH"/>
      <sheetName val="PT _THEOpdc"/>
      <sheetName val="PT _hOPdONG"/>
      <sheetName val="PT _DENHAN(NHIEU KY) "/>
      <sheetName val="PT chua HD"/>
      <sheetName val="PT_TLY"/>
      <sheetName val="PC _TLY"/>
      <sheetName val="DSKH"/>
      <sheetName val="docso_mailmerges"/>
      <sheetName val="Sheet3"/>
      <sheetName val="UNC"/>
      <sheetName val="Doi chieu"/>
      <sheetName val="Nhap"/>
      <sheetName val="cap nhat"/>
      <sheetName val="XXXXXXXX"/>
      <sheetName val="XXXXXXX0"/>
      <sheetName val="00000000"/>
      <sheetName val="10000000"/>
      <sheetName val="XL4Test5"/>
      <sheetName val="Sheet2"/>
      <sheetName val="TTK13"/>
      <sheetName val="LKVL-CK-HT-GD1"/>
      <sheetName val="TONGKE-HT"/>
      <sheetName val="CHITIET_VL-NC"/>
      <sheetName val="t-h_dau_noi"/>
      <sheetName val="t-h_dau_noi_(2)"/>
      <sheetName val="TONG_HOP_VL-NC"/>
      <sheetName val="DON_GIA"/>
      <sheetName val="LKVT_(3)"/>
      <sheetName val="CHITIET_VL-NC_(2)"/>
      <sheetName val="TONG_HOP_VL-NC_(2)"/>
      <sheetName val="CHITIET_VL_NC"/>
      <sheetName val="TONGKE3p_"/>
      <sheetName val="DOÎ_GIA"/>
      <sheetName val="CHITIET_VL-NC-TT_-1p"/>
      <sheetName val="CHITIET_VL-NC-TT-3p"/>
      <sheetName val="TH_VL,_NC,_DDHT_Thanhphuoc"/>
      <sheetName val="G_RAP"/>
      <sheetName val="E_IEE"/>
      <sheetName val="D_CBM"/>
      <sheetName val="CHITIET_VL-NC-TT1p"/>
      <sheetName val="KPVC-BD_"/>
      <sheetName val="CHITIET_VL-NC1"/>
      <sheetName val="t-h_dau_noi1"/>
      <sheetName val="t-h_dau_noi_(2)1"/>
      <sheetName val="TONG_HOP_VL-NC1"/>
      <sheetName val="DON_GIA1"/>
      <sheetName val="LKVT_(3)1"/>
      <sheetName val="CHITIET_VL-NC_(2)1"/>
      <sheetName val="TONG_HOP_VL-NC_(2)1"/>
      <sheetName val="CHITIET_VL_NC1"/>
      <sheetName val="TONGKE3p_1"/>
      <sheetName val="DOÎ_GIA1"/>
      <sheetName val="CHITIET_VL-NC-TT_-1p1"/>
      <sheetName val="CHITIET_VL-NC-TT-3p1"/>
      <sheetName val="TH_VL,_NC,_DDHT_Thanhphuoc1"/>
      <sheetName val="G_RAP1"/>
      <sheetName val="E_IEE1"/>
      <sheetName val="D_CBM1"/>
      <sheetName val="KPVC-BD_1"/>
      <sheetName val="CHITIET_VL-NC-TT1p1"/>
      <sheetName val="CHITIET_VL-NC2"/>
      <sheetName val="t-h_dau_noi2"/>
      <sheetName val="t-h_dau_noi_(2)2"/>
      <sheetName val="TONG_HOP_VL-NC2"/>
      <sheetName val="DON_GIA2"/>
      <sheetName val="LKVT_(3)2"/>
      <sheetName val="CHITIET_VL-NC_(2)2"/>
      <sheetName val="TONG_HOP_VL-NC_(2)2"/>
      <sheetName val="CHITIET_VL_NC2"/>
      <sheetName val="TONGKE3p_2"/>
      <sheetName val="DOÎ_GIA2"/>
      <sheetName val="CHITIET_VL-NC-TT_-1p2"/>
      <sheetName val="CHITIET_VL-NC-TT-3p2"/>
      <sheetName val="TH_VL,_NC,_DDHT_Thanhphuoc2"/>
      <sheetName val="G_RAP2"/>
      <sheetName val="E_IEE2"/>
      <sheetName val="D_CBM2"/>
      <sheetName val="KPVC-BD_2"/>
      <sheetName val="CHITIET_VL-NC-TT1p2"/>
      <sheetName val="CHITIET_VL-NC3"/>
      <sheetName val="t-h_dau_noi3"/>
      <sheetName val="t-h_dau_noi_(2)3"/>
      <sheetName val="TONG_HOP_VL-NC3"/>
      <sheetName val="DON_GIA3"/>
      <sheetName val="LKVT_(3)3"/>
      <sheetName val="CHITIET_VL-NC_(2)3"/>
      <sheetName val="TONG_HOP_VL-NC_(2)3"/>
      <sheetName val="CHITIET_VL_NC3"/>
      <sheetName val="TONGKE3p_3"/>
      <sheetName val="DOÎ_GIA3"/>
      <sheetName val="CHITIET_VL-NC-TT_-1p3"/>
      <sheetName val="CHITIET_VL-NC-TT-3p3"/>
      <sheetName val="TH_VL,_NC,_DDHT_Thanhphuoc3"/>
      <sheetName val="G_RAP3"/>
      <sheetName val="E_IEE3"/>
      <sheetName val="D_CBM3"/>
      <sheetName val="KPVC-BD_3"/>
      <sheetName val="CHITIET_VL-NC-TT1p3"/>
      <sheetName val="MTO REV.0"/>
      <sheetName val="NhKy-Thg"/>
      <sheetName val="Elec LG"/>
      <sheetName val="Bearing Capacity"/>
      <sheetName val="DGCT"/>
      <sheetName val="DTCT"/>
      <sheetName val="THDT"/>
      <sheetName val="vua"/>
      <sheetName val="VL"/>
      <sheetName val="may"/>
      <sheetName val="NC"/>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
      <sheetName val="Bia du toan"/>
      <sheetName val="Tro giup"/>
      <sheetName val="Config"/>
      <sheetName val="TONG HOP VL-NC TT"/>
      <sheetName val="TDTKP1"/>
      <sheetName val="TNHCHINH"/>
      <sheetName val="khung ten TD"/>
      <sheetName val="Dutoan KL"/>
      <sheetName val="capphoi"/>
      <sheetName val="TT-TBA"/>
      <sheetName val="Phan tich"/>
      <sheetName val="CaMay"/>
      <sheetName val="DGiaT"/>
      <sheetName val="DGiaTN"/>
      <sheetName val="TT"/>
      <sheetName val="TT DZ35"/>
      <sheetName val="TienLuong"/>
      <sheetName val="N_TKP"/>
    </sheetNames>
    <sheetDataSet>
      <sheetData sheetId="0" refreshError="1">
        <row r="103">
          <cell r="G103">
            <v>350000</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phoi"/>
      <sheetName val="DONGIA"/>
      <sheetName val="CHITIET VL-NC"/>
      <sheetName val="CHITIET VL-NC-TT -1p"/>
      <sheetName val="CHITIET VL-NC-TT-3p"/>
      <sheetName val="TNHCHINH"/>
      <sheetName val="Dinh Muc V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1"/>
      <sheetName val="KP-2"/>
      <sheetName val="TB-ch.doc"/>
      <sheetName val="LD-ch.doc"/>
      <sheetName val="san-nen"/>
      <sheetName val="NDK"/>
      <sheetName val="NT"/>
      <sheetName val="NTC"/>
      <sheetName val="TN-HC"/>
      <sheetName val="dau-noi"/>
      <sheetName val="san-nen-SS"/>
      <sheetName val="XL4Poppy"/>
      <sheetName val="KP"/>
      <sheetName val="ECSI-pipe"/>
      <sheetName val="ECSI-pipe (2)"/>
      <sheetName val="CS box 2-PC pile"/>
      <sheetName val="Sheet1"/>
      <sheetName val="Sheet2"/>
      <sheetName val="Sheet3"/>
      <sheetName val="sctx"/>
      <sheetName val="khachhang"/>
      <sheetName val="00000000"/>
      <sheetName val="10000000"/>
      <sheetName val="20000000"/>
      <sheetName val="30000000"/>
      <sheetName val="CHITIET VL_NC_TT _1p"/>
      <sheetName val="CHITIET VL_NC_TT_3p"/>
      <sheetName val="dtxl"/>
      <sheetName val="Lu 12T Phi Ma"/>
      <sheetName val="Lu 12T Phi Ma (2)"/>
      <sheetName val="Lu 8T.710"/>
      <sheetName val="Thao"/>
      <sheetName val="Lu 8T VL"/>
      <sheetName val="Lu 8T Sakai"/>
      <sheetName val="Lu 6T"/>
      <sheetName val="Lu 4T Sakai"/>
      <sheetName val="Lu 4T WATANABE"/>
      <sheetName val="Lu 11 banh lop"/>
      <sheetName val="Xe Ban-30-5"/>
      <sheetName val="Xe Ban30-4"/>
      <sheetName val="Rua Lon"/>
      <sheetName val="Rua nho"/>
      <sheetName val="Xe Cuoc"/>
      <sheetName val="Xe ui D2M"/>
      <sheetName val="Xe ui D2c"/>
      <sheetName val="Sheet3 (2)"/>
      <sheetName val="Sheet1 (2)"/>
      <sheetName val="Sheet3 (3)"/>
      <sheetName val="XXXXXXXX"/>
      <sheetName val="LIET KE"/>
      <sheetName val="BANG_VT"/>
      <sheetName val="HL"/>
      <sheetName val="AB"/>
      <sheetName val="LAN"/>
      <sheetName val="HT"/>
      <sheetName val="DI LINH"/>
      <sheetName val="TONG HOP"/>
      <sheetName val="개요"/>
      <sheetName val="15-01"/>
      <sheetName val="27-02"/>
      <sheetName val="02-04"/>
      <sheetName val="09-04"/>
      <sheetName val="11-04"/>
      <sheetName val="moihan"/>
      <sheetName val="01-05"/>
      <sheetName val="25-04"/>
      <sheetName val="26-04"/>
      <sheetName val="Ten_VT"/>
      <sheetName val="27-04"/>
      <sheetName val="04-07"/>
      <sheetName val="20-05"/>
      <sheetName val="Capquang"/>
      <sheetName val="27-08"/>
      <sheetName val="40000000"/>
      <sheetName val="50000000"/>
      <sheetName val="60000000"/>
      <sheetName val="70000000"/>
      <sheetName val="TH-XL"/>
      <sheetName val="CHITIET VL-NC-TT -1p"/>
      <sheetName val="CHITIET VL-NC-TT-3p"/>
      <sheetName val="Thông tin KH"/>
      <sheetName val="BR"/>
      <sheetName val="ma khach hang"/>
      <sheetName val="Bang LKHS"/>
      <sheetName val="TKTT"/>
      <sheetName val="TK in"/>
      <sheetName val="PBo.thang"/>
      <sheetName val="BR IN MA VACH"/>
      <sheetName val="MV"/>
      <sheetName val="mvtt"/>
      <sheetName val="NXT"/>
      <sheetName val="X"/>
      <sheetName val="N"/>
      <sheetName val="o co HD"/>
      <sheetName val="BK01-5"/>
      <sheetName val="Gtrinh-TH"/>
      <sheetName val="Gtrinh-CT"/>
      <sheetName val="PBo.nam"/>
      <sheetName val="TNDN1a"/>
      <sheetName val="TNDN1b"/>
      <sheetName val="TNDN-dai ly"/>
      <sheetName val="01TNCN"/>
      <sheetName val="luong -TNCN"/>
      <sheetName val="02TNCN"/>
      <sheetName val="01MB"/>
      <sheetName val="BANG LUONG"/>
      <sheetName val="HDKT"/>
      <sheetName val="SDHD-qui"/>
      <sheetName val="SDHD-thang"/>
      <sheetName val="Linh tinh"/>
      <sheetName val="NKY"/>
      <sheetName val="NH VND"/>
      <sheetName val="NH NGTE"/>
      <sheetName val="MS6"/>
      <sheetName val="SDHD-NAM"/>
      <sheetName val="TQTHD"/>
      <sheetName val="000000000000"/>
      <sheetName val="100000000000"/>
      <sheetName val="XXXXXXX0"/>
      <sheetName val="Du_lieu"/>
      <sheetName val="chitimc"/>
      <sheetName val="ECSI-pipe_(2)"/>
      <sheetName val="CS_box_2-PC_pile"/>
      <sheetName val="TB-ch_doc"/>
      <sheetName val="LD-ch_doc"/>
      <sheetName val="Lu_12T_Phi_Ma"/>
      <sheetName val="Lu_12T_Phi_Ma_(2)"/>
      <sheetName val="Lu_8T_710"/>
      <sheetName val="Lu_8T_VL"/>
      <sheetName val="Lu_8T_Sakai"/>
      <sheetName val="Lu_6T"/>
      <sheetName val="Lu_4T_Sakai"/>
      <sheetName val="Lu_4T_WATANABE"/>
      <sheetName val="Lu_11_banh_lop"/>
      <sheetName val="Xe_Ban-30-5"/>
      <sheetName val="Xe_Ban30-4"/>
      <sheetName val="Rua_Lon"/>
      <sheetName val="Rua_nho"/>
      <sheetName val="Xe_Cuoc"/>
      <sheetName val="Xe_ui_D2M"/>
      <sheetName val="Xe_ui_D2c"/>
      <sheetName val="Sheet3_(2)"/>
      <sheetName val="Sheet1_(2)"/>
      <sheetName val="Sheet3_(3)"/>
      <sheetName val="LIET_KE"/>
      <sheetName val="DI_LINH"/>
      <sheetName val="TONG_HOP"/>
      <sheetName val="CHITIET_VL-NC-TT_-1p"/>
      <sheetName val="CHITIET_VL-NC-TT-3p"/>
      <sheetName val="CHITIET_VL_NC_TT__1p"/>
      <sheetName val="CHITIET_VL_NC_TT_3p"/>
      <sheetName val="ThongSo"/>
      <sheetName val="chau-doc"/>
      <sheetName val="CHITIET VL-NC"/>
      <sheetName val="CHITIET VL_NC"/>
      <sheetName val="TONGKE3p"/>
      <sheetName val="s_x0000_졃_x0000_䤤en"/>
      <sheetName val="[chau-doc_x0000_읦ls_x0000_⮡au-noi"/>
      <sheetName val="She_x0000_睂3"/>
      <sheetName val="Temp"/>
      <sheetName val="Nhap"/>
      <sheetName val="xuat"/>
      <sheetName val="BAO CAO"/>
      <sheetName val="ma"/>
      <sheetName val="loc pl"/>
      <sheetName val="KhachCho"/>
      <sheetName val="BC-CT"/>
      <sheetName val="MK"/>
      <sheetName val="dau-noh"/>
      <sheetName val="s?졃?䤤en"/>
      <sheetName val="[chau-doc?읦ls?⮡au-noi"/>
      <sheetName val="She?睂3"/>
      <sheetName val="DANHPHAP"/>
      <sheetName val="ChiTietDZ"/>
      <sheetName val="VuaBT"/>
      <sheetName val="BETON"/>
      <sheetName val="s"/>
      <sheetName val="_chau-doc"/>
      <sheetName val="She"/>
      <sheetName val="s_졃_䤤en"/>
      <sheetName val="_chau-doc_읦ls_⮡au-noi"/>
      <sheetName val="She_睂3"/>
      <sheetName val="Pack-3"/>
      <sheetName val="QUOTATION"/>
      <sheetName val="QUOTATION (2)"/>
      <sheetName val="??"/>
      <sheetName val="__"/>
      <sheetName val="TTDZ 679"/>
      <sheetName val="Bieu gia tien chuoi phu kien"/>
      <sheetName val="capphoi"/>
      <sheetName val="s_x0000_?_x0000_?en"/>
      <sheetName val="[chau-doc_x0000_?ls_x0000_?au-noi"/>
      <sheetName val="She_x0000_?3"/>
      <sheetName val="[chau-doc"/>
      <sheetName val="Le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o(CPK)"/>
      <sheetName val="TM"/>
      <sheetName val="th"/>
      <sheetName val="TH(tbi)"/>
      <sheetName val="TH(lap)"/>
      <sheetName val="TH(CPK)"/>
      <sheetName val="TB"/>
      <sheetName val="VL"/>
      <sheetName val="CT-VLNCMTC"/>
      <sheetName val="TH-TNHC"/>
      <sheetName val="CT-TNHC"/>
      <sheetName val="VANCHUYEN"/>
      <sheetName val="DG-LAP6"/>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MAÕ HIEÄU</v>
          </cell>
          <cell r="B3" t="str">
            <v>DANH MUÏC ÑÔN GIAÙ</v>
          </cell>
          <cell r="C3" t="str">
            <v>ÑÔN VÒ</v>
          </cell>
          <cell r="D3" t="str">
            <v>THAØNH PHAÀN CHI PHÍ</v>
          </cell>
          <cell r="G3" t="str">
            <v>ÑÔN GIAÙ</v>
          </cell>
        </row>
        <row r="4">
          <cell r="D4" t="str">
            <v>VAÄT LIEÄU</v>
          </cell>
          <cell r="E4" t="str">
            <v>NHAÂN COÂNG</v>
          </cell>
          <cell r="F4" t="str">
            <v>MAÙY TC</v>
          </cell>
          <cell r="G4" t="str">
            <v>(ÑOÀNG)</v>
          </cell>
        </row>
        <row r="5">
          <cell r="A5" t="str">
            <v>01.1100 LAÉP ÑAËT MBA</v>
          </cell>
        </row>
        <row r="6">
          <cell r="A6" t="str">
            <v xml:space="preserve"> 01.1110 LAÉP ÑAËT MBA 500KV VAØ 220KV</v>
          </cell>
        </row>
        <row r="7">
          <cell r="B7" t="str">
            <v>Maùy bieán aùp  500/220/35KV</v>
          </cell>
        </row>
        <row r="8">
          <cell r="A8" t="str">
            <v>01.1111</v>
          </cell>
          <cell r="B8" t="str">
            <v>150 MVA</v>
          </cell>
          <cell r="C8" t="str">
            <v>maùy</v>
          </cell>
          <cell r="D8">
            <v>1988784</v>
          </cell>
          <cell r="E8">
            <v>11636832</v>
          </cell>
          <cell r="F8">
            <v>2477587</v>
          </cell>
          <cell r="G8">
            <v>16103203</v>
          </cell>
        </row>
        <row r="9">
          <cell r="A9" t="str">
            <v>01.1112</v>
          </cell>
          <cell r="B9" t="str">
            <v>100 MVA</v>
          </cell>
          <cell r="C9" t="str">
            <v>maùy</v>
          </cell>
          <cell r="D9">
            <v>1829462</v>
          </cell>
          <cell r="E9">
            <v>8389344</v>
          </cell>
          <cell r="F9">
            <v>2162232</v>
          </cell>
          <cell r="G9">
            <v>12381038</v>
          </cell>
        </row>
        <row r="10">
          <cell r="B10" t="str">
            <v>Maùy bieán aùp 220/110/35;(22);(15);(10);(6)KV</v>
          </cell>
        </row>
        <row r="11">
          <cell r="A11" t="str">
            <v>01.1113</v>
          </cell>
          <cell r="B11" t="str">
            <v>250 WA</v>
          </cell>
          <cell r="C11" t="str">
            <v>maùy</v>
          </cell>
          <cell r="D11">
            <v>2779625</v>
          </cell>
          <cell r="E11">
            <v>7915752</v>
          </cell>
          <cell r="F11">
            <v>1677459</v>
          </cell>
          <cell r="G11">
            <v>12372</v>
          </cell>
        </row>
        <row r="12">
          <cell r="A12" t="str">
            <v>01.1114</v>
          </cell>
          <cell r="B12" t="str">
            <v>125 MVA</v>
          </cell>
          <cell r="C12" t="str">
            <v>maùy</v>
          </cell>
          <cell r="D12">
            <v>1757425</v>
          </cell>
          <cell r="E12">
            <v>6461148</v>
          </cell>
          <cell r="F12">
            <v>1182986</v>
          </cell>
          <cell r="G12">
            <v>9401559</v>
          </cell>
        </row>
        <row r="13">
          <cell r="A13" t="str">
            <v>01.1115</v>
          </cell>
          <cell r="B13" t="str">
            <v>63 MVA</v>
          </cell>
          <cell r="C13" t="str">
            <v>maùy</v>
          </cell>
          <cell r="D13">
            <v>797850</v>
          </cell>
          <cell r="E13">
            <v>3382800</v>
          </cell>
          <cell r="F13">
            <v>689796</v>
          </cell>
          <cell r="G13">
            <v>4870445</v>
          </cell>
        </row>
        <row r="14">
          <cell r="A14" t="str">
            <v>01.1115</v>
          </cell>
          <cell r="B14" t="str">
            <v>LAÉP ÑAËT MBA 100KV 3 PHA 3 CUOÄN DAÂY 110/35/22(15);(10);(6)KV</v>
          </cell>
        </row>
        <row r="15">
          <cell r="A15" t="str">
            <v>01.1121</v>
          </cell>
          <cell r="B15" t="str">
            <v>63 MVA</v>
          </cell>
          <cell r="C15" t="str">
            <v>maùy</v>
          </cell>
          <cell r="D15">
            <v>926422</v>
          </cell>
          <cell r="E15">
            <v>2012766</v>
          </cell>
          <cell r="F15">
            <v>759128</v>
          </cell>
          <cell r="G15">
            <v>3698315</v>
          </cell>
        </row>
        <row r="16">
          <cell r="A16" t="str">
            <v>01.1122</v>
          </cell>
          <cell r="B16" t="str">
            <v>40 MVA</v>
          </cell>
          <cell r="C16" t="str">
            <v>maùy</v>
          </cell>
          <cell r="D16">
            <v>654182</v>
          </cell>
          <cell r="E16">
            <v>1573002</v>
          </cell>
          <cell r="F16">
            <v>72061</v>
          </cell>
          <cell r="G16">
            <v>2947794</v>
          </cell>
        </row>
        <row r="17">
          <cell r="A17" t="str">
            <v>01.1123</v>
          </cell>
          <cell r="B17" t="str">
            <v>25 MVA</v>
          </cell>
          <cell r="C17" t="str">
            <v>maùy</v>
          </cell>
          <cell r="D17">
            <v>436891</v>
          </cell>
          <cell r="E17">
            <v>1353120</v>
          </cell>
          <cell r="F17">
            <v>705203</v>
          </cell>
          <cell r="G17">
            <v>2495214</v>
          </cell>
        </row>
        <row r="18">
          <cell r="A18" t="str">
            <v>01.1124</v>
          </cell>
          <cell r="B18" t="str">
            <v>16MVA</v>
          </cell>
          <cell r="C18" t="str">
            <v>maùy</v>
          </cell>
          <cell r="D18">
            <v>411797</v>
          </cell>
          <cell r="E18">
            <v>1116324</v>
          </cell>
          <cell r="F18">
            <v>510514</v>
          </cell>
          <cell r="G18">
            <v>2038636</v>
          </cell>
        </row>
        <row r="19">
          <cell r="A19" t="str">
            <v>01.1125</v>
          </cell>
          <cell r="B19" t="str">
            <v>11 MVA</v>
          </cell>
          <cell r="C19" t="str">
            <v>maùy</v>
          </cell>
          <cell r="D19">
            <v>391660</v>
          </cell>
          <cell r="E19">
            <v>1065582</v>
          </cell>
          <cell r="F19">
            <v>495107</v>
          </cell>
          <cell r="G19">
            <v>1952349</v>
          </cell>
        </row>
        <row r="20">
          <cell r="A20" t="str">
            <v>Ghi chuù : Tröôøng hôïp maùy bieán aùp coù cuoän trung aùp laø 22,15,10kV thì aùp duïng töông ñöông vôùi ñôn giaù trong baûng treân</v>
          </cell>
        </row>
        <row r="21">
          <cell r="A21" t="str">
            <v>01.1130 LAÉP ÑAËT MBA 100KV 3 PHA 3 CUOÄN DAÂY 110/35/22(15);(10);(6)KV</v>
          </cell>
        </row>
        <row r="22">
          <cell r="A22" t="str">
            <v>01.1131</v>
          </cell>
          <cell r="B22" t="str">
            <v>&lt;1000KVA</v>
          </cell>
          <cell r="C22" t="str">
            <v>maùy</v>
          </cell>
          <cell r="D22">
            <v>223384</v>
          </cell>
          <cell r="E22">
            <v>262167</v>
          </cell>
          <cell r="F22">
            <v>315191</v>
          </cell>
          <cell r="G22">
            <v>800742</v>
          </cell>
        </row>
        <row r="23">
          <cell r="A23" t="str">
            <v>01.1132</v>
          </cell>
          <cell r="B23" t="str">
            <v>&lt;1800KVA</v>
          </cell>
          <cell r="C23" t="str">
            <v>maùy</v>
          </cell>
          <cell r="D23">
            <v>228577</v>
          </cell>
          <cell r="E23">
            <v>309526</v>
          </cell>
          <cell r="F23">
            <v>321354</v>
          </cell>
          <cell r="G23">
            <v>859458</v>
          </cell>
        </row>
        <row r="24">
          <cell r="A24" t="str">
            <v>01.1133</v>
          </cell>
          <cell r="B24" t="str">
            <v>&lt;3200KVA</v>
          </cell>
          <cell r="C24" t="str">
            <v>maùy</v>
          </cell>
          <cell r="D24">
            <v>431328</v>
          </cell>
          <cell r="E24">
            <v>372108</v>
          </cell>
          <cell r="F24">
            <v>367691</v>
          </cell>
          <cell r="G24">
            <v>1171127</v>
          </cell>
        </row>
        <row r="25">
          <cell r="A25" t="str">
            <v>01.1134</v>
          </cell>
          <cell r="B25" t="str">
            <v>&lt;5600KVA</v>
          </cell>
          <cell r="C25" t="str">
            <v>maùy</v>
          </cell>
          <cell r="D25">
            <v>432356</v>
          </cell>
          <cell r="E25">
            <v>456678</v>
          </cell>
          <cell r="F25">
            <v>448058</v>
          </cell>
          <cell r="G25">
            <v>1337092</v>
          </cell>
        </row>
        <row r="26">
          <cell r="A26" t="str">
            <v>01.1135</v>
          </cell>
          <cell r="B26" t="str">
            <v>&lt;7500KVA</v>
          </cell>
          <cell r="C26" t="str">
            <v>maùy</v>
          </cell>
          <cell r="D26">
            <v>432356</v>
          </cell>
          <cell r="E26">
            <v>493212</v>
          </cell>
          <cell r="F26">
            <v>448058</v>
          </cell>
          <cell r="G26">
            <v>1373627</v>
          </cell>
        </row>
        <row r="27">
          <cell r="A27" t="str">
            <v>01.1140 LAÉP ÑAËT MBA PHAÂN PHOÁI 3 PHA 35(22)/0.4KV</v>
          </cell>
        </row>
        <row r="28">
          <cell r="A28" t="str">
            <v>01.1141</v>
          </cell>
          <cell r="B28" t="str">
            <v>&lt;30KVA</v>
          </cell>
          <cell r="C28" t="str">
            <v>maùy</v>
          </cell>
          <cell r="D28">
            <v>774047</v>
          </cell>
          <cell r="E28">
            <v>52095</v>
          </cell>
          <cell r="F28">
            <v>107252</v>
          </cell>
          <cell r="G28">
            <v>933394</v>
          </cell>
        </row>
        <row r="29">
          <cell r="A29" t="str">
            <v>01.1142</v>
          </cell>
          <cell r="B29" t="str">
            <v>50KVA</v>
          </cell>
          <cell r="C29" t="str">
            <v>maùy</v>
          </cell>
          <cell r="D29">
            <v>776207</v>
          </cell>
          <cell r="E29">
            <v>558692</v>
          </cell>
          <cell r="F29">
            <v>107252</v>
          </cell>
          <cell r="G29">
            <v>942151</v>
          </cell>
        </row>
        <row r="30">
          <cell r="A30" t="str">
            <v>01.1140 LAÉP ÑAËT MBA PHAÂN PHOÁI 3 PHA 35(22)/0.4KV</v>
          </cell>
        </row>
        <row r="31">
          <cell r="A31" t="str">
            <v>01.1143</v>
          </cell>
          <cell r="B31" t="str">
            <v>&lt;100KVA</v>
          </cell>
          <cell r="C31" t="str">
            <v>maùy</v>
          </cell>
          <cell r="D31">
            <v>776829</v>
          </cell>
          <cell r="E31">
            <v>71715</v>
          </cell>
          <cell r="F31">
            <v>107252</v>
          </cell>
          <cell r="G31">
            <v>955796</v>
          </cell>
        </row>
        <row r="32">
          <cell r="A32" t="str">
            <v>01.1144</v>
          </cell>
          <cell r="B32" t="str">
            <v>&lt; 180KVA</v>
          </cell>
          <cell r="C32" t="str">
            <v>maùy</v>
          </cell>
          <cell r="D32">
            <v>776829</v>
          </cell>
          <cell r="E32">
            <v>84063</v>
          </cell>
          <cell r="F32">
            <v>107252</v>
          </cell>
          <cell r="G32">
            <v>968143</v>
          </cell>
        </row>
        <row r="33">
          <cell r="A33" t="str">
            <v>01.1145</v>
          </cell>
          <cell r="B33" t="str">
            <v>&lt; 320KVA</v>
          </cell>
          <cell r="C33" t="str">
            <v>maùy</v>
          </cell>
          <cell r="D33">
            <v>776829</v>
          </cell>
          <cell r="E33">
            <v>98270</v>
          </cell>
          <cell r="F33">
            <v>127832</v>
          </cell>
          <cell r="G33">
            <v>1002</v>
          </cell>
        </row>
        <row r="34">
          <cell r="A34" t="str">
            <v>01.1146</v>
          </cell>
          <cell r="B34" t="str">
            <v>&lt; 560KVA</v>
          </cell>
          <cell r="C34" t="str">
            <v>maùy</v>
          </cell>
          <cell r="D34">
            <v>776829</v>
          </cell>
          <cell r="E34">
            <v>117214</v>
          </cell>
          <cell r="F34">
            <v>127832</v>
          </cell>
          <cell r="G34">
            <v>1021</v>
          </cell>
        </row>
        <row r="35">
          <cell r="A35" t="str">
            <v>01.1147</v>
          </cell>
          <cell r="B35" t="str">
            <v>&lt;750KVA</v>
          </cell>
          <cell r="C35" t="str">
            <v>maùy</v>
          </cell>
          <cell r="D35">
            <v>776829</v>
          </cell>
          <cell r="E35">
            <v>136158</v>
          </cell>
          <cell r="F35">
            <v>145471</v>
          </cell>
          <cell r="G35">
            <v>1058</v>
          </cell>
        </row>
        <row r="36">
          <cell r="A36" t="str">
            <v>01.1150 LAÉP ÑAËT MBA PHAÂN PHOÁI 3 PHA 15;(10);(6)/0.4KV</v>
          </cell>
        </row>
        <row r="37">
          <cell r="A37" t="str">
            <v>01.1151</v>
          </cell>
          <cell r="B37" t="str">
            <v>&lt;30KVA</v>
          </cell>
          <cell r="C37" t="str">
            <v>maùy</v>
          </cell>
          <cell r="D37">
            <v>769661</v>
          </cell>
          <cell r="E37">
            <v>47359</v>
          </cell>
          <cell r="F37">
            <v>107252</v>
          </cell>
          <cell r="G37">
            <v>924272</v>
          </cell>
        </row>
        <row r="38">
          <cell r="A38" t="str">
            <v>01.1152</v>
          </cell>
          <cell r="B38" t="str">
            <v>&lt;50KVA</v>
          </cell>
          <cell r="C38" t="str">
            <v>maùy</v>
          </cell>
          <cell r="D38">
            <v>771821</v>
          </cell>
          <cell r="E38">
            <v>53279</v>
          </cell>
          <cell r="F38">
            <v>107252</v>
          </cell>
          <cell r="G38">
            <v>932353</v>
          </cell>
        </row>
        <row r="39">
          <cell r="A39" t="str">
            <v>01.1153</v>
          </cell>
          <cell r="B39" t="str">
            <v>&lt;100KVA</v>
          </cell>
          <cell r="C39" t="str">
            <v>maùy</v>
          </cell>
          <cell r="D39">
            <v>772443</v>
          </cell>
          <cell r="E39">
            <v>65119</v>
          </cell>
          <cell r="F39">
            <v>107252</v>
          </cell>
          <cell r="G39">
            <v>944814</v>
          </cell>
        </row>
        <row r="40">
          <cell r="A40" t="str">
            <v>01.1154</v>
          </cell>
          <cell r="B40" t="str">
            <v>&lt;180KVA</v>
          </cell>
          <cell r="C40" t="str">
            <v>maùy</v>
          </cell>
          <cell r="D40">
            <v>772443</v>
          </cell>
          <cell r="E40">
            <v>76959</v>
          </cell>
          <cell r="F40">
            <v>107252</v>
          </cell>
          <cell r="G40">
            <v>956653</v>
          </cell>
        </row>
        <row r="41">
          <cell r="A41" t="str">
            <v>01.1155</v>
          </cell>
          <cell r="B41" t="str">
            <v>&lt;320KVA</v>
          </cell>
          <cell r="C41" t="str">
            <v>maùy</v>
          </cell>
          <cell r="D41">
            <v>772443</v>
          </cell>
          <cell r="E41">
            <v>89982</v>
          </cell>
          <cell r="F41">
            <v>127832</v>
          </cell>
          <cell r="G41">
            <v>990257</v>
          </cell>
        </row>
        <row r="42">
          <cell r="A42" t="str">
            <v>01.1156</v>
          </cell>
          <cell r="B42" t="str">
            <v>&lt;560KVA</v>
          </cell>
          <cell r="C42" t="str">
            <v>maùy</v>
          </cell>
          <cell r="D42">
            <v>772443</v>
          </cell>
          <cell r="E42">
            <v>106558</v>
          </cell>
          <cell r="F42">
            <v>127832</v>
          </cell>
          <cell r="G42">
            <v>1006832</v>
          </cell>
        </row>
        <row r="43">
          <cell r="A43" t="str">
            <v>01.1157</v>
          </cell>
          <cell r="B43" t="str">
            <v>&gt;750KVA</v>
          </cell>
          <cell r="C43" t="str">
            <v>maùy</v>
          </cell>
          <cell r="D43">
            <v>772443</v>
          </cell>
          <cell r="E43">
            <v>124318</v>
          </cell>
          <cell r="F43">
            <v>145471</v>
          </cell>
          <cell r="G43">
            <v>1042232</v>
          </cell>
        </row>
        <row r="44">
          <cell r="A44" t="str">
            <v>01.1160 LAÉP ÑAËT MBA PHAÂN PHOÁI 1 PHA 15;(10);(6)/0.4KV</v>
          </cell>
        </row>
        <row r="45">
          <cell r="A45" t="str">
            <v>01.1161</v>
          </cell>
          <cell r="B45" t="str">
            <v>&lt;30KVA</v>
          </cell>
          <cell r="C45" t="str">
            <v>maùy</v>
          </cell>
          <cell r="D45">
            <v>768274</v>
          </cell>
          <cell r="E45">
            <v>38564</v>
          </cell>
          <cell r="F45">
            <v>91845</v>
          </cell>
          <cell r="G45">
            <v>898683</v>
          </cell>
        </row>
        <row r="46">
          <cell r="A46" t="str">
            <v>01.1162</v>
          </cell>
          <cell r="B46" t="str">
            <v>&lt;50KVA</v>
          </cell>
          <cell r="C46" t="str">
            <v>maùy</v>
          </cell>
          <cell r="D46">
            <v>770434</v>
          </cell>
          <cell r="E46">
            <v>44484</v>
          </cell>
          <cell r="F46">
            <v>91845</v>
          </cell>
          <cell r="G46">
            <v>906763</v>
          </cell>
        </row>
        <row r="47">
          <cell r="A47" t="str">
            <v>01.1163</v>
          </cell>
          <cell r="B47" t="str">
            <v>&lt;75KVA</v>
          </cell>
          <cell r="C47" t="str">
            <v>maùy</v>
          </cell>
          <cell r="D47">
            <v>771055</v>
          </cell>
          <cell r="E47">
            <v>59199</v>
          </cell>
          <cell r="F47">
            <v>91845</v>
          </cell>
          <cell r="G47">
            <v>922099</v>
          </cell>
        </row>
        <row r="48">
          <cell r="A48" t="str">
            <v>01.1164</v>
          </cell>
          <cell r="B48" t="str">
            <v>&lt;100KVA</v>
          </cell>
          <cell r="C48" t="str">
            <v>maùy</v>
          </cell>
          <cell r="D48">
            <v>771055</v>
          </cell>
          <cell r="E48">
            <v>62920</v>
          </cell>
          <cell r="F48">
            <v>91845</v>
          </cell>
          <cell r="G48">
            <v>925820</v>
          </cell>
        </row>
        <row r="49">
          <cell r="A49" t="str">
            <v>01.1165</v>
          </cell>
          <cell r="B49" t="str">
            <v>&lt;150KVA</v>
          </cell>
          <cell r="C49" t="str">
            <v>maùy</v>
          </cell>
          <cell r="D49">
            <v>771055</v>
          </cell>
          <cell r="E49">
            <v>68671</v>
          </cell>
          <cell r="F49">
            <v>91845</v>
          </cell>
          <cell r="G49">
            <v>931571</v>
          </cell>
        </row>
        <row r="50">
          <cell r="A50" t="str">
            <v>01.1166</v>
          </cell>
          <cell r="B50" t="str">
            <v>&lt;250KVA</v>
          </cell>
          <cell r="C50" t="str">
            <v>maùy</v>
          </cell>
          <cell r="D50">
            <v>771055</v>
          </cell>
          <cell r="E50">
            <v>76959</v>
          </cell>
          <cell r="F50">
            <v>91845</v>
          </cell>
          <cell r="G50">
            <v>939859</v>
          </cell>
        </row>
        <row r="51">
          <cell r="A51" t="str">
            <v>01.2100    SAÁY MBA BAÈNG PHÖÔNG PHAÙP CAÛM ÖÙNG(PPCÖ)</v>
          </cell>
        </row>
        <row r="52">
          <cell r="A52" t="str">
            <v>01.2110</v>
          </cell>
          <cell r="B52" t="str">
            <v>Saáy MBA caùc loaïi</v>
          </cell>
        </row>
        <row r="53">
          <cell r="A53" t="str">
            <v>01.2111</v>
          </cell>
          <cell r="B53" t="str">
            <v>500/220/35KV - 150 MVA</v>
          </cell>
          <cell r="C53" t="str">
            <v>maùy</v>
          </cell>
          <cell r="D53">
            <v>1235459</v>
          </cell>
          <cell r="E53">
            <v>2117444</v>
          </cell>
          <cell r="G53">
            <v>3352903</v>
          </cell>
        </row>
        <row r="54">
          <cell r="A54" t="str">
            <v>01.2112</v>
          </cell>
          <cell r="B54" t="str">
            <v>500/220/35KV - 100 M-VA</v>
          </cell>
          <cell r="C54" t="str">
            <v>maùy</v>
          </cell>
          <cell r="D54">
            <v>1028824</v>
          </cell>
          <cell r="E54">
            <v>1703162</v>
          </cell>
          <cell r="G54">
            <v>2731986</v>
          </cell>
        </row>
        <row r="55">
          <cell r="A55" t="str">
            <v>01.2113</v>
          </cell>
          <cell r="B55" t="str">
            <v>220/110/35 KV - 250 MVA</v>
          </cell>
          <cell r="C55" t="str">
            <v>maùy</v>
          </cell>
          <cell r="D55">
            <v>1895708</v>
          </cell>
          <cell r="E55">
            <v>2117444</v>
          </cell>
          <cell r="G55">
            <v>4013152</v>
          </cell>
        </row>
        <row r="56">
          <cell r="A56" t="str">
            <v>01.2114</v>
          </cell>
          <cell r="B56" t="str">
            <v>220/110/35 KV - 125 MVA</v>
          </cell>
          <cell r="C56" t="str">
            <v>maùy</v>
          </cell>
          <cell r="D56">
            <v>1535084</v>
          </cell>
          <cell r="E56">
            <v>1703162</v>
          </cell>
          <cell r="G56">
            <v>3238246</v>
          </cell>
        </row>
        <row r="57">
          <cell r="A57" t="str">
            <v>01.2115</v>
          </cell>
          <cell r="B57" t="str">
            <v>220/110/35 KV - 63 MVA</v>
          </cell>
          <cell r="C57" t="str">
            <v>maùy</v>
          </cell>
          <cell r="D57">
            <v>896932</v>
          </cell>
          <cell r="E57">
            <v>1380942</v>
          </cell>
          <cell r="G57">
            <v>2277874</v>
          </cell>
        </row>
        <row r="58">
          <cell r="A58" t="str">
            <v>01.2120</v>
          </cell>
          <cell r="B58" t="str">
            <v>Saáy MBA caùc loaïi 110/35/22;</v>
          </cell>
        </row>
        <row r="59">
          <cell r="B59" t="str">
            <v>(15);(10);(6)KV loai:</v>
          </cell>
        </row>
        <row r="60">
          <cell r="A60" t="str">
            <v>01.2121</v>
          </cell>
          <cell r="B60" t="str">
            <v>63MVA</v>
          </cell>
          <cell r="C60" t="str">
            <v>maùy</v>
          </cell>
          <cell r="D60">
            <v>850657</v>
          </cell>
          <cell r="E60">
            <v>1380942</v>
          </cell>
          <cell r="G60">
            <v>2231599</v>
          </cell>
        </row>
        <row r="61">
          <cell r="A61" t="str">
            <v>01.2122</v>
          </cell>
          <cell r="B61" t="str">
            <v>40 MVA</v>
          </cell>
          <cell r="C61" t="str">
            <v>maùy</v>
          </cell>
          <cell r="D61">
            <v>783348</v>
          </cell>
          <cell r="E61">
            <v>1104754</v>
          </cell>
          <cell r="G61">
            <v>1888102</v>
          </cell>
        </row>
        <row r="62">
          <cell r="A62" t="str">
            <v>01.2123</v>
          </cell>
          <cell r="B62" t="str">
            <v>25 MVA</v>
          </cell>
          <cell r="C62" t="str">
            <v>maùy</v>
          </cell>
          <cell r="D62">
            <v>609046</v>
          </cell>
          <cell r="E62">
            <v>889940</v>
          </cell>
          <cell r="G62">
            <v>1498986</v>
          </cell>
        </row>
        <row r="63">
          <cell r="A63" t="str">
            <v>01.2124</v>
          </cell>
          <cell r="B63" t="str">
            <v>16 MVA</v>
          </cell>
          <cell r="C63" t="str">
            <v>maùy</v>
          </cell>
          <cell r="D63">
            <v>557585</v>
          </cell>
          <cell r="E63">
            <v>705815</v>
          </cell>
          <cell r="G63">
            <v>1263400</v>
          </cell>
        </row>
        <row r="64">
          <cell r="A64" t="str">
            <v>01.2125</v>
          </cell>
          <cell r="B64" t="str">
            <v>11 MVA</v>
          </cell>
          <cell r="C64" t="str">
            <v>maùy</v>
          </cell>
          <cell r="D64">
            <v>516402</v>
          </cell>
          <cell r="E64">
            <v>567721</v>
          </cell>
          <cell r="G64">
            <v>1084123</v>
          </cell>
        </row>
        <row r="65">
          <cell r="A65" t="str">
            <v>01.2130</v>
          </cell>
          <cell r="B65" t="str">
            <v>Saáy MBA 35/22;(15);</v>
          </cell>
        </row>
        <row r="66">
          <cell r="B66" t="str">
            <v>(10)/6KV loaïi:</v>
          </cell>
        </row>
        <row r="67">
          <cell r="A67" t="str">
            <v>01.2131</v>
          </cell>
          <cell r="B67" t="str">
            <v>&lt;1000KVA</v>
          </cell>
          <cell r="C67" t="str">
            <v>maùy</v>
          </cell>
          <cell r="D67">
            <v>129950</v>
          </cell>
          <cell r="E67">
            <v>383595</v>
          </cell>
          <cell r="G67">
            <v>513545</v>
          </cell>
        </row>
        <row r="68">
          <cell r="A68" t="str">
            <v>01.2132</v>
          </cell>
          <cell r="B68" t="str">
            <v>&lt;1800KVA</v>
          </cell>
          <cell r="C68" t="str">
            <v>maùy</v>
          </cell>
          <cell r="D68">
            <v>182615</v>
          </cell>
          <cell r="E68">
            <v>421955</v>
          </cell>
          <cell r="G68">
            <v>604570</v>
          </cell>
        </row>
        <row r="69">
          <cell r="A69" t="str">
            <v>01.2133</v>
          </cell>
          <cell r="C69" t="str">
            <v>maùy</v>
          </cell>
          <cell r="D69">
            <v>224919</v>
          </cell>
          <cell r="E69">
            <v>460314</v>
          </cell>
          <cell r="G69">
            <v>685233</v>
          </cell>
        </row>
        <row r="70">
          <cell r="A70" t="str">
            <v>01.2134</v>
          </cell>
          <cell r="C70" t="str">
            <v>maùy</v>
          </cell>
          <cell r="D70">
            <v>259872</v>
          </cell>
          <cell r="E70">
            <v>498674</v>
          </cell>
          <cell r="G70">
            <v>758546</v>
          </cell>
        </row>
        <row r="71">
          <cell r="A71" t="str">
            <v>01.2135</v>
          </cell>
          <cell r="C71" t="str">
            <v>maùy</v>
          </cell>
          <cell r="D71">
            <v>298729</v>
          </cell>
          <cell r="E71">
            <v>537033</v>
          </cell>
          <cell r="G71">
            <v>835762</v>
          </cell>
        </row>
        <row r="72">
          <cell r="A72" t="str">
            <v>01.2140</v>
          </cell>
          <cell r="B72" t="str">
            <v>Saáy MBA 6-35/0.4loaïi</v>
          </cell>
        </row>
        <row r="73">
          <cell r="A73" t="str">
            <v>01.2141</v>
          </cell>
          <cell r="B73" t="str">
            <v>&lt;30KVA</v>
          </cell>
          <cell r="C73" t="str">
            <v>maùy</v>
          </cell>
          <cell r="D73">
            <v>66883</v>
          </cell>
          <cell r="E73">
            <v>92063</v>
          </cell>
          <cell r="G73">
            <v>158946</v>
          </cell>
        </row>
        <row r="74">
          <cell r="A74" t="str">
            <v>01.2142</v>
          </cell>
          <cell r="B74" t="str">
            <v>&lt;50KVA</v>
          </cell>
          <cell r="C74" t="str">
            <v>maùy</v>
          </cell>
          <cell r="D74">
            <v>74078</v>
          </cell>
          <cell r="E74">
            <v>110475</v>
          </cell>
          <cell r="G74">
            <v>184553</v>
          </cell>
        </row>
        <row r="75">
          <cell r="A75" t="str">
            <v>01.2143</v>
          </cell>
          <cell r="B75" t="str">
            <v>&lt;100KVA</v>
          </cell>
          <cell r="C75" t="str">
            <v>maùy</v>
          </cell>
          <cell r="D75">
            <v>93476</v>
          </cell>
          <cell r="E75">
            <v>131957</v>
          </cell>
          <cell r="G75">
            <v>225432</v>
          </cell>
        </row>
        <row r="76">
          <cell r="A76" t="str">
            <v>01.2144</v>
          </cell>
          <cell r="B76" t="str">
            <v>&lt;180KVA</v>
          </cell>
          <cell r="C76" t="str">
            <v>maùy</v>
          </cell>
          <cell r="D76">
            <v>98656</v>
          </cell>
          <cell r="E76">
            <v>153438</v>
          </cell>
          <cell r="G76">
            <v>252094</v>
          </cell>
        </row>
        <row r="77">
          <cell r="A77" t="str">
            <v>01.2145</v>
          </cell>
          <cell r="B77" t="str">
            <v>&lt;320KVA</v>
          </cell>
          <cell r="C77" t="str">
            <v>maùy</v>
          </cell>
          <cell r="D77">
            <v>127326</v>
          </cell>
          <cell r="E77">
            <v>184126</v>
          </cell>
          <cell r="G77">
            <v>311451</v>
          </cell>
        </row>
        <row r="78">
          <cell r="A78" t="str">
            <v>01.2146</v>
          </cell>
          <cell r="B78" t="str">
            <v>&lt;560KVA</v>
          </cell>
          <cell r="C78" t="str">
            <v>maùy</v>
          </cell>
          <cell r="D78">
            <v>136535</v>
          </cell>
          <cell r="E78">
            <v>214813</v>
          </cell>
          <cell r="G78">
            <v>351349</v>
          </cell>
        </row>
        <row r="79">
          <cell r="A79" t="str">
            <v>01.2147</v>
          </cell>
          <cell r="B79" t="str">
            <v>&gt;750KVA</v>
          </cell>
          <cell r="C79" t="str">
            <v>maùy</v>
          </cell>
          <cell r="D79">
            <v>155145</v>
          </cell>
          <cell r="E79">
            <v>260845</v>
          </cell>
          <cell r="G79">
            <v>415990</v>
          </cell>
        </row>
        <row r="80">
          <cell r="A80" t="str">
            <v>01.2200 SAÁY MBA BAÈNG PHÖÔNG PHAÙP NGAÉN MAÏCH(DUØNG ÑOÁI VÔÙI MAÙY &lt;1MVA</v>
          </cell>
        </row>
        <row r="81">
          <cell r="B81" t="str">
            <v>Saáy MBA 6-35/0.4kV:</v>
          </cell>
        </row>
        <row r="82">
          <cell r="A82" t="str">
            <v>01.2201</v>
          </cell>
          <cell r="B82" t="str">
            <v>30 KVA</v>
          </cell>
          <cell r="C82" t="str">
            <v>maùy</v>
          </cell>
          <cell r="D82">
            <v>41516</v>
          </cell>
          <cell r="E82">
            <v>110475</v>
          </cell>
          <cell r="G82">
            <v>151991</v>
          </cell>
        </row>
        <row r="83">
          <cell r="A83" t="str">
            <v>01.2202</v>
          </cell>
          <cell r="B83" t="str">
            <v>50 KVA</v>
          </cell>
          <cell r="C83" t="str">
            <v>maùy</v>
          </cell>
          <cell r="D83">
            <v>41516</v>
          </cell>
          <cell r="E83">
            <v>132570</v>
          </cell>
          <cell r="G83">
            <v>174086</v>
          </cell>
        </row>
        <row r="84">
          <cell r="A84" t="str">
            <v>01.2203</v>
          </cell>
          <cell r="B84" t="str">
            <v>100 KVA</v>
          </cell>
          <cell r="C84" t="str">
            <v>maùy</v>
          </cell>
          <cell r="D84">
            <v>56720</v>
          </cell>
          <cell r="E84">
            <v>158348</v>
          </cell>
          <cell r="G84">
            <v>215068</v>
          </cell>
        </row>
        <row r="85">
          <cell r="A85" t="str">
            <v>01.2204</v>
          </cell>
          <cell r="B85" t="str">
            <v>180 KVA</v>
          </cell>
          <cell r="C85" t="str">
            <v>maùy</v>
          </cell>
          <cell r="D85">
            <v>56720</v>
          </cell>
          <cell r="E85">
            <v>184126</v>
          </cell>
          <cell r="G85">
            <v>240846</v>
          </cell>
        </row>
        <row r="86">
          <cell r="A86" t="str">
            <v>01.2205</v>
          </cell>
          <cell r="B86" t="str">
            <v>320 KVA</v>
          </cell>
          <cell r="C86" t="str">
            <v>maùy</v>
          </cell>
          <cell r="D86">
            <v>71518</v>
          </cell>
          <cell r="E86">
            <v>220951</v>
          </cell>
          <cell r="G86">
            <v>292469</v>
          </cell>
        </row>
        <row r="87">
          <cell r="A87" t="str">
            <v>01.2206</v>
          </cell>
          <cell r="B87" t="str">
            <v>560 KVA</v>
          </cell>
          <cell r="C87" t="str">
            <v>maùy</v>
          </cell>
          <cell r="D87">
            <v>71518</v>
          </cell>
          <cell r="E87">
            <v>257776</v>
          </cell>
          <cell r="G87">
            <v>329294</v>
          </cell>
        </row>
        <row r="88">
          <cell r="A88" t="str">
            <v>01.2207</v>
          </cell>
          <cell r="B88" t="str">
            <v>750 KVA</v>
          </cell>
          <cell r="C88" t="str">
            <v>maùy</v>
          </cell>
          <cell r="D88">
            <v>80030</v>
          </cell>
          <cell r="E88">
            <v>313014</v>
          </cell>
          <cell r="G88">
            <v>393044</v>
          </cell>
        </row>
        <row r="89">
          <cell r="A89" t="str">
            <v>01.2208</v>
          </cell>
          <cell r="B89" t="str">
            <v>1000 KVA</v>
          </cell>
          <cell r="C89" t="str">
            <v>maùy</v>
          </cell>
          <cell r="D89">
            <v>119174</v>
          </cell>
          <cell r="E89">
            <v>421955</v>
          </cell>
          <cell r="G89">
            <v>541129</v>
          </cell>
        </row>
        <row r="90">
          <cell r="A90" t="str">
            <v>01.3110 LOÏC DAÀU BAÈNG MAÙY EÙP THOÂNG THÖÔØNG</v>
          </cell>
        </row>
        <row r="91">
          <cell r="B91" t="str">
            <v>Ñieän aùp tröôùc khi loïc 10KV:</v>
          </cell>
        </row>
        <row r="92">
          <cell r="A92" t="str">
            <v>01.3111</v>
          </cell>
          <cell r="B92" t="str">
            <v>Sau khi loïc 25KV</v>
          </cell>
          <cell r="C92" t="str">
            <v>taán</v>
          </cell>
          <cell r="D92">
            <v>4565</v>
          </cell>
          <cell r="E92">
            <v>46031</v>
          </cell>
          <cell r="F92">
            <v>45138</v>
          </cell>
          <cell r="G92">
            <v>95734</v>
          </cell>
        </row>
        <row r="93">
          <cell r="A93" t="str">
            <v>01.3112</v>
          </cell>
          <cell r="B93" t="str">
            <v>Sau khi loïc 30KV</v>
          </cell>
          <cell r="C93" t="str">
            <v>taán</v>
          </cell>
          <cell r="D93">
            <v>4669</v>
          </cell>
          <cell r="E93">
            <v>50635</v>
          </cell>
          <cell r="F93">
            <v>49411</v>
          </cell>
          <cell r="G93">
            <v>104714</v>
          </cell>
        </row>
        <row r="94">
          <cell r="A94" t="str">
            <v>01.3113</v>
          </cell>
          <cell r="B94" t="str">
            <v>Sau khi loïc 35KV</v>
          </cell>
          <cell r="C94" t="str">
            <v>taán</v>
          </cell>
          <cell r="D94">
            <v>4773</v>
          </cell>
          <cell r="E94">
            <v>78253</v>
          </cell>
          <cell r="F94">
            <v>67848</v>
          </cell>
          <cell r="G94">
            <v>150874</v>
          </cell>
        </row>
        <row r="95">
          <cell r="A95" t="str">
            <v>01.3114</v>
          </cell>
          <cell r="B95" t="str">
            <v>Sau khi loïc 40KV</v>
          </cell>
          <cell r="C95" t="str">
            <v>taán</v>
          </cell>
          <cell r="D95">
            <v>4856</v>
          </cell>
          <cell r="E95">
            <v>95132</v>
          </cell>
          <cell r="F95">
            <v>78962</v>
          </cell>
          <cell r="G95">
            <v>178949</v>
          </cell>
        </row>
        <row r="96">
          <cell r="B96" t="str">
            <v>Ñieän aùp tröôùc khi loïc 15KV:</v>
          </cell>
        </row>
        <row r="97">
          <cell r="A97" t="str">
            <v>01.3115</v>
          </cell>
          <cell r="B97" t="str">
            <v>Sau khi loïc 25KV</v>
          </cell>
          <cell r="C97" t="str">
            <v>taán</v>
          </cell>
          <cell r="D97">
            <v>4565</v>
          </cell>
          <cell r="E97">
            <v>30688</v>
          </cell>
          <cell r="F97">
            <v>35207</v>
          </cell>
          <cell r="G97">
            <v>7046</v>
          </cell>
        </row>
        <row r="98">
          <cell r="A98" t="str">
            <v>01.3116</v>
          </cell>
          <cell r="B98" t="str">
            <v>Sau khi loïc 30KV</v>
          </cell>
          <cell r="C98" t="str">
            <v>taán</v>
          </cell>
          <cell r="D98">
            <v>4669</v>
          </cell>
          <cell r="E98">
            <v>3836</v>
          </cell>
          <cell r="F98">
            <v>40423</v>
          </cell>
          <cell r="G98">
            <v>83452</v>
          </cell>
        </row>
        <row r="99">
          <cell r="A99" t="str">
            <v>01.3117</v>
          </cell>
          <cell r="B99" t="str">
            <v>Sau khi loïc 35KV</v>
          </cell>
          <cell r="C99" t="str">
            <v>taán</v>
          </cell>
          <cell r="D99">
            <v>4773</v>
          </cell>
          <cell r="E99">
            <v>46031</v>
          </cell>
          <cell r="F99">
            <v>46101</v>
          </cell>
          <cell r="G99">
            <v>96905</v>
          </cell>
        </row>
        <row r="100">
          <cell r="A100" t="str">
            <v>01.3118</v>
          </cell>
          <cell r="B100" t="str">
            <v>Sau khi loïc 40KV</v>
          </cell>
          <cell r="C100" t="str">
            <v>taán</v>
          </cell>
          <cell r="D100">
            <v>4856</v>
          </cell>
          <cell r="E100">
            <v>58306</v>
          </cell>
          <cell r="F100">
            <v>53443</v>
          </cell>
          <cell r="G100">
            <v>116605</v>
          </cell>
        </row>
        <row r="101">
          <cell r="A101" t="str">
            <v>01.3119</v>
          </cell>
          <cell r="B101" t="str">
            <v>Sau khi loïc 45KV</v>
          </cell>
          <cell r="C101" t="str">
            <v>taán</v>
          </cell>
          <cell r="D101">
            <v>4939</v>
          </cell>
          <cell r="E101">
            <v>7365</v>
          </cell>
          <cell r="F101">
            <v>62672</v>
          </cell>
          <cell r="G101">
            <v>14126</v>
          </cell>
        </row>
        <row r="102">
          <cell r="B102" t="str">
            <v>Ñieän aùp tröôùc khi loïc 20KV</v>
          </cell>
        </row>
        <row r="103">
          <cell r="A103" t="str">
            <v>01.3120</v>
          </cell>
          <cell r="B103" t="str">
            <v>Sau khi loïc 25KV</v>
          </cell>
          <cell r="C103" t="str">
            <v>taán</v>
          </cell>
          <cell r="D103">
            <v>4669</v>
          </cell>
          <cell r="E103">
            <v>23016</v>
          </cell>
          <cell r="F103">
            <v>2953</v>
          </cell>
          <cell r="G103">
            <v>57214</v>
          </cell>
        </row>
        <row r="104">
          <cell r="A104" t="str">
            <v>01.3121</v>
          </cell>
          <cell r="B104" t="str">
            <v>Sau khi loïc 30KV</v>
          </cell>
          <cell r="C104" t="str">
            <v>taán</v>
          </cell>
          <cell r="D104">
            <v>4773</v>
          </cell>
          <cell r="E104">
            <v>30688</v>
          </cell>
          <cell r="F104">
            <v>34284</v>
          </cell>
          <cell r="G104">
            <v>69744</v>
          </cell>
        </row>
        <row r="105">
          <cell r="A105" t="str">
            <v>01.3122</v>
          </cell>
          <cell r="B105" t="str">
            <v>Sau khi loïc 35KV</v>
          </cell>
          <cell r="C105" t="str">
            <v>taán</v>
          </cell>
          <cell r="D105">
            <v>4876</v>
          </cell>
          <cell r="E105">
            <v>3836</v>
          </cell>
          <cell r="F105">
            <v>39982</v>
          </cell>
          <cell r="G105">
            <v>83218</v>
          </cell>
        </row>
        <row r="106">
          <cell r="A106" t="str">
            <v>01.3123</v>
          </cell>
          <cell r="B106" t="str">
            <v>Sau khi loïc 40KV</v>
          </cell>
          <cell r="C106" t="str">
            <v>taán</v>
          </cell>
          <cell r="D106">
            <v>4939</v>
          </cell>
          <cell r="E106">
            <v>491</v>
          </cell>
          <cell r="F106">
            <v>45198</v>
          </cell>
          <cell r="G106">
            <v>99236</v>
          </cell>
        </row>
        <row r="107">
          <cell r="A107" t="str">
            <v>01.3124</v>
          </cell>
          <cell r="B107" t="str">
            <v>Sau khi loïc 45KV</v>
          </cell>
          <cell r="C107" t="str">
            <v>taán</v>
          </cell>
          <cell r="D107">
            <v>5001</v>
          </cell>
          <cell r="E107">
            <v>61375</v>
          </cell>
          <cell r="F107">
            <v>523</v>
          </cell>
          <cell r="G107">
            <v>118676</v>
          </cell>
        </row>
        <row r="108">
          <cell r="A108" t="str">
            <v>01.3125</v>
          </cell>
          <cell r="B108" t="str">
            <v>Sau khi loïc 50KV</v>
          </cell>
          <cell r="C108" t="str">
            <v>taán</v>
          </cell>
          <cell r="D108">
            <v>5063</v>
          </cell>
          <cell r="E108">
            <v>72116</v>
          </cell>
          <cell r="F108">
            <v>60585</v>
          </cell>
          <cell r="G108">
            <v>137764</v>
          </cell>
        </row>
        <row r="109">
          <cell r="B109" t="str">
            <v>Ñieän aùp tröôùc khi loïc 25KV</v>
          </cell>
        </row>
        <row r="110">
          <cell r="A110" t="str">
            <v>01.3126</v>
          </cell>
          <cell r="B110" t="str">
            <v>Sau khi loïc 30KV</v>
          </cell>
          <cell r="C110" t="str">
            <v>taán</v>
          </cell>
          <cell r="D110">
            <v>4565</v>
          </cell>
          <cell r="E110">
            <v>26084</v>
          </cell>
          <cell r="F110">
            <v>31656</v>
          </cell>
          <cell r="G110">
            <v>62306</v>
          </cell>
        </row>
        <row r="111">
          <cell r="A111" t="str">
            <v>01.3127</v>
          </cell>
          <cell r="B111" t="str">
            <v>Sau khi loïc 35KV</v>
          </cell>
          <cell r="C111" t="str">
            <v>taán</v>
          </cell>
          <cell r="D111">
            <v>4565</v>
          </cell>
          <cell r="E111">
            <v>33756</v>
          </cell>
          <cell r="F111">
            <v>36411</v>
          </cell>
          <cell r="G111">
            <v>74732</v>
          </cell>
        </row>
        <row r="112">
          <cell r="A112" t="str">
            <v>01.3128</v>
          </cell>
          <cell r="B112" t="str">
            <v>Sau khi loïc 40KV</v>
          </cell>
          <cell r="C112" t="str">
            <v>taán</v>
          </cell>
          <cell r="D112">
            <v>4773</v>
          </cell>
          <cell r="E112">
            <v>42963</v>
          </cell>
          <cell r="F112">
            <v>41145</v>
          </cell>
          <cell r="G112">
            <v>88881</v>
          </cell>
        </row>
        <row r="113">
          <cell r="A113" t="str">
            <v>01.3129</v>
          </cell>
          <cell r="B113" t="str">
            <v>Sau khi loïc 45KV</v>
          </cell>
          <cell r="C113" t="str">
            <v>taán</v>
          </cell>
          <cell r="D113">
            <v>4856</v>
          </cell>
          <cell r="E113">
            <v>53703</v>
          </cell>
          <cell r="F113">
            <v>47284</v>
          </cell>
          <cell r="G113">
            <v>105843</v>
          </cell>
        </row>
        <row r="114">
          <cell r="A114" t="str">
            <v>01.3130</v>
          </cell>
          <cell r="B114" t="str">
            <v>Sau khi loïc 50KV</v>
          </cell>
          <cell r="C114" t="str">
            <v>taán</v>
          </cell>
          <cell r="D114">
            <v>4939</v>
          </cell>
          <cell r="E114">
            <v>64444</v>
          </cell>
          <cell r="F114">
            <v>54386</v>
          </cell>
          <cell r="G114">
            <v>123769</v>
          </cell>
        </row>
        <row r="115">
          <cell r="B115" t="str">
            <v>Ñieän aùp tröôùc khi loïc 30KV</v>
          </cell>
        </row>
        <row r="116">
          <cell r="A116" t="str">
            <v>01.3131</v>
          </cell>
          <cell r="B116" t="str">
            <v>Sau khi loïc 35KV</v>
          </cell>
          <cell r="C116" t="str">
            <v>taán</v>
          </cell>
          <cell r="D116">
            <v>4773</v>
          </cell>
          <cell r="E116">
            <v>30688</v>
          </cell>
          <cell r="F116">
            <v>35207</v>
          </cell>
          <cell r="G116">
            <v>70667</v>
          </cell>
        </row>
        <row r="117">
          <cell r="A117" t="str">
            <v>01.3132</v>
          </cell>
          <cell r="B117" t="str">
            <v>40KV</v>
          </cell>
          <cell r="C117" t="str">
            <v>taán</v>
          </cell>
          <cell r="D117">
            <v>4856</v>
          </cell>
          <cell r="E117">
            <v>3836</v>
          </cell>
          <cell r="F117">
            <v>40423</v>
          </cell>
          <cell r="G117">
            <v>83638</v>
          </cell>
        </row>
        <row r="118">
          <cell r="A118" t="str">
            <v>01.3133</v>
          </cell>
          <cell r="B118" t="str">
            <v>45KV</v>
          </cell>
          <cell r="C118" t="str">
            <v>taán</v>
          </cell>
          <cell r="D118">
            <v>4939</v>
          </cell>
          <cell r="E118">
            <v>47566</v>
          </cell>
          <cell r="F118">
            <v>46101</v>
          </cell>
          <cell r="G118">
            <v>98605</v>
          </cell>
        </row>
        <row r="119">
          <cell r="A119" t="str">
            <v>01.3134</v>
          </cell>
          <cell r="B119" t="str">
            <v>50KV</v>
          </cell>
          <cell r="C119" t="str">
            <v>taán</v>
          </cell>
          <cell r="D119">
            <v>5001</v>
          </cell>
          <cell r="E119">
            <v>53703</v>
          </cell>
          <cell r="F119">
            <v>53443</v>
          </cell>
          <cell r="G119">
            <v>112147</v>
          </cell>
        </row>
        <row r="120">
          <cell r="A120" t="str">
            <v>01.3135</v>
          </cell>
          <cell r="B120" t="str">
            <v>60KV</v>
          </cell>
          <cell r="D120">
            <v>5063</v>
          </cell>
          <cell r="E120">
            <v>64444</v>
          </cell>
          <cell r="F120">
            <v>64619</v>
          </cell>
          <cell r="G120">
            <v>134124</v>
          </cell>
        </row>
        <row r="121">
          <cell r="B121" t="str">
            <v>Ñieän aùp tröôùc khi loïc 35KV</v>
          </cell>
        </row>
        <row r="122">
          <cell r="A122" t="str">
            <v>01.3136</v>
          </cell>
          <cell r="B122" t="str">
            <v>Sau khi loïc 40KV</v>
          </cell>
          <cell r="C122" t="str">
            <v>taán</v>
          </cell>
          <cell r="D122">
            <v>4565</v>
          </cell>
          <cell r="E122">
            <v>33756</v>
          </cell>
          <cell r="F122">
            <v>36411</v>
          </cell>
          <cell r="G122">
            <v>74732</v>
          </cell>
        </row>
        <row r="123">
          <cell r="A123" t="str">
            <v>01.3137</v>
          </cell>
          <cell r="B123" t="str">
            <v>45KV</v>
          </cell>
          <cell r="C123" t="str">
            <v>taán</v>
          </cell>
          <cell r="D123">
            <v>4773</v>
          </cell>
          <cell r="E123">
            <v>41428</v>
          </cell>
          <cell r="F123">
            <v>40905</v>
          </cell>
          <cell r="G123">
            <v>87105</v>
          </cell>
        </row>
        <row r="124">
          <cell r="A124" t="str">
            <v>01.3138</v>
          </cell>
          <cell r="B124" t="str">
            <v>50KV</v>
          </cell>
          <cell r="C124" t="str">
            <v>taán</v>
          </cell>
          <cell r="D124">
            <v>4856</v>
          </cell>
          <cell r="E124">
            <v>50635</v>
          </cell>
          <cell r="F124">
            <v>45198</v>
          </cell>
          <cell r="G124">
            <v>100688</v>
          </cell>
        </row>
        <row r="125">
          <cell r="A125" t="str">
            <v>01.3139</v>
          </cell>
          <cell r="B125" t="str">
            <v>60KV</v>
          </cell>
          <cell r="C125" t="str">
            <v>taán</v>
          </cell>
          <cell r="D125">
            <v>4939</v>
          </cell>
          <cell r="E125">
            <v>60761</v>
          </cell>
          <cell r="F125">
            <v>54246</v>
          </cell>
          <cell r="G125">
            <v>119945</v>
          </cell>
        </row>
        <row r="126">
          <cell r="B126" t="str">
            <v>Ñieän aùp tröôùc khi loïc 40KV</v>
          </cell>
        </row>
        <row r="127">
          <cell r="A127" t="str">
            <v>01.3140</v>
          </cell>
          <cell r="B127" t="str">
            <v>Sau khi loïc 45KV</v>
          </cell>
          <cell r="C127" t="str">
            <v>taán</v>
          </cell>
          <cell r="D127">
            <v>4565</v>
          </cell>
          <cell r="E127">
            <v>30688</v>
          </cell>
          <cell r="F127">
            <v>36411</v>
          </cell>
          <cell r="G127">
            <v>71663</v>
          </cell>
        </row>
        <row r="128">
          <cell r="A128" t="str">
            <v>01.3141</v>
          </cell>
          <cell r="B128" t="str">
            <v>50KV</v>
          </cell>
          <cell r="C128" t="str">
            <v>taán</v>
          </cell>
          <cell r="D128">
            <v>4773</v>
          </cell>
          <cell r="E128">
            <v>3836</v>
          </cell>
          <cell r="F128">
            <v>399821</v>
          </cell>
          <cell r="G128">
            <v>83114</v>
          </cell>
        </row>
        <row r="129">
          <cell r="A129" t="str">
            <v>01.3142</v>
          </cell>
          <cell r="B129" t="str">
            <v>55KV</v>
          </cell>
          <cell r="C129" t="str">
            <v>taán</v>
          </cell>
          <cell r="D129">
            <v>4856</v>
          </cell>
          <cell r="E129">
            <v>47566</v>
          </cell>
          <cell r="F129">
            <v>45198</v>
          </cell>
          <cell r="G129">
            <v>97619</v>
          </cell>
        </row>
        <row r="130">
          <cell r="A130" t="str">
            <v>01.3143</v>
          </cell>
          <cell r="B130" t="str">
            <v>60KV</v>
          </cell>
          <cell r="C130" t="str">
            <v>taán</v>
          </cell>
          <cell r="D130">
            <v>4939</v>
          </cell>
          <cell r="E130">
            <v>53703</v>
          </cell>
          <cell r="F130">
            <v>53443</v>
          </cell>
          <cell r="G130">
            <v>112085</v>
          </cell>
        </row>
        <row r="131">
          <cell r="B131" t="str">
            <v>Ñieän aùp tröôùc khi loïc 45KV</v>
          </cell>
        </row>
        <row r="132">
          <cell r="A132" t="str">
            <v>01.3144</v>
          </cell>
          <cell r="B132" t="str">
            <v>Sau khi loïc 50KV</v>
          </cell>
          <cell r="C132" t="str">
            <v>taán</v>
          </cell>
          <cell r="D132">
            <v>4565</v>
          </cell>
          <cell r="E132">
            <v>47719</v>
          </cell>
          <cell r="F132">
            <v>39982</v>
          </cell>
          <cell r="G132">
            <v>92266</v>
          </cell>
        </row>
        <row r="133">
          <cell r="A133" t="str">
            <v>01.3145</v>
          </cell>
          <cell r="B133" t="str">
            <v>55KV</v>
          </cell>
          <cell r="C133" t="str">
            <v>taán</v>
          </cell>
          <cell r="D133">
            <v>4669</v>
          </cell>
          <cell r="E133">
            <v>52322</v>
          </cell>
          <cell r="F133">
            <v>4259</v>
          </cell>
          <cell r="G133">
            <v>99581</v>
          </cell>
        </row>
        <row r="134">
          <cell r="A134" t="str">
            <v>01.3146</v>
          </cell>
          <cell r="B134" t="str">
            <v>60KV</v>
          </cell>
          <cell r="C134" t="str">
            <v>taán</v>
          </cell>
          <cell r="D134">
            <v>4773</v>
          </cell>
          <cell r="E134">
            <v>57079</v>
          </cell>
          <cell r="F134">
            <v>45198</v>
          </cell>
          <cell r="G134">
            <v>107049</v>
          </cell>
        </row>
        <row r="135">
          <cell r="A135" t="str">
            <v>01.3147</v>
          </cell>
          <cell r="B135" t="str">
            <v>70KV</v>
          </cell>
          <cell r="C135" t="str">
            <v>taán</v>
          </cell>
          <cell r="D135">
            <v>4856</v>
          </cell>
          <cell r="E135">
            <v>66592</v>
          </cell>
          <cell r="F135">
            <v>53523</v>
          </cell>
          <cell r="G135">
            <v>124971</v>
          </cell>
        </row>
        <row r="136">
          <cell r="B136" t="str">
            <v>Ñieän aùp tröôùc khi loïc 50KV</v>
          </cell>
        </row>
        <row r="137">
          <cell r="A137" t="str">
            <v>01.3148</v>
          </cell>
          <cell r="B137" t="str">
            <v>Sau khi loïc 55KV</v>
          </cell>
          <cell r="C137" t="str">
            <v>taán</v>
          </cell>
          <cell r="D137">
            <v>4565</v>
          </cell>
          <cell r="E137">
            <v>491</v>
          </cell>
          <cell r="F137">
            <v>39982</v>
          </cell>
          <cell r="G137">
            <v>93647</v>
          </cell>
        </row>
        <row r="138">
          <cell r="A138" t="str">
            <v>01.3149</v>
          </cell>
          <cell r="B138" t="str">
            <v>60KV</v>
          </cell>
          <cell r="C138" t="str">
            <v>taán</v>
          </cell>
          <cell r="D138">
            <v>4773</v>
          </cell>
          <cell r="E138">
            <v>5355</v>
          </cell>
          <cell r="F138">
            <v>41868</v>
          </cell>
          <cell r="G138">
            <v>10019</v>
          </cell>
        </row>
        <row r="139">
          <cell r="A139" t="str">
            <v>01.3150</v>
          </cell>
          <cell r="B139" t="str">
            <v>70KV</v>
          </cell>
          <cell r="C139" t="str">
            <v>taán</v>
          </cell>
          <cell r="E139">
            <v>62449</v>
          </cell>
          <cell r="F139">
            <v>45198</v>
          </cell>
          <cell r="G139">
            <v>112503</v>
          </cell>
        </row>
        <row r="140">
          <cell r="B140" t="str">
            <v>Ñieän aùp tröôùc khi loïc 55KV</v>
          </cell>
        </row>
        <row r="141">
          <cell r="A141" t="str">
            <v>01.3151</v>
          </cell>
          <cell r="B141" t="str">
            <v>Sau khi loc 60KV</v>
          </cell>
          <cell r="C141" t="str">
            <v>taán</v>
          </cell>
          <cell r="D141">
            <v>4565</v>
          </cell>
          <cell r="E141">
            <v>50328</v>
          </cell>
          <cell r="F141">
            <v>39982</v>
          </cell>
          <cell r="G141">
            <v>94874</v>
          </cell>
        </row>
        <row r="142">
          <cell r="A142" t="str">
            <v>01.3152</v>
          </cell>
          <cell r="B142" t="str">
            <v>70KV</v>
          </cell>
          <cell r="C142" t="str">
            <v>taán</v>
          </cell>
          <cell r="D142">
            <v>4669</v>
          </cell>
          <cell r="E142">
            <v>58767</v>
          </cell>
          <cell r="F142">
            <v>4259</v>
          </cell>
          <cell r="G142">
            <v>106025</v>
          </cell>
        </row>
        <row r="143">
          <cell r="B143" t="str">
            <v>Ñieän aùp tröôùc khi loïc 60KV</v>
          </cell>
        </row>
        <row r="144">
          <cell r="A144" t="str">
            <v>01.3153</v>
          </cell>
          <cell r="B144" t="str">
            <v>Sau khi loc 70KV</v>
          </cell>
          <cell r="C144" t="str">
            <v>taán</v>
          </cell>
          <cell r="D144">
            <v>4565</v>
          </cell>
          <cell r="E144">
            <v>61375</v>
          </cell>
          <cell r="F144">
            <v>4259</v>
          </cell>
          <cell r="G144">
            <v>10853</v>
          </cell>
        </row>
        <row r="145">
          <cell r="A145" t="str">
            <v>01.3120 LOÏC DAÀU BAÈNG MAÙY YBM-2</v>
          </cell>
        </row>
        <row r="146">
          <cell r="B146" t="str">
            <v>Ñieän aùp tröôùc khi loïc 10KV</v>
          </cell>
        </row>
        <row r="147">
          <cell r="A147" t="str">
            <v>01.3121</v>
          </cell>
          <cell r="B147" t="str">
            <v>Sau khi loïc 25KV</v>
          </cell>
          <cell r="C147" t="str">
            <v>taán</v>
          </cell>
          <cell r="D147">
            <v>4565</v>
          </cell>
          <cell r="E147">
            <v>46031</v>
          </cell>
          <cell r="F147">
            <v>375772</v>
          </cell>
          <cell r="G147">
            <v>426369</v>
          </cell>
        </row>
        <row r="148">
          <cell r="A148" t="str">
            <v>01.3122</v>
          </cell>
          <cell r="B148" t="str">
            <v>Sau khi loïc 30KV</v>
          </cell>
          <cell r="C148" t="str">
            <v>taán</v>
          </cell>
          <cell r="D148">
            <v>4669</v>
          </cell>
          <cell r="E148">
            <v>50635</v>
          </cell>
          <cell r="F148">
            <v>428817</v>
          </cell>
          <cell r="G148">
            <v>484120</v>
          </cell>
        </row>
        <row r="149">
          <cell r="A149" t="str">
            <v>01.3123</v>
          </cell>
          <cell r="B149" t="str">
            <v>Sau khi loïc 35KV</v>
          </cell>
          <cell r="C149" t="str">
            <v>taán</v>
          </cell>
          <cell r="D149">
            <v>4773</v>
          </cell>
          <cell r="E149">
            <v>78253</v>
          </cell>
          <cell r="F149">
            <v>633419</v>
          </cell>
          <cell r="G149">
            <v>716445</v>
          </cell>
        </row>
        <row r="150">
          <cell r="A150" t="str">
            <v>01.3124</v>
          </cell>
          <cell r="B150" t="str">
            <v>Sau khi loïc 40KV</v>
          </cell>
          <cell r="C150" t="str">
            <v>taán</v>
          </cell>
          <cell r="D150">
            <v>4856</v>
          </cell>
          <cell r="E150">
            <v>95132</v>
          </cell>
          <cell r="F150">
            <v>754664</v>
          </cell>
          <cell r="G150">
            <v>854651</v>
          </cell>
        </row>
        <row r="151">
          <cell r="B151" t="str">
            <v>Ñieän aùp tröôùc khi loïc 15KV</v>
          </cell>
        </row>
        <row r="152">
          <cell r="A152" t="str">
            <v>01.3125</v>
          </cell>
          <cell r="B152" t="str">
            <v>Sau khi loïc 25KV</v>
          </cell>
          <cell r="C152" t="str">
            <v>taán</v>
          </cell>
          <cell r="D152">
            <v>4565</v>
          </cell>
          <cell r="E152">
            <v>30688</v>
          </cell>
          <cell r="F152">
            <v>269682</v>
          </cell>
          <cell r="G152">
            <v>304935</v>
          </cell>
        </row>
        <row r="153">
          <cell r="A153" t="str">
            <v>01.3126</v>
          </cell>
          <cell r="B153" t="str">
            <v>Sau khi loïc 30KV</v>
          </cell>
          <cell r="C153" t="str">
            <v>taán</v>
          </cell>
          <cell r="D153">
            <v>4669</v>
          </cell>
          <cell r="E153">
            <v>38360</v>
          </cell>
          <cell r="F153">
            <v>330305</v>
          </cell>
          <cell r="G153">
            <v>373333</v>
          </cell>
        </row>
        <row r="154">
          <cell r="A154" t="str">
            <v>01.3127</v>
          </cell>
          <cell r="B154" t="str">
            <v>Sau khi loïc 35KV</v>
          </cell>
          <cell r="C154" t="str">
            <v>taán</v>
          </cell>
          <cell r="D154">
            <v>4773</v>
          </cell>
          <cell r="E154">
            <v>46031</v>
          </cell>
          <cell r="F154">
            <v>390928</v>
          </cell>
          <cell r="G154">
            <v>441732</v>
          </cell>
        </row>
        <row r="155">
          <cell r="A155" t="str">
            <v>01.3128</v>
          </cell>
          <cell r="B155" t="str">
            <v>Sau khi loïc 40KV</v>
          </cell>
          <cell r="C155" t="str">
            <v>taán</v>
          </cell>
          <cell r="D155">
            <v>4856</v>
          </cell>
          <cell r="E155">
            <v>58306</v>
          </cell>
          <cell r="F155">
            <v>481862</v>
          </cell>
          <cell r="G155">
            <v>545024</v>
          </cell>
        </row>
        <row r="156">
          <cell r="A156" t="str">
            <v>01.3129</v>
          </cell>
          <cell r="B156" t="str">
            <v>Sau khi loïc 45KV</v>
          </cell>
          <cell r="C156" t="str">
            <v>taán</v>
          </cell>
          <cell r="D156">
            <v>4939</v>
          </cell>
          <cell r="E156">
            <v>73650</v>
          </cell>
          <cell r="F156">
            <v>587952</v>
          </cell>
          <cell r="G156">
            <v>666540</v>
          </cell>
        </row>
        <row r="157">
          <cell r="B157" t="str">
            <v>Ñieän aùp tröôùc khi loïc 20KV</v>
          </cell>
        </row>
        <row r="158">
          <cell r="A158" t="str">
            <v>01.3130</v>
          </cell>
          <cell r="B158" t="str">
            <v>Sau khi loïc 25KV</v>
          </cell>
          <cell r="C158" t="str">
            <v>taán</v>
          </cell>
          <cell r="D158">
            <v>4669</v>
          </cell>
          <cell r="E158">
            <v>23016</v>
          </cell>
          <cell r="F158">
            <v>201482</v>
          </cell>
          <cell r="G158">
            <v>229166</v>
          </cell>
        </row>
        <row r="159">
          <cell r="A159" t="str">
            <v>01.3131</v>
          </cell>
          <cell r="B159" t="str">
            <v>Sau khi loïc 30KV</v>
          </cell>
          <cell r="C159" t="str">
            <v>taán</v>
          </cell>
          <cell r="D159">
            <v>4773</v>
          </cell>
          <cell r="E159">
            <v>30688</v>
          </cell>
          <cell r="F159">
            <v>269682</v>
          </cell>
          <cell r="G159">
            <v>305143</v>
          </cell>
        </row>
        <row r="160">
          <cell r="A160" t="str">
            <v>01.3132</v>
          </cell>
          <cell r="B160" t="str">
            <v>Sau khi loïc 35KV</v>
          </cell>
          <cell r="C160" t="str">
            <v>taán</v>
          </cell>
          <cell r="D160">
            <v>4876</v>
          </cell>
          <cell r="E160">
            <v>38360</v>
          </cell>
          <cell r="F160">
            <v>337883</v>
          </cell>
          <cell r="G160">
            <v>381119</v>
          </cell>
        </row>
        <row r="161">
          <cell r="A161" t="str">
            <v>01.3133</v>
          </cell>
          <cell r="B161" t="str">
            <v>Sau khi loïc 40KV</v>
          </cell>
          <cell r="C161" t="str">
            <v>taán</v>
          </cell>
          <cell r="D161">
            <v>4939</v>
          </cell>
          <cell r="E161">
            <v>49100</v>
          </cell>
          <cell r="F161">
            <v>406084</v>
          </cell>
          <cell r="G161">
            <v>460122</v>
          </cell>
        </row>
        <row r="162">
          <cell r="A162" t="str">
            <v>01.3134</v>
          </cell>
          <cell r="B162" t="str">
            <v>Sau khi loïc 45KV</v>
          </cell>
          <cell r="C162" t="str">
            <v>taán</v>
          </cell>
          <cell r="D162">
            <v>5001</v>
          </cell>
          <cell r="E162">
            <v>61375</v>
          </cell>
          <cell r="F162">
            <v>481862</v>
          </cell>
          <cell r="G162">
            <v>548238</v>
          </cell>
        </row>
        <row r="163">
          <cell r="A163" t="str">
            <v>01.3135</v>
          </cell>
          <cell r="B163" t="str">
            <v>Sau khi loïc 50KV</v>
          </cell>
          <cell r="C163" t="str">
            <v>taán</v>
          </cell>
          <cell r="D163">
            <v>5063</v>
          </cell>
          <cell r="E163">
            <v>72116</v>
          </cell>
          <cell r="F163">
            <v>580374</v>
          </cell>
          <cell r="G163">
            <v>657553</v>
          </cell>
        </row>
        <row r="164">
          <cell r="B164" t="str">
            <v>Ñieän aùp tröôùc khi loïc 25KV</v>
          </cell>
        </row>
        <row r="165">
          <cell r="A165" t="str">
            <v>01.3136</v>
          </cell>
          <cell r="B165" t="str">
            <v>Sau khi loïc 30KV</v>
          </cell>
          <cell r="C165" t="str">
            <v>taán</v>
          </cell>
          <cell r="D165">
            <v>4565</v>
          </cell>
          <cell r="E165">
            <v>26084</v>
          </cell>
          <cell r="F165">
            <v>224215</v>
          </cell>
          <cell r="G165">
            <v>254865</v>
          </cell>
        </row>
        <row r="166">
          <cell r="A166" t="str">
            <v>01.3137</v>
          </cell>
          <cell r="B166" t="str">
            <v>Sau khi loïc 35KV</v>
          </cell>
          <cell r="C166" t="str">
            <v>taán</v>
          </cell>
          <cell r="D166">
            <v>4565</v>
          </cell>
          <cell r="E166">
            <v>33756</v>
          </cell>
          <cell r="F166">
            <v>292416</v>
          </cell>
          <cell r="G166">
            <v>330737</v>
          </cell>
        </row>
        <row r="167">
          <cell r="A167" t="str">
            <v>01.3138</v>
          </cell>
          <cell r="B167" t="str">
            <v>Sau khi loïc 40KV</v>
          </cell>
          <cell r="C167" t="str">
            <v>taán</v>
          </cell>
          <cell r="D167">
            <v>4773</v>
          </cell>
          <cell r="E167">
            <v>42963</v>
          </cell>
          <cell r="F167">
            <v>345461</v>
          </cell>
          <cell r="G167">
            <v>393196</v>
          </cell>
        </row>
        <row r="168">
          <cell r="A168" t="str">
            <v>01.3139</v>
          </cell>
          <cell r="B168" t="str">
            <v>Sau khi loïc 45KV</v>
          </cell>
          <cell r="C168" t="str">
            <v>taán</v>
          </cell>
          <cell r="D168">
            <v>4856</v>
          </cell>
          <cell r="E168">
            <v>53703</v>
          </cell>
          <cell r="F168">
            <v>406084</v>
          </cell>
          <cell r="G168">
            <v>464642</v>
          </cell>
        </row>
        <row r="169">
          <cell r="A169" t="str">
            <v>01.3140</v>
          </cell>
          <cell r="B169" t="str">
            <v>Sau khi loïc 50KV</v>
          </cell>
          <cell r="C169" t="str">
            <v>taán</v>
          </cell>
          <cell r="D169">
            <v>4939</v>
          </cell>
          <cell r="E169">
            <v>64444</v>
          </cell>
          <cell r="F169">
            <v>48944</v>
          </cell>
          <cell r="G169">
            <v>558822</v>
          </cell>
        </row>
        <row r="170">
          <cell r="B170" t="str">
            <v>Ñieän aùp tröôùc khi loïc 30KV</v>
          </cell>
        </row>
        <row r="171">
          <cell r="A171" t="str">
            <v>01.3141</v>
          </cell>
          <cell r="B171" t="str">
            <v>Sau khi loïc 35KV</v>
          </cell>
          <cell r="C171" t="str">
            <v>taán</v>
          </cell>
          <cell r="D171">
            <v>4773</v>
          </cell>
          <cell r="E171">
            <v>30688</v>
          </cell>
          <cell r="F171">
            <v>269682</v>
          </cell>
          <cell r="G171">
            <v>305143</v>
          </cell>
        </row>
        <row r="172">
          <cell r="A172" t="str">
            <v>01.3142</v>
          </cell>
          <cell r="B172" t="str">
            <v>40KV</v>
          </cell>
          <cell r="C172" t="str">
            <v>taán</v>
          </cell>
          <cell r="D172">
            <v>4856</v>
          </cell>
          <cell r="E172">
            <v>38360</v>
          </cell>
          <cell r="F172">
            <v>330305</v>
          </cell>
          <cell r="G172">
            <v>373520</v>
          </cell>
        </row>
        <row r="173">
          <cell r="A173" t="str">
            <v>01.3143</v>
          </cell>
          <cell r="B173" t="str">
            <v>45KV</v>
          </cell>
          <cell r="C173" t="str">
            <v>taán</v>
          </cell>
          <cell r="D173">
            <v>4939</v>
          </cell>
          <cell r="E173">
            <v>47566</v>
          </cell>
          <cell r="F173">
            <v>390928</v>
          </cell>
          <cell r="G173">
            <v>443432</v>
          </cell>
        </row>
        <row r="174">
          <cell r="A174" t="str">
            <v>01.3144</v>
          </cell>
          <cell r="B174" t="str">
            <v>50KV</v>
          </cell>
          <cell r="C174" t="str">
            <v>taán</v>
          </cell>
          <cell r="D174">
            <v>5001</v>
          </cell>
          <cell r="E174">
            <v>53703</v>
          </cell>
          <cell r="F174">
            <v>481862</v>
          </cell>
          <cell r="G174">
            <v>540566</v>
          </cell>
        </row>
        <row r="175">
          <cell r="A175" t="str">
            <v>01.3145</v>
          </cell>
          <cell r="B175" t="str">
            <v>60KV</v>
          </cell>
          <cell r="D175">
            <v>5063</v>
          </cell>
          <cell r="E175">
            <v>64444</v>
          </cell>
          <cell r="F175">
            <v>633419</v>
          </cell>
          <cell r="G175">
            <v>702926</v>
          </cell>
        </row>
        <row r="176">
          <cell r="B176" t="str">
            <v>Ñieän aùp tröôùc khi loïc 35KV</v>
          </cell>
        </row>
        <row r="177">
          <cell r="A177" t="str">
            <v>01.3146</v>
          </cell>
          <cell r="B177" t="str">
            <v>Sau khi loïc 40KV</v>
          </cell>
          <cell r="C177" t="str">
            <v>taán</v>
          </cell>
          <cell r="D177">
            <v>4565</v>
          </cell>
          <cell r="E177">
            <v>33756</v>
          </cell>
          <cell r="F177">
            <v>292416</v>
          </cell>
          <cell r="G177">
            <v>330737</v>
          </cell>
        </row>
        <row r="178">
          <cell r="A178" t="str">
            <v>01.3147</v>
          </cell>
          <cell r="B178" t="str">
            <v>45KV</v>
          </cell>
          <cell r="C178" t="str">
            <v>taán</v>
          </cell>
          <cell r="D178">
            <v>4773</v>
          </cell>
          <cell r="E178">
            <v>41428</v>
          </cell>
          <cell r="F178">
            <v>337883</v>
          </cell>
          <cell r="G178">
            <v>384084</v>
          </cell>
        </row>
        <row r="179">
          <cell r="A179" t="str">
            <v>01.3148</v>
          </cell>
          <cell r="B179" t="str">
            <v>50KV</v>
          </cell>
          <cell r="C179" t="str">
            <v>taán</v>
          </cell>
          <cell r="D179">
            <v>4856</v>
          </cell>
          <cell r="E179">
            <v>50635</v>
          </cell>
          <cell r="F179">
            <v>406084</v>
          </cell>
          <cell r="G179">
            <v>461574</v>
          </cell>
        </row>
        <row r="180">
          <cell r="A180" t="str">
            <v>01.3149</v>
          </cell>
          <cell r="B180" t="str">
            <v>60KV</v>
          </cell>
          <cell r="C180" t="str">
            <v>taán</v>
          </cell>
          <cell r="D180">
            <v>4939</v>
          </cell>
          <cell r="E180">
            <v>60761</v>
          </cell>
          <cell r="F180">
            <v>527329</v>
          </cell>
          <cell r="G180">
            <v>593029</v>
          </cell>
        </row>
        <row r="181">
          <cell r="B181" t="str">
            <v>Ñieän aùp tröôùc khi loïc 40KV</v>
          </cell>
        </row>
        <row r="182">
          <cell r="A182" t="str">
            <v>01.3150</v>
          </cell>
          <cell r="B182" t="str">
            <v>Sau khi loïc 45KV</v>
          </cell>
          <cell r="C182" t="str">
            <v>taán</v>
          </cell>
          <cell r="D182">
            <v>4565</v>
          </cell>
          <cell r="E182">
            <v>33756</v>
          </cell>
          <cell r="F182">
            <v>292416</v>
          </cell>
          <cell r="G182">
            <v>330737</v>
          </cell>
        </row>
        <row r="183">
          <cell r="A183" t="str">
            <v>01.3151</v>
          </cell>
          <cell r="B183" t="str">
            <v>50KV</v>
          </cell>
          <cell r="C183" t="str">
            <v>taán</v>
          </cell>
          <cell r="D183">
            <v>4773</v>
          </cell>
          <cell r="E183">
            <v>38360</v>
          </cell>
          <cell r="F183">
            <v>337883</v>
          </cell>
          <cell r="G183">
            <v>381015</v>
          </cell>
        </row>
        <row r="184">
          <cell r="A184" t="str">
            <v>01.3152</v>
          </cell>
          <cell r="B184" t="str">
            <v>55KV</v>
          </cell>
          <cell r="C184" t="str">
            <v>taán</v>
          </cell>
          <cell r="D184">
            <v>4856</v>
          </cell>
          <cell r="E184">
            <v>47566</v>
          </cell>
          <cell r="F184">
            <v>406084</v>
          </cell>
          <cell r="G184">
            <v>458505</v>
          </cell>
        </row>
        <row r="185">
          <cell r="A185" t="str">
            <v>01.3153</v>
          </cell>
          <cell r="B185" t="str">
            <v>60KV</v>
          </cell>
          <cell r="C185" t="str">
            <v>taán</v>
          </cell>
          <cell r="D185">
            <v>4939</v>
          </cell>
          <cell r="E185">
            <v>53703</v>
          </cell>
          <cell r="F185">
            <v>481862</v>
          </cell>
          <cell r="G185">
            <v>540504</v>
          </cell>
        </row>
        <row r="186">
          <cell r="B186" t="str">
            <v>Ñieän aùp tröôùc khi loïc 45KV</v>
          </cell>
        </row>
        <row r="187">
          <cell r="A187" t="str">
            <v>01.3154</v>
          </cell>
          <cell r="B187" t="str">
            <v>Sau khi loïc 50KV</v>
          </cell>
          <cell r="C187" t="str">
            <v>taán</v>
          </cell>
          <cell r="D187">
            <v>4565</v>
          </cell>
          <cell r="E187">
            <v>47719</v>
          </cell>
          <cell r="F187">
            <v>337983</v>
          </cell>
          <cell r="G187">
            <v>390167</v>
          </cell>
        </row>
        <row r="188">
          <cell r="A188" t="str">
            <v>01.3155</v>
          </cell>
          <cell r="B188" t="str">
            <v>55KV</v>
          </cell>
          <cell r="C188" t="str">
            <v>taán</v>
          </cell>
          <cell r="D188">
            <v>4669</v>
          </cell>
          <cell r="E188">
            <v>52322</v>
          </cell>
          <cell r="F188">
            <v>368194</v>
          </cell>
          <cell r="G188">
            <v>425185</v>
          </cell>
        </row>
        <row r="189">
          <cell r="A189" t="str">
            <v>01.3156</v>
          </cell>
          <cell r="B189" t="str">
            <v>60KV</v>
          </cell>
          <cell r="C189" t="str">
            <v>taán</v>
          </cell>
          <cell r="D189">
            <v>4773</v>
          </cell>
          <cell r="E189">
            <v>57079</v>
          </cell>
          <cell r="F189">
            <v>406084</v>
          </cell>
          <cell r="G189">
            <v>467935</v>
          </cell>
        </row>
        <row r="190">
          <cell r="A190" t="str">
            <v>01.3157</v>
          </cell>
          <cell r="B190" t="str">
            <v>70KV</v>
          </cell>
          <cell r="C190" t="str">
            <v>taán</v>
          </cell>
          <cell r="D190">
            <v>4856</v>
          </cell>
          <cell r="E190">
            <v>66592</v>
          </cell>
          <cell r="F190">
            <v>512173</v>
          </cell>
          <cell r="G190">
            <v>583621</v>
          </cell>
        </row>
        <row r="191">
          <cell r="B191" t="str">
            <v>Ñieän aùp tröôùc khi loïc 50KV</v>
          </cell>
        </row>
        <row r="192">
          <cell r="A192" t="str">
            <v>01.3158</v>
          </cell>
          <cell r="B192" t="str">
            <v>Sau khi loïc 55KV</v>
          </cell>
          <cell r="C192" t="str">
            <v>taán</v>
          </cell>
          <cell r="D192">
            <v>4565</v>
          </cell>
          <cell r="E192">
            <v>49100</v>
          </cell>
          <cell r="F192">
            <v>337883</v>
          </cell>
          <cell r="G192">
            <v>391548</v>
          </cell>
        </row>
        <row r="193">
          <cell r="A193" t="str">
            <v>01.3159</v>
          </cell>
          <cell r="B193" t="str">
            <v>60KV</v>
          </cell>
          <cell r="C193" t="str">
            <v>taán</v>
          </cell>
          <cell r="D193">
            <v>4773</v>
          </cell>
          <cell r="E193">
            <v>53550</v>
          </cell>
          <cell r="F193">
            <v>368194</v>
          </cell>
          <cell r="G193">
            <v>426517</v>
          </cell>
        </row>
        <row r="194">
          <cell r="A194" t="str">
            <v>01.3160</v>
          </cell>
          <cell r="B194" t="str">
            <v>70KV</v>
          </cell>
          <cell r="C194" t="str">
            <v>taán</v>
          </cell>
          <cell r="D194">
            <v>4856</v>
          </cell>
          <cell r="E194">
            <v>62449</v>
          </cell>
          <cell r="F194">
            <v>406084</v>
          </cell>
          <cell r="G194">
            <v>473388</v>
          </cell>
        </row>
        <row r="195">
          <cell r="B195" t="str">
            <v>Ñieän aùp tröôùc khi loïc 55KV</v>
          </cell>
        </row>
        <row r="196">
          <cell r="A196" t="str">
            <v>01.3161</v>
          </cell>
          <cell r="B196" t="str">
            <v>Sau khi loc 60KV</v>
          </cell>
          <cell r="C196" t="str">
            <v>taán</v>
          </cell>
          <cell r="D196">
            <v>4565</v>
          </cell>
          <cell r="E196">
            <v>50328</v>
          </cell>
          <cell r="F196">
            <v>337883</v>
          </cell>
          <cell r="G196">
            <v>392776</v>
          </cell>
        </row>
        <row r="197">
          <cell r="A197" t="str">
            <v>01.3162</v>
          </cell>
          <cell r="B197" t="str">
            <v>70KV</v>
          </cell>
          <cell r="C197" t="str">
            <v>taán</v>
          </cell>
          <cell r="D197">
            <v>4669</v>
          </cell>
          <cell r="E197">
            <v>58767</v>
          </cell>
          <cell r="F197">
            <v>368194</v>
          </cell>
          <cell r="G197">
            <v>431630</v>
          </cell>
        </row>
        <row r="198">
          <cell r="B198" t="str">
            <v>Ñieän aùp tröôùc khi loïc &gt;60KV</v>
          </cell>
        </row>
        <row r="199">
          <cell r="A199" t="str">
            <v>01.31363</v>
          </cell>
          <cell r="B199" t="str">
            <v>Sau khi loc 70KV</v>
          </cell>
          <cell r="C199" t="str">
            <v>taán</v>
          </cell>
          <cell r="D199">
            <v>4565</v>
          </cell>
          <cell r="E199">
            <v>61375</v>
          </cell>
          <cell r="F199">
            <v>368194</v>
          </cell>
          <cell r="G199">
            <v>434135</v>
          </cell>
        </row>
        <row r="200">
          <cell r="A200" t="str">
            <v>01.3130 LOÏC DAÀU BAÈNG MAÙY KATO KLVC-4AXVSO</v>
          </cell>
        </row>
        <row r="201">
          <cell r="B201" t="str">
            <v>Ñieän aùp tröôùc khi loïc 10KV</v>
          </cell>
        </row>
        <row r="202">
          <cell r="A202" t="str">
            <v>01.3131</v>
          </cell>
          <cell r="B202" t="str">
            <v>Sau khi loïc 25KV</v>
          </cell>
          <cell r="C202" t="str">
            <v>taán</v>
          </cell>
          <cell r="D202">
            <v>4565</v>
          </cell>
          <cell r="E202">
            <v>46031</v>
          </cell>
          <cell r="F202">
            <v>333636</v>
          </cell>
          <cell r="G202">
            <v>384232</v>
          </cell>
        </row>
        <row r="203">
          <cell r="A203" t="str">
            <v>01.3132</v>
          </cell>
          <cell r="B203" t="str">
            <v>Sau khi loïc 30KV</v>
          </cell>
          <cell r="C203" t="str">
            <v>taán</v>
          </cell>
          <cell r="D203">
            <v>4669</v>
          </cell>
          <cell r="E203">
            <v>50635</v>
          </cell>
          <cell r="F203">
            <v>397236</v>
          </cell>
          <cell r="G203">
            <v>452539</v>
          </cell>
        </row>
        <row r="204">
          <cell r="A204" t="str">
            <v>01.3133</v>
          </cell>
          <cell r="B204" t="str">
            <v>Sau khi loïc 35KV</v>
          </cell>
          <cell r="C204" t="str">
            <v>taán</v>
          </cell>
          <cell r="D204">
            <v>4773</v>
          </cell>
          <cell r="E204">
            <v>78253</v>
          </cell>
          <cell r="F204">
            <v>466836</v>
          </cell>
          <cell r="G204">
            <v>549862</v>
          </cell>
        </row>
        <row r="205">
          <cell r="A205" t="str">
            <v>01.3134</v>
          </cell>
          <cell r="B205" t="str">
            <v>Sau khi loïc 40KV</v>
          </cell>
          <cell r="C205" t="str">
            <v>taán</v>
          </cell>
          <cell r="D205">
            <v>4856</v>
          </cell>
          <cell r="E205">
            <v>95132</v>
          </cell>
          <cell r="F205">
            <v>541236</v>
          </cell>
          <cell r="G205">
            <v>641223</v>
          </cell>
        </row>
        <row r="206">
          <cell r="B206" t="str">
            <v>Ñieän aùp tröôùc khi loïc 15KV</v>
          </cell>
        </row>
        <row r="207">
          <cell r="A207" t="str">
            <v>01.3135</v>
          </cell>
          <cell r="B207" t="str">
            <v>Sau khi loïc 25KV</v>
          </cell>
          <cell r="C207" t="str">
            <v>taán</v>
          </cell>
          <cell r="D207">
            <v>4565</v>
          </cell>
          <cell r="E207">
            <v>30688</v>
          </cell>
          <cell r="F207">
            <v>273636</v>
          </cell>
          <cell r="G207">
            <v>308889</v>
          </cell>
        </row>
        <row r="208">
          <cell r="A208" t="str">
            <v>01.3136</v>
          </cell>
          <cell r="B208" t="str">
            <v>Sau khi loïc 30KV</v>
          </cell>
          <cell r="C208" t="str">
            <v>taán</v>
          </cell>
          <cell r="D208">
            <v>4669</v>
          </cell>
          <cell r="E208">
            <v>38360</v>
          </cell>
          <cell r="F208">
            <v>334836</v>
          </cell>
          <cell r="G208">
            <v>377864</v>
          </cell>
        </row>
        <row r="209">
          <cell r="A209" t="str">
            <v>01.3137</v>
          </cell>
          <cell r="B209" t="str">
            <v>Sau khi loïc 35KV</v>
          </cell>
          <cell r="C209" t="str">
            <v>taán</v>
          </cell>
          <cell r="D209">
            <v>4773</v>
          </cell>
          <cell r="E209">
            <v>46031</v>
          </cell>
          <cell r="F209">
            <v>397236</v>
          </cell>
          <cell r="G209">
            <v>448040</v>
          </cell>
        </row>
        <row r="210">
          <cell r="A210" t="str">
            <v>01.3138</v>
          </cell>
          <cell r="B210" t="str">
            <v>Sau khi loïc 40KV</v>
          </cell>
          <cell r="C210" t="str">
            <v>taán</v>
          </cell>
          <cell r="D210">
            <v>4856</v>
          </cell>
          <cell r="E210">
            <v>58306</v>
          </cell>
          <cell r="F210">
            <v>468036</v>
          </cell>
          <cell r="G210">
            <v>531198</v>
          </cell>
        </row>
        <row r="211">
          <cell r="A211" t="str">
            <v>01.3139</v>
          </cell>
          <cell r="B211" t="str">
            <v>Sau khi loïc 45KV</v>
          </cell>
          <cell r="C211" t="str">
            <v>taán</v>
          </cell>
          <cell r="D211">
            <v>4939</v>
          </cell>
          <cell r="E211">
            <v>73650</v>
          </cell>
          <cell r="F211">
            <v>540036</v>
          </cell>
          <cell r="G211">
            <v>618625</v>
          </cell>
        </row>
        <row r="212">
          <cell r="B212" t="str">
            <v>Ñieän aùp tröôùc khi loïc 20KV</v>
          </cell>
        </row>
        <row r="213">
          <cell r="A213" t="str">
            <v>01.3140</v>
          </cell>
          <cell r="B213" t="str">
            <v>Sau khi loïc 25KV</v>
          </cell>
          <cell r="C213" t="str">
            <v>taán</v>
          </cell>
          <cell r="D213">
            <v>4669</v>
          </cell>
          <cell r="E213">
            <v>23016</v>
          </cell>
          <cell r="F213">
            <v>220836</v>
          </cell>
          <cell r="G213">
            <v>248520</v>
          </cell>
        </row>
        <row r="214">
          <cell r="A214" t="str">
            <v>01.3141</v>
          </cell>
          <cell r="B214" t="str">
            <v>Sau khi loïc 30KV</v>
          </cell>
          <cell r="C214" t="str">
            <v>taán</v>
          </cell>
          <cell r="D214">
            <v>4773</v>
          </cell>
          <cell r="E214">
            <v>30688</v>
          </cell>
          <cell r="F214">
            <v>273636</v>
          </cell>
          <cell r="G214">
            <v>309096</v>
          </cell>
        </row>
        <row r="215">
          <cell r="A215" t="str">
            <v>01.3142</v>
          </cell>
          <cell r="B215" t="str">
            <v>Sau khi loïc 35KV</v>
          </cell>
          <cell r="C215" t="str">
            <v>taán</v>
          </cell>
          <cell r="D215">
            <v>4876</v>
          </cell>
          <cell r="E215">
            <v>38360</v>
          </cell>
          <cell r="F215">
            <v>334836</v>
          </cell>
          <cell r="G215">
            <v>378072</v>
          </cell>
        </row>
        <row r="216">
          <cell r="A216" t="str">
            <v>01.3143</v>
          </cell>
          <cell r="B216" t="str">
            <v>Sau khi loïc 40KV</v>
          </cell>
          <cell r="C216" t="str">
            <v>taán</v>
          </cell>
          <cell r="D216">
            <v>4939</v>
          </cell>
          <cell r="E216">
            <v>49100</v>
          </cell>
          <cell r="F216">
            <v>397236</v>
          </cell>
          <cell r="G216">
            <v>451275</v>
          </cell>
        </row>
        <row r="217">
          <cell r="A217" t="str">
            <v>01.3144</v>
          </cell>
          <cell r="B217" t="str">
            <v>Sau khi loïc 45KV</v>
          </cell>
          <cell r="C217" t="str">
            <v>taán</v>
          </cell>
          <cell r="D217">
            <v>5001</v>
          </cell>
          <cell r="E217">
            <v>61375</v>
          </cell>
          <cell r="F217">
            <v>468036</v>
          </cell>
          <cell r="G217">
            <v>534412</v>
          </cell>
        </row>
        <row r="218">
          <cell r="A218" t="str">
            <v>01.3145</v>
          </cell>
          <cell r="B218" t="str">
            <v>Sau khi loïc 50KV</v>
          </cell>
          <cell r="C218" t="str">
            <v>taán</v>
          </cell>
          <cell r="D218">
            <v>5063</v>
          </cell>
          <cell r="E218">
            <v>72116</v>
          </cell>
          <cell r="F218">
            <v>541236</v>
          </cell>
          <cell r="G218">
            <v>618415</v>
          </cell>
        </row>
        <row r="219">
          <cell r="B219" t="str">
            <v>Ñieän aùp tröôùc khi loïc 25KV</v>
          </cell>
        </row>
        <row r="220">
          <cell r="A220" t="str">
            <v>01.3146</v>
          </cell>
          <cell r="B220" t="str">
            <v>Sau khi loïc 30KV</v>
          </cell>
          <cell r="C220" t="str">
            <v>taán</v>
          </cell>
          <cell r="D220">
            <v>4565</v>
          </cell>
          <cell r="E220">
            <v>26084</v>
          </cell>
          <cell r="F220">
            <v>223236</v>
          </cell>
          <cell r="G220">
            <v>253885</v>
          </cell>
        </row>
        <row r="221">
          <cell r="A221" t="str">
            <v>01.3147</v>
          </cell>
          <cell r="B221" t="str">
            <v>Sau khi loïc 35KV</v>
          </cell>
          <cell r="C221" t="str">
            <v>taán</v>
          </cell>
          <cell r="D221">
            <v>4565</v>
          </cell>
          <cell r="E221">
            <v>33756</v>
          </cell>
          <cell r="F221">
            <v>277236</v>
          </cell>
          <cell r="G221">
            <v>315557</v>
          </cell>
        </row>
        <row r="222">
          <cell r="A222" t="str">
            <v>01.3148</v>
          </cell>
          <cell r="B222" t="str">
            <v>Sau khi loïc 40KV</v>
          </cell>
          <cell r="C222" t="str">
            <v>taán</v>
          </cell>
          <cell r="D222">
            <v>4773</v>
          </cell>
          <cell r="E222">
            <v>42963</v>
          </cell>
          <cell r="F222">
            <v>336036</v>
          </cell>
          <cell r="G222">
            <v>383771</v>
          </cell>
        </row>
        <row r="223">
          <cell r="A223" t="str">
            <v>01.3149</v>
          </cell>
          <cell r="B223" t="str">
            <v>Sau khi loïc 45KV</v>
          </cell>
          <cell r="C223" t="str">
            <v>taán</v>
          </cell>
          <cell r="D223">
            <v>4856</v>
          </cell>
          <cell r="E223">
            <v>53703</v>
          </cell>
          <cell r="F223">
            <v>399636</v>
          </cell>
          <cell r="G223">
            <v>458195</v>
          </cell>
        </row>
        <row r="224">
          <cell r="A224" t="str">
            <v>01.3150</v>
          </cell>
          <cell r="B224" t="str">
            <v>Sau khi loïc 50KV</v>
          </cell>
          <cell r="C224" t="str">
            <v>taán</v>
          </cell>
          <cell r="D224">
            <v>4939</v>
          </cell>
          <cell r="E224">
            <v>64444</v>
          </cell>
          <cell r="F224">
            <v>468036</v>
          </cell>
          <cell r="G224">
            <v>537418</v>
          </cell>
        </row>
        <row r="225">
          <cell r="B225" t="str">
            <v>Ñieän aùp tröôùc khi loïc 30KV</v>
          </cell>
        </row>
        <row r="226">
          <cell r="A226" t="str">
            <v>01.3151</v>
          </cell>
          <cell r="B226" t="str">
            <v>Sau khi loïc 35KV</v>
          </cell>
          <cell r="C226" t="str">
            <v>taán</v>
          </cell>
          <cell r="D226">
            <v>4773</v>
          </cell>
          <cell r="E226">
            <v>30688</v>
          </cell>
          <cell r="F226">
            <v>234036</v>
          </cell>
          <cell r="G226">
            <v>269496</v>
          </cell>
        </row>
        <row r="227">
          <cell r="A227" t="str">
            <v>01.3152</v>
          </cell>
          <cell r="B227" t="str">
            <v>40KV</v>
          </cell>
          <cell r="C227" t="str">
            <v>taán</v>
          </cell>
          <cell r="D227">
            <v>4856</v>
          </cell>
          <cell r="E227">
            <v>38360</v>
          </cell>
          <cell r="F227">
            <v>291636</v>
          </cell>
          <cell r="G227">
            <v>334851</v>
          </cell>
        </row>
        <row r="228">
          <cell r="A228" t="str">
            <v>01.3153</v>
          </cell>
          <cell r="B228" t="str">
            <v>45KV</v>
          </cell>
          <cell r="C228" t="str">
            <v>taán</v>
          </cell>
          <cell r="D228">
            <v>4939</v>
          </cell>
          <cell r="E228">
            <v>47566</v>
          </cell>
          <cell r="F228">
            <v>352836</v>
          </cell>
          <cell r="G228">
            <v>405340</v>
          </cell>
        </row>
        <row r="229">
          <cell r="A229" t="str">
            <v>01.3154</v>
          </cell>
          <cell r="B229" t="str">
            <v>50KV</v>
          </cell>
          <cell r="C229" t="str">
            <v>taán</v>
          </cell>
          <cell r="D229">
            <v>5001</v>
          </cell>
          <cell r="E229">
            <v>53703</v>
          </cell>
          <cell r="F229">
            <v>420036</v>
          </cell>
          <cell r="G229">
            <v>478740</v>
          </cell>
        </row>
        <row r="230">
          <cell r="A230" t="str">
            <v>01.3155</v>
          </cell>
          <cell r="B230" t="str">
            <v>60KV</v>
          </cell>
          <cell r="C230" t="str">
            <v>taán</v>
          </cell>
          <cell r="D230">
            <v>5063</v>
          </cell>
          <cell r="E230">
            <v>64444</v>
          </cell>
          <cell r="F230">
            <v>490836</v>
          </cell>
          <cell r="G230">
            <v>560343</v>
          </cell>
        </row>
        <row r="231">
          <cell r="B231" t="str">
            <v>Ñieän aùp tröôùc khi loïc 35KV</v>
          </cell>
        </row>
        <row r="232">
          <cell r="A232" t="str">
            <v>01.3156</v>
          </cell>
          <cell r="B232" t="str">
            <v>Sau khi loïc 40KV</v>
          </cell>
          <cell r="C232" t="str">
            <v>taán</v>
          </cell>
          <cell r="D232">
            <v>4565</v>
          </cell>
          <cell r="E232">
            <v>33756</v>
          </cell>
          <cell r="F232">
            <v>236436</v>
          </cell>
          <cell r="G232">
            <v>274757</v>
          </cell>
        </row>
        <row r="233">
          <cell r="A233" t="str">
            <v>01.3157</v>
          </cell>
          <cell r="B233" t="str">
            <v>45KV</v>
          </cell>
          <cell r="C233" t="str">
            <v>taán</v>
          </cell>
          <cell r="D233">
            <v>4773</v>
          </cell>
          <cell r="E233">
            <v>41428</v>
          </cell>
          <cell r="F233">
            <v>292836</v>
          </cell>
          <cell r="G233" t="str">
            <v>339-037</v>
          </cell>
        </row>
        <row r="234">
          <cell r="A234" t="str">
            <v>01.3158</v>
          </cell>
          <cell r="B234" t="str">
            <v>50KV</v>
          </cell>
          <cell r="C234" t="str">
            <v>taán</v>
          </cell>
          <cell r="D234">
            <v>4856</v>
          </cell>
          <cell r="E234">
            <v>50635</v>
          </cell>
          <cell r="F234">
            <v>354036</v>
          </cell>
          <cell r="G234">
            <v>409526</v>
          </cell>
        </row>
        <row r="235">
          <cell r="A235" t="str">
            <v>01.3159</v>
          </cell>
          <cell r="B235" t="str">
            <v>60KV</v>
          </cell>
          <cell r="C235" t="str">
            <v>taán</v>
          </cell>
          <cell r="D235">
            <v>4939</v>
          </cell>
          <cell r="E235">
            <v>60761</v>
          </cell>
          <cell r="F235">
            <v>420036</v>
          </cell>
          <cell r="G235">
            <v>485736</v>
          </cell>
        </row>
        <row r="236">
          <cell r="B236" t="str">
            <v>Ñieän aùp tröôùc khi loïc 40KV</v>
          </cell>
        </row>
        <row r="237">
          <cell r="A237" t="str">
            <v>01.3160</v>
          </cell>
          <cell r="B237" t="str">
            <v>Sau khi loïc 45KV</v>
          </cell>
          <cell r="C237" t="str">
            <v>taán</v>
          </cell>
          <cell r="D237">
            <v>4565</v>
          </cell>
          <cell r="E237">
            <v>30688</v>
          </cell>
          <cell r="F237">
            <v>234036</v>
          </cell>
          <cell r="G237">
            <v>269289</v>
          </cell>
        </row>
        <row r="238">
          <cell r="A238" t="str">
            <v>01.3161</v>
          </cell>
          <cell r="B238" t="str">
            <v>50KV</v>
          </cell>
          <cell r="C238" t="str">
            <v>taán</v>
          </cell>
          <cell r="D238">
            <v>4773</v>
          </cell>
          <cell r="E238">
            <v>3836</v>
          </cell>
          <cell r="F238">
            <v>291636</v>
          </cell>
          <cell r="G238">
            <v>334768</v>
          </cell>
        </row>
        <row r="239">
          <cell r="A239" t="str">
            <v>01.3162</v>
          </cell>
          <cell r="B239" t="str">
            <v>55KV</v>
          </cell>
          <cell r="C239" t="str">
            <v>taán</v>
          </cell>
          <cell r="D239">
            <v>4856</v>
          </cell>
          <cell r="E239">
            <v>47566</v>
          </cell>
          <cell r="F239">
            <v>352836</v>
          </cell>
          <cell r="G239">
            <v>405257</v>
          </cell>
        </row>
        <row r="240">
          <cell r="A240" t="str">
            <v>01.3163</v>
          </cell>
          <cell r="B240" t="str">
            <v>60KV</v>
          </cell>
          <cell r="C240" t="str">
            <v>taán</v>
          </cell>
          <cell r="D240">
            <v>4939</v>
          </cell>
          <cell r="E240">
            <v>53703</v>
          </cell>
          <cell r="F240">
            <v>420036</v>
          </cell>
          <cell r="G240">
            <v>478678</v>
          </cell>
        </row>
        <row r="241">
          <cell r="B241" t="str">
            <v>Ñieän aùp tröôùc khi loïc 45KV</v>
          </cell>
        </row>
        <row r="242">
          <cell r="A242" t="str">
            <v>01.3164</v>
          </cell>
          <cell r="B242" t="str">
            <v>Sau khi loïc 50KV</v>
          </cell>
          <cell r="C242" t="str">
            <v>taán</v>
          </cell>
          <cell r="D242">
            <v>4565</v>
          </cell>
          <cell r="E242">
            <v>47719</v>
          </cell>
          <cell r="F242">
            <v>236436</v>
          </cell>
          <cell r="G242">
            <v>288720</v>
          </cell>
        </row>
        <row r="243">
          <cell r="A243" t="str">
            <v>01.3165</v>
          </cell>
          <cell r="B243" t="str">
            <v>55KV</v>
          </cell>
          <cell r="C243" t="str">
            <v>taán</v>
          </cell>
          <cell r="D243">
            <v>4669</v>
          </cell>
          <cell r="E243">
            <v>52322</v>
          </cell>
          <cell r="F243">
            <v>292836</v>
          </cell>
          <cell r="G243">
            <v>349827</v>
          </cell>
        </row>
        <row r="244">
          <cell r="A244" t="str">
            <v>01.3166</v>
          </cell>
          <cell r="B244" t="str">
            <v>60KV</v>
          </cell>
          <cell r="C244" t="str">
            <v>taán</v>
          </cell>
          <cell r="D244">
            <v>4773</v>
          </cell>
          <cell r="E244">
            <v>57079</v>
          </cell>
          <cell r="F244">
            <v>354036</v>
          </cell>
          <cell r="G244">
            <v>415887</v>
          </cell>
        </row>
        <row r="245">
          <cell r="A245" t="str">
            <v>01.3167</v>
          </cell>
          <cell r="B245" t="str">
            <v>70KV</v>
          </cell>
          <cell r="C245" t="str">
            <v>taán</v>
          </cell>
          <cell r="D245">
            <v>4856</v>
          </cell>
          <cell r="E245">
            <v>66592</v>
          </cell>
          <cell r="F245">
            <v>420036</v>
          </cell>
          <cell r="G245">
            <v>491483</v>
          </cell>
        </row>
        <row r="246">
          <cell r="B246" t="str">
            <v>Ñieän aùp tröôùc khi loïc 50KV</v>
          </cell>
        </row>
        <row r="247">
          <cell r="A247" t="str">
            <v>01.3168</v>
          </cell>
          <cell r="B247" t="str">
            <v>Sau khi loïc 55KV</v>
          </cell>
          <cell r="C247" t="str">
            <v>taán</v>
          </cell>
          <cell r="D247">
            <v>4565</v>
          </cell>
          <cell r="E247">
            <v>49100</v>
          </cell>
          <cell r="F247">
            <v>249636</v>
          </cell>
          <cell r="G247">
            <v>303301</v>
          </cell>
        </row>
        <row r="248">
          <cell r="A248" t="str">
            <v>01.3169</v>
          </cell>
          <cell r="B248" t="str">
            <v>60KV</v>
          </cell>
          <cell r="C248" t="str">
            <v>taán</v>
          </cell>
          <cell r="D248">
            <v>4773</v>
          </cell>
          <cell r="E248">
            <v>53550</v>
          </cell>
          <cell r="F248">
            <v>308436</v>
          </cell>
          <cell r="G248">
            <v>366758</v>
          </cell>
        </row>
        <row r="249">
          <cell r="A249" t="str">
            <v>01.3170</v>
          </cell>
          <cell r="B249" t="str">
            <v>70KV</v>
          </cell>
          <cell r="C249" t="str">
            <v>taán</v>
          </cell>
          <cell r="D249">
            <v>4856</v>
          </cell>
          <cell r="E249">
            <v>62449</v>
          </cell>
          <cell r="F249">
            <v>420036</v>
          </cell>
          <cell r="G249">
            <v>487341</v>
          </cell>
        </row>
        <row r="250">
          <cell r="B250" t="str">
            <v>Ñieän aùp tröôùc khi loïc 55KV</v>
          </cell>
        </row>
        <row r="251">
          <cell r="A251" t="str">
            <v>01.3171</v>
          </cell>
          <cell r="B251" t="str">
            <v>Sau khi loc 60KV</v>
          </cell>
          <cell r="C251" t="str">
            <v>taán</v>
          </cell>
          <cell r="D251">
            <v>4565</v>
          </cell>
          <cell r="E251">
            <v>50328</v>
          </cell>
          <cell r="F251">
            <v>250836</v>
          </cell>
          <cell r="G251">
            <v>305729</v>
          </cell>
        </row>
        <row r="252">
          <cell r="A252" t="str">
            <v>01.3172</v>
          </cell>
          <cell r="B252" t="str">
            <v>70KV</v>
          </cell>
          <cell r="C252" t="str">
            <v>taán</v>
          </cell>
          <cell r="D252">
            <v>4669</v>
          </cell>
          <cell r="E252">
            <v>58767</v>
          </cell>
          <cell r="F252">
            <v>356436</v>
          </cell>
          <cell r="G252">
            <v>419871</v>
          </cell>
        </row>
        <row r="253">
          <cell r="B253" t="str">
            <v>Ñieän aùp tröôùc khi loïc &gt;60KV</v>
          </cell>
        </row>
        <row r="254">
          <cell r="A254" t="str">
            <v>01.31373</v>
          </cell>
          <cell r="B254" t="str">
            <v>Sau khi loc 70KV</v>
          </cell>
          <cell r="C254" t="str">
            <v>taán</v>
          </cell>
          <cell r="D254">
            <v>4565</v>
          </cell>
          <cell r="E254">
            <v>61375</v>
          </cell>
          <cell r="F254">
            <v>339636</v>
          </cell>
          <cell r="G254">
            <v>405576</v>
          </cell>
        </row>
        <row r="255">
          <cell r="A255" t="str">
            <v>01.4000 COÂNG TAÙC BAO CHE TRONG QUAÙ TRÌNH LOÏC DAÀU</v>
          </cell>
        </row>
        <row r="256">
          <cell r="A256">
            <v>1.4</v>
          </cell>
          <cell r="B256" t="str">
            <v>Coâng taùc bao che trong quaù 
trình loïc daàu</v>
          </cell>
          <cell r="C256" t="str">
            <v>maùy</v>
          </cell>
          <cell r="D256">
            <v>152500</v>
          </cell>
          <cell r="E256">
            <v>30688</v>
          </cell>
          <cell r="G256">
            <v>183188</v>
          </cell>
        </row>
        <row r="257">
          <cell r="A257" t="str">
            <v>Ghi chuù : Baûng giaù treân tính cho cong taùc bao che loïc daàu baèng maùy loïc thoâng thöôøng, trong tröôøng hôïp loïc daàu baèng maùy YBM-2 caûi taïo thì söû duïng baûng möùc treân nhaân heä soá 0.7</v>
          </cell>
        </row>
        <row r="258">
          <cell r="A258" t="str">
            <v>01.1100 LAÉP ÑAËT MAÙY BIEÁN ÑIEÄN AÙP, MAÙY BIEÁN DOØNG ÑIEÄN,MAÙY CAÉT…</v>
          </cell>
        </row>
        <row r="259">
          <cell r="A259" t="str">
            <v>02.1000 LAÉP ÑAËT MAÙY BIEÁN ÑIEÄN AÙP</v>
          </cell>
        </row>
        <row r="260">
          <cell r="A260" t="str">
            <v>02.1120 LAÉP ÑAËT MAÙY BIEÁN DOØNG</v>
          </cell>
        </row>
        <row r="261">
          <cell r="A261" t="str">
            <v>02.1111</v>
          </cell>
          <cell r="B261" t="str">
            <v>500kV</v>
          </cell>
          <cell r="C261" t="str">
            <v>boä</v>
          </cell>
          <cell r="D261">
            <v>60079</v>
          </cell>
          <cell r="E261">
            <v>168782</v>
          </cell>
          <cell r="F261">
            <v>398285</v>
          </cell>
          <cell r="G261">
            <v>627146</v>
          </cell>
        </row>
        <row r="262">
          <cell r="A262" t="str">
            <v>02.1112</v>
          </cell>
          <cell r="B262" t="str">
            <v>220kV</v>
          </cell>
          <cell r="C262" t="str">
            <v>boä</v>
          </cell>
          <cell r="D262">
            <v>40138</v>
          </cell>
          <cell r="E262">
            <v>146687</v>
          </cell>
          <cell r="F262">
            <v>301118</v>
          </cell>
          <cell r="G262">
            <v>487943</v>
          </cell>
        </row>
        <row r="263">
          <cell r="A263" t="str">
            <v>02.1113</v>
          </cell>
          <cell r="B263" t="str">
            <v>&lt;110kV</v>
          </cell>
          <cell r="C263" t="str">
            <v>boä</v>
          </cell>
          <cell r="D263">
            <v>26278</v>
          </cell>
          <cell r="E263">
            <v>115079</v>
          </cell>
          <cell r="F263">
            <v>129706</v>
          </cell>
          <cell r="G263">
            <v>271062</v>
          </cell>
        </row>
        <row r="264">
          <cell r="A264" t="str">
            <v>02.1114</v>
          </cell>
          <cell r="B264" t="str">
            <v>&lt;35kV</v>
          </cell>
          <cell r="C264" t="str">
            <v>boä</v>
          </cell>
          <cell r="D264">
            <v>22997</v>
          </cell>
          <cell r="E264">
            <v>46031</v>
          </cell>
          <cell r="F264">
            <v>74206</v>
          </cell>
          <cell r="G264">
            <v>143234</v>
          </cell>
        </row>
        <row r="265">
          <cell r="A265" t="str">
            <v>02.1115</v>
          </cell>
          <cell r="B265" t="str">
            <v>&lt;10kV</v>
          </cell>
          <cell r="C265" t="str">
            <v>boä</v>
          </cell>
          <cell r="D265">
            <v>9657</v>
          </cell>
          <cell r="E265">
            <v>36825</v>
          </cell>
          <cell r="F265">
            <v>66502</v>
          </cell>
          <cell r="G265">
            <v>112984</v>
          </cell>
        </row>
        <row r="266">
          <cell r="B266" t="str">
            <v>Laép ñaët MBÑA 1 pha</v>
          </cell>
        </row>
        <row r="267">
          <cell r="A267" t="str">
            <v>02.1116</v>
          </cell>
          <cell r="B267" t="str">
            <v>&lt;35kV</v>
          </cell>
          <cell r="C267" t="str">
            <v>boä</v>
          </cell>
          <cell r="D267">
            <v>18398</v>
          </cell>
          <cell r="E267">
            <v>36825</v>
          </cell>
          <cell r="F267">
            <v>56424</v>
          </cell>
          <cell r="G267">
            <v>111647</v>
          </cell>
        </row>
        <row r="268">
          <cell r="A268" t="str">
            <v>02.1117</v>
          </cell>
          <cell r="B268" t="str">
            <v>&lt;10kV</v>
          </cell>
          <cell r="C268" t="str">
            <v>boä</v>
          </cell>
          <cell r="D268">
            <v>7726</v>
          </cell>
          <cell r="E268">
            <v>2946</v>
          </cell>
          <cell r="F268">
            <v>50262</v>
          </cell>
          <cell r="G268">
            <v>87447</v>
          </cell>
        </row>
        <row r="269">
          <cell r="B269" t="str">
            <v>Laép ñaët MBDÑ 3 pha</v>
          </cell>
        </row>
        <row r="270">
          <cell r="A270" t="str">
            <v>02.1121</v>
          </cell>
          <cell r="B270" t="str">
            <v>5OOkV</v>
          </cell>
          <cell r="C270" t="str">
            <v>boä</v>
          </cell>
          <cell r="D270">
            <v>60079</v>
          </cell>
          <cell r="E270">
            <v>168782</v>
          </cell>
          <cell r="F270">
            <v>398285</v>
          </cell>
          <cell r="G270">
            <v>627146</v>
          </cell>
        </row>
        <row r="271">
          <cell r="A271" t="str">
            <v>02.1122</v>
          </cell>
          <cell r="B271" t="str">
            <v>220kV</v>
          </cell>
          <cell r="C271" t="str">
            <v>boä</v>
          </cell>
          <cell r="D271">
            <v>40138</v>
          </cell>
          <cell r="E271">
            <v>146687</v>
          </cell>
          <cell r="F271">
            <v>301118</v>
          </cell>
          <cell r="G271">
            <v>487943</v>
          </cell>
        </row>
        <row r="272">
          <cell r="A272" t="str">
            <v>02.1123</v>
          </cell>
          <cell r="B272" t="str">
            <v>&lt;110kV</v>
          </cell>
          <cell r="C272" t="str">
            <v>boä</v>
          </cell>
          <cell r="D272">
            <v>26278</v>
          </cell>
          <cell r="E272">
            <v>115079</v>
          </cell>
          <cell r="F272">
            <v>129706</v>
          </cell>
          <cell r="G272">
            <v>271062</v>
          </cell>
        </row>
        <row r="273">
          <cell r="A273" t="str">
            <v>02.1124</v>
          </cell>
          <cell r="B273" t="str">
            <v>&lt;35kV</v>
          </cell>
          <cell r="C273" t="str">
            <v>boä</v>
          </cell>
          <cell r="D273">
            <v>22997</v>
          </cell>
          <cell r="E273">
            <v>46031</v>
          </cell>
          <cell r="F273">
            <v>74206</v>
          </cell>
          <cell r="G273">
            <v>143234</v>
          </cell>
        </row>
        <row r="274">
          <cell r="A274" t="str">
            <v>02.1125</v>
          </cell>
          <cell r="B274" t="str">
            <v>&lt;10kV</v>
          </cell>
          <cell r="C274" t="str">
            <v>boä</v>
          </cell>
          <cell r="D274">
            <v>9657</v>
          </cell>
          <cell r="E274">
            <v>36825</v>
          </cell>
          <cell r="F274">
            <v>66502</v>
          </cell>
          <cell r="G274">
            <v>112984</v>
          </cell>
        </row>
        <row r="275">
          <cell r="A275" t="str">
            <v>02.1120 LAÉP ÑAËT MAÙY BIEÁN DOØNG</v>
          </cell>
        </row>
        <row r="276">
          <cell r="B276" t="str">
            <v>Maùy caét ít daàu ngoaøi trôøi loaïi</v>
          </cell>
        </row>
        <row r="277">
          <cell r="A277" t="str">
            <v>02.2111</v>
          </cell>
          <cell r="B277" t="str">
            <v>220kV</v>
          </cell>
          <cell r="C277" t="str">
            <v>maùy</v>
          </cell>
          <cell r="D277">
            <v>293965</v>
          </cell>
          <cell r="E277">
            <v>1285464</v>
          </cell>
          <cell r="F277">
            <v>722788</v>
          </cell>
          <cell r="G277">
            <v>2302217</v>
          </cell>
        </row>
        <row r="278">
          <cell r="A278" t="str">
            <v>02.2112</v>
          </cell>
          <cell r="B278" t="str">
            <v>&lt;110KV</v>
          </cell>
          <cell r="C278" t="str">
            <v>maùy</v>
          </cell>
          <cell r="D278">
            <v>175561</v>
          </cell>
          <cell r="E278">
            <v>502346</v>
          </cell>
          <cell r="F278">
            <v>417148</v>
          </cell>
          <cell r="G278">
            <v>1095055</v>
          </cell>
        </row>
        <row r="279">
          <cell r="A279" t="str">
            <v>02.2113</v>
          </cell>
          <cell r="B279" t="str">
            <v>&lt;35KV</v>
          </cell>
          <cell r="C279" t="str">
            <v>maùy</v>
          </cell>
          <cell r="D279">
            <v>117024</v>
          </cell>
          <cell r="E279">
            <v>241870</v>
          </cell>
          <cell r="F279">
            <v>156115</v>
          </cell>
          <cell r="G279">
            <v>515009</v>
          </cell>
        </row>
        <row r="280">
          <cell r="B280" t="str">
            <v>Maùy caét nhieàu daàu ngoaøi trôøi loaïi</v>
          </cell>
        </row>
        <row r="281">
          <cell r="A281" t="str">
            <v>02.2114</v>
          </cell>
          <cell r="B281" t="str">
            <v>220KV</v>
          </cell>
          <cell r="C281" t="str">
            <v>maùy</v>
          </cell>
          <cell r="D281">
            <v>293965</v>
          </cell>
          <cell r="E281">
            <v>1671103</v>
          </cell>
          <cell r="F281">
            <v>722788</v>
          </cell>
          <cell r="G281">
            <v>2687856</v>
          </cell>
        </row>
        <row r="282">
          <cell r="A282" t="str">
            <v>02.2115</v>
          </cell>
          <cell r="B282" t="str">
            <v>110KV</v>
          </cell>
          <cell r="C282" t="str">
            <v>maùy</v>
          </cell>
          <cell r="D282">
            <v>175561</v>
          </cell>
          <cell r="E282">
            <v>653050</v>
          </cell>
          <cell r="F282">
            <v>417148</v>
          </cell>
          <cell r="G282">
            <v>1245759</v>
          </cell>
        </row>
        <row r="283">
          <cell r="A283" t="str">
            <v>02.2116</v>
          </cell>
          <cell r="B283" t="str">
            <v>35KV</v>
          </cell>
          <cell r="C283" t="str">
            <v>maùy</v>
          </cell>
          <cell r="D283">
            <v>117024</v>
          </cell>
          <cell r="E283">
            <v>314431</v>
          </cell>
          <cell r="F283">
            <v>156115</v>
          </cell>
          <cell r="G283">
            <v>58757</v>
          </cell>
        </row>
        <row r="284">
          <cell r="A284" t="str">
            <v>02.2120 LAÉP ÑAËT MAÙY CAÉT DUØNG KHÍ SF6</v>
          </cell>
        </row>
        <row r="285">
          <cell r="B285" t="str">
            <v>Loaïi maùy</v>
          </cell>
        </row>
        <row r="286">
          <cell r="A286" t="str">
            <v>02.2121</v>
          </cell>
          <cell r="B286" t="str">
            <v>500kV</v>
          </cell>
          <cell r="C286" t="str">
            <v>maùy</v>
          </cell>
          <cell r="D286">
            <v>354340</v>
          </cell>
          <cell r="E286">
            <v>1633892</v>
          </cell>
          <cell r="F286">
            <v>536481</v>
          </cell>
          <cell r="G286">
            <v>2524714</v>
          </cell>
        </row>
        <row r="287">
          <cell r="A287" t="str">
            <v>02.2122</v>
          </cell>
          <cell r="B287" t="str">
            <v>220 KV</v>
          </cell>
          <cell r="C287" t="str">
            <v>maùy</v>
          </cell>
          <cell r="D287">
            <v>293965</v>
          </cell>
          <cell r="E287">
            <v>899825</v>
          </cell>
          <cell r="F287">
            <v>392208</v>
          </cell>
          <cell r="G287">
            <v>1585998</v>
          </cell>
        </row>
        <row r="288">
          <cell r="A288" t="str">
            <v>02.2123</v>
          </cell>
          <cell r="B288" t="str">
            <v>&lt;110 KV</v>
          </cell>
          <cell r="C288" t="str">
            <v>maùy</v>
          </cell>
          <cell r="D288">
            <v>175561</v>
          </cell>
          <cell r="E288">
            <v>351642</v>
          </cell>
          <cell r="F288">
            <v>231685</v>
          </cell>
          <cell r="G288">
            <v>758888</v>
          </cell>
        </row>
        <row r="289">
          <cell r="A289" t="str">
            <v>02.2124</v>
          </cell>
          <cell r="B289" t="str">
            <v>&lt;35 KV</v>
          </cell>
          <cell r="C289" t="str">
            <v>maùy</v>
          </cell>
          <cell r="D289">
            <v>117024</v>
          </cell>
          <cell r="E289">
            <v>169309</v>
          </cell>
          <cell r="F289">
            <v>97316</v>
          </cell>
          <cell r="G289">
            <v>383649</v>
          </cell>
        </row>
        <row r="290">
          <cell r="A290" t="str">
            <v>02.3110 LAÉP ÑAËT DAO CAÙCH LY 1 PHA NGOAØI TRÔØI</v>
          </cell>
        </row>
        <row r="291">
          <cell r="B291" t="str">
            <v>Dao caùch ly 1 pha ngoaøi trôøi</v>
          </cell>
        </row>
        <row r="292">
          <cell r="B292" t="str">
            <v>loaïi khoâng tieáp ñaát</v>
          </cell>
        </row>
        <row r="293">
          <cell r="A293" t="str">
            <v>02.3111a</v>
          </cell>
          <cell r="B293" t="str">
            <v>5OOkV</v>
          </cell>
          <cell r="C293" t="str">
            <v>boä</v>
          </cell>
          <cell r="D293">
            <v>46693</v>
          </cell>
          <cell r="E293">
            <v>191128</v>
          </cell>
          <cell r="F293">
            <v>209951</v>
          </cell>
          <cell r="G293">
            <v>447773</v>
          </cell>
        </row>
        <row r="294">
          <cell r="A294" t="str">
            <v>02.3112a</v>
          </cell>
          <cell r="B294" t="str">
            <v>220KV</v>
          </cell>
          <cell r="C294" t="str">
            <v>boä</v>
          </cell>
          <cell r="D294">
            <v>39452</v>
          </cell>
          <cell r="E294">
            <v>128546</v>
          </cell>
          <cell r="F294">
            <v>174959</v>
          </cell>
          <cell r="G294">
            <v>342958</v>
          </cell>
        </row>
        <row r="295">
          <cell r="A295" t="str">
            <v>02.3113a</v>
          </cell>
          <cell r="B295" t="str">
            <v>110KV</v>
          </cell>
          <cell r="C295" t="str">
            <v>boä</v>
          </cell>
          <cell r="D295">
            <v>28105</v>
          </cell>
          <cell r="E295">
            <v>77128</v>
          </cell>
          <cell r="F295">
            <v>86245</v>
          </cell>
          <cell r="G295">
            <v>191477</v>
          </cell>
        </row>
        <row r="296">
          <cell r="A296" t="str">
            <v>02.3114a</v>
          </cell>
          <cell r="B296" t="str">
            <v>35KV</v>
          </cell>
          <cell r="C296" t="str">
            <v>boä</v>
          </cell>
          <cell r="D296">
            <v>18478</v>
          </cell>
          <cell r="E296">
            <v>38564</v>
          </cell>
          <cell r="F296">
            <v>60141</v>
          </cell>
          <cell r="G296">
            <v>117183</v>
          </cell>
        </row>
        <row r="297">
          <cell r="A297" t="str">
            <v>02.3115a</v>
          </cell>
          <cell r="B297" t="str">
            <v>&lt;10 KV</v>
          </cell>
          <cell r="C297" t="str">
            <v>boä</v>
          </cell>
          <cell r="D297">
            <v>15978</v>
          </cell>
          <cell r="E297">
            <v>32137</v>
          </cell>
          <cell r="F297">
            <v>23804</v>
          </cell>
          <cell r="G297">
            <v>71918</v>
          </cell>
        </row>
        <row r="298">
          <cell r="B298" t="str">
            <v>loaïi tieáp ñaát 1 ñaàu</v>
          </cell>
        </row>
        <row r="299">
          <cell r="A299" t="str">
            <v>02.3111b</v>
          </cell>
          <cell r="B299" t="str">
            <v>500kV</v>
          </cell>
          <cell r="C299" t="str">
            <v>boä</v>
          </cell>
          <cell r="D299">
            <v>46693</v>
          </cell>
          <cell r="E299">
            <v>265550</v>
          </cell>
          <cell r="F299">
            <v>209951</v>
          </cell>
          <cell r="G299">
            <v>522194</v>
          </cell>
        </row>
        <row r="300">
          <cell r="A300" t="str">
            <v>02.3112b</v>
          </cell>
          <cell r="B300" t="str">
            <v>220 KV</v>
          </cell>
          <cell r="C300" t="str">
            <v>boä</v>
          </cell>
          <cell r="D300">
            <v>39452</v>
          </cell>
          <cell r="E300">
            <v>176751</v>
          </cell>
          <cell r="F300">
            <v>174959</v>
          </cell>
          <cell r="G300">
            <v>391163</v>
          </cell>
        </row>
        <row r="301">
          <cell r="A301" t="str">
            <v>02.3113b</v>
          </cell>
          <cell r="B301" t="str">
            <v>110 KV</v>
          </cell>
          <cell r="C301" t="str">
            <v>boä</v>
          </cell>
          <cell r="D301">
            <v>28105</v>
          </cell>
          <cell r="E301">
            <v>110956</v>
          </cell>
          <cell r="F301">
            <v>86245</v>
          </cell>
          <cell r="G301">
            <v>225305</v>
          </cell>
        </row>
        <row r="302">
          <cell r="A302" t="str">
            <v>02.3114b</v>
          </cell>
          <cell r="B302" t="str">
            <v>35KV</v>
          </cell>
          <cell r="C302" t="str">
            <v>boä</v>
          </cell>
          <cell r="D302">
            <v>18478</v>
          </cell>
          <cell r="E302">
            <v>72392</v>
          </cell>
          <cell r="F302">
            <v>60141</v>
          </cell>
          <cell r="G302">
            <v>151011</v>
          </cell>
        </row>
        <row r="303">
          <cell r="A303" t="str">
            <v>02.3115b</v>
          </cell>
          <cell r="B303" t="str">
            <v>&lt;10 KV</v>
          </cell>
          <cell r="C303" t="str">
            <v>boä</v>
          </cell>
          <cell r="D303">
            <v>15978</v>
          </cell>
          <cell r="E303">
            <v>59199</v>
          </cell>
          <cell r="F303">
            <v>23804</v>
          </cell>
          <cell r="G303">
            <v>98981</v>
          </cell>
        </row>
        <row r="304">
          <cell r="B304" t="str">
            <v>loaïi tieáp ñaát 2 ñaàu</v>
          </cell>
        </row>
        <row r="305">
          <cell r="A305" t="str">
            <v>02.3111c</v>
          </cell>
          <cell r="B305" t="str">
            <v>500kV</v>
          </cell>
          <cell r="C305" t="str">
            <v>boä</v>
          </cell>
          <cell r="D305">
            <v>46693</v>
          </cell>
          <cell r="E305">
            <v>318660</v>
          </cell>
          <cell r="F305">
            <v>209951</v>
          </cell>
          <cell r="G305">
            <v>575304</v>
          </cell>
        </row>
        <row r="306">
          <cell r="A306" t="str">
            <v>02.3112c</v>
          </cell>
          <cell r="B306" t="str">
            <v>220 KV</v>
          </cell>
          <cell r="C306" t="str">
            <v>boä</v>
          </cell>
          <cell r="D306">
            <v>39452</v>
          </cell>
          <cell r="E306">
            <v>212102</v>
          </cell>
          <cell r="F306">
            <v>174959</v>
          </cell>
          <cell r="G306">
            <v>426513</v>
          </cell>
        </row>
        <row r="307">
          <cell r="A307" t="str">
            <v>02.3113c</v>
          </cell>
          <cell r="B307" t="str">
            <v>&lt;110 KV</v>
          </cell>
          <cell r="C307" t="str">
            <v>boä</v>
          </cell>
          <cell r="D307">
            <v>28105</v>
          </cell>
          <cell r="E307">
            <v>133113</v>
          </cell>
          <cell r="F307">
            <v>86245</v>
          </cell>
          <cell r="G307">
            <v>247463</v>
          </cell>
        </row>
        <row r="308">
          <cell r="A308" t="str">
            <v>02.3114c</v>
          </cell>
          <cell r="B308" t="str">
            <v>&lt;35 KV</v>
          </cell>
          <cell r="C308" t="str">
            <v>boä</v>
          </cell>
          <cell r="D308">
            <v>18478</v>
          </cell>
          <cell r="E308">
            <v>86938</v>
          </cell>
          <cell r="F308">
            <v>60141</v>
          </cell>
          <cell r="G308">
            <v>165557</v>
          </cell>
        </row>
        <row r="309">
          <cell r="A309" t="str">
            <v>02.3115c</v>
          </cell>
          <cell r="B309" t="str">
            <v>&lt;10 KV</v>
          </cell>
          <cell r="C309" t="str">
            <v>boä</v>
          </cell>
          <cell r="D309">
            <v>15978</v>
          </cell>
          <cell r="E309">
            <v>71039</v>
          </cell>
          <cell r="F309">
            <v>23804</v>
          </cell>
          <cell r="G309">
            <v>110821</v>
          </cell>
        </row>
        <row r="310">
          <cell r="A310" t="str">
            <v>02.3120 LAÉP ÑAËT DAO CAÙCH LY 3 PHA NGOAØI TRÔØI</v>
          </cell>
        </row>
        <row r="311">
          <cell r="B311" t="str">
            <v>Dao caùch ly 1 pha ngoaøi trôøi</v>
          </cell>
        </row>
        <row r="312">
          <cell r="B312" t="str">
            <v>loaïi khoâng tieáp ñaát</v>
          </cell>
        </row>
        <row r="313">
          <cell r="A313" t="str">
            <v>02.3121a</v>
          </cell>
          <cell r="B313" t="str">
            <v>220KV</v>
          </cell>
          <cell r="C313" t="str">
            <v>boä</v>
          </cell>
          <cell r="D313">
            <v>110628</v>
          </cell>
          <cell r="E313">
            <v>262167</v>
          </cell>
          <cell r="F313">
            <v>349919</v>
          </cell>
          <cell r="G313">
            <v>722714</v>
          </cell>
        </row>
        <row r="314">
          <cell r="A314" t="str">
            <v>02.3122a</v>
          </cell>
          <cell r="B314" t="str">
            <v>110KV</v>
          </cell>
          <cell r="C314" t="str">
            <v>boä</v>
          </cell>
          <cell r="D314">
            <v>80156</v>
          </cell>
          <cell r="E314">
            <v>154256</v>
          </cell>
          <cell r="F314">
            <v>155033</v>
          </cell>
          <cell r="G314">
            <v>389444</v>
          </cell>
        </row>
        <row r="315">
          <cell r="A315" t="str">
            <v>02.3123a</v>
          </cell>
          <cell r="B315" t="str">
            <v>35KV</v>
          </cell>
          <cell r="C315" t="str">
            <v>boä</v>
          </cell>
          <cell r="D315">
            <v>52419</v>
          </cell>
          <cell r="E315">
            <v>77128</v>
          </cell>
          <cell r="F315">
            <v>99653</v>
          </cell>
          <cell r="G315">
            <v>229199</v>
          </cell>
        </row>
        <row r="316">
          <cell r="A316" t="str">
            <v>02.3124a</v>
          </cell>
          <cell r="B316" t="str">
            <v>&lt;10 KV</v>
          </cell>
          <cell r="C316" t="str">
            <v>boä</v>
          </cell>
          <cell r="D316">
            <v>48724</v>
          </cell>
          <cell r="E316">
            <v>64273</v>
          </cell>
          <cell r="F316">
            <v>19043</v>
          </cell>
          <cell r="G316">
            <v>13204</v>
          </cell>
        </row>
        <row r="317">
          <cell r="B317" t="str">
            <v>loaïi tieáp ñaát 1 ñaàu</v>
          </cell>
        </row>
        <row r="318">
          <cell r="A318" t="str">
            <v>02.3121b</v>
          </cell>
          <cell r="B318" t="str">
            <v>220 KV</v>
          </cell>
          <cell r="C318" t="str">
            <v>boä</v>
          </cell>
          <cell r="D318">
            <v>110628</v>
          </cell>
          <cell r="E318">
            <v>356885</v>
          </cell>
          <cell r="F318">
            <v>349919</v>
          </cell>
          <cell r="G318">
            <v>817433</v>
          </cell>
        </row>
        <row r="319">
          <cell r="A319" t="str">
            <v>02.3122b</v>
          </cell>
          <cell r="B319" t="str">
            <v>110 KV</v>
          </cell>
          <cell r="C319" t="str">
            <v>boä</v>
          </cell>
          <cell r="D319">
            <v>80156</v>
          </cell>
          <cell r="E319">
            <v>221912</v>
          </cell>
          <cell r="F319">
            <v>155033</v>
          </cell>
          <cell r="G319">
            <v>457100</v>
          </cell>
        </row>
        <row r="320">
          <cell r="A320" t="str">
            <v>02.3123b</v>
          </cell>
          <cell r="B320" t="str">
            <v>35KV</v>
          </cell>
          <cell r="C320" t="str">
            <v>boä</v>
          </cell>
          <cell r="D320">
            <v>52419</v>
          </cell>
          <cell r="E320">
            <v>144784</v>
          </cell>
          <cell r="F320">
            <v>99653</v>
          </cell>
          <cell r="G320">
            <v>296855</v>
          </cell>
        </row>
        <row r="321">
          <cell r="A321" t="str">
            <v>02.3124b</v>
          </cell>
          <cell r="B321" t="str">
            <v>&lt;10 KV</v>
          </cell>
          <cell r="C321" t="str">
            <v>boä</v>
          </cell>
          <cell r="D321">
            <v>48724</v>
          </cell>
          <cell r="E321">
            <v>118398</v>
          </cell>
          <cell r="F321">
            <v>19043</v>
          </cell>
          <cell r="G321">
            <v>186165</v>
          </cell>
        </row>
        <row r="322">
          <cell r="B322" t="str">
            <v>loaïi tieáp ñaát 2 ñaàu</v>
          </cell>
        </row>
        <row r="323">
          <cell r="A323" t="str">
            <v>02.3121c</v>
          </cell>
          <cell r="B323" t="str">
            <v>220 KV</v>
          </cell>
          <cell r="C323" t="str">
            <v>boä</v>
          </cell>
          <cell r="D323">
            <v>110628</v>
          </cell>
          <cell r="E323">
            <v>428262</v>
          </cell>
          <cell r="F323">
            <v>349919</v>
          </cell>
          <cell r="G323">
            <v>888810</v>
          </cell>
        </row>
        <row r="324">
          <cell r="A324" t="str">
            <v>02.3122c</v>
          </cell>
          <cell r="B324" t="str">
            <v>&lt;110 KV</v>
          </cell>
          <cell r="C324" t="str">
            <v>boä</v>
          </cell>
          <cell r="D324">
            <v>80156</v>
          </cell>
          <cell r="E324">
            <v>261152</v>
          </cell>
          <cell r="F324">
            <v>155033</v>
          </cell>
          <cell r="G324">
            <v>496341</v>
          </cell>
        </row>
        <row r="325">
          <cell r="A325" t="str">
            <v>02.3123c</v>
          </cell>
          <cell r="B325" t="str">
            <v>&lt;35 KV</v>
          </cell>
          <cell r="C325" t="str">
            <v>boä</v>
          </cell>
          <cell r="D325">
            <v>52419</v>
          </cell>
          <cell r="E325">
            <v>171170</v>
          </cell>
          <cell r="F325">
            <v>99653</v>
          </cell>
          <cell r="G325">
            <v>323241</v>
          </cell>
        </row>
        <row r="326">
          <cell r="A326" t="str">
            <v>02.3124c</v>
          </cell>
          <cell r="B326" t="str">
            <v>&lt;10 KV</v>
          </cell>
          <cell r="C326" t="str">
            <v>boä</v>
          </cell>
          <cell r="D326">
            <v>48724</v>
          </cell>
          <cell r="E326">
            <v>142078</v>
          </cell>
          <cell r="F326">
            <v>19043</v>
          </cell>
          <cell r="G326">
            <v>209845</v>
          </cell>
        </row>
        <row r="327">
          <cell r="A327" t="str">
            <v>02.3140 LAÉP ÑAËT CAÀU DAO HAÏ THEÁ &lt;1000V CAÙC LOAÏI</v>
          </cell>
        </row>
        <row r="328">
          <cell r="A328" t="str">
            <v>02.3141</v>
          </cell>
          <cell r="B328" t="str">
            <v>&lt;100A</v>
          </cell>
          <cell r="C328" t="str">
            <v>boä</v>
          </cell>
          <cell r="D328">
            <v>10430</v>
          </cell>
          <cell r="E328">
            <v>7672</v>
          </cell>
          <cell r="G328">
            <v>18102</v>
          </cell>
        </row>
        <row r="329">
          <cell r="A329" t="str">
            <v>02.3142</v>
          </cell>
          <cell r="B329" t="str">
            <v>&lt;200A</v>
          </cell>
          <cell r="C329" t="str">
            <v>boä</v>
          </cell>
          <cell r="D329">
            <v>10430</v>
          </cell>
          <cell r="E329">
            <v>10741</v>
          </cell>
          <cell r="G329">
            <v>21171</v>
          </cell>
        </row>
        <row r="330">
          <cell r="A330" t="str">
            <v>02.3143</v>
          </cell>
          <cell r="B330" t="str">
            <v>&lt;400A</v>
          </cell>
          <cell r="C330" t="str">
            <v>boä</v>
          </cell>
          <cell r="D330">
            <v>10780</v>
          </cell>
          <cell r="E330">
            <v>15344</v>
          </cell>
          <cell r="G330">
            <v>26124</v>
          </cell>
        </row>
        <row r="331">
          <cell r="A331" t="str">
            <v>02.3144</v>
          </cell>
          <cell r="B331" t="str">
            <v>&lt;600A</v>
          </cell>
          <cell r="C331" t="str">
            <v>boä</v>
          </cell>
          <cell r="D331">
            <v>10780</v>
          </cell>
          <cell r="E331">
            <v>18413</v>
          </cell>
          <cell r="G331">
            <v>29193</v>
          </cell>
        </row>
        <row r="332">
          <cell r="A332" t="str">
            <v>02.3145</v>
          </cell>
          <cell r="B332" t="str">
            <v>&gt;600A</v>
          </cell>
          <cell r="C332" t="str">
            <v>boä</v>
          </cell>
          <cell r="D332">
            <v>10780</v>
          </cell>
          <cell r="E332">
            <v>21481</v>
          </cell>
          <cell r="G332">
            <v>32261</v>
          </cell>
        </row>
        <row r="333">
          <cell r="A333" t="str">
            <v>02.3150 LAÉP ÑAËT CAÀU CHÌ, CAÀU CHÌ TÖÏ RÔI VAØ ÑIEÄN TRÔÛ PHUÏ</v>
          </cell>
        </row>
        <row r="334">
          <cell r="B334" t="str">
            <v>Caàu chì</v>
          </cell>
        </row>
        <row r="335">
          <cell r="A335" t="str">
            <v>02.3151</v>
          </cell>
          <cell r="B335" t="str">
            <v>35;(22) KV</v>
          </cell>
          <cell r="C335" t="str">
            <v>boä</v>
          </cell>
          <cell r="D335">
            <v>35646</v>
          </cell>
          <cell r="E335">
            <v>36825</v>
          </cell>
          <cell r="G335">
            <v>72471</v>
          </cell>
        </row>
        <row r="336">
          <cell r="A336" t="str">
            <v>02.3152</v>
          </cell>
          <cell r="B336" t="str">
            <v>6 -10 KV</v>
          </cell>
          <cell r="C336" t="str">
            <v>boä</v>
          </cell>
          <cell r="D336">
            <v>35646</v>
          </cell>
          <cell r="E336">
            <v>27619</v>
          </cell>
          <cell r="G336">
            <v>63265</v>
          </cell>
        </row>
        <row r="337">
          <cell r="A337" t="str">
            <v>02.3153</v>
          </cell>
          <cell r="B337" t="str">
            <v>Ñieän trôû phuï</v>
          </cell>
          <cell r="C337" t="str">
            <v>boä</v>
          </cell>
          <cell r="D337">
            <v>2578</v>
          </cell>
          <cell r="E337">
            <v>55238</v>
          </cell>
          <cell r="G337">
            <v>81018</v>
          </cell>
        </row>
        <row r="338">
          <cell r="B338" t="str">
            <v>Caàu chì töï rôi</v>
          </cell>
        </row>
        <row r="339">
          <cell r="A339" t="str">
            <v>02.3154</v>
          </cell>
          <cell r="B339" t="str">
            <v>6;(10);(15)KV</v>
          </cell>
          <cell r="C339" t="str">
            <v>boä</v>
          </cell>
          <cell r="D339">
            <v>2578</v>
          </cell>
          <cell r="E339">
            <v>27619</v>
          </cell>
          <cell r="G339">
            <v>53399</v>
          </cell>
        </row>
        <row r="340">
          <cell r="A340" t="str">
            <v>02.3155</v>
          </cell>
          <cell r="B340" t="str">
            <v>35-(22) KV</v>
          </cell>
          <cell r="C340" t="str">
            <v>boä</v>
          </cell>
          <cell r="D340">
            <v>2578</v>
          </cell>
          <cell r="E340">
            <v>36825</v>
          </cell>
          <cell r="G340">
            <v>62605</v>
          </cell>
        </row>
        <row r="341">
          <cell r="A341" t="str">
            <v>02.4000 LAÉP ÑAËT KHAÙNG</v>
          </cell>
        </row>
        <row r="342">
          <cell r="A342" t="str">
            <v>02.4110 LAÉP ÑAËT KHAÙNG ÑIEÄN BEÂ TOÂNG</v>
          </cell>
        </row>
        <row r="343">
          <cell r="B343" t="str">
            <v>Troïng löôïng:</v>
          </cell>
        </row>
        <row r="344">
          <cell r="A344" t="str">
            <v>02.4111</v>
          </cell>
          <cell r="B344" t="str">
            <v>1500kg</v>
          </cell>
          <cell r="C344" t="str">
            <v>boä</v>
          </cell>
          <cell r="D344">
            <v>30141</v>
          </cell>
          <cell r="E344">
            <v>102036</v>
          </cell>
          <cell r="F344">
            <v>162160</v>
          </cell>
          <cell r="G344">
            <v>294337</v>
          </cell>
        </row>
        <row r="345">
          <cell r="A345" t="str">
            <v>02.4112</v>
          </cell>
          <cell r="B345" t="str">
            <v>3000kg</v>
          </cell>
          <cell r="C345" t="str">
            <v>boä</v>
          </cell>
          <cell r="D345">
            <v>45431</v>
          </cell>
          <cell r="E345">
            <v>120909</v>
          </cell>
          <cell r="F345">
            <v>162160</v>
          </cell>
          <cell r="G345">
            <v>328500</v>
          </cell>
        </row>
        <row r="346">
          <cell r="A346" t="str">
            <v>02.4113</v>
          </cell>
          <cell r="B346" t="str">
            <v>4500kg</v>
          </cell>
          <cell r="C346" t="str">
            <v>boä</v>
          </cell>
          <cell r="D346">
            <v>51635</v>
          </cell>
          <cell r="E346">
            <v>134258</v>
          </cell>
          <cell r="F346">
            <v>200678</v>
          </cell>
          <cell r="G346">
            <v>386571</v>
          </cell>
        </row>
        <row r="347">
          <cell r="A347" t="str">
            <v>02.4114</v>
          </cell>
          <cell r="B347" t="str">
            <v>7500kg</v>
          </cell>
          <cell r="C347" t="str">
            <v>boä</v>
          </cell>
          <cell r="D347">
            <v>77089</v>
          </cell>
          <cell r="E347">
            <v>173078</v>
          </cell>
          <cell r="F347">
            <v>239195</v>
          </cell>
          <cell r="G347">
            <v>489363</v>
          </cell>
        </row>
        <row r="348">
          <cell r="A348" t="str">
            <v>02.4120 LAÉP ÑAËT KHAÙNG ÑIEÄN DAÀU, KHAÙNG ÑIEÄN TRUNG TÍNH NOÁI ÑAÁT</v>
          </cell>
        </row>
        <row r="349">
          <cell r="B349" t="str">
            <v>Khaùng ñieän daàu 500kV</v>
          </cell>
        </row>
        <row r="350">
          <cell r="A350" t="str">
            <v>02.4121</v>
          </cell>
          <cell r="B350" t="str">
            <v>128 WAR</v>
          </cell>
          <cell r="C350" t="str">
            <v>boä</v>
          </cell>
          <cell r="D350">
            <v>1309955</v>
          </cell>
          <cell r="E350">
            <v>7104179</v>
          </cell>
          <cell r="F350">
            <v>2148767</v>
          </cell>
          <cell r="G350">
            <v>10562902</v>
          </cell>
        </row>
        <row r="351">
          <cell r="A351" t="str">
            <v>02.4122</v>
          </cell>
          <cell r="B351" t="str">
            <v>91 WAR</v>
          </cell>
          <cell r="C351" t="str">
            <v>boä</v>
          </cell>
          <cell r="D351">
            <v>1020618</v>
          </cell>
          <cell r="E351">
            <v>4388327</v>
          </cell>
          <cell r="F351">
            <v>1157029</v>
          </cell>
          <cell r="G351">
            <v>6565974</v>
          </cell>
        </row>
        <row r="352">
          <cell r="A352" t="str">
            <v>02.4123</v>
          </cell>
          <cell r="B352" t="str">
            <v>58MVAR</v>
          </cell>
          <cell r="C352" t="str">
            <v>boä</v>
          </cell>
          <cell r="D352">
            <v>992251</v>
          </cell>
          <cell r="E352">
            <v>1657130</v>
          </cell>
          <cell r="F352">
            <v>297522</v>
          </cell>
          <cell r="G352">
            <v>2946903</v>
          </cell>
        </row>
        <row r="353">
          <cell r="A353" t="str">
            <v>02.4124</v>
          </cell>
          <cell r="B353" t="str">
            <v>50 WAR</v>
          </cell>
          <cell r="C353" t="str">
            <v>boä</v>
          </cell>
          <cell r="D353">
            <v>893030</v>
          </cell>
          <cell r="E353">
            <v>1242848</v>
          </cell>
          <cell r="F353">
            <v>123967</v>
          </cell>
          <cell r="G353">
            <v>2259845</v>
          </cell>
        </row>
        <row r="354">
          <cell r="A354" t="str">
            <v>02.4125</v>
          </cell>
          <cell r="B354" t="str">
            <v>Khaùng ñieän trung tính noái ñaát</v>
          </cell>
          <cell r="C354" t="str">
            <v>boä</v>
          </cell>
          <cell r="D354">
            <v>852433</v>
          </cell>
          <cell r="E354">
            <v>144999</v>
          </cell>
          <cell r="F354">
            <v>99174</v>
          </cell>
          <cell r="G354">
            <v>1096606</v>
          </cell>
        </row>
        <row r="355">
          <cell r="A355" t="str">
            <v>02.4130 LAÉP ÑAËT CUOÄN DAÄP HOÀ QUANG</v>
          </cell>
        </row>
        <row r="356">
          <cell r="B356" t="str">
            <v>Ñieän aùp 6-10-15kV, coù coâng suaát</v>
          </cell>
        </row>
        <row r="357">
          <cell r="A357" t="str">
            <v>02.4131</v>
          </cell>
          <cell r="B357" t="str">
            <v>&lt;175 KVAR</v>
          </cell>
          <cell r="C357" t="str">
            <v>boä</v>
          </cell>
          <cell r="D357">
            <v>16075</v>
          </cell>
          <cell r="E357">
            <v>64444</v>
          </cell>
          <cell r="F357">
            <v>59506</v>
          </cell>
          <cell r="G357">
            <v>140025</v>
          </cell>
        </row>
        <row r="358">
          <cell r="A358" t="str">
            <v>02.4132</v>
          </cell>
          <cell r="B358" t="str">
            <v>&lt;350 KVAR</v>
          </cell>
          <cell r="C358" t="str">
            <v>boä</v>
          </cell>
          <cell r="D358">
            <v>18225</v>
          </cell>
          <cell r="E358">
            <v>75952</v>
          </cell>
          <cell r="F358">
            <v>67209</v>
          </cell>
          <cell r="G358">
            <v>161386</v>
          </cell>
        </row>
        <row r="359">
          <cell r="A359" t="str">
            <v>02.4133</v>
          </cell>
          <cell r="B359" t="str">
            <v>&lt;700 KVAR</v>
          </cell>
          <cell r="C359" t="str">
            <v>boä</v>
          </cell>
          <cell r="D359">
            <v>20375</v>
          </cell>
          <cell r="E359">
            <v>97893</v>
          </cell>
          <cell r="F359">
            <v>146753</v>
          </cell>
          <cell r="G359">
            <v>265021</v>
          </cell>
        </row>
        <row r="360">
          <cell r="A360" t="str">
            <v>02.4134</v>
          </cell>
          <cell r="B360" t="str">
            <v>&lt;1400 KVAR</v>
          </cell>
          <cell r="C360" t="str">
            <v>boä</v>
          </cell>
          <cell r="D360">
            <v>23775</v>
          </cell>
          <cell r="E360">
            <v>121983</v>
          </cell>
          <cell r="F360">
            <v>146753</v>
          </cell>
          <cell r="G360">
            <v>292511</v>
          </cell>
        </row>
        <row r="361">
          <cell r="B361" t="str">
            <v>Ñieän aùp 22-35kV, coù coâng suaát</v>
          </cell>
        </row>
        <row r="362">
          <cell r="A362" t="str">
            <v>02.4135</v>
          </cell>
          <cell r="B362" t="str">
            <v>&lt;275 KVAR</v>
          </cell>
          <cell r="C362" t="str">
            <v>boä</v>
          </cell>
          <cell r="D362">
            <v>18225</v>
          </cell>
          <cell r="E362">
            <v>70888</v>
          </cell>
          <cell r="F362">
            <v>67209</v>
          </cell>
          <cell r="G362">
            <v>156323</v>
          </cell>
        </row>
        <row r="363">
          <cell r="A363" t="str">
            <v>02.4136</v>
          </cell>
          <cell r="B363" t="str">
            <v>&lt;550 KVAR</v>
          </cell>
          <cell r="C363" t="str">
            <v>boä</v>
          </cell>
          <cell r="D363">
            <v>20375</v>
          </cell>
          <cell r="E363">
            <v>112163</v>
          </cell>
          <cell r="F363">
            <v>67209</v>
          </cell>
          <cell r="G363">
            <v>199747</v>
          </cell>
        </row>
        <row r="364">
          <cell r="A364" t="str">
            <v>02.4137</v>
          </cell>
          <cell r="B364" t="str">
            <v>&lt;1100 KVAR</v>
          </cell>
          <cell r="C364" t="str">
            <v>boä</v>
          </cell>
          <cell r="D364">
            <v>25025</v>
          </cell>
          <cell r="E364">
            <v>115079</v>
          </cell>
          <cell r="F364">
            <v>146753</v>
          </cell>
          <cell r="G364">
            <v>286856</v>
          </cell>
        </row>
        <row r="365">
          <cell r="A365" t="str">
            <v>02.4138</v>
          </cell>
          <cell r="B365" t="str">
            <v>&lt;2200 KVAR</v>
          </cell>
          <cell r="C365" t="str">
            <v>boä</v>
          </cell>
          <cell r="D365">
            <v>29725</v>
          </cell>
          <cell r="E365">
            <v>136713</v>
          </cell>
          <cell r="F365">
            <v>146753</v>
          </cell>
          <cell r="G365">
            <v>313191</v>
          </cell>
        </row>
        <row r="366">
          <cell r="A366" t="str">
            <v>02.4130 LAÉP ÑAËT CUOÄN DAÄP HOÀ QUANG</v>
          </cell>
        </row>
        <row r="367">
          <cell r="A367" t="str">
            <v>02.5000</v>
          </cell>
          <cell r="B367" t="str">
            <v>Choáng seùt van, ñieän aùp :</v>
          </cell>
        </row>
        <row r="368">
          <cell r="A368" t="str">
            <v>02.5111</v>
          </cell>
          <cell r="B368" t="str">
            <v>500 KV</v>
          </cell>
          <cell r="C368" t="str">
            <v>boä</v>
          </cell>
          <cell r="D368">
            <v>63864</v>
          </cell>
          <cell r="E368">
            <v>276188</v>
          </cell>
          <cell r="F368">
            <v>185463</v>
          </cell>
          <cell r="G368">
            <v>525516</v>
          </cell>
        </row>
        <row r="369">
          <cell r="A369" t="str">
            <v>02.5212</v>
          </cell>
          <cell r="B369" t="str">
            <v>220 KV</v>
          </cell>
          <cell r="C369" t="str">
            <v>boä</v>
          </cell>
          <cell r="D369">
            <v>54318</v>
          </cell>
          <cell r="E369">
            <v>184126</v>
          </cell>
          <cell r="F369">
            <v>123642</v>
          </cell>
          <cell r="G369">
            <v>362085</v>
          </cell>
        </row>
        <row r="370">
          <cell r="A370" t="str">
            <v>02.5313</v>
          </cell>
          <cell r="B370" t="str">
            <v>&lt;110 KV</v>
          </cell>
          <cell r="C370" t="str">
            <v>boä</v>
          </cell>
          <cell r="D370">
            <v>30079</v>
          </cell>
          <cell r="E370">
            <v>128888</v>
          </cell>
          <cell r="F370">
            <v>123642</v>
          </cell>
          <cell r="G370">
            <v>282609</v>
          </cell>
        </row>
        <row r="371">
          <cell r="A371" t="str">
            <v>02.5414</v>
          </cell>
          <cell r="B371" t="str">
            <v>&lt;35 KV</v>
          </cell>
          <cell r="C371" t="str">
            <v>boä</v>
          </cell>
          <cell r="D371">
            <v>25782</v>
          </cell>
          <cell r="E371">
            <v>3836</v>
          </cell>
          <cell r="F371">
            <v>0</v>
          </cell>
          <cell r="G371">
            <v>64142</v>
          </cell>
        </row>
        <row r="372">
          <cell r="A372" t="str">
            <v>02.5515</v>
          </cell>
          <cell r="B372" t="str">
            <v>&lt;11 KV</v>
          </cell>
          <cell r="C372" t="str">
            <v>boä</v>
          </cell>
          <cell r="D372">
            <v>18012</v>
          </cell>
          <cell r="E372">
            <v>11508</v>
          </cell>
          <cell r="F372">
            <v>0</v>
          </cell>
          <cell r="G372">
            <v>29520</v>
          </cell>
        </row>
        <row r="373">
          <cell r="A373" t="str">
            <v>02.5616</v>
          </cell>
          <cell r="B373" t="str">
            <v>Thieát bò trieät nhieãu</v>
          </cell>
          <cell r="C373" t="str">
            <v>boä</v>
          </cell>
          <cell r="D373">
            <v>47763</v>
          </cell>
          <cell r="E373">
            <v>245501</v>
          </cell>
          <cell r="F373">
            <v>61821</v>
          </cell>
          <cell r="G373">
            <v>355085</v>
          </cell>
        </row>
        <row r="374">
          <cell r="A374" t="str">
            <v>02.5717</v>
          </cell>
          <cell r="B374" t="str">
            <v>Thieát bò ñeám seùt</v>
          </cell>
          <cell r="C374" t="str">
            <v>boä</v>
          </cell>
          <cell r="D374">
            <v>16518</v>
          </cell>
          <cell r="E374">
            <v>13809</v>
          </cell>
          <cell r="G374">
            <v>30328</v>
          </cell>
        </row>
        <row r="375">
          <cell r="A375" t="str">
            <v>02.5818</v>
          </cell>
          <cell r="B375" t="str">
            <v>Choáng seùt haï theá vaø giaù ñôõ</v>
          </cell>
          <cell r="C375" t="str">
            <v>boä</v>
          </cell>
          <cell r="D375">
            <v>16518</v>
          </cell>
          <cell r="E375">
            <v>13809</v>
          </cell>
          <cell r="G375">
            <v>30328</v>
          </cell>
        </row>
        <row r="376">
          <cell r="A376" t="str">
            <v>02.6000</v>
          </cell>
          <cell r="B376" t="str">
            <v>Boä loïc PZ, tuï ñieän CMP, cuoän caûn cao taàn:</v>
          </cell>
        </row>
        <row r="377">
          <cell r="A377" t="str">
            <v>02.6111</v>
          </cell>
          <cell r="B377" t="str">
            <v>Boä loïc PZ</v>
          </cell>
          <cell r="C377" t="str">
            <v>boä</v>
          </cell>
          <cell r="D377">
            <v>17192</v>
          </cell>
          <cell r="E377">
            <v>23016</v>
          </cell>
          <cell r="F377">
            <v>82645</v>
          </cell>
          <cell r="G377">
            <v>122853</v>
          </cell>
        </row>
        <row r="378">
          <cell r="A378" t="str">
            <v>02.6121</v>
          </cell>
          <cell r="B378" t="str">
            <v>Tuï ñieän lieân laïc CMP</v>
          </cell>
          <cell r="C378" t="str">
            <v>boä</v>
          </cell>
          <cell r="D378">
            <v>18657</v>
          </cell>
          <cell r="E378">
            <v>46031</v>
          </cell>
          <cell r="F378">
            <v>82645</v>
          </cell>
          <cell r="G378">
            <v>147334</v>
          </cell>
        </row>
        <row r="379">
          <cell r="A379" t="str">
            <v>02.6131</v>
          </cell>
          <cell r="B379" t="str">
            <v>Cuoän caûn cao taàn</v>
          </cell>
          <cell r="C379" t="str">
            <v>boä</v>
          </cell>
          <cell r="D379">
            <v>35918</v>
          </cell>
          <cell r="E379">
            <v>42963</v>
          </cell>
          <cell r="F379">
            <v>148761</v>
          </cell>
          <cell r="G379">
            <v>227641</v>
          </cell>
        </row>
        <row r="380">
          <cell r="A380" t="str">
            <v>02.7000 LAÉP ÑAËT HEÄ THOÁNG AÉCQUI</v>
          </cell>
        </row>
        <row r="381">
          <cell r="A381" t="str">
            <v>02.7111</v>
          </cell>
          <cell r="B381" t="str">
            <v>Giaù ñôõ aùc qui</v>
          </cell>
          <cell r="C381" t="str">
            <v>10kg</v>
          </cell>
          <cell r="D381">
            <v>6923</v>
          </cell>
          <cell r="E381">
            <v>18264</v>
          </cell>
          <cell r="F381">
            <v>2138</v>
          </cell>
          <cell r="G381">
            <v>27325</v>
          </cell>
        </row>
        <row r="382">
          <cell r="A382" t="str">
            <v>02.7112</v>
          </cell>
          <cell r="B382" t="str">
            <v>Giaù ñôõ daây caùi traàn</v>
          </cell>
          <cell r="C382" t="str">
            <v>10 kg</v>
          </cell>
          <cell r="D382">
            <v>6923</v>
          </cell>
          <cell r="E382">
            <v>19287</v>
          </cell>
          <cell r="F382">
            <v>4277</v>
          </cell>
          <cell r="G382">
            <v>30486</v>
          </cell>
        </row>
        <row r="383">
          <cell r="A383" t="str">
            <v>02.7113</v>
          </cell>
          <cell r="B383" t="str">
            <v>Daâây caùi</v>
          </cell>
          <cell r="C383" t="str">
            <v>10m</v>
          </cell>
          <cell r="D383">
            <v>35824</v>
          </cell>
          <cell r="E383">
            <v>36528</v>
          </cell>
          <cell r="G383">
            <v>72352</v>
          </cell>
        </row>
        <row r="384">
          <cell r="A384" t="str">
            <v>02.7121</v>
          </cell>
          <cell r="B384" t="str">
            <v>AÉc qui ñaõ toå hôïp</v>
          </cell>
          <cell r="C384" t="str">
            <v>10bình</v>
          </cell>
          <cell r="D384">
            <v>45540</v>
          </cell>
          <cell r="E384">
            <v>70275</v>
          </cell>
          <cell r="G384">
            <v>115815</v>
          </cell>
        </row>
        <row r="385">
          <cell r="A385" t="str">
            <v>02.7122</v>
          </cell>
          <cell r="B385" t="str">
            <v>AÉc qui rôøi</v>
          </cell>
          <cell r="C385" t="str">
            <v>10bình</v>
          </cell>
          <cell r="D385">
            <v>86383</v>
          </cell>
          <cell r="E385">
            <v>175687</v>
          </cell>
          <cell r="F385">
            <v>42766</v>
          </cell>
          <cell r="G385">
            <v>304836</v>
          </cell>
        </row>
        <row r="386">
          <cell r="A386" t="str">
            <v>02.7123</v>
          </cell>
          <cell r="B386" t="str">
            <v>Naïp ñieän aéc qui ñaõ luyeän cöïc</v>
          </cell>
          <cell r="C386" t="str">
            <v>h thoáng</v>
          </cell>
          <cell r="D386">
            <v>75500</v>
          </cell>
          <cell r="E386">
            <v>613752</v>
          </cell>
          <cell r="G386">
            <v>689252</v>
          </cell>
        </row>
        <row r="387">
          <cell r="A387" t="str">
            <v>02.7124</v>
          </cell>
          <cell r="B387" t="str">
            <v>Naïp ñieän aéc qui chöa luyeän cöïc</v>
          </cell>
          <cell r="C387" t="str">
            <v>h thoáng</v>
          </cell>
          <cell r="D387">
            <v>227992</v>
          </cell>
          <cell r="E387">
            <v>920628</v>
          </cell>
          <cell r="G387">
            <v>1148620</v>
          </cell>
        </row>
        <row r="388">
          <cell r="A388" t="str">
            <v>02.7125</v>
          </cell>
          <cell r="B388" t="str">
            <v>Boä naïp aéc qui töï ñoäng</v>
          </cell>
          <cell r="C388" t="str">
            <v>tuû</v>
          </cell>
          <cell r="D388">
            <v>6872</v>
          </cell>
          <cell r="E388">
            <v>34524</v>
          </cell>
          <cell r="F388">
            <v>8553</v>
          </cell>
          <cell r="G388">
            <v>49949</v>
          </cell>
        </row>
        <row r="389">
          <cell r="A389" t="str">
            <v>02.7126</v>
          </cell>
          <cell r="B389" t="str">
            <v>Boä naïp aéc qui khoâng töï ñoäng</v>
          </cell>
          <cell r="C389" t="str">
            <v>tuû</v>
          </cell>
          <cell r="D389">
            <v>10433</v>
          </cell>
          <cell r="E389">
            <v>51785</v>
          </cell>
          <cell r="F389">
            <v>8553</v>
          </cell>
          <cell r="G389">
            <v>70772</v>
          </cell>
        </row>
        <row r="390">
          <cell r="A390" t="str">
            <v>02.7130 LAÉP ÑAËT MAÙY ÑIEÀU HOØA</v>
          </cell>
        </row>
        <row r="391">
          <cell r="B391" t="str">
            <v>Coâng suaát maùy:</v>
          </cell>
        </row>
        <row r="392">
          <cell r="A392" t="str">
            <v>02.7131</v>
          </cell>
          <cell r="B392" t="str">
            <v>1,5 CV</v>
          </cell>
          <cell r="C392" t="str">
            <v>maùy</v>
          </cell>
          <cell r="D392">
            <v>87.674999999999997</v>
          </cell>
          <cell r="E392">
            <v>11.689</v>
          </cell>
          <cell r="G392">
            <v>99.364000000000004</v>
          </cell>
        </row>
        <row r="393">
          <cell r="A393" t="str">
            <v>02.7132</v>
          </cell>
          <cell r="B393" t="str">
            <v>3 CV</v>
          </cell>
          <cell r="C393" t="str">
            <v>maùy</v>
          </cell>
          <cell r="D393">
            <v>87.674999999999997</v>
          </cell>
          <cell r="E393">
            <v>14.611000000000001</v>
          </cell>
          <cell r="G393">
            <v>102.286</v>
          </cell>
        </row>
        <row r="394">
          <cell r="A394" t="str">
            <v>02.7133</v>
          </cell>
          <cell r="B394" t="str">
            <v>5 CV</v>
          </cell>
          <cell r="C394" t="str">
            <v>maùy</v>
          </cell>
          <cell r="D394">
            <v>87.674999999999997</v>
          </cell>
          <cell r="E394">
            <v>20.456</v>
          </cell>
          <cell r="G394">
            <v>108.131</v>
          </cell>
        </row>
        <row r="395">
          <cell r="A395" t="str">
            <v>02.7134</v>
          </cell>
          <cell r="B395" t="str">
            <v>Loaïi 2 khoái</v>
          </cell>
          <cell r="C395" t="str">
            <v>maùy</v>
          </cell>
          <cell r="E395">
            <v>49.311999999999998</v>
          </cell>
          <cell r="G395">
            <v>49.311999999999998</v>
          </cell>
        </row>
        <row r="396">
          <cell r="A396" t="str">
            <v>02.7140 LAÉP ÑAËT QUAÏT THOÂNG GIOÙ</v>
          </cell>
        </row>
        <row r="397">
          <cell r="A397" t="str">
            <v>0.27131</v>
          </cell>
          <cell r="B397" t="str">
            <v>&lt;400mm</v>
          </cell>
          <cell r="C397" t="str">
            <v>maùy</v>
          </cell>
          <cell r="D397" t="str">
            <v>11000</v>
          </cell>
          <cell r="E397">
            <v>5552</v>
          </cell>
          <cell r="G397">
            <v>16552</v>
          </cell>
        </row>
        <row r="398">
          <cell r="A398">
            <v>2.7132000000000001</v>
          </cell>
          <cell r="B398" t="str">
            <v>&lt;600mm</v>
          </cell>
          <cell r="C398" t="str">
            <v>maùy</v>
          </cell>
          <cell r="D398" t="str">
            <v>11000</v>
          </cell>
          <cell r="E398">
            <v>9205</v>
          </cell>
          <cell r="G398">
            <v>20205</v>
          </cell>
        </row>
        <row r="399">
          <cell r="A399">
            <v>2.7132999999999998</v>
          </cell>
          <cell r="B399" t="str">
            <v>&lt;800mm</v>
          </cell>
          <cell r="C399" t="str">
            <v>maùy</v>
          </cell>
          <cell r="D399" t="str">
            <v>11000</v>
          </cell>
          <cell r="E399">
            <v>11397</v>
          </cell>
          <cell r="G399">
            <v>22397</v>
          </cell>
        </row>
        <row r="400">
          <cell r="A400" t="str">
            <v>02.8000 LAÉP ÑAËT TOÅ MAÙY PHAÙT ÑIEÄN, ÑOÄNG CÔ ÑIEÄN, APTOMAT,KHOI ÑOÂNG TÖØ VAØ TUÏ ÑIEÄN</v>
          </cell>
        </row>
        <row r="401">
          <cell r="B401" t="str">
            <v>Laép ñaët toå maùy phaùt ñieän:</v>
          </cell>
        </row>
        <row r="402">
          <cell r="A402" t="str">
            <v>02.8101</v>
          </cell>
          <cell r="B402" t="str">
            <v>Troïng löôïng maùy :</v>
          </cell>
          <cell r="C402" t="str">
            <v>taán</v>
          </cell>
          <cell r="D402">
            <v>161148</v>
          </cell>
          <cell r="E402">
            <v>8746</v>
          </cell>
          <cell r="F402">
            <v>7704</v>
          </cell>
          <cell r="G402">
            <v>256311</v>
          </cell>
        </row>
        <row r="403">
          <cell r="A403" t="str">
            <v>02.8200</v>
          </cell>
          <cell r="B403" t="str">
            <v>Ñoäng cô ñieän khoâng ñoàng boä, COÂNG SUAÁT:</v>
          </cell>
        </row>
        <row r="404">
          <cell r="A404" t="str">
            <v>02.8201</v>
          </cell>
          <cell r="B404" t="str">
            <v>1,7 kW</v>
          </cell>
          <cell r="C404" t="str">
            <v>caùi</v>
          </cell>
          <cell r="D404">
            <v>33981</v>
          </cell>
          <cell r="E404">
            <v>15344</v>
          </cell>
          <cell r="G404">
            <v>49325</v>
          </cell>
        </row>
        <row r="405">
          <cell r="A405" t="str">
            <v>02.8202</v>
          </cell>
          <cell r="B405" t="str">
            <v>4,5 KW</v>
          </cell>
          <cell r="C405" t="str">
            <v>caùi</v>
          </cell>
          <cell r="D405">
            <v>45436</v>
          </cell>
          <cell r="E405">
            <v>30688</v>
          </cell>
          <cell r="G405">
            <v>76123</v>
          </cell>
        </row>
        <row r="406">
          <cell r="A406" t="str">
            <v>02.8203</v>
          </cell>
          <cell r="B406" t="str">
            <v>7 KW</v>
          </cell>
          <cell r="C406" t="str">
            <v>caùi</v>
          </cell>
          <cell r="D406">
            <v>45436</v>
          </cell>
          <cell r="E406">
            <v>39894</v>
          </cell>
          <cell r="G406">
            <v>85330</v>
          </cell>
        </row>
        <row r="407">
          <cell r="A407" t="str">
            <v>02.8204</v>
          </cell>
          <cell r="B407" t="str">
            <v>14 KW</v>
          </cell>
          <cell r="C407" t="str">
            <v>caùi</v>
          </cell>
          <cell r="D407">
            <v>40046</v>
          </cell>
          <cell r="E407">
            <v>38360</v>
          </cell>
          <cell r="G407">
            <v>78405</v>
          </cell>
        </row>
        <row r="408">
          <cell r="A408" t="str">
            <v>02.8205</v>
          </cell>
          <cell r="B408" t="str">
            <v>20 KW</v>
          </cell>
          <cell r="C408" t="str">
            <v>caùi</v>
          </cell>
          <cell r="D408">
            <v>52513</v>
          </cell>
          <cell r="E408">
            <v>53703</v>
          </cell>
          <cell r="G408">
            <v>106216</v>
          </cell>
        </row>
        <row r="409">
          <cell r="A409" t="str">
            <v>02.8206</v>
          </cell>
          <cell r="B409" t="str">
            <v>40 KW</v>
          </cell>
          <cell r="C409" t="str">
            <v>caùi</v>
          </cell>
          <cell r="D409">
            <v>52513</v>
          </cell>
          <cell r="E409">
            <v>61047</v>
          </cell>
          <cell r="G409">
            <v>121560</v>
          </cell>
        </row>
        <row r="410">
          <cell r="A410" t="str">
            <v>02.8207</v>
          </cell>
          <cell r="B410" t="str">
            <v>75 KW</v>
          </cell>
          <cell r="C410" t="str">
            <v>caùi</v>
          </cell>
          <cell r="D410">
            <v>53175</v>
          </cell>
          <cell r="E410">
            <v>81322</v>
          </cell>
          <cell r="G410">
            <v>134497</v>
          </cell>
        </row>
        <row r="411">
          <cell r="A411" t="str">
            <v>02.8208</v>
          </cell>
          <cell r="B411" t="str">
            <v>100 KW</v>
          </cell>
          <cell r="C411" t="str">
            <v>caùi</v>
          </cell>
          <cell r="D411">
            <v>53525</v>
          </cell>
          <cell r="E411">
            <v>107407</v>
          </cell>
          <cell r="G411">
            <v>160931</v>
          </cell>
        </row>
        <row r="412">
          <cell r="A412" t="str">
            <v>02.8209</v>
          </cell>
          <cell r="B412" t="str">
            <v>160 KW</v>
          </cell>
          <cell r="C412" t="str">
            <v>caùi</v>
          </cell>
          <cell r="D412">
            <v>53525</v>
          </cell>
          <cell r="E412">
            <v>138094</v>
          </cell>
          <cell r="G412">
            <v>191619</v>
          </cell>
        </row>
        <row r="413">
          <cell r="A413" t="str">
            <v>02.8210</v>
          </cell>
          <cell r="B413" t="str">
            <v>200 KW</v>
          </cell>
          <cell r="C413" t="str">
            <v>caùi</v>
          </cell>
          <cell r="D413">
            <v>65642</v>
          </cell>
          <cell r="E413">
            <v>153438</v>
          </cell>
          <cell r="G413">
            <v>219080</v>
          </cell>
        </row>
        <row r="414">
          <cell r="A414" t="str">
            <v>02.8211</v>
          </cell>
          <cell r="B414" t="str">
            <v>320 KW</v>
          </cell>
          <cell r="C414" t="str">
            <v>caùi</v>
          </cell>
          <cell r="D414">
            <v>66304</v>
          </cell>
          <cell r="E414">
            <v>199469</v>
          </cell>
          <cell r="G414">
            <v>265773</v>
          </cell>
        </row>
        <row r="415">
          <cell r="A415" t="str">
            <v>02.8212</v>
          </cell>
          <cell r="B415" t="str">
            <v>570 KW</v>
          </cell>
          <cell r="C415" t="str">
            <v>caùi</v>
          </cell>
          <cell r="D415">
            <v>66304</v>
          </cell>
          <cell r="E415">
            <v>253173</v>
          </cell>
          <cell r="G415">
            <v>319477</v>
          </cell>
        </row>
        <row r="416">
          <cell r="A416" t="str">
            <v>02.8300</v>
          </cell>
          <cell r="B416" t="str">
            <v>Ñoäng cô ñieän khoâng ñoàng boä:</v>
          </cell>
        </row>
        <row r="417">
          <cell r="A417" t="str">
            <v>02.8301</v>
          </cell>
          <cell r="B417" t="str">
            <v xml:space="preserve">coâng suaát </v>
          </cell>
          <cell r="C417" t="str">
            <v>caùi</v>
          </cell>
          <cell r="D417">
            <v>29609</v>
          </cell>
          <cell r="E417">
            <v>15344</v>
          </cell>
          <cell r="G417">
            <v>449531</v>
          </cell>
        </row>
        <row r="418">
          <cell r="A418" t="str">
            <v>02.8302</v>
          </cell>
          <cell r="B418" t="str">
            <v>4,5KW</v>
          </cell>
          <cell r="C418" t="str">
            <v>caùi</v>
          </cell>
          <cell r="D418">
            <v>29609</v>
          </cell>
          <cell r="E418">
            <v>30688</v>
          </cell>
          <cell r="G418">
            <v>60297</v>
          </cell>
        </row>
        <row r="419">
          <cell r="A419" t="str">
            <v>02.8303</v>
          </cell>
          <cell r="B419" t="str">
            <v>7KW</v>
          </cell>
          <cell r="C419" t="str">
            <v>caùi</v>
          </cell>
          <cell r="D419">
            <v>30271</v>
          </cell>
          <cell r="E419">
            <v>38360</v>
          </cell>
          <cell r="G419">
            <v>68631</v>
          </cell>
        </row>
        <row r="420">
          <cell r="A420" t="str">
            <v>02.8304</v>
          </cell>
          <cell r="B420" t="str">
            <v>14KW</v>
          </cell>
          <cell r="C420" t="str">
            <v>caùi</v>
          </cell>
          <cell r="D420">
            <v>41726</v>
          </cell>
          <cell r="E420">
            <v>53703</v>
          </cell>
          <cell r="G420">
            <v>95429</v>
          </cell>
        </row>
        <row r="421">
          <cell r="A421" t="str">
            <v>02.8305</v>
          </cell>
          <cell r="B421" t="str">
            <v>20KW</v>
          </cell>
          <cell r="C421" t="str">
            <v>caùi</v>
          </cell>
          <cell r="D421">
            <v>54193</v>
          </cell>
          <cell r="E421">
            <v>61375</v>
          </cell>
          <cell r="G421">
            <v>115568</v>
          </cell>
        </row>
        <row r="422">
          <cell r="A422" t="str">
            <v>02.8306</v>
          </cell>
          <cell r="B422" t="str">
            <v>40KW</v>
          </cell>
          <cell r="C422" t="str">
            <v>caùi</v>
          </cell>
          <cell r="D422">
            <v>54193</v>
          </cell>
          <cell r="E422">
            <v>84391</v>
          </cell>
          <cell r="G422">
            <v>138584</v>
          </cell>
        </row>
        <row r="423">
          <cell r="A423" t="str">
            <v>02.8307</v>
          </cell>
          <cell r="B423" t="str">
            <v>75KW</v>
          </cell>
          <cell r="C423" t="str">
            <v>caùi</v>
          </cell>
          <cell r="D423">
            <v>54855</v>
          </cell>
          <cell r="E423">
            <v>107407</v>
          </cell>
          <cell r="G423">
            <v>162261</v>
          </cell>
        </row>
        <row r="424">
          <cell r="A424" t="str">
            <v>02.8308</v>
          </cell>
          <cell r="B424" t="str">
            <v>100KW</v>
          </cell>
          <cell r="C424" t="str">
            <v>caùi</v>
          </cell>
          <cell r="D424">
            <v>55205</v>
          </cell>
          <cell r="E424">
            <v>122750</v>
          </cell>
          <cell r="G424">
            <v>177955</v>
          </cell>
        </row>
        <row r="425">
          <cell r="A425" t="str">
            <v>02.8309</v>
          </cell>
          <cell r="B425" t="str">
            <v>160KW</v>
          </cell>
          <cell r="C425" t="str">
            <v>caùi</v>
          </cell>
          <cell r="D425">
            <v>55205</v>
          </cell>
          <cell r="E425">
            <v>153438</v>
          </cell>
          <cell r="G425">
            <v>208643</v>
          </cell>
        </row>
        <row r="426">
          <cell r="A426" t="str">
            <v>02.8310</v>
          </cell>
          <cell r="B426" t="str">
            <v>200KW</v>
          </cell>
          <cell r="C426" t="str">
            <v>caùi</v>
          </cell>
          <cell r="D426">
            <v>67322</v>
          </cell>
          <cell r="E426">
            <v>184126</v>
          </cell>
          <cell r="G426">
            <v>251447</v>
          </cell>
        </row>
        <row r="427">
          <cell r="A427" t="str">
            <v>02.8311</v>
          </cell>
          <cell r="B427" t="str">
            <v>320KW</v>
          </cell>
          <cell r="C427" t="str">
            <v>caùi</v>
          </cell>
          <cell r="D427">
            <v>67984</v>
          </cell>
          <cell r="E427">
            <v>230157</v>
          </cell>
          <cell r="G427">
            <v>298141</v>
          </cell>
        </row>
        <row r="428">
          <cell r="A428" t="str">
            <v>02.8312</v>
          </cell>
          <cell r="B428" t="str">
            <v>570KW</v>
          </cell>
          <cell r="C428" t="str">
            <v>caùi</v>
          </cell>
          <cell r="D428">
            <v>67984</v>
          </cell>
          <cell r="E428">
            <v>306876</v>
          </cell>
          <cell r="G428">
            <v>374860</v>
          </cell>
        </row>
        <row r="429">
          <cell r="A429" t="str">
            <v>02.8400 LAÉP ÑAËT APTOMAT,KHÔÛI ÑOÂNG TÖØ</v>
          </cell>
        </row>
        <row r="430">
          <cell r="A430" t="str">
            <v>02.8401</v>
          </cell>
          <cell r="B430" t="str">
            <v>&lt;300 A</v>
          </cell>
          <cell r="C430" t="str">
            <v>caùi</v>
          </cell>
          <cell r="D430">
            <v>24819</v>
          </cell>
          <cell r="E430">
            <v>38360</v>
          </cell>
          <cell r="G430">
            <v>63178</v>
          </cell>
        </row>
        <row r="431">
          <cell r="A431" t="str">
            <v>02.8402</v>
          </cell>
          <cell r="B431" t="str">
            <v>&lt;400 A</v>
          </cell>
          <cell r="C431" t="str">
            <v>caùi</v>
          </cell>
          <cell r="D431">
            <v>25299</v>
          </cell>
          <cell r="E431">
            <v>53703</v>
          </cell>
          <cell r="G431">
            <v>79002</v>
          </cell>
        </row>
        <row r="432">
          <cell r="A432" t="str">
            <v>02.8403</v>
          </cell>
          <cell r="B432" t="str">
            <v>&lt;600-A</v>
          </cell>
          <cell r="C432" t="str">
            <v>caùi</v>
          </cell>
          <cell r="D432">
            <v>27848</v>
          </cell>
          <cell r="E432">
            <v>61375</v>
          </cell>
          <cell r="G432">
            <v>89223</v>
          </cell>
        </row>
        <row r="433">
          <cell r="A433" t="str">
            <v>02.8404</v>
          </cell>
          <cell r="B433" t="str">
            <v>&lt;1000 A</v>
          </cell>
          <cell r="C433" t="str">
            <v>caùi</v>
          </cell>
          <cell r="D433">
            <v>35622</v>
          </cell>
          <cell r="E433">
            <v>76719</v>
          </cell>
          <cell r="G433">
            <v>112341</v>
          </cell>
        </row>
        <row r="434">
          <cell r="A434" t="str">
            <v>02.8500 LAÉP ÑAËT HEÄ THOÁNG TUÏ BUØ</v>
          </cell>
        </row>
        <row r="435">
          <cell r="A435" t="str">
            <v>02.8501</v>
          </cell>
          <cell r="B435" t="str">
            <v>500 kV</v>
          </cell>
          <cell r="C435" t="str">
            <v>WAR</v>
          </cell>
          <cell r="D435">
            <v>47200</v>
          </cell>
          <cell r="E435">
            <v>155271</v>
          </cell>
          <cell r="F435">
            <v>133802</v>
          </cell>
          <cell r="G435">
            <v>336272</v>
          </cell>
        </row>
        <row r="436">
          <cell r="A436" t="str">
            <v>02.8502</v>
          </cell>
          <cell r="B436" t="str">
            <v>220 kV</v>
          </cell>
          <cell r="C436" t="str">
            <v>WAR</v>
          </cell>
          <cell r="D436">
            <v>38496</v>
          </cell>
          <cell r="E436">
            <v>124149</v>
          </cell>
          <cell r="F436">
            <v>106711</v>
          </cell>
          <cell r="G436">
            <v>269356</v>
          </cell>
        </row>
        <row r="437">
          <cell r="A437" t="str">
            <v>02.8503</v>
          </cell>
          <cell r="B437" t="str">
            <v>110 W</v>
          </cell>
          <cell r="C437" t="str">
            <v>WAR</v>
          </cell>
          <cell r="D437">
            <v>30770</v>
          </cell>
          <cell r="E437">
            <v>99454</v>
          </cell>
          <cell r="F437">
            <v>85864</v>
          </cell>
          <cell r="G437">
            <v>216089</v>
          </cell>
        </row>
        <row r="438">
          <cell r="A438" t="str">
            <v>02.8504</v>
          </cell>
          <cell r="B438" t="str">
            <v>6 - 35 kV</v>
          </cell>
          <cell r="C438" t="str">
            <v>10kvar</v>
          </cell>
          <cell r="D438">
            <v>4646</v>
          </cell>
          <cell r="E438">
            <v>29769</v>
          </cell>
          <cell r="F438">
            <v>29399</v>
          </cell>
          <cell r="G438">
            <v>63814</v>
          </cell>
        </row>
        <row r="439">
          <cell r="A439" t="str">
            <v>02.8505</v>
          </cell>
          <cell r="B439" t="str">
            <v>0,4 kV</v>
          </cell>
          <cell r="C439" t="str">
            <v>10kvar</v>
          </cell>
          <cell r="D439">
            <v>3754</v>
          </cell>
          <cell r="E439">
            <v>23849</v>
          </cell>
          <cell r="F439">
            <v>29399</v>
          </cell>
          <cell r="G439">
            <v>57002</v>
          </cell>
        </row>
        <row r="440">
          <cell r="B440" t="str">
            <v>Laép heä thoáng tuï buø treân coät, ñieän aùp</v>
          </cell>
        </row>
        <row r="441">
          <cell r="A441" t="str">
            <v>02.8504a</v>
          </cell>
          <cell r="B441" t="str">
            <v>6 - 35 kV</v>
          </cell>
          <cell r="C441" t="str">
            <v>10kvar</v>
          </cell>
          <cell r="D441">
            <v>4646</v>
          </cell>
          <cell r="E441">
            <v>35858</v>
          </cell>
          <cell r="F441">
            <v>29399</v>
          </cell>
          <cell r="G441">
            <v>69903</v>
          </cell>
        </row>
        <row r="442">
          <cell r="A442" t="str">
            <v>02.8505a</v>
          </cell>
          <cell r="B442" t="str">
            <v>0,4 kV</v>
          </cell>
          <cell r="C442" t="str">
            <v>10kvar</v>
          </cell>
          <cell r="D442">
            <v>3754</v>
          </cell>
          <cell r="E442">
            <v>28585</v>
          </cell>
          <cell r="F442">
            <v>29399</v>
          </cell>
          <cell r="G442">
            <v>61738</v>
          </cell>
        </row>
        <row r="443">
          <cell r="B443" t="str">
            <v>Laép heä thoáng tuï buø trong tuû, ñieän aùp</v>
          </cell>
        </row>
        <row r="444">
          <cell r="A444" t="str">
            <v>02.8504b</v>
          </cell>
          <cell r="B444" t="str">
            <v>6 - 35 kV</v>
          </cell>
          <cell r="C444" t="str">
            <v>10kvar</v>
          </cell>
          <cell r="D444">
            <v>4646</v>
          </cell>
          <cell r="E444">
            <v>40424</v>
          </cell>
          <cell r="F444">
            <v>29399</v>
          </cell>
          <cell r="G444">
            <v>74470</v>
          </cell>
        </row>
        <row r="445">
          <cell r="A445" t="str">
            <v>02.8505b</v>
          </cell>
          <cell r="B445" t="str">
            <v>0,4 kV</v>
          </cell>
          <cell r="C445" t="str">
            <v>10kvar</v>
          </cell>
          <cell r="D445">
            <v>3754</v>
          </cell>
          <cell r="E445">
            <v>32306</v>
          </cell>
          <cell r="F445">
            <v>29399</v>
          </cell>
          <cell r="G445">
            <v>65459</v>
          </cell>
        </row>
        <row r="446">
          <cell r="A446" t="str">
            <v>03.1000 LAÉP ÑAËT CAÙC LOAÏI CAÙP</v>
          </cell>
        </row>
        <row r="447">
          <cell r="A447" t="str">
            <v>03.1100 KEÙO RAÕI VAØ LAÉP COÁ ÑÒNH ÑÖÔØNG CAÙP NGAÀM</v>
          </cell>
        </row>
        <row r="448">
          <cell r="A448" t="str">
            <v>03.1101</v>
          </cell>
          <cell r="B448" t="str">
            <v>1 kg/m</v>
          </cell>
          <cell r="C448" t="str">
            <v>100m</v>
          </cell>
          <cell r="D448">
            <v>37250</v>
          </cell>
          <cell r="E448">
            <v>27312</v>
          </cell>
          <cell r="G448">
            <v>64562</v>
          </cell>
        </row>
        <row r="449">
          <cell r="A449" t="str">
            <v>03.1102</v>
          </cell>
          <cell r="B449" t="str">
            <v>2 kg/m</v>
          </cell>
          <cell r="C449" t="str">
            <v>100m</v>
          </cell>
          <cell r="D449">
            <v>37250</v>
          </cell>
          <cell r="E449">
            <v>31762</v>
          </cell>
          <cell r="G449">
            <v>69012</v>
          </cell>
        </row>
        <row r="450">
          <cell r="A450" t="str">
            <v>03.1103</v>
          </cell>
          <cell r="B450" t="str">
            <v>3 kg/m</v>
          </cell>
          <cell r="C450" t="str">
            <v>100m</v>
          </cell>
          <cell r="D450">
            <v>37250</v>
          </cell>
          <cell r="E450">
            <v>42195</v>
          </cell>
          <cell r="G450">
            <v>79445</v>
          </cell>
        </row>
        <row r="451">
          <cell r="A451" t="str">
            <v>03.1104</v>
          </cell>
          <cell r="B451" t="str">
            <v>4,5 kg1m</v>
          </cell>
          <cell r="C451" t="str">
            <v>100m</v>
          </cell>
          <cell r="D451">
            <v>44610</v>
          </cell>
          <cell r="E451">
            <v>54931</v>
          </cell>
          <cell r="G451">
            <v>99541</v>
          </cell>
        </row>
        <row r="452">
          <cell r="A452" t="str">
            <v>03.1105</v>
          </cell>
          <cell r="B452" t="str">
            <v>6 kg/m</v>
          </cell>
          <cell r="C452" t="str">
            <v>100m</v>
          </cell>
          <cell r="D452">
            <v>44610</v>
          </cell>
          <cell r="E452">
            <v>69661</v>
          </cell>
          <cell r="G452">
            <v>114271</v>
          </cell>
        </row>
        <row r="453">
          <cell r="A453" t="str">
            <v>03.1106</v>
          </cell>
          <cell r="B453" t="str">
            <v>&lt;7,5 kg/m</v>
          </cell>
          <cell r="C453" t="str">
            <v>100m</v>
          </cell>
          <cell r="D453">
            <v>51970</v>
          </cell>
          <cell r="E453">
            <v>88687</v>
          </cell>
          <cell r="G453">
            <v>140657</v>
          </cell>
        </row>
        <row r="454">
          <cell r="A454" t="str">
            <v>03.1107</v>
          </cell>
          <cell r="B454" t="str">
            <v>&lt;9 kg/m</v>
          </cell>
          <cell r="C454" t="str">
            <v>100m</v>
          </cell>
          <cell r="D454">
            <v>51970</v>
          </cell>
          <cell r="E454">
            <v>111396</v>
          </cell>
          <cell r="G454">
            <v>163366</v>
          </cell>
        </row>
        <row r="455">
          <cell r="A455" t="str">
            <v>03.1108</v>
          </cell>
          <cell r="B455" t="str">
            <v>&lt;10,5 kg/m</v>
          </cell>
          <cell r="C455" t="str">
            <v>100m</v>
          </cell>
          <cell r="D455">
            <v>58980</v>
          </cell>
          <cell r="E455">
            <v>146380</v>
          </cell>
          <cell r="G455">
            <v>205360</v>
          </cell>
        </row>
        <row r="456">
          <cell r="A456" t="str">
            <v>03.1109</v>
          </cell>
          <cell r="B456" t="str">
            <v>&lt;12 kg/m</v>
          </cell>
          <cell r="C456" t="str">
            <v>100m</v>
          </cell>
          <cell r="D456">
            <v>58980</v>
          </cell>
          <cell r="E456">
            <v>182591</v>
          </cell>
          <cell r="G456">
            <v>241571</v>
          </cell>
        </row>
        <row r="457">
          <cell r="A457" t="str">
            <v>03.1110</v>
          </cell>
          <cell r="B457" t="str">
            <v>kg/m-32</v>
          </cell>
          <cell r="C457" t="str">
            <v>100m</v>
          </cell>
          <cell r="D457">
            <v>66840</v>
          </cell>
          <cell r="E457">
            <v>204686</v>
          </cell>
          <cell r="G457">
            <v>271526</v>
          </cell>
        </row>
        <row r="458">
          <cell r="A458" t="str">
            <v>03.1111</v>
          </cell>
          <cell r="B458" t="str">
            <v>8 kg/m</v>
          </cell>
          <cell r="C458" t="str">
            <v>100m</v>
          </cell>
          <cell r="D458">
            <v>67190</v>
          </cell>
          <cell r="E458">
            <v>265908</v>
          </cell>
          <cell r="G458">
            <v>333098</v>
          </cell>
        </row>
        <row r="459">
          <cell r="A459" t="str">
            <v>03.1112</v>
          </cell>
          <cell r="B459" t="str">
            <v>&lt; 21 kg/m</v>
          </cell>
          <cell r="C459" t="str">
            <v>100m</v>
          </cell>
          <cell r="D459">
            <v>67190</v>
          </cell>
          <cell r="E459">
            <v>354442</v>
          </cell>
          <cell r="G459">
            <v>421632</v>
          </cell>
        </row>
        <row r="460">
          <cell r="A460" t="str">
            <v>03.1113</v>
          </cell>
          <cell r="B460" t="str">
            <v>&lt; 24 kg/m</v>
          </cell>
          <cell r="C460" t="str">
            <v>100m</v>
          </cell>
          <cell r="D460">
            <v>71970</v>
          </cell>
          <cell r="E460">
            <v>472589</v>
          </cell>
          <cell r="G460">
            <v>544559</v>
          </cell>
        </row>
        <row r="461">
          <cell r="A461" t="str">
            <v>03.1114</v>
          </cell>
          <cell r="B461" t="str">
            <v>&lt; 28 kg/m</v>
          </cell>
          <cell r="C461" t="str">
            <v>100m</v>
          </cell>
          <cell r="D461">
            <v>76200</v>
          </cell>
          <cell r="E461">
            <v>614212</v>
          </cell>
          <cell r="G461">
            <v>690412</v>
          </cell>
        </row>
        <row r="462">
          <cell r="A462" t="str">
            <v>03.1115</v>
          </cell>
          <cell r="B462" t="str">
            <v>&lt; 32 kg/m</v>
          </cell>
          <cell r="C462" t="str">
            <v>100m</v>
          </cell>
          <cell r="D462">
            <v>80080</v>
          </cell>
          <cell r="E462">
            <v>798338</v>
          </cell>
          <cell r="G462">
            <v>878418</v>
          </cell>
        </row>
        <row r="463">
          <cell r="A463" t="str">
            <v>03.1200 LAÉP ÑAËT CAÙP TREÂN GIAÙ ÑÔÕ ÑAËT ÔÛ TÖÔØNG TRONG HAÀM CAÙP</v>
          </cell>
        </row>
        <row r="464">
          <cell r="A464" t="str">
            <v>03.1201</v>
          </cell>
          <cell r="B464" t="str">
            <v>&lt; 1 kg/m</v>
          </cell>
          <cell r="C464" t="str">
            <v>100m</v>
          </cell>
          <cell r="D464">
            <v>49250</v>
          </cell>
          <cell r="E464">
            <v>38053</v>
          </cell>
          <cell r="G464">
            <v>87303</v>
          </cell>
        </row>
        <row r="465">
          <cell r="A465" t="str">
            <v>03.1202</v>
          </cell>
          <cell r="B465" t="str">
            <v>&lt; 2 kg/m</v>
          </cell>
          <cell r="C465" t="str">
            <v>100m</v>
          </cell>
          <cell r="D465">
            <v>49250</v>
          </cell>
          <cell r="E465">
            <v>42195</v>
          </cell>
          <cell r="G465">
            <v>91445</v>
          </cell>
        </row>
        <row r="466">
          <cell r="A466" t="str">
            <v>03.1203</v>
          </cell>
          <cell r="B466" t="str">
            <v>&lt; 3 kg/m</v>
          </cell>
          <cell r="C466" t="str">
            <v>100m</v>
          </cell>
          <cell r="D466">
            <v>49250</v>
          </cell>
          <cell r="E466">
            <v>54931</v>
          </cell>
          <cell r="G466">
            <v>104181</v>
          </cell>
        </row>
        <row r="467">
          <cell r="A467" t="str">
            <v>03.1204</v>
          </cell>
          <cell r="B467" t="str">
            <v>&lt; 4,5 kg/m</v>
          </cell>
          <cell r="C467" t="str">
            <v>100m</v>
          </cell>
          <cell r="D467">
            <v>56610</v>
          </cell>
          <cell r="E467">
            <v>71809</v>
          </cell>
          <cell r="G467">
            <v>128419</v>
          </cell>
        </row>
        <row r="468">
          <cell r="A468" t="str">
            <v>03.1205</v>
          </cell>
          <cell r="B468" t="str">
            <v>6 kg/m</v>
          </cell>
          <cell r="C468" t="str">
            <v>100m</v>
          </cell>
          <cell r="D468">
            <v>59610</v>
          </cell>
          <cell r="E468">
            <v>84391</v>
          </cell>
          <cell r="G468">
            <v>144001</v>
          </cell>
        </row>
        <row r="469">
          <cell r="A469" t="str">
            <v>03.1206</v>
          </cell>
          <cell r="B469" t="str">
            <v>7,5 kg/m</v>
          </cell>
          <cell r="C469" t="str">
            <v>100m</v>
          </cell>
          <cell r="D469">
            <v>66970</v>
          </cell>
          <cell r="E469">
            <v>105565</v>
          </cell>
          <cell r="G469">
            <v>172535</v>
          </cell>
        </row>
        <row r="470">
          <cell r="A470" t="str">
            <v>03.1207</v>
          </cell>
          <cell r="B470" t="str">
            <v>9 kg/m</v>
          </cell>
          <cell r="C470" t="str">
            <v>100m</v>
          </cell>
          <cell r="D470">
            <v>66970</v>
          </cell>
          <cell r="E470">
            <v>130883</v>
          </cell>
          <cell r="G470">
            <v>197853</v>
          </cell>
        </row>
        <row r="471">
          <cell r="A471" t="str">
            <v>03.1208</v>
          </cell>
          <cell r="B471" t="str">
            <v>10,5 kg/m</v>
          </cell>
          <cell r="C471" t="str">
            <v>100m</v>
          </cell>
          <cell r="D471">
            <v>73980</v>
          </cell>
          <cell r="E471">
            <v>158348</v>
          </cell>
          <cell r="G471">
            <v>232328</v>
          </cell>
        </row>
        <row r="472">
          <cell r="A472" t="str">
            <v>03.1209</v>
          </cell>
          <cell r="B472" t="str">
            <v>&lt; 12 kg/m</v>
          </cell>
          <cell r="C472" t="str">
            <v>100m</v>
          </cell>
          <cell r="D472">
            <v>73980</v>
          </cell>
          <cell r="E472">
            <v>183665</v>
          </cell>
          <cell r="G472">
            <v>257645</v>
          </cell>
        </row>
        <row r="473">
          <cell r="A473" t="str">
            <v>03.1210</v>
          </cell>
          <cell r="B473" t="str">
            <v>&lt; 15 kg/m</v>
          </cell>
          <cell r="C473" t="str">
            <v>100m</v>
          </cell>
          <cell r="D473">
            <v>81840</v>
          </cell>
          <cell r="E473">
            <v>232152</v>
          </cell>
          <cell r="G473">
            <v>313992</v>
          </cell>
        </row>
        <row r="474">
          <cell r="A474" t="str">
            <v>03.1211</v>
          </cell>
          <cell r="B474" t="str">
            <v>&lt; 18 kg/m</v>
          </cell>
          <cell r="C474" t="str">
            <v>100m</v>
          </cell>
          <cell r="D474">
            <v>85190</v>
          </cell>
          <cell r="E474">
            <v>295368</v>
          </cell>
          <cell r="G474">
            <v>380558</v>
          </cell>
        </row>
        <row r="475">
          <cell r="A475" t="str">
            <v>03.1212</v>
          </cell>
          <cell r="B475" t="str">
            <v>&lt; 21 kg/m</v>
          </cell>
          <cell r="C475" t="str">
            <v>100m</v>
          </cell>
          <cell r="D475">
            <v>85190</v>
          </cell>
          <cell r="E475">
            <v>392494</v>
          </cell>
          <cell r="G475">
            <v>477684</v>
          </cell>
        </row>
        <row r="476">
          <cell r="A476" t="str">
            <v>03.1213</v>
          </cell>
          <cell r="B476" t="str">
            <v>&lt; 24 kg/m</v>
          </cell>
          <cell r="C476" t="str">
            <v>100m</v>
          </cell>
          <cell r="D476">
            <v>89970</v>
          </cell>
          <cell r="E476">
            <v>521382</v>
          </cell>
          <cell r="G476">
            <v>611352</v>
          </cell>
        </row>
        <row r="477">
          <cell r="A477" t="str">
            <v>03.1214</v>
          </cell>
          <cell r="B477" t="str">
            <v>&lt; 28 kg/m</v>
          </cell>
          <cell r="C477" t="str">
            <v>100m</v>
          </cell>
          <cell r="D477">
            <v>94200</v>
          </cell>
          <cell r="E477">
            <v>677889</v>
          </cell>
          <cell r="G477">
            <v>772089</v>
          </cell>
        </row>
        <row r="478">
          <cell r="A478" t="str">
            <v>03.1215</v>
          </cell>
          <cell r="B478" t="str">
            <v>&lt; 32 kg/m</v>
          </cell>
          <cell r="C478" t="str">
            <v>100m</v>
          </cell>
          <cell r="D478">
            <v>98080</v>
          </cell>
          <cell r="E478">
            <v>847438</v>
          </cell>
          <cell r="G478">
            <v>945518</v>
          </cell>
        </row>
        <row r="479">
          <cell r="A479" t="str">
            <v>03.1300 LAÉP ÑAËT CAÙP TREÂN DAÂY THEÙP</v>
          </cell>
        </row>
        <row r="480">
          <cell r="A480" t="str">
            <v>03.1301</v>
          </cell>
          <cell r="B480" t="str">
            <v>&lt; 1 kg/m</v>
          </cell>
          <cell r="C480" t="str">
            <v>100m</v>
          </cell>
          <cell r="D480">
            <v>287263</v>
          </cell>
          <cell r="E480">
            <v>57079</v>
          </cell>
          <cell r="G480">
            <v>344342</v>
          </cell>
        </row>
        <row r="481">
          <cell r="A481" t="str">
            <v>03.1302</v>
          </cell>
          <cell r="B481" t="str">
            <v>&lt; 2 kg/m.</v>
          </cell>
          <cell r="C481" t="str">
            <v>100m</v>
          </cell>
          <cell r="D481">
            <v>287263</v>
          </cell>
          <cell r="E481">
            <v>63370</v>
          </cell>
          <cell r="G481">
            <v>350633</v>
          </cell>
        </row>
        <row r="482">
          <cell r="A482" t="str">
            <v>03.1303</v>
          </cell>
          <cell r="B482" t="str">
            <v>&lt; 3 kg/m.</v>
          </cell>
          <cell r="C482" t="str">
            <v>100m</v>
          </cell>
          <cell r="D482">
            <v>287613</v>
          </cell>
          <cell r="E482">
            <v>80248</v>
          </cell>
          <cell r="G482">
            <v>367861</v>
          </cell>
        </row>
        <row r="483">
          <cell r="A483" t="str">
            <v>03.1304</v>
          </cell>
          <cell r="B483" t="str">
            <v>&lt; 4,5 kg/m.</v>
          </cell>
          <cell r="C483" t="str">
            <v>100m</v>
          </cell>
          <cell r="D483">
            <v>294623</v>
          </cell>
          <cell r="E483">
            <v>107560</v>
          </cell>
          <cell r="G483">
            <v>402183</v>
          </cell>
        </row>
        <row r="484">
          <cell r="A484" t="str">
            <v>03.1305</v>
          </cell>
          <cell r="B484" t="str">
            <v>&lt; 6 kg/m.</v>
          </cell>
          <cell r="C484" t="str">
            <v>100m</v>
          </cell>
          <cell r="D484">
            <v>294973</v>
          </cell>
          <cell r="E484">
            <v>135025</v>
          </cell>
          <cell r="G484">
            <v>429998</v>
          </cell>
        </row>
        <row r="485">
          <cell r="A485" t="str">
            <v>03.1306</v>
          </cell>
          <cell r="B485" t="str">
            <v>&lt; 7,5 kg/m</v>
          </cell>
          <cell r="C485" t="str">
            <v>100m</v>
          </cell>
          <cell r="D485">
            <v>301983</v>
          </cell>
          <cell r="E485">
            <v>177221</v>
          </cell>
          <cell r="G485">
            <v>479204</v>
          </cell>
        </row>
        <row r="486">
          <cell r="A486" t="str">
            <v>03.1307</v>
          </cell>
          <cell r="B486" t="str">
            <v>&lt; 9 kg/m,</v>
          </cell>
          <cell r="C486" t="str">
            <v>100m</v>
          </cell>
          <cell r="D486">
            <v>301983</v>
          </cell>
          <cell r="E486">
            <v>253173</v>
          </cell>
          <cell r="G486">
            <v>555156</v>
          </cell>
        </row>
        <row r="487">
          <cell r="A487" t="str">
            <v>03.1308</v>
          </cell>
          <cell r="B487" t="str">
            <v>&lt; 10,5 kg/m</v>
          </cell>
          <cell r="C487" t="str">
            <v>100m</v>
          </cell>
          <cell r="D487">
            <v>309343</v>
          </cell>
          <cell r="E487">
            <v>295368</v>
          </cell>
          <cell r="G487">
            <v>604711</v>
          </cell>
        </row>
        <row r="488">
          <cell r="A488" t="str">
            <v>03.1309</v>
          </cell>
          <cell r="B488" t="str">
            <v>&lt; 12 kg/m</v>
          </cell>
          <cell r="C488" t="str">
            <v>100m</v>
          </cell>
          <cell r="D488">
            <v>309343</v>
          </cell>
          <cell r="E488">
            <v>337564</v>
          </cell>
          <cell r="G488">
            <v>646907</v>
          </cell>
        </row>
        <row r="489">
          <cell r="A489" t="str">
            <v>03.1400 LAÉP ÑAËT CAÙP TRONG OÁNG BAÛO VEÄ</v>
          </cell>
        </row>
        <row r="490">
          <cell r="A490" t="str">
            <v>03.1401</v>
          </cell>
          <cell r="B490" t="str">
            <v>&lt; 1 kg/m</v>
          </cell>
          <cell r="C490" t="str">
            <v>100m</v>
          </cell>
          <cell r="D490">
            <v>42800</v>
          </cell>
          <cell r="E490">
            <v>44344</v>
          </cell>
          <cell r="G490">
            <v>87144</v>
          </cell>
        </row>
        <row r="491">
          <cell r="A491" t="str">
            <v>03.1402</v>
          </cell>
          <cell r="B491" t="str">
            <v>&lt; 2 kg/m.</v>
          </cell>
          <cell r="C491" t="str">
            <v>100m</v>
          </cell>
          <cell r="D491">
            <v>42800</v>
          </cell>
          <cell r="E491">
            <v>50635</v>
          </cell>
          <cell r="G491">
            <v>93435</v>
          </cell>
        </row>
        <row r="492">
          <cell r="A492" t="str">
            <v>03.1403</v>
          </cell>
          <cell r="B492" t="str">
            <v>&lt; 3 kg/m.</v>
          </cell>
          <cell r="C492" t="str">
            <v>100m</v>
          </cell>
          <cell r="D492">
            <v>42800</v>
          </cell>
          <cell r="E492">
            <v>63370</v>
          </cell>
          <cell r="G492">
            <v>10617</v>
          </cell>
        </row>
        <row r="493">
          <cell r="A493" t="str">
            <v>03.1404</v>
          </cell>
          <cell r="B493" t="str">
            <v>&lt; 4,5 kg/m.</v>
          </cell>
          <cell r="C493" t="str">
            <v>100m</v>
          </cell>
          <cell r="D493">
            <v>50360</v>
          </cell>
          <cell r="E493">
            <v>84391</v>
          </cell>
          <cell r="G493">
            <v>134751</v>
          </cell>
        </row>
        <row r="494">
          <cell r="A494" t="str">
            <v>03.1405</v>
          </cell>
          <cell r="B494" t="str">
            <v>&lt; 6 kg/m.</v>
          </cell>
          <cell r="C494" t="str">
            <v>100m</v>
          </cell>
          <cell r="D494">
            <v>50360</v>
          </cell>
          <cell r="E494">
            <v>107560</v>
          </cell>
          <cell r="G494">
            <v>157920</v>
          </cell>
        </row>
        <row r="495">
          <cell r="A495" t="str">
            <v>03.1406</v>
          </cell>
          <cell r="B495" t="str">
            <v>&lt; 7,5 kg/m</v>
          </cell>
          <cell r="C495" t="str">
            <v>100m</v>
          </cell>
          <cell r="D495">
            <v>63851</v>
          </cell>
          <cell r="E495">
            <v>139322</v>
          </cell>
          <cell r="G495">
            <v>203173</v>
          </cell>
        </row>
        <row r="496">
          <cell r="A496" t="str">
            <v>03.1407</v>
          </cell>
          <cell r="B496" t="str">
            <v>&lt; 9 kg/m,</v>
          </cell>
          <cell r="C496" t="str">
            <v>100m</v>
          </cell>
          <cell r="D496">
            <v>63851</v>
          </cell>
          <cell r="E496">
            <v>170930</v>
          </cell>
          <cell r="G496">
            <v>234781</v>
          </cell>
        </row>
        <row r="497">
          <cell r="A497" t="str">
            <v>03.1408</v>
          </cell>
          <cell r="B497" t="str">
            <v>&lt; 10,5 kg/m</v>
          </cell>
          <cell r="C497" t="str">
            <v>100m</v>
          </cell>
          <cell r="D497">
            <v>71061</v>
          </cell>
          <cell r="E497">
            <v>206834</v>
          </cell>
          <cell r="G497">
            <v>277895</v>
          </cell>
        </row>
        <row r="498">
          <cell r="A498" t="str">
            <v>03.1409</v>
          </cell>
          <cell r="B498" t="str">
            <v>&lt; 12 kg/m</v>
          </cell>
          <cell r="C498" t="str">
            <v>100m</v>
          </cell>
          <cell r="D498">
            <v>70581</v>
          </cell>
          <cell r="E498">
            <v>240591</v>
          </cell>
          <cell r="G498">
            <v>311172</v>
          </cell>
        </row>
        <row r="499">
          <cell r="A499" t="str">
            <v>03.1410</v>
          </cell>
          <cell r="B499" t="str">
            <v>&lt; 15 kg/m</v>
          </cell>
          <cell r="C499" t="str">
            <v>100m</v>
          </cell>
          <cell r="D499">
            <v>79121</v>
          </cell>
          <cell r="E499">
            <v>308104</v>
          </cell>
          <cell r="G499">
            <v>387225</v>
          </cell>
        </row>
        <row r="500">
          <cell r="A500" t="str">
            <v>03.1411</v>
          </cell>
          <cell r="B500" t="str">
            <v>&lt; 18 kg/m</v>
          </cell>
          <cell r="C500" t="str">
            <v>100m</v>
          </cell>
          <cell r="D500">
            <v>79471</v>
          </cell>
          <cell r="E500">
            <v>430394</v>
          </cell>
          <cell r="G500">
            <v>509865</v>
          </cell>
        </row>
        <row r="501">
          <cell r="A501" t="str">
            <v>03.1412</v>
          </cell>
          <cell r="B501" t="str">
            <v>&lt; 21 kg/m</v>
          </cell>
          <cell r="C501" t="str">
            <v>100m</v>
          </cell>
          <cell r="D501">
            <v>79471</v>
          </cell>
          <cell r="E501">
            <v>531663</v>
          </cell>
          <cell r="G501">
            <v>611134</v>
          </cell>
        </row>
        <row r="502">
          <cell r="A502" t="str">
            <v>03.1413</v>
          </cell>
          <cell r="B502" t="str">
            <v>&lt; 24 kg/m,</v>
          </cell>
          <cell r="C502" t="str">
            <v>100m</v>
          </cell>
          <cell r="D502">
            <v>84451</v>
          </cell>
          <cell r="E502">
            <v>656561</v>
          </cell>
          <cell r="G502">
            <v>741012</v>
          </cell>
        </row>
        <row r="503">
          <cell r="A503" t="str">
            <v>03.1414</v>
          </cell>
          <cell r="B503" t="str">
            <v>&lt; 28 kg/m,</v>
          </cell>
          <cell r="C503" t="str">
            <v>100m</v>
          </cell>
          <cell r="D503">
            <v>88681</v>
          </cell>
          <cell r="E503">
            <v>808465</v>
          </cell>
          <cell r="G503">
            <v>897146</v>
          </cell>
        </row>
        <row r="504">
          <cell r="A504" t="str">
            <v>03.1415</v>
          </cell>
          <cell r="B504" t="str">
            <v>&lt; 32 kg/m.</v>
          </cell>
          <cell r="C504" t="str">
            <v>100m</v>
          </cell>
          <cell r="D504">
            <v>92961</v>
          </cell>
          <cell r="E504">
            <v>968808</v>
          </cell>
          <cell r="G504">
            <v>1061769</v>
          </cell>
        </row>
        <row r="505">
          <cell r="A505" t="str">
            <v>03.2000 LAØM VAØ LAÉP ÑAËT CAÙP</v>
          </cell>
        </row>
        <row r="506">
          <cell r="A506" t="str">
            <v>03.2100 ÑAÀU CAÙP LÖÏC HAÏ THEÁ &lt;1000V 3 ÑEÁN 4 RUOÄT</v>
          </cell>
        </row>
        <row r="507">
          <cell r="B507" t="str">
            <v>Ñaàu caùp khoâ, tieát dieän caùp:</v>
          </cell>
        </row>
        <row r="508">
          <cell r="A508" t="str">
            <v>03.2111</v>
          </cell>
          <cell r="B508" t="str">
            <v>&lt; 35MM2</v>
          </cell>
          <cell r="C508" t="str">
            <v>ñaàu</v>
          </cell>
          <cell r="D508">
            <v>2604</v>
          </cell>
          <cell r="E508">
            <v>13362</v>
          </cell>
          <cell r="G508">
            <v>15966</v>
          </cell>
        </row>
        <row r="509">
          <cell r="A509" t="str">
            <v>03.2112</v>
          </cell>
          <cell r="B509" t="str">
            <v>&lt; 70MM2</v>
          </cell>
          <cell r="C509" t="str">
            <v>ñaàu</v>
          </cell>
          <cell r="D509">
            <v>2604</v>
          </cell>
          <cell r="E509">
            <v>15392</v>
          </cell>
          <cell r="G509">
            <v>17996</v>
          </cell>
        </row>
        <row r="510">
          <cell r="A510" t="str">
            <v>03.2113</v>
          </cell>
          <cell r="B510" t="str">
            <v>&lt; 120MM2</v>
          </cell>
          <cell r="C510" t="str">
            <v>ñaàu</v>
          </cell>
          <cell r="D510">
            <v>2625</v>
          </cell>
          <cell r="E510">
            <v>17421</v>
          </cell>
          <cell r="G510">
            <v>20046</v>
          </cell>
        </row>
        <row r="511">
          <cell r="A511" t="str">
            <v>03.2114</v>
          </cell>
          <cell r="B511" t="str">
            <v>&lt; 185MM2</v>
          </cell>
          <cell r="C511" t="str">
            <v>ñaàu</v>
          </cell>
          <cell r="D511">
            <v>3465</v>
          </cell>
          <cell r="E511">
            <v>19282</v>
          </cell>
          <cell r="G511">
            <v>22747</v>
          </cell>
        </row>
        <row r="512">
          <cell r="A512" t="str">
            <v>03.2115</v>
          </cell>
          <cell r="B512" t="str">
            <v>&lt; 240MM2</v>
          </cell>
          <cell r="C512" t="str">
            <v>ñaàu</v>
          </cell>
          <cell r="D512">
            <v>3486</v>
          </cell>
          <cell r="E512">
            <v>21650</v>
          </cell>
          <cell r="G512">
            <v>25136</v>
          </cell>
        </row>
        <row r="513">
          <cell r="A513" t="str">
            <v>03.2116</v>
          </cell>
          <cell r="B513" t="str">
            <v>&lt; 300MM2</v>
          </cell>
          <cell r="C513" t="str">
            <v>ñaàu</v>
          </cell>
          <cell r="D513">
            <v>3486</v>
          </cell>
          <cell r="E513">
            <v>24356</v>
          </cell>
          <cell r="G513">
            <v>27842</v>
          </cell>
        </row>
        <row r="514">
          <cell r="A514" t="str">
            <v>03.2117</v>
          </cell>
          <cell r="B514" t="str">
            <v>&lt; 400MM2</v>
          </cell>
          <cell r="C514" t="str">
            <v>ñaàu</v>
          </cell>
          <cell r="D514">
            <v>4352</v>
          </cell>
          <cell r="E514">
            <v>29261</v>
          </cell>
          <cell r="G514">
            <v>33613</v>
          </cell>
        </row>
        <row r="515">
          <cell r="B515" t="str">
            <v>Ñaàu caùp daàu, tieát dieän caùp</v>
          </cell>
        </row>
        <row r="516">
          <cell r="B516" t="str">
            <v>phieãu toân, tieát dieän caùp</v>
          </cell>
        </row>
        <row r="517">
          <cell r="A517" t="str">
            <v>03.2121a</v>
          </cell>
          <cell r="B517" t="str">
            <v>&lt; 35MM2</v>
          </cell>
          <cell r="C517" t="str">
            <v>ñaàu</v>
          </cell>
          <cell r="D517">
            <v>58196</v>
          </cell>
          <cell r="E517">
            <v>24187</v>
          </cell>
          <cell r="G517">
            <v>82383</v>
          </cell>
        </row>
        <row r="518">
          <cell r="A518" t="str">
            <v>03.2122a</v>
          </cell>
          <cell r="B518" t="str">
            <v>&lt; 70MM2</v>
          </cell>
          <cell r="C518" t="str">
            <v>ñaàu</v>
          </cell>
          <cell r="D518">
            <v>70529</v>
          </cell>
          <cell r="E518">
            <v>28077</v>
          </cell>
          <cell r="G518">
            <v>98606</v>
          </cell>
        </row>
        <row r="519">
          <cell r="A519" t="str">
            <v>03.2123a</v>
          </cell>
          <cell r="B519" t="str">
            <v>&lt; 120MM2</v>
          </cell>
          <cell r="C519" t="str">
            <v>ñaàu</v>
          </cell>
          <cell r="D519">
            <v>74167</v>
          </cell>
          <cell r="E519">
            <v>36196</v>
          </cell>
          <cell r="G519">
            <v>110363</v>
          </cell>
        </row>
        <row r="520">
          <cell r="A520" t="str">
            <v>03.2124a</v>
          </cell>
          <cell r="B520" t="str">
            <v>&lt; 185MM2</v>
          </cell>
          <cell r="C520" t="str">
            <v>ñaàu</v>
          </cell>
          <cell r="D520">
            <v>84318</v>
          </cell>
          <cell r="E520">
            <v>44146</v>
          </cell>
          <cell r="G520">
            <v>128464</v>
          </cell>
        </row>
        <row r="521">
          <cell r="A521" t="str">
            <v>03.2125a</v>
          </cell>
          <cell r="B521" t="str">
            <v>&lt; 240MM2</v>
          </cell>
          <cell r="C521" t="str">
            <v>ñaàu</v>
          </cell>
          <cell r="D521">
            <v>98668</v>
          </cell>
          <cell r="E521">
            <v>48205</v>
          </cell>
          <cell r="G521">
            <v>146873</v>
          </cell>
        </row>
        <row r="522">
          <cell r="A522" t="str">
            <v>03.2126a</v>
          </cell>
          <cell r="B522" t="str">
            <v>&lt; 300MM2</v>
          </cell>
          <cell r="C522" t="str">
            <v>ñaàu</v>
          </cell>
          <cell r="D522">
            <v>118157</v>
          </cell>
          <cell r="E522">
            <v>57846</v>
          </cell>
          <cell r="G522">
            <v>176003</v>
          </cell>
        </row>
        <row r="523">
          <cell r="A523" t="str">
            <v>03.2127a</v>
          </cell>
          <cell r="B523" t="str">
            <v>&lt; 400MM2</v>
          </cell>
          <cell r="C523" t="str">
            <v>ñaàu</v>
          </cell>
          <cell r="D523">
            <v>132382</v>
          </cell>
          <cell r="E523">
            <v>69347</v>
          </cell>
          <cell r="G523">
            <v>201729</v>
          </cell>
        </row>
        <row r="524">
          <cell r="B524" t="str">
            <v>phieãu gang, tieát dieän caùp</v>
          </cell>
        </row>
        <row r="525">
          <cell r="A525" t="str">
            <v>03.2121b</v>
          </cell>
          <cell r="B525" t="str">
            <v>&lt; 35MM2</v>
          </cell>
          <cell r="C525" t="str">
            <v>ñaàu</v>
          </cell>
          <cell r="D525">
            <v>65996</v>
          </cell>
          <cell r="E525">
            <v>48205</v>
          </cell>
          <cell r="G525">
            <v>114201</v>
          </cell>
        </row>
        <row r="526">
          <cell r="A526" t="str">
            <v>03.2122b</v>
          </cell>
          <cell r="B526" t="str">
            <v>&lt; 70MM2</v>
          </cell>
          <cell r="C526" t="str">
            <v>ñaàu</v>
          </cell>
          <cell r="D526">
            <v>80929</v>
          </cell>
          <cell r="E526">
            <v>54294</v>
          </cell>
          <cell r="G526">
            <v>135223</v>
          </cell>
        </row>
        <row r="527">
          <cell r="A527" t="str">
            <v>03.2123b</v>
          </cell>
          <cell r="B527" t="str">
            <v>&lt; 120MM2</v>
          </cell>
          <cell r="C527" t="str">
            <v>ñaàu</v>
          </cell>
          <cell r="D527">
            <v>84567</v>
          </cell>
          <cell r="E527">
            <v>60214</v>
          </cell>
          <cell r="G527">
            <v>144781</v>
          </cell>
        </row>
        <row r="528">
          <cell r="A528" t="str">
            <v>03.2124b</v>
          </cell>
          <cell r="B528" t="str">
            <v>&lt; 185MM2</v>
          </cell>
          <cell r="C528" t="str">
            <v>ñaàu</v>
          </cell>
          <cell r="D528">
            <v>99918</v>
          </cell>
          <cell r="E528">
            <v>66303</v>
          </cell>
          <cell r="G528">
            <v>166221</v>
          </cell>
        </row>
        <row r="529">
          <cell r="A529" t="str">
            <v>03.2125b</v>
          </cell>
          <cell r="B529" t="str">
            <v>&lt; 240MM2</v>
          </cell>
          <cell r="C529" t="str">
            <v>ñaàu</v>
          </cell>
          <cell r="D529">
            <v>116868</v>
          </cell>
          <cell r="E529">
            <v>72392</v>
          </cell>
          <cell r="G529">
            <v>189260</v>
          </cell>
        </row>
        <row r="530">
          <cell r="A530" t="str">
            <v>03.2126b</v>
          </cell>
          <cell r="B530" t="str">
            <v>&lt; 300MM2</v>
          </cell>
          <cell r="C530" t="str">
            <v>ñaàu</v>
          </cell>
          <cell r="D530">
            <v>149357</v>
          </cell>
          <cell r="E530">
            <v>77128</v>
          </cell>
          <cell r="G530">
            <v>226485</v>
          </cell>
        </row>
        <row r="531">
          <cell r="A531" t="str">
            <v>03.2127b</v>
          </cell>
          <cell r="B531" t="str">
            <v>&lt; 400MM2</v>
          </cell>
          <cell r="C531" t="str">
            <v>ñaàu</v>
          </cell>
          <cell r="D531">
            <v>163582</v>
          </cell>
          <cell r="E531">
            <v>92520</v>
          </cell>
          <cell r="G531">
            <v>256101</v>
          </cell>
        </row>
        <row r="532">
          <cell r="B532" t="str">
            <v>Ñaàu caùp khoâ 3-6kV, tieát dieän caùp</v>
          </cell>
        </row>
        <row r="533">
          <cell r="A533" t="str">
            <v>03.2211a</v>
          </cell>
          <cell r="B533" t="str">
            <v>&lt; 35MM2</v>
          </cell>
          <cell r="C533" t="str">
            <v>ñaàu</v>
          </cell>
          <cell r="D533">
            <v>2604</v>
          </cell>
          <cell r="E533">
            <v>15392</v>
          </cell>
          <cell r="G533">
            <v>17996</v>
          </cell>
        </row>
        <row r="534">
          <cell r="A534" t="str">
            <v>03.2212a</v>
          </cell>
          <cell r="B534" t="str">
            <v>&lt; 70MM2</v>
          </cell>
          <cell r="C534" t="str">
            <v>ñaàu</v>
          </cell>
          <cell r="D534">
            <v>2604</v>
          </cell>
          <cell r="E534">
            <v>17083</v>
          </cell>
          <cell r="G534">
            <v>19687</v>
          </cell>
        </row>
        <row r="535">
          <cell r="A535" t="str">
            <v>03.2213a</v>
          </cell>
          <cell r="B535" t="str">
            <v>&lt; 120MM2</v>
          </cell>
          <cell r="C535" t="str">
            <v>ñaàu</v>
          </cell>
          <cell r="D535">
            <v>3465</v>
          </cell>
          <cell r="E535">
            <v>18944</v>
          </cell>
          <cell r="G535">
            <v>22409</v>
          </cell>
        </row>
        <row r="536">
          <cell r="A536" t="str">
            <v>03.2214a</v>
          </cell>
          <cell r="B536" t="str">
            <v>&lt; 185MM2</v>
          </cell>
          <cell r="C536" t="str">
            <v>ñaàu</v>
          </cell>
          <cell r="D536">
            <v>3465</v>
          </cell>
          <cell r="E536">
            <v>22157</v>
          </cell>
          <cell r="G536">
            <v>25622</v>
          </cell>
        </row>
        <row r="537">
          <cell r="A537" t="str">
            <v>03.2215a</v>
          </cell>
          <cell r="B537" t="str">
            <v>&lt; 240MM2</v>
          </cell>
          <cell r="C537" t="str">
            <v>ñaàu</v>
          </cell>
          <cell r="D537">
            <v>4326</v>
          </cell>
          <cell r="E537">
            <v>23510</v>
          </cell>
          <cell r="G537">
            <v>27836</v>
          </cell>
        </row>
        <row r="538">
          <cell r="A538" t="str">
            <v>03.2216a</v>
          </cell>
          <cell r="B538" t="str">
            <v>&lt; 300MM2</v>
          </cell>
          <cell r="C538" t="str">
            <v>ñaàu</v>
          </cell>
          <cell r="D538">
            <v>4326</v>
          </cell>
          <cell r="E538">
            <v>30614</v>
          </cell>
          <cell r="G538">
            <v>34940</v>
          </cell>
        </row>
        <row r="539">
          <cell r="A539" t="str">
            <v>03.2217a</v>
          </cell>
          <cell r="B539" t="str">
            <v>&lt; 400MM2</v>
          </cell>
          <cell r="C539" t="str">
            <v>ñaàu</v>
          </cell>
          <cell r="D539">
            <v>5192</v>
          </cell>
          <cell r="E539">
            <v>36703</v>
          </cell>
          <cell r="G539">
            <v>41896</v>
          </cell>
        </row>
        <row r="540">
          <cell r="B540" t="str">
            <v>Ñaàu caùp khoâ 10-15kV, tieát dieän caùp</v>
          </cell>
        </row>
        <row r="541">
          <cell r="A541" t="str">
            <v>03.2211b</v>
          </cell>
          <cell r="B541" t="str">
            <v>&lt; 35MM2</v>
          </cell>
          <cell r="C541" t="str">
            <v>ñaàu</v>
          </cell>
          <cell r="D541">
            <v>2604</v>
          </cell>
          <cell r="E541">
            <v>24187</v>
          </cell>
          <cell r="G541">
            <v>26791</v>
          </cell>
        </row>
        <row r="542">
          <cell r="A542" t="str">
            <v>03.2212b</v>
          </cell>
          <cell r="B542" t="str">
            <v>&lt; 70MM2</v>
          </cell>
          <cell r="C542" t="str">
            <v>ñaàu</v>
          </cell>
          <cell r="D542">
            <v>2604</v>
          </cell>
          <cell r="E542">
            <v>26724</v>
          </cell>
          <cell r="G542">
            <v>29328</v>
          </cell>
        </row>
        <row r="543">
          <cell r="A543" t="str">
            <v>03.2213b</v>
          </cell>
          <cell r="B543" t="str">
            <v>&lt; 120MM2</v>
          </cell>
          <cell r="C543" t="str">
            <v>ñaàu</v>
          </cell>
          <cell r="D543">
            <v>3465</v>
          </cell>
          <cell r="E543" t="str">
            <v>29,6</v>
          </cell>
          <cell r="G543">
            <v>33065</v>
          </cell>
        </row>
        <row r="544">
          <cell r="A544" t="str">
            <v>03.2214b</v>
          </cell>
          <cell r="B544" t="str">
            <v>&lt; 185MM2</v>
          </cell>
          <cell r="C544" t="str">
            <v>ñaàu</v>
          </cell>
          <cell r="D544">
            <v>3465</v>
          </cell>
          <cell r="E544">
            <v>32475</v>
          </cell>
          <cell r="G544">
            <v>35940</v>
          </cell>
        </row>
        <row r="545">
          <cell r="A545" t="str">
            <v>03.2215b</v>
          </cell>
          <cell r="B545" t="str">
            <v>&lt; 240MM2</v>
          </cell>
          <cell r="C545" t="str">
            <v>ñaàu</v>
          </cell>
          <cell r="D545">
            <v>4326</v>
          </cell>
          <cell r="E545">
            <v>36365</v>
          </cell>
          <cell r="G545">
            <v>40691</v>
          </cell>
        </row>
        <row r="546">
          <cell r="A546" t="str">
            <v>03.2216b</v>
          </cell>
          <cell r="B546" t="str">
            <v>&lt; 300MM2</v>
          </cell>
          <cell r="C546" t="str">
            <v>ñaàu</v>
          </cell>
          <cell r="D546">
            <v>4326</v>
          </cell>
          <cell r="E546">
            <v>47021</v>
          </cell>
          <cell r="G546">
            <v>51347</v>
          </cell>
        </row>
        <row r="547">
          <cell r="A547" t="str">
            <v>03.2217b</v>
          </cell>
          <cell r="B547" t="str">
            <v>&lt; 400MM2</v>
          </cell>
          <cell r="C547" t="str">
            <v>ñaàu</v>
          </cell>
          <cell r="D547">
            <v>5192</v>
          </cell>
          <cell r="E547">
            <v>56493</v>
          </cell>
          <cell r="G547">
            <v>61685</v>
          </cell>
        </row>
        <row r="548">
          <cell r="B548" t="str">
            <v>Ñaàu caùp daàu pheãu toân 3-6kV tieát dieän caùp</v>
          </cell>
        </row>
        <row r="549">
          <cell r="A549" t="str">
            <v>03.2221a</v>
          </cell>
          <cell r="B549" t="str">
            <v>&lt; 35MM2</v>
          </cell>
          <cell r="C549" t="str">
            <v>ñaàu</v>
          </cell>
          <cell r="D549">
            <v>70830</v>
          </cell>
          <cell r="E549">
            <v>26217</v>
          </cell>
          <cell r="G549">
            <v>97046</v>
          </cell>
        </row>
        <row r="550">
          <cell r="A550" t="str">
            <v>03.2222a</v>
          </cell>
          <cell r="B550" t="str">
            <v>&lt; 70MM2</v>
          </cell>
          <cell r="C550" t="str">
            <v>ñaàu</v>
          </cell>
          <cell r="D550">
            <v>81541</v>
          </cell>
          <cell r="E550">
            <v>30276</v>
          </cell>
          <cell r="G550">
            <v>111817</v>
          </cell>
        </row>
        <row r="551">
          <cell r="A551" t="str">
            <v>03.2223a</v>
          </cell>
          <cell r="B551" t="str">
            <v>&lt; 120MM2</v>
          </cell>
          <cell r="C551" t="str">
            <v>ñaàu</v>
          </cell>
          <cell r="D551">
            <v>86434</v>
          </cell>
          <cell r="E551">
            <v>40255</v>
          </cell>
          <cell r="G551">
            <v>126689</v>
          </cell>
        </row>
        <row r="552">
          <cell r="A552" t="str">
            <v>03.2224a</v>
          </cell>
          <cell r="B552" t="str">
            <v>&lt; 185MM2</v>
          </cell>
          <cell r="C552" t="str">
            <v>ñaàu</v>
          </cell>
          <cell r="D552">
            <v>104034</v>
          </cell>
          <cell r="E552">
            <v>48205</v>
          </cell>
          <cell r="G552">
            <v>152239</v>
          </cell>
        </row>
        <row r="553">
          <cell r="A553" t="str">
            <v>03.2225a</v>
          </cell>
          <cell r="B553" t="str">
            <v>&lt; 240MM2</v>
          </cell>
          <cell r="C553" t="str">
            <v>ñaàu</v>
          </cell>
          <cell r="D553">
            <v>118016</v>
          </cell>
          <cell r="E553">
            <v>52264</v>
          </cell>
          <cell r="G553">
            <v>170281</v>
          </cell>
        </row>
        <row r="554">
          <cell r="A554" t="str">
            <v>03.2226a</v>
          </cell>
          <cell r="B554" t="str">
            <v>&lt; 300MM2</v>
          </cell>
          <cell r="C554" t="str">
            <v>ñaàu</v>
          </cell>
          <cell r="D554">
            <v>139128</v>
          </cell>
          <cell r="E554">
            <v>58353</v>
          </cell>
          <cell r="G554">
            <v>197481</v>
          </cell>
        </row>
        <row r="555">
          <cell r="A555" t="str">
            <v>03-2227a</v>
          </cell>
          <cell r="B555" t="str">
            <v>&lt; 400MM2</v>
          </cell>
          <cell r="C555" t="str">
            <v>ñaàu</v>
          </cell>
          <cell r="D555">
            <v>157547</v>
          </cell>
          <cell r="E555">
            <v>70024</v>
          </cell>
          <cell r="G555">
            <v>227571</v>
          </cell>
        </row>
        <row r="556">
          <cell r="B556" t="str">
            <v>Ñaàu caùp daàu phieãu toân 10-15kV, tieát dieän caùp</v>
          </cell>
        </row>
        <row r="557">
          <cell r="A557" t="str">
            <v>03.2221b</v>
          </cell>
          <cell r="B557" t="str">
            <v>&lt; 35MM2</v>
          </cell>
          <cell r="C557" t="str">
            <v>ñaàu</v>
          </cell>
          <cell r="D557">
            <v>70830</v>
          </cell>
          <cell r="E557">
            <v>34166</v>
          </cell>
          <cell r="G557">
            <v>104996</v>
          </cell>
        </row>
        <row r="558">
          <cell r="A558" t="str">
            <v>03.2222b</v>
          </cell>
          <cell r="B558" t="str">
            <v>&lt; 70MM2</v>
          </cell>
          <cell r="C558" t="str">
            <v>ñaàu</v>
          </cell>
          <cell r="D558">
            <v>81541</v>
          </cell>
          <cell r="E558">
            <v>38226</v>
          </cell>
          <cell r="G558">
            <v>119766</v>
          </cell>
        </row>
        <row r="559">
          <cell r="A559" t="str">
            <v>03-2223b</v>
          </cell>
          <cell r="B559" t="str">
            <v>&lt; 120MM2</v>
          </cell>
          <cell r="C559" t="str">
            <v>ñaàu</v>
          </cell>
          <cell r="D559">
            <v>86434</v>
          </cell>
          <cell r="E559">
            <v>48205</v>
          </cell>
          <cell r="G559">
            <v>134639</v>
          </cell>
        </row>
        <row r="560">
          <cell r="A560" t="str">
            <v>03.2224b</v>
          </cell>
          <cell r="B560" t="str">
            <v>&lt; 185MM2</v>
          </cell>
          <cell r="C560" t="str">
            <v>ñaàu</v>
          </cell>
          <cell r="D560">
            <v>104034</v>
          </cell>
          <cell r="E560">
            <v>58353</v>
          </cell>
          <cell r="G560">
            <v>162388</v>
          </cell>
        </row>
        <row r="561">
          <cell r="A561" t="str">
            <v>03.2225b</v>
          </cell>
          <cell r="B561" t="str">
            <v>&lt; 240MM2</v>
          </cell>
          <cell r="C561" t="str">
            <v>ñaàu</v>
          </cell>
          <cell r="D561">
            <v>118016</v>
          </cell>
          <cell r="E561">
            <v>64273</v>
          </cell>
          <cell r="G561">
            <v>182290</v>
          </cell>
        </row>
        <row r="562">
          <cell r="A562" t="str">
            <v>03.2226b</v>
          </cell>
          <cell r="B562" t="str">
            <v>&lt; 300MM2</v>
          </cell>
          <cell r="C562" t="str">
            <v>ñaàu</v>
          </cell>
          <cell r="D562">
            <v>139128</v>
          </cell>
          <cell r="E562">
            <v>70870</v>
          </cell>
          <cell r="G562">
            <v>209997</v>
          </cell>
        </row>
        <row r="563">
          <cell r="A563" t="str">
            <v>03-2227b</v>
          </cell>
          <cell r="B563" t="str">
            <v>&lt; 400MM2</v>
          </cell>
          <cell r="C563" t="str">
            <v>ñaàu</v>
          </cell>
          <cell r="D563">
            <v>157547</v>
          </cell>
          <cell r="E563">
            <v>85077</v>
          </cell>
          <cell r="G563">
            <v>242624</v>
          </cell>
        </row>
        <row r="564">
          <cell r="B564" t="str">
            <v>Ñaàu caùp daàu phieãu gang 3-6kV, tieát dieän caùp</v>
          </cell>
          <cell r="C564" t="str">
            <v>ñaàu</v>
          </cell>
          <cell r="D564">
            <v>78630</v>
          </cell>
          <cell r="E564">
            <v>52264</v>
          </cell>
          <cell r="G564">
            <v>130894</v>
          </cell>
        </row>
        <row r="565">
          <cell r="A565" t="str">
            <v>03.2221c</v>
          </cell>
          <cell r="B565" t="str">
            <v>&lt; 35MM2</v>
          </cell>
          <cell r="C565" t="str">
            <v>ñaàu</v>
          </cell>
          <cell r="D565">
            <v>91941</v>
          </cell>
          <cell r="E565">
            <v>58353</v>
          </cell>
          <cell r="G565">
            <v>150294</v>
          </cell>
        </row>
        <row r="566">
          <cell r="A566" t="str">
            <v>03.2222c</v>
          </cell>
          <cell r="B566" t="str">
            <v>&lt; 70MM2</v>
          </cell>
          <cell r="C566" t="str">
            <v>ñaàu</v>
          </cell>
          <cell r="D566">
            <v>96834</v>
          </cell>
          <cell r="E566">
            <v>64273</v>
          </cell>
          <cell r="G566">
            <v>161107</v>
          </cell>
        </row>
        <row r="567">
          <cell r="A567" t="str">
            <v>03.2223c</v>
          </cell>
          <cell r="B567" t="str">
            <v>&lt; 120MM2</v>
          </cell>
          <cell r="C567" t="str">
            <v>ñaàu</v>
          </cell>
          <cell r="D567">
            <v>119634</v>
          </cell>
          <cell r="E567">
            <v>70362</v>
          </cell>
          <cell r="G567">
            <v>189997</v>
          </cell>
        </row>
        <row r="568">
          <cell r="A568" t="str">
            <v>03.2224c</v>
          </cell>
          <cell r="B568" t="str">
            <v>&lt; 185MM2</v>
          </cell>
          <cell r="C568" t="str">
            <v>ñaàu</v>
          </cell>
          <cell r="D568">
            <v>136216</v>
          </cell>
          <cell r="E568">
            <v>78481</v>
          </cell>
          <cell r="G568">
            <v>214697</v>
          </cell>
        </row>
        <row r="569">
          <cell r="A569" t="str">
            <v>03.2225c</v>
          </cell>
          <cell r="B569" t="str">
            <v>&lt; 240MM2</v>
          </cell>
          <cell r="C569" t="str">
            <v>ñaàu</v>
          </cell>
          <cell r="D569">
            <v>170328</v>
          </cell>
          <cell r="E569">
            <v>86431</v>
          </cell>
          <cell r="G569">
            <v>256758</v>
          </cell>
        </row>
        <row r="570">
          <cell r="A570" t="str">
            <v>03.2226c</v>
          </cell>
          <cell r="B570" t="str">
            <v>&lt; 300MM2</v>
          </cell>
          <cell r="C570" t="str">
            <v>ñaàu</v>
          </cell>
          <cell r="D570">
            <v>188747</v>
          </cell>
          <cell r="E570">
            <v>103683</v>
          </cell>
          <cell r="G570">
            <v>292430</v>
          </cell>
        </row>
        <row r="571">
          <cell r="A571" t="str">
            <v>03.2227c</v>
          </cell>
          <cell r="B571" t="str">
            <v>&lt; 400MM2</v>
          </cell>
        </row>
        <row r="572">
          <cell r="B572" t="str">
            <v>Ñaàu caùp daàu phieãu gang 10-15kV, tieát dieän caùp</v>
          </cell>
        </row>
        <row r="573">
          <cell r="A573" t="str">
            <v>03.2221d</v>
          </cell>
          <cell r="B573" t="str">
            <v>&lt; 35MM2</v>
          </cell>
          <cell r="C573" t="str">
            <v>ñaàu</v>
          </cell>
          <cell r="D573">
            <v>78630</v>
          </cell>
          <cell r="E573">
            <v>64273</v>
          </cell>
          <cell r="G573">
            <v>142903</v>
          </cell>
        </row>
        <row r="574">
          <cell r="A574" t="str">
            <v>03.2222d</v>
          </cell>
          <cell r="B574" t="str">
            <v>&lt; 70MM2</v>
          </cell>
          <cell r="C574" t="str">
            <v>ñaàu</v>
          </cell>
          <cell r="D574">
            <v>91941</v>
          </cell>
          <cell r="E574">
            <v>70362</v>
          </cell>
          <cell r="G574">
            <v>162303</v>
          </cell>
        </row>
        <row r="575">
          <cell r="A575" t="str">
            <v>03.2223d</v>
          </cell>
          <cell r="B575" t="str">
            <v>&lt; 120MM2</v>
          </cell>
          <cell r="C575" t="str">
            <v>ñaàu</v>
          </cell>
          <cell r="D575">
            <v>96834</v>
          </cell>
          <cell r="E575">
            <v>78481</v>
          </cell>
          <cell r="G575">
            <v>175315</v>
          </cell>
        </row>
        <row r="576">
          <cell r="A576" t="str">
            <v>03.2224d</v>
          </cell>
          <cell r="B576" t="str">
            <v>&lt; 185MM2</v>
          </cell>
          <cell r="C576" t="str">
            <v>ñaàu</v>
          </cell>
          <cell r="D576">
            <v>119634</v>
          </cell>
          <cell r="E576">
            <v>86431</v>
          </cell>
          <cell r="G576">
            <v>206065</v>
          </cell>
        </row>
        <row r="577">
          <cell r="A577" t="str">
            <v>03.2225d</v>
          </cell>
          <cell r="B577" t="str">
            <v>&lt; 240MM2</v>
          </cell>
          <cell r="C577" t="str">
            <v>ñaàu</v>
          </cell>
          <cell r="D577">
            <v>136216</v>
          </cell>
          <cell r="E577">
            <v>94549</v>
          </cell>
          <cell r="G577">
            <v>230766</v>
          </cell>
        </row>
        <row r="578">
          <cell r="A578" t="str">
            <v>03.2226d</v>
          </cell>
          <cell r="B578" t="str">
            <v>&lt; 300MM2</v>
          </cell>
          <cell r="C578" t="str">
            <v>ñaàu</v>
          </cell>
          <cell r="D578">
            <v>170328</v>
          </cell>
          <cell r="E578">
            <v>103852</v>
          </cell>
          <cell r="G578">
            <v>274180</v>
          </cell>
        </row>
        <row r="579">
          <cell r="A579" t="str">
            <v>03.2227d</v>
          </cell>
          <cell r="B579" t="str">
            <v>&lt; 400MM2</v>
          </cell>
          <cell r="C579" t="str">
            <v>ñaàu</v>
          </cell>
          <cell r="D579">
            <v>188747</v>
          </cell>
          <cell r="E579">
            <v>124487</v>
          </cell>
          <cell r="G579">
            <v>313234</v>
          </cell>
        </row>
        <row r="580">
          <cell r="A580" t="str">
            <v>03.2300 LAØM ÑAÀU CAÙP LÖÏC 22 ÑEÁN 35KV</v>
          </cell>
        </row>
        <row r="581">
          <cell r="B581" t="str">
            <v>Ñaàu caùp khoâ 22kV, tieát dieän caùp</v>
          </cell>
        </row>
        <row r="582">
          <cell r="A582" t="str">
            <v>03.2311a</v>
          </cell>
          <cell r="B582" t="str">
            <v>&lt; 35MM2</v>
          </cell>
          <cell r="C582" t="str">
            <v>ñaàu</v>
          </cell>
          <cell r="D582">
            <v>5124</v>
          </cell>
          <cell r="E582">
            <v>31291</v>
          </cell>
          <cell r="G582">
            <v>36415</v>
          </cell>
        </row>
        <row r="583">
          <cell r="A583" t="str">
            <v>03.2312a</v>
          </cell>
          <cell r="B583" t="str">
            <v>&lt; 70MM2</v>
          </cell>
          <cell r="C583" t="str">
            <v>ñaàu</v>
          </cell>
          <cell r="D583">
            <v>5124</v>
          </cell>
          <cell r="E583">
            <v>34674</v>
          </cell>
          <cell r="G583">
            <v>39798</v>
          </cell>
        </row>
        <row r="584">
          <cell r="A584" t="str">
            <v>03.2313a</v>
          </cell>
          <cell r="B584" t="str">
            <v>&lt; 120MM2</v>
          </cell>
          <cell r="C584" t="str">
            <v>ñaàu</v>
          </cell>
          <cell r="D584">
            <v>5145</v>
          </cell>
          <cell r="E584">
            <v>38395</v>
          </cell>
          <cell r="G584">
            <v>43540</v>
          </cell>
        </row>
        <row r="585">
          <cell r="A585" t="str">
            <v>03.2314a</v>
          </cell>
          <cell r="B585" t="str">
            <v>&lt; 185MM2</v>
          </cell>
          <cell r="C585" t="str">
            <v>ñaàu</v>
          </cell>
          <cell r="D585">
            <v>5985</v>
          </cell>
          <cell r="E585">
            <v>42285</v>
          </cell>
          <cell r="G585">
            <v>48270</v>
          </cell>
        </row>
        <row r="586">
          <cell r="A586" t="str">
            <v>03.2315a</v>
          </cell>
          <cell r="B586" t="str">
            <v>&lt; 240MM2</v>
          </cell>
          <cell r="C586" t="str">
            <v>ñaàu</v>
          </cell>
          <cell r="D586">
            <v>6006</v>
          </cell>
          <cell r="E586">
            <v>47190</v>
          </cell>
          <cell r="G586">
            <v>53196</v>
          </cell>
        </row>
        <row r="587">
          <cell r="A587" t="str">
            <v>03.2316a</v>
          </cell>
          <cell r="B587" t="str">
            <v>&lt; 300MM2</v>
          </cell>
          <cell r="C587" t="str">
            <v>ñaàu</v>
          </cell>
          <cell r="D587">
            <v>6006</v>
          </cell>
          <cell r="E587">
            <v>61229</v>
          </cell>
          <cell r="G587">
            <v>67235</v>
          </cell>
        </row>
        <row r="588">
          <cell r="A588" t="str">
            <v>03.2317a</v>
          </cell>
          <cell r="B588" t="str">
            <v>&lt; 400MM2</v>
          </cell>
          <cell r="C588" t="str">
            <v>ñaàu</v>
          </cell>
          <cell r="D588">
            <v>7208</v>
          </cell>
          <cell r="E588">
            <v>73407</v>
          </cell>
          <cell r="G588">
            <v>80615</v>
          </cell>
        </row>
        <row r="589">
          <cell r="B589" t="str">
            <v>Ñaàu caùp khoâ 35kV, tieát dieän caùp</v>
          </cell>
        </row>
        <row r="590">
          <cell r="A590" t="str">
            <v>03.2311b</v>
          </cell>
          <cell r="B590" t="str">
            <v>&lt; 35MM2</v>
          </cell>
          <cell r="C590" t="str">
            <v>ñaàu</v>
          </cell>
          <cell r="D590">
            <v>5124</v>
          </cell>
          <cell r="E590">
            <v>40763</v>
          </cell>
          <cell r="G590">
            <v>45887</v>
          </cell>
        </row>
        <row r="591">
          <cell r="A591" t="str">
            <v>03.2312b</v>
          </cell>
          <cell r="B591" t="str">
            <v>&lt; 70MM2</v>
          </cell>
          <cell r="C591" t="str">
            <v>ñaàu</v>
          </cell>
          <cell r="D591">
            <v>5124</v>
          </cell>
          <cell r="E591">
            <v>45160</v>
          </cell>
          <cell r="G591">
            <v>50284</v>
          </cell>
        </row>
        <row r="592">
          <cell r="A592" t="str">
            <v>03.2313b</v>
          </cell>
          <cell r="B592" t="str">
            <v>&lt; 120MM2</v>
          </cell>
          <cell r="C592" t="str">
            <v>ñaàu</v>
          </cell>
          <cell r="D592">
            <v>5145</v>
          </cell>
          <cell r="E592">
            <v>49896</v>
          </cell>
          <cell r="G592">
            <v>55041</v>
          </cell>
        </row>
        <row r="593">
          <cell r="A593" t="str">
            <v>03.2314b</v>
          </cell>
          <cell r="B593" t="str">
            <v>&lt; 185MM2</v>
          </cell>
          <cell r="C593" t="str">
            <v>ñaàu</v>
          </cell>
          <cell r="D593">
            <v>5985</v>
          </cell>
          <cell r="E593">
            <v>54801</v>
          </cell>
          <cell r="G593">
            <v>60786</v>
          </cell>
        </row>
        <row r="594">
          <cell r="A594" t="str">
            <v>03.2315b</v>
          </cell>
          <cell r="B594" t="str">
            <v>&lt; 240MM2</v>
          </cell>
          <cell r="C594" t="str">
            <v>ñaàu</v>
          </cell>
          <cell r="D594">
            <v>6006</v>
          </cell>
          <cell r="E594">
            <v>61398</v>
          </cell>
          <cell r="G594">
            <v>67404</v>
          </cell>
        </row>
        <row r="595">
          <cell r="A595" t="str">
            <v>03.2316b</v>
          </cell>
          <cell r="B595" t="str">
            <v>&lt; 300MM2</v>
          </cell>
          <cell r="C595" t="str">
            <v>ñaàu</v>
          </cell>
          <cell r="D595">
            <v>6006</v>
          </cell>
          <cell r="E595">
            <v>79496</v>
          </cell>
          <cell r="G595">
            <v>85502</v>
          </cell>
        </row>
        <row r="596">
          <cell r="A596" t="str">
            <v>03.2317b</v>
          </cell>
          <cell r="B596" t="str">
            <v>&lt; 400MM2</v>
          </cell>
          <cell r="C596" t="str">
            <v>ñaàu</v>
          </cell>
          <cell r="D596">
            <v>7208</v>
          </cell>
          <cell r="E596">
            <v>95395</v>
          </cell>
          <cell r="G596">
            <v>102603</v>
          </cell>
        </row>
        <row r="597">
          <cell r="B597" t="str">
            <v>Ñaàu caùp daàu pheãu toân 22kV, tieát dieän caùp</v>
          </cell>
        </row>
        <row r="598">
          <cell r="A598" t="str">
            <v>03.2321a</v>
          </cell>
          <cell r="B598" t="str">
            <v>&lt; 35MM2</v>
          </cell>
          <cell r="C598" t="str">
            <v>ñaàu</v>
          </cell>
          <cell r="D598">
            <v>173856</v>
          </cell>
          <cell r="E598">
            <v>48881</v>
          </cell>
          <cell r="G598">
            <v>222737</v>
          </cell>
        </row>
        <row r="599">
          <cell r="A599" t="str">
            <v>03.2322a</v>
          </cell>
          <cell r="B599" t="str">
            <v>&lt; 70MM2</v>
          </cell>
          <cell r="C599" t="str">
            <v>ñaàu</v>
          </cell>
          <cell r="D599">
            <v>176456</v>
          </cell>
          <cell r="E599">
            <v>61060</v>
          </cell>
          <cell r="G599">
            <v>237515</v>
          </cell>
        </row>
        <row r="600">
          <cell r="A600" t="str">
            <v>03.2323a</v>
          </cell>
          <cell r="B600" t="str">
            <v>&lt; 120MM2</v>
          </cell>
          <cell r="C600" t="str">
            <v>ñaàu</v>
          </cell>
          <cell r="D600">
            <v>179716</v>
          </cell>
          <cell r="E600">
            <v>73238</v>
          </cell>
          <cell r="G600">
            <v>252953</v>
          </cell>
        </row>
        <row r="601">
          <cell r="A601" t="str">
            <v>03.2324a</v>
          </cell>
          <cell r="B601" t="str">
            <v>&lt; 185MM2</v>
          </cell>
          <cell r="C601" t="str">
            <v>ñaàu</v>
          </cell>
          <cell r="D601">
            <v>204351</v>
          </cell>
          <cell r="E601">
            <v>84232</v>
          </cell>
          <cell r="G601">
            <v>288583</v>
          </cell>
        </row>
        <row r="602">
          <cell r="A602" t="str">
            <v>03.2325a</v>
          </cell>
          <cell r="B602" t="str">
            <v>&lt; 240MM2</v>
          </cell>
          <cell r="C602" t="str">
            <v>ñaàu</v>
          </cell>
          <cell r="D602">
            <v>210212</v>
          </cell>
          <cell r="E602">
            <v>94211</v>
          </cell>
          <cell r="G602">
            <v>304423</v>
          </cell>
        </row>
        <row r="603">
          <cell r="A603" t="str">
            <v>03.2326a</v>
          </cell>
          <cell r="B603" t="str">
            <v>&lt; 300MM2</v>
          </cell>
          <cell r="C603" t="str">
            <v>ñaàu</v>
          </cell>
          <cell r="D603">
            <v>223212</v>
          </cell>
          <cell r="E603">
            <v>102499</v>
          </cell>
          <cell r="G603">
            <v>325710</v>
          </cell>
        </row>
        <row r="604">
          <cell r="A604" t="str">
            <v>03.2327a</v>
          </cell>
          <cell r="B604" t="str">
            <v>&lt; 400MM2</v>
          </cell>
          <cell r="C604" t="str">
            <v>ñaàu</v>
          </cell>
          <cell r="D604">
            <v>250615</v>
          </cell>
          <cell r="E604">
            <v>122965</v>
          </cell>
          <cell r="G604">
            <v>373579</v>
          </cell>
        </row>
        <row r="605">
          <cell r="B605" t="str">
            <v>Ñaàu caùp daàu pheãu toân 35kV, tieát dieän caùp</v>
          </cell>
        </row>
        <row r="606">
          <cell r="A606" t="str">
            <v>03.2321b</v>
          </cell>
          <cell r="B606" t="str">
            <v>&lt; 35MM2</v>
          </cell>
          <cell r="C606" t="str">
            <v>ñaàu</v>
          </cell>
          <cell r="D606">
            <v>173856</v>
          </cell>
          <cell r="E606">
            <v>58692</v>
          </cell>
          <cell r="G606">
            <v>232547</v>
          </cell>
        </row>
        <row r="607">
          <cell r="A607" t="str">
            <v>03.2322b</v>
          </cell>
          <cell r="B607" t="str">
            <v>&lt; 70MM2</v>
          </cell>
          <cell r="C607" t="str">
            <v>ñaàu</v>
          </cell>
          <cell r="D607">
            <v>176456</v>
          </cell>
          <cell r="E607">
            <v>73238</v>
          </cell>
          <cell r="G607">
            <v>249693</v>
          </cell>
        </row>
        <row r="608">
          <cell r="A608" t="str">
            <v>03.2323b</v>
          </cell>
          <cell r="B608" t="str">
            <v>&lt; 120MM2</v>
          </cell>
          <cell r="C608" t="str">
            <v>ñaàu</v>
          </cell>
          <cell r="D608">
            <v>179716</v>
          </cell>
          <cell r="E608">
            <v>87953</v>
          </cell>
          <cell r="G608">
            <v>267669</v>
          </cell>
        </row>
        <row r="609">
          <cell r="A609" t="str">
            <v>03.2324b</v>
          </cell>
          <cell r="B609" t="str">
            <v>&lt; 185MM2</v>
          </cell>
          <cell r="C609" t="str">
            <v>ñaàu</v>
          </cell>
          <cell r="D609">
            <v>204351</v>
          </cell>
          <cell r="E609">
            <v>101146</v>
          </cell>
          <cell r="G609">
            <v>305497</v>
          </cell>
        </row>
        <row r="610">
          <cell r="A610" t="str">
            <v>03.2325b</v>
          </cell>
          <cell r="B610" t="str">
            <v>&lt; 240MM2</v>
          </cell>
          <cell r="C610" t="str">
            <v>ñaàu</v>
          </cell>
          <cell r="D610">
            <v>210212</v>
          </cell>
          <cell r="E610">
            <v>112986</v>
          </cell>
          <cell r="G610">
            <v>323197</v>
          </cell>
        </row>
        <row r="611">
          <cell r="A611" t="str">
            <v>03.2326b</v>
          </cell>
          <cell r="B611" t="str">
            <v>&lt; 300MM2</v>
          </cell>
          <cell r="C611" t="str">
            <v>ñaàu</v>
          </cell>
          <cell r="D611">
            <v>223212</v>
          </cell>
          <cell r="E611">
            <v>123134</v>
          </cell>
          <cell r="G611">
            <v>346345</v>
          </cell>
        </row>
        <row r="612">
          <cell r="A612" t="str">
            <v>03.2327b</v>
          </cell>
          <cell r="B612" t="str">
            <v>&lt; 400MM2</v>
          </cell>
          <cell r="C612" t="str">
            <v>ñaàu</v>
          </cell>
          <cell r="D612">
            <v>250615</v>
          </cell>
          <cell r="E612">
            <v>147659</v>
          </cell>
          <cell r="G612">
            <v>398274</v>
          </cell>
        </row>
        <row r="613">
          <cell r="B613" t="str">
            <v>Ñaàu caùp daàu pheãu gang 22kV, tieát dieän caùp</v>
          </cell>
        </row>
        <row r="614">
          <cell r="A614" t="str">
            <v>03.2321c</v>
          </cell>
          <cell r="B614" t="str">
            <v>&lt; 35MM2</v>
          </cell>
          <cell r="C614" t="str">
            <v>ñaàu</v>
          </cell>
          <cell r="D614">
            <v>181656</v>
          </cell>
          <cell r="E614">
            <v>91505</v>
          </cell>
          <cell r="G614" t="str">
            <v>273,16</v>
          </cell>
        </row>
        <row r="615">
          <cell r="A615" t="str">
            <v>03.2322c</v>
          </cell>
          <cell r="B615" t="str">
            <v>&lt; 70MM2</v>
          </cell>
          <cell r="C615" t="str">
            <v>ñaàu</v>
          </cell>
          <cell r="D615">
            <v>186856</v>
          </cell>
          <cell r="E615">
            <v>101822</v>
          </cell>
          <cell r="G615">
            <v>288678</v>
          </cell>
        </row>
        <row r="616">
          <cell r="A616" t="str">
            <v>03.2323c</v>
          </cell>
          <cell r="B616" t="str">
            <v>&lt; 120MM2</v>
          </cell>
          <cell r="C616" t="str">
            <v>ñaàu</v>
          </cell>
          <cell r="D616">
            <v>190116</v>
          </cell>
          <cell r="E616">
            <v>112478</v>
          </cell>
          <cell r="G616">
            <v>302594</v>
          </cell>
        </row>
        <row r="617">
          <cell r="A617" t="str">
            <v>03.2324c</v>
          </cell>
          <cell r="B617" t="str">
            <v>&lt; 185MM2</v>
          </cell>
          <cell r="C617" t="str">
            <v>ñaàu</v>
          </cell>
          <cell r="D617">
            <v>219951</v>
          </cell>
          <cell r="E617">
            <v>122796</v>
          </cell>
          <cell r="G617">
            <v>342747</v>
          </cell>
        </row>
        <row r="618">
          <cell r="A618" t="str">
            <v>03.2325c</v>
          </cell>
          <cell r="B618" t="str">
            <v>&lt; 240MM2</v>
          </cell>
          <cell r="C618" t="str">
            <v>ñaàu</v>
          </cell>
          <cell r="D618">
            <v>228412</v>
          </cell>
          <cell r="E618">
            <v>145291</v>
          </cell>
          <cell r="G618">
            <v>373703</v>
          </cell>
        </row>
        <row r="619">
          <cell r="A619" t="str">
            <v>03.2326c</v>
          </cell>
          <cell r="B619" t="str">
            <v>&lt; 300MM2</v>
          </cell>
          <cell r="C619" t="str">
            <v>ñaàu</v>
          </cell>
          <cell r="D619">
            <v>254412</v>
          </cell>
          <cell r="E619">
            <v>148336</v>
          </cell>
          <cell r="G619">
            <v>402747</v>
          </cell>
        </row>
        <row r="620">
          <cell r="A620" t="str">
            <v>03.2327c</v>
          </cell>
          <cell r="B620" t="str">
            <v>&lt; 400MM2</v>
          </cell>
          <cell r="C620" t="str">
            <v>ñaàu</v>
          </cell>
          <cell r="D620">
            <v>281815</v>
          </cell>
          <cell r="E620">
            <v>177935</v>
          </cell>
          <cell r="G620">
            <v>459750</v>
          </cell>
        </row>
        <row r="621">
          <cell r="B621" t="str">
            <v>Ñaàu caùp daàu pheãu gang 35kV, tieát dieän caùp</v>
          </cell>
        </row>
        <row r="622">
          <cell r="A622" t="str">
            <v>03.2321d</v>
          </cell>
          <cell r="B622" t="str">
            <v>&lt; 35MM2</v>
          </cell>
          <cell r="C622" t="str">
            <v>ñaàu</v>
          </cell>
          <cell r="D622">
            <v>181656</v>
          </cell>
          <cell r="E622">
            <v>118905</v>
          </cell>
          <cell r="G622">
            <v>300561</v>
          </cell>
        </row>
        <row r="623">
          <cell r="A623" t="str">
            <v>03.2322d</v>
          </cell>
          <cell r="B623" t="str">
            <v>&lt; 70MM2</v>
          </cell>
          <cell r="C623" t="str">
            <v>ñaàu</v>
          </cell>
          <cell r="D623">
            <v>186856</v>
          </cell>
          <cell r="E623">
            <v>132437</v>
          </cell>
          <cell r="G623">
            <v>319292</v>
          </cell>
        </row>
        <row r="624">
          <cell r="A624" t="str">
            <v>03.2323d</v>
          </cell>
          <cell r="B624" t="str">
            <v>&lt; 120MM2</v>
          </cell>
          <cell r="C624" t="str">
            <v>ñaàu</v>
          </cell>
          <cell r="D624">
            <v>190116</v>
          </cell>
          <cell r="E624">
            <v>146306</v>
          </cell>
          <cell r="G624">
            <v>336422</v>
          </cell>
        </row>
        <row r="625">
          <cell r="A625" t="str">
            <v>03.2324d</v>
          </cell>
          <cell r="B625" t="str">
            <v>&lt; 185MM2</v>
          </cell>
          <cell r="C625" t="str">
            <v>ñaàu</v>
          </cell>
          <cell r="D625">
            <v>219951</v>
          </cell>
          <cell r="E625">
            <v>159499</v>
          </cell>
          <cell r="G625">
            <v>379450</v>
          </cell>
        </row>
        <row r="626">
          <cell r="A626" t="str">
            <v>03.2325d</v>
          </cell>
          <cell r="B626" t="str">
            <v>&lt; 240MM2</v>
          </cell>
          <cell r="C626" t="str">
            <v>ñaàu</v>
          </cell>
          <cell r="D626">
            <v>228412</v>
          </cell>
          <cell r="E626">
            <v>188760</v>
          </cell>
          <cell r="G626">
            <v>417172</v>
          </cell>
        </row>
        <row r="627">
          <cell r="A627" t="str">
            <v>03.2326d</v>
          </cell>
          <cell r="B627" t="str">
            <v>&lt; 300MM2</v>
          </cell>
          <cell r="C627" t="str">
            <v>ñaàu</v>
          </cell>
          <cell r="D627">
            <v>254412</v>
          </cell>
          <cell r="E627">
            <v>192820</v>
          </cell>
          <cell r="G627">
            <v>447231</v>
          </cell>
        </row>
        <row r="628">
          <cell r="A628" t="str">
            <v>03.2327d</v>
          </cell>
          <cell r="B628" t="str">
            <v>&lt; 400MM2</v>
          </cell>
          <cell r="C628" t="str">
            <v>ñaàu</v>
          </cell>
          <cell r="D628">
            <v>281815</v>
          </cell>
          <cell r="E628">
            <v>231384</v>
          </cell>
          <cell r="G628">
            <v>513198</v>
          </cell>
        </row>
        <row r="629">
          <cell r="A629" t="str">
            <v>03.2400 LAØM ÑAÀU CAÙP LÖÏC &lt;110kV</v>
          </cell>
        </row>
        <row r="630">
          <cell r="B630" t="str">
            <v>Ñaàu caùp khoâ ñieän aùp 66kV, tieát dieän caùp</v>
          </cell>
        </row>
        <row r="631">
          <cell r="A631" t="str">
            <v>03.2411a</v>
          </cell>
          <cell r="B631" t="str">
            <v>&lt; 35MM2</v>
          </cell>
          <cell r="C631" t="str">
            <v>ñaàu</v>
          </cell>
          <cell r="D631">
            <v>8610</v>
          </cell>
          <cell r="E631">
            <v>123980</v>
          </cell>
          <cell r="G631">
            <v>132590</v>
          </cell>
        </row>
        <row r="632">
          <cell r="A632" t="str">
            <v>03.2412a</v>
          </cell>
          <cell r="B632" t="str">
            <v>&lt; 70MM2</v>
          </cell>
          <cell r="C632" t="str">
            <v>ñaàu</v>
          </cell>
          <cell r="D632">
            <v>8610</v>
          </cell>
          <cell r="E632">
            <v>136327</v>
          </cell>
          <cell r="G632">
            <v>144937</v>
          </cell>
        </row>
        <row r="633">
          <cell r="A633" t="str">
            <v>03.2413a</v>
          </cell>
          <cell r="B633" t="str">
            <v>&lt; 120MM2</v>
          </cell>
          <cell r="C633" t="str">
            <v>ñaàu</v>
          </cell>
          <cell r="D633">
            <v>10290</v>
          </cell>
          <cell r="E633">
            <v>149858</v>
          </cell>
          <cell r="G633">
            <v>160148</v>
          </cell>
        </row>
        <row r="634">
          <cell r="A634" t="str">
            <v>03.2414a</v>
          </cell>
          <cell r="B634" t="str">
            <v>&lt; 185MM2</v>
          </cell>
          <cell r="C634" t="str">
            <v>ñaàu</v>
          </cell>
          <cell r="D634">
            <v>10500</v>
          </cell>
          <cell r="E634">
            <v>164404</v>
          </cell>
          <cell r="G634">
            <v>174904</v>
          </cell>
        </row>
        <row r="635">
          <cell r="A635" t="str">
            <v>03.2415a</v>
          </cell>
          <cell r="B635" t="str">
            <v>&lt; 240MM2</v>
          </cell>
          <cell r="C635" t="str">
            <v>ñaàu</v>
          </cell>
          <cell r="D635">
            <v>12180</v>
          </cell>
          <cell r="E635">
            <v>184193</v>
          </cell>
          <cell r="G635">
            <v>196373</v>
          </cell>
        </row>
        <row r="636">
          <cell r="A636" t="str">
            <v>03.2416a</v>
          </cell>
          <cell r="B636" t="str">
            <v>&lt; 300MM2</v>
          </cell>
          <cell r="C636" t="str">
            <v>ñaàu</v>
          </cell>
          <cell r="D636">
            <v>12180</v>
          </cell>
          <cell r="E636">
            <v>238657</v>
          </cell>
          <cell r="G636">
            <v>250837</v>
          </cell>
        </row>
        <row r="637">
          <cell r="A637" t="str">
            <v>03.2417a</v>
          </cell>
          <cell r="B637" t="str">
            <v>&lt; 400MM2</v>
          </cell>
          <cell r="C637" t="str">
            <v>ñaàu</v>
          </cell>
          <cell r="D637">
            <v>14616</v>
          </cell>
          <cell r="E637">
            <v>286354</v>
          </cell>
          <cell r="G637">
            <v>300970</v>
          </cell>
        </row>
        <row r="638">
          <cell r="B638" t="str">
            <v>Ñaàu caùp khoâ ñieän aùp 110kV, tieát dieän caùp</v>
          </cell>
        </row>
        <row r="639">
          <cell r="A639" t="str">
            <v>03.2411b</v>
          </cell>
          <cell r="B639" t="str">
            <v>&lt; 35MM2</v>
          </cell>
          <cell r="C639" t="str">
            <v>ñaàu</v>
          </cell>
          <cell r="D639">
            <v>8610</v>
          </cell>
          <cell r="E639">
            <v>161021</v>
          </cell>
          <cell r="G639">
            <v>169631</v>
          </cell>
        </row>
        <row r="640">
          <cell r="A640" t="str">
            <v>03.2412b</v>
          </cell>
          <cell r="B640" t="str">
            <v>&lt; 70MM2</v>
          </cell>
          <cell r="C640" t="str">
            <v>ñaàu</v>
          </cell>
          <cell r="D640">
            <v>8610</v>
          </cell>
          <cell r="E640">
            <v>177259</v>
          </cell>
          <cell r="G640">
            <v>185869</v>
          </cell>
        </row>
        <row r="641">
          <cell r="A641" t="str">
            <v>03.2413b</v>
          </cell>
          <cell r="B641" t="str">
            <v>&lt; 120MM2</v>
          </cell>
          <cell r="C641" t="str">
            <v>ñaàu</v>
          </cell>
          <cell r="D641">
            <v>10290</v>
          </cell>
          <cell r="E641">
            <v>194849</v>
          </cell>
          <cell r="G641">
            <v>205139</v>
          </cell>
        </row>
        <row r="642">
          <cell r="A642" t="str">
            <v>03.2414b</v>
          </cell>
          <cell r="B642" t="str">
            <v>&lt; 185MM2</v>
          </cell>
          <cell r="C642" t="str">
            <v>ñaàu</v>
          </cell>
          <cell r="D642">
            <v>10500</v>
          </cell>
          <cell r="E642">
            <v>213793</v>
          </cell>
          <cell r="G642">
            <v>224293</v>
          </cell>
        </row>
        <row r="643">
          <cell r="A643" t="str">
            <v>03.2415b</v>
          </cell>
          <cell r="B643" t="str">
            <v>&lt; 240MM2</v>
          </cell>
          <cell r="C643" t="str">
            <v>ñaàu</v>
          </cell>
          <cell r="D643">
            <v>12180</v>
          </cell>
          <cell r="E643">
            <v>239502</v>
          </cell>
          <cell r="G643">
            <v>251682</v>
          </cell>
        </row>
        <row r="644">
          <cell r="A644" t="str">
            <v>03.2416b</v>
          </cell>
          <cell r="B644" t="str">
            <v>&lt; 300MM2</v>
          </cell>
          <cell r="C644" t="str">
            <v>ñaàu</v>
          </cell>
          <cell r="D644">
            <v>12180</v>
          </cell>
          <cell r="E644">
            <v>310203</v>
          </cell>
          <cell r="G644">
            <v>322383</v>
          </cell>
        </row>
        <row r="645">
          <cell r="A645" t="str">
            <v>03.2417b</v>
          </cell>
          <cell r="B645" t="str">
            <v>&lt; 400MM2</v>
          </cell>
          <cell r="C645" t="str">
            <v>ñaàu</v>
          </cell>
          <cell r="D645">
            <v>14616</v>
          </cell>
          <cell r="E645">
            <v>372277</v>
          </cell>
          <cell r="G645">
            <v>386893</v>
          </cell>
        </row>
        <row r="646">
          <cell r="B646" t="str">
            <v>Ñaàu caùp daàu ñieän aùp 66kV, tieát dieän caùp</v>
          </cell>
        </row>
        <row r="647">
          <cell r="A647" t="str">
            <v>03.2421a</v>
          </cell>
          <cell r="B647" t="str">
            <v>&lt; 35MM2</v>
          </cell>
          <cell r="C647" t="str">
            <v>ñaàu</v>
          </cell>
          <cell r="D647">
            <v>371290</v>
          </cell>
          <cell r="E647">
            <v>237642</v>
          </cell>
          <cell r="G647">
            <v>608931</v>
          </cell>
        </row>
        <row r="648">
          <cell r="A648" t="str">
            <v>03.2422a</v>
          </cell>
          <cell r="B648" t="str">
            <v>&lt; 70MM2</v>
          </cell>
          <cell r="C648" t="str">
            <v>ñaàu</v>
          </cell>
          <cell r="D648">
            <v>371290</v>
          </cell>
          <cell r="E648">
            <v>264873</v>
          </cell>
          <cell r="G648">
            <v>636163</v>
          </cell>
        </row>
        <row r="649">
          <cell r="A649" t="str">
            <v>03.2423a</v>
          </cell>
          <cell r="B649" t="str">
            <v>&lt; 120MM2</v>
          </cell>
          <cell r="C649" t="str">
            <v>ñaàu</v>
          </cell>
          <cell r="D649">
            <v>380992</v>
          </cell>
          <cell r="E649">
            <v>292443</v>
          </cell>
          <cell r="G649">
            <v>673435</v>
          </cell>
        </row>
        <row r="650">
          <cell r="A650" t="str">
            <v>03.2424a</v>
          </cell>
          <cell r="B650" t="str">
            <v>&lt; 185MM2</v>
          </cell>
          <cell r="C650" t="str">
            <v>ñaàu</v>
          </cell>
          <cell r="D650">
            <v>433964</v>
          </cell>
          <cell r="E650">
            <v>319167</v>
          </cell>
          <cell r="G650">
            <v>753131</v>
          </cell>
        </row>
        <row r="651">
          <cell r="A651" t="str">
            <v>03.2425a</v>
          </cell>
          <cell r="B651" t="str">
            <v>&lt; 240MM2</v>
          </cell>
          <cell r="C651" t="str">
            <v>ñaàu</v>
          </cell>
          <cell r="D651">
            <v>443666</v>
          </cell>
          <cell r="E651">
            <v>377690</v>
          </cell>
          <cell r="G651">
            <v>821356</v>
          </cell>
        </row>
        <row r="652">
          <cell r="A652" t="str">
            <v>03.2426a</v>
          </cell>
          <cell r="B652" t="str">
            <v>&lt; 300MM2</v>
          </cell>
          <cell r="C652" t="str">
            <v>ñaàu</v>
          </cell>
          <cell r="D652">
            <v>443666</v>
          </cell>
          <cell r="E652">
            <v>385639</v>
          </cell>
          <cell r="G652">
            <v>829305</v>
          </cell>
        </row>
        <row r="653">
          <cell r="A653" t="str">
            <v>03.2427a</v>
          </cell>
          <cell r="B653" t="str">
            <v>&lt; 400MM2</v>
          </cell>
          <cell r="C653" t="str">
            <v>ñaàu</v>
          </cell>
          <cell r="D653">
            <v>521451</v>
          </cell>
          <cell r="E653">
            <v>462767</v>
          </cell>
          <cell r="G653">
            <v>984218</v>
          </cell>
        </row>
        <row r="654">
          <cell r="B654" t="str">
            <v>Ñaàu caùp daàu ñieän aùp 110kV, tieát dieän caùp</v>
          </cell>
        </row>
        <row r="655">
          <cell r="A655" t="str">
            <v>03.2421b</v>
          </cell>
          <cell r="B655" t="str">
            <v>&lt; 35MM2</v>
          </cell>
          <cell r="C655" t="str">
            <v>ñaàu</v>
          </cell>
          <cell r="D655">
            <v>371290</v>
          </cell>
          <cell r="E655">
            <v>309188</v>
          </cell>
          <cell r="G655">
            <v>680478</v>
          </cell>
        </row>
        <row r="656">
          <cell r="A656" t="str">
            <v>03.2422b</v>
          </cell>
          <cell r="B656" t="str">
            <v>&lt; 70MM2</v>
          </cell>
          <cell r="C656" t="str">
            <v>ñaàu</v>
          </cell>
          <cell r="D656">
            <v>371290</v>
          </cell>
          <cell r="E656">
            <v>344200</v>
          </cell>
          <cell r="G656">
            <v>715490</v>
          </cell>
        </row>
        <row r="657">
          <cell r="A657" t="str">
            <v>03.2423b</v>
          </cell>
          <cell r="B657" t="str">
            <v>&lt; 120MM2</v>
          </cell>
          <cell r="C657" t="str">
            <v>ñaàu</v>
          </cell>
          <cell r="D657">
            <v>380992</v>
          </cell>
          <cell r="E657">
            <v>380227</v>
          </cell>
          <cell r="G657">
            <v>761218</v>
          </cell>
        </row>
        <row r="658">
          <cell r="A658" t="str">
            <v>03.2424b</v>
          </cell>
          <cell r="B658" t="str">
            <v>&lt; 185MM2</v>
          </cell>
          <cell r="C658" t="str">
            <v>ñaàu</v>
          </cell>
          <cell r="D658">
            <v>433964</v>
          </cell>
          <cell r="E658">
            <v>414900</v>
          </cell>
          <cell r="G658">
            <v>848865</v>
          </cell>
        </row>
        <row r="659">
          <cell r="A659" t="str">
            <v>03.2425b</v>
          </cell>
          <cell r="B659" t="str">
            <v>&lt; 240MM2</v>
          </cell>
          <cell r="C659" t="str">
            <v>ñaàu</v>
          </cell>
          <cell r="D659">
            <v>443666</v>
          </cell>
          <cell r="E659">
            <v>490844</v>
          </cell>
          <cell r="G659">
            <v>934510</v>
          </cell>
        </row>
        <row r="660">
          <cell r="A660" t="str">
            <v>03.2426b</v>
          </cell>
          <cell r="B660" t="str">
            <v>&lt; 300MM2</v>
          </cell>
          <cell r="C660" t="str">
            <v>ñaàu</v>
          </cell>
          <cell r="D660">
            <v>443666</v>
          </cell>
          <cell r="E660">
            <v>501331</v>
          </cell>
          <cell r="G660">
            <v>944997</v>
          </cell>
        </row>
        <row r="661">
          <cell r="A661" t="str">
            <v>03.2427b</v>
          </cell>
          <cell r="B661" t="str">
            <v>&lt; 400MM2</v>
          </cell>
          <cell r="C661" t="str">
            <v>ñaàu</v>
          </cell>
          <cell r="D661">
            <v>521451</v>
          </cell>
          <cell r="E661">
            <v>601631</v>
          </cell>
          <cell r="G661">
            <v>1123082</v>
          </cell>
        </row>
        <row r="662">
          <cell r="A662" t="str">
            <v>03.2500 LAØM ÑAÀU CAÙP KIEÅM TRA</v>
          </cell>
        </row>
        <row r="663">
          <cell r="B663" t="str">
            <v>Soá ruoät</v>
          </cell>
        </row>
        <row r="664">
          <cell r="A664" t="str">
            <v>03.2501</v>
          </cell>
          <cell r="B664" t="str">
            <v>&lt; 6</v>
          </cell>
          <cell r="C664" t="str">
            <v>ñaàu</v>
          </cell>
          <cell r="D664">
            <v>2420</v>
          </cell>
          <cell r="E664">
            <v>12754</v>
          </cell>
          <cell r="G664">
            <v>15174</v>
          </cell>
        </row>
        <row r="665">
          <cell r="A665" t="str">
            <v>03.2502</v>
          </cell>
          <cell r="B665" t="str">
            <v>&lt;14</v>
          </cell>
          <cell r="C665" t="str">
            <v>ñaàu</v>
          </cell>
          <cell r="D665">
            <v>3150</v>
          </cell>
          <cell r="E665">
            <v>19299</v>
          </cell>
          <cell r="G665">
            <v>21449</v>
          </cell>
        </row>
        <row r="666">
          <cell r="A666" t="str">
            <v>03.2503</v>
          </cell>
          <cell r="B666" t="str">
            <v>&lt; 19</v>
          </cell>
          <cell r="C666" t="str">
            <v>ñaàu</v>
          </cell>
          <cell r="D666">
            <v>3533</v>
          </cell>
          <cell r="E666">
            <v>23844</v>
          </cell>
          <cell r="G666">
            <v>27378</v>
          </cell>
        </row>
        <row r="667">
          <cell r="A667" t="str">
            <v>03.2504</v>
          </cell>
          <cell r="B667" t="str">
            <v>&lt; 27</v>
          </cell>
          <cell r="C667" t="str">
            <v>ñaàu</v>
          </cell>
          <cell r="D667">
            <v>4347</v>
          </cell>
          <cell r="E667">
            <v>26432</v>
          </cell>
          <cell r="G667">
            <v>30779</v>
          </cell>
        </row>
        <row r="668">
          <cell r="A668" t="str">
            <v>03.2505</v>
          </cell>
          <cell r="B668" t="str">
            <v>&lt; 36</v>
          </cell>
          <cell r="C668" t="str">
            <v>ñaàu</v>
          </cell>
          <cell r="D668">
            <v>5460</v>
          </cell>
          <cell r="E668">
            <v>35674</v>
          </cell>
          <cell r="G668">
            <v>41134</v>
          </cell>
        </row>
        <row r="669">
          <cell r="A669" t="str">
            <v>03.3000 HOÄP NOÁI CAÙP</v>
          </cell>
        </row>
        <row r="670">
          <cell r="B670" t="str">
            <v>Hoäp noái caùp khoâ &lt;1000V tieát dieän caùp</v>
          </cell>
        </row>
        <row r="671">
          <cell r="A671" t="str">
            <v>03.3111</v>
          </cell>
          <cell r="B671" t="str">
            <v>&lt; 35MM2</v>
          </cell>
          <cell r="C671" t="str">
            <v>hoäp</v>
          </cell>
          <cell r="D671">
            <v>5198</v>
          </cell>
          <cell r="E671">
            <v>32137</v>
          </cell>
          <cell r="G671">
            <v>37334</v>
          </cell>
        </row>
        <row r="672">
          <cell r="A672" t="str">
            <v>03.3112</v>
          </cell>
          <cell r="B672" t="str">
            <v>&lt; 70MM2</v>
          </cell>
          <cell r="C672" t="str">
            <v>hoäp</v>
          </cell>
          <cell r="D672">
            <v>5198</v>
          </cell>
          <cell r="E672">
            <v>32813</v>
          </cell>
          <cell r="G672">
            <v>38011</v>
          </cell>
        </row>
        <row r="673">
          <cell r="A673" t="str">
            <v>03.3113</v>
          </cell>
          <cell r="B673" t="str">
            <v>&lt; 120MM2</v>
          </cell>
          <cell r="C673" t="str">
            <v>hoäp</v>
          </cell>
          <cell r="D673">
            <v>5198</v>
          </cell>
          <cell r="E673">
            <v>36196</v>
          </cell>
          <cell r="G673">
            <v>41393</v>
          </cell>
        </row>
        <row r="674">
          <cell r="A674" t="str">
            <v>03.3114</v>
          </cell>
          <cell r="B674" t="str">
            <v>&lt; 185MM2</v>
          </cell>
          <cell r="C674" t="str">
            <v>hoäp</v>
          </cell>
          <cell r="D674">
            <v>6510</v>
          </cell>
          <cell r="E674">
            <v>40086</v>
          </cell>
          <cell r="G674">
            <v>46596</v>
          </cell>
        </row>
        <row r="675">
          <cell r="A675" t="str">
            <v>03.3115</v>
          </cell>
          <cell r="B675" t="str">
            <v>&lt; 240MM2</v>
          </cell>
          <cell r="C675" t="str">
            <v>hoäp</v>
          </cell>
          <cell r="D675">
            <v>6510</v>
          </cell>
          <cell r="E675">
            <v>43469</v>
          </cell>
          <cell r="G675">
            <v>49979</v>
          </cell>
        </row>
        <row r="676">
          <cell r="A676" t="str">
            <v>03.3116</v>
          </cell>
          <cell r="B676" t="str">
            <v>&lt; 300MM2</v>
          </cell>
          <cell r="C676" t="str">
            <v>hoäp</v>
          </cell>
          <cell r="D676">
            <v>6510</v>
          </cell>
          <cell r="E676">
            <v>47190</v>
          </cell>
          <cell r="G676">
            <v>53700</v>
          </cell>
        </row>
        <row r="677">
          <cell r="A677" t="str">
            <v>03.3117</v>
          </cell>
          <cell r="B677" t="str">
            <v>&lt; 400MM2</v>
          </cell>
          <cell r="C677" t="str">
            <v>hoäp</v>
          </cell>
          <cell r="D677">
            <v>7812</v>
          </cell>
          <cell r="E677">
            <v>56662</v>
          </cell>
          <cell r="G677">
            <v>64474</v>
          </cell>
        </row>
        <row r="678">
          <cell r="B678" t="str">
            <v>Hoäp noái caùp daàu &lt;1000V tieát dieän caùp</v>
          </cell>
        </row>
        <row r="679">
          <cell r="A679" t="str">
            <v>03.3121</v>
          </cell>
          <cell r="B679" t="str">
            <v>&lt; 35MM2</v>
          </cell>
          <cell r="C679" t="str">
            <v>hoäp</v>
          </cell>
          <cell r="D679">
            <v>76274</v>
          </cell>
          <cell r="E679">
            <v>96410</v>
          </cell>
          <cell r="G679">
            <v>172684</v>
          </cell>
        </row>
        <row r="680">
          <cell r="A680" t="str">
            <v>03.3122</v>
          </cell>
          <cell r="B680" t="str">
            <v>&lt; 70MM2</v>
          </cell>
          <cell r="C680" t="str">
            <v>hoäp</v>
          </cell>
          <cell r="D680">
            <v>86050</v>
          </cell>
          <cell r="E680">
            <v>109264</v>
          </cell>
          <cell r="G680">
            <v>195314</v>
          </cell>
        </row>
        <row r="681">
          <cell r="A681" t="str">
            <v>03.3123</v>
          </cell>
          <cell r="B681" t="str">
            <v>&lt; 120MM2</v>
          </cell>
          <cell r="C681" t="str">
            <v>hoäp</v>
          </cell>
          <cell r="D681">
            <v>100923</v>
          </cell>
          <cell r="E681">
            <v>120597</v>
          </cell>
          <cell r="G681">
            <v>221520</v>
          </cell>
        </row>
        <row r="682">
          <cell r="A682" t="str">
            <v>03.3124</v>
          </cell>
          <cell r="B682" t="str">
            <v>&lt; 185MM2</v>
          </cell>
          <cell r="C682" t="str">
            <v>hoäp</v>
          </cell>
          <cell r="D682">
            <v>115289</v>
          </cell>
          <cell r="E682">
            <v>133451</v>
          </cell>
          <cell r="G682">
            <v>248740</v>
          </cell>
        </row>
        <row r="683">
          <cell r="A683" t="str">
            <v>03.3125</v>
          </cell>
          <cell r="B683" t="str">
            <v>&lt; 240MM2</v>
          </cell>
          <cell r="C683" t="str">
            <v>hoäp</v>
          </cell>
          <cell r="D683">
            <v>136870</v>
          </cell>
          <cell r="E683">
            <v>144615</v>
          </cell>
          <cell r="G683">
            <v>281485</v>
          </cell>
        </row>
        <row r="684">
          <cell r="A684" t="str">
            <v>03.3126</v>
          </cell>
          <cell r="B684" t="str">
            <v>&lt; 300MM2</v>
          </cell>
          <cell r="C684" t="str">
            <v>hoäp</v>
          </cell>
          <cell r="D684">
            <v>147974</v>
          </cell>
          <cell r="E684">
            <v>157469</v>
          </cell>
          <cell r="G684">
            <v>305443</v>
          </cell>
        </row>
        <row r="685">
          <cell r="A685" t="str">
            <v>03.3127</v>
          </cell>
          <cell r="B685" t="str">
            <v>&lt; 400MM2</v>
          </cell>
          <cell r="C685" t="str">
            <v>hoäp</v>
          </cell>
          <cell r="D685">
            <v>167689</v>
          </cell>
          <cell r="E685">
            <v>188929</v>
          </cell>
          <cell r="G685">
            <v>356618</v>
          </cell>
        </row>
        <row r="686">
          <cell r="A686" t="str">
            <v>03.3200 HOÄP NOÁI CAÙP LÖÏC 3 ÑEÁN 15KV</v>
          </cell>
        </row>
        <row r="687">
          <cell r="B687" t="str">
            <v>Hoäp noái caùp khoâ 3-6kV tieát dieän caùp</v>
          </cell>
        </row>
        <row r="688">
          <cell r="A688" t="str">
            <v>03.3211a</v>
          </cell>
          <cell r="B688" t="str">
            <v>&lt; 35MM2</v>
          </cell>
          <cell r="C688" t="str">
            <v>hoäp</v>
          </cell>
          <cell r="D688">
            <v>5198</v>
          </cell>
          <cell r="E688">
            <v>33321</v>
          </cell>
          <cell r="G688">
            <v>38518</v>
          </cell>
        </row>
        <row r="689">
          <cell r="A689" t="str">
            <v>03.3212a</v>
          </cell>
          <cell r="B689" t="str">
            <v>&lt; 70MM2</v>
          </cell>
          <cell r="C689" t="str">
            <v>hoäp</v>
          </cell>
          <cell r="D689">
            <v>5198</v>
          </cell>
          <cell r="E689">
            <v>37042</v>
          </cell>
          <cell r="G689">
            <v>42239</v>
          </cell>
        </row>
        <row r="690">
          <cell r="A690" t="str">
            <v>03.3213a</v>
          </cell>
          <cell r="B690" t="str">
            <v>&lt; 120MM2</v>
          </cell>
          <cell r="C690" t="str">
            <v>hoäp</v>
          </cell>
          <cell r="D690">
            <v>5198</v>
          </cell>
          <cell r="E690">
            <v>40424</v>
          </cell>
          <cell r="G690">
            <v>45622</v>
          </cell>
        </row>
        <row r="691">
          <cell r="A691" t="str">
            <v>03.3214a</v>
          </cell>
          <cell r="B691" t="str">
            <v>&lt; 185MM2</v>
          </cell>
          <cell r="C691" t="str">
            <v>hoäp</v>
          </cell>
          <cell r="D691">
            <v>6536</v>
          </cell>
          <cell r="E691">
            <v>44822</v>
          </cell>
          <cell r="G691">
            <v>51358</v>
          </cell>
        </row>
        <row r="692">
          <cell r="A692" t="str">
            <v>03.3215a</v>
          </cell>
          <cell r="B692" t="str">
            <v>&lt; 240MM2</v>
          </cell>
          <cell r="C692" t="str">
            <v>hoäp</v>
          </cell>
          <cell r="D692">
            <v>6536</v>
          </cell>
          <cell r="E692">
            <v>49727</v>
          </cell>
          <cell r="G692">
            <v>56263</v>
          </cell>
        </row>
        <row r="693">
          <cell r="A693" t="str">
            <v>03.3216a</v>
          </cell>
          <cell r="B693" t="str">
            <v>&lt; 300MM2</v>
          </cell>
          <cell r="C693" t="str">
            <v>hoäp</v>
          </cell>
          <cell r="D693">
            <v>6510</v>
          </cell>
          <cell r="E693">
            <v>54463</v>
          </cell>
          <cell r="G693">
            <v>60973</v>
          </cell>
        </row>
        <row r="694">
          <cell r="A694" t="str">
            <v>03.3217a</v>
          </cell>
          <cell r="B694" t="str">
            <v>&lt; 400MM2</v>
          </cell>
          <cell r="C694" t="str">
            <v>hoäp</v>
          </cell>
          <cell r="D694">
            <v>7812</v>
          </cell>
          <cell r="E694">
            <v>65288</v>
          </cell>
          <cell r="G694">
            <v>73100</v>
          </cell>
        </row>
        <row r="695">
          <cell r="B695" t="str">
            <v>Hoäp noái caùp khoâ 10-15kV tieát dieän caùp</v>
          </cell>
        </row>
        <row r="696">
          <cell r="A696" t="str">
            <v>03.3211b</v>
          </cell>
          <cell r="B696" t="str">
            <v>&lt; 35MM2</v>
          </cell>
          <cell r="C696" t="str">
            <v>hoäp</v>
          </cell>
          <cell r="D696">
            <v>5198</v>
          </cell>
          <cell r="E696">
            <v>36703</v>
          </cell>
          <cell r="G696">
            <v>41901</v>
          </cell>
        </row>
        <row r="697">
          <cell r="A697" t="str">
            <v>03.3212b</v>
          </cell>
          <cell r="B697" t="str">
            <v>&lt; 70MM2</v>
          </cell>
          <cell r="C697" t="str">
            <v>hoäp</v>
          </cell>
          <cell r="D697">
            <v>5198</v>
          </cell>
          <cell r="E697">
            <v>51926</v>
          </cell>
          <cell r="G697">
            <v>57123</v>
          </cell>
        </row>
        <row r="698">
          <cell r="A698" t="str">
            <v>03.3213b</v>
          </cell>
          <cell r="B698" t="str">
            <v>&lt; 120MM2</v>
          </cell>
          <cell r="C698" t="str">
            <v>hoäp</v>
          </cell>
          <cell r="D698">
            <v>5198</v>
          </cell>
          <cell r="E698">
            <v>56324</v>
          </cell>
          <cell r="G698">
            <v>61521</v>
          </cell>
        </row>
        <row r="699">
          <cell r="A699" t="str">
            <v>03.3214b</v>
          </cell>
          <cell r="B699" t="str">
            <v>&lt; 185MM2</v>
          </cell>
          <cell r="C699" t="str">
            <v>hoäp</v>
          </cell>
          <cell r="D699">
            <v>6536</v>
          </cell>
          <cell r="E699">
            <v>62751</v>
          </cell>
          <cell r="G699">
            <v>69287</v>
          </cell>
        </row>
        <row r="700">
          <cell r="A700" t="str">
            <v>03.3215b</v>
          </cell>
          <cell r="B700" t="str">
            <v>&lt; 240MM2</v>
          </cell>
          <cell r="C700" t="str">
            <v>hoäp</v>
          </cell>
          <cell r="D700">
            <v>6536</v>
          </cell>
          <cell r="E700">
            <v>67994</v>
          </cell>
          <cell r="G700">
            <v>74531</v>
          </cell>
        </row>
        <row r="701">
          <cell r="A701" t="str">
            <v>03.3216b</v>
          </cell>
          <cell r="B701" t="str">
            <v>&lt; 300MM2</v>
          </cell>
          <cell r="C701" t="str">
            <v>hoäp</v>
          </cell>
          <cell r="D701">
            <v>6510</v>
          </cell>
          <cell r="E701">
            <v>74760</v>
          </cell>
          <cell r="G701">
            <v>81270</v>
          </cell>
        </row>
        <row r="702">
          <cell r="A702" t="str">
            <v>03.3217b</v>
          </cell>
          <cell r="B702" t="str">
            <v>&lt; 400MM2</v>
          </cell>
          <cell r="C702" t="str">
            <v>hoäp</v>
          </cell>
          <cell r="D702">
            <v>7812</v>
          </cell>
          <cell r="E702">
            <v>89644</v>
          </cell>
          <cell r="G702">
            <v>97456</v>
          </cell>
        </row>
        <row r="703">
          <cell r="B703" t="str">
            <v>Hoäp noái caùp daàu 3-6kV tieát dieän caùp</v>
          </cell>
        </row>
        <row r="704">
          <cell r="A704" t="str">
            <v>03.3221a</v>
          </cell>
          <cell r="B704" t="str">
            <v>&lt; 35MM2</v>
          </cell>
          <cell r="C704" t="str">
            <v>hoäp</v>
          </cell>
          <cell r="D704">
            <v>265109</v>
          </cell>
          <cell r="E704">
            <v>110956</v>
          </cell>
          <cell r="G704">
            <v>376064</v>
          </cell>
        </row>
        <row r="705">
          <cell r="A705" t="str">
            <v>03.3222a</v>
          </cell>
          <cell r="B705" t="str">
            <v>&lt; 70MM2</v>
          </cell>
          <cell r="C705" t="str">
            <v>hoäp</v>
          </cell>
          <cell r="D705">
            <v>270829</v>
          </cell>
          <cell r="E705">
            <v>122965</v>
          </cell>
          <cell r="G705">
            <v>393793</v>
          </cell>
        </row>
        <row r="706">
          <cell r="A706" t="str">
            <v>03.3223a</v>
          </cell>
          <cell r="B706" t="str">
            <v>&lt; 120MM2</v>
          </cell>
          <cell r="C706" t="str">
            <v>hoäp</v>
          </cell>
          <cell r="D706">
            <v>362759</v>
          </cell>
          <cell r="E706">
            <v>134974</v>
          </cell>
          <cell r="G706">
            <v>497732</v>
          </cell>
        </row>
        <row r="707">
          <cell r="A707" t="str">
            <v>03.3224a</v>
          </cell>
          <cell r="B707" t="str">
            <v>&lt; 185MM2</v>
          </cell>
          <cell r="C707" t="str">
            <v>hoäp</v>
          </cell>
          <cell r="D707">
            <v>419675</v>
          </cell>
          <cell r="E707">
            <v>149520</v>
          </cell>
          <cell r="G707">
            <v>569195</v>
          </cell>
        </row>
        <row r="708">
          <cell r="A708" t="str">
            <v>03.3225a</v>
          </cell>
          <cell r="B708" t="str">
            <v>&lt; 240MM2</v>
          </cell>
          <cell r="C708" t="str">
            <v>hoäp</v>
          </cell>
          <cell r="D708">
            <v>432358</v>
          </cell>
          <cell r="E708">
            <v>165588</v>
          </cell>
          <cell r="G708">
            <v>597946</v>
          </cell>
        </row>
        <row r="709">
          <cell r="A709" t="str">
            <v>03.3226a</v>
          </cell>
          <cell r="B709" t="str">
            <v>&lt; 300MM2</v>
          </cell>
          <cell r="C709" t="str">
            <v>hoäp</v>
          </cell>
          <cell r="D709">
            <v>435693</v>
          </cell>
          <cell r="E709">
            <v>181656</v>
          </cell>
          <cell r="G709">
            <v>617349</v>
          </cell>
        </row>
        <row r="710">
          <cell r="A710" t="str">
            <v>03.3227a</v>
          </cell>
          <cell r="B710" t="str">
            <v>&lt; 400MM2</v>
          </cell>
          <cell r="C710" t="str">
            <v>hoäp</v>
          </cell>
          <cell r="D710">
            <v>507084</v>
          </cell>
          <cell r="E710">
            <v>217852</v>
          </cell>
          <cell r="G710">
            <v>724936</v>
          </cell>
        </row>
        <row r="711">
          <cell r="B711" t="str">
            <v>Hoäp noái caùp daàu 10-15kV tieát dieän caùp</v>
          </cell>
        </row>
        <row r="712">
          <cell r="A712" t="str">
            <v>03.3221b</v>
          </cell>
          <cell r="B712" t="str">
            <v>&lt; 35MM2</v>
          </cell>
          <cell r="C712" t="str">
            <v>hoäp</v>
          </cell>
          <cell r="D712">
            <v>265109</v>
          </cell>
          <cell r="E712">
            <v>154256</v>
          </cell>
          <cell r="G712">
            <v>419364</v>
          </cell>
        </row>
        <row r="713">
          <cell r="A713" t="str">
            <v>03.3222b</v>
          </cell>
          <cell r="B713" t="str">
            <v>&lt; 70MM2</v>
          </cell>
          <cell r="C713" t="str">
            <v>hoäp</v>
          </cell>
          <cell r="D713">
            <v>270829</v>
          </cell>
          <cell r="E713">
            <v>168802</v>
          </cell>
          <cell r="G713">
            <v>439630</v>
          </cell>
        </row>
        <row r="714">
          <cell r="A714" t="str">
            <v>03.3223b</v>
          </cell>
          <cell r="B714" t="str">
            <v>&lt; 120MM2</v>
          </cell>
          <cell r="C714" t="str">
            <v>hoäp</v>
          </cell>
          <cell r="D714">
            <v>362759</v>
          </cell>
          <cell r="E714">
            <v>188084</v>
          </cell>
          <cell r="G714">
            <v>550842</v>
          </cell>
        </row>
        <row r="715">
          <cell r="A715" t="str">
            <v>03-3224b</v>
          </cell>
          <cell r="B715" t="str">
            <v>&lt; 185MM2</v>
          </cell>
          <cell r="C715" t="str">
            <v>hoäp</v>
          </cell>
          <cell r="D715">
            <v>419675</v>
          </cell>
          <cell r="E715">
            <v>209564</v>
          </cell>
          <cell r="G715">
            <v>629240</v>
          </cell>
        </row>
        <row r="716">
          <cell r="A716" t="str">
            <v>03-3225b</v>
          </cell>
          <cell r="B716" t="str">
            <v>&lt; 240MM2</v>
          </cell>
          <cell r="C716" t="str">
            <v>hoäp</v>
          </cell>
          <cell r="D716">
            <v>432358</v>
          </cell>
          <cell r="E716">
            <v>226648</v>
          </cell>
          <cell r="G716">
            <v>659006</v>
          </cell>
        </row>
        <row r="717">
          <cell r="A717" t="str">
            <v>03.3226b</v>
          </cell>
          <cell r="B717" t="str">
            <v>&lt; 300MM2</v>
          </cell>
          <cell r="C717" t="str">
            <v>hoäp</v>
          </cell>
          <cell r="D717">
            <v>435693</v>
          </cell>
          <cell r="E717">
            <v>249143</v>
          </cell>
          <cell r="G717">
            <v>684836</v>
          </cell>
        </row>
        <row r="718">
          <cell r="A718" t="str">
            <v>03.3227b</v>
          </cell>
          <cell r="B718" t="str">
            <v>&lt; 400MM2</v>
          </cell>
          <cell r="C718" t="str">
            <v>hoäp</v>
          </cell>
          <cell r="D718">
            <v>507084</v>
          </cell>
          <cell r="E718">
            <v>298870</v>
          </cell>
          <cell r="G718">
            <v>805954</v>
          </cell>
        </row>
        <row r="719">
          <cell r="A719" t="str">
            <v>03.3300 HOÄP NOÁI CAÙP LÖÏC 22 ÑEÁN 35KV</v>
          </cell>
        </row>
        <row r="720">
          <cell r="B720" t="str">
            <v>Hoäp noái caùp khoâ 22kV tieát dieän caùp</v>
          </cell>
        </row>
        <row r="721">
          <cell r="A721" t="str">
            <v>03.3311a</v>
          </cell>
          <cell r="B721" t="str">
            <v>&lt; 35MM2</v>
          </cell>
          <cell r="C721" t="str">
            <v>hoäp</v>
          </cell>
          <cell r="D721">
            <v>12758</v>
          </cell>
          <cell r="E721">
            <v>65119</v>
          </cell>
          <cell r="G721">
            <v>77876</v>
          </cell>
        </row>
        <row r="722">
          <cell r="A722" t="str">
            <v>03.3312a</v>
          </cell>
          <cell r="B722" t="str">
            <v>&lt; 70MM2</v>
          </cell>
          <cell r="C722" t="str">
            <v>hoäp</v>
          </cell>
          <cell r="D722">
            <v>12758</v>
          </cell>
          <cell r="E722">
            <v>70531</v>
          </cell>
          <cell r="G722">
            <v>83289</v>
          </cell>
        </row>
        <row r="723">
          <cell r="A723" t="str">
            <v>03.3313a</v>
          </cell>
          <cell r="B723" t="str">
            <v>&lt; 120MM2</v>
          </cell>
          <cell r="C723" t="str">
            <v>hoäp</v>
          </cell>
          <cell r="D723">
            <v>12758</v>
          </cell>
          <cell r="E723">
            <v>78819</v>
          </cell>
          <cell r="G723">
            <v>91577</v>
          </cell>
        </row>
        <row r="724">
          <cell r="A724" t="str">
            <v>03.3314a</v>
          </cell>
          <cell r="B724" t="str">
            <v>&lt; 185MM2</v>
          </cell>
          <cell r="C724" t="str">
            <v>hoäp</v>
          </cell>
          <cell r="D724">
            <v>17010</v>
          </cell>
          <cell r="E724">
            <v>86769</v>
          </cell>
          <cell r="G724">
            <v>103779</v>
          </cell>
        </row>
        <row r="725">
          <cell r="A725" t="str">
            <v>03.3315a</v>
          </cell>
          <cell r="B725" t="str">
            <v>&lt; 240MM2</v>
          </cell>
          <cell r="C725" t="str">
            <v>hoäp</v>
          </cell>
          <cell r="D725">
            <v>17010</v>
          </cell>
          <cell r="E725">
            <v>94888</v>
          </cell>
          <cell r="G725">
            <v>111898</v>
          </cell>
        </row>
        <row r="726">
          <cell r="A726" t="str">
            <v>03.3316a</v>
          </cell>
          <cell r="B726" t="str">
            <v>&lt; 300MM2</v>
          </cell>
          <cell r="C726" t="str">
            <v>hoäp</v>
          </cell>
          <cell r="D726">
            <v>17010</v>
          </cell>
          <cell r="E726">
            <v>104190</v>
          </cell>
          <cell r="G726">
            <v>121200</v>
          </cell>
        </row>
        <row r="727">
          <cell r="A727" t="str">
            <v>03.3317a</v>
          </cell>
          <cell r="B727" t="str">
            <v>&lt; 400MM2</v>
          </cell>
          <cell r="C727" t="str">
            <v>hoäp</v>
          </cell>
          <cell r="D727">
            <v>20512</v>
          </cell>
          <cell r="E727">
            <v>124994</v>
          </cell>
          <cell r="G727">
            <v>145506</v>
          </cell>
        </row>
        <row r="728">
          <cell r="B728" t="str">
            <v>Hoäp noái caùp khoâ 35kV tieát dieän caùp</v>
          </cell>
        </row>
        <row r="729">
          <cell r="A729" t="str">
            <v>03.3311b</v>
          </cell>
          <cell r="B729" t="str">
            <v>&lt; 35MM2</v>
          </cell>
          <cell r="C729" t="str">
            <v>hoäp</v>
          </cell>
          <cell r="D729">
            <v>12758</v>
          </cell>
          <cell r="E729">
            <v>78143</v>
          </cell>
          <cell r="G729">
            <v>90900</v>
          </cell>
        </row>
        <row r="730">
          <cell r="A730" t="str">
            <v>03.3312b</v>
          </cell>
          <cell r="B730" t="str">
            <v>&lt; 70MM2</v>
          </cell>
          <cell r="C730" t="str">
            <v>hoäp</v>
          </cell>
          <cell r="D730">
            <v>12758</v>
          </cell>
          <cell r="E730">
            <v>84909</v>
          </cell>
          <cell r="G730">
            <v>97666</v>
          </cell>
        </row>
        <row r="731">
          <cell r="A731" t="str">
            <v>03.3313b</v>
          </cell>
          <cell r="B731" t="str">
            <v>&lt; 120MM2</v>
          </cell>
          <cell r="C731" t="str">
            <v>hoäp</v>
          </cell>
          <cell r="D731">
            <v>12758</v>
          </cell>
          <cell r="E731">
            <v>94549</v>
          </cell>
          <cell r="G731">
            <v>107307</v>
          </cell>
        </row>
        <row r="732">
          <cell r="A732" t="str">
            <v>03.3314b</v>
          </cell>
          <cell r="B732" t="str">
            <v>&lt; 185MM2</v>
          </cell>
          <cell r="C732" t="str">
            <v>hoäp</v>
          </cell>
          <cell r="D732">
            <v>17010</v>
          </cell>
          <cell r="E732" t="str">
            <v>104,19</v>
          </cell>
          <cell r="G732">
            <v>121200</v>
          </cell>
        </row>
        <row r="733">
          <cell r="A733" t="str">
            <v>03.3315b</v>
          </cell>
          <cell r="B733" t="str">
            <v>&lt; 240MM2</v>
          </cell>
          <cell r="C733" t="str">
            <v>hoäp</v>
          </cell>
          <cell r="D733">
            <v>17010</v>
          </cell>
          <cell r="E733">
            <v>113831</v>
          </cell>
          <cell r="G733">
            <v>130841</v>
          </cell>
        </row>
        <row r="734">
          <cell r="A734" t="str">
            <v>03.3316b</v>
          </cell>
          <cell r="B734" t="str">
            <v>&lt; 300MM2</v>
          </cell>
          <cell r="C734" t="str">
            <v>hoäp</v>
          </cell>
          <cell r="D734">
            <v>17010</v>
          </cell>
          <cell r="E734">
            <v>124825</v>
          </cell>
          <cell r="G734">
            <v>141835</v>
          </cell>
        </row>
        <row r="735">
          <cell r="A735" t="str">
            <v>03.3317b</v>
          </cell>
          <cell r="B735" t="str">
            <v>&lt; 400MM2</v>
          </cell>
          <cell r="C735" t="str">
            <v>hoäp</v>
          </cell>
          <cell r="D735">
            <v>20512</v>
          </cell>
          <cell r="E735">
            <v>149858</v>
          </cell>
          <cell r="G735">
            <v>170370</v>
          </cell>
        </row>
        <row r="736">
          <cell r="B736" t="str">
            <v>Hoäp noái caùp daàu 22kV tieát dieän caùp</v>
          </cell>
        </row>
        <row r="737">
          <cell r="A737" t="str">
            <v>03.3321a</v>
          </cell>
          <cell r="B737" t="str">
            <v>&lt; 35MM2</v>
          </cell>
          <cell r="C737" t="str">
            <v>hoäp</v>
          </cell>
          <cell r="D737">
            <v>525803</v>
          </cell>
          <cell r="E737">
            <v>217007</v>
          </cell>
          <cell r="G737">
            <v>742809</v>
          </cell>
        </row>
        <row r="738">
          <cell r="A738" t="str">
            <v>03.3322a</v>
          </cell>
          <cell r="B738" t="str">
            <v>&lt; 70MM2</v>
          </cell>
          <cell r="C738" t="str">
            <v>hoäp</v>
          </cell>
          <cell r="D738">
            <v>531523</v>
          </cell>
          <cell r="E738">
            <v>235612</v>
          </cell>
          <cell r="G738">
            <v>767135</v>
          </cell>
        </row>
        <row r="739">
          <cell r="A739" t="str">
            <v>03.3323a</v>
          </cell>
          <cell r="B739" t="str">
            <v>&lt; 120MM2</v>
          </cell>
          <cell r="C739" t="str">
            <v>hoäp</v>
          </cell>
          <cell r="D739">
            <v>657000</v>
          </cell>
          <cell r="E739">
            <v>262167</v>
          </cell>
          <cell r="G739">
            <v>919167</v>
          </cell>
        </row>
        <row r="740">
          <cell r="A740" t="str">
            <v>03.3324a</v>
          </cell>
          <cell r="B740" t="str">
            <v>&lt; 185MM2</v>
          </cell>
          <cell r="C740" t="str">
            <v>hoäp</v>
          </cell>
          <cell r="D740">
            <v>659600</v>
          </cell>
          <cell r="E740">
            <v>289229</v>
          </cell>
          <cell r="G740">
            <v>948830</v>
          </cell>
        </row>
        <row r="741">
          <cell r="A741" t="str">
            <v>03.3325a</v>
          </cell>
          <cell r="B741" t="str">
            <v>&lt; 240MM2</v>
          </cell>
          <cell r="C741" t="str">
            <v>hoäp</v>
          </cell>
          <cell r="D741">
            <v>814138</v>
          </cell>
          <cell r="E741">
            <v>316292</v>
          </cell>
          <cell r="G741">
            <v>113430</v>
          </cell>
        </row>
        <row r="742">
          <cell r="A742" t="str">
            <v>03.3326a</v>
          </cell>
          <cell r="B742" t="str">
            <v>&lt; 300MM2</v>
          </cell>
          <cell r="C742" t="str">
            <v>hoäp</v>
          </cell>
          <cell r="D742">
            <v>816738</v>
          </cell>
          <cell r="E742">
            <v>347075</v>
          </cell>
          <cell r="G742">
            <v>1163813</v>
          </cell>
        </row>
        <row r="743">
          <cell r="A743" t="str">
            <v>03.3327a</v>
          </cell>
          <cell r="B743" t="str">
            <v>&lt; 400MM2</v>
          </cell>
          <cell r="C743" t="str">
            <v>hoäp</v>
          </cell>
          <cell r="D743">
            <v>964338</v>
          </cell>
          <cell r="E743">
            <v>416423</v>
          </cell>
          <cell r="G743">
            <v>1380761</v>
          </cell>
        </row>
        <row r="744">
          <cell r="B744" t="str">
            <v>Hoäp noái caùp daàu 35kV tieát dieän caùp</v>
          </cell>
        </row>
        <row r="745">
          <cell r="A745" t="str">
            <v>03.3321b</v>
          </cell>
          <cell r="B745" t="str">
            <v>&lt; 35MM2</v>
          </cell>
          <cell r="C745" t="str">
            <v>hoäp</v>
          </cell>
          <cell r="D745">
            <v>525803</v>
          </cell>
          <cell r="E745">
            <v>260306</v>
          </cell>
          <cell r="G745">
            <v>786109</v>
          </cell>
        </row>
        <row r="746">
          <cell r="A746" t="str">
            <v>03.3322b</v>
          </cell>
          <cell r="B746" t="str">
            <v>&lt; 70MM2</v>
          </cell>
          <cell r="C746" t="str">
            <v>hoäp</v>
          </cell>
          <cell r="D746">
            <v>531523</v>
          </cell>
          <cell r="E746">
            <v>282802</v>
          </cell>
          <cell r="G746">
            <v>814325</v>
          </cell>
        </row>
        <row r="747">
          <cell r="A747" t="str">
            <v>03.3323b</v>
          </cell>
          <cell r="B747" t="str">
            <v>&lt; 120MM2</v>
          </cell>
          <cell r="C747" t="str">
            <v>hoäp</v>
          </cell>
          <cell r="D747">
            <v>657000</v>
          </cell>
          <cell r="E747">
            <v>314939</v>
          </cell>
          <cell r="G747">
            <v>971939</v>
          </cell>
        </row>
        <row r="748">
          <cell r="A748" t="str">
            <v>03.3324b</v>
          </cell>
          <cell r="B748" t="str">
            <v>&lt; 185MM2</v>
          </cell>
          <cell r="C748" t="str">
            <v>hoäp</v>
          </cell>
          <cell r="D748">
            <v>659600</v>
          </cell>
          <cell r="E748">
            <v>347075</v>
          </cell>
          <cell r="G748">
            <v>1006675</v>
          </cell>
        </row>
        <row r="749">
          <cell r="A749" t="str">
            <v>03.3325b</v>
          </cell>
          <cell r="B749" t="str">
            <v>&lt; 240MM2</v>
          </cell>
          <cell r="C749" t="str">
            <v>hoäp</v>
          </cell>
          <cell r="D749">
            <v>814138</v>
          </cell>
          <cell r="E749">
            <v>379212</v>
          </cell>
          <cell r="G749">
            <v>1193350</v>
          </cell>
        </row>
        <row r="750">
          <cell r="A750" t="str">
            <v>03.3326b</v>
          </cell>
          <cell r="B750" t="str">
            <v>&lt; 300MM2</v>
          </cell>
          <cell r="C750" t="str">
            <v>hoäp</v>
          </cell>
          <cell r="D750">
            <v>816738</v>
          </cell>
          <cell r="E750">
            <v>416254</v>
          </cell>
          <cell r="G750">
            <v>1232991</v>
          </cell>
        </row>
        <row r="751">
          <cell r="A751" t="str">
            <v>03.3327b</v>
          </cell>
          <cell r="B751" t="str">
            <v>&lt; 400MM2</v>
          </cell>
          <cell r="C751" t="str">
            <v>hoäp</v>
          </cell>
          <cell r="D751">
            <v>964338</v>
          </cell>
          <cell r="E751">
            <v>499470</v>
          </cell>
          <cell r="G751">
            <v>1463809</v>
          </cell>
        </row>
        <row r="752">
          <cell r="A752" t="str">
            <v>03.3400 HOÄP NOÁI CAÙP 66-110KV</v>
          </cell>
        </row>
        <row r="753">
          <cell r="B753" t="str">
            <v>Hoäp noái caùp khoâ 66kV tieát dieän caùp</v>
          </cell>
        </row>
        <row r="754">
          <cell r="A754" t="str">
            <v>03.3411a</v>
          </cell>
          <cell r="B754" t="str">
            <v>&lt; 35MM2</v>
          </cell>
          <cell r="C754" t="str">
            <v>hoäp</v>
          </cell>
          <cell r="D754">
            <v>21095</v>
          </cell>
          <cell r="E754">
            <v>117045</v>
          </cell>
          <cell r="G754">
            <v>138139</v>
          </cell>
        </row>
        <row r="755">
          <cell r="A755" t="str">
            <v>03.3412a</v>
          </cell>
          <cell r="B755" t="str">
            <v>&lt; 70MM2</v>
          </cell>
          <cell r="C755" t="str">
            <v>hoäp</v>
          </cell>
          <cell r="D755">
            <v>23195</v>
          </cell>
          <cell r="E755">
            <v>128885</v>
          </cell>
          <cell r="G755">
            <v>152079</v>
          </cell>
        </row>
        <row r="756">
          <cell r="A756" t="str">
            <v>03.3413a</v>
          </cell>
          <cell r="B756" t="str">
            <v>&lt; 120MM2</v>
          </cell>
          <cell r="C756" t="str">
            <v>hoäp</v>
          </cell>
          <cell r="D756">
            <v>25463</v>
          </cell>
          <cell r="E756">
            <v>141739</v>
          </cell>
          <cell r="G756">
            <v>167202</v>
          </cell>
        </row>
        <row r="757">
          <cell r="A757" t="str">
            <v>03.3414a</v>
          </cell>
          <cell r="B757" t="str">
            <v>&lt; 185MM2</v>
          </cell>
          <cell r="C757" t="str">
            <v>hoäp</v>
          </cell>
          <cell r="D757">
            <v>33863</v>
          </cell>
          <cell r="E757">
            <v>156116</v>
          </cell>
          <cell r="G757">
            <v>189979</v>
          </cell>
        </row>
        <row r="758">
          <cell r="A758" t="str">
            <v>03.3415a</v>
          </cell>
          <cell r="B758" t="str">
            <v>&lt; 240MM2</v>
          </cell>
          <cell r="C758" t="str">
            <v>hoäp</v>
          </cell>
          <cell r="D758">
            <v>33863</v>
          </cell>
          <cell r="E758">
            <v>170662</v>
          </cell>
          <cell r="G758">
            <v>204525</v>
          </cell>
        </row>
        <row r="759">
          <cell r="A759" t="str">
            <v>03.3416a</v>
          </cell>
          <cell r="B759" t="str">
            <v>&lt; 300MM2</v>
          </cell>
          <cell r="C759" t="str">
            <v>hoäp</v>
          </cell>
          <cell r="D759">
            <v>33863</v>
          </cell>
          <cell r="E759">
            <v>187407</v>
          </cell>
          <cell r="G759">
            <v>221270</v>
          </cell>
        </row>
        <row r="760">
          <cell r="A760" t="str">
            <v>03.3417a</v>
          </cell>
          <cell r="B760" t="str">
            <v>&lt; 400MM2</v>
          </cell>
          <cell r="C760" t="str">
            <v>hoäp</v>
          </cell>
          <cell r="D760">
            <v>40583</v>
          </cell>
          <cell r="E760">
            <v>224787</v>
          </cell>
          <cell r="G760">
            <v>265370</v>
          </cell>
        </row>
        <row r="761">
          <cell r="B761" t="str">
            <v>Hoäp noái caùp khoâ 110kV tieát dieän caùp</v>
          </cell>
        </row>
        <row r="762">
          <cell r="A762" t="str">
            <v>03.3411b</v>
          </cell>
          <cell r="B762" t="str">
            <v>&lt; 35MM2</v>
          </cell>
          <cell r="C762" t="str">
            <v>hoäp</v>
          </cell>
          <cell r="D762">
            <v>21095</v>
          </cell>
          <cell r="E762">
            <v>152395</v>
          </cell>
          <cell r="G762">
            <v>173490</v>
          </cell>
        </row>
        <row r="763">
          <cell r="A763" t="str">
            <v>03.3412b</v>
          </cell>
          <cell r="B763" t="str">
            <v>&lt; 70MM2</v>
          </cell>
          <cell r="C763" t="str">
            <v>hoäp</v>
          </cell>
          <cell r="D763">
            <v>23195</v>
          </cell>
          <cell r="E763">
            <v>167618</v>
          </cell>
          <cell r="G763">
            <v>190812</v>
          </cell>
        </row>
        <row r="764">
          <cell r="A764" t="str">
            <v>03.3413b</v>
          </cell>
          <cell r="B764" t="str">
            <v>&lt; 120MM2</v>
          </cell>
          <cell r="C764" t="str">
            <v>hoäp</v>
          </cell>
          <cell r="D764">
            <v>25463</v>
          </cell>
          <cell r="E764">
            <v>184363</v>
          </cell>
          <cell r="G764">
            <v>209825</v>
          </cell>
        </row>
        <row r="765">
          <cell r="A765" t="str">
            <v>03.3414b</v>
          </cell>
          <cell r="B765" t="str">
            <v>&lt; 185MM2</v>
          </cell>
          <cell r="C765" t="str">
            <v>hoäp</v>
          </cell>
          <cell r="D765">
            <v>33863</v>
          </cell>
          <cell r="E765">
            <v>203137</v>
          </cell>
          <cell r="G765">
            <v>237000</v>
          </cell>
        </row>
        <row r="766">
          <cell r="A766" t="str">
            <v>03.3415b</v>
          </cell>
          <cell r="B766" t="str">
            <v>&lt; 240MM2</v>
          </cell>
          <cell r="C766" t="str">
            <v>hoäp</v>
          </cell>
          <cell r="D766">
            <v>33863</v>
          </cell>
          <cell r="E766">
            <v>221912</v>
          </cell>
          <cell r="G766">
            <v>255774</v>
          </cell>
        </row>
        <row r="767">
          <cell r="A767" t="str">
            <v>03.3416b</v>
          </cell>
          <cell r="B767" t="str">
            <v>&lt; 300MM2</v>
          </cell>
          <cell r="C767" t="str">
            <v>hoäp</v>
          </cell>
          <cell r="D767">
            <v>33863</v>
          </cell>
          <cell r="E767">
            <v>243392</v>
          </cell>
          <cell r="G767">
            <v>277255</v>
          </cell>
        </row>
        <row r="768">
          <cell r="A768" t="str">
            <v>03.3417b</v>
          </cell>
          <cell r="B768" t="str">
            <v>&lt; 400MM2</v>
          </cell>
          <cell r="C768" t="str">
            <v>hoäp</v>
          </cell>
          <cell r="D768">
            <v>40583</v>
          </cell>
          <cell r="E768">
            <v>292105</v>
          </cell>
          <cell r="G768">
            <v>332687</v>
          </cell>
        </row>
        <row r="769">
          <cell r="B769" t="str">
            <v>Hoäp noái caùp daàu 66kV tieát dieän caùp</v>
          </cell>
        </row>
        <row r="770">
          <cell r="A770" t="str">
            <v>03.3421a</v>
          </cell>
          <cell r="B770" t="str">
            <v>&lt; 35MM2</v>
          </cell>
          <cell r="C770" t="str">
            <v>hoäp</v>
          </cell>
          <cell r="D770">
            <v>1266777</v>
          </cell>
          <cell r="E770">
            <v>281956</v>
          </cell>
          <cell r="G770">
            <v>1548733</v>
          </cell>
        </row>
        <row r="771">
          <cell r="A771" t="str">
            <v>03.3422a</v>
          </cell>
          <cell r="B771" t="str">
            <v>&lt; 70MM2</v>
          </cell>
          <cell r="C771" t="str">
            <v>hoäp</v>
          </cell>
          <cell r="D771">
            <v>1272497</v>
          </cell>
          <cell r="E771">
            <v>306313</v>
          </cell>
          <cell r="G771">
            <v>1578810</v>
          </cell>
        </row>
        <row r="772">
          <cell r="A772" t="str">
            <v>03.3423a</v>
          </cell>
          <cell r="B772" t="str">
            <v>&lt; 120MM2</v>
          </cell>
          <cell r="C772" t="str">
            <v>hoäp</v>
          </cell>
          <cell r="D772">
            <v>1566892</v>
          </cell>
          <cell r="E772">
            <v>340986</v>
          </cell>
          <cell r="G772">
            <v>1907879</v>
          </cell>
        </row>
        <row r="773">
          <cell r="A773" t="str">
            <v>03.3424a</v>
          </cell>
          <cell r="B773" t="str">
            <v>&lt; 185MM2</v>
          </cell>
          <cell r="C773" t="str">
            <v>hoäp</v>
          </cell>
          <cell r="D773">
            <v>1569492</v>
          </cell>
          <cell r="E773">
            <v>375998</v>
          </cell>
          <cell r="G773">
            <v>1945491</v>
          </cell>
        </row>
        <row r="774">
          <cell r="A774" t="str">
            <v>03.3425a</v>
          </cell>
          <cell r="B774" t="str">
            <v>&lt; 240MM2</v>
          </cell>
          <cell r="C774" t="str">
            <v>hoäp</v>
          </cell>
          <cell r="D774">
            <v>1929357</v>
          </cell>
          <cell r="E774">
            <v>411010</v>
          </cell>
          <cell r="G774">
            <v>2340367</v>
          </cell>
        </row>
        <row r="775">
          <cell r="A775" t="str">
            <v>03.3426a</v>
          </cell>
          <cell r="B775" t="str">
            <v>&lt; 300MM2</v>
          </cell>
          <cell r="C775" t="str">
            <v>hoäp</v>
          </cell>
          <cell r="D775">
            <v>1931957</v>
          </cell>
          <cell r="E775">
            <v>451266</v>
          </cell>
          <cell r="G775">
            <v>2383222</v>
          </cell>
        </row>
        <row r="776">
          <cell r="A776" t="str">
            <v>03.3427a</v>
          </cell>
          <cell r="B776" t="str">
            <v>&lt; 400MM2</v>
          </cell>
          <cell r="C776" t="str">
            <v>hoäp</v>
          </cell>
          <cell r="D776">
            <v>2290866</v>
          </cell>
          <cell r="E776">
            <v>541417</v>
          </cell>
          <cell r="G776">
            <v>2832283</v>
          </cell>
        </row>
        <row r="777">
          <cell r="B777" t="str">
            <v>Hoäp noái caùp daàu 110kV tieát dieän caùp</v>
          </cell>
        </row>
        <row r="778">
          <cell r="A778" t="str">
            <v>03.3421b</v>
          </cell>
          <cell r="B778" t="str">
            <v>&lt; 35MM2</v>
          </cell>
          <cell r="C778" t="str">
            <v>hoäp</v>
          </cell>
          <cell r="D778">
            <v>1266777</v>
          </cell>
          <cell r="E778">
            <v>338449</v>
          </cell>
          <cell r="G778">
            <v>1605266</v>
          </cell>
        </row>
        <row r="779">
          <cell r="A779" t="str">
            <v>03.3422b</v>
          </cell>
          <cell r="B779" t="str">
            <v>&lt; 70MM2</v>
          </cell>
          <cell r="C779" t="str">
            <v>hoäp</v>
          </cell>
          <cell r="D779">
            <v>1272497</v>
          </cell>
          <cell r="E779">
            <v>367710</v>
          </cell>
          <cell r="G779">
            <v>1640207</v>
          </cell>
        </row>
        <row r="780">
          <cell r="A780" t="str">
            <v>03.3423b</v>
          </cell>
          <cell r="B780" t="str">
            <v>&lt; 120MM2</v>
          </cell>
          <cell r="C780" t="str">
            <v>hoäp</v>
          </cell>
          <cell r="D780">
            <v>1566892</v>
          </cell>
          <cell r="E780">
            <v>409488</v>
          </cell>
          <cell r="G780">
            <v>1976380</v>
          </cell>
        </row>
        <row r="781">
          <cell r="A781" t="str">
            <v>03.3424b</v>
          </cell>
          <cell r="B781" t="str">
            <v>&lt; 185MM2</v>
          </cell>
          <cell r="C781" t="str">
            <v>hoäp</v>
          </cell>
          <cell r="D781">
            <v>1569492</v>
          </cell>
          <cell r="E781">
            <v>451266</v>
          </cell>
          <cell r="G781">
            <v>2020758</v>
          </cell>
        </row>
        <row r="782">
          <cell r="A782" t="str">
            <v>03.3425b</v>
          </cell>
          <cell r="B782" t="str">
            <v>&lt; 240MM2</v>
          </cell>
          <cell r="C782" t="str">
            <v>hoäp</v>
          </cell>
          <cell r="D782">
            <v>1929357</v>
          </cell>
          <cell r="E782">
            <v>493043</v>
          </cell>
          <cell r="G782">
            <v>2422400</v>
          </cell>
        </row>
        <row r="783">
          <cell r="A783" t="str">
            <v>03.3426b</v>
          </cell>
          <cell r="B783" t="str">
            <v>&lt; 300MM2</v>
          </cell>
          <cell r="C783" t="str">
            <v>hoäp</v>
          </cell>
          <cell r="D783">
            <v>1931957</v>
          </cell>
          <cell r="E783">
            <v>541079</v>
          </cell>
          <cell r="G783">
            <v>2473035</v>
          </cell>
        </row>
        <row r="784">
          <cell r="A784" t="str">
            <v>03.3427b</v>
          </cell>
          <cell r="B784" t="str">
            <v>&lt; 400MM2</v>
          </cell>
          <cell r="C784" t="str">
            <v>hoäp</v>
          </cell>
          <cell r="D784">
            <v>2290866</v>
          </cell>
          <cell r="E784">
            <v>649159</v>
          </cell>
          <cell r="G784">
            <v>2940025</v>
          </cell>
        </row>
        <row r="785">
          <cell r="A785" t="str">
            <v>03.3500 LAÉP HOÄP NOÁI CAÙP KIEÅM TRA</v>
          </cell>
        </row>
        <row r="786">
          <cell r="A786" t="str">
            <v>03.3501</v>
          </cell>
          <cell r="B786" t="str">
            <v>&lt; 3</v>
          </cell>
          <cell r="C786" t="str">
            <v>hoäp</v>
          </cell>
          <cell r="D786">
            <v>21842</v>
          </cell>
          <cell r="E786">
            <v>11460</v>
          </cell>
          <cell r="G786">
            <v>33302</v>
          </cell>
        </row>
        <row r="787">
          <cell r="A787" t="str">
            <v>03.3502</v>
          </cell>
          <cell r="B787" t="str">
            <v>&lt; 6</v>
          </cell>
          <cell r="C787" t="str">
            <v>hoäp</v>
          </cell>
          <cell r="D787">
            <v>43283</v>
          </cell>
          <cell r="E787">
            <v>16451</v>
          </cell>
          <cell r="G787">
            <v>59734</v>
          </cell>
        </row>
        <row r="788">
          <cell r="A788" t="str">
            <v>03.3503</v>
          </cell>
          <cell r="B788" t="str">
            <v>&lt; 14</v>
          </cell>
          <cell r="C788" t="str">
            <v>hoäp</v>
          </cell>
          <cell r="D788">
            <v>44941</v>
          </cell>
          <cell r="E788">
            <v>23660</v>
          </cell>
          <cell r="G788">
            <v>68600</v>
          </cell>
        </row>
        <row r="789">
          <cell r="A789" t="str">
            <v>03.3504</v>
          </cell>
          <cell r="B789" t="str">
            <v>&lt; 19</v>
          </cell>
          <cell r="C789" t="str">
            <v>hoäp</v>
          </cell>
          <cell r="D789">
            <v>45772</v>
          </cell>
          <cell r="E789">
            <v>30684</v>
          </cell>
          <cell r="G789">
            <v>76455</v>
          </cell>
        </row>
        <row r="790">
          <cell r="A790" t="str">
            <v>03.3505</v>
          </cell>
          <cell r="B790" t="str">
            <v>&lt; 27</v>
          </cell>
          <cell r="C790" t="str">
            <v>hoäp</v>
          </cell>
          <cell r="D790">
            <v>55824</v>
          </cell>
          <cell r="E790">
            <v>34011</v>
          </cell>
          <cell r="G790">
            <v>89835</v>
          </cell>
        </row>
        <row r="791">
          <cell r="A791" t="str">
            <v>03.3506</v>
          </cell>
          <cell r="B791" t="str">
            <v>&lt; 36</v>
          </cell>
          <cell r="C791" t="str">
            <v>hoäp</v>
          </cell>
          <cell r="D791">
            <v>57482</v>
          </cell>
          <cell r="E791">
            <v>46025</v>
          </cell>
          <cell r="G791">
            <v>103507</v>
          </cell>
        </row>
        <row r="792">
          <cell r="A792" t="str">
            <v>03.4000 EÙP ÑAÀU COÁT ÑOÀNG CAÙC LOAÏI</v>
          </cell>
        </row>
        <row r="793">
          <cell r="A793" t="str">
            <v>03.4001</v>
          </cell>
          <cell r="B793" t="str">
            <v>&lt; 25MM2</v>
          </cell>
          <cell r="C793" t="str">
            <v>1caùi</v>
          </cell>
          <cell r="D793">
            <v>12918.7</v>
          </cell>
          <cell r="E793">
            <v>338.3</v>
          </cell>
          <cell r="F793">
            <v>1301.8</v>
          </cell>
          <cell r="G793">
            <v>145587</v>
          </cell>
        </row>
        <row r="794">
          <cell r="A794" t="str">
            <v>03.4002</v>
          </cell>
          <cell r="B794" t="str">
            <v>&lt; 50MM2</v>
          </cell>
          <cell r="C794" t="str">
            <v>1caùi</v>
          </cell>
          <cell r="D794">
            <v>12918.7</v>
          </cell>
          <cell r="E794">
            <v>592</v>
          </cell>
          <cell r="F794">
            <v>1301.8</v>
          </cell>
          <cell r="G794">
            <v>148124</v>
          </cell>
        </row>
        <row r="795">
          <cell r="A795" t="str">
            <v>03.4003</v>
          </cell>
          <cell r="B795" t="str">
            <v>&lt; 70MM2</v>
          </cell>
          <cell r="C795" t="str">
            <v>1caùi</v>
          </cell>
          <cell r="D795">
            <v>13361.7</v>
          </cell>
          <cell r="E795">
            <v>930.3</v>
          </cell>
          <cell r="F795">
            <v>1562.1</v>
          </cell>
          <cell r="G795">
            <v>158541</v>
          </cell>
        </row>
        <row r="796">
          <cell r="A796" t="str">
            <v>03.4004</v>
          </cell>
          <cell r="B796" t="str">
            <v>&lt; 95MM2</v>
          </cell>
          <cell r="C796" t="str">
            <v>1caùi</v>
          </cell>
          <cell r="D796">
            <v>19604.7</v>
          </cell>
          <cell r="E796">
            <v>1184</v>
          </cell>
          <cell r="F796">
            <v>1562.1</v>
          </cell>
          <cell r="G796">
            <v>223508</v>
          </cell>
        </row>
        <row r="797">
          <cell r="A797" t="str">
            <v>03.4005</v>
          </cell>
          <cell r="B797" t="str">
            <v>&lt; 120MM2</v>
          </cell>
          <cell r="C797" t="str">
            <v>1caùi</v>
          </cell>
          <cell r="D797">
            <v>30936.9</v>
          </cell>
          <cell r="E797">
            <v>1522.3</v>
          </cell>
          <cell r="F797">
            <v>1822.5</v>
          </cell>
          <cell r="G797">
            <v>342816</v>
          </cell>
        </row>
        <row r="798">
          <cell r="A798" t="str">
            <v>03.4006</v>
          </cell>
          <cell r="B798" t="str">
            <v>&lt; 150MM2</v>
          </cell>
          <cell r="C798" t="str">
            <v>1caùi</v>
          </cell>
          <cell r="D798">
            <v>39096.1</v>
          </cell>
          <cell r="E798">
            <v>1860.5</v>
          </cell>
          <cell r="F798">
            <v>2082.8000000000002</v>
          </cell>
          <cell r="G798">
            <v>430394</v>
          </cell>
        </row>
        <row r="799">
          <cell r="A799" t="str">
            <v>03.4007</v>
          </cell>
          <cell r="B799" t="str">
            <v>&lt; 185MM2</v>
          </cell>
          <cell r="C799" t="str">
            <v>1caùi</v>
          </cell>
          <cell r="D799">
            <v>55647.3</v>
          </cell>
          <cell r="E799">
            <v>2232.6</v>
          </cell>
          <cell r="F799">
            <v>2343.1999999999998</v>
          </cell>
          <cell r="G799">
            <v>602231</v>
          </cell>
        </row>
        <row r="800">
          <cell r="A800" t="str">
            <v>03.4008</v>
          </cell>
          <cell r="B800" t="str">
            <v>&lt; 240MM2</v>
          </cell>
          <cell r="C800" t="str">
            <v>1caùi</v>
          </cell>
          <cell r="D800">
            <v>83405</v>
          </cell>
          <cell r="E800">
            <v>2790.8</v>
          </cell>
          <cell r="F800">
            <v>2603.5</v>
          </cell>
          <cell r="G800">
            <v>887993</v>
          </cell>
        </row>
        <row r="801">
          <cell r="A801" t="str">
            <v>03.4009</v>
          </cell>
          <cell r="B801" t="str">
            <v>&lt; 300MM2</v>
          </cell>
          <cell r="C801" t="str">
            <v>1caùi</v>
          </cell>
          <cell r="D801">
            <v>126240.7</v>
          </cell>
          <cell r="E801">
            <v>3315.1</v>
          </cell>
          <cell r="F801">
            <v>3644.9</v>
          </cell>
          <cell r="G801">
            <v>1332008</v>
          </cell>
        </row>
        <row r="802">
          <cell r="A802" t="str">
            <v>03.4010</v>
          </cell>
          <cell r="B802" t="str">
            <v>&lt; 400MM2</v>
          </cell>
          <cell r="C802" t="str">
            <v>1caùi</v>
          </cell>
          <cell r="D802">
            <v>130886.9</v>
          </cell>
          <cell r="E802">
            <v>4414.6000000000004</v>
          </cell>
          <cell r="F802">
            <v>4686.3</v>
          </cell>
          <cell r="G802">
            <v>1399878</v>
          </cell>
        </row>
        <row r="803">
          <cell r="A803" t="str">
            <v>KEÙO RAÕI DAÂY ÑIEÄN TRAÀN, LAÉP ÑAËT CAÙC LOAÏI SÖÙ VAØ PHUÏ KIEÄN TOÅ HÔÏP</v>
          </cell>
        </row>
        <row r="804">
          <cell r="A804" t="str">
            <v>VAØ LAÉP ÑAËT KEÁT CAÁU THEÙP COÄT XAØ TRONG TRAÏM:</v>
          </cell>
        </row>
        <row r="805">
          <cell r="A805" t="str">
            <v>04.1000 KEÙO RAÕI DAÂY VAØ LAÁY ÑOÄ VOÕNG TRONG PHAÏM VI TRAÏM</v>
          </cell>
        </row>
        <row r="806">
          <cell r="B806" t="str">
            <v>Tieát dieän daây:</v>
          </cell>
        </row>
        <row r="807">
          <cell r="A807" t="str">
            <v>04.1101</v>
          </cell>
          <cell r="B807" t="str">
            <v>&lt; 35MM2</v>
          </cell>
          <cell r="C807" t="str">
            <v>100m</v>
          </cell>
          <cell r="D807">
            <v>303</v>
          </cell>
          <cell r="E807">
            <v>19947</v>
          </cell>
          <cell r="G807">
            <v>20250</v>
          </cell>
        </row>
        <row r="808">
          <cell r="A808" t="str">
            <v>04.1102</v>
          </cell>
          <cell r="B808" t="str">
            <v>&lt; 50MM2</v>
          </cell>
          <cell r="C808" t="str">
            <v>100m</v>
          </cell>
          <cell r="D808">
            <v>303</v>
          </cell>
          <cell r="E808">
            <v>26084</v>
          </cell>
          <cell r="G808">
            <v>26387</v>
          </cell>
        </row>
        <row r="809">
          <cell r="A809" t="str">
            <v>04.1103</v>
          </cell>
          <cell r="B809" t="str">
            <v>&lt; 70MM2</v>
          </cell>
          <cell r="C809" t="str">
            <v>100m</v>
          </cell>
          <cell r="D809">
            <v>338</v>
          </cell>
          <cell r="E809">
            <v>35291</v>
          </cell>
          <cell r="G809">
            <v>35629</v>
          </cell>
        </row>
        <row r="810">
          <cell r="A810" t="str">
            <v>04.1104</v>
          </cell>
          <cell r="B810" t="str">
            <v>&lt; 95MM2</v>
          </cell>
          <cell r="C810" t="str">
            <v>100m</v>
          </cell>
          <cell r="D810">
            <v>373</v>
          </cell>
          <cell r="E810">
            <v>49100</v>
          </cell>
          <cell r="G810">
            <v>49473</v>
          </cell>
        </row>
        <row r="811">
          <cell r="A811" t="str">
            <v>04.1105</v>
          </cell>
          <cell r="B811" t="str">
            <v>&lt; 120MM2</v>
          </cell>
          <cell r="C811" t="str">
            <v>100m</v>
          </cell>
          <cell r="D811">
            <v>407</v>
          </cell>
          <cell r="E811">
            <v>55238</v>
          </cell>
          <cell r="G811">
            <v>55645</v>
          </cell>
        </row>
        <row r="812">
          <cell r="A812" t="str">
            <v>04.1106</v>
          </cell>
          <cell r="B812" t="str">
            <v>&lt; 150MM2</v>
          </cell>
          <cell r="C812" t="str">
            <v>100m</v>
          </cell>
          <cell r="D812">
            <v>447</v>
          </cell>
          <cell r="E812">
            <v>65978</v>
          </cell>
          <cell r="G812">
            <v>66425</v>
          </cell>
        </row>
        <row r="813">
          <cell r="A813" t="str">
            <v>04.1201</v>
          </cell>
          <cell r="B813" t="str">
            <v>&lt; 185MM2</v>
          </cell>
          <cell r="C813" t="str">
            <v>100m</v>
          </cell>
          <cell r="D813">
            <v>447</v>
          </cell>
          <cell r="E813">
            <v>78253</v>
          </cell>
          <cell r="G813">
            <v>78700</v>
          </cell>
        </row>
        <row r="814">
          <cell r="A814" t="str">
            <v>04.1202</v>
          </cell>
          <cell r="B814" t="str">
            <v>&lt; 240MM2</v>
          </cell>
          <cell r="C814" t="str">
            <v>100m</v>
          </cell>
          <cell r="D814">
            <v>447</v>
          </cell>
          <cell r="E814">
            <v>90222</v>
          </cell>
          <cell r="G814">
            <v>90669</v>
          </cell>
        </row>
        <row r="815">
          <cell r="A815" t="str">
            <v>04.1203</v>
          </cell>
          <cell r="B815" t="str">
            <v>&lt; 300MM2</v>
          </cell>
          <cell r="C815" t="str">
            <v>100m</v>
          </cell>
          <cell r="D815">
            <v>636</v>
          </cell>
          <cell r="E815">
            <v>115079</v>
          </cell>
          <cell r="G815">
            <v>115714</v>
          </cell>
        </row>
        <row r="816">
          <cell r="A816" t="str">
            <v>04.1204</v>
          </cell>
          <cell r="B816" t="str">
            <v>&lt; 400MM2</v>
          </cell>
          <cell r="C816" t="str">
            <v>100m</v>
          </cell>
          <cell r="D816">
            <v>636</v>
          </cell>
          <cell r="E816">
            <v>151904</v>
          </cell>
          <cell r="G816">
            <v>152539</v>
          </cell>
        </row>
        <row r="817">
          <cell r="A817" t="str">
            <v>04.1205</v>
          </cell>
          <cell r="B817" t="str">
            <v>&lt;  500MM2</v>
          </cell>
          <cell r="C817" t="str">
            <v>100m</v>
          </cell>
          <cell r="D817">
            <v>636</v>
          </cell>
          <cell r="E817">
            <v>177988</v>
          </cell>
          <cell r="G817">
            <v>178624</v>
          </cell>
        </row>
        <row r="818">
          <cell r="A818" t="str">
            <v>04.1206</v>
          </cell>
          <cell r="B818" t="str">
            <v>&gt; 800MM2</v>
          </cell>
          <cell r="C818" t="str">
            <v>100m</v>
          </cell>
          <cell r="D818">
            <v>636</v>
          </cell>
          <cell r="E818">
            <v>193332</v>
          </cell>
          <cell r="G818">
            <v>193968</v>
          </cell>
        </row>
        <row r="819">
          <cell r="A819" t="str">
            <v>04.1300 KEÙO RAÕI DAÂY CHOÁNG SEÙT VAØ LAÁY ÑOÄ VOÕNG TRONG PHAÏM VI TRAÏM</v>
          </cell>
        </row>
        <row r="820">
          <cell r="B820" t="str">
            <v>Tieát dieän daây</v>
          </cell>
        </row>
        <row r="821">
          <cell r="A821" t="str">
            <v>04.1301</v>
          </cell>
          <cell r="B821" t="str">
            <v>16MM2</v>
          </cell>
          <cell r="C821" t="str">
            <v>100m</v>
          </cell>
          <cell r="D821">
            <v>282</v>
          </cell>
          <cell r="E821">
            <v>25010</v>
          </cell>
          <cell r="G821">
            <v>25293</v>
          </cell>
        </row>
        <row r="822">
          <cell r="A822" t="str">
            <v>04.1302</v>
          </cell>
          <cell r="B822" t="str">
            <v>25MM2</v>
          </cell>
          <cell r="C822" t="str">
            <v>100m</v>
          </cell>
          <cell r="D822">
            <v>282</v>
          </cell>
          <cell r="E822">
            <v>30688</v>
          </cell>
          <cell r="G822">
            <v>30970</v>
          </cell>
        </row>
        <row r="823">
          <cell r="A823" t="str">
            <v>04.1303</v>
          </cell>
          <cell r="B823" t="str">
            <v>35MM2</v>
          </cell>
          <cell r="C823" t="str">
            <v>100m</v>
          </cell>
          <cell r="D823">
            <v>303</v>
          </cell>
          <cell r="E823">
            <v>34524</v>
          </cell>
          <cell r="G823">
            <v>34827</v>
          </cell>
        </row>
        <row r="824">
          <cell r="A824" t="str">
            <v>04.1304</v>
          </cell>
          <cell r="B824" t="str">
            <v>50MM2</v>
          </cell>
          <cell r="C824" t="str">
            <v>100m</v>
          </cell>
          <cell r="D824">
            <v>338</v>
          </cell>
          <cell r="E824">
            <v>38666</v>
          </cell>
          <cell r="G824">
            <v>39004</v>
          </cell>
        </row>
        <row r="825">
          <cell r="A825" t="str">
            <v>04.1305</v>
          </cell>
          <cell r="B825" t="str">
            <v>70MM2</v>
          </cell>
          <cell r="C825" t="str">
            <v>100m</v>
          </cell>
          <cell r="D825">
            <v>373</v>
          </cell>
          <cell r="E825">
            <v>46492</v>
          </cell>
          <cell r="G825">
            <v>46864</v>
          </cell>
        </row>
        <row r="826">
          <cell r="A826" t="str">
            <v>04.2000 LAÉP ÑAËT CAÙC LOAÏI SÖÙ</v>
          </cell>
        </row>
        <row r="827">
          <cell r="A827" t="str">
            <v>04.2100 LAÉP ÑAËT CAÙC LOAÏI SÖÙ CHUOÃI</v>
          </cell>
        </row>
        <row r="828">
          <cell r="B828" t="str">
            <v>Söù chuoãi</v>
          </cell>
        </row>
        <row r="829">
          <cell r="A829" t="str">
            <v>04.2101</v>
          </cell>
          <cell r="B829" t="str">
            <v>&lt; 2 baùt/chuoãi</v>
          </cell>
          <cell r="C829" t="str">
            <v>chuoãi</v>
          </cell>
          <cell r="D829">
            <v>1234</v>
          </cell>
          <cell r="E829">
            <v>2762</v>
          </cell>
          <cell r="G829">
            <v>3996</v>
          </cell>
        </row>
        <row r="830">
          <cell r="A830" t="str">
            <v>04.2102</v>
          </cell>
          <cell r="B830" t="str">
            <v>&lt; 5 baùt/chuoãi</v>
          </cell>
          <cell r="C830" t="str">
            <v>chuoãi</v>
          </cell>
          <cell r="D830">
            <v>2300</v>
          </cell>
          <cell r="E830">
            <v>6905</v>
          </cell>
          <cell r="G830">
            <v>9205</v>
          </cell>
        </row>
        <row r="831">
          <cell r="A831" t="str">
            <v>04.2103</v>
          </cell>
          <cell r="B831" t="str">
            <v>&lt;  8 baùt/chuoãi</v>
          </cell>
          <cell r="C831" t="str">
            <v>chuoãi</v>
          </cell>
          <cell r="D831">
            <v>3676</v>
          </cell>
          <cell r="E831">
            <v>10894</v>
          </cell>
          <cell r="G831">
            <v>14570</v>
          </cell>
        </row>
        <row r="832">
          <cell r="A832" t="str">
            <v>04.2104</v>
          </cell>
          <cell r="B832" t="str">
            <v>&lt; 11 baùt/chuoãi</v>
          </cell>
          <cell r="C832" t="str">
            <v>chuoãi</v>
          </cell>
          <cell r="D832">
            <v>5052</v>
          </cell>
          <cell r="E832">
            <v>15497</v>
          </cell>
          <cell r="G832">
            <v>20549</v>
          </cell>
        </row>
        <row r="833">
          <cell r="A833" t="str">
            <v>04.2105</v>
          </cell>
          <cell r="B833" t="str">
            <v>&lt; 14 baùt/chuoãi</v>
          </cell>
          <cell r="C833" t="str">
            <v>chuoãi</v>
          </cell>
          <cell r="D833">
            <v>6428</v>
          </cell>
          <cell r="E833">
            <v>19640</v>
          </cell>
          <cell r="G833">
            <v>26068</v>
          </cell>
        </row>
        <row r="834">
          <cell r="A834" t="str">
            <v>04.2106</v>
          </cell>
          <cell r="B834" t="str">
            <v>&lt; 29 baùt/chuoãi</v>
          </cell>
          <cell r="C834" t="str">
            <v>chuoãi</v>
          </cell>
          <cell r="D834">
            <v>13313</v>
          </cell>
          <cell r="E834">
            <v>28386</v>
          </cell>
          <cell r="G834">
            <v>41699</v>
          </cell>
        </row>
        <row r="835">
          <cell r="A835" t="str">
            <v>04.2200 LAÉP ÑAËT CAÙC LOAÏI SÖÙ ÑÖÙNG</v>
          </cell>
        </row>
        <row r="836">
          <cell r="B836" t="str">
            <v>Söù ñöùng:</v>
          </cell>
        </row>
        <row r="837">
          <cell r="A837" t="str">
            <v>04.2201</v>
          </cell>
          <cell r="B837" t="str">
            <v>10-35 KV</v>
          </cell>
          <cell r="D837">
            <v>2300</v>
          </cell>
          <cell r="E837">
            <v>3529</v>
          </cell>
          <cell r="G837">
            <v>5829</v>
          </cell>
        </row>
        <row r="838">
          <cell r="A838" t="str">
            <v>04.2202</v>
          </cell>
          <cell r="B838" t="str">
            <v>11O KV</v>
          </cell>
          <cell r="D838">
            <v>5052</v>
          </cell>
          <cell r="E838">
            <v>33756</v>
          </cell>
          <cell r="F838">
            <v>44099</v>
          </cell>
          <cell r="G838">
            <v>82907</v>
          </cell>
        </row>
        <row r="839">
          <cell r="A839" t="str">
            <v>04.2203</v>
          </cell>
          <cell r="B839" t="str">
            <v>220 KV</v>
          </cell>
          <cell r="D839">
            <v>13313</v>
          </cell>
          <cell r="E839">
            <v>49100</v>
          </cell>
          <cell r="F839">
            <v>88198</v>
          </cell>
          <cell r="G839">
            <v>150611</v>
          </cell>
        </row>
        <row r="840">
          <cell r="A840" t="str">
            <v>04.2204</v>
          </cell>
          <cell r="B840" t="str">
            <v>500 KV</v>
          </cell>
          <cell r="D840">
            <v>13949</v>
          </cell>
          <cell r="E840">
            <v>115079</v>
          </cell>
          <cell r="F840">
            <v>117597</v>
          </cell>
          <cell r="G840">
            <v>246624</v>
          </cell>
        </row>
        <row r="841">
          <cell r="B841" t="str">
            <v>Söù xuyeân (bushing)</v>
          </cell>
        </row>
        <row r="842">
          <cell r="A842" t="str">
            <v>04.2301</v>
          </cell>
          <cell r="B842" t="str">
            <v>10-35 KV</v>
          </cell>
          <cell r="D842">
            <v>4025</v>
          </cell>
          <cell r="E842">
            <v>9726</v>
          </cell>
          <cell r="G842">
            <v>13751</v>
          </cell>
        </row>
        <row r="843">
          <cell r="A843" t="str">
            <v>04.2302</v>
          </cell>
          <cell r="B843" t="str">
            <v>11O KV</v>
          </cell>
          <cell r="D843">
            <v>8839</v>
          </cell>
          <cell r="E843">
            <v>93027</v>
          </cell>
          <cell r="F843">
            <v>110247</v>
          </cell>
          <cell r="G843">
            <v>212113</v>
          </cell>
        </row>
        <row r="844">
          <cell r="A844" t="str">
            <v>04.2303</v>
          </cell>
          <cell r="B844" t="str">
            <v>220 KV</v>
          </cell>
          <cell r="D844" t="str">
            <v>23,3</v>
          </cell>
          <cell r="E844">
            <v>135312</v>
          </cell>
          <cell r="F844">
            <v>220494</v>
          </cell>
          <cell r="G844">
            <v>379106</v>
          </cell>
        </row>
        <row r="845">
          <cell r="A845" t="str">
            <v>04.2304</v>
          </cell>
          <cell r="B845" t="str">
            <v>500 KV</v>
          </cell>
          <cell r="D845" t="str">
            <v>24,41</v>
          </cell>
          <cell r="E845">
            <v>317138</v>
          </cell>
          <cell r="F845">
            <v>293992</v>
          </cell>
          <cell r="G845">
            <v>635539</v>
          </cell>
        </row>
        <row r="846">
          <cell r="A846" t="str">
            <v>04.3000 LAÉP ÑAËT CACÙ LOAÏI PHUÏ KIEÄN DAÂY DAÃN, THANH CAÙI, SÖÙ VAØ CAÙC LOAÏI THIEÁT BÒ TRONG PHAÏM VI TRAÏM</v>
          </cell>
        </row>
        <row r="847">
          <cell r="A847" t="str">
            <v>04.3101</v>
          </cell>
          <cell r="B847" t="str">
            <v>Taï buø 50kg</v>
          </cell>
          <cell r="C847" t="str">
            <v>boä</v>
          </cell>
          <cell r="D847">
            <v>756</v>
          </cell>
          <cell r="E847">
            <v>8132</v>
          </cell>
          <cell r="G847">
            <v>8888</v>
          </cell>
        </row>
        <row r="848">
          <cell r="A848" t="str">
            <v>04.3102</v>
          </cell>
          <cell r="B848" t="str">
            <v>Choáng rung</v>
          </cell>
          <cell r="C848" t="str">
            <v>boä</v>
          </cell>
          <cell r="D848">
            <v>756</v>
          </cell>
          <cell r="E848">
            <v>6444</v>
          </cell>
          <cell r="G848">
            <v>7200</v>
          </cell>
        </row>
        <row r="849">
          <cell r="A849" t="str">
            <v>04.3103</v>
          </cell>
          <cell r="B849" t="str">
            <v>Thu loâi oáng</v>
          </cell>
          <cell r="C849" t="str">
            <v>boä</v>
          </cell>
          <cell r="D849">
            <v>756</v>
          </cell>
          <cell r="E849">
            <v>8439</v>
          </cell>
          <cell r="G849">
            <v>9195</v>
          </cell>
        </row>
        <row r="850">
          <cell r="A850" t="str">
            <v>04.3104</v>
          </cell>
          <cell r="B850" t="str">
            <v>Moû phoùng</v>
          </cell>
          <cell r="C850" t="str">
            <v>boä</v>
          </cell>
          <cell r="D850">
            <v>811</v>
          </cell>
          <cell r="E850">
            <v>5063</v>
          </cell>
          <cell r="G850">
            <v>5874</v>
          </cell>
        </row>
        <row r="851">
          <cell r="A851" t="str">
            <v>04.3105</v>
          </cell>
          <cell r="B851" t="str">
            <v>Khoùa caùc loaïi</v>
          </cell>
          <cell r="C851" t="str">
            <v>boä</v>
          </cell>
          <cell r="D851">
            <v>756</v>
          </cell>
          <cell r="E851">
            <v>8439</v>
          </cell>
          <cell r="G851">
            <v>9195</v>
          </cell>
        </row>
        <row r="852">
          <cell r="A852" t="str">
            <v>04.3106</v>
          </cell>
          <cell r="B852" t="str">
            <v>Ñaàu coát eùp</v>
          </cell>
          <cell r="C852" t="str">
            <v>boä</v>
          </cell>
          <cell r="D852">
            <v>756</v>
          </cell>
          <cell r="E852">
            <v>8439</v>
          </cell>
          <cell r="G852">
            <v>9195</v>
          </cell>
        </row>
        <row r="853">
          <cell r="A853" t="str">
            <v>04.3107</v>
          </cell>
          <cell r="B853" t="str">
            <v>Keïp caùc loaïi</v>
          </cell>
          <cell r="C853" t="str">
            <v>boä</v>
          </cell>
          <cell r="D853">
            <v>756</v>
          </cell>
          <cell r="E853">
            <v>6444</v>
          </cell>
          <cell r="G853">
            <v>7200</v>
          </cell>
        </row>
        <row r="854">
          <cell r="A854" t="str">
            <v>04.3108</v>
          </cell>
          <cell r="B854" t="str">
            <v>Khung ñònh vò</v>
          </cell>
          <cell r="C854" t="str">
            <v>boä</v>
          </cell>
          <cell r="D854">
            <v>756</v>
          </cell>
          <cell r="E854">
            <v>8439</v>
          </cell>
          <cell r="G854">
            <v>9195</v>
          </cell>
        </row>
        <row r="855">
          <cell r="A855" t="str">
            <v>04.3109</v>
          </cell>
          <cell r="B855" t="str">
            <v>Phuï kieän thanh caùi</v>
          </cell>
          <cell r="C855" t="str">
            <v>boä</v>
          </cell>
          <cell r="D855">
            <v>756</v>
          </cell>
          <cell r="E855">
            <v>6444</v>
          </cell>
          <cell r="G855">
            <v>7200</v>
          </cell>
        </row>
        <row r="856">
          <cell r="A856" t="str">
            <v xml:space="preserve">04.4000 LAÉP ÑAËT CAÙC LOAÏI DAÂY DAÃN XUOÁNG THIEÁT BÒ </v>
          </cell>
        </row>
        <row r="857">
          <cell r="B857" t="str">
            <v>Daây nhoâm loõi theùp tieát dieän:</v>
          </cell>
        </row>
        <row r="858">
          <cell r="A858" t="str">
            <v>04.4101</v>
          </cell>
          <cell r="B858" t="str">
            <v>&lt; 95MM2</v>
          </cell>
          <cell r="C858" t="str">
            <v>m</v>
          </cell>
          <cell r="D858">
            <v>958</v>
          </cell>
          <cell r="E858">
            <v>460</v>
          </cell>
          <cell r="G858">
            <v>1419</v>
          </cell>
        </row>
        <row r="859">
          <cell r="A859" t="str">
            <v>04.4102</v>
          </cell>
          <cell r="B859" t="str">
            <v>&lt; 150MM2</v>
          </cell>
          <cell r="C859" t="str">
            <v>m</v>
          </cell>
          <cell r="D859">
            <v>958</v>
          </cell>
          <cell r="E859">
            <v>1228</v>
          </cell>
          <cell r="G859">
            <v>2186</v>
          </cell>
        </row>
        <row r="860">
          <cell r="A860" t="str">
            <v>04.4103</v>
          </cell>
          <cell r="B860" t="str">
            <v>&lt; 240MM2</v>
          </cell>
          <cell r="C860" t="str">
            <v>m</v>
          </cell>
          <cell r="D860">
            <v>975</v>
          </cell>
          <cell r="E860">
            <v>1995</v>
          </cell>
          <cell r="G860">
            <v>2969</v>
          </cell>
        </row>
        <row r="861">
          <cell r="A861" t="str">
            <v>04.4104</v>
          </cell>
          <cell r="B861" t="str">
            <v>&lt; 400MM2</v>
          </cell>
          <cell r="C861" t="str">
            <v>m</v>
          </cell>
          <cell r="D861">
            <v>986</v>
          </cell>
          <cell r="E861">
            <v>3836</v>
          </cell>
          <cell r="G861">
            <v>4822</v>
          </cell>
        </row>
        <row r="862">
          <cell r="A862" t="str">
            <v>04.4105</v>
          </cell>
          <cell r="B862" t="str">
            <v>&lt;  800MM2</v>
          </cell>
          <cell r="C862" t="str">
            <v>m</v>
          </cell>
          <cell r="D862">
            <v>1013</v>
          </cell>
          <cell r="E862">
            <v>6598</v>
          </cell>
          <cell r="G862">
            <v>7611</v>
          </cell>
        </row>
        <row r="863">
          <cell r="A863" t="str">
            <v>04.4106</v>
          </cell>
          <cell r="B863" t="str">
            <v>&gt; 800MM2</v>
          </cell>
          <cell r="C863" t="str">
            <v>m</v>
          </cell>
          <cell r="D863">
            <v>1041</v>
          </cell>
          <cell r="E863">
            <v>7672</v>
          </cell>
          <cell r="G863">
            <v>8713</v>
          </cell>
        </row>
        <row r="864">
          <cell r="B864" t="str">
            <v>Daây ñoàngtieát dieän:</v>
          </cell>
        </row>
        <row r="865">
          <cell r="A865" t="str">
            <v>04.4201</v>
          </cell>
          <cell r="B865" t="str">
            <v>&lt; 95MM2</v>
          </cell>
          <cell r="C865" t="str">
            <v>m</v>
          </cell>
          <cell r="D865">
            <v>958</v>
          </cell>
          <cell r="E865">
            <v>921</v>
          </cell>
          <cell r="G865">
            <v>1879</v>
          </cell>
        </row>
        <row r="866">
          <cell r="A866" t="str">
            <v>04.4202</v>
          </cell>
          <cell r="B866" t="str">
            <v>&lt; 150MM2</v>
          </cell>
          <cell r="C866" t="str">
            <v>m</v>
          </cell>
          <cell r="D866">
            <v>958</v>
          </cell>
          <cell r="E866">
            <v>2455</v>
          </cell>
          <cell r="G866">
            <v>3413</v>
          </cell>
        </row>
        <row r="867">
          <cell r="A867" t="str">
            <v>04.4203</v>
          </cell>
          <cell r="B867" t="str">
            <v>&lt; 240MM2</v>
          </cell>
          <cell r="C867" t="str">
            <v>m</v>
          </cell>
          <cell r="D867">
            <v>975</v>
          </cell>
          <cell r="E867">
            <v>3069</v>
          </cell>
          <cell r="G867">
            <v>4043</v>
          </cell>
        </row>
        <row r="868">
          <cell r="A868" t="str">
            <v xml:space="preserve">04.4000 LAÉP ÑAËT CAÙC LOAÏI DAÂY DAÃN XUOÁNG THIEÁT BÒ </v>
          </cell>
        </row>
        <row r="869">
          <cell r="B869" t="str">
            <v>Thanh caùi deït (mm)</v>
          </cell>
        </row>
        <row r="870">
          <cell r="A870" t="str">
            <v>04.5101</v>
          </cell>
          <cell r="B870" t="str">
            <v>25 x 4</v>
          </cell>
          <cell r="C870" t="str">
            <v>10m</v>
          </cell>
          <cell r="D870">
            <v>2778</v>
          </cell>
          <cell r="E870">
            <v>10741</v>
          </cell>
          <cell r="F870">
            <v>1959</v>
          </cell>
          <cell r="G870">
            <v>15477</v>
          </cell>
        </row>
        <row r="871">
          <cell r="A871" t="str">
            <v>04.5102</v>
          </cell>
          <cell r="B871" t="str">
            <v>49 x 4</v>
          </cell>
          <cell r="C871" t="str">
            <v>10m</v>
          </cell>
          <cell r="D871">
            <v>2805</v>
          </cell>
          <cell r="E871">
            <v>15037</v>
          </cell>
          <cell r="F871">
            <v>1959</v>
          </cell>
          <cell r="G871">
            <v>19801</v>
          </cell>
        </row>
        <row r="872">
          <cell r="A872" t="str">
            <v>04.5103</v>
          </cell>
          <cell r="B872" t="str">
            <v>60 x 6</v>
          </cell>
          <cell r="C872" t="str">
            <v>10m</v>
          </cell>
          <cell r="D872">
            <v>2833</v>
          </cell>
          <cell r="E872">
            <v>17338</v>
          </cell>
          <cell r="F872">
            <v>1959</v>
          </cell>
          <cell r="G872">
            <v>22130</v>
          </cell>
        </row>
        <row r="873">
          <cell r="A873" t="str">
            <v>04.5104</v>
          </cell>
          <cell r="B873" t="str">
            <v>80 x 8</v>
          </cell>
          <cell r="C873" t="str">
            <v>10m</v>
          </cell>
          <cell r="D873">
            <v>2849</v>
          </cell>
          <cell r="E873">
            <v>21174</v>
          </cell>
          <cell r="F873">
            <v>1959</v>
          </cell>
          <cell r="G873">
            <v>25983</v>
          </cell>
        </row>
        <row r="874">
          <cell r="A874" t="str">
            <v>04.5105</v>
          </cell>
          <cell r="B874" t="str">
            <v>100 x 10</v>
          </cell>
          <cell r="C874" t="str">
            <v>10m</v>
          </cell>
          <cell r="D874">
            <v>2871</v>
          </cell>
          <cell r="E874">
            <v>30688</v>
          </cell>
          <cell r="F874">
            <v>1959</v>
          </cell>
          <cell r="G874">
            <v>35518</v>
          </cell>
        </row>
        <row r="875">
          <cell r="A875" t="str">
            <v>04.5106</v>
          </cell>
          <cell r="B875" t="str">
            <v>120 x 10</v>
          </cell>
          <cell r="C875" t="str">
            <v>10m</v>
          </cell>
          <cell r="D875">
            <v>2888</v>
          </cell>
          <cell r="E875">
            <v>34524</v>
          </cell>
          <cell r="F875">
            <v>1959</v>
          </cell>
          <cell r="G875">
            <v>39370</v>
          </cell>
        </row>
        <row r="876">
          <cell r="B876" t="str">
            <v>Thanh caùi oáng (mm)</v>
          </cell>
        </row>
        <row r="877">
          <cell r="A877" t="str">
            <v>04.5201</v>
          </cell>
          <cell r="B877" t="str">
            <v>D &lt; 80</v>
          </cell>
          <cell r="C877" t="str">
            <v>10m</v>
          </cell>
          <cell r="D877">
            <v>2871</v>
          </cell>
          <cell r="E877">
            <v>26852</v>
          </cell>
          <cell r="F877">
            <v>1959</v>
          </cell>
          <cell r="G877">
            <v>31682</v>
          </cell>
        </row>
        <row r="878">
          <cell r="A878" t="str">
            <v>04.5202</v>
          </cell>
          <cell r="B878" t="str">
            <v>D &lt; 100</v>
          </cell>
          <cell r="C878" t="str">
            <v>10m</v>
          </cell>
          <cell r="D878">
            <v>2888</v>
          </cell>
          <cell r="E878">
            <v>33756</v>
          </cell>
          <cell r="F878">
            <v>1959</v>
          </cell>
          <cell r="G878">
            <v>38603</v>
          </cell>
        </row>
        <row r="879">
          <cell r="A879" t="str">
            <v>04.5203</v>
          </cell>
          <cell r="B879" t="str">
            <v>D &lt; 150</v>
          </cell>
          <cell r="C879" t="str">
            <v>10m</v>
          </cell>
          <cell r="D879">
            <v>2915</v>
          </cell>
          <cell r="E879">
            <v>41428</v>
          </cell>
          <cell r="F879">
            <v>1959</v>
          </cell>
          <cell r="G879">
            <v>46303</v>
          </cell>
        </row>
        <row r="880">
          <cell r="A880" t="str">
            <v>04.5204</v>
          </cell>
          <cell r="B880" t="str">
            <v>D &lt; 200</v>
          </cell>
          <cell r="C880" t="str">
            <v>10m</v>
          </cell>
          <cell r="D880">
            <v>2970</v>
          </cell>
          <cell r="E880">
            <v>53703</v>
          </cell>
          <cell r="F880">
            <v>1959</v>
          </cell>
          <cell r="G880">
            <v>58633</v>
          </cell>
        </row>
        <row r="881">
          <cell r="A881" t="str">
            <v xml:space="preserve">04.4000 LAÉP ÑAËT CAÙ LOAÏI DAÂY DAÃN XUOÁNG THIEÁT BÒ </v>
          </cell>
        </row>
        <row r="882">
          <cell r="A882" t="str">
            <v>04.7001</v>
          </cell>
          <cell r="B882" t="str">
            <v>Ñoùng coïc tieáp ñòa( coïc coù saün)</v>
          </cell>
          <cell r="C882" t="str">
            <v>coïc</v>
          </cell>
          <cell r="D882">
            <v>51037</v>
          </cell>
          <cell r="E882">
            <v>5217</v>
          </cell>
          <cell r="G882">
            <v>56254</v>
          </cell>
        </row>
        <row r="883">
          <cell r="A883" t="str">
            <v>04.7002</v>
          </cell>
          <cell r="B883" t="str">
            <v>Saûn xuaát vaø raõi daây tieáp ñòa</v>
          </cell>
          <cell r="C883" t="str">
            <v>10m</v>
          </cell>
          <cell r="D883">
            <v>37986</v>
          </cell>
          <cell r="E883">
            <v>4388</v>
          </cell>
          <cell r="F883">
            <v>10015</v>
          </cell>
          <cell r="G883">
            <v>52389</v>
          </cell>
        </row>
        <row r="884">
          <cell r="A884" t="str">
            <v>04.8000 LAÉP ÑAËT GIAÙ ÑÔÕ, GHEÁ CAÙCH ÑIEÄN, OÁNG BAÛO VEÄ</v>
          </cell>
        </row>
        <row r="885">
          <cell r="A885" t="str">
            <v>04.8101</v>
          </cell>
          <cell r="B885" t="str">
            <v>Gheá caùch ñieän, thang, saøo thao taùc</v>
          </cell>
          <cell r="C885" t="str">
            <v>taán</v>
          </cell>
          <cell r="E885">
            <v>17114.5</v>
          </cell>
          <cell r="G885">
            <v>171145</v>
          </cell>
        </row>
        <row r="886">
          <cell r="A886" t="str">
            <v>04.8102</v>
          </cell>
          <cell r="B886" t="str">
            <v>Giaù ñôõ</v>
          </cell>
          <cell r="C886" t="str">
            <v>taán</v>
          </cell>
          <cell r="E886">
            <v>15558.6</v>
          </cell>
          <cell r="G886">
            <v>155586</v>
          </cell>
        </row>
        <row r="887">
          <cell r="A887" t="str">
            <v>04.8103</v>
          </cell>
          <cell r="B887" t="str">
            <v>OÁng PVC</v>
          </cell>
          <cell r="C887" t="str">
            <v>1m</v>
          </cell>
          <cell r="D887">
            <v>0.6</v>
          </cell>
          <cell r="E887">
            <v>2301.6</v>
          </cell>
          <cell r="G887">
            <v>29016</v>
          </cell>
        </row>
        <row r="888">
          <cell r="A888" t="str">
            <v>04.8104</v>
          </cell>
          <cell r="B888" t="str">
            <v>OÁng theùp</v>
          </cell>
          <cell r="C888" t="str">
            <v>1m</v>
          </cell>
          <cell r="D888">
            <v>0.6</v>
          </cell>
          <cell r="E888">
            <v>4603.1000000000004</v>
          </cell>
          <cell r="G888">
            <v>52031</v>
          </cell>
        </row>
        <row r="889">
          <cell r="A889" t="str">
            <v>04.9000 LAÉP ÑAËT KEÁT CAÁU CAÙC LOAÏI</v>
          </cell>
        </row>
        <row r="890">
          <cell r="A890" t="str">
            <v>04.9101</v>
          </cell>
          <cell r="B890" t="str">
            <v>Xaø beâ toâng</v>
          </cell>
          <cell r="C890" t="str">
            <v>boä</v>
          </cell>
          <cell r="D890">
            <v>15892</v>
          </cell>
          <cell r="E890">
            <v>69695</v>
          </cell>
          <cell r="F890">
            <v>139049</v>
          </cell>
          <cell r="G890">
            <v>224636</v>
          </cell>
        </row>
        <row r="891">
          <cell r="A891" t="str">
            <v>04.9102</v>
          </cell>
          <cell r="B891" t="str">
            <v>Xaø theùp</v>
          </cell>
          <cell r="C891" t="str">
            <v>taán</v>
          </cell>
          <cell r="D891">
            <v>9965</v>
          </cell>
          <cell r="E891">
            <v>181470</v>
          </cell>
          <cell r="G891">
            <v>191434</v>
          </cell>
        </row>
        <row r="892">
          <cell r="A892" t="str">
            <v>04.9201</v>
          </cell>
          <cell r="B892" t="str">
            <v>Coät theùp (haøn)</v>
          </cell>
          <cell r="C892" t="str">
            <v>taán</v>
          </cell>
          <cell r="D892">
            <v>45745</v>
          </cell>
          <cell r="E892">
            <v>244590</v>
          </cell>
          <cell r="F892">
            <v>89592</v>
          </cell>
          <cell r="G892">
            <v>379927</v>
          </cell>
        </row>
        <row r="893">
          <cell r="A893" t="str">
            <v>04.9202</v>
          </cell>
          <cell r="B893" t="str">
            <v>Coät theùp (buoâng)</v>
          </cell>
          <cell r="C893" t="str">
            <v>taán</v>
          </cell>
          <cell r="D893">
            <v>9965</v>
          </cell>
          <cell r="E893">
            <v>181470</v>
          </cell>
          <cell r="G893">
            <v>191434</v>
          </cell>
        </row>
        <row r="894">
          <cell r="A894" t="str">
            <v>04.9203</v>
          </cell>
          <cell r="B894" t="str">
            <v>Coät beâtoâng</v>
          </cell>
          <cell r="C894" t="str">
            <v>coät</v>
          </cell>
          <cell r="D894">
            <v>8670</v>
          </cell>
          <cell r="E894">
            <v>69695</v>
          </cell>
          <cell r="F894">
            <v>123642</v>
          </cell>
          <cell r="G894">
            <v>202007</v>
          </cell>
        </row>
        <row r="895">
          <cell r="A895" t="str">
            <v>04.9301</v>
          </cell>
          <cell r="B895" t="str">
            <v>Truï ñôõ beâ toâng</v>
          </cell>
          <cell r="C895" t="str">
            <v>coät</v>
          </cell>
          <cell r="D895">
            <v>8670</v>
          </cell>
          <cell r="E895">
            <v>27031</v>
          </cell>
          <cell r="F895">
            <v>61821</v>
          </cell>
          <cell r="G895">
            <v>97522</v>
          </cell>
        </row>
        <row r="896">
          <cell r="A896" t="str">
            <v>04.9302</v>
          </cell>
          <cell r="B896" t="str">
            <v>Truï ñôõ theùp</v>
          </cell>
          <cell r="C896" t="str">
            <v>taán</v>
          </cell>
          <cell r="D896">
            <v>7391</v>
          </cell>
          <cell r="E896">
            <v>164959</v>
          </cell>
          <cell r="G896">
            <v>172350</v>
          </cell>
        </row>
        <row r="897">
          <cell r="A897" t="str">
            <v>LAÉP ÑAËT CAÙC LOAÏI TUÛ ÑIEÄN, TUÛ BAÛO VEÄ VAØ TUÛ CHIEÁU SAÙNG</v>
          </cell>
        </row>
        <row r="898">
          <cell r="A898" t="str">
            <v>05.1000 LAÉP ÑAËT TUÛ ÑIEÄN HAÏ THEÁ</v>
          </cell>
        </row>
        <row r="899">
          <cell r="A899" t="str">
            <v>05.1101</v>
          </cell>
          <cell r="B899" t="str">
            <v>Tuû ñieän xoay chieàu 1 pha</v>
          </cell>
          <cell r="C899" t="str">
            <v>tuû</v>
          </cell>
          <cell r="D899">
            <v>34793</v>
          </cell>
          <cell r="E899">
            <v>42285</v>
          </cell>
          <cell r="F899">
            <v>30633</v>
          </cell>
          <cell r="G899">
            <v>107711</v>
          </cell>
        </row>
        <row r="900">
          <cell r="A900" t="str">
            <v>05.1102</v>
          </cell>
          <cell r="B900" t="str">
            <v>Tuû ñieän xoay chieàu 3 pha</v>
          </cell>
          <cell r="C900" t="str">
            <v>tuû</v>
          </cell>
          <cell r="D900">
            <v>35673</v>
          </cell>
          <cell r="E900">
            <v>48712</v>
          </cell>
          <cell r="F900">
            <v>30633</v>
          </cell>
          <cell r="G900">
            <v>115018</v>
          </cell>
        </row>
        <row r="901">
          <cell r="A901" t="str">
            <v>05.1103</v>
          </cell>
          <cell r="B901" t="str">
            <v>Tuû ñieän 1 chieàu</v>
          </cell>
          <cell r="C901" t="str">
            <v>tuû</v>
          </cell>
          <cell r="D901">
            <v>34793</v>
          </cell>
          <cell r="E901">
            <v>42285</v>
          </cell>
          <cell r="F901">
            <v>30633</v>
          </cell>
          <cell r="G901">
            <v>107711</v>
          </cell>
        </row>
        <row r="902">
          <cell r="A902" t="str">
            <v>05.1104</v>
          </cell>
          <cell r="B902" t="str">
            <v>tuû ñieàu khieån dao caùch ly</v>
          </cell>
          <cell r="C902" t="str">
            <v>tuû</v>
          </cell>
          <cell r="D902">
            <v>33693</v>
          </cell>
          <cell r="E902">
            <v>42285</v>
          </cell>
          <cell r="G902">
            <v>75978</v>
          </cell>
        </row>
        <row r="903">
          <cell r="A903" t="str">
            <v>05.1105</v>
          </cell>
          <cell r="B903" t="str">
            <v>Tuû ñieàu khieån maùy caét</v>
          </cell>
          <cell r="C903" t="str">
            <v>tuû</v>
          </cell>
          <cell r="D903">
            <v>33693</v>
          </cell>
          <cell r="E903">
            <v>48543</v>
          </cell>
          <cell r="F903">
            <v>58798</v>
          </cell>
          <cell r="G903">
            <v>141035</v>
          </cell>
        </row>
        <row r="904">
          <cell r="A904" t="str">
            <v>05.2ø000 LAÉP TUÛ ÑIEÄN CAO AÙP, MAÙY CAÉT HÔÏP BOÄ</v>
          </cell>
        </row>
        <row r="905">
          <cell r="B905" t="str">
            <v>Tuû ñieän coù ñieän aùp</v>
          </cell>
        </row>
        <row r="906">
          <cell r="A906" t="str">
            <v>05.2101</v>
          </cell>
          <cell r="B906" t="str">
            <v>&lt; 10 KV</v>
          </cell>
          <cell r="C906" t="str">
            <v>tuû</v>
          </cell>
          <cell r="D906">
            <v>4675</v>
          </cell>
          <cell r="E906">
            <v>124318</v>
          </cell>
          <cell r="F906">
            <v>30633</v>
          </cell>
          <cell r="G906">
            <v>159626</v>
          </cell>
        </row>
        <row r="907">
          <cell r="A907" t="str">
            <v>05.2102</v>
          </cell>
          <cell r="B907" t="str">
            <v>&lt; 35 KV</v>
          </cell>
          <cell r="C907" t="str">
            <v>tuû</v>
          </cell>
          <cell r="D907">
            <v>7425</v>
          </cell>
          <cell r="E907">
            <v>142078</v>
          </cell>
          <cell r="F907">
            <v>30633</v>
          </cell>
          <cell r="G907">
            <v>180135</v>
          </cell>
        </row>
        <row r="908">
          <cell r="A908" t="str">
            <v>05.3ø000 LAÉP TUÛ ÑIEÄN CAO AÙP, MAÙY CAÉT HÔÏP BOÄ</v>
          </cell>
        </row>
        <row r="909">
          <cell r="B909" t="str">
            <v>Tuû ñieàu khieån maùy bieán aùp</v>
          </cell>
        </row>
        <row r="910">
          <cell r="A910" t="str">
            <v>05.3101</v>
          </cell>
          <cell r="B910" t="str">
            <v>&lt; 35KV</v>
          </cell>
          <cell r="C910" t="str">
            <v>tuû</v>
          </cell>
          <cell r="D910">
            <v>4620</v>
          </cell>
          <cell r="E910">
            <v>76113</v>
          </cell>
          <cell r="F910">
            <v>38291</v>
          </cell>
          <cell r="G910">
            <v>119024</v>
          </cell>
        </row>
        <row r="911">
          <cell r="A911" t="str">
            <v>05.3102</v>
          </cell>
          <cell r="B911" t="str">
            <v>&lt; 110KV</v>
          </cell>
          <cell r="C911" t="str">
            <v>tuû</v>
          </cell>
          <cell r="D911">
            <v>5555</v>
          </cell>
          <cell r="E911">
            <v>91336</v>
          </cell>
          <cell r="F911">
            <v>38291</v>
          </cell>
          <cell r="G911">
            <v>135181</v>
          </cell>
        </row>
        <row r="912">
          <cell r="A912" t="str">
            <v>05.3103</v>
          </cell>
          <cell r="B912" t="str">
            <v>&lt; 220KV</v>
          </cell>
          <cell r="C912" t="str">
            <v>tuû</v>
          </cell>
          <cell r="D912">
            <v>5555</v>
          </cell>
          <cell r="E912">
            <v>106558</v>
          </cell>
          <cell r="F912">
            <v>38291</v>
          </cell>
          <cell r="G912">
            <v>150404</v>
          </cell>
        </row>
        <row r="913">
          <cell r="A913" t="str">
            <v>05.3104</v>
          </cell>
          <cell r="B913" t="str">
            <v>&lt; 500KV</v>
          </cell>
          <cell r="C913" t="str">
            <v>tuû</v>
          </cell>
          <cell r="D913">
            <v>7590</v>
          </cell>
          <cell r="E913">
            <v>121781</v>
          </cell>
          <cell r="F913">
            <v>38291</v>
          </cell>
          <cell r="G913">
            <v>167662</v>
          </cell>
        </row>
        <row r="914">
          <cell r="B914" t="str">
            <v>Tuû ñieàu khieån ñöôøng daây</v>
          </cell>
        </row>
        <row r="915">
          <cell r="A915" t="str">
            <v>05.3105</v>
          </cell>
          <cell r="B915" t="str">
            <v>&lt; 35KV</v>
          </cell>
          <cell r="C915" t="str">
            <v>tuû</v>
          </cell>
          <cell r="D915">
            <v>4620</v>
          </cell>
          <cell r="E915">
            <v>68502</v>
          </cell>
          <cell r="F915">
            <v>38291</v>
          </cell>
          <cell r="G915">
            <v>111412</v>
          </cell>
        </row>
        <row r="916">
          <cell r="A916" t="str">
            <v>05.3106</v>
          </cell>
          <cell r="B916" t="str">
            <v>&lt; 110KV</v>
          </cell>
          <cell r="C916" t="str">
            <v>tuû</v>
          </cell>
          <cell r="D916">
            <v>5555</v>
          </cell>
          <cell r="E916">
            <v>82202</v>
          </cell>
          <cell r="F916">
            <v>38291</v>
          </cell>
          <cell r="G916">
            <v>126048</v>
          </cell>
        </row>
        <row r="917">
          <cell r="A917" t="str">
            <v>05.3107</v>
          </cell>
          <cell r="B917" t="str">
            <v>&lt; 220KV</v>
          </cell>
          <cell r="C917" t="str">
            <v>tuû</v>
          </cell>
          <cell r="D917">
            <v>5555</v>
          </cell>
          <cell r="E917">
            <v>95902</v>
          </cell>
          <cell r="F917">
            <v>38291</v>
          </cell>
          <cell r="G917">
            <v>139748</v>
          </cell>
        </row>
        <row r="918">
          <cell r="A918" t="str">
            <v>05.3108</v>
          </cell>
          <cell r="B918" t="str">
            <v>&lt; 500KV</v>
          </cell>
          <cell r="C918" t="str">
            <v>tuû</v>
          </cell>
          <cell r="D918">
            <v>7590</v>
          </cell>
          <cell r="E918">
            <v>109603</v>
          </cell>
          <cell r="F918">
            <v>38291</v>
          </cell>
          <cell r="G918">
            <v>155493</v>
          </cell>
        </row>
        <row r="919">
          <cell r="B919" t="str">
            <v>Tuû baûo veä MBA</v>
          </cell>
        </row>
        <row r="920">
          <cell r="A920" t="str">
            <v>05.3201</v>
          </cell>
          <cell r="B920" t="str">
            <v>&lt; 35KV</v>
          </cell>
          <cell r="C920" t="str">
            <v>tuû</v>
          </cell>
          <cell r="D920">
            <v>4620</v>
          </cell>
          <cell r="E920">
            <v>72307</v>
          </cell>
          <cell r="F920">
            <v>38291</v>
          </cell>
          <cell r="G920">
            <v>115218</v>
          </cell>
        </row>
        <row r="921">
          <cell r="A921" t="str">
            <v>05.3202</v>
          </cell>
          <cell r="B921" t="str">
            <v>&lt; 110KV</v>
          </cell>
          <cell r="C921" t="str">
            <v>tuû</v>
          </cell>
          <cell r="D921">
            <v>5555</v>
          </cell>
          <cell r="E921">
            <v>86769</v>
          </cell>
          <cell r="F921">
            <v>38291</v>
          </cell>
          <cell r="G921">
            <v>130615</v>
          </cell>
        </row>
        <row r="922">
          <cell r="A922" t="str">
            <v>05.3203</v>
          </cell>
          <cell r="B922" t="str">
            <v>&lt; 220KV</v>
          </cell>
          <cell r="C922" t="str">
            <v>tuû</v>
          </cell>
          <cell r="D922">
            <v>5555</v>
          </cell>
          <cell r="E922">
            <v>101230</v>
          </cell>
          <cell r="F922">
            <v>38291</v>
          </cell>
          <cell r="G922">
            <v>145076</v>
          </cell>
        </row>
        <row r="923">
          <cell r="A923" t="str">
            <v>05.3204</v>
          </cell>
          <cell r="B923" t="str">
            <v>&lt; 500KV</v>
          </cell>
          <cell r="C923" t="str">
            <v>tuû</v>
          </cell>
          <cell r="D923">
            <v>7590</v>
          </cell>
          <cell r="E923">
            <v>115692</v>
          </cell>
          <cell r="F923">
            <v>38291</v>
          </cell>
          <cell r="G923">
            <v>161573</v>
          </cell>
        </row>
        <row r="924">
          <cell r="B924" t="str">
            <v>Tuû baûo veä ñöôøng daây</v>
          </cell>
        </row>
        <row r="925">
          <cell r="A925" t="str">
            <v>05.3205</v>
          </cell>
          <cell r="B925" t="str">
            <v>&lt; 35KV</v>
          </cell>
          <cell r="C925" t="str">
            <v>tuû</v>
          </cell>
          <cell r="D925">
            <v>4620</v>
          </cell>
          <cell r="E925">
            <v>65077</v>
          </cell>
          <cell r="F925">
            <v>38291</v>
          </cell>
          <cell r="G925">
            <v>107987</v>
          </cell>
        </row>
        <row r="926">
          <cell r="A926" t="str">
            <v>05.3206</v>
          </cell>
          <cell r="B926" t="str">
            <v>&lt; 110KV</v>
          </cell>
          <cell r="C926" t="str">
            <v>tuû</v>
          </cell>
          <cell r="D926">
            <v>5555</v>
          </cell>
          <cell r="E926">
            <v>78092</v>
          </cell>
          <cell r="F926">
            <v>38291</v>
          </cell>
          <cell r="G926">
            <v>121938</v>
          </cell>
        </row>
        <row r="927">
          <cell r="A927" t="str">
            <v>05.3207</v>
          </cell>
          <cell r="B927" t="str">
            <v>&lt; 220KV</v>
          </cell>
          <cell r="C927" t="str">
            <v>tuû</v>
          </cell>
          <cell r="D927">
            <v>5555</v>
          </cell>
          <cell r="E927">
            <v>91107</v>
          </cell>
          <cell r="F927">
            <v>38291</v>
          </cell>
          <cell r="G927">
            <v>134953</v>
          </cell>
        </row>
        <row r="928">
          <cell r="A928" t="str">
            <v>05.3208</v>
          </cell>
          <cell r="B928" t="str">
            <v>&lt; 500KV</v>
          </cell>
          <cell r="C928" t="str">
            <v>tuû</v>
          </cell>
          <cell r="D928">
            <v>7590</v>
          </cell>
          <cell r="E928">
            <v>104123</v>
          </cell>
          <cell r="F928">
            <v>38291</v>
          </cell>
          <cell r="G928">
            <v>150003</v>
          </cell>
        </row>
        <row r="929">
          <cell r="B929" t="str">
            <v>Tuû ño löôøng</v>
          </cell>
        </row>
        <row r="930">
          <cell r="A930" t="str">
            <v>05.3301</v>
          </cell>
          <cell r="B930" t="str">
            <v>&lt; 35KV</v>
          </cell>
          <cell r="C930" t="str">
            <v>tuû</v>
          </cell>
          <cell r="D930">
            <v>4620</v>
          </cell>
          <cell r="E930">
            <v>72307</v>
          </cell>
          <cell r="F930">
            <v>38291</v>
          </cell>
          <cell r="G930">
            <v>115218</v>
          </cell>
        </row>
        <row r="931">
          <cell r="A931" t="str">
            <v>05.3302</v>
          </cell>
          <cell r="B931" t="str">
            <v>&lt; 110KV</v>
          </cell>
          <cell r="C931" t="str">
            <v>tuû</v>
          </cell>
          <cell r="D931">
            <v>5555</v>
          </cell>
          <cell r="E931">
            <v>86769</v>
          </cell>
          <cell r="F931">
            <v>38291</v>
          </cell>
          <cell r="G931">
            <v>130615</v>
          </cell>
        </row>
        <row r="932">
          <cell r="A932" t="str">
            <v>05.3303</v>
          </cell>
          <cell r="B932" t="str">
            <v>&lt; 220KV</v>
          </cell>
          <cell r="C932" t="str">
            <v>tuû</v>
          </cell>
          <cell r="D932">
            <v>5555</v>
          </cell>
          <cell r="E932">
            <v>101230</v>
          </cell>
          <cell r="F932">
            <v>38291</v>
          </cell>
          <cell r="G932">
            <v>145076</v>
          </cell>
        </row>
        <row r="933">
          <cell r="A933" t="str">
            <v>05.3304</v>
          </cell>
          <cell r="B933" t="str">
            <v>&lt; 500KV</v>
          </cell>
          <cell r="C933" t="str">
            <v>tuû</v>
          </cell>
          <cell r="D933">
            <v>7590</v>
          </cell>
          <cell r="E933">
            <v>115692</v>
          </cell>
          <cell r="F933">
            <v>38291</v>
          </cell>
          <cell r="G933">
            <v>161573</v>
          </cell>
        </row>
        <row r="934">
          <cell r="A934" t="str">
            <v>05.4000 LAÉP HEÄ THOÁNG ÑEØN CHIEÁU SAÙNG</v>
          </cell>
        </row>
        <row r="935">
          <cell r="A935" t="str">
            <v>05.4101</v>
          </cell>
          <cell r="B935" t="str">
            <v>Ñeøn pha treân coät</v>
          </cell>
          <cell r="C935" t="str">
            <v>boä</v>
          </cell>
          <cell r="D935">
            <v>665</v>
          </cell>
          <cell r="E935">
            <v>20297</v>
          </cell>
          <cell r="G935">
            <v>20962</v>
          </cell>
        </row>
        <row r="936">
          <cell r="A936" t="str">
            <v>05.4102</v>
          </cell>
          <cell r="B936" t="str">
            <v>Ñeøn hình caàu</v>
          </cell>
          <cell r="C936" t="str">
            <v>boä</v>
          </cell>
          <cell r="D936">
            <v>523</v>
          </cell>
          <cell r="E936">
            <v>6766</v>
          </cell>
          <cell r="G936">
            <v>7288</v>
          </cell>
        </row>
        <row r="937">
          <cell r="A937" t="str">
            <v>05.4103</v>
          </cell>
          <cell r="B937" t="str">
            <v>Ñeøn chieáu saùng</v>
          </cell>
          <cell r="C937" t="str">
            <v>boä</v>
          </cell>
          <cell r="D937">
            <v>451</v>
          </cell>
          <cell r="E937">
            <v>2030</v>
          </cell>
          <cell r="G937">
            <v>2481</v>
          </cell>
        </row>
        <row r="938">
          <cell r="A938" t="str">
            <v>05.4104</v>
          </cell>
          <cell r="B938" t="str">
            <v>Ñeøn choáng noå</v>
          </cell>
          <cell r="C938" t="str">
            <v>boä</v>
          </cell>
          <cell r="D938">
            <v>523</v>
          </cell>
          <cell r="E938">
            <v>6766</v>
          </cell>
          <cell r="G938">
            <v>7288</v>
          </cell>
        </row>
        <row r="939">
          <cell r="A939" t="str">
            <v>05.4105</v>
          </cell>
          <cell r="B939" t="str">
            <v>Ñeøn choáng aåm</v>
          </cell>
          <cell r="C939" t="str">
            <v>boä</v>
          </cell>
          <cell r="D939">
            <v>523</v>
          </cell>
          <cell r="E939">
            <v>5074</v>
          </cell>
          <cell r="G939">
            <v>5597</v>
          </cell>
        </row>
        <row r="940">
          <cell r="A940" t="str">
            <v>05.4106</v>
          </cell>
          <cell r="B940" t="str">
            <v>Thieát bò töï ñoäng cho heä thoáng chieáu saùng</v>
          </cell>
          <cell r="C940" t="str">
            <v>boä</v>
          </cell>
          <cell r="D940">
            <v>265</v>
          </cell>
          <cell r="E940">
            <v>3721</v>
          </cell>
          <cell r="G940">
            <v>3986</v>
          </cell>
        </row>
        <row r="941">
          <cell r="A941" t="str">
            <v>05.4201</v>
          </cell>
          <cell r="B941" t="str">
            <v>Coät ñeøn chuyeân duøng</v>
          </cell>
          <cell r="C941" t="str">
            <v>boä</v>
          </cell>
          <cell r="D941">
            <v>255</v>
          </cell>
          <cell r="E941">
            <v>25371</v>
          </cell>
          <cell r="F941">
            <v>73498</v>
          </cell>
          <cell r="G941">
            <v>99124</v>
          </cell>
        </row>
        <row r="942">
          <cell r="A942" t="str">
            <v>05.4202</v>
          </cell>
          <cell r="B942" t="str">
            <v>Caàn ñeøn caùc loaïi</v>
          </cell>
          <cell r="C942" t="str">
            <v>boä</v>
          </cell>
          <cell r="D942">
            <v>308</v>
          </cell>
          <cell r="E942">
            <v>3383</v>
          </cell>
          <cell r="G942">
            <v>3691</v>
          </cell>
        </row>
        <row r="943">
          <cell r="A943" t="str">
            <v>05.4203</v>
          </cell>
          <cell r="B943" t="str">
            <v>Chao, chuïp, choùa ñeøn caùc loaïi</v>
          </cell>
          <cell r="C943" t="str">
            <v>boä</v>
          </cell>
          <cell r="D943">
            <v>283</v>
          </cell>
          <cell r="E943">
            <v>1691</v>
          </cell>
          <cell r="G943">
            <v>1974</v>
          </cell>
        </row>
        <row r="944">
          <cell r="A944" t="str">
            <v>05.4204</v>
          </cell>
          <cell r="B944" t="str">
            <v>Taám giaù ñoõ baèng goã taåm daàu</v>
          </cell>
          <cell r="C944" t="str">
            <v>boä</v>
          </cell>
          <cell r="D944">
            <v>308</v>
          </cell>
          <cell r="E944">
            <v>5074</v>
          </cell>
          <cell r="G944">
            <v>5383</v>
          </cell>
        </row>
        <row r="945">
          <cell r="A945" t="str">
            <v>05.4205</v>
          </cell>
          <cell r="B945" t="str">
            <v>Taám giaù ñôõ baèng phíp, nhöïa</v>
          </cell>
          <cell r="C945" t="str">
            <v>boä</v>
          </cell>
          <cell r="D945">
            <v>308</v>
          </cell>
          <cell r="E945">
            <v>3383</v>
          </cell>
          <cell r="G945">
            <v>3691</v>
          </cell>
        </row>
        <row r="946">
          <cell r="A946" t="str">
            <v>05.5000 LAÉP CAÙC THIEÁT BÒ KHAÙC CHO MAÏCH NHÒ THÖÙ ÑIEÀU KHIEÅN, BAÛO VEÄ, ÑO LÖÔØNG</v>
          </cell>
        </row>
        <row r="947">
          <cell r="A947" t="str">
            <v>05.5101</v>
          </cell>
          <cell r="B947" t="str">
            <v>Rô le caùc loaïi</v>
          </cell>
          <cell r="C947" t="str">
            <v>caùi</v>
          </cell>
          <cell r="D947">
            <v>235</v>
          </cell>
          <cell r="E947">
            <v>8457</v>
          </cell>
          <cell r="G947">
            <v>8692</v>
          </cell>
        </row>
        <row r="948">
          <cell r="A948" t="str">
            <v>05.5102</v>
          </cell>
          <cell r="B948" t="str">
            <v>Baùo hieäu, chuoâng, coøi, haøng keïp ñaáu daây caùc loaïi</v>
          </cell>
          <cell r="C948" t="str">
            <v>caùi</v>
          </cell>
          <cell r="D948">
            <v>235</v>
          </cell>
          <cell r="E948">
            <v>3721</v>
          </cell>
          <cell r="G948">
            <v>3956</v>
          </cell>
        </row>
        <row r="949">
          <cell r="A949" t="str">
            <v>05.5103</v>
          </cell>
          <cell r="B949" t="str">
            <v>Khoùa ñieàu khieån</v>
          </cell>
          <cell r="C949" t="str">
            <v>caùi</v>
          </cell>
          <cell r="D949">
            <v>235</v>
          </cell>
          <cell r="E949">
            <v>3721</v>
          </cell>
          <cell r="G949">
            <v>3956</v>
          </cell>
        </row>
        <row r="950">
          <cell r="A950" t="str">
            <v>05.5104</v>
          </cell>
          <cell r="B950" t="str">
            <v>Thieát bò ño ñeám caùc loaïi</v>
          </cell>
          <cell r="C950" t="str">
            <v>caùi</v>
          </cell>
          <cell r="D950">
            <v>235</v>
          </cell>
          <cell r="E950">
            <v>3721</v>
          </cell>
          <cell r="G950">
            <v>3956</v>
          </cell>
        </row>
        <row r="951">
          <cell r="A951" t="str">
            <v>01.5000 LAÉP CAÙC THIEÁT BÒ THOÂNG TIN</v>
          </cell>
        </row>
        <row r="952">
          <cell r="A952" t="str">
            <v>01.5002</v>
          </cell>
          <cell r="B952" t="str">
            <v>Boä aéc-qui 12V-100Ah</v>
          </cell>
          <cell r="D952">
            <v>9114</v>
          </cell>
          <cell r="E952">
            <v>731969</v>
          </cell>
          <cell r="F952">
            <v>10266</v>
          </cell>
          <cell r="G952">
            <v>751349</v>
          </cell>
        </row>
        <row r="953">
          <cell r="A953" t="str">
            <v>01.5002</v>
          </cell>
          <cell r="B953" t="str">
            <v>Boä nguoàn 220VAC/13.8VDC-30A</v>
          </cell>
          <cell r="D953">
            <v>9114</v>
          </cell>
          <cell r="E953">
            <v>731969</v>
          </cell>
          <cell r="F953">
            <v>10266</v>
          </cell>
          <cell r="G953">
            <v>751349</v>
          </cell>
        </row>
        <row r="954">
          <cell r="A954" t="str">
            <v>01.4207</v>
          </cell>
          <cell r="B954" t="str">
            <v>Boä choáng seùt nguoàn 220V-10A</v>
          </cell>
          <cell r="D954">
            <v>3802</v>
          </cell>
          <cell r="E954">
            <v>201107</v>
          </cell>
          <cell r="F954">
            <v>11536</v>
          </cell>
          <cell r="G954">
            <v>216445</v>
          </cell>
        </row>
        <row r="955">
          <cell r="B955" t="str">
            <v>Choáng seùt caùp phi-ñô</v>
          </cell>
          <cell r="E955">
            <v>338.3</v>
          </cell>
        </row>
        <row r="956">
          <cell r="A956" t="str">
            <v>05.5211</v>
          </cell>
          <cell r="B956" t="str">
            <v>Coät chieáu saùng &lt;3.7m</v>
          </cell>
          <cell r="C956" t="str">
            <v>Coät</v>
          </cell>
          <cell r="D956">
            <v>20790</v>
          </cell>
          <cell r="E956">
            <v>74917</v>
          </cell>
        </row>
      </sheetData>
      <sheetData sheetId="1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O"/>
      <sheetName val="NK"/>
      <sheetName val="SDDK_TK"/>
      <sheetName val="SDDK_TUK"/>
      <sheetName val="SDDK_DT"/>
      <sheetName val="CDPS"/>
      <sheetName val="CDPSCT"/>
      <sheetName val="CDKT_TS"/>
      <sheetName val="CDKT_NV"/>
      <sheetName val="KQKD"/>
      <sheetName val="NVNN"/>
      <sheetName val="GTGT"/>
      <sheetName val="Sheet1"/>
      <sheetName val="SNMOI"/>
      <sheetName val="NDK16X20"/>
      <sheetName val="OPY"/>
      <sheetName val="PT-OPY"/>
      <sheetName val="DGXDCB_DD"/>
      <sheetName val="So lieu"/>
      <sheetName val="DG-LAP6"/>
      <sheetName val="DG-1353-203"/>
      <sheetName val="Don gia III"/>
      <sheetName val="Don gia CT"/>
      <sheetName val="Don gia Tay Ninh"/>
      <sheetName val="TL rieng"/>
      <sheetName val="TDTKP"/>
      <sheetName val="XL4Poppy"/>
    </sheetNames>
    <sheetDataSet>
      <sheetData sheetId="0" refreshError="1">
        <row r="3">
          <cell r="A3" t="str">
            <v>MaõTaøi khoaûn</v>
          </cell>
          <cell r="B3" t="str">
            <v>Maõ Tieåu khoaûn</v>
          </cell>
          <cell r="C3" t="str">
            <v>Maõ ñoái töôïng</v>
          </cell>
          <cell r="D3" t="str">
            <v>Teân Taøi Khoaûn</v>
          </cell>
          <cell r="E3" t="str">
            <v>Teân Tieåu Khoaûn</v>
          </cell>
          <cell r="F3" t="str">
            <v>Teân Ñoái Töôïng</v>
          </cell>
        </row>
        <row r="4">
          <cell r="B4" t="str">
            <v>1111</v>
          </cell>
          <cell r="D4" t="str">
            <v>Tieàn Maët</v>
          </cell>
          <cell r="E4" t="str">
            <v>Tieàn Vieät Nam</v>
          </cell>
        </row>
        <row r="5">
          <cell r="B5" t="str">
            <v>1112</v>
          </cell>
          <cell r="D5" t="str">
            <v>Tieàn Maët</v>
          </cell>
          <cell r="E5" t="str">
            <v>Ngoaïi teä</v>
          </cell>
        </row>
        <row r="6">
          <cell r="B6" t="str">
            <v>1113</v>
          </cell>
          <cell r="D6" t="str">
            <v>Tieàn Maët</v>
          </cell>
          <cell r="E6" t="str">
            <v>Vaøng baïc kim khí quyù, ñaù quyù</v>
          </cell>
        </row>
        <row r="7">
          <cell r="B7" t="str">
            <v>1121</v>
          </cell>
          <cell r="D7" t="str">
            <v>Tieàn gôûi Ngaân Haøng</v>
          </cell>
          <cell r="E7" t="str">
            <v>Tieàn gôûi Vieât Nam</v>
          </cell>
        </row>
        <row r="8">
          <cell r="B8" t="str">
            <v>1122</v>
          </cell>
          <cell r="D8" t="str">
            <v>Tieàn gôûi Ngaân Haøng</v>
          </cell>
          <cell r="E8" t="str">
            <v>Tieàn gôûi Ngoaïi Teä</v>
          </cell>
        </row>
        <row r="9">
          <cell r="B9" t="str">
            <v>1123</v>
          </cell>
          <cell r="D9" t="str">
            <v>Tieàn gôûi Ngaân Haøng</v>
          </cell>
          <cell r="E9" t="str">
            <v>Vaøng baïc, kim khí quyù, ñaù quyù</v>
          </cell>
        </row>
        <row r="10">
          <cell r="B10" t="str">
            <v>1131</v>
          </cell>
          <cell r="D10" t="str">
            <v>Tieàn ñang chuyeån</v>
          </cell>
          <cell r="E10" t="str">
            <v>Tieàn Vieät Nam ñang chuyeån</v>
          </cell>
        </row>
        <row r="11">
          <cell r="B11" t="str">
            <v>1132</v>
          </cell>
          <cell r="D11" t="str">
            <v>Tieàn ñang chuyeån</v>
          </cell>
          <cell r="E11" t="str">
            <v>Tieàn Ngoaïi teä ñang chuyeån</v>
          </cell>
        </row>
        <row r="12">
          <cell r="B12" t="str">
            <v>1211</v>
          </cell>
          <cell r="D12" t="str">
            <v>Ñaàu tö chöùng khoaùn ngaén haïn</v>
          </cell>
          <cell r="E12" t="str">
            <v>Coå phieáu</v>
          </cell>
        </row>
        <row r="13">
          <cell r="B13" t="str">
            <v>1212</v>
          </cell>
          <cell r="D13" t="str">
            <v>Ñaàu tö chöùng khoaùn ngaén haïn</v>
          </cell>
          <cell r="E13" t="str">
            <v>Traùi phieáu</v>
          </cell>
        </row>
        <row r="14">
          <cell r="D14" t="str">
            <v>Ñaàu tö ngaén haïn khaùc</v>
          </cell>
        </row>
        <row r="15">
          <cell r="D15" t="str">
            <v>Dö phoøng giaûm ñaàu tö ngaén haïn</v>
          </cell>
        </row>
        <row r="16">
          <cell r="D16" t="str">
            <v>Phaûi thu cuûa khaùch haøng</v>
          </cell>
        </row>
        <row r="17">
          <cell r="C17" t="str">
            <v>KH01</v>
          </cell>
          <cell r="D17" t="str">
            <v>Phaûi thu cuûa khaùch haøng</v>
          </cell>
          <cell r="F17" t="str">
            <v>Khaùch haøng 01</v>
          </cell>
        </row>
        <row r="18">
          <cell r="C18" t="str">
            <v>KH02</v>
          </cell>
          <cell r="D18" t="str">
            <v>Phaûi thu cuûa khaùch haøng</v>
          </cell>
          <cell r="F18" t="str">
            <v>Khaùch haøng 02</v>
          </cell>
        </row>
        <row r="19">
          <cell r="B19" t="str">
            <v>1331</v>
          </cell>
          <cell r="D19" t="str">
            <v>Thueá GTGT ñöôïc khaáu tröø</v>
          </cell>
          <cell r="E19" t="str">
            <v>Thueá GTGT ñöôïc khaáu tröø cho HH-DV</v>
          </cell>
        </row>
        <row r="20">
          <cell r="B20" t="str">
            <v>1332</v>
          </cell>
          <cell r="D20" t="str">
            <v>Thueá GTGT ñöôïc khaáu tröø</v>
          </cell>
          <cell r="E20" t="str">
            <v>Thueá GTGT ñöôïc khaùu tröø cho TSCÑ</v>
          </cell>
        </row>
        <row r="21">
          <cell r="C21" t="str">
            <v>DKT</v>
          </cell>
          <cell r="D21" t="str">
            <v>Thueá GTGT ñöôïc khaáu tröø</v>
          </cell>
          <cell r="F21" t="str">
            <v>Thueá GTGT ñöôïc khaáu tröø</v>
          </cell>
        </row>
        <row r="22">
          <cell r="C22" t="str">
            <v>DHT</v>
          </cell>
          <cell r="D22" t="str">
            <v>Thueá GTGT ñöôïc khaáu tröø</v>
          </cell>
          <cell r="F22" t="str">
            <v>Thueá GTGT ñöôïc hoaøn traû</v>
          </cell>
        </row>
        <row r="23">
          <cell r="C23" t="str">
            <v>KKT</v>
          </cell>
          <cell r="D23" t="str">
            <v>Thueá GTGT ñöôïc khaáu tröø</v>
          </cell>
          <cell r="F23" t="str">
            <v>Thueá GTGT khoâng ñöôïc khaáu tröø</v>
          </cell>
        </row>
        <row r="24">
          <cell r="B24" t="str">
            <v>1361</v>
          </cell>
          <cell r="D24" t="str">
            <v>Phaûi thu noäi boä</v>
          </cell>
          <cell r="E24" t="str">
            <v>Voán kinh doanh ôû caùc ñôn vò tröïc thuoäc</v>
          </cell>
        </row>
        <row r="25">
          <cell r="B25" t="str">
            <v>1368</v>
          </cell>
          <cell r="D25" t="str">
            <v>Phaûi thu noäi boä</v>
          </cell>
          <cell r="E25" t="str">
            <v>Phaûi thu noäi boä khaùc</v>
          </cell>
        </row>
        <row r="26">
          <cell r="B26" t="str">
            <v>1381</v>
          </cell>
          <cell r="D26" t="str">
            <v>Phaûi thu khaùc</v>
          </cell>
          <cell r="E26" t="str">
            <v>Taøi saûn thieáu chôø xöû lyù</v>
          </cell>
        </row>
        <row r="27">
          <cell r="B27" t="str">
            <v>1388</v>
          </cell>
          <cell r="D27" t="str">
            <v>Phaûi thu khaùc</v>
          </cell>
          <cell r="E27" t="str">
            <v>Caùc khoaûn phaûi thu khaùc</v>
          </cell>
        </row>
        <row r="28">
          <cell r="D28" t="str">
            <v>Döï phoøng phaûi thu khoù ñoøi</v>
          </cell>
        </row>
        <row r="29">
          <cell r="D29" t="str">
            <v>Taïm öùng noäi boä</v>
          </cell>
        </row>
        <row r="30">
          <cell r="B30" t="str">
            <v>1421</v>
          </cell>
          <cell r="D30" t="str">
            <v>Chi traû tröôùc</v>
          </cell>
        </row>
        <row r="31">
          <cell r="B31" t="str">
            <v>1422</v>
          </cell>
          <cell r="D31" t="str">
            <v>Chi phí chôø keát chuyeån</v>
          </cell>
        </row>
        <row r="32">
          <cell r="D32" t="str">
            <v>Theá chaáp, kyù cöôïc, kyù quõy ngaén haïn</v>
          </cell>
        </row>
        <row r="33">
          <cell r="D33" t="str">
            <v>Haøng mua ñang ñi treân ñöôøng</v>
          </cell>
        </row>
        <row r="34">
          <cell r="D34" t="str">
            <v>Nguyeân Vaät Lieäu</v>
          </cell>
        </row>
        <row r="35">
          <cell r="D35" t="str">
            <v>Coâng cuï duïng cuï</v>
          </cell>
        </row>
        <row r="36">
          <cell r="D36" t="str">
            <v>Saûn phaåm dôû dang</v>
          </cell>
        </row>
        <row r="37">
          <cell r="D37" t="str">
            <v>Haøng gôûi ñi baùn</v>
          </cell>
        </row>
        <row r="38">
          <cell r="D38" t="str">
            <v>Haøng hoùa</v>
          </cell>
        </row>
        <row r="39">
          <cell r="D39" t="str">
            <v>Haøng gôûi ñi baùn</v>
          </cell>
        </row>
        <row r="40">
          <cell r="D40" t="str">
            <v>Döï phoøng giaûm giaù haøng toàn kho</v>
          </cell>
        </row>
        <row r="41">
          <cell r="D41" t="str">
            <v>Chi söï nghieäp</v>
          </cell>
        </row>
        <row r="42">
          <cell r="D42" t="str">
            <v>Taøi saûn coá ñònh höõu hình</v>
          </cell>
        </row>
        <row r="43">
          <cell r="D43" t="str">
            <v>Taøi saûn coá ñònh thueâ taøi chính</v>
          </cell>
        </row>
        <row r="44">
          <cell r="D44" t="str">
            <v>Taøi saûn coá ñònh voâ hình</v>
          </cell>
        </row>
        <row r="45">
          <cell r="B45" t="str">
            <v>2141</v>
          </cell>
          <cell r="D45" t="str">
            <v>Hao moøn TSCÑ</v>
          </cell>
          <cell r="E45" t="str">
            <v>Hao moøn TSCÑ höõu hình</v>
          </cell>
        </row>
        <row r="46">
          <cell r="B46" t="str">
            <v>2142</v>
          </cell>
          <cell r="D46" t="str">
            <v>Hao moøn TSCÑ</v>
          </cell>
          <cell r="E46" t="str">
            <v>Hao moøn TSCÑ ñi thueâ</v>
          </cell>
        </row>
        <row r="47">
          <cell r="B47" t="str">
            <v>2143</v>
          </cell>
          <cell r="D47" t="str">
            <v>Hao moøn TSCÑ</v>
          </cell>
          <cell r="E47" t="str">
            <v>Hao moøn TSCÑ voâ hình</v>
          </cell>
        </row>
        <row r="48">
          <cell r="B48" t="str">
            <v>2211</v>
          </cell>
          <cell r="D48" t="str">
            <v>Ñaàu tö chöùng khoaùn daøi haïn</v>
          </cell>
          <cell r="E48" t="str">
            <v>Coå phieáu</v>
          </cell>
        </row>
        <row r="49">
          <cell r="B49" t="str">
            <v>2212</v>
          </cell>
          <cell r="D49" t="str">
            <v>Ñaàu tö chöùng khoaùn daøi haïn</v>
          </cell>
          <cell r="E49" t="str">
            <v>Traùi phieáu</v>
          </cell>
        </row>
        <row r="50">
          <cell r="D50" t="str">
            <v>Goùp voán lieân doanh</v>
          </cell>
        </row>
        <row r="51">
          <cell r="D51" t="str">
            <v>Ñaàu tö daøi haïn khaùc</v>
          </cell>
        </row>
        <row r="52">
          <cell r="D52" t="str">
            <v>Döï phoøng giaûm giaù ñaàu tö daøi haïn</v>
          </cell>
        </row>
        <row r="53">
          <cell r="B53" t="str">
            <v>2411</v>
          </cell>
          <cell r="D53" t="str">
            <v>Xaây döïng cô baûn dôû dang</v>
          </cell>
          <cell r="E53" t="str">
            <v>Mua saém TSCÑ</v>
          </cell>
        </row>
        <row r="54">
          <cell r="B54" t="str">
            <v>2412</v>
          </cell>
          <cell r="D54" t="str">
            <v>Xaây döïng cô baûn dôû dang</v>
          </cell>
          <cell r="E54" t="str">
            <v>Xaây Döïng Cô Baûn</v>
          </cell>
        </row>
        <row r="55">
          <cell r="B55" t="str">
            <v>2413</v>
          </cell>
          <cell r="D55" t="str">
            <v>Xaây döïng cô baûn dôû dang</v>
          </cell>
          <cell r="E55" t="str">
            <v>Söûa chöõa lôùn TSCÑ</v>
          </cell>
        </row>
        <row r="56">
          <cell r="D56" t="str">
            <v>Kyù quyõ, kyù cöôïc daøi haïn</v>
          </cell>
        </row>
        <row r="57">
          <cell r="D57" t="str">
            <v>Vay ngaén haïn</v>
          </cell>
        </row>
        <row r="58">
          <cell r="D58" t="str">
            <v>Nôï daøi haïn ñeán haïn traû</v>
          </cell>
        </row>
        <row r="59">
          <cell r="C59" t="str">
            <v>CC01</v>
          </cell>
          <cell r="D59" t="str">
            <v>Phaûi traû cho ngöôøi baùn</v>
          </cell>
          <cell r="F59" t="str">
            <v>Nhaø cung caáp 01</v>
          </cell>
        </row>
        <row r="60">
          <cell r="C60" t="str">
            <v>CC02</v>
          </cell>
          <cell r="D60" t="str">
            <v>Phaûi traû cho ngöôøi baùn</v>
          </cell>
          <cell r="F60" t="str">
            <v>Nhaø cung caáp 02</v>
          </cell>
        </row>
        <row r="61">
          <cell r="C61" t="str">
            <v>CC03</v>
          </cell>
          <cell r="D61" t="str">
            <v>Phaûi traû cho ngöôøi baùn</v>
          </cell>
          <cell r="F61" t="str">
            <v>Nhaø cung caáp 03</v>
          </cell>
        </row>
        <row r="62">
          <cell r="C62" t="str">
            <v>CC04</v>
          </cell>
          <cell r="D62" t="str">
            <v>Phaûi traû cho ngöôøi baùn</v>
          </cell>
          <cell r="F62" t="str">
            <v>Nhaø cung caáp 04</v>
          </cell>
        </row>
        <row r="63">
          <cell r="C63" t="str">
            <v>CC05</v>
          </cell>
          <cell r="D63" t="str">
            <v>Phaûi traû cho ngöôøi baùn</v>
          </cell>
          <cell r="F63" t="str">
            <v>Nhaø cung caáp 05</v>
          </cell>
        </row>
        <row r="64">
          <cell r="B64" t="str">
            <v>3331</v>
          </cell>
          <cell r="D64" t="str">
            <v>Thueá vaø caùc khoaûn phaûi noäp N.N</v>
          </cell>
          <cell r="E64" t="str">
            <v>Thueá GTGT phaûi noäp</v>
          </cell>
        </row>
        <row r="65">
          <cell r="B65" t="str">
            <v>3332</v>
          </cell>
          <cell r="D65" t="str">
            <v>Thueá vaø caùc khoaûn phaûi noäp N.N</v>
          </cell>
          <cell r="E65" t="str">
            <v>Thueá GTGT ñaëc bieät</v>
          </cell>
        </row>
        <row r="66">
          <cell r="B66" t="str">
            <v>3333</v>
          </cell>
          <cell r="D66" t="str">
            <v>Thueá vaø caùc khoaûn phaûi noäp N.N</v>
          </cell>
          <cell r="E66" t="str">
            <v>Thueá Xuaát Nhaäp Khaåu</v>
          </cell>
        </row>
        <row r="67">
          <cell r="B67" t="str">
            <v>3334</v>
          </cell>
          <cell r="D67" t="str">
            <v>Thueá vaø caùc khoaûn phaûi noäp N.N</v>
          </cell>
          <cell r="E67" t="str">
            <v>Thueá thu nhaäp Doanh nghieäp</v>
          </cell>
        </row>
        <row r="68">
          <cell r="B68" t="str">
            <v>3335</v>
          </cell>
          <cell r="D68" t="str">
            <v>Thueá vaø caùc khoaûn phaûi noäp N.N</v>
          </cell>
          <cell r="E68" t="str">
            <v>Thu treân voán</v>
          </cell>
        </row>
        <row r="69">
          <cell r="B69" t="str">
            <v>3336</v>
          </cell>
          <cell r="D69" t="str">
            <v>Thueá vaø caùc khoaûn phaûi noäp N.N</v>
          </cell>
          <cell r="E69" t="str">
            <v>Thueá Taøi Nguyeân</v>
          </cell>
        </row>
        <row r="70">
          <cell r="B70" t="str">
            <v>3337</v>
          </cell>
          <cell r="D70" t="str">
            <v>Thueá vaø caùc khoaûn phaûi noäp N.N</v>
          </cell>
          <cell r="E70" t="str">
            <v>Thueá Nhaø Ñaát, tieàn thueâ Ñaát</v>
          </cell>
        </row>
        <row r="71">
          <cell r="B71" t="str">
            <v>3338</v>
          </cell>
          <cell r="D71" t="str">
            <v>Thueá vaø caùc khoaûn phaûi noäp N.N</v>
          </cell>
          <cell r="E71" t="str">
            <v>Caùc loaïi thueá khaùc</v>
          </cell>
        </row>
        <row r="72">
          <cell r="B72" t="str">
            <v>3339</v>
          </cell>
          <cell r="D72" t="str">
            <v>Thueá vaø caùc khoaûn phaûi noäp N.N</v>
          </cell>
          <cell r="E72" t="str">
            <v>Phí, leä phí, vaø caùc khoaûn khaùc</v>
          </cell>
        </row>
        <row r="73">
          <cell r="D73" t="str">
            <v>Phaûi traû coâng nhaân vieân</v>
          </cell>
        </row>
        <row r="74">
          <cell r="D74" t="str">
            <v>Chi  phí phaûi traû</v>
          </cell>
        </row>
        <row r="75">
          <cell r="D75" t="str">
            <v>Phaûi traû noäi boä</v>
          </cell>
        </row>
        <row r="76">
          <cell r="B76" t="str">
            <v>3381</v>
          </cell>
          <cell r="D76" t="str">
            <v>Phaûi traû, phaûi noäp khaùc</v>
          </cell>
          <cell r="E76" t="str">
            <v>Taøi saûn thöøa chôø giaûi quyeát</v>
          </cell>
        </row>
        <row r="77">
          <cell r="B77" t="str">
            <v>3382</v>
          </cell>
          <cell r="D77" t="str">
            <v>Phaûi traû, phaûi noäp khaùc</v>
          </cell>
          <cell r="E77" t="str">
            <v>Kinh phí coâng ñoaøn</v>
          </cell>
        </row>
        <row r="78">
          <cell r="B78" t="str">
            <v>3383</v>
          </cell>
          <cell r="D78" t="str">
            <v>Phaûi traû, phaûi noäp khaùc</v>
          </cell>
          <cell r="E78" t="str">
            <v>Baûo hieåm xaõ hoäi</v>
          </cell>
        </row>
        <row r="79">
          <cell r="B79" t="str">
            <v>3384</v>
          </cell>
          <cell r="D79" t="str">
            <v>Phaûi traû, phaûi noäp khaùc</v>
          </cell>
          <cell r="E79" t="str">
            <v>Baûo hieåm y teá</v>
          </cell>
        </row>
        <row r="80">
          <cell r="B80" t="str">
            <v>3388</v>
          </cell>
          <cell r="D80" t="str">
            <v>Phaûi traû, phaûi noäp khaùc</v>
          </cell>
          <cell r="E80" t="str">
            <v>Phaûi traû phaûi noäp khaùc</v>
          </cell>
        </row>
        <row r="81">
          <cell r="D81" t="str">
            <v>Vay daøi haïn</v>
          </cell>
        </row>
        <row r="82">
          <cell r="D82" t="str">
            <v>Nôï daøi haïn</v>
          </cell>
        </row>
        <row r="83">
          <cell r="D83" t="str">
            <v>Nhaän kyù quõy, kyù cöôïc daøi haïn</v>
          </cell>
        </row>
        <row r="84">
          <cell r="D84" t="str">
            <v>Nguoàn voán kinh doanh, voán goùp</v>
          </cell>
        </row>
        <row r="85">
          <cell r="D85" t="str">
            <v>Cheânh leäch ñaùnh giaù laïi taøi saûn</v>
          </cell>
        </row>
        <row r="86">
          <cell r="D86" t="str">
            <v>Cheânh leäch tyû giaù</v>
          </cell>
        </row>
        <row r="87">
          <cell r="D87" t="str">
            <v>Quyõ phaùt trieån kinh doanh</v>
          </cell>
        </row>
        <row r="88">
          <cell r="D88" t="str">
            <v>Quõy döï tröõ</v>
          </cell>
        </row>
        <row r="89">
          <cell r="D89" t="str">
            <v>Quyõ döï phoøng veà trôï caáp maát vieäc laøm</v>
          </cell>
        </row>
        <row r="90">
          <cell r="B90" t="str">
            <v>4211</v>
          </cell>
          <cell r="D90" t="str">
            <v>Thu nhaäp chöa phaân phoái</v>
          </cell>
          <cell r="E90" t="str">
            <v>Thu nhaäp naêm tröôùc</v>
          </cell>
        </row>
        <row r="91">
          <cell r="B91" t="str">
            <v>4212</v>
          </cell>
          <cell r="D91" t="str">
            <v>Thu nhaäp chöa phaân phoái</v>
          </cell>
          <cell r="E91" t="str">
            <v>Thu nhaäp naêm nay</v>
          </cell>
        </row>
        <row r="92">
          <cell r="B92" t="str">
            <v>4311</v>
          </cell>
          <cell r="D92" t="str">
            <v>Quyõ khen thöôûng phuùc lôïi</v>
          </cell>
          <cell r="E92" t="str">
            <v>Quõy khen thöôûng</v>
          </cell>
        </row>
        <row r="93">
          <cell r="B93" t="str">
            <v>4312</v>
          </cell>
          <cell r="D93" t="str">
            <v>Quyõ khen thöôûng phuùc lôïi</v>
          </cell>
          <cell r="E93" t="str">
            <v>Quyõ phuùc lôïi</v>
          </cell>
        </row>
        <row r="94">
          <cell r="B94" t="str">
            <v>4313</v>
          </cell>
          <cell r="D94" t="str">
            <v>Quyõ khen thöôûng phuùc lôïi</v>
          </cell>
          <cell r="E94" t="str">
            <v>Quyõ phuùc lôïi ñaõ hình thaønh TSCÑ</v>
          </cell>
        </row>
        <row r="95">
          <cell r="D95" t="str">
            <v>Nguoàn voán ñaàu tö XDCB</v>
          </cell>
        </row>
        <row r="96">
          <cell r="D96" t="str">
            <v>Quõy quaûn lyù cuûa caáp treân</v>
          </cell>
        </row>
        <row r="97">
          <cell r="B97" t="str">
            <v>4611</v>
          </cell>
          <cell r="D97" t="str">
            <v>Nguoàn kinh phí söï nghieäp</v>
          </cell>
          <cell r="E97" t="str">
            <v>Nguoàn kinh phí söï nghieäp naêm tröôùc</v>
          </cell>
        </row>
        <row r="98">
          <cell r="B98" t="str">
            <v>4612</v>
          </cell>
          <cell r="D98" t="str">
            <v>Nguoàn kinh phí söï nghieäp</v>
          </cell>
          <cell r="E98" t="str">
            <v>Nguoàn kinh phí söï nghieäp naêm nay</v>
          </cell>
        </row>
        <row r="99">
          <cell r="D99" t="str">
            <v>Kinh phí ñaõ hình thaønh TSCÑ</v>
          </cell>
          <cell r="E99" t="str">
            <v>Nguoàn kinh phí söï nghieäp naêm nay</v>
          </cell>
        </row>
        <row r="100">
          <cell r="B100" t="str">
            <v>5111</v>
          </cell>
          <cell r="D100" t="str">
            <v>Doanh thu baùn haøng</v>
          </cell>
          <cell r="E100" t="str">
            <v>Doanh thu baùn haøng hoùa</v>
          </cell>
        </row>
        <row r="101">
          <cell r="B101" t="str">
            <v>5112</v>
          </cell>
          <cell r="D101" t="str">
            <v>Doanh thu baùn haøng</v>
          </cell>
          <cell r="E101" t="str">
            <v>Doanh thu baùn caùc thaønh phaåm</v>
          </cell>
        </row>
        <row r="102">
          <cell r="B102" t="str">
            <v>5113</v>
          </cell>
          <cell r="D102" t="str">
            <v>Doanh thu baùn haøng</v>
          </cell>
          <cell r="E102" t="str">
            <v>Doanh thu cung caáp dòch vuï</v>
          </cell>
        </row>
        <row r="103">
          <cell r="B103" t="str">
            <v>5114</v>
          </cell>
          <cell r="D103" t="str">
            <v>Doanh thu baùn haøng</v>
          </cell>
          <cell r="E103" t="str">
            <v>Doanh thu trôï caáp, trôï giaù</v>
          </cell>
        </row>
        <row r="104">
          <cell r="B104" t="str">
            <v>5121</v>
          </cell>
          <cell r="D104" t="str">
            <v>Doanh thu baùn haøng noäi boä</v>
          </cell>
          <cell r="E104" t="str">
            <v>Doanh thu baùn haøng hoùa</v>
          </cell>
        </row>
        <row r="105">
          <cell r="B105" t="str">
            <v>5122</v>
          </cell>
          <cell r="D105" t="str">
            <v>Doanh thu baùn haøng noäi boä</v>
          </cell>
          <cell r="E105" t="str">
            <v>Doanh thu baùn caùc thaønh phaåm</v>
          </cell>
        </row>
        <row r="106">
          <cell r="B106" t="str">
            <v>5123</v>
          </cell>
          <cell r="D106" t="str">
            <v>Doanh thu baùn haøng noäi boä</v>
          </cell>
          <cell r="E106" t="str">
            <v>Doanh thu cung caáp dòch vuï</v>
          </cell>
        </row>
        <row r="107">
          <cell r="B107" t="str">
            <v>5211</v>
          </cell>
          <cell r="D107" t="str">
            <v>Chieát khaáu baùn haøng</v>
          </cell>
          <cell r="E107" t="str">
            <v>Chieát khaáu haøng hoùa</v>
          </cell>
        </row>
        <row r="108">
          <cell r="B108" t="str">
            <v>5212</v>
          </cell>
          <cell r="D108" t="str">
            <v>Chieát khaáu baùn haøng</v>
          </cell>
          <cell r="E108" t="str">
            <v>Chieát khaáu thaønh phaåm</v>
          </cell>
        </row>
        <row r="109">
          <cell r="B109" t="str">
            <v>5213</v>
          </cell>
          <cell r="D109" t="str">
            <v>Chieát khaáu baùn haøng</v>
          </cell>
          <cell r="E109" t="str">
            <v>Chieát khaáu dòch vuï</v>
          </cell>
        </row>
        <row r="110">
          <cell r="D110" t="str">
            <v>Haøng Hoaù bò traû laïi</v>
          </cell>
        </row>
        <row r="111">
          <cell r="D111" t="str">
            <v>Giaûm giaù haøng baùn</v>
          </cell>
        </row>
        <row r="112">
          <cell r="B112" t="str">
            <v>6111</v>
          </cell>
          <cell r="D112" t="str">
            <v>Mua haøng</v>
          </cell>
          <cell r="E112" t="str">
            <v>Mua nguyeân lieäu,vaät lieäu</v>
          </cell>
        </row>
        <row r="113">
          <cell r="B113" t="str">
            <v>6112</v>
          </cell>
          <cell r="D113" t="str">
            <v>Mua haøng</v>
          </cell>
          <cell r="E113" t="str">
            <v>Mua haøng hoaù</v>
          </cell>
        </row>
        <row r="114">
          <cell r="D114" t="str">
            <v>Chi phí nguyeân vaât lieäu tröïc tieáp</v>
          </cell>
        </row>
        <row r="115">
          <cell r="D115" t="str">
            <v>Chi phí nhaân coâng tröïc tieáp</v>
          </cell>
        </row>
        <row r="116">
          <cell r="B116" t="str">
            <v>6271</v>
          </cell>
          <cell r="D116" t="str">
            <v>Chi phí saûn xuaát chung</v>
          </cell>
          <cell r="E116" t="str">
            <v>Chi phí nhaân vieân phaân xöôûng</v>
          </cell>
        </row>
        <row r="117">
          <cell r="B117" t="str">
            <v>6272</v>
          </cell>
          <cell r="D117" t="str">
            <v>Chi phí saûn xuaát chung</v>
          </cell>
          <cell r="E117" t="str">
            <v>Chi phí vaät lieäu</v>
          </cell>
        </row>
        <row r="118">
          <cell r="B118" t="str">
            <v>6273</v>
          </cell>
          <cell r="D118" t="str">
            <v>Chi phí saûn xuaát chung</v>
          </cell>
          <cell r="E118" t="str">
            <v>Chi phí duïng cuï saûn xuaát</v>
          </cell>
        </row>
        <row r="119">
          <cell r="B119" t="str">
            <v>6274</v>
          </cell>
          <cell r="D119" t="str">
            <v>Chi phí saûn xuaát chung</v>
          </cell>
          <cell r="E119" t="str">
            <v>Chi phí khaáu hao TSCÑ</v>
          </cell>
        </row>
        <row r="120">
          <cell r="B120" t="str">
            <v>6277</v>
          </cell>
          <cell r="D120" t="str">
            <v>Chi phí saûn xuaát chung</v>
          </cell>
          <cell r="E120" t="str">
            <v>Chi phí dòch vuï mua ngoaøi</v>
          </cell>
        </row>
        <row r="121">
          <cell r="B121" t="str">
            <v>6278</v>
          </cell>
          <cell r="D121" t="str">
            <v>Chi phí saûn xuaát chung</v>
          </cell>
          <cell r="E121" t="str">
            <v>Chi phí baèng tieàn khaùc</v>
          </cell>
        </row>
        <row r="122">
          <cell r="D122" t="str">
            <v>Giaù thaønh saûn xuaát</v>
          </cell>
        </row>
        <row r="123">
          <cell r="D123" t="str">
            <v>Giaù voán haøng baùn</v>
          </cell>
        </row>
        <row r="124">
          <cell r="B124" t="str">
            <v>6411</v>
          </cell>
          <cell r="D124" t="str">
            <v>Chi phí baùn haøng</v>
          </cell>
          <cell r="E124" t="str">
            <v>Chi phí nhaân vieân</v>
          </cell>
        </row>
        <row r="125">
          <cell r="B125" t="str">
            <v>6412</v>
          </cell>
          <cell r="D125" t="str">
            <v>Chi phí baùn haøng</v>
          </cell>
          <cell r="E125" t="str">
            <v>Chi phí vaät lieäu, bao bì</v>
          </cell>
        </row>
        <row r="126">
          <cell r="B126" t="str">
            <v>6413</v>
          </cell>
          <cell r="D126" t="str">
            <v>Chi phí baùn haøng</v>
          </cell>
          <cell r="E126" t="str">
            <v>Chi phí duïng cuï ñoà duøng</v>
          </cell>
        </row>
        <row r="127">
          <cell r="B127" t="str">
            <v>6414</v>
          </cell>
          <cell r="D127" t="str">
            <v>Chi phí baùn haøng</v>
          </cell>
          <cell r="E127" t="str">
            <v>Chi phí khaáu hao TSCÑ</v>
          </cell>
        </row>
        <row r="128">
          <cell r="B128" t="str">
            <v>6415</v>
          </cell>
          <cell r="D128" t="str">
            <v>Chi phí baùn haøng</v>
          </cell>
          <cell r="E128" t="str">
            <v>Chi phí baûo haønh</v>
          </cell>
        </row>
        <row r="129">
          <cell r="B129" t="str">
            <v>6417</v>
          </cell>
          <cell r="D129" t="str">
            <v>Chi phí baùn haøng</v>
          </cell>
          <cell r="E129" t="str">
            <v>Chi phí dòch vuï mua ngoaøi</v>
          </cell>
        </row>
        <row r="130">
          <cell r="B130" t="str">
            <v>6418</v>
          </cell>
          <cell r="D130" t="str">
            <v>Chi phí baùn haøng</v>
          </cell>
          <cell r="E130" t="str">
            <v>Chi phí baèng tieàn khaùc</v>
          </cell>
        </row>
        <row r="131">
          <cell r="B131" t="str">
            <v>6421</v>
          </cell>
          <cell r="D131" t="str">
            <v>Chi phí quaûn lyù xí nghieäp</v>
          </cell>
          <cell r="E131" t="str">
            <v>Chi phí nhaân vieân quaûn lyù</v>
          </cell>
        </row>
        <row r="132">
          <cell r="B132" t="str">
            <v>6422</v>
          </cell>
          <cell r="D132" t="str">
            <v>Chi phí quaûn lyù xí nghieäp</v>
          </cell>
          <cell r="E132" t="str">
            <v>Chi phí vaät l ieäu quaûn lyù</v>
          </cell>
        </row>
        <row r="133">
          <cell r="B133" t="str">
            <v>6423</v>
          </cell>
          <cell r="D133" t="str">
            <v>Chi phí quaûn lyù xí nghieäp</v>
          </cell>
          <cell r="E133" t="str">
            <v>Chi phí ñoà duøng vaên phoøng</v>
          </cell>
        </row>
        <row r="134">
          <cell r="B134" t="str">
            <v>6424</v>
          </cell>
          <cell r="D134" t="str">
            <v>Chi phí quaûn lyù xí nghieäp</v>
          </cell>
          <cell r="E134" t="str">
            <v>Chi phí khaáu hao taøi saûn coá ñònh</v>
          </cell>
        </row>
        <row r="135">
          <cell r="B135" t="str">
            <v>6425</v>
          </cell>
          <cell r="D135" t="str">
            <v>Chi phí quaûn lyù xí nghieäp</v>
          </cell>
          <cell r="E135" t="str">
            <v>Thueá, phí vaø leä phí</v>
          </cell>
        </row>
        <row r="136">
          <cell r="B136" t="str">
            <v>6426</v>
          </cell>
          <cell r="D136" t="str">
            <v>Chi phí quaûn lyù xí nghieäp</v>
          </cell>
          <cell r="E136" t="str">
            <v>Chi phí döï phoøng</v>
          </cell>
        </row>
        <row r="137">
          <cell r="B137" t="str">
            <v>6427</v>
          </cell>
          <cell r="D137" t="str">
            <v>Chi phí quaûn lyù xí nghieäp</v>
          </cell>
          <cell r="E137" t="str">
            <v>Chi phí dòch vuï mua ngoaøi</v>
          </cell>
        </row>
        <row r="138">
          <cell r="B138" t="str">
            <v>6428</v>
          </cell>
          <cell r="D138" t="str">
            <v>Chi phí quaûn lyù xí nghieäp</v>
          </cell>
          <cell r="E138" t="str">
            <v>Chi phí baèng tieàn khaùc</v>
          </cell>
        </row>
        <row r="139">
          <cell r="D139" t="str">
            <v>Thu nhaäp hoaït ñoäng taøi chính</v>
          </cell>
        </row>
        <row r="140">
          <cell r="D140" t="str">
            <v>Caùc khoaûn thu nhaäp baát thöôøng</v>
          </cell>
        </row>
        <row r="141">
          <cell r="D141" t="str">
            <v>Chi phi hoaït ñoäng taøi chính</v>
          </cell>
        </row>
        <row r="142">
          <cell r="D142" t="str">
            <v>Chi phí baát thöôøng</v>
          </cell>
        </row>
        <row r="143">
          <cell r="D143" t="str">
            <v>Xaùc ñònh keát quaû kinh doanh</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ĐV"/>
      <sheetName val="Luong TT05"/>
      <sheetName val="VLP"/>
      <sheetName val="DM K may theo TT11"/>
      <sheetName val="Giá ca máy HL"/>
      <sheetName val="Gia NC theo QD 3987-QD-UBND"/>
      <sheetName val="DM 4970"/>
      <sheetName val="DM4970"/>
      <sheetName val="DM 1353"/>
      <sheetName val="DM228"/>
      <sheetName val="DM203"/>
      <sheetName val="228--&gt;203"/>
      <sheetName val="DM 1781"/>
      <sheetName val="May TN"/>
      <sheetName val="DM366"/>
      <sheetName val="DM TT10-BXD MUONG CAP"/>
      <sheetName val="DM TT10-BXD_mong tru"/>
      <sheetName val="DM TT10-BXD _ Cay xanh"/>
      <sheetName val="KLR"/>
      <sheetName val="DP VTTB"/>
      <sheetName val="chitimc"/>
      <sheetName val="Chiet tinh dz35"/>
      <sheetName val="Bao cao"/>
      <sheetName val="DG-1353-203"/>
      <sheetName val="QMCT"/>
      <sheetName val="NC THEO QĐ 1396 QĐ-SXD"/>
      <sheetName val="chiet tinh"/>
      <sheetName val="Sheet1"/>
      <sheetName val="pp1p"/>
      <sheetName val="pp3p "/>
      <sheetName val="pp3p_NC"/>
      <sheetName val="ppht"/>
      <sheetName val="MTP"/>
    </sheetNames>
    <sheetDataSet>
      <sheetData sheetId="0" refreshError="1"/>
      <sheetData sheetId="1" refreshError="1"/>
      <sheetData sheetId="2"/>
      <sheetData sheetId="3" refreshError="1"/>
      <sheetData sheetId="4" refreshError="1"/>
      <sheetData sheetId="5">
        <row r="83">
          <cell r="G83">
            <v>267582.23684210528</v>
          </cell>
        </row>
        <row r="103">
          <cell r="G103">
            <v>372993.42105263157</v>
          </cell>
        </row>
        <row r="124">
          <cell r="G124">
            <v>292278.57142857142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ctdg"/>
      <sheetName val="REGION"/>
      <sheetName val="Giai trinh"/>
      <sheetName val="ptdgia-mong"/>
      <sheetName val="TTVanChuyen"/>
      <sheetName val="_x0000__x0000__x0000__x0000__x0000__x0000__x0000__x0000_"/>
      <sheetName val="????????"/>
      <sheetName val="ThongSo"/>
      <sheetName val="TONGKE3p "/>
      <sheetName val="TDTKP"/>
      <sheetName val="chitimc"/>
      <sheetName val="________"/>
      <sheetName val="MASO"/>
      <sheetName val="DG-LAP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FAN1"/>
      <sheetName val="FAN2"/>
      <sheetName val="KH KDOANH04"/>
      <sheetName val="BCAOFANTCHING2004"/>
      <sheetName val="ttoan1"/>
      <sheetName val="TTOAN3"/>
      <sheetName val="FAN3"/>
      <sheetName val="TTOAN2"/>
      <sheetName val="XL4Poppy"/>
      <sheetName val="KL-TBINW"/>
      <sheetName val="CaMay"/>
      <sheetName val="DGiaT"/>
      <sheetName val="DGiaTN"/>
      <sheetName val="TT"/>
      <sheetName val="DG_LAP66"/>
      <sheetName val="MTL$-INTER"/>
      <sheetName val="PTTL"/>
      <sheetName val="CHITIET"/>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GACH THE"/>
      <sheetName val="XI MANG"/>
      <sheetName val="CAP PHOI"/>
      <sheetName val="GACH ONG"/>
      <sheetName val="TOL CAC LOAI"/>
      <sheetName val="QUE HAN"/>
      <sheetName val="THEP TU CHE"/>
      <sheetName val="SONDAU"/>
      <sheetName val="PHU KIEN 2"/>
      <sheetName val="XANG"/>
      <sheetName val="PHU KIEN 1"/>
      <sheetName val="CAY"/>
      <sheetName val="COT THEP"/>
      <sheetName val="S.B hang"/>
      <sheetName val="So.TM"/>
      <sheetName val="BC.TNDN"/>
      <sheetName val="BC .TKho"/>
      <sheetName val="BC.mua vao"/>
      <sheetName val="BC.B Ra"/>
      <sheetName val="BC.HD"/>
      <sheetName val="DG-LAP66"/>
      <sheetName val="CHITIET VL-NC"/>
      <sheetName val="Chi tiet"/>
      <sheetName val="Don gia III"/>
      <sheetName val="Don gia CT"/>
      <sheetName val="CHITIET VL-NC-TT -1p"/>
      <sheetName val="TDTKP1"/>
      <sheetName val="dmVUA"/>
      <sheetName val="danhmuc"/>
      <sheetName val="HT"/>
      <sheetName val="LYLICH"/>
      <sheetName val="CHUYENCAN"/>
      <sheetName val="THK1"/>
      <sheetName val="THK2"/>
      <sheetName val="TOAN"/>
      <sheetName val="VAN"/>
      <sheetName val="LY"/>
      <sheetName val="HOA"/>
      <sheetName val="SINH"/>
      <sheetName val="KT"/>
      <sheetName val="SU"/>
      <sheetName val="DIA"/>
      <sheetName val="ANH"/>
      <sheetName val="CD"/>
      <sheetName val="TD"/>
      <sheetName val="QP"/>
      <sheetName val="KQHKI"/>
      <sheetName val="TBKT KH1"/>
      <sheetName val="KQHK2"/>
      <sheetName val="TBKT HK2"/>
      <sheetName val="KQCN"/>
      <sheetName val="THUHP"/>
      <sheetName val="00000000"/>
      <sheetName val="00000001"/>
      <sheetName val="00000002"/>
      <sheetName val="XXXXXXXX"/>
      <sheetName val="XXXXXXX0"/>
      <sheetName val="XXXXXXX1"/>
      <sheetName val="XXXXXXX2"/>
      <sheetName val="DG-LAP6"/>
      <sheetName val="gvl"/>
      <sheetName val="Dgia vat tu"/>
      <sheetName val="Don gia_III"/>
      <sheetName val="CHITIET VL-NC-TT1p"/>
      <sheetName val="CHITIET VL-NC-TT-3p"/>
      <sheetName val="NKC"/>
      <sheetName val="ctnx"/>
      <sheetName val="THONG KE 13-05-2009"/>
      <sheetName val="DT-XL"/>
      <sheetName val="dg-VTu"/>
      <sheetName val="MASONRY WORKS"/>
      <sheetName val="METAL WORKS"/>
      <sheetName val="DG CANTHO"/>
      <sheetName val="Dutoan KL"/>
      <sheetName val="PT VATTU"/>
      <sheetName val="Dinh Muc VT"/>
      <sheetName val="Tien Luong"/>
      <sheetName val="ChiTietDZ"/>
      <sheetName val="VuaBT"/>
      <sheetName val="data"/>
      <sheetName val="Indirect Loading"/>
      <sheetName val="DG_LAP6"/>
      <sheetName val="Ngay"/>
      <sheetName val="BXLDL"/>
      <sheetName val="DG"/>
      <sheetName val="KH_KDOANH04"/>
      <sheetName val="NK_Chung"/>
      <sheetName val="642_7"/>
      <sheetName val="DA_1X2"/>
      <sheetName val="DA_4X6"/>
      <sheetName val="GACH_THE"/>
      <sheetName val="XI_MANG"/>
      <sheetName val="CAP_PHOI"/>
      <sheetName val="GACH_ONG"/>
      <sheetName val="TOL_CAC_LOAI"/>
      <sheetName val="QUE_HAN"/>
      <sheetName val="THEP_TU_CHE"/>
      <sheetName val="PHU_KIEN_2"/>
      <sheetName val="PHU_KIEN_1"/>
      <sheetName val="COT_THEP"/>
      <sheetName val="S_B_hang"/>
      <sheetName val="So_TM"/>
      <sheetName val="BC_TNDN"/>
      <sheetName val="BC__TKho"/>
      <sheetName val="BC_mua_vao"/>
      <sheetName val="BC_B_Ra"/>
      <sheetName val="BC_HD"/>
      <sheetName val="TBKT_KH1"/>
      <sheetName val="TBKT_HK2"/>
      <sheetName val="Chi_tiet"/>
      <sheetName val="CHITIET_VL-NC"/>
      <sheetName val="Don_gia_III"/>
      <sheetName val="Don_gia_CT"/>
      <sheetName val="CHITIET_VL-NC-TT_-1p"/>
      <sheetName val="Dgia_vat_tu"/>
      <sheetName val="Don_gia_III1"/>
      <sheetName val="CHITIET_VL-NC-TT-3p"/>
      <sheetName val="THONG_KE_13-05-2009"/>
      <sheetName val="KH_KDOANH041"/>
      <sheetName val="NK_Chung1"/>
      <sheetName val="642_71"/>
      <sheetName val="DA_1X21"/>
      <sheetName val="DA_4X61"/>
      <sheetName val="GACH_THE1"/>
      <sheetName val="XI_MANG1"/>
      <sheetName val="CAP_PHOI1"/>
      <sheetName val="GACH_ONG1"/>
      <sheetName val="TOL_CAC_LOAI1"/>
      <sheetName val="QUE_HAN1"/>
      <sheetName val="THEP_TU_CHE1"/>
      <sheetName val="PHU_KIEN_21"/>
      <sheetName val="PHU_KIEN_11"/>
      <sheetName val="COT_THEP1"/>
      <sheetName val="S_B_hang1"/>
      <sheetName val="So_TM1"/>
      <sheetName val="BC_TNDN1"/>
      <sheetName val="BC__TKho1"/>
      <sheetName val="BC_mua_vao1"/>
      <sheetName val="BC_B_Ra1"/>
      <sheetName val="BC_HD1"/>
      <sheetName val="TBKT_KH11"/>
      <sheetName val="TBKT_HK21"/>
      <sheetName val="Chi_tiet1"/>
      <sheetName val="CHITIET_VL-NC1"/>
      <sheetName val="Don_gia_III2"/>
      <sheetName val="Don_gia_CT1"/>
      <sheetName val="CHITIET_VL-NC-TT_-1p1"/>
      <sheetName val="Dgia_vat_tu1"/>
      <sheetName val="Don_gia_III3"/>
      <sheetName val="CHITIET_VL-NC-TT-3p1"/>
      <sheetName val="THONG_KE_13-05-20091"/>
      <sheetName val="KH_KDOANH042"/>
      <sheetName val="NK_Chung2"/>
      <sheetName val="642_72"/>
      <sheetName val="DA_1X22"/>
      <sheetName val="DA_4X62"/>
      <sheetName val="GACH_THE2"/>
      <sheetName val="XI_MANG2"/>
      <sheetName val="CAP_PHOI2"/>
      <sheetName val="GACH_ONG2"/>
      <sheetName val="TOL_CAC_LOAI2"/>
      <sheetName val="QUE_HAN2"/>
      <sheetName val="THEP_TU_CHE2"/>
      <sheetName val="PHU_KIEN_22"/>
      <sheetName val="PHU_KIEN_12"/>
      <sheetName val="COT_THEP2"/>
      <sheetName val="S_B_hang2"/>
      <sheetName val="So_TM2"/>
      <sheetName val="BC_TNDN2"/>
      <sheetName val="BC__TKho2"/>
      <sheetName val="BC_mua_vao2"/>
      <sheetName val="BC_B_Ra2"/>
      <sheetName val="BC_HD2"/>
      <sheetName val="TBKT_KH12"/>
      <sheetName val="TBKT_HK22"/>
      <sheetName val="Chi_tiet2"/>
      <sheetName val="CHITIET_VL-NC2"/>
      <sheetName val="Don_gia_III4"/>
      <sheetName val="Don_gia_CT2"/>
      <sheetName val="CHITIET_VL-NC-TT_-1p2"/>
      <sheetName val="Dgia_vat_tu2"/>
      <sheetName val="Don_gia_III5"/>
      <sheetName val="CHITIET_VL-NC-TT-3p2"/>
      <sheetName val="THONG_KE_13-05-20092"/>
      <sheetName val="KH_KDOANH043"/>
      <sheetName val="NK_Chung3"/>
      <sheetName val="642_73"/>
      <sheetName val="DA_1X23"/>
      <sheetName val="DA_4X63"/>
      <sheetName val="GACH_THE3"/>
      <sheetName val="XI_MANG3"/>
      <sheetName val="CAP_PHOI3"/>
      <sheetName val="GACH_ONG3"/>
      <sheetName val="TOL_CAC_LOAI3"/>
      <sheetName val="QUE_HAN3"/>
      <sheetName val="THEP_TU_CHE3"/>
      <sheetName val="PHU_KIEN_23"/>
      <sheetName val="PHU_KIEN_13"/>
      <sheetName val="COT_THEP3"/>
      <sheetName val="S_B_hang3"/>
      <sheetName val="So_TM3"/>
      <sheetName val="BC_TNDN3"/>
      <sheetName val="BC__TKho3"/>
      <sheetName val="BC_mua_vao3"/>
      <sheetName val="BC_B_Ra3"/>
      <sheetName val="BC_HD3"/>
      <sheetName val="TBKT_KH13"/>
      <sheetName val="TBKT_HK23"/>
      <sheetName val="Chi_tiet3"/>
      <sheetName val="CHITIET_VL-NC3"/>
      <sheetName val="Don_gia_III6"/>
      <sheetName val="Don_gia_CT3"/>
      <sheetName val="CHITIET_VL-NC-TT_-1p3"/>
      <sheetName val="Dgia_vat_tu3"/>
      <sheetName val="Don_gia_III7"/>
      <sheetName val="CHITIET_VL-NC-TT-3p3"/>
      <sheetName val="THONG_KE_13-05-20093"/>
      <sheetName val="Sheet3"/>
      <sheetName val="DANHMUC_DV"/>
      <sheetName val="DANHMUC_HH"/>
      <sheetName val="KHM"/>
      <sheetName val="DANHMUC_NVL"/>
      <sheetName val="DANHMUC_NPL"/>
      <sheetName val="Don gia Dak Lak"/>
      <sheetName val="DG3285"/>
      <sheetName val="#REF"/>
      <sheetName val="DT chi tiet"/>
      <sheetName val="BangDanhMuc"/>
      <sheetName val="SoKeToan"/>
      <sheetName val="BCDKT"/>
      <sheetName val="CHITIET VL_NC_TT _1p"/>
      <sheetName val="CHITIET VL_NC_TT_3p"/>
      <sheetName val="capphoi"/>
      <sheetName val="LKVL_CK_HT_GD1"/>
      <sheetName val="BHYT 4B"/>
      <sheetName val="PTTL Ttế"/>
      <sheetName val="QTY"/>
      <sheetName val="PTVT"/>
      <sheetName val="cover page format"/>
      <sheetName val="TNHC"/>
      <sheetName val="Chiet tinh dz35"/>
      <sheetName val="MTP"/>
      <sheetName val="bang tien luong"/>
      <sheetName val="General"/>
      <sheetName val="Mdata"/>
      <sheetName val="Pricelist"/>
      <sheetName val="DMTK"/>
      <sheetName val="MASO"/>
    </sheetNames>
    <sheetDataSet>
      <sheetData sheetId="0" refreshError="1">
        <row r="10">
          <cell r="AD10" t="str">
            <v>BTNN4O</v>
          </cell>
          <cell r="AE10">
            <v>1.3</v>
          </cell>
          <cell r="AF10">
            <v>1.1000000000000001</v>
          </cell>
          <cell r="AG10">
            <v>1</v>
          </cell>
          <cell r="AH10">
            <v>0.2</v>
          </cell>
          <cell r="AI10">
            <v>0</v>
          </cell>
          <cell r="AJ10">
            <v>0.1</v>
          </cell>
          <cell r="AK10">
            <v>0.5</v>
          </cell>
          <cell r="AL10">
            <v>0</v>
          </cell>
          <cell r="AM10">
            <v>0</v>
          </cell>
          <cell r="AN10">
            <v>0.8</v>
          </cell>
          <cell r="AO10">
            <v>0.4</v>
          </cell>
          <cell r="AP10">
            <v>0</v>
          </cell>
          <cell r="AQ10" t="str">
            <v>BTNN 4 oá</v>
          </cell>
          <cell r="AR10" t="str">
            <v>0x4</v>
          </cell>
        </row>
        <row r="12">
          <cell r="AD12" t="str">
            <v>BTNN2O</v>
          </cell>
          <cell r="AE12">
            <v>0.8</v>
          </cell>
          <cell r="AF12">
            <v>0.6</v>
          </cell>
          <cell r="AG12">
            <v>1</v>
          </cell>
          <cell r="AH12">
            <v>0.2</v>
          </cell>
          <cell r="AI12">
            <v>0</v>
          </cell>
          <cell r="AJ12">
            <v>0.1</v>
          </cell>
          <cell r="AK12">
            <v>0.5</v>
          </cell>
          <cell r="AL12">
            <v>79</v>
          </cell>
          <cell r="AM12">
            <v>0</v>
          </cell>
          <cell r="AN12">
            <v>0.4</v>
          </cell>
          <cell r="AO12">
            <v>0.4</v>
          </cell>
          <cell r="AP12">
            <v>0</v>
          </cell>
          <cell r="AQ12" t="str">
            <v>BTNN 2 oáng</v>
          </cell>
          <cell r="AR12" t="str">
            <v>0x4</v>
          </cell>
        </row>
        <row r="14">
          <cell r="AD14" t="str">
            <v>BTNN1O</v>
          </cell>
          <cell r="AE14">
            <v>0.6</v>
          </cell>
          <cell r="AF14">
            <v>0.4</v>
          </cell>
          <cell r="AG14">
            <v>1</v>
          </cell>
          <cell r="AH14">
            <v>0.2</v>
          </cell>
          <cell r="AI14">
            <v>0</v>
          </cell>
          <cell r="AJ14">
            <v>0.1</v>
          </cell>
          <cell r="AK14">
            <v>0.5</v>
          </cell>
          <cell r="AL14">
            <v>421.00000000000006</v>
          </cell>
          <cell r="AM14">
            <v>0</v>
          </cell>
          <cell r="AN14">
            <v>0.2</v>
          </cell>
          <cell r="AO14">
            <v>0.4</v>
          </cell>
          <cell r="AP14">
            <v>0</v>
          </cell>
          <cell r="AQ14" t="str">
            <v>BTNN 1oáng</v>
          </cell>
          <cell r="AR14" t="str">
            <v>0x4</v>
          </cell>
        </row>
        <row r="16">
          <cell r="AD16" t="str">
            <v>BTNN1OD</v>
          </cell>
          <cell r="AE16">
            <v>0.6</v>
          </cell>
          <cell r="AF16">
            <v>0.4</v>
          </cell>
          <cell r="AG16">
            <v>1</v>
          </cell>
          <cell r="AH16">
            <v>0.2</v>
          </cell>
          <cell r="AI16">
            <v>0</v>
          </cell>
          <cell r="AJ16">
            <v>0.1</v>
          </cell>
          <cell r="AK16">
            <v>0.5</v>
          </cell>
          <cell r="AL16">
            <v>17</v>
          </cell>
          <cell r="AM16">
            <v>0</v>
          </cell>
          <cell r="AN16">
            <v>0.2</v>
          </cell>
          <cell r="AO16">
            <v>0.4</v>
          </cell>
          <cell r="AP16">
            <v>0</v>
          </cell>
          <cell r="AQ16" t="str">
            <v>BTNN 1oáng</v>
          </cell>
          <cell r="AR16" t="str">
            <v>0x4</v>
          </cell>
        </row>
        <row r="18">
          <cell r="AD18" t="str">
            <v>BTNN2D</v>
          </cell>
          <cell r="AE18">
            <v>1.45</v>
          </cell>
          <cell r="AF18">
            <v>1.25</v>
          </cell>
          <cell r="AG18">
            <v>1</v>
          </cell>
          <cell r="AH18">
            <v>0.2</v>
          </cell>
          <cell r="AI18">
            <v>0</v>
          </cell>
          <cell r="AJ18">
            <v>0.1</v>
          </cell>
          <cell r="AK18">
            <v>0.5</v>
          </cell>
          <cell r="AL18">
            <v>244</v>
          </cell>
          <cell r="AM18">
            <v>0</v>
          </cell>
          <cell r="AN18">
            <v>0.4</v>
          </cell>
          <cell r="AO18">
            <v>0.4</v>
          </cell>
          <cell r="AP18">
            <v>0</v>
          </cell>
          <cell r="AQ18" t="str">
            <v>BTNN 2sôïi</v>
          </cell>
          <cell r="AR18" t="str">
            <v>0x4</v>
          </cell>
        </row>
        <row r="20">
          <cell r="AD20" t="str">
            <v>BTNN1D</v>
          </cell>
          <cell r="AE20">
            <v>0.75</v>
          </cell>
          <cell r="AF20">
            <v>0.55000000000000004</v>
          </cell>
          <cell r="AG20">
            <v>1</v>
          </cell>
          <cell r="AH20">
            <v>0.2</v>
          </cell>
          <cell r="AI20">
            <v>0</v>
          </cell>
          <cell r="AJ20">
            <v>0.1</v>
          </cell>
          <cell r="AK20">
            <v>0.5</v>
          </cell>
          <cell r="AL20">
            <v>630.5</v>
          </cell>
          <cell r="AM20">
            <v>0</v>
          </cell>
          <cell r="AN20">
            <v>0.2</v>
          </cell>
          <cell r="AO20">
            <v>0.4</v>
          </cell>
          <cell r="AP20">
            <v>0</v>
          </cell>
          <cell r="AQ20" t="str">
            <v>BTNN 1sôïi</v>
          </cell>
          <cell r="AR20" t="str">
            <v>0x4</v>
          </cell>
        </row>
        <row r="22">
          <cell r="AD22" t="str">
            <v>BTNN2</v>
          </cell>
          <cell r="AE22">
            <v>0.75</v>
          </cell>
          <cell r="AF22">
            <v>0.55000000000000004</v>
          </cell>
          <cell r="AG22">
            <v>1</v>
          </cell>
          <cell r="AH22">
            <v>0.2</v>
          </cell>
          <cell r="AI22">
            <v>0</v>
          </cell>
          <cell r="AJ22">
            <v>0.1</v>
          </cell>
          <cell r="AK22">
            <v>0.5</v>
          </cell>
          <cell r="AL22">
            <v>304</v>
          </cell>
          <cell r="AM22">
            <v>0</v>
          </cell>
          <cell r="AN22">
            <v>0.4</v>
          </cell>
          <cell r="AO22">
            <v>0.4</v>
          </cell>
          <cell r="AP22">
            <v>0</v>
          </cell>
          <cell r="AQ22" t="str">
            <v>BTNN 2sôïi</v>
          </cell>
          <cell r="AR22" t="str">
            <v>0x4</v>
          </cell>
        </row>
        <row r="24">
          <cell r="AD24" t="str">
            <v>BTNN1</v>
          </cell>
          <cell r="AE24">
            <v>0.6</v>
          </cell>
          <cell r="AF24">
            <v>0.4</v>
          </cell>
          <cell r="AG24">
            <v>1</v>
          </cell>
          <cell r="AH24">
            <v>0.2</v>
          </cell>
          <cell r="AI24">
            <v>0</v>
          </cell>
          <cell r="AJ24">
            <v>0.1</v>
          </cell>
          <cell r="AK24">
            <v>0</v>
          </cell>
          <cell r="AL24">
            <v>1436.4</v>
          </cell>
          <cell r="AM24">
            <v>0</v>
          </cell>
          <cell r="AN24">
            <v>0.2</v>
          </cell>
          <cell r="AO24">
            <v>0.4</v>
          </cell>
          <cell r="AP24">
            <v>0</v>
          </cell>
          <cell r="AQ24" t="str">
            <v>BTNN 1sôïi</v>
          </cell>
          <cell r="AR24" t="str">
            <v>0x4</v>
          </cell>
        </row>
        <row r="26">
          <cell r="AD26" t="str">
            <v>BTCL3O</v>
          </cell>
          <cell r="AE26">
            <v>1.05</v>
          </cell>
          <cell r="AF26">
            <v>0.85</v>
          </cell>
          <cell r="AG26">
            <v>1</v>
          </cell>
          <cell r="AH26">
            <v>0.2</v>
          </cell>
          <cell r="AI26">
            <v>0.12</v>
          </cell>
          <cell r="AJ26">
            <v>0.12</v>
          </cell>
          <cell r="AK26">
            <v>0</v>
          </cell>
          <cell r="AL26">
            <v>5</v>
          </cell>
          <cell r="AM26">
            <v>0</v>
          </cell>
          <cell r="AN26">
            <v>0.6</v>
          </cell>
          <cell r="AO26">
            <v>0.4</v>
          </cell>
          <cell r="AP26">
            <v>0</v>
          </cell>
          <cell r="AQ26" t="str">
            <v>BTCL 3oáng</v>
          </cell>
          <cell r="AR26" t="str">
            <v>0x4</v>
          </cell>
        </row>
        <row r="28">
          <cell r="AD28" t="str">
            <v>BTCL2O</v>
          </cell>
          <cell r="AE28">
            <v>0.8</v>
          </cell>
          <cell r="AF28">
            <v>0.6</v>
          </cell>
          <cell r="AG28">
            <v>1</v>
          </cell>
          <cell r="AH28">
            <v>0.2</v>
          </cell>
          <cell r="AI28">
            <v>0.12</v>
          </cell>
          <cell r="AJ28">
            <v>0.12</v>
          </cell>
          <cell r="AK28">
            <v>0</v>
          </cell>
          <cell r="AL28">
            <v>0</v>
          </cell>
          <cell r="AM28">
            <v>0</v>
          </cell>
          <cell r="AN28">
            <v>0.4</v>
          </cell>
          <cell r="AO28">
            <v>0.4</v>
          </cell>
          <cell r="AP28">
            <v>0</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M30">
            <v>0</v>
          </cell>
          <cell r="AN30">
            <v>0.8</v>
          </cell>
          <cell r="AO30">
            <v>0.4</v>
          </cell>
          <cell r="AP30">
            <v>0</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M32">
            <v>0</v>
          </cell>
          <cell r="AN32">
            <v>0.6</v>
          </cell>
          <cell r="AO32">
            <v>0.4</v>
          </cell>
          <cell r="AP32">
            <v>0</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M34">
            <v>0</v>
          </cell>
          <cell r="AN34">
            <v>0.4</v>
          </cell>
          <cell r="AO34">
            <v>0.4</v>
          </cell>
          <cell r="AP34">
            <v>0</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M36">
            <v>0</v>
          </cell>
          <cell r="AN36">
            <v>0.4</v>
          </cell>
          <cell r="AO36">
            <v>0.4</v>
          </cell>
          <cell r="AP36">
            <v>0</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M38">
            <v>0</v>
          </cell>
          <cell r="AN38">
            <v>0.2</v>
          </cell>
          <cell r="AO38">
            <v>0.4</v>
          </cell>
          <cell r="AP38">
            <v>0</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M40">
            <v>0</v>
          </cell>
          <cell r="AN40">
            <v>0.2</v>
          </cell>
          <cell r="AO40">
            <v>0.4</v>
          </cell>
          <cell r="AP40">
            <v>0</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M42">
            <v>0</v>
          </cell>
          <cell r="AN42">
            <v>0.2</v>
          </cell>
          <cell r="AO42">
            <v>0.4</v>
          </cell>
          <cell r="AP42">
            <v>0</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P44">
            <v>0</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P46">
            <v>0</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P48">
            <v>0</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P50">
            <v>0</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P52">
            <v>0</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P54">
            <v>0</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P56">
            <v>0</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P58">
            <v>0</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P60">
            <v>0</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P62">
            <v>0</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P64">
            <v>0</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P66">
            <v>0</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P68">
            <v>0</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P70">
            <v>0</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P72">
            <v>0</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P74">
            <v>0</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P76">
            <v>0</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P78">
            <v>0</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P80">
            <v>0</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P82">
            <v>0</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P84">
            <v>0</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N88">
            <v>0</v>
          </cell>
          <cell r="AO88">
            <v>0.2</v>
          </cell>
          <cell r="AP88">
            <v>0</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P90">
            <v>0</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M92">
            <v>0</v>
          </cell>
          <cell r="AN92">
            <v>1.2</v>
          </cell>
          <cell r="AO92">
            <v>0.2</v>
          </cell>
          <cell r="AP92">
            <v>0</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M94">
            <v>0</v>
          </cell>
          <cell r="AN94">
            <v>1.2</v>
          </cell>
          <cell r="AO94">
            <v>0.2</v>
          </cell>
          <cell r="AP94">
            <v>0</v>
          </cell>
          <cell r="AQ94" t="str">
            <v>Giaøn ñôõ</v>
          </cell>
          <cell r="AR94" t="str">
            <v>4x6</v>
          </cell>
        </row>
        <row r="96">
          <cell r="AD96" t="str">
            <v>ROBOT</v>
          </cell>
          <cell r="AE96">
            <v>0</v>
          </cell>
          <cell r="AF96">
            <v>0</v>
          </cell>
          <cell r="AG96">
            <v>0</v>
          </cell>
          <cell r="AH96">
            <v>0</v>
          </cell>
          <cell r="AI96">
            <v>0</v>
          </cell>
          <cell r="AJ96">
            <v>0</v>
          </cell>
          <cell r="AK96">
            <v>0</v>
          </cell>
          <cell r="AL96">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hongSo"/>
      <sheetName val="Tke"/>
      <sheetName val="DG-LAP6"/>
      <sheetName val="TH kinh phi"/>
      <sheetName val="INFO"/>
      <sheetName val="CHITIET VL-NC-TT -1p"/>
      <sheetName val="CHITIET VL-NC"/>
      <sheetName val="ChiTietDZ"/>
      <sheetName val="VuaBT"/>
      <sheetName val="Nhap lieu BH"/>
      <sheetName val="Tong_Ket"/>
      <sheetName val="Tien_Luong"/>
      <sheetName val="Gia_VT"/>
      <sheetName val="Vat_Tu"/>
      <sheetName val="Don_Gia"/>
      <sheetName val="Dinh_Muc_VT"/>
      <sheetName val="Van_Chuyen"/>
      <sheetName val="Thong_so"/>
      <sheetName val="Thuyet_Minh"/>
      <sheetName val="TH_kinh_phi"/>
      <sheetName val="kinh phí XD"/>
      <sheetName val="Value"/>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XL4Poppy"/>
      <sheetName val="CHITIET VL-NC-TT-3p"/>
      <sheetName val="TRVINH~4"/>
      <sheetName val="DN"/>
      <sheetName val="DG-LAP66"/>
      <sheetName val="Vat Ìu"/>
      <sheetName val="CHITIET VL-NC-TT1p"/>
      <sheetName val="TONGKE3p"/>
      <sheetName val="giathanh1"/>
      <sheetName val="PTTL"/>
      <sheetName val="P"/>
      <sheetName val="CDTK"/>
      <sheetName val="Ctu ra"/>
      <sheetName val="MATK"/>
      <sheetName val="CANDOI"/>
      <sheetName val="NHATKY"/>
      <sheetName val="ESTI."/>
      <sheetName val="3pha.XDM"/>
      <sheetName val="sat"/>
      <sheetName val="ptvt"/>
      <sheetName val="SOKTTH"/>
      <sheetName val="FAN2"/>
      <sheetName val="VatLieu"/>
      <sheetName val="Tien_Luong1"/>
      <sheetName val="Dinh_Muc_VT1"/>
      <sheetName val="Tong_Ket1"/>
      <sheetName val="Gia_VT1"/>
      <sheetName val="Vat_Tu1"/>
      <sheetName val="Don_Gia1"/>
      <sheetName val="Van_Chuyen1"/>
      <sheetName val="Thong_so1"/>
      <sheetName val="Thuyet_Minh1"/>
      <sheetName val="TH_kinh_phi1"/>
      <sheetName val="CHITIET_VL-NC-TT_-1p"/>
      <sheetName val="CHITIET_VL-NC"/>
      <sheetName val="Nhap_lieu_BH"/>
      <sheetName val="kinh_phí_XD"/>
      <sheetName val="Huong_dan"/>
      <sheetName val="So_CT_vat_tu"/>
      <sheetName val="Ket_chuyen"/>
      <sheetName val="LCTT_(1)"/>
      <sheetName val="CHITIET_VL-NC-TT-3p"/>
      <sheetName val="Vat_Ìu"/>
      <sheetName val="CHITIET_VL-NC-TT1p"/>
      <sheetName val="Ctu_ra"/>
      <sheetName val="TONG HOP VL-NC"/>
      <sheetName val="capphoi"/>
      <sheetName val="TienLuong"/>
      <sheetName val="DG_LAP6"/>
      <sheetName val="QLDB"/>
      <sheetName val="Sheet1"/>
      <sheetName val="DMKC"/>
      <sheetName val="IBASE"/>
      <sheetName val="NEW-PANEL"/>
      <sheetName val="pp1p"/>
      <sheetName val="pp3p "/>
      <sheetName val="ppht"/>
      <sheetName val="Chiet tinh dz35"/>
      <sheetName val="TDTKP"/>
      <sheetName val="TNHCHINH"/>
      <sheetName val="TT04"/>
      <sheetName val="Parem"/>
      <sheetName val="mavl"/>
      <sheetName val="LoaiDay"/>
      <sheetName val="dmVUA"/>
      <sheetName val="DGchitiet "/>
      <sheetName val="MASO"/>
      <sheetName val="VC"/>
      <sheetName val="chitiet"/>
      <sheetName val="bt-DZ04"/>
      <sheetName val="bt-DZ22"/>
      <sheetName val="bt-TBA"/>
      <sheetName val="SILICATE"/>
      <sheetName val="COAT&amp;WRAP-QIOT-#3"/>
      <sheetName val="PNT-QUOT-#3"/>
      <sheetName val="THVT"/>
      <sheetName val="NHAPSOLIEU"/>
    </sheetNames>
    <sheetDataSet>
      <sheetData sheetId="0" refreshError="1"/>
      <sheetData sheetId="1" refreshError="1"/>
      <sheetData sheetId="2" refreshError="1"/>
      <sheetData sheetId="3" refreshError="1"/>
      <sheetData sheetId="4" refreshError="1"/>
      <sheetData sheetId="5" refreshError="1"/>
      <sheetData sheetId="6" refreshError="1">
        <row r="4">
          <cell r="F4"/>
        </row>
        <row r="5">
          <cell r="F5" t="str">
            <v>XM30</v>
          </cell>
        </row>
        <row r="6">
          <cell r="F6" t="str">
            <v>CATV</v>
          </cell>
        </row>
        <row r="7">
          <cell r="F7" t="str">
            <v>CATV</v>
          </cell>
        </row>
        <row r="8">
          <cell r="F8" t="str">
            <v>DA12</v>
          </cell>
        </row>
        <row r="9">
          <cell r="F9" t="str">
            <v>DA12</v>
          </cell>
        </row>
        <row r="10">
          <cell r="F10" t="str">
            <v>DA24</v>
          </cell>
        </row>
        <row r="11">
          <cell r="F11"/>
        </row>
        <row r="12">
          <cell r="F12" t="str">
            <v>DA46</v>
          </cell>
        </row>
        <row r="13">
          <cell r="F13" t="str">
            <v>DA46</v>
          </cell>
        </row>
        <row r="14">
          <cell r="F14" t="str">
            <v>DA57</v>
          </cell>
        </row>
        <row r="15">
          <cell r="F15" t="str">
            <v>DA57</v>
          </cell>
        </row>
        <row r="16">
          <cell r="F16" t="str">
            <v>DA57</v>
          </cell>
        </row>
        <row r="17">
          <cell r="F17" t="str">
            <v>DA12</v>
          </cell>
        </row>
        <row r="18">
          <cell r="F18"/>
        </row>
        <row r="19">
          <cell r="F19" t="str">
            <v>DA57</v>
          </cell>
        </row>
        <row r="20">
          <cell r="F20" t="str">
            <v>DA12</v>
          </cell>
        </row>
        <row r="21">
          <cell r="F21" t="str">
            <v>DA12</v>
          </cell>
        </row>
        <row r="22">
          <cell r="F22" t="str">
            <v>DA12</v>
          </cell>
        </row>
        <row r="23">
          <cell r="F23" t="str">
            <v>CATD</v>
          </cell>
        </row>
        <row r="24">
          <cell r="F24" t="str">
            <v>CATD</v>
          </cell>
        </row>
        <row r="25">
          <cell r="F25" t="str">
            <v>DA46</v>
          </cell>
        </row>
        <row r="26">
          <cell r="F26" t="str">
            <v>CATD</v>
          </cell>
        </row>
        <row r="27">
          <cell r="F27" t="str">
            <v>CATD</v>
          </cell>
        </row>
        <row r="28">
          <cell r="F28" t="str">
            <v>DA57</v>
          </cell>
        </row>
        <row r="29">
          <cell r="F29" t="str">
            <v>CATD</v>
          </cell>
        </row>
        <row r="30">
          <cell r="F30" t="str">
            <v>CATD</v>
          </cell>
        </row>
        <row r="31">
          <cell r="F31" t="str">
            <v>DA57</v>
          </cell>
        </row>
        <row r="32">
          <cell r="F32" t="str">
            <v>DATD</v>
          </cell>
        </row>
        <row r="33">
          <cell r="F33" t="str">
            <v>DATD</v>
          </cell>
        </row>
        <row r="34">
          <cell r="F34" t="str">
            <v>DAMI</v>
          </cell>
        </row>
        <row r="35">
          <cell r="F35" t="str">
            <v>DAMI</v>
          </cell>
        </row>
        <row r="36">
          <cell r="F36" t="str">
            <v>CATD</v>
          </cell>
        </row>
        <row r="37">
          <cell r="F37" t="str">
            <v>CATD</v>
          </cell>
        </row>
        <row r="38">
          <cell r="F38" t="str">
            <v>CATD</v>
          </cell>
        </row>
        <row r="39">
          <cell r="F39" t="str">
            <v>CATD</v>
          </cell>
        </row>
        <row r="40">
          <cell r="F40" t="str">
            <v>CATD</v>
          </cell>
        </row>
        <row r="41">
          <cell r="F41" t="str">
            <v>CATD</v>
          </cell>
        </row>
        <row r="42">
          <cell r="F42" t="str">
            <v>CATD</v>
          </cell>
        </row>
        <row r="43">
          <cell r="F43" t="str">
            <v>CATD</v>
          </cell>
        </row>
        <row r="44">
          <cell r="F44" t="str">
            <v>DAHH</v>
          </cell>
        </row>
        <row r="45">
          <cell r="F45" t="str">
            <v>DAHH</v>
          </cell>
        </row>
        <row r="46">
          <cell r="F46" t="str">
            <v>CTRAM</v>
          </cell>
        </row>
        <row r="47">
          <cell r="F47" t="str">
            <v>CAYC</v>
          </cell>
        </row>
        <row r="48">
          <cell r="F48" t="str">
            <v>GVAN</v>
          </cell>
        </row>
        <row r="49">
          <cell r="F49" t="str">
            <v>KEMB</v>
          </cell>
        </row>
        <row r="50">
          <cell r="F50" t="str">
            <v>KEMB</v>
          </cell>
        </row>
        <row r="51">
          <cell r="F51" t="str">
            <v>L-CUA</v>
          </cell>
        </row>
        <row r="52">
          <cell r="F52"/>
        </row>
        <row r="53">
          <cell r="F53" t="str">
            <v>DHOC</v>
          </cell>
        </row>
        <row r="54">
          <cell r="F54" t="str">
            <v>DHOC</v>
          </cell>
        </row>
        <row r="55">
          <cell r="F55" t="str">
            <v>DA12</v>
          </cell>
        </row>
        <row r="56">
          <cell r="F56" t="str">
            <v>DATD</v>
          </cell>
        </row>
        <row r="57">
          <cell r="F57" t="str">
            <v>DATD</v>
          </cell>
        </row>
        <row r="58">
          <cell r="F58" t="str">
            <v>DA46</v>
          </cell>
        </row>
        <row r="59">
          <cell r="F59" t="str">
            <v>DMAT</v>
          </cell>
        </row>
        <row r="60">
          <cell r="F60" t="str">
            <v>DATD</v>
          </cell>
        </row>
        <row r="61">
          <cell r="F61" t="str">
            <v>DATD</v>
          </cell>
        </row>
        <row r="62">
          <cell r="F62" t="str">
            <v>DA46</v>
          </cell>
        </row>
        <row r="63">
          <cell r="F63" t="str">
            <v>DA12</v>
          </cell>
        </row>
        <row r="64">
          <cell r="F64" t="str">
            <v>CATD</v>
          </cell>
        </row>
        <row r="65">
          <cell r="F65" t="str">
            <v>CATD</v>
          </cell>
        </row>
        <row r="66">
          <cell r="F66" t="str">
            <v>DA46</v>
          </cell>
        </row>
        <row r="67">
          <cell r="F67" t="str">
            <v>DA12</v>
          </cell>
        </row>
        <row r="68">
          <cell r="F68" t="str">
            <v>DATD</v>
          </cell>
        </row>
        <row r="69">
          <cell r="F69" t="str">
            <v>DATD</v>
          </cell>
        </row>
        <row r="70">
          <cell r="F70" t="str">
            <v>DA12</v>
          </cell>
        </row>
        <row r="71">
          <cell r="F71" t="str">
            <v>DA12</v>
          </cell>
        </row>
        <row r="72">
          <cell r="F72" t="str">
            <v>BNHU</v>
          </cell>
        </row>
        <row r="73">
          <cell r="F73" t="str">
            <v>BNHU</v>
          </cell>
        </row>
        <row r="74">
          <cell r="F74" t="str">
            <v>DHOC</v>
          </cell>
        </row>
        <row r="75">
          <cell r="F75" t="str">
            <v>DA46</v>
          </cell>
        </row>
        <row r="76">
          <cell r="F76" t="str">
            <v>DA46</v>
          </cell>
        </row>
        <row r="77">
          <cell r="F77" t="str">
            <v>DHOC</v>
          </cell>
        </row>
        <row r="78">
          <cell r="F78" t="str">
            <v>DA46</v>
          </cell>
        </row>
        <row r="79">
          <cell r="F79" t="str">
            <v>DA46</v>
          </cell>
        </row>
        <row r="80">
          <cell r="F80" t="str">
            <v>DHOC</v>
          </cell>
        </row>
        <row r="81">
          <cell r="F81" t="str">
            <v>DA46</v>
          </cell>
        </row>
        <row r="83">
          <cell r="F83" t="str">
            <v>DA46</v>
          </cell>
        </row>
        <row r="84">
          <cell r="F84" t="str">
            <v>DCHE</v>
          </cell>
        </row>
        <row r="87">
          <cell r="F87" t="str">
            <v>DCHE</v>
          </cell>
        </row>
        <row r="88">
          <cell r="F88" t="str">
            <v>GTHE</v>
          </cell>
        </row>
        <row r="89">
          <cell r="F89" t="str">
            <v>GVAN</v>
          </cell>
        </row>
        <row r="90">
          <cell r="F90" t="str">
            <v>DINH</v>
          </cell>
        </row>
        <row r="91">
          <cell r="F91" t="str">
            <v>DDIA</v>
          </cell>
        </row>
        <row r="92">
          <cell r="F92" t="str">
            <v>DDIA</v>
          </cell>
        </row>
        <row r="93">
          <cell r="F93" t="str">
            <v>GTHE</v>
          </cell>
        </row>
        <row r="94">
          <cell r="F94" t="str">
            <v>CAYC</v>
          </cell>
        </row>
        <row r="95">
          <cell r="F95" t="str">
            <v>GVAN</v>
          </cell>
        </row>
        <row r="96">
          <cell r="F96" t="str">
            <v>KEMB</v>
          </cell>
        </row>
        <row r="98">
          <cell r="F98" t="str">
            <v>KEMB</v>
          </cell>
        </row>
        <row r="99">
          <cell r="F99" t="str">
            <v>GTHE</v>
          </cell>
        </row>
        <row r="100">
          <cell r="F100" t="str">
            <v>CAYC</v>
          </cell>
        </row>
        <row r="101">
          <cell r="F101" t="str">
            <v>GVAN</v>
          </cell>
        </row>
        <row r="102">
          <cell r="F102" t="str">
            <v>KEMB</v>
          </cell>
        </row>
        <row r="104">
          <cell r="F104" t="str">
            <v>KEMB</v>
          </cell>
        </row>
        <row r="105">
          <cell r="F105" t="str">
            <v>GTHE</v>
          </cell>
        </row>
        <row r="106">
          <cell r="F106" t="str">
            <v>CAYC</v>
          </cell>
        </row>
        <row r="107">
          <cell r="F107" t="str">
            <v>GVAN</v>
          </cell>
        </row>
        <row r="108">
          <cell r="F108" t="str">
            <v>KEMB</v>
          </cell>
        </row>
        <row r="110">
          <cell r="F110" t="str">
            <v>KEMB</v>
          </cell>
        </row>
        <row r="111">
          <cell r="F111" t="str">
            <v>GONG</v>
          </cell>
        </row>
        <row r="112">
          <cell r="F112" t="str">
            <v>CAYC</v>
          </cell>
        </row>
        <row r="113">
          <cell r="F113" t="str">
            <v>GVAN</v>
          </cell>
        </row>
        <row r="114">
          <cell r="F114" t="str">
            <v>KEMB</v>
          </cell>
        </row>
        <row r="116">
          <cell r="F116" t="str">
            <v>KEMB</v>
          </cell>
        </row>
        <row r="117">
          <cell r="F117" t="str">
            <v>GONG</v>
          </cell>
        </row>
        <row r="118">
          <cell r="F118" t="str">
            <v>CAYC</v>
          </cell>
        </row>
        <row r="119">
          <cell r="F119" t="str">
            <v>GVAN</v>
          </cell>
        </row>
        <row r="120">
          <cell r="F120" t="str">
            <v>KEMB</v>
          </cell>
        </row>
        <row r="122">
          <cell r="F122" t="str">
            <v>KEMB</v>
          </cell>
        </row>
        <row r="123">
          <cell r="F123" t="str">
            <v>GONG</v>
          </cell>
        </row>
        <row r="124">
          <cell r="F124" t="str">
            <v>GTHE</v>
          </cell>
        </row>
        <row r="125">
          <cell r="F125" t="str">
            <v>CAYC</v>
          </cell>
        </row>
        <row r="126">
          <cell r="F126" t="str">
            <v>GVAN</v>
          </cell>
        </row>
        <row r="127">
          <cell r="F127" t="str">
            <v>KEMB</v>
          </cell>
        </row>
        <row r="129">
          <cell r="F129" t="str">
            <v>KEMB</v>
          </cell>
        </row>
        <row r="130">
          <cell r="F130" t="str">
            <v>GONG</v>
          </cell>
        </row>
        <row r="131">
          <cell r="F131" t="str">
            <v>GTHE</v>
          </cell>
        </row>
        <row r="132">
          <cell r="F132" t="str">
            <v>CAYC</v>
          </cell>
        </row>
        <row r="133">
          <cell r="F133" t="str">
            <v>GVAN</v>
          </cell>
        </row>
        <row r="134">
          <cell r="F134" t="str">
            <v>KEMB</v>
          </cell>
        </row>
        <row r="143">
          <cell r="F143" t="str">
            <v>KEMB</v>
          </cell>
        </row>
        <row r="144">
          <cell r="F144" t="str">
            <v>GCCT</v>
          </cell>
        </row>
        <row r="145">
          <cell r="F145" t="str">
            <v>DINH</v>
          </cell>
        </row>
        <row r="146">
          <cell r="F146" t="str">
            <v>DDIA</v>
          </cell>
        </row>
        <row r="148">
          <cell r="F148" t="str">
            <v>DDIA</v>
          </cell>
        </row>
        <row r="149">
          <cell r="F149" t="str">
            <v>GCCT</v>
          </cell>
        </row>
        <row r="150">
          <cell r="F150" t="str">
            <v>DINH</v>
          </cell>
        </row>
        <row r="151">
          <cell r="F151" t="str">
            <v>DDIA</v>
          </cell>
        </row>
        <row r="153">
          <cell r="F153" t="str">
            <v>DDIA</v>
          </cell>
        </row>
        <row r="154">
          <cell r="F154" t="str">
            <v>GCCT</v>
          </cell>
        </row>
        <row r="155">
          <cell r="F155" t="str">
            <v>DINH</v>
          </cell>
        </row>
        <row r="156">
          <cell r="F156" t="str">
            <v>DDIA</v>
          </cell>
        </row>
        <row r="166">
          <cell r="F166" t="str">
            <v>DDIA</v>
          </cell>
        </row>
        <row r="167">
          <cell r="F167" t="str">
            <v>GVAN</v>
          </cell>
        </row>
        <row r="168">
          <cell r="F168" t="str">
            <v>DINH</v>
          </cell>
        </row>
        <row r="169">
          <cell r="F169" t="str">
            <v>DDIA</v>
          </cell>
        </row>
        <row r="173">
          <cell r="F173" t="str">
            <v>DDIA</v>
          </cell>
        </row>
        <row r="174">
          <cell r="F174" t="str">
            <v>GVAN</v>
          </cell>
        </row>
        <row r="175">
          <cell r="F175" t="str">
            <v>DINH</v>
          </cell>
        </row>
        <row r="176">
          <cell r="F176" t="str">
            <v>DDIA</v>
          </cell>
        </row>
        <row r="178">
          <cell r="F178" t="str">
            <v>DDIA</v>
          </cell>
        </row>
        <row r="179">
          <cell r="F179" t="str">
            <v>GVAN</v>
          </cell>
        </row>
        <row r="180">
          <cell r="F180" t="str">
            <v>DINH</v>
          </cell>
        </row>
        <row r="181">
          <cell r="F181" t="str">
            <v>DDIA</v>
          </cell>
        </row>
        <row r="183">
          <cell r="F183" t="str">
            <v>DDIA</v>
          </cell>
        </row>
        <row r="184">
          <cell r="F184" t="str">
            <v>GCCT</v>
          </cell>
        </row>
        <row r="185">
          <cell r="F185" t="str">
            <v>DINH</v>
          </cell>
        </row>
        <row r="186">
          <cell r="F186" t="str">
            <v>DDIA</v>
          </cell>
        </row>
        <row r="188">
          <cell r="F188" t="str">
            <v>DDIA</v>
          </cell>
        </row>
        <row r="189">
          <cell r="F189" t="str">
            <v>GCCT</v>
          </cell>
        </row>
        <row r="190">
          <cell r="F190" t="str">
            <v>DINH</v>
          </cell>
        </row>
        <row r="191">
          <cell r="F191" t="str">
            <v>DDIA</v>
          </cell>
        </row>
        <row r="193">
          <cell r="F193" t="str">
            <v>DDIA</v>
          </cell>
        </row>
        <row r="194">
          <cell r="F194" t="str">
            <v>GCCT</v>
          </cell>
        </row>
        <row r="195">
          <cell r="F195" t="str">
            <v>DINH</v>
          </cell>
        </row>
        <row r="196">
          <cell r="F196" t="str">
            <v>DDIA</v>
          </cell>
        </row>
        <row r="212">
          <cell r="F212" t="str">
            <v>DDIA</v>
          </cell>
        </row>
        <row r="213">
          <cell r="F213" t="str">
            <v>GVAN</v>
          </cell>
        </row>
        <row r="214">
          <cell r="F214" t="str">
            <v>BTUM</v>
          </cell>
        </row>
        <row r="219">
          <cell r="F219" t="str">
            <v>BTUM</v>
          </cell>
        </row>
        <row r="220">
          <cell r="F220" t="str">
            <v>SA10</v>
          </cell>
        </row>
        <row r="221">
          <cell r="F221" t="str">
            <v>KEMB</v>
          </cell>
        </row>
        <row r="222">
          <cell r="F222" t="str">
            <v>KEMB</v>
          </cell>
        </row>
        <row r="223">
          <cell r="F223" t="str">
            <v>SA&lt;18</v>
          </cell>
        </row>
        <row r="224">
          <cell r="F224" t="str">
            <v>KEMB</v>
          </cell>
        </row>
        <row r="225">
          <cell r="F225" t="str">
            <v>QHAN</v>
          </cell>
        </row>
        <row r="226">
          <cell r="F226" t="str">
            <v>QHAN</v>
          </cell>
        </row>
        <row r="227">
          <cell r="F227" t="str">
            <v>SA&gt;18</v>
          </cell>
        </row>
        <row r="228">
          <cell r="F228" t="str">
            <v>KEMB</v>
          </cell>
        </row>
        <row r="229">
          <cell r="F229" t="str">
            <v>QHAN</v>
          </cell>
        </row>
        <row r="230">
          <cell r="F230" t="str">
            <v>QHAN</v>
          </cell>
        </row>
        <row r="231">
          <cell r="F231" t="str">
            <v>SA&lt;18</v>
          </cell>
        </row>
        <row r="232">
          <cell r="F232" t="str">
            <v>KEMB</v>
          </cell>
        </row>
        <row r="233">
          <cell r="F233" t="str">
            <v>QHAN</v>
          </cell>
        </row>
        <row r="234">
          <cell r="F234" t="str">
            <v>QHAN</v>
          </cell>
        </row>
        <row r="235">
          <cell r="F235" t="str">
            <v>SA10</v>
          </cell>
        </row>
        <row r="236">
          <cell r="F236" t="str">
            <v>KEMB</v>
          </cell>
        </row>
        <row r="237">
          <cell r="F237" t="str">
            <v>KEMB</v>
          </cell>
        </row>
        <row r="238">
          <cell r="F238" t="str">
            <v>SA&lt;18</v>
          </cell>
        </row>
        <row r="239">
          <cell r="F239" t="str">
            <v>KEMB</v>
          </cell>
        </row>
        <row r="240">
          <cell r="F240" t="str">
            <v>QHAN</v>
          </cell>
        </row>
        <row r="241">
          <cell r="F241" t="str">
            <v>QHAN</v>
          </cell>
        </row>
        <row r="242">
          <cell r="F242" t="str">
            <v>SA10</v>
          </cell>
        </row>
        <row r="243">
          <cell r="F243" t="str">
            <v>KEMB</v>
          </cell>
        </row>
        <row r="244">
          <cell r="F244" t="str">
            <v>KEMB</v>
          </cell>
        </row>
        <row r="245">
          <cell r="F245" t="str">
            <v>SA&lt;18</v>
          </cell>
        </row>
        <row r="246">
          <cell r="F246" t="str">
            <v>KEMB</v>
          </cell>
        </row>
        <row r="247">
          <cell r="F247" t="str">
            <v>QHAN</v>
          </cell>
        </row>
        <row r="248">
          <cell r="F248" t="str">
            <v>QHAN</v>
          </cell>
        </row>
        <row r="249">
          <cell r="F249" t="str">
            <v>SA&gt;18</v>
          </cell>
        </row>
        <row r="250">
          <cell r="F250" t="str">
            <v>KEMB</v>
          </cell>
        </row>
        <row r="251">
          <cell r="F251" t="str">
            <v>QHAN</v>
          </cell>
        </row>
        <row r="252">
          <cell r="F252" t="str">
            <v>QHAN</v>
          </cell>
        </row>
        <row r="253">
          <cell r="F253" t="str">
            <v>SA10</v>
          </cell>
        </row>
        <row r="254">
          <cell r="F254" t="str">
            <v>KEMB</v>
          </cell>
        </row>
        <row r="255">
          <cell r="F255" t="str">
            <v>KEMB</v>
          </cell>
        </row>
        <row r="256">
          <cell r="F256" t="str">
            <v>SA10</v>
          </cell>
        </row>
        <row r="257">
          <cell r="F257" t="str">
            <v>KEMB</v>
          </cell>
        </row>
        <row r="258">
          <cell r="F258" t="str">
            <v>KEMB</v>
          </cell>
        </row>
        <row r="259">
          <cell r="F259" t="str">
            <v>SA&lt;18</v>
          </cell>
        </row>
        <row r="260">
          <cell r="F260" t="str">
            <v>KEMB</v>
          </cell>
        </row>
        <row r="261">
          <cell r="F261" t="str">
            <v>QHAN</v>
          </cell>
        </row>
        <row r="262">
          <cell r="F262" t="str">
            <v>QHAN</v>
          </cell>
        </row>
        <row r="263">
          <cell r="F263" t="str">
            <v>SA&lt;18</v>
          </cell>
        </row>
        <row r="264">
          <cell r="F264" t="str">
            <v>KEMB</v>
          </cell>
        </row>
        <row r="265">
          <cell r="F265" t="str">
            <v>QHAN</v>
          </cell>
        </row>
        <row r="266">
          <cell r="F266" t="str">
            <v>QHAN</v>
          </cell>
        </row>
        <row r="267">
          <cell r="F267" t="str">
            <v>SA&gt;18</v>
          </cell>
        </row>
        <row r="268">
          <cell r="F268" t="str">
            <v>KEMB</v>
          </cell>
        </row>
        <row r="269">
          <cell r="F269" t="str">
            <v>QHAN</v>
          </cell>
        </row>
        <row r="270">
          <cell r="F270" t="str">
            <v>QHAN</v>
          </cell>
        </row>
        <row r="271">
          <cell r="F271" t="str">
            <v>SA&gt;18</v>
          </cell>
        </row>
        <row r="272">
          <cell r="F272" t="str">
            <v>KEMB</v>
          </cell>
        </row>
        <row r="273">
          <cell r="F273" t="str">
            <v>QHAN</v>
          </cell>
        </row>
        <row r="274">
          <cell r="F274" t="str">
            <v>QHAN</v>
          </cell>
        </row>
        <row r="275">
          <cell r="F275">
            <v>62968</v>
          </cell>
        </row>
        <row r="276">
          <cell r="F276" t="str">
            <v>KEMB</v>
          </cell>
        </row>
        <row r="277">
          <cell r="F277" t="str">
            <v>KEMB</v>
          </cell>
        </row>
        <row r="278">
          <cell r="F278" t="str">
            <v>SA&lt;18</v>
          </cell>
        </row>
        <row r="279">
          <cell r="F279" t="str">
            <v>KEMB</v>
          </cell>
        </row>
        <row r="280">
          <cell r="F280">
            <v>10231</v>
          </cell>
        </row>
        <row r="281">
          <cell r="F281">
            <v>10231</v>
          </cell>
        </row>
        <row r="282">
          <cell r="F282" t="str">
            <v>SA10</v>
          </cell>
        </row>
        <row r="283">
          <cell r="F283" t="str">
            <v>KEMB</v>
          </cell>
        </row>
        <row r="284">
          <cell r="F284" t="str">
            <v>KEMB</v>
          </cell>
        </row>
        <row r="285">
          <cell r="F285" t="str">
            <v>SA&lt;18</v>
          </cell>
        </row>
        <row r="286">
          <cell r="F286" t="str">
            <v>KEMB</v>
          </cell>
        </row>
        <row r="287">
          <cell r="F287" t="str">
            <v>QHAN</v>
          </cell>
        </row>
        <row r="288">
          <cell r="F288" t="str">
            <v>QHAN</v>
          </cell>
        </row>
        <row r="289">
          <cell r="F289" t="str">
            <v>SA10</v>
          </cell>
        </row>
        <row r="290">
          <cell r="F290" t="str">
            <v>KEMB</v>
          </cell>
        </row>
        <row r="291">
          <cell r="F291" t="str">
            <v>KEMB</v>
          </cell>
        </row>
        <row r="292">
          <cell r="F292" t="str">
            <v>SA&lt;18</v>
          </cell>
        </row>
        <row r="293">
          <cell r="F293" t="str">
            <v>KEMB</v>
          </cell>
        </row>
        <row r="294">
          <cell r="F294" t="str">
            <v>QHAN</v>
          </cell>
        </row>
        <row r="295">
          <cell r="F295" t="str">
            <v>QHAN</v>
          </cell>
        </row>
        <row r="296">
          <cell r="F296" t="str">
            <v>SA10</v>
          </cell>
        </row>
        <row r="297">
          <cell r="F297" t="str">
            <v>KEMB</v>
          </cell>
        </row>
        <row r="298">
          <cell r="F298" t="str">
            <v>KEMB</v>
          </cell>
        </row>
        <row r="299">
          <cell r="F299" t="str">
            <v>GVAN</v>
          </cell>
        </row>
        <row r="300">
          <cell r="F300" t="str">
            <v>GNEP</v>
          </cell>
        </row>
        <row r="301">
          <cell r="F301" t="str">
            <v>GCHO</v>
          </cell>
        </row>
        <row r="302">
          <cell r="F302" t="str">
            <v>DINH</v>
          </cell>
        </row>
        <row r="303">
          <cell r="F303" t="str">
            <v>DINH</v>
          </cell>
        </row>
        <row r="304">
          <cell r="F304" t="str">
            <v>GVAN</v>
          </cell>
        </row>
        <row r="305">
          <cell r="F305" t="str">
            <v>GNEP</v>
          </cell>
        </row>
        <row r="306">
          <cell r="F306" t="str">
            <v>GCHO</v>
          </cell>
        </row>
        <row r="307">
          <cell r="F307" t="str">
            <v>DINH</v>
          </cell>
        </row>
        <row r="308">
          <cell r="F308" t="str">
            <v>DINH</v>
          </cell>
        </row>
        <row r="309">
          <cell r="F309" t="str">
            <v>GVAN</v>
          </cell>
        </row>
        <row r="310">
          <cell r="F310" t="str">
            <v>GNEP</v>
          </cell>
        </row>
        <row r="311">
          <cell r="F311" t="str">
            <v>GCHO</v>
          </cell>
        </row>
        <row r="312">
          <cell r="F312" t="str">
            <v>DINH</v>
          </cell>
        </row>
        <row r="313">
          <cell r="F313" t="str">
            <v>DINH</v>
          </cell>
        </row>
        <row r="314">
          <cell r="F314" t="str">
            <v>GVAN</v>
          </cell>
        </row>
        <row r="315">
          <cell r="F315" t="str">
            <v>GNEP</v>
          </cell>
        </row>
        <row r="316">
          <cell r="F316" t="str">
            <v>GCHO</v>
          </cell>
        </row>
        <row r="317">
          <cell r="F317" t="str">
            <v>DINH</v>
          </cell>
        </row>
        <row r="318">
          <cell r="F318" t="str">
            <v>DINH</v>
          </cell>
        </row>
        <row r="319">
          <cell r="F319" t="str">
            <v>GVAN</v>
          </cell>
        </row>
        <row r="320">
          <cell r="F320" t="str">
            <v>GNEP</v>
          </cell>
        </row>
        <row r="321">
          <cell r="F321" t="str">
            <v>GCHO</v>
          </cell>
        </row>
        <row r="322">
          <cell r="F322" t="str">
            <v>DINH</v>
          </cell>
        </row>
        <row r="323">
          <cell r="F323" t="str">
            <v>DINH</v>
          </cell>
        </row>
        <row r="324">
          <cell r="F324" t="str">
            <v>GVAN</v>
          </cell>
        </row>
        <row r="325">
          <cell r="F325" t="str">
            <v>GNEP</v>
          </cell>
        </row>
        <row r="326">
          <cell r="F326" t="str">
            <v>GCHO</v>
          </cell>
        </row>
        <row r="327">
          <cell r="F327" t="str">
            <v>DINH</v>
          </cell>
        </row>
        <row r="328">
          <cell r="F328" t="str">
            <v>DINH</v>
          </cell>
        </row>
        <row r="329">
          <cell r="F329" t="str">
            <v>GVAN</v>
          </cell>
        </row>
        <row r="330">
          <cell r="F330" t="str">
            <v>GNEP</v>
          </cell>
        </row>
        <row r="331">
          <cell r="F331" t="str">
            <v>GCHO</v>
          </cell>
        </row>
        <row r="332">
          <cell r="F332" t="str">
            <v>DINH</v>
          </cell>
        </row>
        <row r="333">
          <cell r="F333" t="str">
            <v>DINH</v>
          </cell>
        </row>
        <row r="334">
          <cell r="F334" t="str">
            <v>GVAN</v>
          </cell>
        </row>
        <row r="335">
          <cell r="F335" t="str">
            <v>GDAC</v>
          </cell>
        </row>
        <row r="336">
          <cell r="F336" t="str">
            <v>DINH</v>
          </cell>
        </row>
        <row r="337">
          <cell r="F337" t="str">
            <v>DDIA</v>
          </cell>
        </row>
        <row r="338">
          <cell r="F338" t="str">
            <v>DDIA</v>
          </cell>
        </row>
        <row r="339">
          <cell r="F339" t="str">
            <v>GVAN</v>
          </cell>
        </row>
        <row r="340">
          <cell r="F340" t="str">
            <v>GDAC</v>
          </cell>
        </row>
        <row r="341">
          <cell r="F341" t="str">
            <v>DINH</v>
          </cell>
        </row>
        <row r="342">
          <cell r="F342" t="str">
            <v>DDIA</v>
          </cell>
        </row>
        <row r="343">
          <cell r="F343" t="str">
            <v>DDIA</v>
          </cell>
        </row>
        <row r="344">
          <cell r="F344" t="str">
            <v>GVAN</v>
          </cell>
        </row>
        <row r="345">
          <cell r="F345" t="str">
            <v>GNEP</v>
          </cell>
        </row>
        <row r="346">
          <cell r="F346" t="str">
            <v>GCHO</v>
          </cell>
        </row>
        <row r="347">
          <cell r="F347" t="str">
            <v>DINH</v>
          </cell>
        </row>
        <row r="348">
          <cell r="F348" t="str">
            <v>DINH</v>
          </cell>
        </row>
        <row r="349">
          <cell r="F349" t="str">
            <v>GVAN</v>
          </cell>
        </row>
        <row r="350">
          <cell r="F350" t="str">
            <v>GNEP</v>
          </cell>
        </row>
        <row r="351">
          <cell r="F351" t="str">
            <v>GCHO</v>
          </cell>
        </row>
        <row r="352">
          <cell r="F352" t="str">
            <v>DINH</v>
          </cell>
        </row>
        <row r="353">
          <cell r="F353" t="str">
            <v>DINH</v>
          </cell>
        </row>
        <row r="354">
          <cell r="F354" t="str">
            <v>GVAN</v>
          </cell>
        </row>
        <row r="355">
          <cell r="F355" t="str">
            <v>DINH</v>
          </cell>
        </row>
        <row r="356">
          <cell r="F356" t="str">
            <v>DINH</v>
          </cell>
        </row>
        <row r="357">
          <cell r="F357" t="str">
            <v>SAHI</v>
          </cell>
        </row>
        <row r="358">
          <cell r="F358" t="str">
            <v>SAHI</v>
          </cell>
        </row>
        <row r="359">
          <cell r="F359" t="str">
            <v>QHAN</v>
          </cell>
        </row>
        <row r="360">
          <cell r="F360" t="str">
            <v>QHAN</v>
          </cell>
        </row>
        <row r="361">
          <cell r="F361" t="str">
            <v>KEMB</v>
          </cell>
        </row>
        <row r="362">
          <cell r="F362" t="str">
            <v>GCCT</v>
          </cell>
        </row>
        <row r="363">
          <cell r="F363" t="str">
            <v>OXY</v>
          </cell>
        </row>
        <row r="364">
          <cell r="F364" t="str">
            <v>DDEN</v>
          </cell>
        </row>
        <row r="365">
          <cell r="F365" t="str">
            <v>QHAN</v>
          </cell>
        </row>
        <row r="370">
          <cell r="F370" t="str">
            <v>QHAN</v>
          </cell>
        </row>
        <row r="371">
          <cell r="F371" t="str">
            <v>GOKE</v>
          </cell>
        </row>
        <row r="372">
          <cell r="F372" t="str">
            <v>DDIA</v>
          </cell>
        </row>
        <row r="373">
          <cell r="F373" t="str">
            <v>DDIA</v>
          </cell>
        </row>
        <row r="374">
          <cell r="F374" t="str">
            <v>SAHI</v>
          </cell>
        </row>
        <row r="375">
          <cell r="F375" t="str">
            <v>OXY</v>
          </cell>
        </row>
        <row r="376">
          <cell r="F376" t="str">
            <v>DDEN</v>
          </cell>
        </row>
        <row r="377">
          <cell r="F377" t="str">
            <v>DDEN</v>
          </cell>
        </row>
        <row r="378">
          <cell r="F378" t="str">
            <v>SAHI</v>
          </cell>
        </row>
        <row r="379">
          <cell r="F379" t="str">
            <v>OXY</v>
          </cell>
        </row>
        <row r="380">
          <cell r="F380" t="str">
            <v>DDEN</v>
          </cell>
        </row>
        <row r="381">
          <cell r="F381" t="str">
            <v>QHAN</v>
          </cell>
        </row>
        <row r="382">
          <cell r="F382" t="str">
            <v>QHAN</v>
          </cell>
        </row>
        <row r="383">
          <cell r="F383" t="str">
            <v>SAHI</v>
          </cell>
        </row>
        <row r="384">
          <cell r="F384" t="str">
            <v>OXY</v>
          </cell>
        </row>
        <row r="385">
          <cell r="F385" t="str">
            <v>DDEN</v>
          </cell>
        </row>
        <row r="386">
          <cell r="F386" t="str">
            <v>QHAN</v>
          </cell>
        </row>
        <row r="387">
          <cell r="F387" t="str">
            <v>QHAN</v>
          </cell>
        </row>
        <row r="388">
          <cell r="F388" t="str">
            <v>SAHI</v>
          </cell>
        </row>
        <row r="389">
          <cell r="F389" t="str">
            <v>OXY</v>
          </cell>
        </row>
        <row r="390">
          <cell r="F390" t="str">
            <v>DDEN</v>
          </cell>
        </row>
        <row r="391">
          <cell r="F391" t="str">
            <v>QHAN</v>
          </cell>
        </row>
        <row r="392">
          <cell r="F392" t="str">
            <v>QHAN</v>
          </cell>
        </row>
        <row r="393">
          <cell r="F393" t="str">
            <v>LB40</v>
          </cell>
        </row>
        <row r="394">
          <cell r="F394" t="str">
            <v>QHAN</v>
          </cell>
        </row>
        <row r="395">
          <cell r="F395" t="str">
            <v>OXY</v>
          </cell>
        </row>
        <row r="396">
          <cell r="F396" t="str">
            <v>DDEN</v>
          </cell>
        </row>
        <row r="397">
          <cell r="F397" t="str">
            <v>DDEN</v>
          </cell>
        </row>
        <row r="398">
          <cell r="F398" t="str">
            <v>BM20-80</v>
          </cell>
        </row>
        <row r="399">
          <cell r="F399" t="str">
            <v>QHAN</v>
          </cell>
        </row>
        <row r="400">
          <cell r="F400" t="str">
            <v>SAHI</v>
          </cell>
        </row>
        <row r="401">
          <cell r="F401" t="str">
            <v>SAHI</v>
          </cell>
        </row>
        <row r="402">
          <cell r="F402" t="str">
            <v>QHAN</v>
          </cell>
        </row>
        <row r="403">
          <cell r="F403" t="str">
            <v>SAHI</v>
          </cell>
        </row>
        <row r="404">
          <cell r="F404" t="str">
            <v>SAHI</v>
          </cell>
        </row>
        <row r="405">
          <cell r="F405" t="str">
            <v>QHAN</v>
          </cell>
        </row>
        <row r="408">
          <cell r="F408" t="str">
            <v>QHAN</v>
          </cell>
        </row>
        <row r="409">
          <cell r="F409" t="str">
            <v>QHAN</v>
          </cell>
        </row>
        <row r="410">
          <cell r="F410" t="str">
            <v>QHAN</v>
          </cell>
        </row>
        <row r="411">
          <cell r="F411" t="str">
            <v>IndeMastic-L</v>
          </cell>
        </row>
        <row r="412">
          <cell r="F412" t="str">
            <v>IndeMastic-P</v>
          </cell>
        </row>
        <row r="413">
          <cell r="F413" t="str">
            <v>ARGO-P</v>
          </cell>
        </row>
        <row r="414">
          <cell r="F414" t="str">
            <v>ARGO-P</v>
          </cell>
        </row>
        <row r="415">
          <cell r="F415" t="str">
            <v>IndeMastic-L</v>
          </cell>
        </row>
        <row r="416">
          <cell r="F416" t="str">
            <v>IndeMastic-P</v>
          </cell>
        </row>
        <row r="417">
          <cell r="F417" t="str">
            <v>IndeMastic-P</v>
          </cell>
        </row>
        <row r="418">
          <cell r="F418" t="str">
            <v>TOLEM</v>
          </cell>
        </row>
        <row r="419">
          <cell r="F419" t="str">
            <v>TOLEU</v>
          </cell>
        </row>
        <row r="420">
          <cell r="F420" t="str">
            <v>ÑVIT</v>
          </cell>
        </row>
        <row r="421">
          <cell r="F421" t="str">
            <v>ÑVIT</v>
          </cell>
        </row>
        <row r="422">
          <cell r="F422" t="str">
            <v>TOLEM</v>
          </cell>
        </row>
        <row r="423">
          <cell r="F423" t="str">
            <v>TOLEU</v>
          </cell>
        </row>
        <row r="424">
          <cell r="F424" t="str">
            <v>ÑVIT</v>
          </cell>
        </row>
        <row r="457">
          <cell r="F457" t="str">
            <v>ÑVIT</v>
          </cell>
        </row>
        <row r="458">
          <cell r="F458" t="str">
            <v>GM10x20</v>
          </cell>
        </row>
        <row r="459">
          <cell r="F459" t="str">
            <v>XMTR</v>
          </cell>
        </row>
        <row r="461">
          <cell r="F461" t="str">
            <v>XMTR</v>
          </cell>
        </row>
        <row r="462">
          <cell r="F462" t="str">
            <v>GM15x15</v>
          </cell>
        </row>
        <row r="463">
          <cell r="F463" t="str">
            <v>XMTR</v>
          </cell>
        </row>
        <row r="465">
          <cell r="F465" t="str">
            <v>XMTR</v>
          </cell>
        </row>
        <row r="466">
          <cell r="F466" t="str">
            <v>GM15x20</v>
          </cell>
        </row>
        <row r="467">
          <cell r="F467" t="str">
            <v>XMTR</v>
          </cell>
        </row>
        <row r="471">
          <cell r="F471" t="str">
            <v>XMTR</v>
          </cell>
        </row>
        <row r="472">
          <cell r="F472" t="str">
            <v>XM30</v>
          </cell>
        </row>
        <row r="474">
          <cell r="F474" t="str">
            <v>XM30</v>
          </cell>
        </row>
        <row r="475">
          <cell r="F475" t="str">
            <v>XM30</v>
          </cell>
        </row>
        <row r="477">
          <cell r="F477" t="str">
            <v>XM30</v>
          </cell>
        </row>
        <row r="478">
          <cell r="F478" t="str">
            <v>XM30</v>
          </cell>
        </row>
        <row r="484">
          <cell r="F484" t="str">
            <v>XM30</v>
          </cell>
        </row>
        <row r="485">
          <cell r="F485" t="str">
            <v>XM30</v>
          </cell>
        </row>
        <row r="487">
          <cell r="F487" t="str">
            <v>XM30</v>
          </cell>
        </row>
        <row r="488">
          <cell r="F488" t="str">
            <v>XM30</v>
          </cell>
        </row>
        <row r="490">
          <cell r="F490" t="str">
            <v>XM30</v>
          </cell>
        </row>
        <row r="491">
          <cell r="F491" t="str">
            <v>XMTR</v>
          </cell>
        </row>
        <row r="492">
          <cell r="F492" t="str">
            <v>DTRA</v>
          </cell>
        </row>
        <row r="493">
          <cell r="F493" t="str">
            <v>BOTD</v>
          </cell>
        </row>
        <row r="494">
          <cell r="F494" t="str">
            <v>BOTM</v>
          </cell>
        </row>
        <row r="495">
          <cell r="F495" t="str">
            <v>BOTM</v>
          </cell>
        </row>
        <row r="496">
          <cell r="F496" t="str">
            <v>XMTR</v>
          </cell>
        </row>
        <row r="497">
          <cell r="F497" t="str">
            <v>DTRA</v>
          </cell>
        </row>
        <row r="498">
          <cell r="F498" t="str">
            <v>BOTD</v>
          </cell>
        </row>
        <row r="499">
          <cell r="F499" t="str">
            <v>BOTM</v>
          </cell>
        </row>
        <row r="500">
          <cell r="F500" t="str">
            <v>BOTM</v>
          </cell>
        </row>
        <row r="501">
          <cell r="F501" t="str">
            <v>GNUN</v>
          </cell>
        </row>
        <row r="502">
          <cell r="F502" t="str">
            <v>XM30</v>
          </cell>
        </row>
        <row r="504">
          <cell r="F504" t="str">
            <v>XM30</v>
          </cell>
        </row>
        <row r="505">
          <cell r="F505" t="str">
            <v>GNUN</v>
          </cell>
        </row>
        <row r="506">
          <cell r="F506" t="str">
            <v>XM30</v>
          </cell>
        </row>
        <row r="508">
          <cell r="F508" t="str">
            <v>XM30</v>
          </cell>
        </row>
        <row r="509">
          <cell r="F509" t="str">
            <v>GA30</v>
          </cell>
        </row>
        <row r="510">
          <cell r="F510" t="str">
            <v>XMTR</v>
          </cell>
        </row>
        <row r="512">
          <cell r="F512" t="str">
            <v>XMTR</v>
          </cell>
        </row>
        <row r="513">
          <cell r="F513" t="str">
            <v>TCNh</v>
          </cell>
        </row>
        <row r="514">
          <cell r="F514" t="str">
            <v>Kh-AL</v>
          </cell>
        </row>
        <row r="515">
          <cell r="F515" t="str">
            <v>BL12800</v>
          </cell>
        </row>
        <row r="516">
          <cell r="F516" t="str">
            <v>BL12800</v>
          </cell>
        </row>
        <row r="517">
          <cell r="F517" t="str">
            <v>BMAU</v>
          </cell>
        </row>
        <row r="518">
          <cell r="F518" t="str">
            <v>VOIB</v>
          </cell>
        </row>
        <row r="519">
          <cell r="F519" t="str">
            <v>ADAO</v>
          </cell>
        </row>
        <row r="520">
          <cell r="F520" t="str">
            <v>ADAO</v>
          </cell>
        </row>
        <row r="521">
          <cell r="F521" t="str">
            <v>VOIB</v>
          </cell>
        </row>
        <row r="522">
          <cell r="F522" t="str">
            <v>ADAO</v>
          </cell>
        </row>
        <row r="523">
          <cell r="F523" t="str">
            <v>ADAO</v>
          </cell>
        </row>
        <row r="524">
          <cell r="F524" t="str">
            <v>MACT</v>
          </cell>
        </row>
        <row r="525">
          <cell r="F525" t="str">
            <v>GIAN</v>
          </cell>
        </row>
        <row r="526">
          <cell r="F526" t="str">
            <v>GIAN</v>
          </cell>
        </row>
        <row r="527">
          <cell r="F527" t="str">
            <v>MACT</v>
          </cell>
        </row>
        <row r="528">
          <cell r="F528" t="str">
            <v>GIAN</v>
          </cell>
        </row>
        <row r="529">
          <cell r="F529" t="str">
            <v>GIAN</v>
          </cell>
        </row>
        <row r="530">
          <cell r="F530" t="str">
            <v>XMTR</v>
          </cell>
        </row>
        <row r="531">
          <cell r="F531" t="str">
            <v>GIAN</v>
          </cell>
        </row>
        <row r="532">
          <cell r="F532" t="str">
            <v>BOTP</v>
          </cell>
        </row>
        <row r="533">
          <cell r="F533" t="str">
            <v>VOIC</v>
          </cell>
        </row>
        <row r="534">
          <cell r="F534" t="str">
            <v>VOIC</v>
          </cell>
        </row>
        <row r="535">
          <cell r="F535" t="str">
            <v>XMTR</v>
          </cell>
        </row>
        <row r="536">
          <cell r="F536" t="str">
            <v>GIAN</v>
          </cell>
        </row>
        <row r="537">
          <cell r="F537" t="str">
            <v>BOTP</v>
          </cell>
        </row>
        <row r="538">
          <cell r="F538" t="str">
            <v>VOIC</v>
          </cell>
        </row>
        <row r="539">
          <cell r="F539" t="str">
            <v>VOIC</v>
          </cell>
        </row>
        <row r="540">
          <cell r="F540" t="str">
            <v>SONR</v>
          </cell>
        </row>
        <row r="541">
          <cell r="F541" t="str">
            <v>XANG</v>
          </cell>
        </row>
        <row r="542">
          <cell r="F542" t="str">
            <v>XANG</v>
          </cell>
        </row>
        <row r="543">
          <cell r="F543" t="str">
            <v>SOND</v>
          </cell>
        </row>
        <row r="544">
          <cell r="F544" t="str">
            <v>XANG</v>
          </cell>
        </row>
        <row r="545">
          <cell r="F545" t="str">
            <v>XANG</v>
          </cell>
        </row>
        <row r="546">
          <cell r="F546" t="str">
            <v>SOND</v>
          </cell>
        </row>
        <row r="547">
          <cell r="F547" t="str">
            <v>XANG</v>
          </cell>
        </row>
        <row r="548">
          <cell r="F548" t="str">
            <v>XANG</v>
          </cell>
        </row>
        <row r="549">
          <cell r="F549" t="str">
            <v>SONN</v>
          </cell>
        </row>
        <row r="550">
          <cell r="F550" t="str">
            <v>SONN</v>
          </cell>
        </row>
        <row r="551">
          <cell r="F551" t="str">
            <v>FLIN</v>
          </cell>
        </row>
        <row r="552">
          <cell r="F552" t="str">
            <v>FLIN</v>
          </cell>
        </row>
        <row r="553">
          <cell r="F553" t="str">
            <v>BTUM</v>
          </cell>
        </row>
        <row r="554">
          <cell r="F554" t="str">
            <v>BOTD</v>
          </cell>
        </row>
        <row r="555">
          <cell r="F555" t="str">
            <v>CUID</v>
          </cell>
        </row>
        <row r="556">
          <cell r="F556" t="str">
            <v>CUID</v>
          </cell>
        </row>
        <row r="557">
          <cell r="F557" t="str">
            <v>BTUM</v>
          </cell>
        </row>
        <row r="558">
          <cell r="F558" t="str">
            <v>GIAD</v>
          </cell>
        </row>
        <row r="559">
          <cell r="F559" t="str">
            <v>BOTD</v>
          </cell>
        </row>
        <row r="560">
          <cell r="F560" t="str">
            <v>CUID</v>
          </cell>
        </row>
        <row r="561">
          <cell r="F561" t="str">
            <v>CUID</v>
          </cell>
        </row>
        <row r="562">
          <cell r="F562" t="str">
            <v>BTUM</v>
          </cell>
        </row>
        <row r="563">
          <cell r="F563" t="str">
            <v>GIAD</v>
          </cell>
        </row>
        <row r="564">
          <cell r="F564" t="str">
            <v>BOTD</v>
          </cell>
        </row>
        <row r="565">
          <cell r="F565" t="str">
            <v>CUID</v>
          </cell>
        </row>
        <row r="566">
          <cell r="F566" t="str">
            <v>CUID</v>
          </cell>
        </row>
        <row r="567">
          <cell r="F567" t="str">
            <v>FLIN</v>
          </cell>
        </row>
        <row r="568">
          <cell r="F568" t="str">
            <v>GIAD</v>
          </cell>
        </row>
        <row r="569">
          <cell r="F569" t="str">
            <v>BOTD</v>
          </cell>
        </row>
        <row r="570">
          <cell r="F570" t="str">
            <v>CUID</v>
          </cell>
        </row>
        <row r="571">
          <cell r="F571" t="str">
            <v>CUID</v>
          </cell>
        </row>
        <row r="572">
          <cell r="F572" t="str">
            <v>BTUM</v>
          </cell>
        </row>
        <row r="573">
          <cell r="F573" t="str">
            <v>DGAI</v>
          </cell>
        </row>
        <row r="574">
          <cell r="F574" t="str">
            <v>CUID</v>
          </cell>
        </row>
        <row r="575">
          <cell r="F575" t="str">
            <v>CUID</v>
          </cell>
        </row>
        <row r="576">
          <cell r="F576" t="str">
            <v>BTUM</v>
          </cell>
        </row>
        <row r="577">
          <cell r="F577" t="str">
            <v>DGAI</v>
          </cell>
        </row>
        <row r="578">
          <cell r="F578" t="str">
            <v>CUID</v>
          </cell>
        </row>
        <row r="579">
          <cell r="F579" t="str">
            <v>CUID</v>
          </cell>
        </row>
        <row r="580">
          <cell r="F580" t="str">
            <v>BTUM</v>
          </cell>
        </row>
        <row r="581">
          <cell r="F581" t="str">
            <v>CUID</v>
          </cell>
        </row>
        <row r="582">
          <cell r="F582" t="str">
            <v>CUID</v>
          </cell>
        </row>
        <row r="583">
          <cell r="F583" t="str">
            <v>DA24</v>
          </cell>
        </row>
        <row r="584">
          <cell r="F584" t="str">
            <v>DA24</v>
          </cell>
        </row>
        <row r="585">
          <cell r="F585" t="str">
            <v>VDKT</v>
          </cell>
        </row>
        <row r="586">
          <cell r="F586" t="str">
            <v>VDKT</v>
          </cell>
        </row>
        <row r="587">
          <cell r="F587" t="str">
            <v>DURASEAL</v>
          </cell>
        </row>
        <row r="588">
          <cell r="F588" t="str">
            <v>DURASEAL</v>
          </cell>
        </row>
        <row r="589">
          <cell r="F589" t="str">
            <v>STK25</v>
          </cell>
        </row>
        <row r="590">
          <cell r="F590" t="str">
            <v>SOND</v>
          </cell>
        </row>
        <row r="591">
          <cell r="F591" t="str">
            <v>QHAN</v>
          </cell>
        </row>
        <row r="592">
          <cell r="F592" t="str">
            <v>OXY</v>
          </cell>
        </row>
        <row r="593">
          <cell r="F593" t="str">
            <v>DDEN</v>
          </cell>
        </row>
        <row r="594">
          <cell r="F594" t="str">
            <v>DDEN</v>
          </cell>
        </row>
        <row r="595">
          <cell r="F595" t="str">
            <v>STK50</v>
          </cell>
        </row>
        <row r="596">
          <cell r="F596" t="str">
            <v>SOND</v>
          </cell>
        </row>
        <row r="597">
          <cell r="F597" t="str">
            <v>QHAN</v>
          </cell>
        </row>
        <row r="598">
          <cell r="F598" t="str">
            <v>OXY</v>
          </cell>
        </row>
        <row r="599">
          <cell r="F599" t="str">
            <v>DDEN</v>
          </cell>
        </row>
        <row r="600">
          <cell r="F600" t="str">
            <v>DDEN</v>
          </cell>
        </row>
        <row r="601">
          <cell r="F601" t="str">
            <v>STK80</v>
          </cell>
        </row>
        <row r="602">
          <cell r="F602" t="str">
            <v>SOND</v>
          </cell>
        </row>
        <row r="603">
          <cell r="F603" t="str">
            <v>QHAN</v>
          </cell>
        </row>
        <row r="604">
          <cell r="F604" t="str">
            <v>OXY</v>
          </cell>
        </row>
        <row r="605">
          <cell r="F605" t="str">
            <v>DDEN</v>
          </cell>
        </row>
        <row r="606">
          <cell r="F606" t="str">
            <v>DDEN</v>
          </cell>
        </row>
        <row r="607">
          <cell r="F607" t="str">
            <v>STK100</v>
          </cell>
        </row>
        <row r="608">
          <cell r="F608" t="str">
            <v>SOND</v>
          </cell>
        </row>
        <row r="609">
          <cell r="F609" t="str">
            <v>QHAN</v>
          </cell>
        </row>
        <row r="610">
          <cell r="F610" t="str">
            <v>OXY</v>
          </cell>
        </row>
        <row r="611">
          <cell r="F611" t="str">
            <v>DDEN</v>
          </cell>
        </row>
        <row r="612">
          <cell r="F612" t="str">
            <v>DDEN</v>
          </cell>
        </row>
        <row r="613">
          <cell r="F613" t="str">
            <v>STK140</v>
          </cell>
        </row>
        <row r="614">
          <cell r="F614" t="str">
            <v>SOND</v>
          </cell>
        </row>
        <row r="615">
          <cell r="F615" t="str">
            <v>QHAN</v>
          </cell>
        </row>
        <row r="616">
          <cell r="F616" t="str">
            <v>OXY</v>
          </cell>
        </row>
        <row r="617">
          <cell r="F617" t="str">
            <v>DDEN</v>
          </cell>
        </row>
        <row r="618">
          <cell r="F618" t="str">
            <v>DDEN</v>
          </cell>
        </row>
        <row r="619">
          <cell r="F619" t="str">
            <v>STK200</v>
          </cell>
        </row>
        <row r="620">
          <cell r="F620" t="str">
            <v>SOND</v>
          </cell>
        </row>
        <row r="621">
          <cell r="F621" t="str">
            <v>QHAN</v>
          </cell>
        </row>
        <row r="622">
          <cell r="F622" t="str">
            <v>OXY</v>
          </cell>
        </row>
        <row r="623">
          <cell r="F623" t="str">
            <v>DDEN</v>
          </cell>
        </row>
        <row r="624">
          <cell r="F624" t="str">
            <v>DDEN</v>
          </cell>
        </row>
        <row r="625">
          <cell r="F625" t="str">
            <v>STK250</v>
          </cell>
        </row>
        <row r="626">
          <cell r="F626" t="str">
            <v>SOND</v>
          </cell>
        </row>
        <row r="627">
          <cell r="F627" t="str">
            <v>QHAN</v>
          </cell>
        </row>
        <row r="628">
          <cell r="F628" t="str">
            <v>OXY</v>
          </cell>
        </row>
        <row r="629">
          <cell r="F629" t="str">
            <v>DDEN</v>
          </cell>
        </row>
        <row r="630">
          <cell r="F630" t="str">
            <v>DDEN</v>
          </cell>
        </row>
        <row r="631">
          <cell r="F631" t="str">
            <v>STK25</v>
          </cell>
        </row>
        <row r="632">
          <cell r="F632" t="str">
            <v>BTUM</v>
          </cell>
        </row>
        <row r="633">
          <cell r="F633" t="str">
            <v>XANG</v>
          </cell>
        </row>
        <row r="634">
          <cell r="F634" t="str">
            <v>CUID</v>
          </cell>
        </row>
        <row r="635">
          <cell r="F635" t="str">
            <v>QHAN</v>
          </cell>
        </row>
        <row r="636">
          <cell r="F636" t="str">
            <v>OXY</v>
          </cell>
        </row>
        <row r="637">
          <cell r="F637" t="str">
            <v>DDEN</v>
          </cell>
        </row>
        <row r="638">
          <cell r="F638" t="str">
            <v>DDEN</v>
          </cell>
        </row>
        <row r="639">
          <cell r="F639" t="str">
            <v>STK80</v>
          </cell>
        </row>
        <row r="640">
          <cell r="F640" t="str">
            <v>BTUM</v>
          </cell>
        </row>
        <row r="641">
          <cell r="F641" t="str">
            <v>XANG</v>
          </cell>
        </row>
        <row r="642">
          <cell r="F642" t="str">
            <v>CUID</v>
          </cell>
        </row>
        <row r="643">
          <cell r="F643" t="str">
            <v>QHAN</v>
          </cell>
        </row>
        <row r="644">
          <cell r="F644" t="str">
            <v>OXY</v>
          </cell>
        </row>
        <row r="645">
          <cell r="F645" t="str">
            <v>DDEN</v>
          </cell>
        </row>
        <row r="646">
          <cell r="F646" t="str">
            <v>DDEN</v>
          </cell>
        </row>
        <row r="647">
          <cell r="F647" t="str">
            <v>STK100</v>
          </cell>
        </row>
        <row r="648">
          <cell r="F648" t="str">
            <v>BTUM</v>
          </cell>
        </row>
        <row r="649">
          <cell r="F649" t="str">
            <v>XANG</v>
          </cell>
        </row>
        <row r="650">
          <cell r="F650" t="str">
            <v>CUID</v>
          </cell>
        </row>
        <row r="651">
          <cell r="F651" t="str">
            <v>QHAN</v>
          </cell>
        </row>
        <row r="652">
          <cell r="F652" t="str">
            <v>OXY</v>
          </cell>
        </row>
        <row r="653">
          <cell r="F653" t="str">
            <v>DDEN</v>
          </cell>
        </row>
        <row r="654">
          <cell r="F654" t="str">
            <v>DDEN</v>
          </cell>
        </row>
        <row r="655">
          <cell r="F655" t="str">
            <v>STK150</v>
          </cell>
        </row>
        <row r="656">
          <cell r="F656" t="str">
            <v>BTUM</v>
          </cell>
        </row>
        <row r="657">
          <cell r="F657" t="str">
            <v>XANG</v>
          </cell>
        </row>
        <row r="658">
          <cell r="F658" t="str">
            <v>CUID</v>
          </cell>
        </row>
        <row r="659">
          <cell r="F659" t="str">
            <v>QHAN</v>
          </cell>
        </row>
        <row r="660">
          <cell r="F660" t="str">
            <v>OXY</v>
          </cell>
        </row>
        <row r="661">
          <cell r="F661" t="str">
            <v>DDEN</v>
          </cell>
        </row>
        <row r="662">
          <cell r="F662" t="str">
            <v>DDEN</v>
          </cell>
        </row>
        <row r="663">
          <cell r="F663" t="str">
            <v>STK200</v>
          </cell>
        </row>
        <row r="664">
          <cell r="F664" t="str">
            <v>BTUM</v>
          </cell>
        </row>
        <row r="665">
          <cell r="F665" t="str">
            <v>XANG</v>
          </cell>
        </row>
        <row r="666">
          <cell r="F666" t="str">
            <v>CUID</v>
          </cell>
        </row>
        <row r="667">
          <cell r="F667" t="str">
            <v>QHAN</v>
          </cell>
        </row>
        <row r="668">
          <cell r="F668" t="str">
            <v>OXY</v>
          </cell>
        </row>
        <row r="669">
          <cell r="F669" t="str">
            <v>DDEN</v>
          </cell>
        </row>
        <row r="670">
          <cell r="F670" t="str">
            <v>DDEN</v>
          </cell>
        </row>
        <row r="671">
          <cell r="F671" t="str">
            <v>STK250</v>
          </cell>
        </row>
        <row r="672">
          <cell r="F672" t="str">
            <v>BTUM</v>
          </cell>
        </row>
        <row r="673">
          <cell r="F673" t="str">
            <v>XANG</v>
          </cell>
        </row>
        <row r="674">
          <cell r="F674" t="str">
            <v>CUID</v>
          </cell>
        </row>
        <row r="675">
          <cell r="F675" t="str">
            <v>QHAN</v>
          </cell>
        </row>
        <row r="676">
          <cell r="F676" t="str">
            <v>OXY</v>
          </cell>
        </row>
        <row r="677">
          <cell r="F677" t="str">
            <v>DDEN</v>
          </cell>
        </row>
        <row r="678">
          <cell r="F678" t="str">
            <v>DDEN</v>
          </cell>
        </row>
        <row r="679">
          <cell r="F679" t="str">
            <v>PVC114</v>
          </cell>
        </row>
        <row r="680">
          <cell r="F680" t="str">
            <v>alcol</v>
          </cell>
        </row>
        <row r="681">
          <cell r="F681" t="str">
            <v>KEO</v>
          </cell>
        </row>
        <row r="682">
          <cell r="F682" t="str">
            <v>KEO</v>
          </cell>
        </row>
        <row r="683">
          <cell r="F683" t="str">
            <v>Co-STK250</v>
          </cell>
        </row>
        <row r="684">
          <cell r="F684" t="str">
            <v>SOND</v>
          </cell>
        </row>
        <row r="685">
          <cell r="F685" t="str">
            <v>QHAN</v>
          </cell>
        </row>
        <row r="686">
          <cell r="F686" t="str">
            <v>QHAN</v>
          </cell>
        </row>
        <row r="687">
          <cell r="F687" t="str">
            <v>Co-STK25</v>
          </cell>
        </row>
        <row r="688">
          <cell r="F688" t="str">
            <v>SOND</v>
          </cell>
        </row>
        <row r="689">
          <cell r="F689" t="str">
            <v>QHAN</v>
          </cell>
        </row>
        <row r="690">
          <cell r="F690" t="str">
            <v>QHAN</v>
          </cell>
        </row>
        <row r="691">
          <cell r="F691" t="str">
            <v>Co-STK80</v>
          </cell>
        </row>
        <row r="692">
          <cell r="F692" t="str">
            <v>SOND</v>
          </cell>
        </row>
        <row r="693">
          <cell r="F693" t="str">
            <v>QHAN</v>
          </cell>
        </row>
        <row r="694">
          <cell r="F694" t="str">
            <v>QHAN</v>
          </cell>
        </row>
        <row r="695">
          <cell r="F695" t="str">
            <v>Co-STK100</v>
          </cell>
        </row>
        <row r="696">
          <cell r="F696" t="str">
            <v>SOND</v>
          </cell>
        </row>
        <row r="697">
          <cell r="F697" t="str">
            <v>QHAN</v>
          </cell>
        </row>
        <row r="698">
          <cell r="F698" t="str">
            <v>QHAN</v>
          </cell>
        </row>
        <row r="699">
          <cell r="F699" t="str">
            <v>Co-STK150</v>
          </cell>
        </row>
        <row r="700">
          <cell r="F700" t="str">
            <v>SOND</v>
          </cell>
        </row>
        <row r="701">
          <cell r="F701" t="str">
            <v>QHAN</v>
          </cell>
        </row>
        <row r="702">
          <cell r="F702" t="str">
            <v>QHAN</v>
          </cell>
        </row>
        <row r="703">
          <cell r="F703" t="str">
            <v>Co-STK200</v>
          </cell>
        </row>
        <row r="704">
          <cell r="F704" t="str">
            <v>SOND</v>
          </cell>
        </row>
        <row r="705">
          <cell r="F705" t="str">
            <v>QHAN</v>
          </cell>
        </row>
        <row r="706">
          <cell r="F706" t="str">
            <v>QHAN</v>
          </cell>
        </row>
        <row r="707">
          <cell r="F707" t="str">
            <v>Co-STK250</v>
          </cell>
        </row>
        <row r="708">
          <cell r="F708" t="str">
            <v>SOND</v>
          </cell>
        </row>
        <row r="709">
          <cell r="F709" t="str">
            <v>QHAN</v>
          </cell>
        </row>
        <row r="710">
          <cell r="F710" t="str">
            <v>QHAN</v>
          </cell>
        </row>
        <row r="711">
          <cell r="F711" t="str">
            <v>Te-STK100</v>
          </cell>
        </row>
        <row r="712">
          <cell r="F712" t="str">
            <v>BTUM</v>
          </cell>
        </row>
        <row r="713">
          <cell r="F713" t="str">
            <v>XANG</v>
          </cell>
        </row>
        <row r="714">
          <cell r="F714" t="str">
            <v>CUID</v>
          </cell>
        </row>
        <row r="715">
          <cell r="F715" t="str">
            <v>CAOSU</v>
          </cell>
        </row>
        <row r="716">
          <cell r="F716" t="str">
            <v>BM12-100</v>
          </cell>
        </row>
        <row r="717">
          <cell r="F717" t="str">
            <v>BM12-100</v>
          </cell>
        </row>
        <row r="718">
          <cell r="F718" t="str">
            <v>C-STK150</v>
          </cell>
        </row>
        <row r="719">
          <cell r="F719" t="str">
            <v>BTUM</v>
          </cell>
        </row>
        <row r="720">
          <cell r="F720" t="str">
            <v>XANG</v>
          </cell>
        </row>
        <row r="721">
          <cell r="F721" t="str">
            <v>CUID</v>
          </cell>
        </row>
        <row r="722">
          <cell r="F722" t="str">
            <v>CAOSU</v>
          </cell>
        </row>
        <row r="723">
          <cell r="F723" t="str">
            <v>BM12-100</v>
          </cell>
        </row>
        <row r="724">
          <cell r="F724" t="str">
            <v>BM12-100</v>
          </cell>
        </row>
        <row r="725">
          <cell r="F725" t="str">
            <v>C-STK200</v>
          </cell>
        </row>
        <row r="726">
          <cell r="F726" t="str">
            <v>BTUM</v>
          </cell>
        </row>
        <row r="727">
          <cell r="F727" t="str">
            <v>XANG</v>
          </cell>
        </row>
        <row r="728">
          <cell r="F728" t="str">
            <v>CUID</v>
          </cell>
        </row>
        <row r="729">
          <cell r="F729" t="str">
            <v>CAOSU</v>
          </cell>
        </row>
        <row r="730">
          <cell r="F730" t="str">
            <v>BM12-100</v>
          </cell>
        </row>
        <row r="731">
          <cell r="F731" t="str">
            <v>BM12-100</v>
          </cell>
        </row>
        <row r="732">
          <cell r="F732" t="str">
            <v>C-STK250</v>
          </cell>
        </row>
        <row r="733">
          <cell r="F733" t="str">
            <v>BTUM</v>
          </cell>
        </row>
        <row r="734">
          <cell r="F734" t="str">
            <v>XANG</v>
          </cell>
        </row>
        <row r="735">
          <cell r="F735" t="str">
            <v>CUID</v>
          </cell>
        </row>
        <row r="736">
          <cell r="F736" t="str">
            <v>CAOSU</v>
          </cell>
        </row>
        <row r="737">
          <cell r="F737" t="str">
            <v>BM12-100</v>
          </cell>
        </row>
        <row r="738">
          <cell r="F738" t="str">
            <v>BM12-100</v>
          </cell>
        </row>
        <row r="739">
          <cell r="F739" t="str">
            <v>Te-STK150</v>
          </cell>
        </row>
        <row r="740">
          <cell r="F740" t="str">
            <v>BTUM</v>
          </cell>
        </row>
        <row r="741">
          <cell r="F741" t="str">
            <v>XANG</v>
          </cell>
        </row>
        <row r="742">
          <cell r="F742" t="str">
            <v>CUID</v>
          </cell>
        </row>
        <row r="743">
          <cell r="F743" t="str">
            <v>CAOSU</v>
          </cell>
        </row>
        <row r="744">
          <cell r="F744" t="str">
            <v>BM12-100</v>
          </cell>
        </row>
        <row r="745">
          <cell r="F745" t="str">
            <v>BM12-100</v>
          </cell>
        </row>
        <row r="746">
          <cell r="F746" t="str">
            <v>Te-STK200</v>
          </cell>
        </row>
        <row r="747">
          <cell r="F747" t="str">
            <v>BTUM</v>
          </cell>
        </row>
        <row r="748">
          <cell r="F748" t="str">
            <v>XANG</v>
          </cell>
        </row>
        <row r="749">
          <cell r="F749" t="str">
            <v>CUID</v>
          </cell>
        </row>
        <row r="750">
          <cell r="F750" t="str">
            <v>CAOSU</v>
          </cell>
        </row>
        <row r="751">
          <cell r="F751" t="str">
            <v>BM12-100</v>
          </cell>
        </row>
        <row r="752">
          <cell r="F752" t="str">
            <v>BM12-100</v>
          </cell>
        </row>
        <row r="753">
          <cell r="F753" t="str">
            <v>Te-STK250</v>
          </cell>
        </row>
        <row r="754">
          <cell r="F754" t="str">
            <v>BTUM</v>
          </cell>
        </row>
        <row r="755">
          <cell r="F755" t="str">
            <v>XANG</v>
          </cell>
        </row>
        <row r="756">
          <cell r="F756" t="str">
            <v>CUID</v>
          </cell>
        </row>
        <row r="757">
          <cell r="F757" t="str">
            <v>CAOSU</v>
          </cell>
        </row>
        <row r="758">
          <cell r="F758" t="str">
            <v>BM12-100</v>
          </cell>
        </row>
        <row r="759">
          <cell r="F759" t="str">
            <v>BM12-100</v>
          </cell>
        </row>
        <row r="760">
          <cell r="F760" t="str">
            <v>Va-OT25</v>
          </cell>
        </row>
        <row r="761">
          <cell r="F761" t="str">
            <v>CAOSU</v>
          </cell>
        </row>
        <row r="762">
          <cell r="F762" t="str">
            <v>MAZUT</v>
          </cell>
        </row>
        <row r="763">
          <cell r="F763" t="str">
            <v>SOND</v>
          </cell>
        </row>
        <row r="764">
          <cell r="F764" t="str">
            <v>BM12-100</v>
          </cell>
        </row>
        <row r="765">
          <cell r="F765" t="str">
            <v>BM12-100</v>
          </cell>
        </row>
        <row r="766">
          <cell r="F766" t="str">
            <v>Va-OT70</v>
          </cell>
        </row>
        <row r="767">
          <cell r="F767" t="str">
            <v>CAOSU</v>
          </cell>
        </row>
        <row r="768">
          <cell r="F768" t="str">
            <v>MAZUT</v>
          </cell>
        </row>
        <row r="769">
          <cell r="F769" t="str">
            <v>SOND</v>
          </cell>
        </row>
        <row r="770">
          <cell r="F770" t="str">
            <v>BM12-100</v>
          </cell>
        </row>
        <row r="771">
          <cell r="F771" t="str">
            <v>BM12-100</v>
          </cell>
        </row>
        <row r="772">
          <cell r="F772" t="str">
            <v>Va-OT100</v>
          </cell>
        </row>
        <row r="773">
          <cell r="F773" t="str">
            <v>CAOSU</v>
          </cell>
        </row>
        <row r="774">
          <cell r="F774" t="str">
            <v>MAZUT</v>
          </cell>
        </row>
        <row r="775">
          <cell r="F775" t="str">
            <v>SOND</v>
          </cell>
        </row>
        <row r="776">
          <cell r="F776" t="str">
            <v>BM12-100</v>
          </cell>
        </row>
        <row r="777">
          <cell r="F777" t="str">
            <v>BM12-100</v>
          </cell>
        </row>
        <row r="778">
          <cell r="F778" t="str">
            <v>Va-OT150</v>
          </cell>
        </row>
        <row r="779">
          <cell r="F779" t="str">
            <v>CAOSU</v>
          </cell>
        </row>
        <row r="780">
          <cell r="F780" t="str">
            <v>MAZUT</v>
          </cell>
        </row>
        <row r="781">
          <cell r="F781" t="str">
            <v>SOND</v>
          </cell>
        </row>
        <row r="782">
          <cell r="F782" t="str">
            <v>BM12-100</v>
          </cell>
        </row>
        <row r="783">
          <cell r="F783" t="str">
            <v>BM12-100</v>
          </cell>
        </row>
        <row r="784">
          <cell r="F784" t="str">
            <v>Va-OT200</v>
          </cell>
        </row>
        <row r="785">
          <cell r="F785" t="str">
            <v>CAOSU</v>
          </cell>
        </row>
        <row r="786">
          <cell r="F786" t="str">
            <v>MAZUT</v>
          </cell>
        </row>
        <row r="787">
          <cell r="F787" t="str">
            <v>SOND</v>
          </cell>
        </row>
        <row r="788">
          <cell r="F788" t="str">
            <v>BM12-100</v>
          </cell>
        </row>
        <row r="789">
          <cell r="F789" t="str">
            <v>BM12-100</v>
          </cell>
        </row>
        <row r="790">
          <cell r="F790" t="str">
            <v>Va-OT250</v>
          </cell>
        </row>
        <row r="791">
          <cell r="F791" t="str">
            <v>CAOSU</v>
          </cell>
        </row>
        <row r="792">
          <cell r="F792" t="str">
            <v>MAZUT</v>
          </cell>
        </row>
        <row r="793">
          <cell r="F793" t="str">
            <v>SOND</v>
          </cell>
        </row>
        <row r="794">
          <cell r="F794" t="str">
            <v>BM12-100</v>
          </cell>
        </row>
        <row r="795">
          <cell r="F795" t="str">
            <v>BM12-100</v>
          </cell>
        </row>
        <row r="796">
          <cell r="F796" t="str">
            <v>Co-PVC114</v>
          </cell>
        </row>
        <row r="797">
          <cell r="F797" t="str">
            <v>ALCOL</v>
          </cell>
        </row>
        <row r="798">
          <cell r="F798" t="str">
            <v>KEO</v>
          </cell>
        </row>
        <row r="799">
          <cell r="F799" t="str">
            <v>KEO</v>
          </cell>
        </row>
        <row r="800">
          <cell r="F800" t="str">
            <v>SA10</v>
          </cell>
        </row>
        <row r="801">
          <cell r="F801" t="str">
            <v>GOKE</v>
          </cell>
        </row>
        <row r="804">
          <cell r="F804" t="str">
            <v>GOKE</v>
          </cell>
        </row>
        <row r="805">
          <cell r="F805" t="str">
            <v>XM30</v>
          </cell>
        </row>
        <row r="806">
          <cell r="F806" t="str">
            <v>VOIC</v>
          </cell>
        </row>
        <row r="807">
          <cell r="F807" t="str">
            <v>CATV</v>
          </cell>
        </row>
        <row r="808">
          <cell r="F808" t="str">
            <v>CATV</v>
          </cell>
        </row>
        <row r="809">
          <cell r="F809" t="str">
            <v>XM30</v>
          </cell>
        </row>
        <row r="810">
          <cell r="F810" t="str">
            <v>VOIC</v>
          </cell>
        </row>
        <row r="811">
          <cell r="F811" t="str">
            <v>CATV</v>
          </cell>
        </row>
        <row r="812">
          <cell r="F812" t="str">
            <v>CATV</v>
          </cell>
        </row>
        <row r="813">
          <cell r="F813" t="str">
            <v>XM30</v>
          </cell>
        </row>
        <row r="814">
          <cell r="F814" t="str">
            <v>CATV</v>
          </cell>
        </row>
        <row r="815">
          <cell r="F815" t="str">
            <v>CATV</v>
          </cell>
        </row>
        <row r="816">
          <cell r="F816" t="str">
            <v>XM30</v>
          </cell>
        </row>
        <row r="817">
          <cell r="F817" t="str">
            <v>CATV</v>
          </cell>
        </row>
        <row r="818">
          <cell r="F818" t="str">
            <v>CATV</v>
          </cell>
        </row>
        <row r="819">
          <cell r="F819" t="str">
            <v>XM30</v>
          </cell>
        </row>
        <row r="820">
          <cell r="F820" t="str">
            <v>CATV</v>
          </cell>
        </row>
        <row r="821">
          <cell r="F821" t="str">
            <v>CATV</v>
          </cell>
        </row>
        <row r="822">
          <cell r="F822" t="str">
            <v>XM30</v>
          </cell>
        </row>
        <row r="823">
          <cell r="F823" t="str">
            <v>CATV</v>
          </cell>
        </row>
        <row r="824">
          <cell r="F824" t="str">
            <v>CATV</v>
          </cell>
        </row>
        <row r="825">
          <cell r="F825" t="str">
            <v>XM30</v>
          </cell>
        </row>
        <row r="826">
          <cell r="F826" t="str">
            <v>CATV</v>
          </cell>
        </row>
        <row r="828">
          <cell r="F828" t="str">
            <v>CATV</v>
          </cell>
        </row>
        <row r="829">
          <cell r="F829" t="str">
            <v>XM30</v>
          </cell>
        </row>
        <row r="830">
          <cell r="F830" t="str">
            <v>CATV</v>
          </cell>
        </row>
        <row r="831">
          <cell r="F831" t="str">
            <v>DA12</v>
          </cell>
        </row>
        <row r="832">
          <cell r="F832" t="str">
            <v>DA12</v>
          </cell>
        </row>
        <row r="833">
          <cell r="F833" t="str">
            <v>XM30</v>
          </cell>
        </row>
        <row r="834">
          <cell r="F834" t="str">
            <v>CATV</v>
          </cell>
        </row>
        <row r="835">
          <cell r="F835" t="str">
            <v>DA12</v>
          </cell>
        </row>
        <row r="836">
          <cell r="F836" t="str">
            <v>DA12</v>
          </cell>
        </row>
        <row r="837">
          <cell r="F837" t="str">
            <v>XM30</v>
          </cell>
        </row>
        <row r="838">
          <cell r="F838" t="str">
            <v>CATV</v>
          </cell>
        </row>
        <row r="839">
          <cell r="F839" t="str">
            <v>DA12</v>
          </cell>
        </row>
        <row r="840">
          <cell r="F840" t="str">
            <v>DA12</v>
          </cell>
        </row>
        <row r="841">
          <cell r="F841" t="str">
            <v>XM30</v>
          </cell>
        </row>
        <row r="842">
          <cell r="F842" t="str">
            <v>CATV</v>
          </cell>
        </row>
        <row r="843">
          <cell r="F843" t="str">
            <v>DA24</v>
          </cell>
        </row>
        <row r="844">
          <cell r="F844" t="str">
            <v>DA24</v>
          </cell>
        </row>
        <row r="845">
          <cell r="F845" t="str">
            <v>XM30</v>
          </cell>
        </row>
        <row r="846">
          <cell r="F846" t="str">
            <v>CATV</v>
          </cell>
        </row>
        <row r="847">
          <cell r="F847" t="str">
            <v>DA46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sheetName val="tmdg"/>
      <sheetName val="mavl"/>
      <sheetName val="Module4"/>
      <sheetName val="Module1"/>
      <sheetName val="Module2"/>
      <sheetName val="Module3"/>
      <sheetName val="Dinh Muc VT"/>
      <sheetName val="Tien Luong"/>
      <sheetName val="Tke"/>
      <sheetName val="Parem"/>
      <sheetName val="Sat tron"/>
      <sheetName val="TDTKP (2)"/>
      <sheetName val="TONGKE3p"/>
      <sheetName val="CHITIET VL-NC-DDTT3PHA "/>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 VATTU"/>
      <sheetName val="Dutoan KL"/>
      <sheetName val="vankhuon"/>
      <sheetName val="Cuoc VC"/>
      <sheetName val="TH Vattu"/>
      <sheetName val="TMDT"/>
      <sheetName val="MAHIEU"/>
      <sheetName val="TK kinh phi"/>
      <sheetName val="DG CANTHO"/>
      <sheetName val="Tong du toan"/>
      <sheetName val="TDT"/>
      <sheetName val="TienLuong"/>
      <sheetName val="mavl"/>
      <sheetName val="CHITIET VL-NC"/>
      <sheetName val="VL-NC-M.ANGTEN "/>
      <sheetName val="THNDK"/>
      <sheetName val="VL-NC-M ngoai troi"/>
      <sheetName val="VL-NC-M_PCCC "/>
      <sheetName val="VL-NV- M duong"/>
      <sheetName val="Dinh Muc VT"/>
      <sheetName val="Tien Luong"/>
    </sheetNames>
    <sheetDataSet>
      <sheetData sheetId="0" refreshError="1"/>
      <sheetData sheetId="1" refreshError="1">
        <row r="10">
          <cell r="E10">
            <v>8.0299999999999994</v>
          </cell>
        </row>
        <row r="14">
          <cell r="A14" t="str">
            <v>PTRE</v>
          </cell>
        </row>
        <row r="20">
          <cell r="A20" t="str">
            <v>POLYFELT</v>
          </cell>
        </row>
        <row r="21">
          <cell r="A21" t="str">
            <v>OBT200</v>
          </cell>
        </row>
        <row r="57">
          <cell r="A57" t="str">
            <v>BM12-100</v>
          </cell>
        </row>
        <row r="58">
          <cell r="A58" t="str">
            <v>BL20</v>
          </cell>
        </row>
        <row r="139">
          <cell r="A139" t="str">
            <v>BM16-500/150</v>
          </cell>
        </row>
        <row r="140">
          <cell r="A140" t="str">
            <v>BM24-600/200</v>
          </cell>
        </row>
        <row r="141">
          <cell r="A141" t="str">
            <v>BM16-500/150</v>
          </cell>
        </row>
        <row r="142">
          <cell r="A142" t="str">
            <v>BM24-600/200</v>
          </cell>
        </row>
        <row r="143">
          <cell r="A143" t="str">
            <v>BM16-500/150</v>
          </cell>
        </row>
        <row r="144">
          <cell r="A144" t="str">
            <v>BM16-500/150</v>
          </cell>
        </row>
        <row r="145">
          <cell r="A145" t="str">
            <v>BM30-1400/200</v>
          </cell>
        </row>
        <row r="146">
          <cell r="A146" t="str">
            <v>BM30-1400/200</v>
          </cell>
        </row>
        <row r="147">
          <cell r="A147" t="str">
            <v>BM20-500</v>
          </cell>
        </row>
        <row r="148">
          <cell r="A148" t="str">
            <v>BM20-950</v>
          </cell>
        </row>
        <row r="149">
          <cell r="A149" t="str">
            <v>BM16-500</v>
          </cell>
        </row>
        <row r="192">
          <cell r="A192" t="str">
            <v>STP-MBA</v>
          </cell>
        </row>
        <row r="193">
          <cell r="A193" t="str">
            <v>CKSH</v>
          </cell>
        </row>
        <row r="197">
          <cell r="A197" t="str">
            <v>BDC12-100</v>
          </cell>
        </row>
        <row r="198">
          <cell r="A198" t="str">
            <v>BÑC12-80</v>
          </cell>
        </row>
        <row r="199">
          <cell r="A199" t="str">
            <v>STK140</v>
          </cell>
        </row>
        <row r="200">
          <cell r="A200" t="str">
            <v>Ma-STK140</v>
          </cell>
        </row>
        <row r="221">
          <cell r="A221" t="str">
            <v>CKSH</v>
          </cell>
        </row>
        <row r="228">
          <cell r="A228" t="str">
            <v>PUMP2</v>
          </cell>
        </row>
        <row r="276">
          <cell r="A276" t="str">
            <v>STK26</v>
          </cell>
        </row>
        <row r="277">
          <cell r="A277" t="str">
            <v>PVC50</v>
          </cell>
        </row>
        <row r="299">
          <cell r="A299" t="str">
            <v>OBT-200</v>
          </cell>
        </row>
        <row r="350">
          <cell r="A350" t="str">
            <v>BDC10-80</v>
          </cell>
        </row>
        <row r="366">
          <cell r="A366" t="str">
            <v>PVC220</v>
          </cell>
        </row>
        <row r="367">
          <cell r="A367" t="str">
            <v>PVC114</v>
          </cell>
        </row>
        <row r="457">
          <cell r="A457" t="str">
            <v>SATO-168/4</v>
          </cell>
        </row>
        <row r="470">
          <cell r="A470" t="str">
            <v>ÑI-AL</v>
          </cell>
        </row>
        <row r="473">
          <cell r="A473" t="str">
            <v>SO-AL</v>
          </cell>
        </row>
        <row r="477">
          <cell r="A477" t="str">
            <v>ÑI-NH</v>
          </cell>
        </row>
        <row r="531">
          <cell r="A531" t="str">
            <v>CAUB</v>
          </cell>
        </row>
        <row r="532">
          <cell r="A532" t="str">
            <v>LAVB</v>
          </cell>
        </row>
        <row r="533">
          <cell r="A533" t="str">
            <v>VSEN</v>
          </cell>
        </row>
        <row r="534">
          <cell r="A534" t="str">
            <v>HGVS</v>
          </cell>
        </row>
        <row r="535">
          <cell r="A535" t="str">
            <v>GUON</v>
          </cell>
        </row>
        <row r="536">
          <cell r="A536" t="str">
            <v>BON-500</v>
          </cell>
        </row>
        <row r="537">
          <cell r="A537" t="str">
            <v>GIENG</v>
          </cell>
        </row>
        <row r="538">
          <cell r="A538" t="str">
            <v>PVC21</v>
          </cell>
        </row>
        <row r="539">
          <cell r="A539" t="str">
            <v>Co-PVC21</v>
          </cell>
        </row>
        <row r="540">
          <cell r="A540" t="str">
            <v>Te-PVC21</v>
          </cell>
        </row>
        <row r="541">
          <cell r="A541" t="str">
            <v>Va-PVC21</v>
          </cell>
        </row>
        <row r="542">
          <cell r="A542" t="str">
            <v>PVC60</v>
          </cell>
        </row>
        <row r="543">
          <cell r="A543" t="str">
            <v>Co-PVC60</v>
          </cell>
        </row>
        <row r="544">
          <cell r="A544" t="str">
            <v>Ma-PVC60</v>
          </cell>
        </row>
        <row r="545">
          <cell r="A545" t="str">
            <v>PTHU</v>
          </cell>
        </row>
        <row r="546">
          <cell r="A546" t="str">
            <v>PVC114</v>
          </cell>
        </row>
        <row r="547">
          <cell r="A547" t="str">
            <v>Co-PVC100</v>
          </cell>
        </row>
        <row r="548">
          <cell r="A548" t="str">
            <v>Te-PVC100</v>
          </cell>
        </row>
        <row r="549">
          <cell r="A549" t="str">
            <v>Ma-PVC114</v>
          </cell>
        </row>
        <row r="550">
          <cell r="A550" t="str">
            <v>TBEP</v>
          </cell>
        </row>
        <row r="551">
          <cell r="A551" t="str">
            <v>CBEP</v>
          </cell>
        </row>
        <row r="552">
          <cell r="A552" t="str">
            <v>FILTER</v>
          </cell>
        </row>
        <row r="555">
          <cell r="A555" t="str">
            <v>STP-TG</v>
          </cell>
        </row>
        <row r="565">
          <cell r="A565" t="str">
            <v>STP-XA</v>
          </cell>
        </row>
        <row r="571">
          <cell r="A571" t="str">
            <v>BM-TGX</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TDTKP (2)"/>
      <sheetName val="CHITIET VL-NC-TT1p"/>
      <sheetName val="CHITIET VL-NC-DDTT3PHA "/>
      <sheetName val="CHITIET VL-NC (2)"/>
      <sheetName val="lkbv"/>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TDTKP _2_"/>
      <sheetName val="CHITIET VL_NC_TT1p"/>
      <sheetName val="CHITIET VL_NC_DDTT3PHA "/>
      <sheetName val="Dinh Muc VT"/>
      <sheetName val="Tien Luong"/>
      <sheetName val="DG-LAP66"/>
      <sheetName val="Dinh nghia"/>
      <sheetName val="TONGKE1P"/>
      <sheetName val="Tke"/>
      <sheetName val="Du_lieu"/>
      <sheetName val="dmVUA"/>
      <sheetName val="CHITIET VL-NC-TD_x0011_p"/>
      <sheetName val="_x0000__x0000__x0000_"/>
      <sheetName val="chitiet"/>
      <sheetName val="VC"/>
      <sheetName val="VLNCM"/>
      <sheetName val="CHITIET VL-NC-TT -1p"/>
      <sheetName val="CHITIET VL-NC-TT-3p"/>
      <sheetName val="CHITIET VL-NC"/>
      <sheetName val="???"/>
      <sheetName val="Value"/>
      <sheetName val="TL rieng"/>
      <sheetName val="Thuc thanh"/>
      <sheetName val="___"/>
      <sheetName val="XL4Poppy"/>
      <sheetName val="TONGKE-HT"/>
      <sheetName val="LKVL-CK-HT-GD1"/>
      <sheetName val="HT"/>
      <sheetName val="Thong so"/>
      <sheetName val="mavl"/>
      <sheetName val="TDTKP_(2)"/>
      <sheetName val="CHITIET_VL-NC-TT1p"/>
      <sheetName val="CHITIET_VL-NC-DDTT3PHA_"/>
      <sheetName val="CHITIET_VL-NC_(2)"/>
      <sheetName val="t-h_TT3P"/>
      <sheetName val="CHITIET_VL-NC-DDTT3PHA__(2)"/>
      <sheetName val="VC_DD3PHA_THANHPHUOC"/>
      <sheetName val="Sheet2_(2)"/>
      <sheetName val="DON_GIA"/>
      <sheetName val="CHITIET_VL-NC-DDTT3PHA__(3)"/>
      <sheetName val="TONG_HOP_VL-NC"/>
      <sheetName val="VC_DD1PHA_"/>
      <sheetName val="t-h_TT1P_(2)"/>
      <sheetName val="TDTKP__2_"/>
      <sheetName val="CHITIET_VL_NC_TT1p"/>
      <sheetName val="CHITIET_VL_NC_DDTT3PHA_"/>
      <sheetName val="Dinh_Muc_VT"/>
      <sheetName val="Tien_Luong"/>
      <sheetName val="CHITIET_VL-NC-TDp"/>
      <sheetName val="Dinh_nghia"/>
      <sheetName val="CHITIET_VL-NC"/>
      <sheetName val="CHITIET_VL-NC-TT_-1p"/>
      <sheetName val="CHITIET_VL-NC-TT-3p"/>
      <sheetName val="TDTKP_(2)1"/>
      <sheetName val="CHITIET_VL-NC-TT1p1"/>
      <sheetName val="CHITIET_VL-NC-DDTT3PHA_1"/>
      <sheetName val="CHITIET_VL-NC_(2)1"/>
      <sheetName val="t-h_TT3P1"/>
      <sheetName val="CHITIET_VL-NC-DDTT3PHA__(2)1"/>
      <sheetName val="VC_DD3PHA_THANHPHUOC1"/>
      <sheetName val="Sheet2_(2)1"/>
      <sheetName val="DON_GIA1"/>
      <sheetName val="CHITIET_VL-NC-DDTT3PHA__(3)1"/>
      <sheetName val="TONG_HOP_VL-NC1"/>
      <sheetName val="VC_DD1PHA_1"/>
      <sheetName val="t-h_TT1P_(2)1"/>
      <sheetName val="TDTKP__2_1"/>
      <sheetName val="CHITIET_VL_NC_TT1p1"/>
      <sheetName val="CHITIET_VL_NC_DDTT3PHA_1"/>
      <sheetName val="Dinh_Muc_VT1"/>
      <sheetName val="Tien_Luong1"/>
      <sheetName val="Dinh_nghia1"/>
      <sheetName val="CHITIET_VL-NC1"/>
      <sheetName val="CHITIET_VL-NC-TT_-1p1"/>
      <sheetName val="CHITIET_VL-NC-TT-3p1"/>
      <sheetName val="dg-VTu"/>
      <sheetName val="TDTKP_(2)2"/>
      <sheetName val="CHITIET_VL-NC-TT1p2"/>
      <sheetName val="CHITIET_VL-NC-DDTT3PHA_2"/>
      <sheetName val="CHITIET_VL-NC_(2)2"/>
      <sheetName val="t-h_TT3P2"/>
      <sheetName val="CHITIET_VL-NC-DDTT3PHA__(2)2"/>
      <sheetName val="VC_DD3PHA_THANHPHUOC2"/>
      <sheetName val="Sheet2_(2)2"/>
      <sheetName val="DON_GIA2"/>
      <sheetName val="CHITIET_VL-NC-DDTT3PHA__(3)2"/>
      <sheetName val="TONG_HOP_VL-NC2"/>
      <sheetName val="VC_DD1PHA_2"/>
      <sheetName val="t-h_TT1P_(2)2"/>
      <sheetName val="TDTKP__2_2"/>
      <sheetName val="CHITIET_VL_NC_TT1p2"/>
      <sheetName val="CHITIET_VL_NC_DDTT3PHA_2"/>
      <sheetName val="Dinh_Muc_VT2"/>
      <sheetName val="Tien_Luong2"/>
      <sheetName val="Dinh_nghia2"/>
      <sheetName val="CHITIET_VL-NC2"/>
      <sheetName val="CHITIET_VL-NC-TT_-1p2"/>
      <sheetName val="CHITIET_VL-NC-TT-3p2"/>
      <sheetName val="TDTKP_(2)3"/>
      <sheetName val="CHITIET_VL-NC-TT1p3"/>
      <sheetName val="CHITIET_VL-NC-DDTT3PHA_3"/>
      <sheetName val="CHITIET_VL-NC_(2)3"/>
      <sheetName val="t-h_TT3P3"/>
      <sheetName val="CHITIET_VL-NC-DDTT3PHA__(2)3"/>
      <sheetName val="VC_DD3PHA_THANHPHUOC3"/>
      <sheetName val="Sheet2_(2)3"/>
      <sheetName val="DON_GIA3"/>
      <sheetName val="CHITIET_VL-NC-DDTT3PHA__(3)3"/>
      <sheetName val="TONG_HOP_VL-NC3"/>
      <sheetName val="VC_DD1PHA_3"/>
      <sheetName val="t-h_TT1P_(2)3"/>
      <sheetName val="TDTKP__2_3"/>
      <sheetName val="CHITIET_VL_NC_TT1p3"/>
      <sheetName val="CHITIET_VL_NC_DDTT3PHA_3"/>
      <sheetName val="Dinh_Muc_VT3"/>
      <sheetName val="Tien_Luong3"/>
      <sheetName val="Dinh_nghia3"/>
      <sheetName val="CHITIET_VL-NC3"/>
      <sheetName val="CHITIET_VL-NC-TT_-1p3"/>
      <sheetName val="CHITIET_VL-NC-TT-3p3"/>
      <sheetName val="TL_rieng"/>
      <sheetName val="Thuc_thanh"/>
      <sheetName val="2"/>
      <sheetName val="Chiet tinh dz22"/>
      <sheetName val="CHITIET VL-NCHT1 (2)"/>
      <sheetName val="DG-LAP6"/>
      <sheetName val="XL-Thang 11"/>
      <sheetName val="XL-Thang 1"/>
      <sheetName val="TTBACHUC"/>
      <sheetName val="MATRAM"/>
      <sheetName val="2.16(VLP)"/>
      <sheetName val="DTOAN CHI TIET"/>
      <sheetName val="DF"/>
      <sheetName val="TH kinh phi"/>
      <sheetName val="Sat tron"/>
      <sheetName val="DATA"/>
      <sheetName val="TNHCHINH"/>
      <sheetName val="DG1242"/>
      <sheetName val="TTHBCMT"/>
      <sheetName val="TDTKP1"/>
      <sheetName val="CPBBO"/>
      <sheetName val=""/>
      <sheetName val="VatLieu"/>
      <sheetName val="DANHPHAP"/>
      <sheetName val="THCT"/>
      <sheetName val="THDZ0,4"/>
      <sheetName val="TH DZ35"/>
      <sheetName val="Areas"/>
    </sheetNames>
    <sheetDataSet>
      <sheetData sheetId="0" refreshError="1">
        <row r="110">
          <cell r="Y110">
            <v>0</v>
          </cell>
        </row>
      </sheetData>
      <sheetData sheetId="1"/>
      <sheetData sheetId="2" refreshError="1">
        <row r="110">
          <cell r="Y110">
            <v>0</v>
          </cell>
        </row>
        <row r="245">
          <cell r="G245">
            <v>546270.25</v>
          </cell>
        </row>
      </sheetData>
      <sheetData sheetId="3" refreshError="1">
        <row r="426">
          <cell r="G426">
            <v>103996.70000000001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heet1"/>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0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So Do"/>
      <sheetName val="KTTSCD - DLNA"/>
      <sheetName val="quÝ1"/>
      <sheetName val="10000000"/>
      <sheetName val="20000000"/>
      <sheetName val="30000000"/>
      <sheetName val="40000000"/>
      <sheetName val="50000000"/>
      <sheetName val="60000000"/>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H Ky Anh"/>
      <sheetName val="Sheet2 (2)"/>
      <sheetName val="t1"/>
      <sheetName val="T11"/>
      <sheetName val="PNT_QUOT__3"/>
      <sheetName val="COAT_WRAP_QIOT__3"/>
      <sheetName val="Bia"/>
      <sheetName val="Tm"/>
      <sheetName val="THKP"/>
      <sheetName val="DGi"/>
      <sheetName val="CV den trong to聮g"/>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ȴ0000000"/>
      <sheetName val="BangTH"/>
      <sheetName val="Xaylap "/>
      <sheetName val="Nhan cong"/>
      <sheetName val="Thietbi"/>
      <sheetName val="Diengiai"/>
      <sheetName val="Vanchuyen"/>
      <sheetName val="Thang06-2002"/>
      <sheetName val="Thang07-2002"/>
      <sheetName val="Thang08-2002"/>
      <sheetName val="Thang09-2002"/>
      <sheetName val="Thang10-2002 "/>
      <sheetName val="Thang11-2002"/>
      <sheetName val="Thang12-2002"/>
      <sheetName val="Sheet1 (3)"/>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PNT-QUOT-D150#3"/>
      <sheetName val="PNT-QUOT-H153#3"/>
      <sheetName val="PNT-QUOT-K152#3"/>
      <sheetName val="PNT-QUOT-H146#3"/>
      <sheetName val="Oð mai 279"/>
      <sheetName val="mau kiem ke"/>
      <sheetName val="quyet toan HD 2000"/>
      <sheetName val="quyet toan hoa don 2001"/>
      <sheetName val="kiem ke hoa don 2001"/>
      <sheetName val="QUY III 02"/>
      <sheetName val="QUY IV 02"/>
      <sheetName val="QUYET TOAN 02"/>
      <sheetName val="Sheet15"/>
      <sheetName val="BKLBD"/>
      <sheetName val="PTDG"/>
      <sheetName val="DTCT"/>
      <sheetName val="vlct"/>
      <sheetName val="Sheet6"/>
      <sheetName val="Sheet7"/>
      <sheetName val="Sheet8"/>
      <sheetName val="Sheet9"/>
      <sheetName val="Sheet10"/>
      <sheetName val="Sheet11"/>
      <sheetName val="Sheet12"/>
      <sheetName val="Sheet13"/>
      <sheetName val="Sheet14"/>
      <sheetName val="Lap ®at ®hÖ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xdcb 01-2003"/>
      <sheetName val="XLÇ_x0015_oppy"/>
      <sheetName val="Bao cao KQTH quy hoach 135"/>
      <sheetName val="Sheet5"/>
      <sheetName val="Cong ban 1,5_x0013_"/>
      <sheetName val="Shedt1"/>
      <sheetName val="_x0012_0000000"/>
      <sheetName val="TAU"/>
      <sheetName val="KHACH"/>
      <sheetName val="BC1"/>
      <sheetName val="BC2"/>
      <sheetName val="BAO CAO AN"/>
      <sheetName val="BANGKEKHACH"/>
      <sheetName val="Thang8-02"/>
      <sheetName val="Thang9-02"/>
      <sheetName val="Thang10-02"/>
      <sheetName val="Thang11-02"/>
      <sheetName val="Thang12-02"/>
      <sheetName val="Thang01-03"/>
      <sheetName val="Thang02-03"/>
      <sheetName val="T_x000b_331"/>
      <sheetName val="0304"/>
      <sheetName val="0904"/>
      <sheetName val="1204"/>
      <sheetName val="80000000"/>
      <sheetName val="90000000"/>
      <sheetName val="a0000000"/>
      <sheetName val="b0000000"/>
      <sheetName val="c0000000"/>
      <sheetName val="Kѭ284"/>
      <sheetName val="XXXXX_XX"/>
      <sheetName val="XXXXX\XX"/>
      <sheetName val="cocB40 5B"/>
      <sheetName val="cocD50 9A"/>
      <sheetName val="cocD75 16"/>
      <sheetName val="coc B80 TD25"/>
      <sheetName val="P27 B80"/>
      <sheetName val="Coc23 B80"/>
      <sheetName val="cong B80 C4"/>
      <sheetName val="Khac DP"/>
      <sheetName val="Khoi than "/>
      <sheetName val="B3_208_than"/>
      <sheetName val="B3_208_TU"/>
      <sheetName val="B3_208_TW"/>
      <sheetName val="B3_208_DP"/>
      <sheetName val="B3_208_khac"/>
      <sheetName val="ADKT"/>
      <sheetName val="Macro1"/>
      <sheetName val="Macro2"/>
      <sheetName val="Macro3"/>
      <sheetName val="p0000000"/>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283 - Jm284"/>
      <sheetName val="Don gia"/>
      <sheetName val="Du tnan chi tiet coc nuoc"/>
      <sheetName val="Km&quot;80"/>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Nghiªm T_x0002_ "/>
      <sheetName val="tt-_x0014_BA"/>
      <sheetName val="TD_x0014_"/>
      <sheetName val="_x0014_.12"/>
      <sheetName val="QD c5a HDQT (2)"/>
      <sheetName val="_x0003_hart1"/>
      <sheetName val=""/>
      <sheetName val="XNxlva sxthanKCIÉ"/>
      <sheetName val="30100000"/>
      <sheetName val="TDT-TBࡁ"/>
      <sheetName val="Op mai 2_x000c__x0000_"/>
      <sheetName val="_x0000_bÑi_x0003__x0000__x0000__x0000__x0000_²r_x0013__x0000_"/>
      <sheetName val="k, vt tho"/>
      <sheetName val="Km_x0012_77 "/>
      <sheetName val="ADKTKT02"/>
      <sheetName val="Ton 31.1"/>
      <sheetName val="NhapT.2"/>
      <sheetName val="Xuat T.2"/>
      <sheetName val="Ton 28.2"/>
      <sheetName val="H.Tra"/>
      <sheetName val="Hang CTY TRA LAI"/>
      <sheetName val="Hang NV Tra Lai"/>
      <sheetName val="Áo"/>
      <sheetName val="Baocao"/>
      <sheetName val="UT"/>
      <sheetName val="TongHopHD"/>
      <sheetName val="7000 000"/>
      <sheetName val="TL33-13.14"/>
      <sheetName val="tlđm190337,8"/>
      <sheetName val="GC190337,8"/>
      <sheetName val="033,7,8"/>
      <sheetName val="TL033 ,2,4"/>
      <sheetName val="TL 0331,2"/>
      <sheetName val="033-1,4"/>
      <sheetName val="TL033,19,5"/>
      <sheetName val="gìIÏÝ_x001c_Ã_x0008_ç¾{è"/>
      <sheetName val="_x000b_luong phu"/>
      <sheetName val="VÃt liÖu"/>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Km280 ࠭ Km281"/>
      <sheetName val="_x0000__x000d__x0000__x0000__x0000_âO"/>
      <sheetName val="_x0000__x000f__x0000__x0000__x0000_½"/>
      <sheetName val="_x0000__x0000_²r"/>
      <sheetName val="_x0000__x0000__x0000__x0000__x0000_M pc_x0006__x0000__x0000_CamPh_x0000__x0000_"/>
      <sheetName val="mua vao"/>
      <sheetName val="chi phi "/>
      <sheetName val="ban ra 10%"/>
      <sheetName val="120"/>
      <sheetName val="IFAD"/>
      <sheetName val="CVHN"/>
      <sheetName val="TCVM"/>
      <sheetName val="RIDP"/>
      <sheetName val="LDNN"/>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V den trong to?g"/>
      <sheetName val="?0000000"/>
      <sheetName val="K?284"/>
      <sheetName val="BCDSPS"/>
      <sheetName val="BCDKT"/>
      <sheetName val="K43"/>
      <sheetName val="THKL"/>
      <sheetName val="PL43"/>
      <sheetName val="K43+0.00 - 338 Trai"/>
      <sheetName val="ESTI."/>
      <sheetName val="DI-ESTI"/>
      <sheetName val="GS02-thu0TM"/>
      <sheetName val="Dong$bac"/>
      <sheetName val="gVL"/>
      <sheetName val="Nhap du lieu"/>
      <sheetName val="Tong (op"/>
      <sheetName val="Coc 4ieu"/>
      <sheetName val="ၔong hop QL48 - 2"/>
      <sheetName val="Km266"/>
      <sheetName val="Shaet13"/>
      <sheetName val="Sÿÿÿÿ"/>
      <sheetName val="quÿÿ"/>
      <sheetName val="Mix-Tarpaulin"/>
      <sheetName val="Tarpaulin"/>
      <sheetName val="Price"/>
      <sheetName val="Monthly"/>
      <sheetName val="For Summary"/>
      <sheetName val="For Summary(KG)"/>
      <sheetName val="PP Cloth"/>
      <sheetName val="Mix-PP Cloth"/>
      <sheetName val="Material Price-PP"/>
      <sheetName val="Cong ban 1,5„—_x0013__x0000_"/>
      <sheetName val="K-280 - Km281"/>
      <sheetName val="Km27%"/>
      <sheetName val="O0 mai 279"/>
      <sheetName val="Op_x0000_mai 280"/>
      <sheetName val="Op mai 28_x0011_"/>
      <sheetName val="5 nam (tac`) (2)"/>
      <sheetName val="D%o nai"/>
      <sheetName val="CTT cao so."/>
      <sheetName val="XNxlva sxdhanKCII"/>
      <sheetName val="CTxay lap mo C_x0010_"/>
      <sheetName val="Xa9lap "/>
      <sheetName val="Package1"/>
      <sheetName val="_x0003_har"/>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DG "/>
      <sheetName val="Cong baj 2x1,5"/>
      <sheetName val="GS08)B.hµng"/>
      <sheetName val="_x0014_M01"/>
      <sheetName val="bc"/>
      <sheetName val="K.O"/>
      <sheetName val="xang _clc"/>
      <sheetName val="X¡NG_td"/>
      <sheetName val="MaZUT"/>
      <sheetName val="DIESEL"/>
      <sheetName val="CVden nw8ai TCT (1)"/>
      <sheetName val="Thang 07"/>
      <sheetName val="T10-05"/>
      <sheetName val="T9-05"/>
      <sheetName val="t805"/>
      <sheetName val="11T"/>
      <sheetName val="9T"/>
      <sheetName val="Ho la "/>
      <sheetName val="Giao nhie- vu"/>
      <sheetName val="TNghiÖ- VL"/>
      <sheetName val="thaß26"/>
      <sheetName val="chie԰_x0000__x0000__x0000_Ȁ_x0000_"/>
      <sheetName val="QD cua "/>
      <sheetName val="_x000c__x0000__x0000__x0000__x0000__x0000__x0000__x0000__x000d__x0000__x0000__x0000_"/>
      <sheetName val="_x0000__x000f__x0000__x0000__x0000_‚ž½"/>
      <sheetName val="_x0000__x000d__x0000__x0000__x0000_âOŽ"/>
      <sheetName val="QD cua HDQ²_x0000__x0000_)"/>
      <sheetName val="P210-TP20"/>
      <sheetName val="CB32"/>
      <sheetName val="CTT NuiC_x000f_eo"/>
      <sheetName val="TDT-TB?"/>
      <sheetName val="Km280 ? Km281"/>
      <sheetName val="Kluo-_x0008_ phu"/>
      <sheetName val="QD cua HDQ²_x0000__x0000_€)"/>
      <sheetName val="tuong"/>
      <sheetName val="CDKTJT03"/>
      <sheetName val="Tong hnp QL47"/>
      <sheetName val="PNT-P3"/>
      <sheetName val="Mp mai 275"/>
      <sheetName val="MTL$-INTER"/>
      <sheetName val="t01.06"/>
      <sheetName val="tldm190337,8"/>
      <sheetName val="Cong ban 0,7p0,7"/>
      <sheetName val="[PNT-P3.xls][PNT-P3.xls][PNT-P3"/>
      <sheetName val="DŃ02"/>
      <sheetName val="Diem mon hoc"/>
      <sheetName val="Tong hop diem"/>
      <sheetName val="HoTen-khong duoc xoa"/>
      <sheetName val="Bang VL"/>
      <sheetName val="VL(No V-c)"/>
      <sheetName val="Op"/>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Km275 - Ke276"/>
      <sheetName val="Km280 - Km2(1"/>
      <sheetName val="Km282 - Kl283"/>
      <sheetName val="Tong hop Op m!i"/>
      <sheetName val="Giao nhiem fu"/>
      <sheetName val="QDcea TGD (2)"/>
      <sheetName val="tt chu don"/>
      <sheetName val="CDPS3"/>
      <sheetName val="CDÕTKT2002"/>
      <sheetName val="gìIÏÝ_x001c_齘_x0013_龜_x0013_ꗃ〒"/>
      <sheetName val="411"/>
      <sheetName val="632"/>
      <sheetName val="bÑi_x0003_"/>
      <sheetName val="_x000f_"/>
      <sheetName val="M pc_x0006_"/>
      <sheetName val="chie԰"/>
      <sheetName val="_x000c_"/>
      <sheetName val="QD cua HDQ²"/>
      <sheetName val="nam2004"/>
      <sheetName val="Khach iang le "/>
      <sheetName val="TH Ky Afh"/>
      <sheetName val="KHTS"/>
      <sheetName val="Giao nhÿÿÿÿvu"/>
      <sheetName val="⁋㌱Ա"/>
      <sheetName val="_x0000__x000a__x0000__x0000__x0000_âO"/>
      <sheetName val="KHTS_x0000__x000d_2"/>
      <sheetName val="⁋㌱Ա_x0000_䭔㌱س_x0000_䭔ㄠㄴ_x0006_牴湯⁧琠湯౧_x0000_杮楨搠湩⵨偃_x0006_匀敨瑥"/>
      <sheetName val="[PNT-P3.xls]XXXXX\XX"/>
      <sheetName val="chieud_x0005__x0000__x0000__x0000_"/>
      <sheetName val="PNT_QUO"/>
      <sheetName val="PNghiÖm VL"/>
      <sheetName val="FORM jc"/>
      <sheetName val="gia x_x0000_ may"/>
      <sheetName val="T[ 131"/>
      <sheetName val="Cong ban`1,5x1,5"/>
      <sheetName val="TK33313"/>
      <sheetName val="UK 911"/>
      <sheetName val="CEPS1"/>
      <sheetName val="Km285"/>
      <sheetName val="_x000c__x000a_"/>
      <sheetName val="_x000a_âOŽ"/>
      <sheetName val="HNI"/>
      <sheetName val="DC2@ï4"/>
      <sheetName val="Tong hop$Op mai"/>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UNZA(xuong)T11743972 phuong (2)"/>
      <sheetName val="JEBSENT12(2)"/>
      <sheetName val="KIKIT1 784453Ms Chau  (2)"/>
      <sheetName val="ASEFOODT 01(vp) (2)"/>
      <sheetName val="NAMKIMT12  MS (2)"/>
      <sheetName val="KORYOT T 12 (2)"/>
      <sheetName val="NHAT DONG T1 817035 msDung (2)"/>
      <sheetName val=" COMPASST 01784933 ms Dung (2)"/>
      <sheetName val="HA LONG T12(2)"/>
      <sheetName val="MBT T01 (2)"/>
      <sheetName val="CLARIAN T1 (2)"/>
      <sheetName val="URCT 1 767025 Ms Mai (2)"/>
      <sheetName val="bao cao t 01 (2)"/>
      <sheetName val="VISON T 01(2)"/>
      <sheetName val="178 t 12"/>
      <sheetName val="Be tong 620 t01"/>
      <sheetName val="XE DAP T1"/>
      <sheetName val="WAY WAY T01"/>
      <sheetName val="DON VI K5 T01"/>
      <sheetName val="ETECH VINA T1"/>
      <sheetName val="MINH DUONG T11"/>
      <sheetName val="EVERICH T01"/>
      <sheetName val="DAILYMANY T01"/>
      <sheetName val="UNITED GARMENT T11"/>
      <sheetName val="HA PHAT T1"/>
      <sheetName val="CA PHE MIEN BAC T1"/>
      <sheetName val="THEO DOI SO XERI T11"/>
      <sheetName val="ILJUNG T12"/>
      <sheetName val="LIENHIEP T12"/>
      <sheetName val="buu chinh binh duong t12"/>
      <sheetName val="TSUCHIYA TSCO T12"/>
      <sheetName val="B-TECH T12"/>
      <sheetName val="MY DUNG T1 (WTJ)"/>
      <sheetName val="HSIANG JIUH T1"/>
      <sheetName val="VIET HONG T12"/>
      <sheetName val="SHUAN HWA T01"/>
      <sheetName val="KHAI HONG T12"/>
      <sheetName val="ANH LY DONG NAI T01"/>
      <sheetName val="THEP VIET T01"/>
      <sheetName val="BUU CHINH BINH T11 (2)"/>
      <sheetName val="chieud"/>
      <sheetName val="?ong hop QL48 - 2"/>
      <sheetName val="QD_x0001_a TG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efreshError="1"/>
      <sheetData sheetId="473" refreshError="1"/>
      <sheetData sheetId="474"/>
      <sheetData sheetId="475"/>
      <sheetData sheetId="476" refreshError="1"/>
      <sheetData sheetId="477" refreshError="1"/>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sheetData sheetId="615" refreshError="1"/>
      <sheetData sheetId="616" refreshError="1"/>
      <sheetData sheetId="617"/>
      <sheetData sheetId="618" refreshError="1"/>
      <sheetData sheetId="619" refreshError="1"/>
      <sheetData sheetId="620"/>
      <sheetData sheetId="621" refreshError="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sheetData sheetId="646" refreshError="1"/>
      <sheetData sheetId="647"/>
      <sheetData sheetId="648" refreshError="1"/>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sheetData sheetId="682"/>
      <sheetData sheetId="683"/>
      <sheetData sheetId="684"/>
      <sheetData sheetId="685"/>
      <sheetData sheetId="686" refreshError="1"/>
      <sheetData sheetId="687" refreshError="1"/>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refreshError="1"/>
      <sheetData sheetId="701" refreshError="1"/>
      <sheetData sheetId="702" refreshError="1"/>
      <sheetData sheetId="703" refreshError="1"/>
      <sheetData sheetId="704" refreshError="1"/>
      <sheetData sheetId="705"/>
      <sheetData sheetId="706" refreshError="1"/>
      <sheetData sheetId="707" refreshError="1"/>
      <sheetData sheetId="708" refreshError="1"/>
      <sheetData sheetId="709" refreshError="1"/>
      <sheetData sheetId="710" refreshError="1"/>
      <sheetData sheetId="711"/>
      <sheetData sheetId="712"/>
      <sheetData sheetId="713" refreshError="1"/>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sheetData sheetId="729"/>
      <sheetData sheetId="730" refreshError="1"/>
      <sheetData sheetId="731" refreshError="1"/>
      <sheetData sheetId="732"/>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refreshError="1"/>
      <sheetData sheetId="756" refreshError="1"/>
      <sheetData sheetId="757"/>
      <sheetData sheetId="758"/>
      <sheetData sheetId="759" refreshError="1"/>
      <sheetData sheetId="760"/>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Sheet1"/>
      <sheetName val="Sheet2"/>
      <sheetName val="Sheet3"/>
      <sheetName val="00000000"/>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COAT&amp;WRAP-QIOT-#3"/>
      <sheetName val="PNT-QUOT-#3"/>
      <sheetName val="Dutoan 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definedNames>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KL TT noi"/>
      <sheetName val="PL2 KL TBA"/>
      <sheetName val="PL3 KL TT Ngầm TB"/>
      <sheetName val="PL4 TT MP"/>
      <sheetName val="PL5 Cac loai mong, BĐ betong"/>
      <sheetName val="PL6 PT Mong"/>
      <sheetName val="B1 TH HM"/>
      <sheetName val="B2 PTVTTB"/>
      <sheetName val="B3 THVTTB TP"/>
      <sheetName val="B4 THVTTB"/>
      <sheetName val="B5 TKVTTB-THTP"/>
      <sheetName val="B6 TKVTTB-TH"/>
      <sheetName val="DANH PHAP ERP"/>
      <sheetName val="DANH PHAP EVN"/>
      <sheetName val="LOT DT"/>
      <sheetName val="TDT"/>
      <sheetName val="TH XD-TB"/>
      <sheetName val="TH.CP QL,TV,KHAC"/>
      <sheetName val="noi suy"/>
      <sheetName val="B_GiaitrinhCPK"/>
      <sheetName val="CPDP"/>
      <sheetName val="THXD"/>
      <sheetName val="CPXD-HD-HN"/>
      <sheetName val="THTB"/>
      <sheetName val="THLDTN TB"/>
      <sheetName val="TH TNHCTB"/>
      <sheetName val="TH TNHCVL"/>
      <sheetName val="PT CP TNHC"/>
      <sheetName val="TH CP CD RELAY"/>
      <sheetName val="PT CP CD RELAY"/>
      <sheetName val="CP LIVELINE"/>
      <sheetName val="Sheet2"/>
      <sheetName val="CP MAY PHAT"/>
      <sheetName val="B.TINH MAY PHAT"/>
      <sheetName val="CV-MP TT12"/>
      <sheetName val="PT DON GIA VC-MP"/>
      <sheetName val="B.DTMS VTTB"/>
      <sheetName val="TH VL-NC-M - HDC"/>
      <sheetName val="VL-NC-M - HDC"/>
      <sheetName val="TH VL-NC-M"/>
      <sheetName val="VL-NC-M"/>
      <sheetName val="B_DGVCBX"/>
      <sheetName val="LOT DG"/>
      <sheetName val="DON GIA NGUON"/>
      <sheetName val="TH TN MAC BT"/>
      <sheetName val="PT TN BT"/>
      <sheetName val="GT TN BT"/>
      <sheetName val="DM203"/>
      <sheetName val="DM K may theo TT13"/>
      <sheetName val="DM4970"/>
      <sheetName val="NC THEO QĐ 1396 QĐ-SXD"/>
      <sheetName val="DM 1781"/>
      <sheetName val="NC theo QD 31"/>
      <sheetName val="VLP"/>
      <sheetName val="Sheet1"/>
      <sheetName val="dongia (2)"/>
      <sheetName val="giathanh1"/>
      <sheetName val="gtrinh"/>
      <sheetName val="lam-moi"/>
      <sheetName val="chitiet"/>
      <sheetName val="DONGIA"/>
      <sheetName val="thao-go"/>
      <sheetName val="#REF"/>
      <sheetName val="TH XL"/>
      <sheetName val="VC"/>
      <sheetName val="Tiepdia"/>
      <sheetName val="CHITIET VL-NC"/>
      <sheetName val="Nhan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 val="BC.TN"/>
      <sheetName val="MSTN"/>
      <sheetName val="TDTKP (2)"/>
      <sheetName val="TONGKE3p"/>
      <sheetName val="CHITIET VL-NC-DDTT3PHA "/>
      <sheetName val="CHITIET VL-NC-TT1p"/>
      <sheetName val="DATA"/>
      <sheetName val="TDTKP _2_"/>
      <sheetName val="CHITIET VL_NC_DDTT3PHA "/>
      <sheetName val="CHITIET VL_NC_TT1p"/>
      <sheetName val="Chi tiet"/>
      <sheetName val="dongia (2)"/>
      <sheetName val="TONGKE1P"/>
      <sheetName val="XL4Poppy"/>
      <sheetName val="TDTKP"/>
      <sheetName val="DK-KH"/>
      <sheetName val="DONGIA"/>
      <sheetName val="Dinh Muc VT"/>
      <sheetName val="Tien Luong"/>
      <sheetName val="Tke"/>
      <sheetName val="METAL WORKS"/>
      <sheetName val="CHITIET VL-NCHT1 (2)"/>
      <sheetName val="hsnv"/>
      <sheetName val="thuong"/>
      <sheetName val="Sheet2"/>
      <sheetName val="TienLuong"/>
      <sheetName val="VatlieuAcap"/>
      <sheetName val="TNOC-110"/>
      <sheetName val="CHITIET_VL-NC-TT1p"/>
      <sheetName val="TDTKP_(2)"/>
      <sheetName val="CHITIET_VL-NC-DDTT3PHA_"/>
      <sheetName val="TDTKP__2_"/>
      <sheetName val="CHITIET_VL_NC_DDTT3PHA_"/>
      <sheetName val="CHITIET_VL_NC_TT1p"/>
      <sheetName val="Chi_tiet"/>
      <sheetName val="BC_TN"/>
      <sheetName val="dongia_(2)"/>
      <sheetName val="METAL_WORKS"/>
      <sheetName val="Dinh_Muc_VT"/>
      <sheetName val="Tien_Luong"/>
      <sheetName val="CHITIET_VL-NC-TT1p1"/>
      <sheetName val="TDTKP_(2)1"/>
      <sheetName val="CHITIET_VL-NC-DDTT3PHA_1"/>
      <sheetName val="TDTKP__2_1"/>
      <sheetName val="CHITIET_VL_NC_DDTT3PHA_1"/>
      <sheetName val="CHITIET_VL_NC_TT1p1"/>
      <sheetName val="Chi_tiet1"/>
      <sheetName val="BC_TN1"/>
      <sheetName val="dongia_(2)1"/>
      <sheetName val="METAL_WORKS1"/>
      <sheetName val="Dinh_Muc_VT1"/>
      <sheetName val="Tien_Luong1"/>
      <sheetName val="CHITIET_VL-NC-TT1p2"/>
      <sheetName val="TDTKP_(2)2"/>
      <sheetName val="CHITIET_VL-NC-DDTT3PHA_2"/>
      <sheetName val="TDTKP__2_2"/>
      <sheetName val="CHITIET_VL_NC_DDTT3PHA_2"/>
      <sheetName val="CHITIET_VL_NC_TT1p2"/>
      <sheetName val="Chi_tiet2"/>
      <sheetName val="BC_TN2"/>
      <sheetName val="dongia_(2)2"/>
      <sheetName val="METAL_WORKS2"/>
      <sheetName val="Dinh_Muc_VT2"/>
      <sheetName val="Tien_Luong2"/>
      <sheetName val="CHITIET_VL-NC-TT1p3"/>
      <sheetName val="TDTKP_(2)3"/>
      <sheetName val="CHITIET_VL-NC-DDTT3PHA_3"/>
      <sheetName val="TDTKP__2_3"/>
      <sheetName val="CHITIET_VL_NC_DDTT3PHA_3"/>
      <sheetName val="CHITIET_VL_NC_TT1p3"/>
      <sheetName val="Chi_tiet3"/>
      <sheetName val="BC_TN3"/>
      <sheetName val="dongia_(2)3"/>
      <sheetName val="METAL_WORKS3"/>
      <sheetName val="Dinh_Muc_VT3"/>
      <sheetName val="Tien_Luong3"/>
      <sheetName val="TONG HOP VL-NC TT"/>
      <sheetName val="CHITIET VL-NC-TT-3p"/>
      <sheetName val="CHITIET_VL-NCHT1_(2)"/>
      <sheetName val="HT"/>
      <sheetName val="CHITIET VL-NC"/>
      <sheetName val="chiettinh"/>
      <sheetName val="Parameter"/>
      <sheetName val="CHITIET VL-NC-TT -1p"/>
      <sheetName val="MATRAM"/>
      <sheetName val="mavl"/>
      <sheetName val="MSVT"/>
      <sheetName val="BANG DE EDIT"/>
      <sheetName val="TH VL, NC, DDHT Thanhphuoc"/>
      <sheetName val="TH kinh phi"/>
      <sheetName val="Dutoan KL"/>
      <sheetName val="PL1"/>
      <sheetName val="PL2"/>
      <sheetName val="PL3"/>
      <sheetName val="PL4"/>
      <sheetName val="N_TKP"/>
      <sheetName val="dmVUA"/>
      <sheetName val="Gia ca may"/>
      <sheetName val="Bang tien luong"/>
      <sheetName val="Gia VLieu"/>
      <sheetName val="DTCT_DGKS"/>
      <sheetName val="Quantity"/>
    </sheetNames>
    <sheetDataSet>
      <sheetData sheetId="0" refreshError="1">
        <row r="38">
          <cell r="I38">
            <v>3796545</v>
          </cell>
          <cell r="J38">
            <v>7140136</v>
          </cell>
          <cell r="K38">
            <v>6113655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 val="chitimc"/>
      <sheetName val="TNHCHINH"/>
      <sheetName val="N_TKP"/>
    </sheetNames>
    <sheetDataSet>
      <sheetData sheetId="0"/>
      <sheetData sheetId="1"/>
      <sheetData sheetId="2" refreshError="1"/>
      <sheetData sheetId="3" refreshError="1"/>
      <sheetData sheetId="4" refreshError="1"/>
      <sheetData sheetId="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 val="G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dg_VTu"/>
      <sheetName val="CHITIET VL-NC-TT -1p"/>
      <sheetName val="CHITIET VL-NC-TT-3p"/>
      <sheetName val="TONG HOP VL-NC TT"/>
      <sheetName val="TDTKP1"/>
      <sheetName val="KPVC-BD "/>
      <sheetName val="CHITIET VL-NC-TT1p"/>
      <sheetName val="TH VL, NC, DDHT Thanhphuoc"/>
      <sheetName val="TNHCHINH"/>
      <sheetName val="HT"/>
      <sheetName val="TONGKE-HT"/>
      <sheetName val="CHITIET VL_NC_TT _1p"/>
      <sheetName val="CHITIET VL_NC_TT_3p"/>
      <sheetName val="TONG HOP VL_NC TT"/>
      <sheetName val="KPVC_BD "/>
      <sheetName val="dg tphcm"/>
      <sheetName val="CHITIET VL-NCHT1 (2)"/>
      <sheetName val="DPVT"/>
      <sheetName val="Tke"/>
      <sheetName val="DON GIA TRAM (3)"/>
      <sheetName val="HTBACHUC"/>
      <sheetName val="KT(D-D)"/>
      <sheetName val="BIA_(2)"/>
      <sheetName val="TDTKP_(2)"/>
      <sheetName val="t-h_TT3P"/>
      <sheetName val="TONG_HOP_VL-NC"/>
      <sheetName val="CHITIET_VL-NC-DDTT3PHA__(3)"/>
      <sheetName val="DongiaVL2"/>
      <sheetName val="CHITIET VL-NC (2)"/>
      <sheetName val="lkbv"/>
      <sheetName val="DON GIA"/>
      <sheetName val="TONGKE3p"/>
      <sheetName val="TONGKE1P"/>
      <sheetName val="TONGKE1P (2)"/>
      <sheetName val="LKVT-1P"/>
      <sheetName val="t-h TT1P (2)"/>
      <sheetName val="CHITIET VL-NC-DDTT3PHA  (2)"/>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VCDDHT"/>
      <sheetName val="TH VL_ NC_ DDHT Thanhphuoc"/>
      <sheetName val="TKP"/>
      <sheetName val="th1"/>
      <sheetName val="th2"/>
      <sheetName val="th3"/>
      <sheetName val="th4"/>
      <sheetName val="th5"/>
      <sheetName val="th6"/>
      <sheetName val="th7"/>
      <sheetName val="th8"/>
      <sheetName val="th9"/>
      <sheetName val="th10"/>
      <sheetName val="th11"/>
      <sheetName val="th12"/>
      <sheetName val="00000000"/>
      <sheetName val="10000000"/>
      <sheetName val="20000000"/>
      <sheetName val="30000000"/>
      <sheetName val="chitiet"/>
      <sheetName val="DG"/>
      <sheetName val="VC"/>
      <sheetName val="VC____"/>
      <sheetName val="VC????"/>
      <sheetName val="Du_lieu"/>
      <sheetName val="Lç khoan LK1"/>
      <sheetName val="gvt"/>
      <sheetName val="TONG HOP VL-NC TT (2)"/>
      <sheetName val="TH-Dien"/>
      <sheetName val="CHITIET_VL-NC-TT_-1p"/>
      <sheetName val="CHITIET_VL-NC-TT-3p"/>
      <sheetName val="TONG_HOP_VL-NC_TT"/>
      <sheetName val="KPVC-BD_"/>
      <sheetName val="CHITIET_VL-NC-TT1p"/>
      <sheetName val="TH_VL,_NC,_DDHT_Thanhphuoc"/>
      <sheetName val="CHITIET_VL_NC_TT__1p"/>
      <sheetName val="CHITIET_VL_NC_TT_3p"/>
      <sheetName val="TONG_HOP_VL_NC_TT"/>
      <sheetName val="KPVC_BD_"/>
      <sheetName val="dg_tphcm"/>
      <sheetName val="CHITIET_VL-NCHT1_(2)"/>
      <sheetName val="DON_GIA_TRAM_(3)"/>
      <sheetName val="DON GIA TRAM _3_"/>
      <sheetName val="CHITIET VL-NC-DDTT3PHA "/>
      <sheetName val="Dinh Muc VT"/>
      <sheetName val="Tien Luong"/>
      <sheetName val="CHITIET_VL-NC_(2)"/>
      <sheetName val="DON_GIA"/>
      <sheetName val="TONGKE1P_(2)"/>
      <sheetName val="t-h_TT1P_(2)"/>
      <sheetName val="CHITIET_VL-NC-DDTT3PHA__(2)"/>
      <sheetName val="Chi_tiet_TRAM_HA_THE_(2)"/>
      <sheetName val="LKVT-TRAM_(2)"/>
      <sheetName val="DAYSUPHUKIEN_ha_the"/>
      <sheetName val="Chi_tiet_TRAM_HA_THE"/>
      <sheetName val="DAYSUPHUKIEN-3PHA_Thanhphuoc"/>
      <sheetName val="CHITIET_VL-NCTR_(2)"/>
      <sheetName val="CHITIET_VL-NCHT1"/>
      <sheetName val="DON_GIA_DD"/>
      <sheetName val="DON_GIA_TRAM"/>
      <sheetName val="THPD_"/>
      <sheetName val="CHITIET_VL-NCTR"/>
      <sheetName val="t-h_HA_THE"/>
      <sheetName val="CHITIET_VL-NC-DDTT3PHA_"/>
      <sheetName val="BIA_(2)1"/>
      <sheetName val="TDTKP_(2)1"/>
      <sheetName val="t-h_TT3P1"/>
      <sheetName val="TONG_HOP_VL-NC1"/>
      <sheetName val="CHITIET_VL-NC-DDTT3PHA__(3)1"/>
      <sheetName val="TH_VL,_NC,_DDHT_Thanhphuoc1"/>
      <sheetName val="CHITIET_VL-NC-TT_-1p1"/>
      <sheetName val="CHITIET_VL-NC-TT-3p1"/>
      <sheetName val="TONG_HOP_VL-NC_TT1"/>
      <sheetName val="KPVC-BD_1"/>
      <sheetName val="CHITIET_VL-NC-TT1p1"/>
      <sheetName val="CHITIET_VL_NC_TT__1p1"/>
      <sheetName val="CHITIET_VL_NC_TT_3p1"/>
      <sheetName val="TONG_HOP_VL_NC_TT1"/>
      <sheetName val="KPVC_BD_1"/>
      <sheetName val="dg_tphcm1"/>
      <sheetName val="CHITIET_VL-NCHT1_(2)1"/>
      <sheetName val="DON_GIA_TRAM_(3)1"/>
      <sheetName val="CHITIET_VL-NC_(2)1"/>
      <sheetName val="DON_GIA1"/>
      <sheetName val="TONGKE1P_(2)1"/>
      <sheetName val="t-h_TT1P_(2)1"/>
      <sheetName val="CHITIET_VL-NC-DDTT3PHA__(2)1"/>
      <sheetName val="Chi_tiet_TRAM_HA_THE_(2)1"/>
      <sheetName val="LKVT-TRAM_(2)1"/>
      <sheetName val="DAYSUPHUKIEN_ha_the1"/>
      <sheetName val="Chi_tiet_TRAM_HA_THE1"/>
      <sheetName val="DAYSUPHUKIEN-3PHA_Thanhphuoc1"/>
      <sheetName val="CHITIET_VL-NCTR_(2)1"/>
      <sheetName val="CHITIET_VL-NCHT11"/>
      <sheetName val="DON_GIA_DD1"/>
      <sheetName val="DON_GIA_TRAM1"/>
      <sheetName val="THPD_1"/>
      <sheetName val="CHITIET_VL-NCTR1"/>
      <sheetName val="t-h_HA_THE1"/>
      <sheetName val="CHITIET_VL-NC-DDTT3PHA_1"/>
      <sheetName val="14.Tn"/>
      <sheetName val="5.chi tiet"/>
      <sheetName val="BIA_(2)2"/>
      <sheetName val="TDTKP_(2)2"/>
      <sheetName val="t-h_TT3P2"/>
      <sheetName val="TONG_HOP_VL-NC2"/>
      <sheetName val="CHITIET_VL-NC-DDTT3PHA__(3)2"/>
      <sheetName val="TH_VL,_NC,_DDHT_Thanhphuoc2"/>
      <sheetName val="CHITIET_VL-NC-TT_-1p2"/>
      <sheetName val="CHITIET_VL-NC-TT-3p2"/>
      <sheetName val="TONG_HOP_VL-NC_TT2"/>
      <sheetName val="KPVC-BD_2"/>
      <sheetName val="CHITIET_VL-NC-TT1p2"/>
      <sheetName val="CHITIET_VL_NC_TT__1p2"/>
      <sheetName val="CHITIET_VL_NC_TT_3p2"/>
      <sheetName val="TONG_HOP_VL_NC_TT2"/>
      <sheetName val="KPVC_BD_2"/>
      <sheetName val="dg_tphcm2"/>
      <sheetName val="CHITIET_VL-NCHT1_(2)2"/>
      <sheetName val="DON_GIA_TRAM_(3)2"/>
      <sheetName val="CHITIET_VL-NC_(2)2"/>
      <sheetName val="DON_GIA2"/>
      <sheetName val="TONGKE1P_(2)2"/>
      <sheetName val="t-h_TT1P_(2)2"/>
      <sheetName val="CHITIET_VL-NC-DDTT3PHA__(2)2"/>
      <sheetName val="Chi_tiet_TRAM_HA_THE_(2)2"/>
      <sheetName val="LKVT-TRAM_(2)2"/>
      <sheetName val="DAYSUPHUKIEN_ha_the2"/>
      <sheetName val="Chi_tiet_TRAM_HA_THE2"/>
      <sheetName val="DAYSUPHUKIEN-3PHA_Thanhphuoc2"/>
      <sheetName val="CHITIET_VL-NCTR_(2)2"/>
      <sheetName val="CHITIET_VL-NCHT12"/>
      <sheetName val="DON_GIA_DD2"/>
      <sheetName val="DON_GIA_TRAM2"/>
      <sheetName val="THPD_2"/>
      <sheetName val="CHITIET_VL-NCTR2"/>
      <sheetName val="t-h_HA_THE2"/>
      <sheetName val="CHITIET_VL-NC-DDTT3PHA_2"/>
      <sheetName val="BIA_(2)3"/>
      <sheetName val="TDTKP_(2)3"/>
      <sheetName val="t-h_TT3P3"/>
      <sheetName val="TONG_HOP_VL-NC3"/>
      <sheetName val="CHITIET_VL-NC-DDTT3PHA__(3)3"/>
      <sheetName val="TH_VL,_NC,_DDHT_Thanhphuoc3"/>
      <sheetName val="CHITIET_VL-NC-TT_-1p3"/>
      <sheetName val="CHITIET_VL-NC-TT-3p3"/>
      <sheetName val="TONG_HOP_VL-NC_TT3"/>
      <sheetName val="KPVC-BD_3"/>
      <sheetName val="CHITIET_VL-NC-TT1p3"/>
      <sheetName val="CHITIET_VL_NC_TT__1p3"/>
      <sheetName val="CHITIET_VL_NC_TT_3p3"/>
      <sheetName val="TONG_HOP_VL_NC_TT3"/>
      <sheetName val="KPVC_BD_3"/>
      <sheetName val="dg_tphcm3"/>
      <sheetName val="CHITIET_VL-NCHT1_(2)3"/>
      <sheetName val="DON_GIA_TRAM_(3)3"/>
      <sheetName val="CHITIET_VL-NC_(2)3"/>
      <sheetName val="DON_GIA3"/>
      <sheetName val="TONGKE1P_(2)3"/>
      <sheetName val="t-h_TT1P_(2)3"/>
      <sheetName val="CHITIET_VL-NC-DDTT3PHA__(2)3"/>
      <sheetName val="Chi_tiet_TRAM_HA_THE_(2)3"/>
      <sheetName val="LKVT-TRAM_(2)3"/>
      <sheetName val="DAYSUPHUKIEN_ha_the3"/>
      <sheetName val="Chi_tiet_TRAM_HA_THE3"/>
      <sheetName val="DAYSUPHUKIEN-3PHA_Thanhphuoc3"/>
      <sheetName val="CHITIET_VL-NCTR_(2)3"/>
      <sheetName val="CHITIET_VL-NCHT13"/>
      <sheetName val="DON_GIA_DD3"/>
      <sheetName val="DON_GIA_TRAM3"/>
      <sheetName val="THPD_3"/>
      <sheetName val="CHITIET_VL-NCTR3"/>
      <sheetName val="t-h_HA_THE3"/>
      <sheetName val="CHITIET_VL-NC-DDTT3PHA_3"/>
      <sheetName val="CHITIET VL_NC_TT1p"/>
      <sheetName val="Chi tiet gia NC-MTC"/>
      <sheetName val="Chi tiet gia VC-BD"/>
      <sheetName val="Sheet1"/>
      <sheetName val="TONGKE3p "/>
      <sheetName val="TDTKP"/>
      <sheetName val="TH_VL__NC__DDHT_Thanhphuoc"/>
      <sheetName val="TH_VL__NC__DDHT_Thanhphuoc1"/>
      <sheetName val="ThongSo"/>
      <sheetName val="TH_VL__NC__DDHT_Thanhphuoc2"/>
      <sheetName val="TH_VL__NC__DDHT_Thanhphuoc3"/>
      <sheetName val="XL4Poppy"/>
      <sheetName val="KL-CONG"/>
      <sheetName val="dg-VTu"/>
      <sheetName val="Dinh nghia"/>
      <sheetName val="Dinh_nghia"/>
      <sheetName val="FAB별"/>
      <sheetName val="대비"/>
      <sheetName val="Tong du toan"/>
      <sheetName val="TienLuong"/>
      <sheetName val="Dongia"/>
      <sheetName val="PRICE"/>
      <sheetName val="LKVL-CK-HT-GD1"/>
      <sheetName val="giathanh1"/>
      <sheetName val="TONG HOP VL_NC"/>
      <sheetName val="DANHPHAP"/>
      <sheetName val="Don gia Tay Ninh"/>
      <sheetName val="VC_x0000__x0000__x0000__x0000_"/>
      <sheetName val="Gia VL"/>
      <sheetName val="sheet12"/>
      <sheetName val="PA2"/>
      <sheetName val="PA3"/>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 val="터널조도"/>
      <sheetName val="CHITIET VL-NC-TT -1p"/>
      <sheetName val="CHITIET VL-NC-TT-3p"/>
      <sheetName val="TONG HOP VL-NC TT"/>
      <sheetName val="TDTKP1"/>
      <sheetName val="KPVC-BD "/>
      <sheetName val="TNHCHINH"/>
      <sheetName val="BETON"/>
      <sheetName val="Giathanh1m3BT"/>
      <sheetName val="CHITIET VL-NC-TT1p"/>
      <sheetName val="????"/>
      <sheetName val="Don gia III"/>
      <sheetName val="Don gia CT"/>
      <sheetName val="CHITIET VL_NC"/>
      <sheetName val="DKHLKIEN"/>
      <sheetName val="ChiTietDZ"/>
      <sheetName val="VuaBT"/>
      <sheetName val="MTP"/>
      <sheetName val="MTP1"/>
      <sheetName val="TDTKP (2)"/>
      <sheetName val="TONGKE3p"/>
      <sheetName val="CHITIET VL-NC-DDTT3PHA "/>
      <sheetName val="DPVT"/>
      <sheetName val="TONGKE3p "/>
      <sheetName val="TDTKP"/>
      <sheetName val="____"/>
      <sheetName val="TO_x000e_GKE-T"/>
      <sheetName val="luong06"/>
      <sheetName val="LKVL-CK-HT-GD1"/>
      <sheetName val="TONGKE-HT"/>
      <sheetName val="HESO"/>
      <sheetName val="pp1p"/>
      <sheetName val="pp3p "/>
      <sheetName val="CHITIET_VL-NCHT1_(2)"/>
      <sheetName val="t-h_HA_THE"/>
      <sheetName val="TH_VL,_NC,_DDHT_"/>
      <sheetName val="CHITIET_VL-NCTR_(1)"/>
      <sheetName val="DON_GIA_TRAM_(2)"/>
      <sheetName val="BIA_(2)"/>
      <sheetName val="t-h_HA_THE_(2)"/>
      <sheetName val="HT_(2)"/>
      <sheetName val="THPD-1_(2)"/>
      <sheetName val="CHITIET_VL-NCTR_-(2)"/>
      <sheetName val="CHITIET_VL-NCTR_-(4)"/>
      <sheetName val="CHITIET_VL-NCTR_-(5)"/>
      <sheetName val="THPD-1_(3)"/>
      <sheetName val="CHITIET_VL-NCTR_-(6)"/>
      <sheetName val="THPD-1_(6)"/>
      <sheetName val="CHITIET_VL-NCTR_-(3)"/>
      <sheetName val="THPD-1_(4)"/>
      <sheetName val="THPD-1_(5)"/>
      <sheetName val="LKVT-TRAM_(2)"/>
      <sheetName val="VCDDHT_(2)"/>
      <sheetName val="Chi_tiet_TRAM_HA_THE_(2)"/>
      <sheetName val="DON_GIA_DD"/>
      <sheetName val="DON_GIA"/>
      <sheetName val="DAYSUPHUKIEN_ha_the"/>
      <sheetName val="THPD_"/>
      <sheetName val="TH_VL,_NC,_DDHT_Thanhphuoc"/>
      <sheetName val="CHITIET_VL-NCTR"/>
      <sheetName val="CHITIET_VL_NCHT1__2_"/>
      <sheetName val="CHITIET_VL-NC-TT_-1p"/>
      <sheetName val="CHITIET_VL-NC-TT-3p"/>
      <sheetName val="TONG_HOP_VL-NC_TT"/>
      <sheetName val="KPVC-BD_"/>
      <sheetName val="CHITIET_VL-NC-TT1p"/>
      <sheetName val="Don_gia_III"/>
      <sheetName val="Don_gia_CT"/>
      <sheetName val="CHITIET_VL_NC"/>
      <sheetName val="TDTKP_(2)"/>
      <sheetName val="CHITIET_VL-NC-DDTT3PHA_"/>
      <sheetName val="TONGKE3p_"/>
      <sheetName val="TOGKE-T"/>
      <sheetName val="UONGKEHT"/>
      <sheetName val="TONGKD-T"/>
      <sheetName val="LJVT-TRAM"/>
      <sheetName val="DON G@A DD"/>
      <sheetName val="DAYSUPHUCIEN ha the"/>
      <sheetName val="THYD "/>
      <sheetName val="CHITIET VL-NC_R"/>
      <sheetName val="Parem"/>
      <sheetName val="loai_nha"/>
      <sheetName val="CHITIET VL-NC\R"/>
      <sheetName val="[DKHLKIEN.XLS]CHITIET VL-NC\R"/>
      <sheetName val="_DKHLKIEN.XLS_CHITIET VL-NC_R"/>
      <sheetName val="Dinh Muc VT"/>
      <sheetName val="Tien Luong"/>
      <sheetName val="DON GIA CAN THO"/>
      <sheetName val="NC"/>
      <sheetName val="t_h HA THE"/>
      <sheetName val="thcp"/>
      <sheetName val="ThopKP"/>
      <sheetName val="Phado"/>
      <sheetName val="Xaymoi"/>
      <sheetName val="TinhKL"/>
      <sheetName val="CTKL"/>
      <sheetName val="Ptvt"/>
      <sheetName val="Sheet1"/>
      <sheetName val="00000000"/>
      <sheetName val="XL4Test5"/>
      <sheetName val="PT VATTU"/>
      <sheetName val="DGX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 val="CHITIET VL-NCHT1 (2)"/>
      <sheetName val="CHITIET VL-NC-TT-3p"/>
      <sheetName val="t-h _x0009__x0008__x0010__x0000__x0000__x0006__x0005__x0000_"/>
      <sheetName val="CHITIET VL-NC-TT -1p"/>
      <sheetName val="t-h _x0009__x0008__x0010_??_x0006__x0005_?"/>
      <sheetName val="CHITIET VL-NC-DDTT3PHA "/>
      <sheetName val="CHITIET VL_NCHT1 _2_"/>
      <sheetName val="gVL"/>
      <sheetName val="TNHCHINH"/>
      <sheetName val="t-h _x0009__x0008__x0010_"/>
      <sheetName val="t-h _x0009__x0008__x0010____x0006__x0005__"/>
      <sheetName val="tong du toan"/>
      <sheetName val="Chiet tinh dz35"/>
      <sheetName val="t-h  _x0008__x0010__x0000__x0000__x0006__x0005__x0000_"/>
      <sheetName val="t-h  _x0008__x0010_??_x0006__x0005_?"/>
      <sheetName val="t-h  _x0008__x0010_"/>
      <sheetName val="t-h  _x0008__x0010____x0006__x0005__"/>
      <sheetName val="TONGKE3p "/>
      <sheetName val="TDTKP"/>
      <sheetName val="CHITIET VL-NC"/>
      <sheetName val="TONGHOP"/>
      <sheetName val="CHITIET VL-NC (2)"/>
      <sheetName val="t-h TT3P"/>
      <sheetName val="CHITIET VL-NC-DDTT3PHA  (2)"/>
      <sheetName val="TONG HOP VL-NC"/>
      <sheetName val="VC DD3PHA "/>
      <sheetName val="CHITIET VL-NC-TT1p (2)"/>
      <sheetName val="Sheet2 (2)"/>
      <sheetName val="Sheet2"/>
      <sheetName val="LEGEND"/>
      <sheetName val="chitimc"/>
      <sheetName val="THPDMoi  (2)"/>
      <sheetName val="dongia (2)"/>
      <sheetName val="gtrinh"/>
      <sheetName val="lam-moi"/>
      <sheetName val="giathanh1"/>
      <sheetName val="Du_lieu"/>
      <sheetName val="TH VL, NC, DDHT Thanhphuoc"/>
      <sheetName val="#REF"/>
      <sheetName val="DONGIA"/>
      <sheetName val="chitiet"/>
      <sheetName val="thao-go"/>
      <sheetName val="TONGKE-HT"/>
      <sheetName val="dtxl"/>
      <sheetName val="LKVL-CK-HT-GD1"/>
      <sheetName val="phuluc1"/>
      <sheetName val="t-h HA THE"/>
      <sheetName val="TONG HOP VL-NC TT"/>
      <sheetName val="TH XL"/>
      <sheetName val="VC"/>
      <sheetName val="KH-Q1,Q2,01"/>
      <sheetName val="Tiepdia"/>
      <sheetName val="TDTKP1"/>
      <sheetName val="KPVC-BD "/>
      <sheetName val="VCV-BE-TONG"/>
      <sheetName val="Dinh nghia"/>
      <sheetName val="TTTRLONG"/>
      <sheetName val="0000"/>
      <sheetName val="TK-TT"/>
      <sheetName val="CP#"/>
      <sheetName val="TH - TB"/>
      <sheetName val="TH-DD"/>
      <sheetName val="CS lap"/>
      <sheetName val="TH TMDT"/>
      <sheetName val="THXL DD"/>
      <sheetName val="THVLTRAM"/>
      <sheetName val="THLDTB"/>
      <sheetName val="THTB TRAM"/>
      <sheetName val="TH DUONG DAY"/>
      <sheetName val="CTTRAM"/>
      <sheetName val="thcttr"/>
      <sheetName val="CHITIETDD"/>
      <sheetName val="chitiettr"/>
      <sheetName val="VC.TT"/>
      <sheetName val="VC.TBA"/>
      <sheetName val="DG"/>
      <sheetName val="DGC"/>
      <sheetName val="TH-TN"/>
      <sheetName val="TNHC"/>
      <sheetName val="DGTN"/>
      <sheetName val="HS"/>
      <sheetName val="00000000"/>
      <sheetName val="10000000"/>
      <sheetName val="20000000"/>
      <sheetName val="DG3285"/>
      <sheetName val="tienluong"/>
      <sheetName val="N.khau"/>
      <sheetName val="CHITIET_VL-NC-TT1p"/>
      <sheetName val="DON_GIA"/>
      <sheetName val="TONGKE1P_(2)"/>
      <sheetName val="VC_DD1PHA_"/>
      <sheetName val="t-h_TT1P_(2)"/>
      <sheetName val="TDTKP_(2)"/>
      <sheetName val="t-h  _x005f_x0008__x005f_x0010__x005f_x0000__x000"/>
      <sheetName val="t-h  _x005f_x0008__x005f_x0010____x005f_x0006__x0"/>
      <sheetName val="5.1 chi tiết giá NC-MTC"/>
      <sheetName val="6.chi tiết VC"/>
      <sheetName val="ChiTietDZ"/>
      <sheetName val="VuaBT"/>
      <sheetName val="CHITIET VL_NC"/>
      <sheetName val="Parem"/>
      <sheetName val="BETON"/>
      <sheetName val="CaMay"/>
      <sheetName val="DGiaDZ"/>
      <sheetName val="DGiaT"/>
      <sheetName val="DGiaTN"/>
      <sheetName val="TT"/>
      <sheetName val="CHITIET_VL_NC_TT1p"/>
      <sheetName val="CHITIET_VL-NC-DDTT3PHA_"/>
      <sheetName val="CHITIET_VL-NC-TT-3p"/>
      <sheetName val="CHITIET_VL-NC-TT_-1p"/>
      <sheetName val="CHITIET_VL-NCHT1_(2)"/>
      <sheetName val="CHITIET_VL_NCHT1__2_"/>
      <sheetName val="t-h__1"/>
      <sheetName val="t-h__???1"/>
      <sheetName val="CHITIET_VL-NC"/>
      <sheetName val="Chiet_tinh_dz35"/>
      <sheetName val="t-h_____1"/>
      <sheetName val="tong_du_toan"/>
      <sheetName val="t-h__"/>
      <sheetName val="t-h__???"/>
      <sheetName val="t-h_____"/>
      <sheetName val="CHITIET_VL_NC"/>
      <sheetName val="5_1_chi_tiết_giá_NC-MTC"/>
      <sheetName val="6_chi_tiết_VC"/>
      <sheetName val="t-h___x005f_x0008__x005f_x0010__x005f_x0000__x000"/>
      <sheetName val="t-h___x005f_x0008__x005f_x0010____x005f_x0006__x0"/>
      <sheetName val="TONGKE3p_"/>
      <sheetName val="CHITIET_VL-NC_(2)"/>
      <sheetName val="t-h_TT3P"/>
      <sheetName val="CHITIET_VL-NC-DDTT3PHA__(2)"/>
      <sheetName val="TONG_HOP_VL-NC"/>
      <sheetName val="VC_DD3PHA_"/>
      <sheetName val="CHITIET_VL-NC-TT1p_(2)"/>
      <sheetName val="Sheet2_(2)"/>
      <sheetName val="THPDMoi__(2)"/>
      <sheetName val="dongia_(2)"/>
      <sheetName val="TH_VL,_NC,_DDHT_Thanhphuoc"/>
      <sheetName val="t-h_HA_THE"/>
      <sheetName val="TONG_HOP_VL-NC_TT"/>
      <sheetName val="TH_XL"/>
      <sheetName val="KPVC-BD_"/>
      <sheetName val="Dinh_nghia"/>
      <sheetName val="TH_-_TB"/>
      <sheetName val="CS_lap"/>
      <sheetName val="TH_TMDT"/>
      <sheetName val="THXL_DD"/>
      <sheetName val="THTB_TRAM"/>
      <sheetName val="TH_DUONG_DAY"/>
      <sheetName val="VC_TT"/>
      <sheetName val="VC_TBA"/>
      <sheetName val="CHITIET_VL-NC-TT1p1"/>
      <sheetName val="DON_GIA1"/>
      <sheetName val="TONGKE1P_(2)1"/>
      <sheetName val="VC_DD1PHA_1"/>
      <sheetName val="t-h_TT1P_(2)1"/>
      <sheetName val="TDTKP_(2)1"/>
      <sheetName val="CHITIET_VL_NC_TT1p1"/>
      <sheetName val="CHITIET_VL-NC-DDTT3PHA_1"/>
      <sheetName val="CHITIET_VL-NC-TT-3p1"/>
      <sheetName val="CHITIET_VL-NC-TT_-1p1"/>
      <sheetName val="CHITIET_VL-NCHT1_(2)1"/>
      <sheetName val="CHITIET_VL_NCHT1__2_1"/>
      <sheetName val="t-h__2"/>
      <sheetName val="t-h__???2"/>
      <sheetName val="CHITIET_VL-NC1"/>
      <sheetName val="Chiet_tinh_dz351"/>
      <sheetName val="t-h_____2"/>
      <sheetName val="tong_du_toan1"/>
      <sheetName val="CHITIET_VL_NC1"/>
      <sheetName val="t-h___x005f_x0008__x005f_x0010__x005f_x0000__x001"/>
      <sheetName val="t-h___x005f_x0008__x005f_x0010____x005f_x0006__x1"/>
      <sheetName val="TONGKE3p_1"/>
      <sheetName val="CHITIET_VL-NC_(2)1"/>
      <sheetName val="t-h_TT3P1"/>
      <sheetName val="CHITIET_VL-NC-DDTT3PHA__(2)1"/>
      <sheetName val="TONG_HOP_VL-NC1"/>
      <sheetName val="VC_DD3PHA_1"/>
      <sheetName val="CHITIET_VL-NC-TT1p_(2)1"/>
      <sheetName val="Sheet2_(2)1"/>
      <sheetName val="THPDMoi__(2)1"/>
      <sheetName val="dongia_(2)1"/>
      <sheetName val="TH_VL,_NC,_DDHT_Thanhphuoc1"/>
      <sheetName val="t-h_HA_THE1"/>
      <sheetName val="TONG_HOP_VL-NC_TT1"/>
      <sheetName val="TH_XL1"/>
      <sheetName val="KPVC-BD_1"/>
      <sheetName val="Dinh_nghia1"/>
      <sheetName val="TH_-_TB1"/>
      <sheetName val="CS_lap1"/>
      <sheetName val="TH_TMDT1"/>
      <sheetName val="THXL_DD1"/>
      <sheetName val="THTB_TRAM1"/>
      <sheetName val="TH_DUONG_DAY1"/>
      <sheetName val="VC_TT1"/>
      <sheetName val="VC_TBA1"/>
      <sheetName val="5_1_chi_tiết_giá_NC-MTC1"/>
      <sheetName val="6_chi_tiết_VC1"/>
      <sheetName val="CHITIET_VL-NC-TT1p2"/>
      <sheetName val="DON_GIA2"/>
      <sheetName val="TONGKE1P_(2)2"/>
      <sheetName val="VC_DD1PHA_2"/>
      <sheetName val="t-h_TT1P_(2)2"/>
      <sheetName val="TDTKP_(2)2"/>
      <sheetName val="CHITIET_VL_NC_TT1p2"/>
      <sheetName val="CHITIET_VL-NC-DDTT3PHA_2"/>
      <sheetName val="CHITIET_VL-NC-TT-3p2"/>
      <sheetName val="CHITIET_VL-NC-TT_-1p2"/>
      <sheetName val="CHITIET_VL-NCHT1_(2)2"/>
      <sheetName val="CHITIET_VL_NCHT1__2_2"/>
      <sheetName val="t-h__3"/>
      <sheetName val="t-h__???3"/>
      <sheetName val="CHITIET_VL-NC2"/>
      <sheetName val="Chiet_tinh_dz352"/>
      <sheetName val="t-h_____3"/>
      <sheetName val="tong_du_toan2"/>
      <sheetName val="CHITIET_VL_NC2"/>
      <sheetName val="t-h___x005f_x0008__x005f_x0010__x005f_x0000__x002"/>
      <sheetName val="t-h___x005f_x0008__x005f_x0010____x005f_x0006__x2"/>
      <sheetName val="TONGKE3p_2"/>
      <sheetName val="CHITIET_VL-NC_(2)2"/>
      <sheetName val="t-h_TT3P2"/>
      <sheetName val="CHITIET_VL-NC-DDTT3PHA__(2)2"/>
      <sheetName val="TONG_HOP_VL-NC2"/>
      <sheetName val="VC_DD3PHA_2"/>
      <sheetName val="CHITIET_VL-NC-TT1p_(2)2"/>
      <sheetName val="Sheet2_(2)2"/>
      <sheetName val="THPDMoi__(2)2"/>
      <sheetName val="dongia_(2)2"/>
      <sheetName val="TH_VL,_NC,_DDHT_Thanhphuoc2"/>
      <sheetName val="t-h_HA_THE2"/>
      <sheetName val="TONG_HOP_VL-NC_TT2"/>
      <sheetName val="TH_XL2"/>
      <sheetName val="KPVC-BD_2"/>
      <sheetName val="Dinh_nghia2"/>
      <sheetName val="TH_-_TB2"/>
      <sheetName val="CS_lap2"/>
      <sheetName val="TH_TMDT2"/>
      <sheetName val="THXL_DD2"/>
      <sheetName val="THTB_TRAM2"/>
      <sheetName val="TH_DUONG_DAY2"/>
      <sheetName val="VC_TT2"/>
      <sheetName val="VC_TBA2"/>
      <sheetName val="5_1_chi_tiết_giá_NC-MTC2"/>
      <sheetName val="6_chi_tiết_VC2"/>
      <sheetName val="CHITIET_VL-NC-TT1p3"/>
      <sheetName val="DON_GIA3"/>
      <sheetName val="TONGKE1P_(2)3"/>
      <sheetName val="VC_DD1PHA_3"/>
      <sheetName val="t-h_TT1P_(2)3"/>
      <sheetName val="TDTKP_(2)3"/>
      <sheetName val="CHITIET_VL_NC_TT1p3"/>
      <sheetName val="CHITIET_VL-NC-DDTT3PHA_3"/>
      <sheetName val="CHITIET_VL-NC-TT-3p3"/>
      <sheetName val="CHITIET_VL-NC-TT_-1p3"/>
      <sheetName val="CHITIET_VL-NCHT1_(2)3"/>
      <sheetName val="CHITIET_VL_NCHT1__2_3"/>
      <sheetName val="t-h__4"/>
      <sheetName val="t-h__???4"/>
      <sheetName val="CHITIET_VL-NC3"/>
      <sheetName val="Chiet_tinh_dz353"/>
      <sheetName val="t-h_____4"/>
      <sheetName val="tong_du_toan3"/>
      <sheetName val="CHITIET_VL_NC3"/>
      <sheetName val="t-h___x005f_x0008__x005f_x0010__x005f_x0000__x003"/>
      <sheetName val="t-h___x005f_x0008__x005f_x0010____x005f_x0006__x3"/>
      <sheetName val="TONGKE3p_3"/>
      <sheetName val="CHITIET_VL-NC_(2)3"/>
      <sheetName val="t-h_TT3P3"/>
      <sheetName val="CHITIET_VL-NC-DDTT3PHA__(2)3"/>
      <sheetName val="TONG_HOP_VL-NC3"/>
      <sheetName val="VC_DD3PHA_3"/>
      <sheetName val="CHITIET_VL-NC-TT1p_(2)3"/>
      <sheetName val="Sheet2_(2)3"/>
      <sheetName val="THPDMoi__(2)3"/>
      <sheetName val="dongia_(2)3"/>
      <sheetName val="TH_VL,_NC,_DDHT_Thanhphuoc3"/>
      <sheetName val="t-h_HA_THE3"/>
      <sheetName val="TONG_HOP_VL-NC_TT3"/>
      <sheetName val="TH_XL3"/>
      <sheetName val="KPVC-BD_3"/>
      <sheetName val="Dinh_nghia3"/>
      <sheetName val="TH_-_TB3"/>
      <sheetName val="CS_lap3"/>
      <sheetName val="TH_TMDT3"/>
      <sheetName val="THXL_DD3"/>
      <sheetName val="THTB_TRAM3"/>
      <sheetName val="TH_DUONG_DAY3"/>
      <sheetName val="VC_TT3"/>
      <sheetName val="VC_TBA3"/>
      <sheetName val="5_1_chi_tiết_giá_NC-MTC3"/>
      <sheetName val="6_chi_tiết_VC3"/>
      <sheetName val="sat"/>
      <sheetName val="ptvt"/>
      <sheetName val="t-h_ "/>
      <sheetName val="t-h_ ???"/>
      <sheetName val="t-h_ ___"/>
      <sheetName val="XL4Poppy"/>
      <sheetName val="pp3p_NC"/>
      <sheetName val="LIST"/>
      <sheetName val="Value"/>
      <sheetName val="PP1PXDM"/>
      <sheetName val="PP3PXDM"/>
      <sheetName val="dtct cong"/>
      <sheetName val="ESTI."/>
      <sheetName val="DI-ESTI"/>
      <sheetName val="TT35"/>
      <sheetName val="QMCT"/>
      <sheetName val="dg-VTu"/>
      <sheetName val="Sheet3"/>
      <sheetName val="PL13EPCOC"/>
      <sheetName val="Dinh Muc VT"/>
      <sheetName val="Tien Luong"/>
      <sheetName val="PTCT-1"/>
      <sheetName val="DG 285_DZ"/>
      <sheetName val="CTKL"/>
      <sheetName val="TN3982 (SCL)"/>
      <sheetName val="Bang khoi luong"/>
      <sheetName val="KL HSMT tinh thieu"/>
      <sheetName val="터널조도"/>
      <sheetName val="Joinery works"/>
      <sheetName val="t-h  _x0008__x0010__x0000__x000"/>
      <sheetName val="t-h  _x0008__x0010____x0006__x0"/>
      <sheetName val="t-h___x0008__x0010__x0000__x000"/>
      <sheetName val="t-h___x0008__x0010____x0006__x0"/>
      <sheetName val="t-h___x0008__x0010__x0000__x001"/>
      <sheetName val="t-h___x0008__x0010____x0006__x1"/>
      <sheetName val="t-h___x0008__x0010__x0000__x002"/>
      <sheetName val="t-h___x0008__x0010____x0006__x2"/>
      <sheetName val="t-h___x0008__x0010__x0000__x003"/>
      <sheetName val="t-h___x0008__x0010____x0006__x3"/>
      <sheetName val="t-h___x0008__x0010_"/>
      <sheetName val="loai_nha"/>
      <sheetName val="NGUON"/>
      <sheetName val="dtct_cong"/>
      <sheetName val="ESTI_"/>
      <sheetName val="1pha.3pha"/>
      <sheetName val="Sheet1"/>
      <sheetName val="DGSR"/>
      <sheetName val="LKVL_CK_HT_GD1"/>
      <sheetName val="nkc"/>
      <sheetName val="Chi tiet"/>
      <sheetName val="t-h _x0009__x005f_x0008__x005f_x0010__x005f_x0000__x000"/>
      <sheetName val="t-h _x0009__x005f_x0008__x005f_x0010_??_x005f_x0006__x0"/>
      <sheetName val="t-h _x0009__x005f_x0008__x005f_x0010_"/>
      <sheetName val="t-h _x0009__x005f_x0008__x005f_x0010____x005f_x0006__x0"/>
      <sheetName val="Dinh_Muc_VT"/>
      <sheetName val="Tien_Luong"/>
      <sheetName val="DG_285_DZ"/>
      <sheetName val="DG_285_DZ1"/>
      <sheetName val="KL-CONG"/>
      <sheetName val="Hso"/>
      <sheetName val="XL-Thang 11"/>
      <sheetName val="XL-Thang 1"/>
      <sheetName val="CL_thiet bi"/>
      <sheetName val="t-h  _x005f_x0008__x005f_x0010_??_x005f_x0006__x0"/>
      <sheetName val="t-h  _x005f_x0008__x005f_x0010_"/>
      <sheetName val="gia"/>
      <sheetName val="General"/>
      <sheetName val="pp1p"/>
      <sheetName val="pp3p "/>
      <sheetName val="seller"/>
      <sheetName val="CT Thang Mo"/>
      <sheetName val="CT  PL"/>
      <sheetName val="Tke"/>
      <sheetName val="B¶ng tång híp kinh phÛ"/>
      <sheetName val="Tiep dia"/>
      <sheetName val="dongia_tn"/>
      <sheetName val="Don gia Ha Nam"/>
      <sheetName val="Chlech -22"/>
      <sheetName val="Sheet16"/>
      <sheetName val="t-h TT1P )2)"/>
      <sheetName val="TDT[P"/>
      <sheetName val="VatLieu"/>
      <sheetName val="DG_285_DZ2"/>
      <sheetName val="DG_285_DZ3"/>
      <sheetName val="A3VLNCMTC3Fa"/>
      <sheetName val="bdkdt"/>
      <sheetName val="TDT_P"/>
      <sheetName val="HT"/>
      <sheetName val="t-h  _x0008__x0010__x0006__x0005_"/>
      <sheetName val="t-h  _x0008__x0010__x000"/>
      <sheetName val="t-h___x0008__x0010__x000"/>
      <sheetName val="t-h___x0008__x0010__x001"/>
      <sheetName val="t-h___x0008__x0010__x002"/>
      <sheetName val="t-h___x0008__x0010__x003"/>
      <sheetName val="Ngay24-T04"/>
      <sheetName val="CHECK_RLSED1"/>
      <sheetName val="th"/>
      <sheetName val="bang tong hop"/>
      <sheetName val="So lieu"/>
      <sheetName val="MAHANG"/>
      <sheetName val="VMS"/>
      <sheetName val="VPX"/>
      <sheetName val="Lç khoan LK1"/>
      <sheetName val="KT(D-D)"/>
      <sheetName val="thu"/>
      <sheetName val="BD"/>
      <sheetName val="dg_VTu"/>
      <sheetName val="CPTNo"/>
      <sheetName val="MTP"/>
      <sheetName val="TDTKP _2_"/>
      <sheetName val="bieu_solieu"/>
      <sheetName val="t-h  _x0008__x0010__x0000__x0006__x0005__x0000_"/>
    </sheetNames>
    <sheetDataSet>
      <sheetData sheetId="0" refreshError="1">
        <row r="110">
          <cell r="R110">
            <v>0</v>
          </cell>
        </row>
      </sheetData>
      <sheetData sheetId="1" refreshError="1">
        <row r="4">
          <cell r="D4">
            <v>0.1</v>
          </cell>
        </row>
        <row r="99">
          <cell r="G99">
            <v>2762857</v>
          </cell>
        </row>
        <row r="102">
          <cell r="G102">
            <v>108283.7</v>
          </cell>
        </row>
        <row r="112">
          <cell r="G112">
            <v>1632857</v>
          </cell>
        </row>
        <row r="260">
          <cell r="G260">
            <v>106126.40000000001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tnum"/>
      <sheetName val="DONGIA"/>
      <sheetName val="CHITIET"/>
      <sheetName val="VC"/>
      <sheetName val="giathanh"/>
      <sheetName val="cttam"/>
      <sheetName val="TH-ctt"/>
      <sheetName val="THXL"/>
      <sheetName val="TONG1"/>
      <sheetName val="denbu"/>
      <sheetName val="TK"/>
      <sheetName val="tong hop"/>
      <sheetName val="CHITIET VL-NC-TT1p"/>
      <sheetName val="TONGKE3p"/>
      <sheetName val="CHITIET VL-NCH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GVL"/>
      <sheetName val="CHITIET VL-NC-TT1p"/>
      <sheetName val="TONGKE3p"/>
      <sheetName val="CHITIET VL-NCHT1 (2)"/>
      <sheetName val="TONGHOP"/>
      <sheetName val="NXT-TP-11-03"/>
      <sheetName val="Chitietnhap -11-03"/>
      <sheetName val="Chitietxuat-11-03"/>
      <sheetName val="TH xuat kho"/>
      <sheetName val="luy ke nhap kho"/>
      <sheetName val="Sheet1"/>
      <sheetName val="XL4Poppy"/>
      <sheetName val="CHITIET VL-NC"/>
      <sheetName val="DON GIA"/>
      <sheetName val="dg-VTu"/>
      <sheetName val="dnc4"/>
      <sheetName val="tong du toan"/>
      <sheetName val="DM Chi phi"/>
      <sheetName val="dtxl"/>
      <sheetName val="bieu_solieu"/>
      <sheetName val="Ngay"/>
      <sheetName val="Gia vat tu"/>
      <sheetName val="DN"/>
      <sheetName val="VP"/>
      <sheetName val="KD"/>
      <sheetName val="DD"/>
      <sheetName val="CT"/>
      <sheetName val="PX"/>
      <sheetName val="GR"/>
      <sheetName val="00000000"/>
      <sheetName val="TDTKP (2)"/>
      <sheetName val="CHITIET VL-NC-DDTT3PHA "/>
      <sheetName val="Quantity"/>
      <sheetName val="Sheet2"/>
      <sheetName val="Sheet3"/>
      <sheetName val="CHITIET"/>
      <sheetName val="TONGHOP BCKLWB"/>
      <sheetName val="TTCHOB -NHAPEXCEL"/>
      <sheetName val="BCT_K201"/>
      <sheetName val="BCKLWBDC"/>
      <sheetName val="BCKLWBD4"/>
      <sheetName val="BCKLWBD3"/>
      <sheetName val="BCKLWBD2"/>
      <sheetName val="BCKLWBD1"/>
      <sheetName val="TENCT"/>
      <sheetName val="dulieu"/>
      <sheetName val="MTP"/>
      <sheetName val="DG-LAP6"/>
      <sheetName val="Tke"/>
      <sheetName val="VP-MM"/>
      <sheetName val="VP-2115"/>
      <sheetName val="VP-PT"/>
      <sheetName val="Sh"/>
      <sheetName val="Sh2"/>
      <sheetName val="Sh3"/>
      <sheetName val="Sh4"/>
      <sheetName val="Sh5"/>
      <sheetName val="Sheet9"/>
      <sheetName val="Sheet10"/>
      <sheetName val="Sheet11"/>
      <sheetName val="Sheet12"/>
      <sheetName val="XNTN1"/>
      <sheetName val="XNTN2"/>
      <sheetName val="XNTN3"/>
      <sheetName val="XNTN4"/>
      <sheetName val="XNTN5"/>
      <sheetName val="XNTN6"/>
      <sheetName val="Ngay 27-5-2002"/>
      <sheetName val="Ngay 11-6-2002"/>
      <sheetName val="Ngay 20-6-2002"/>
      <sheetName val="Ngay 21-6-2002"/>
      <sheetName val="Ngay 8-9-2002"/>
      <sheetName val="Ngay9-10-02"/>
      <sheetName val="11-10-02"/>
      <sheetName val="GCL THU"/>
      <sheetName val="PHIEU THU"/>
      <sheetName val="PHIEU CHI"/>
      <sheetName val="GCL CHI"/>
      <sheetName val=" CHUNG TU GHI SO"/>
      <sheetName val="SO TIEN MAT"/>
      <sheetName val="~         "/>
      <sheetName val="BC Ton Kho New"/>
      <sheetName val="BC Cua GSBH New"/>
      <sheetName val="10000000"/>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trich"/>
      <sheetName val="Mau TH"/>
      <sheetName val="mau 3d"/>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3"/>
      <sheetName val="general requirements"/>
      <sheetName val="KC-moi"/>
      <sheetName val="pÿÿluc1"/>
      <sheetName val="KPVÿÿBD "/>
      <sheetName val="CT Thang Mo"/>
      <sheetName val="CT  PL"/>
      <sheetName val="test"/>
      <sheetName val="Sheet2"/>
      <sheetName val="Sheet1"/>
      <sheetName val="DG-VL"/>
      <sheetName val="DG_CM"/>
      <sheetName val="p轨uluc1"/>
      <sheetName val="p?uluc1"/>
      <sheetName val="BAOGIATHA_x000e_G"/>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TH-XL"/>
      <sheetName val="ptvt_dg"/>
      <sheetName val="p_uluc1"/>
      <sheetName val="TH VL, NC, DDHÿÿThanÿÿhuoc"/>
      <sheetName val="Thuc thanh"/>
      <sheetName val="Bu_vat_lieu"/>
      <sheetName val="Bang gia tong hop"/>
      <sheetName val="cdps"/>
      <sheetName val="MTP"/>
      <sheetName val="BTHDT"/>
      <sheetName val="TONG_x000b_E3p "/>
      <sheetName val="T_x000e_HCHINH"/>
      <sheetName val="ch)tiet"/>
      <sheetName val="LKVL-CK_x000d_HT-GD1"/>
      <sheetName val="LKVL-CK_x000a_HT-GD1"/>
      <sheetName val="12 th 2008"/>
      <sheetName val="T.Tinh"/>
      <sheetName val="DTTC"/>
      <sheetName val="XXXXXXXX"/>
      <sheetName val="dg-VTu"/>
      <sheetName val="LKVL-CK_HT-GD1"/>
      <sheetName val="LOGO"/>
      <sheetName val="Export Table"/>
      <sheetName val="DIALOGDUTOAN"/>
      <sheetName val="Program"/>
      <sheetName val="Phantich"/>
      <sheetName val="ProExtra"/>
      <sheetName val="Main"/>
      <sheetName val="TV142000_TK012000"/>
      <sheetName val="Module1"/>
      <sheetName val="XL4Poppy"/>
      <sheetName val="AV Ha the"/>
      <sheetName val="kinh phí XD"/>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bal"/>
      <sheetName val="22-08"/>
      <sheetName val="DAMNEN KHONG HC"/>
      <sheetName val="dochat"/>
      <sheetName val="DAM NEN HC"/>
      <sheetName val="PNT-QUOT-#3"/>
      <sheetName val="COAT&amp;WRAP-QIOT-#3"/>
      <sheetName val="Other Note-2008"/>
      <sheetName val="01VT(R)"/>
      <sheetName val="[Tam.xls][Tam.xls]lam_m/i"/>
      <sheetName val="단면 (2)"/>
      <sheetName val="MTO REV.2(ARMOR)"/>
      <sheetName val="BANG KL"/>
      <sheetName val="[Tam.xls]lam_m/i"/>
      <sheetName val="[Tam.xls][Tam.xls][Tam.xls]lam_"/>
      <sheetName val="lam_m_i"/>
      <sheetName val="_Tam.xls__Tam.xls_lam_m_i"/>
      <sheetName val="_Tam.xls_lam_m_i"/>
      <sheetName val="_Tam.xls__Tam.xls__Tam.xls_lam_"/>
      <sheetName val="BAOGIATHA_x005f_x000e_G"/>
      <sheetName val="Dinh nghia"/>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general_requirements1"/>
      <sheetName val="KPVÿÿBD_1"/>
      <sheetName val="CT_Thang_Mo1"/>
      <sheetName val="CT__PL1"/>
      <sheetName val="BAOGIATHAG"/>
      <sheetName val="TH_VL,_NC,_DDHÿÿThanÿÿhuoc"/>
      <sheetName val="Thuc_thanh"/>
      <sheetName val="Bang_gia_tong_hop"/>
      <sheetName val="TONGE3p_"/>
      <sheetName val="THCHINH"/>
      <sheetName val="12_th_2008"/>
      <sheetName val="T_Tinh"/>
      <sheetName val="Export_Table"/>
      <sheetName val="TNHC"/>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 val="CHU NHIEM"/>
      <sheetName val="tong hop CHI PHI BCH50%"/>
      <sheetName val="THTDT"/>
      <sheetName val="D.chau"/>
      <sheetName val="TONG HOP VL-NC_x0000_TT"/>
      <sheetName val="ctdg"/>
      <sheetName val="Gia VL (QII-2006)"/>
      <sheetName val="CHITIET VL-NC-TT1p"/>
      <sheetName val="TOÎF HOP VL-NC TT"/>
      <sheetName val="TH VL, ÎB, DDHT Thanhphuoc"/>
      <sheetName val="DOÎFIA"/>
      <sheetName val="VCV-BE-Tÿÿÿ"/>
      <sheetName val="DATA"/>
      <sheetName val="MTL$-INTER"/>
      <sheetName val="TONG HOP VL-NC?TT"/>
      <sheetName val="TONG HOP VL-NC_TT"/>
      <sheetName val="CHITI_x0000__x0000_ VL-NC-TT-3p"/>
      <sheetName val="ptvt"/>
      <sheetName val="CHITI?? VL-NC-TT-3p"/>
      <sheetName val="CHITI"/>
      <sheetName val="CHITI__ VL-NC-TT-3p"/>
      <sheetName val="bia"/>
      <sheetName val="ky (2)"/>
      <sheetName val="TH"/>
      <sheetName val="DT"/>
      <sheetName val="KLtuyen"/>
      <sheetName val="1m"/>
      <sheetName val="VTB"/>
      <sheetName val="PT"/>
      <sheetName val="ky"/>
      <sheetName val="00000000"/>
      <sheetName val="10000000"/>
      <sheetName val="20000000"/>
      <sheetName val="D_chau"/>
      <sheetName val="Gia_VL_(QII-2006)"/>
      <sheetName val="TONG_HOP_VL-NCTT"/>
      <sheetName val="ky_(2)"/>
      <sheetName val="Tong hop kinh phi"/>
      <sheetName val="Tongke"/>
      <sheetName val="VT-NC"/>
      <sheetName val="0000000"/>
      <sheetName val="May tinh xach tay"/>
      <sheetName val="Man hinh LCD-CRT"/>
      <sheetName val="CPU DELL"/>
      <sheetName val="CPU HP-Compaq"/>
      <sheetName val="CPU Samsung"/>
      <sheetName val="May in-PRINTER"/>
      <sheetName val="Linh kien may tinh"/>
      <sheetName val="Gvl_QN"/>
      <sheetName val="Gvlks_QN"/>
      <sheetName val="DG_QUANG NINH"/>
      <sheetName val="Hướng dẫn"/>
      <sheetName val="Ví dụ hàm Vlookup"/>
      <sheetName val="Hu?ng d?n"/>
      <sheetName val="Ví d? hàm Vlookup"/>
      <sheetName val="Hý?ng d?n"/>
      <sheetName val="DGchitiet "/>
      <sheetName val="LEGEND"/>
      <sheetName val="Chiet tinh dz35"/>
      <sheetName val="g_trinhSS3"/>
      <sheetName val="PLgtrBTTCSS3"/>
      <sheetName val="PLgtrdatSS3"/>
      <sheetName val="vanchu=n TC"/>
      <sheetName val="DG-Don vi"/>
      <sheetName val="DG_x0006_"/>
      <sheetName val=""/>
      <sheetName val="DG_x0006__x0000__x0000_DONGIA_x0007__x0000__x0000_chitimc_x0004__x0000__x0000_dtxl_x0006__x0000__x0000_"/>
      <sheetName val="BGTotal"/>
      <sheetName val="menu"/>
      <sheetName val="COST"/>
      <sheetName val="bang tien luong"/>
      <sheetName val="SILICATE"/>
      <sheetName val="ma-pt"/>
      <sheetName val="TPDMoi__(2)"/>
      <sheetName val="vanchuyen_T"/>
      <sheetName val="CHITIET_VL_NCTT__1p"/>
      <sheetName val="CHIIET_VL_C_TT_3p"/>
      <sheetName val="dongia_2_"/>
      <sheetName val="bang_tien_luong"/>
      <sheetName val="2003"/>
      <sheetName val="2004"/>
      <sheetName val="2005"/>
      <sheetName val="2002-4thQuarter"/>
      <sheetName val="Sheet5"/>
      <sheetName val="truc tiep"/>
      <sheetName val="cot_xa"/>
      <sheetName val="Mong"/>
      <sheetName val="TH VL, NC, DDH��Than��huoc"/>
      <sheetName val="TH_VL,_NC,_DDH��Than��huoc"/>
      <sheetName val="TH_VL,_NC,_DDHÿÿThanÿÿhuoc1"/>
      <sheetName val="bang_tien_luong1"/>
      <sheetName val="BHo"/>
      <sheetName val="VUNGDK"/>
      <sheetName val="CD CT"/>
      <sheetName val="LKVL-CK HT-GD1"/>
      <sheetName val="DONGI"/>
      <sheetName val="H5 - TR"/>
      <sheetName val="H4 Movement by entity"/>
      <sheetName val="kinh ph? XD"/>
      <sheetName val="kinh ph_ XD"/>
      <sheetName val="Key"/>
      <sheetName val="Pur"/>
      <sheetName val="Dinh"/>
      <sheetName val="Goc"/>
      <sheetName val="D"/>
      <sheetName val="T"/>
      <sheetName val="C"/>
      <sheetName val="km"/>
      <sheetName val="TM"/>
      <sheetName val="BK"/>
      <sheetName val="Dthu"/>
      <sheetName val="03-01"/>
      <sheetName val="kinh_ph?_XD"/>
      <sheetName val="kinh_ph__XD"/>
      <sheetName val="Huong Dan"/>
      <sheetName val="DG3285"/>
      <sheetName val="Tke"/>
      <sheetName val="TONG_x005f_x000b_E3p "/>
      <sheetName val="T_x005f_x000e_HCHINH"/>
      <sheetName val="LKVL-CK_x005f_x000d_HT-GD1"/>
      <sheetName val="LKVL-CK_x005f_x000a_HT-GD1"/>
      <sheetName val="T_x005f_x0008_PDMoi  (2)"/>
      <sheetName val="DONGI_x005f_x0001_"/>
      <sheetName val="vanchuyen T_x005f_x0003_"/>
      <sheetName val="CHITIET VL_NC_x005f_x001f_TT _1p"/>
      <sheetName val="CHI_x005f_x0014_IET VL__x005f_x000e_C_TT_3p"/>
      <sheetName val="dongia _x005f_x001f_2_"/>
      <sheetName val="DGDD"/>
      <sheetName val="DGTBA"/>
      <sheetName val="NC"/>
      <sheetName val="MTC"/>
      <sheetName val="Hu_ng d_n"/>
      <sheetName val="Ví d_ hàm Vlookup"/>
      <sheetName val="Hý_ng d_n"/>
      <sheetName val="fcb"/>
      <sheetName val="tnb"/>
      <sheetName val="PHUTHUOC"/>
      <sheetName val="scb"/>
      <sheetName val="TT DZ35"/>
      <sheetName val="VCV_x000d_BE-TONG"/>
      <sheetName val="VCV_x000a_BE-TONG"/>
      <sheetName val="M15BHYT"/>
      <sheetName val="VCV_BE-TONG"/>
      <sheetName val="CTTiem"/>
      <sheetName val="THCT"/>
      <sheetName val="THDZ0,4"/>
      <sheetName val="TH DZ35"/>
      <sheetName val="THTram"/>
      <sheetName val="NhanCong"/>
      <sheetName val="ThongSo"/>
      <sheetName val="Gia NC theo QD 3987-QD-UBND"/>
      <sheetName val="TEN CONG TRINH"/>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ONGKE3p_3"/>
      <sheetName val="DON_GIA3"/>
      <sheetName val="TONG_HOP_VL-NC3"/>
      <sheetName val="CHITIET_VL-NC-TT_-1p3"/>
      <sheetName val="TONG_HOP_VL-NC_TT3"/>
      <sheetName val="KPVC-BD_3"/>
      <sheetName val="CHITIET_VL-NC-TT-3p3"/>
      <sheetName val="CHITIET_VL-NC3"/>
      <sheetName val="THPDMoi__(2)3"/>
      <sheetName val="t-h_HA_THE3"/>
      <sheetName val="TH_VL,_NC,_DDHT_Thanhphuoc3"/>
      <sheetName val="dongia_(2)3"/>
      <sheetName val="TH_XL3"/>
      <sheetName val="vanchuyen_TC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KE3p_4"/>
      <sheetName val="DON_GIA4"/>
      <sheetName val="TONG_HOP_VL-NC4"/>
      <sheetName val="CHITIET_VL-NC-TT_-1p4"/>
      <sheetName val="TONG_HOP_VL-NC_TT4"/>
      <sheetName val="KPVC-BD_4"/>
      <sheetName val="CHITIET_VL-NC-TT-3p4"/>
      <sheetName val="CHITIET_VL-NC4"/>
      <sheetName val="THPDMoi__(2)4"/>
      <sheetName val="t-h_HA_THE4"/>
      <sheetName val="TH_VL,_NC,_DDHT_Thanhphuoc4"/>
      <sheetName val="dongia_(2)4"/>
      <sheetName val="TH_XL4"/>
      <sheetName val="vanchuyen_TC4"/>
      <sheetName val="TONG_HOP_VL_NC4"/>
      <sheetName val="CHITIET_VL_NC_TT__1p4"/>
      <sheetName val="TONG_HOP_VL_NC_TT4"/>
      <sheetName val="KPVC_BD_4"/>
      <sheetName val="CHITIET_VL_NC_TT_3p4"/>
      <sheetName val="CHITIET_VL_NC4"/>
      <sheetName val="THPDMoi___2_4"/>
      <sheetName val="t_h_HA_THE4"/>
      <sheetName val="TH_VL__NC__DDHT_Thanhphuoc4"/>
      <sheetName val="dongia__2_4"/>
      <sheetName val="Bang chi tiet-Direct work"/>
      <sheetName val="BVL2009"/>
      <sheetName val="EB Sal09"/>
      <sheetName val="BoQ3PDR"/>
      <sheetName val="0807"/>
      <sheetName val="temp"/>
      <sheetName val="Sal update"/>
      <sheetName val="1107N"/>
      <sheetName val="0707"/>
      <sheetName val="STAFF 2007"/>
      <sheetName val="TB1204"/>
      <sheetName val="CRA-Detail"/>
      <sheetName val="303+303"/>
      <sheetName val="Info"/>
      <sheetName val="NVVPT1"/>
      <sheetName val="Thanh toan"/>
      <sheetName val="CT -THVLNC"/>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ONG_x005f_x005f_x005f_x000b_E3p "/>
      <sheetName val="T_x005f_x005f_x005f_x000e_HCHINH"/>
      <sheetName val="LKVL-CK_x005f_x005f_x005f_x000d_HT-GD1"/>
      <sheetName val="LKVL-CK_x005f_x005f_x005f_x000a_HT-GD1"/>
      <sheetName val="2153"/>
      <sheetName val="#REF!"/>
      <sheetName val="６中３版"/>
      <sheetName val="总括"/>
      <sheetName val="费用汇总75万"/>
      <sheetName val="一覧表元祖"/>
      <sheetName val="その他経"/>
      <sheetName val="Detail"/>
      <sheetName val="???????"/>
      <sheetName val="TH_VL,_NC,_DDHÿÿThanÿÿhuoc2"/>
      <sheetName val="bang_tien_luong2"/>
      <sheetName val="Other_Note-2008"/>
      <sheetName val="truc_tiep"/>
      <sheetName val="TH_VL,_NC,_DDH��Than��huoc1"/>
      <sheetName val="MTO_REV_2(ARMOR)"/>
      <sheetName val="Thanh_toan"/>
      <sheetName val="CT_-THVLNC"/>
      <sheetName val="償却ｼ-ﾄ(2R直接)"/>
      <sheetName val="CANDOI"/>
      <sheetName val="Nhap VT oto"/>
      <sheetName val="Turnover10"/>
      <sheetName val="J51-J70-J76-EL"/>
      <sheetName val="達成729"/>
      <sheetName val="初期03"/>
      <sheetName val="GF_DATA"/>
      <sheetName val="OPERATING HEAD"/>
      <sheetName val="ocean voyage"/>
      <sheetName val="効率UP目論見"/>
      <sheetName val="SRP FH"/>
      <sheetName val="ｾｸﾞﾒﾝﾄ6-3-2.データ"/>
      <sheetName val="MTO REV.0"/>
      <sheetName val="Chi phi van chuyen"/>
      <sheetName val="Tro giup"/>
      <sheetName val="Gia giao VL den HT"/>
      <sheetName val="Chenh lech vat tu"/>
      <sheetName val="Gia VL den HT"/>
      <sheetName val="_______"/>
      <sheetName val="出張者一覧（毎日確認のこと）"/>
      <sheetName val="C100-KICK"/>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ONG_x005f_x005f_x005f_x005f_x005f_x005f_x005f_x000b_E3"/>
      <sheetName val="T_x005f_x005f_x005f_x005f_x005f_x005f_x005f_x000e_HCHIN"/>
      <sheetName val="LKVL-CK_x005f_x005f_x005f_x005f_x005f_x005f_x000d"/>
      <sheetName val="LKVL-CK_x005f_x005f_x005f_x005f_x005f_x005f_x000a"/>
      <sheetName val="T_x005f_x005f_x005f_x005f_x005f_x005f_x005f_x005f_x005f"/>
      <sheetName val="DONGI_x005f_x005f_x005f_x005f_x005f_x005f_x005f_x005f_x"/>
      <sheetName val="CHI_x005f_x005f_x005f_x005f_x005f_x005f_x005f_x005f_x00"/>
      <sheetName val="dongia _x005f_x005f_x005f_x005f_x005f_x005f_x005f"/>
      <sheetName val="TONG_x005f_x005f_x005f_x005f_x005f_x005f_x005f_x005f_x0"/>
      <sheetName val="??-BLDG"/>
      <sheetName val="ISSUE一覧"/>
      <sheetName val="ﾓﾃﾞﾙ別収益"/>
      <sheetName val="826"/>
      <sheetName val="PY指摘脇だし"/>
      <sheetName val="BETON"/>
      <sheetName val="QMCT"/>
      <sheetName val="D+W"/>
      <sheetName val="RAB AR&amp;STR"/>
      <sheetName val="Earthwork"/>
      <sheetName val="TH vat tu"/>
      <sheetName val="TH May TC"/>
      <sheetName val="Dinh muc CP KTCB khac"/>
      <sheetName val="Bang phan tich"/>
      <sheetName val="Bang khoi luong"/>
      <sheetName val="Thong ke thiet bi"/>
      <sheetName val="NOTE"/>
      <sheetName val="Dulieu"/>
      <sheetName val="Workshop"/>
      <sheetName val="NC THEO QĐ 2188 QĐ-SXD"/>
      <sheetName val="Danh phap EVN"/>
      <sheetName val="t-( HA THE"/>
      <sheetName val="Quantity"/>
      <sheetName val="CHITIET VL_NC_x005f_x001f_TT _1"/>
      <sheetName val="CHI_x005f_x0014_IET VL__x"/>
      <sheetName val="KH-Q1,Q2,01_x0000__x0000__x0000__x0000__x0000__x0000__x0000__x0000__x0000_ _x0000_筄Ơ_x0000__x0004__x0000__x0000__x0000__x0000__x0000_"/>
      <sheetName val="KH-Q1,Q2,01????????? ?筄Ơ?_x0004_?????"/>
      <sheetName val="KH-Q1,Q2,01_x0000__x0000__x0000__x0000__x0000__x0000__x0000__x0000__x0000__x0009__x0000_筄Ơ_x0000__x0004__x0000__x0000__x0000__x0000__x0000_"/>
      <sheetName val="tienluong"/>
      <sheetName val="ၤongiaXD"/>
      <sheetName val="TONG HOP VL_N"/>
      <sheetName val="dulieubandau-trambienap"/>
      <sheetName val="DG_x0006_??DONGIA_x0007_??chitimc_x0004_??dtxl_x0006_??"/>
      <sheetName val="Du toan"/>
      <sheetName val="DG_x0006___DONGIA_x0007___chitimc_x0004___dtxl_x0006___"/>
      <sheetName val="CHITIET_VL-NC-TT1p"/>
      <sheetName val="TONG_HOP_VL-NC?TT"/>
      <sheetName val="thop"/>
      <sheetName val="DI-ESTI"/>
      <sheetName val="KH-Q1,Q2,01?????????_x0009_?筄Ơ?_x0004_?????"/>
      <sheetName val="CHITI_x0000__x0000_P_Ñ_x0002__x001c__x0000__x0000__x0000_ÞY_x0018__x0000_"/>
      <sheetName val="DC"/>
      <sheetName val="TL"/>
      <sheetName val="TDT"/>
      <sheetName val="M 67"/>
      <sheetName val="Goi thau"/>
      <sheetName val="D_chau1"/>
      <sheetName val="Gia_VL_(QII-2006)1"/>
      <sheetName val="CHITIET_VL-NC-TT1p1"/>
      <sheetName val="DG CANTHO"/>
      <sheetName val="Dutoan KL"/>
      <sheetName val="PT VATTU"/>
      <sheetName val="CHITI_VL-NC-TT-3p"/>
      <sheetName val="CHITI??_VL-NC-TT-3p"/>
      <sheetName val="CHITI___VL-NC-TT-3p"/>
      <sheetName val="DG_CANTHO"/>
      <sheetName val="Dutoan_KL"/>
      <sheetName val="PT_VATTU"/>
      <sheetName val="TONG_HOP_VL-NC?TT1"/>
      <sheetName val="CHITI??_VL-NC-TT-3p1"/>
      <sheetName val="ky_(2)1"/>
      <sheetName val="CHITI___VL-NC-TT-3p1"/>
      <sheetName val="DG_CANTHO1"/>
      <sheetName val="Dutoan_KL1"/>
      <sheetName val="PT_VATTU1"/>
      <sheetName val="D_chau2"/>
      <sheetName val="Gia_VL_(QII-2006)2"/>
      <sheetName val="TONG_HOP_VL-NC?TT2"/>
      <sheetName val="CHITI??_VL-NC-TT-3p2"/>
      <sheetName val="TONG_HOP_VL-NC_TT5"/>
      <sheetName val="ky_(2)2"/>
      <sheetName val="CHITI___VL-NC-TT-3p2"/>
      <sheetName val="CHITIET_VL-NC-TT1p2"/>
      <sheetName val="DG_CANTHO2"/>
      <sheetName val="Dutoan_KL2"/>
      <sheetName val="PT_VATTU2"/>
      <sheetName val="TONG_HOP_VL-NC_TT6"/>
      <sheetName val="D_chau3"/>
      <sheetName val="Gia_VL_(QII-2006)3"/>
      <sheetName val="TONG_HOP_VL-NC?TT3"/>
      <sheetName val="CHITI??_VL-NC-TT-3p3"/>
      <sheetName val="TONG_HOP_VL-NC_TT7"/>
      <sheetName val="ky_(2)3"/>
      <sheetName val="CHITI___VL-NC-TT-3p3"/>
      <sheetName val="he so"/>
      <sheetName val="[Tam.xls][Tam.xls][Tam.xls]la_2"/>
      <sheetName val="VL 6061"/>
      <sheetName val="Vl 6060"/>
      <sheetName val="TONG HOP VL-NCTT"/>
      <sheetName val="CHITI VL-NC-TT-3p"/>
      <sheetName val="DG_x0006_DONGIA_x0007_chitimc_x0004_dtxl_x0006_"/>
      <sheetName val="????HPI 7?CR??"/>
      <sheetName val="Form + chart BC 93KI 1QFC"/>
      <sheetName val="Bud-Manila"/>
      <sheetName val="VL,NC"/>
      <sheetName val="FX FWD KS"/>
      <sheetName val="A6,MAY"/>
      <sheetName val="LKVL-CK_x005f_x005f_x005f_x005f_x005f_x005f_x005f"/>
      <sheetName val="Chiet tinh dz22"/>
      <sheetName val="GMA_KAG"/>
      <sheetName val="tra-vat-lieu"/>
      <sheetName val="Budget"/>
      <sheetName val="Ｍss.４Ｒ要員"/>
      <sheetName val="BR"/>
      <sheetName val="TS Report-Production KYOSHIN"/>
      <sheetName val="BookSchema"/>
      <sheetName val="Chú ý"/>
      <sheetName val="Bảng Giá"/>
      <sheetName val="Nluc KTFA(Khong Có KPY)"/>
      <sheetName val="MTP1"/>
      <sheetName val="List"/>
      <sheetName val="Droplist"/>
      <sheetName val="XL4Test5"/>
      <sheetName val="TH "/>
      <sheetName val="Don gia chi tiet"/>
      <sheetName val="Gia tri vat tu"/>
      <sheetName val="Luong NC"/>
      <sheetName val="NS BTN"/>
      <sheetName val="Tong hop vat tu"/>
      <sheetName val="Gia CM"/>
      <sheetName val="Dau Vao"/>
      <sheetName val="CVC"/>
      <sheetName val="GVL-HTXL"/>
      <sheetName val="PT VT"/>
      <sheetName val="DG BS"/>
      <sheetName val="Bu NLieu"/>
      <sheetName val="CL Vat lieu"/>
      <sheetName val="DT CT"/>
      <sheetName val="CP XD Duong"/>
      <sheetName val="Bia ngan"/>
      <sheetName val="Bia du toan"/>
      <sheetName val="Config"/>
      <sheetName val="ESTI."/>
      <sheetName val="Vattuxd"/>
      <sheetName val="WTB"/>
      <sheetName val="Cover"/>
      <sheetName val="BAOGIATHA_x005f_x005f_x005f_x000e_G"/>
      <sheetName val="VCV_x005f_x000d_BE-TONG"/>
      <sheetName val="VCV_x005f_x000a_BE-TONG"/>
      <sheetName val="9.9"/>
      <sheetName val="10.9"/>
      <sheetName val="VCV BE-TONG"/>
      <sheetName val="Q2"/>
      <sheetName val="TONG HO©êb_x0000__x0000__x0014_"/>
      <sheetName val="TH VL, NC,_x0000_DDHT Thanhphuoc"/>
      <sheetName val="TONG HO©êb"/>
      <sheetName val="TH VL, NC,"/>
      <sheetName val="VCV_x005f_x005f_x005f_x000d_BE-TONG"/>
      <sheetName val="VCV_x005f_x005f_x005f_x000a_BE-TONG"/>
      <sheetName val="TONG HO©êb_x005f_x0000__x005f_x0000__x0014"/>
      <sheetName val="TH VL, NC,_x005f_x0000_DDHT Thanhphuo"/>
      <sheetName val="M07_09_05"/>
      <sheetName val="M08"/>
      <sheetName val="M09_khong co"/>
      <sheetName val="M10"/>
      <sheetName val="M11_khong co"/>
      <sheetName val="M12"/>
      <sheetName val="03b-BB"/>
      <sheetName val="M14.1_KO QNCACY"/>
      <sheetName val="M14.2_QNCA"/>
      <sheetName val="M15.2_QNCACY"/>
      <sheetName val="M15.1_KO QNCACY"/>
      <sheetName val="M16.1_ĐKBĐ"/>
      <sheetName val="16.2_ĐTĐ ko có"/>
      <sheetName val="TMDT"/>
      <sheetName val="HSĐC"/>
      <sheetName val="KSTK"/>
      <sheetName val="DD"/>
      <sheetName val="Kcau-cs"/>
      <sheetName val="Kcau"/>
      <sheetName val="DG_NinhBinh"/>
      <sheetName val="GVL_NB"/>
      <sheetName val="Input"/>
      <sheetName val="DO_AN"/>
      <sheetName val="TTAP"/>
      <sheetName val="dnc4"/>
      <sheetName val="breakdown"/>
      <sheetName val="F4-F7"/>
      <sheetName val="TONG HOP VL-NC_x005f_x0000_TT"/>
      <sheetName val="IBASE"/>
      <sheetName val="TONG HOP VL-NC_x005f_x005f_x005f_x0000_TT"/>
      <sheetName val="TONG HOP VL-NC_x005f_x005f_x005f_x005f_x005"/>
      <sheetName val="TinhGiaNC"/>
      <sheetName val="Thiet Bi"/>
      <sheetName val="DMCP"/>
      <sheetName val="KH-Q1,Q2,01_________ _筄Ơ__x0004______"/>
      <sheetName val="KH-Q1,Q2,01__________x0009__筄Ơ__x0004______"/>
      <sheetName val="TH VL, NC, DDHT Thanhphukc"/>
      <sheetName val="vanchuy_x0009__x0008__x001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refreshError="1"/>
      <sheetData sheetId="652" refreshError="1"/>
      <sheetData sheetId="653" refreshError="1"/>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sheetName val="DM6060"/>
      <sheetName val="DM6061"/>
      <sheetName val="Luong TT01"/>
      <sheetName val="NLĐV"/>
      <sheetName val="Đongia"/>
      <sheetName val="DM MTC 1134BXD"/>
      <sheetName val="gia ca may XD"/>
      <sheetName val="MayBCVT"/>
      <sheetName val="DM4970"/>
      <sheetName val="DM228"/>
      <sheetName val="DM 1781"/>
      <sheetName val="DM1779"/>
      <sheetName val="DM06"/>
      <sheetName val="DM1776"/>
      <sheetName val="DM01"/>
      <sheetName val="DM05"/>
      <sheetName val="DM258"/>
      <sheetName val="DM366"/>
      <sheetName val="Sheet1"/>
      <sheetName val="DM1777lapdat"/>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DATA"/>
      <sheetName val="Sieet6"/>
      <sheetName val="lam-moi"/>
      <sheetName val="MTL$-INTER"/>
      <sheetName val="Tuan1"/>
      <sheetName val="Tuan 2 thang 7 (2)"/>
      <sheetName val="Tuan 3 thang 7 "/>
      <sheetName val="Tuan2"/>
      <sheetName val="Tuan3"/>
      <sheetName val="Quy4-03"/>
      <sheetName val="SX Mien"/>
      <sheetName val="10 thang nam 2003"/>
      <sheetName val="Tuan 1 thang 7"/>
      <sheetName val="Tuan 2 thang 7"/>
      <sheetName val="Sheet2"/>
      <sheetName val="Sheet3"/>
      <sheetName val="00000000"/>
      <sheetName val="XL4Test5"/>
      <sheetName val="NEW-PANEL"/>
      <sheetName val="DN-TBINH"/>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m"/>
      <sheetName val="Bia DT"/>
      <sheetName val="Tong Kinh phi"/>
      <sheetName val="Van phong"/>
      <sheetName val="Sheet2"/>
      <sheetName val="Xuong co lau"/>
      <sheetName val="Bao gia"/>
      <sheetName val="Xuong Khong co lau"/>
      <sheetName val="Sheet1"/>
      <sheetName val="Cac HM phu"/>
      <sheetName val="Nha bao ve"/>
      <sheetName val="Nha xuong + Van phong"/>
      <sheetName val="IBASE"/>
      <sheetName val="pp3p_NC92-47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t tron"/>
      <sheetName val="Sat hinh"/>
      <sheetName val="pp3p_NC92-479"/>
      <sheetName val="40000000"/>
      <sheetName val="50000000"/>
      <sheetName val="Solieu"/>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Sat tron"/>
      <sheetName val="Parem"/>
      <sheetName val="40000000"/>
      <sheetName val="50000000"/>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PL1"/>
      <sheetName val="PL2"/>
      <sheetName val="PL3"/>
      <sheetName val="PL5"/>
      <sheetName val="PL4"/>
      <sheetName val="TH-HIEUCHINH"/>
      <sheetName val="THKP-HT"/>
      <sheetName val="TONG HOP VL-NC TT"/>
      <sheetName val="HIEUCHINH"/>
      <sheetName val="CHITIET VL-NC-TT-3p"/>
      <sheetName val="CHITIET VL-NC-TT -1p"/>
      <sheetName val="TONG HOP VL-NC HT"/>
      <sheetName val="CHITIET HA THE"/>
      <sheetName val="KPVC-BD-HT "/>
      <sheetName val="DK-KH"/>
      <sheetName val="BIA"/>
      <sheetName val="MUCLUC"/>
      <sheetName val="TM-DT"/>
      <sheetName val="TH-THT"/>
      <sheetName val="CT THT"/>
      <sheetName val="LKVT-TB-TR -GD1"/>
      <sheetName val="ND-DT"/>
      <sheetName val="Giathanh1m3BT"/>
      <sheetName val="Tong Hop 3p"/>
      <sheetName val="DATA"/>
      <sheetName val="Sat tron"/>
      <sheetName val="DI-ESTI"/>
      <sheetName val="MH"/>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Congty"/>
      <sheetName val="VPPN"/>
      <sheetName val="XN74"/>
      <sheetName val="XN54"/>
      <sheetName val="XN33"/>
      <sheetName val="NK96"/>
      <sheetName val="XL4Test5"/>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hep be"/>
      <sheetName val="Thep than"/>
      <sheetName val="Thep xa mu"/>
      <sheetName val="Song trai"/>
      <sheetName val="Dinh+ha nha"/>
      <sheetName val="PTLK"/>
      <sheetName val="NG k"/>
      <sheetName val="THcong"/>
      <sheetName val="BHXH"/>
      <sheetName val="BHXH12"/>
      <sheetName val="Sheet8"/>
      <sheetName val="Sheet9"/>
      <sheetName val="km248"/>
      <sheetName val="142201-T1-th"/>
      <sheetName val="142201-T1 "/>
      <sheetName val="142201-T2-th "/>
      <sheetName val="142201-T2"/>
      <sheetName val="142201-T3-th "/>
      <sheetName val="142201-T3"/>
      <sheetName val="142201-T4-th  "/>
      <sheetName val="142201-T4"/>
      <sheetName val="142201-T6"/>
      <sheetName val="142201-T10"/>
      <sheetName val="Nhap lieu"/>
      <sheetName val="PGT"/>
      <sheetName val="Tien dien"/>
      <sheetName val="Thue GTGT"/>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Sheet6"/>
      <sheetName val="Trich Ngang"/>
      <sheetName val="Danh sach Rieng"/>
      <sheetName val="Dia Diem Thuc Tap"/>
      <sheetName val="De Tai Thuc T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tb1"/>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TH du toan "/>
      <sheetName val="Du toan "/>
      <sheetName val="C.Tinh"/>
      <sheetName val="TK_c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Tonghop"/>
      <sheetName val="Sheet7"/>
      <sheetName val="Thau"/>
      <sheetName val="CT-BT"/>
      <sheetName val="Xa"/>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 tich DG"/>
      <sheetName val="gia vat lieu"/>
      <sheetName val="gia xe may"/>
      <sheetName val="gia nhan cong"/>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XXXXXX_xda24_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H"/>
      <sheetName val="Sheet10"/>
      <sheetName val="F ThanhTri"/>
      <sheetName val="F Gialam"/>
      <sheetName val="DG"/>
      <sheetName val="TH dam"/>
      <sheetName val="SX dam"/>
      <sheetName val="LD dam"/>
      <sheetName val="Bang gia VL"/>
      <sheetName val="Gia NC"/>
      <sheetName val="Gia may"/>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 03"/>
      <sheetName val="TH 03"/>
      <sheetName val="CamPha"/>
      <sheetName val="MongCai"/>
      <sheetName val="30000000"/>
      <sheetName val="40000000"/>
      <sheetName val="50000000"/>
      <sheetName val="60000000"/>
      <sheetName val="70000000"/>
      <sheetName val="D1"/>
      <sheetName val="D2"/>
      <sheetName val="D3"/>
      <sheetName val="D4"/>
      <sheetName val="D5"/>
      <sheetName val="D6"/>
      <sheetName val="Tay ninh"/>
      <sheetName val="A.Duc"/>
      <sheetName val="TH2003"/>
      <sheetName val="HHVt "/>
      <sheetName val="[IBASE2.XLSѝTNHNoi"/>
      <sheetName val="cn"/>
      <sheetName val="ct"/>
      <sheetName val="Nc"/>
      <sheetName val="pt"/>
      <sheetName val="ql"/>
      <sheetName val="ql (2)"/>
      <sheetName val="4"/>
      <sheetName val="Sheet13"/>
      <sheetName val="Sheet14"/>
      <sheetName val="Sheet15"/>
      <sheetName val="Sheet16"/>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TH_BQ"/>
      <sheetName val="Co~g hop 1,5x1,5"/>
      <sheetName val="BangTH"/>
      <sheetName val="Xaylap "/>
      <sheetName val="Nhan cong"/>
      <sheetName val="Thietbi"/>
      <sheetName val="Diengiai"/>
      <sheetName val="Vanchuyen"/>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 KQTH quy hoach 135"/>
      <sheetName val="Bao cao KQTH quy hoach 135"/>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HD1"/>
      <sheetName val="HD4"/>
      <sheetName val="HD3"/>
      <sheetName val="HD5"/>
      <sheetName val="HD7"/>
      <sheetName val="HD6"/>
      <sheetName val="HD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GIA NUOC"/>
      <sheetName val="GIA DIEN THOAI"/>
      <sheetName val="GIA DIEN"/>
      <sheetName val="chiet tinh XD"/>
      <sheetName val="Triet T"/>
      <sheetName val="Phan tich gia"/>
      <sheetName val="pHAN CONG"/>
      <sheetName val="GIA XD"/>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V di trong  dong"/>
      <sheetName val="bcth 05-04"/>
      <sheetName val="baocao 05-04"/>
      <sheetName val="bcth04-04"/>
      <sheetName val="DATA"/>
      <sheetName val=""/>
      <sheetName val="DTCT"/>
      <sheetName val="BCDSPS"/>
      <sheetName val="BCDKT"/>
      <sheetName val="Sheed5"/>
      <sheetName val="TL"/>
      <sheetName val="GK"/>
      <sheetName val="CB"/>
      <sheetName val="VP"/>
      <sheetName val="Km274-Km274"/>
      <sheetName val="Km27'-Km278"/>
      <sheetName val="[IBASE2.XLS_Tong hop Matduong"/>
      <sheetName val="Dinh_ha nha"/>
      <sheetName val="Km282-Km_x0003__x0000_3"/>
      <sheetName val="[IBASE2.XLS}BHXH"/>
      <sheetName val="PTVT"/>
      <sheetName val="THVT"/>
      <sheetName val="Cone"/>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 GT CPhi tung dot"/>
      <sheetName val=".tuanM"/>
      <sheetName val="Thi_sinh"/>
      <sheetName val="MH"/>
      <sheetName val="T.K H.T.T5"/>
      <sheetName val="T.K T7"/>
      <sheetName val="TK T6"/>
      <sheetName val="T.K T5"/>
      <sheetName val="Bang thong ke hang ton"/>
      <sheetName val="thong ke "/>
      <sheetName val="T.KT04"/>
      <sheetName val="Tkedotuoi"/>
      <sheetName val="Tkebactho"/>
      <sheetName val="nhan su"/>
      <sheetName val="2020"/>
      <sheetName val="luong cty"/>
      <sheetName val="bangluong"/>
      <sheetName val="Tkecong"/>
      <sheetName val="thunhap03"/>
      <sheetName val="thungoaiSCTX"/>
      <sheetName val="TRICH73"/>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T8-9)"/>
      <sheetName val="THQI"/>
      <sheetName val="T6"/>
      <sheetName val="THQII"/>
      <sheetName val="Trung"/>
      <sheetName val="THQIII"/>
      <sheetName val="THT nam 04"/>
      <sheetName val="Bia1"/>
      <sheetName val="Bia"/>
      <sheetName val="Cong tron D7'"/>
      <sheetName val="Cong tron D100_x000e__x0000__x0000_Cong tron D150"/>
      <sheetName val="Km282-Km_x0003_"/>
      <sheetName val="baocao04-04"/>
      <sheetName val="bcth03-04"/>
      <sheetName val="baocao03-04"/>
      <sheetName val="bcth02-04"/>
      <sheetName val="baocao02-04"/>
      <sheetName val="bcth01-04"/>
      <sheetName val="baocao01-04"/>
      <sheetName val="142201ȭT4"/>
      <sheetName val="PL1"/>
      <sheetName val="PL2"/>
      <sheetName val="PL3"/>
      <sheetName val="PL4"/>
      <sheetName val="Cong tron D100_x000e_"/>
      <sheetName val="LIST"/>
      <sheetName val="pp3p_NC92-479"/>
      <sheetName val="BaTrieu-L.con"/>
      <sheetName val="EDT - Ro"/>
      <sheetName val="CoquyTM"/>
      <sheetName val="T6-99_x0000__x0000__x0000__x0000__x0000__x0000__x0000__x0000__x0000__x0000__x0009__x0000__x0012_[IBASE2.XLS]T"/>
      <sheetName val="tô rôiDY"/>
      <sheetName val="ATCANING"/>
      <sheetName val="KNH"/>
      <sheetName val="KVF"/>
      <sheetName val="Hoada"/>
      <sheetName val="Nguphuc"/>
      <sheetName val="TCH"/>
      <sheetName val="TTT"/>
      <sheetName val="TVK"/>
      <sheetName val="Tuichuom"/>
      <sheetName val="NKDT"/>
      <sheetName val="Vitagin"/>
      <sheetName val="Nhap_lieu"/>
      <sheetName val="Khoiluong"/>
      <sheetName val="Vattu"/>
      <sheetName val="Trungchuyen"/>
      <sheetName val="Bu"/>
      <sheetName val="Chitiet"/>
      <sheetName val="Chart3"/>
      <sheetName val="Chart2"/>
      <sheetName val="T6-99 _x0012_[IBASE2.XLS]T"/>
      <sheetName val="KHVô XL"/>
      <sheetName val="XXXXXXÿÿ"/>
      <sheetName val="KHT4ÿÿ-02"/>
      <sheetName val="ÿÿÿÿ "/>
      <sheetName val="BT1"/>
      <sheetName val="BT2"/>
      <sheetName val="BT3"/>
      <sheetName val="BT4"/>
      <sheetName val="BT5"/>
      <sheetName val="BT6"/>
      <sheetName val="BT7"/>
      <sheetName val="bt08"/>
      <sheetName val="bt9"/>
      <sheetName val="BT10"/>
      <sheetName val="bt11"/>
      <sheetName val="BT12"/>
      <sheetName val="BT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refreshError="1"/>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sheetData sheetId="773"/>
      <sheetData sheetId="774"/>
      <sheetData sheetId="775"/>
      <sheetData sheetId="776"/>
      <sheetData sheetId="777"/>
      <sheetData sheetId="778"/>
      <sheetData sheetId="779"/>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refreshError="1"/>
      <sheetData sheetId="821" refreshError="1"/>
      <sheetData sheetId="822" refreshError="1"/>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Solieu"/>
      <sheetName val="TMC"/>
      <sheetName val="TMDT"/>
      <sheetName val="tong hop"/>
      <sheetName val="TONG"/>
      <sheetName val="THXL"/>
      <sheetName val="GT"/>
      <sheetName val="chitiet"/>
      <sheetName val="vc"/>
      <sheetName val="VCDD"/>
      <sheetName val="pp3p_NC92-240"/>
      <sheetName val="pp3p_NC159-230"/>
      <sheetName val="pp3p_NC92-479"/>
      <sheetName val="pp3p "/>
      <sheetName val="pp1p"/>
      <sheetName val="ppht"/>
      <sheetName val="TienLuong"/>
      <sheetName val="XL4Poppy"/>
      <sheetName val="IBASE"/>
      <sheetName val="PL1"/>
      <sheetName val="PL2"/>
      <sheetName val="PL3"/>
      <sheetName val="PL4"/>
      <sheetName val="LIST"/>
      <sheetName val="gia"/>
      <sheetName val="40000000"/>
      <sheetName val="5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ESTI."/>
      <sheetName val="DI-ESTI"/>
      <sheetName val="Input"/>
      <sheetName val="ptdg "/>
      <sheetName val="ptke"/>
      <sheetName val="clecÿÿt"/>
      <sheetName val="ÿÿngia"/>
      <sheetName val="ptdg"/>
      <sheetName val="IBASE"/>
      <sheetName val="(24)-Truc 9"/>
      <sheetName val="ctdg"/>
      <sheetName val="khung ten TD"/>
      <sheetName val="DATA"/>
      <sheetName val="CHITIET VL-NC-TT1p"/>
      <sheetName val="TONGKE3p"/>
      <sheetName val="DCV"/>
      <sheetName val="ptv?"/>
      <sheetName val="DON GIA"/>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ptv_x0000_"/>
      <sheetName val="QTCNVHHK"/>
      <sheetName val="CHITIET VL-NCHT1 (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 ta"/>
      <sheetName val="1"/>
      <sheetName val="2"/>
      <sheetName val="3"/>
      <sheetName val="4"/>
      <sheetName val="5"/>
      <sheetName val="6"/>
      <sheetName val="7"/>
      <sheetName val="8"/>
      <sheetName val="SO LIEU"/>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chitiet"/>
      <sheetName val="VC"/>
      <sheetName val="PP1PXDM"/>
      <sheetName val="PP3PXDM"/>
      <sheetName val="DI_ESTI"/>
      <sheetName val="Du_lieu"/>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DON_GIA"/>
      <sheetName val="CHITIET_VL-NC"/>
      <sheetName val="ptdg_1"/>
      <sheetName val="(24)-Truc_91"/>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khung_ten_TD1"/>
      <sheetName val="CHITIET_VL-NC-TT1p1"/>
      <sheetName val="Da_ta"/>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ESTI_2"/>
      <sheetName val="DON_GIA1"/>
      <sheetName val="CHITIET_VL-NC1"/>
      <sheetName val="ptdg_2"/>
      <sheetName val="(24)-Truc_92"/>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2"/>
      <sheetName val="CHITIET_VL-NC-TT1p2"/>
      <sheetName val="Da_ta1"/>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ESTI_3"/>
      <sheetName val="DON_GIA2"/>
      <sheetName val="CHITIET_VL-NC2"/>
      <sheetName val="ptdg_3"/>
      <sheetName val="(24)-Truc_93"/>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3"/>
      <sheetName val="CHITIET_VL-NC-TT1p3"/>
      <sheetName val="Da_ta2"/>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DON_GIA3"/>
      <sheetName val="CHITIET_VL-NC3"/>
      <sheetName val="ptdg_4"/>
      <sheetName val="(24)-Truc_94"/>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4"/>
      <sheetName val="CHITIET_VL-NC-TT1p4"/>
      <sheetName val="Da_ta3"/>
      <sheetName val="dtxl"/>
      <sheetName val="gvl"/>
      <sheetName val=" XE 43K"/>
      <sheetName val="BK-C T"/>
      <sheetName val="ptv_"/>
      <sheetName val="Sheet1"/>
      <sheetName val="Sheet2"/>
      <sheetName val="Sheet3"/>
      <sheetName val="XL4Poppy"/>
      <sheetName val="Thuc thanh"/>
      <sheetName val="Xlc5nguyhiem"/>
      <sheetName val="CosoXL"/>
      <sheetName val="KhuTG"/>
      <sheetName val="10000000"/>
      <sheetName val="SO_LIEU"/>
      <sheetName val="CHITIET_VL-NCHT1_(2)"/>
      <sheetName val="_XE_43K"/>
      <sheetName val="khluong"/>
      <sheetName val="Giai trinh"/>
      <sheetName val="PTCT-1"/>
    </sheetNames>
    <sheetDataSet>
      <sheetData sheetId="0"/>
      <sheetData sheetId="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i trinh"/>
      <sheetName val="CTNTTH"/>
      <sheetName val="sat"/>
      <sheetName val="ptvt"/>
      <sheetName val="ptdgD"/>
      <sheetName val="XL4Poppy"/>
      <sheetName val="LAM NHA"/>
      <sheetName val="rebar"/>
      <sheetName val="1111"/>
      <sheetName val="DG "/>
      <sheetName val="Tongke"/>
      <sheetName val="chitiet"/>
      <sheetName val="LoaiDay"/>
      <sheetName val="Bang chiet tinh TBA"/>
      <sheetName val="IBASE"/>
      <sheetName val="dtxl"/>
      <sheetName val="tra-vat-lieu"/>
      <sheetName val="gvl"/>
      <sheetName val="DATA"/>
      <sheetName val="䁔HEP HINH"/>
      <sheetName val="Tien Luong"/>
      <sheetName val="OFFGRID"/>
      <sheetName val="CT35"/>
      <sheetName val="Don gia"/>
      <sheetName val="CHITIET VL-NC-TT1p"/>
      <sheetName val="TONGKE3p"/>
      <sheetName val="Sbq18"/>
      <sheetName val="MTO REV.2(ARMOR)"/>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hung ten TD"/>
      <sheetName val="ESTI."/>
      <sheetName val="DI-ESTI"/>
      <sheetName val="giathanh1"/>
      <sheetName val="CHITIET VL-NC"/>
      <sheetName val="KH-Q1,Q2,01"/>
      <sheetName val="DGchitiet "/>
      <sheetName val="Chi tiet"/>
      <sheetName val="Tra_bang"/>
      <sheetName val="Gia vat tu"/>
      <sheetName val="Sheet2"/>
      <sheetName val="pp3p_NC92-47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Gia_NC"/>
      <sheetName val="CTV Di dong"/>
      <sheetName val="TT04"/>
      <sheetName val="Phan Tien Xuan Son&quot;La"/>
      <sheetName val="Bó-DZ0,4"/>
      <sheetName val="QMCT"/>
      <sheetName val="GVL"/>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SHS"/>
      <sheetName val="6A"/>
      <sheetName val="6B"/>
      <sheetName val="6c"/>
      <sheetName val="7A"/>
      <sheetName val="7B"/>
      <sheetName val="7C"/>
      <sheetName val="8A"/>
      <sheetName val="8B"/>
      <sheetName val="8C"/>
      <sheetName val="9A"/>
      <sheetName val="9B"/>
      <sheetName val="THTK"/>
      <sheetName val="THC"/>
      <sheetName val="ds"/>
      <sheetName val="vat tu"/>
      <sheetName val="gvt"/>
      <sheetName val="정부노임단가"/>
      <sheetName val="chitiet"/>
      <sheetName val="mong + than"/>
      <sheetName val="h thien tt"/>
      <sheetName val="hoµn thien x trat"/>
      <sheetName val="~         "/>
      <sheetName val="ctTBA"/>
      <sheetName val="TH-Dien"/>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Sheat1"/>
      <sheetName val="subload"/>
      <sheetName val="Gia"/>
      <sheetName val="Gia_GC_Satthep"/>
      <sheetName val="??????"/>
      <sheetName val="1002_x0000__x0000_0"/>
      <sheetName val="NMTD_c"/>
      <sheetName val="tienluong"/>
      <sheetName val="______"/>
      <sheetName val="1002??0"/>
      <sheetName val="TH_Dien"/>
      <sheetName val="1002"/>
      <sheetName val="BKBANRA"/>
      <sheetName val="BKMUAVAO"/>
      <sheetName val="Phan Tien2_x0000__x0000_n Son&quot;La"/>
      <sheetName val="Gi¸ tñ bç"/>
      <sheetName val="Gian_tiep_so._la"/>
      <sheetName val="Book 1 Summary"/>
      <sheetName val="DLBCKT"/>
      <sheetName val="MB NHAN "/>
      <sheetName val="Phan Tien2??n Son&quot;La"/>
      <sheetName val="Phan Tien2"/>
      <sheetName val="1002__0"/>
      <sheetName val="Phan Tien2__n Son&quot;La"/>
      <sheetName val="TT0 "/>
      <sheetName val="Bó,DZ0,4"/>
      <sheetName val="Phan Tien Xean Son&quot;La"/>
      <sheetName val="Ch"/>
      <sheetName val="PNT-QUOT-#3"/>
      <sheetName val="COAT&amp;WRAP-QIOT-#3"/>
      <sheetName val="dtxl"/>
      <sheetName val="DTDZ35"/>
      <sheetName val="T_x0014_DZ04"/>
      <sheetName val="DH-QT"/>
      <sheetName val="Co gioi% Nam Mu"/>
      <sheetName val="_x0001_nca BV"/>
      <sheetName val="_x0002_ao ve Son La"/>
      <sheetName val="Ky Thua4 Nam Mu"/>
      <sheetName val="CD_x0016_"/>
      <sheetName val="CD1!"/>
      <sheetName val="C@12"/>
      <sheetName val="#REF"/>
      <sheetName val="BT-_DZ3_"/>
      <sheetName val="BT_-_cto_x000b_Gia_MBA_(2) Gi¸_tñ"/>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oDien_Nam_"/>
      <sheetName val="BT_-_cto_x000b_"/>
      <sheetName val="DTCT-tuyen chinh"/>
      <sheetName val="THVT"/>
      <sheetName val="PTDM"/>
      <sheetName val="CNٺ"/>
      <sheetName val="BT_-_cto_x000b__x0000__x0000_Gia_MBA_(2)_x0009__x0000__x0000_Gi¸_tñ"/>
      <sheetName val="thang"/>
      <sheetName val="tu"/>
      <sheetName val="sa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sheetData sheetId="153"/>
      <sheetData sheetId="154" refreshError="1"/>
      <sheetData sheetId="155" refreshError="1"/>
      <sheetData sheetId="156" refreshError="1"/>
      <sheetData sheetId="157" refreshError="1"/>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NhatThu"/>
      <sheetName val="TT35"/>
      <sheetName val="TT04"/>
      <sheetName val="TTCto"/>
      <sheetName val="CSNDK"/>
      <sheetName val="NT-MC"/>
      <sheetName val="NhiThu"/>
      <sheetName val="TH TB "/>
      <sheetName val="bia "/>
      <sheetName val="ChiphiVC"/>
      <sheetName val="XL4Poppy"/>
      <sheetName val="DZ35"/>
      <sheetName val="Nui1"/>
      <sheetName val="00000000"/>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TNHCHINH"/>
      <sheetName val="NC"/>
      <sheetName val="vua(c)"/>
      <sheetName val=""/>
      <sheetName val="THCT"/>
      <sheetName val="THDZ0,4"/>
      <sheetName val="TH DZ35"/>
      <sheetName val="TT-35KV+TBA"/>
      <sheetName val="Sheet1"/>
      <sheetName val="Sheet2"/>
      <sheetName val="Sheet3"/>
      <sheetName val="Main"/>
      <sheetName val="Eng"/>
      <sheetName val="qui_1"/>
      <sheetName val="qui_2"/>
      <sheetName val="qui_3"/>
      <sheetName val="Qui_4"/>
      <sheetName val="Thanh_ly"/>
      <sheetName val="Sheet13"/>
      <sheetName val="Sheet14"/>
      <sheetName val="THTram"/>
      <sheetName val="gvl"/>
      <sheetName val="TBA110ThoXuan"/>
      <sheetName val="DonGiaLD"/>
      <sheetName val="qui1"/>
      <sheetName val="qui2"/>
      <sheetName val="qui3"/>
      <sheetName val="qui4"/>
      <sheetName val="So dang ky chung tu ghi so"/>
      <sheetName val="Lç khoan LK1"/>
      <sheetName val="Giathanh1m3BT"/>
      <sheetName val="Ma VT"/>
      <sheetName val="Vay"/>
      <sheetName val="chitimc"/>
      <sheetName val="NhanCong"/>
      <sheetName val="BCD"/>
      <sheetName val="SOCAI"/>
      <sheetName val="B02I"/>
      <sheetName val="B02II"/>
      <sheetName val="PL-KT"/>
      <sheetName val="B03"/>
      <sheetName val="B05a"/>
      <sheetName val="B06I"/>
      <sheetName val="B06II"/>
      <sheetName val="B06III"/>
      <sheetName val="THKphi"/>
      <sheetName val="KKTM"/>
      <sheetName val="BClai"/>
      <sheetName val="BK04"/>
      <sheetName val="TDTKP (2)"/>
      <sheetName val="TONGKE3p"/>
      <sheetName val="CHITIET VL-NC-DDTT3PHA "/>
      <sheetName val="CHITIET VL-NC-TT1p"/>
      <sheetName val="Nhan cong"/>
      <sheetName val="PHU LUC2"/>
      <sheetName val="data"/>
      <sheetName val="TT-35KV+T쐤A"/>
      <sheetName val="tra-vat-lieu"/>
      <sheetName val="GiaVL"/>
      <sheetName val="MTO REV.0"/>
      <sheetName val="TONG HOP VL-NC TT"/>
      <sheetName val="CHITIET VL-NC-TT -1p"/>
      <sheetName val="TDTKP1"/>
      <sheetName val="KPVC-BD "/>
      <sheetName val="TH_TB_"/>
      <sheetName val="bia_"/>
      <sheetName val="CT_ghi_so"/>
      <sheetName val="So_TH_Xe_VCHD"/>
      <sheetName val="QT_xe_noi_bo"/>
      <sheetName val="TH_Cuoc_vc_Xe_HD"/>
      <sheetName val="Luong_xe_noi_bo"/>
      <sheetName val="TH_vc-MiSa"/>
      <sheetName val="GD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TTram"/>
      <sheetName val="tienl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Ctinh 10kV"/>
      <sheetName val="TT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II"/>
      <sheetName val="Don gia CT"/>
      <sheetName val="DM tu van"/>
      <sheetName val="TONG KE XDM 3"/>
      <sheetName val="LIET KE XDM 3"/>
      <sheetName val="Tong ke 1 pha"/>
      <sheetName val="Tong ke 3 pha XDM"/>
      <sheetName val="TONG KE CAI TAO"/>
      <sheetName val="LIET KE CAI TAO"/>
      <sheetName val="Tong ke 3 pha CT"/>
      <sheetName val="Liet ke 1 pha"/>
      <sheetName val="Liet ke 3 pha XDM"/>
      <sheetName val="Liet ke 3 pha CT"/>
      <sheetName val="Bang THDT"/>
      <sheetName val="Bang tong hop"/>
      <sheetName val="TH xay dung"/>
      <sheetName val="TH VL-NC 1 PHA"/>
      <sheetName val="TH VL-NC 3 PHAXDM"/>
      <sheetName val="TH VL-NC CAI TAO"/>
      <sheetName val="SDL"/>
      <sheetName val="Bang 5_Chi tiet phan Dz"/>
      <sheetName val="TH xay dung tba"/>
      <sheetName val="Bang 10_ chi tiet phan TBA"/>
      <sheetName val="TramTB2-100"/>
      <sheetName val="Thi nghiem hieu chinh"/>
      <sheetName val="VCBD "/>
      <sheetName val="Bang 16_ chi phi KS-TK"/>
      <sheetName val="CPTV"/>
      <sheetName val="DG"/>
      <sheetName val="00000000"/>
      <sheetName val="10000000"/>
      <sheetName val="20000000"/>
      <sheetName val="30000000"/>
      <sheetName val="40000000"/>
      <sheetName val="50000000"/>
      <sheetName val="XL4Poppy"/>
      <sheetName val="Solieu"/>
      <sheetName val="pp1p"/>
      <sheetName val="pp3p_NC"/>
      <sheetName val="pp3p "/>
      <sheetName val="ppht"/>
      <sheetName val="Bang 4.1_Vl-Nc-M phan N.cap"/>
      <sheetName val="TMDT"/>
      <sheetName val="TMC"/>
      <sheetName val="Bang 1_Tong du toan"/>
      <sheetName val="Bang 2_Tong hop kinh phi"/>
      <sheetName val="Bang 3_Bang THCPXL phan Dz"/>
      <sheetName val="Cai tao"/>
      <sheetName val="Bang 4.1_thu hoi"/>
      <sheetName val="Bang 4.2_Vl-Nc-M phan TT3pha"/>
      <sheetName val="Bang 4.3_Vl-Nc-M phan TT1pha"/>
      <sheetName val="Bang 4.4_Bang TH vl-nc-m HTDL"/>
      <sheetName val="Bang 4.5_Bang TH vl-nc-m HTHH"/>
      <sheetName val="Bang 6_ THCPXL phan TBA"/>
      <sheetName val="Bang 7_ chi tiet phan TBA"/>
      <sheetName val="Bang 8_ V.c duong dai"/>
      <sheetName val="Bang 9_ chi phi KS-TK"/>
      <sheetName val=" . . . . . . . . . . . ."/>
      <sheetName val="GiaQuyen"/>
      <sheetName val="Bang 12_ chenh lech VT Dz"/>
      <sheetName val="Bang 13_ chenh lech VTTBA"/>
      <sheetName val="Bang 14_ VT-TB chu yeu"/>
      <sheetName val="Bang 15_ VT-TB A cap"/>
      <sheetName val="..."/>
      <sheetName val="Liet ke TT 3 pha"/>
      <sheetName val="Liet ke TT 1pha"/>
      <sheetName val="Liet ke HTHH"/>
      <sheetName val="Liet ke HTDL"/>
      <sheetName val="Liet ke Tram "/>
      <sheetName val="LK_VTTH"/>
      <sheetName val=" . . . . . . . . ."/>
      <sheetName val="Bang 7_ V.c noi bo"/>
      <sheetName val="TienLuong"/>
      <sheetName val="cap ngam"/>
      <sheetName val="LIET KE CT"/>
      <sheetName val="THDT"/>
      <sheetName val="TH CPXL"/>
      <sheetName val="TH VL-NC CT"/>
      <sheetName val="TH VL-NC Cap ngam"/>
      <sheetName val="Chi tiet Dz"/>
      <sheetName val="TH Den bu"/>
      <sheetName val="TH mai ton"/>
      <sheetName val="bang chiet tinh"/>
      <sheetName val="VCDD"/>
      <sheetName val=" KS-TK"/>
      <sheetName val="Chi tiet phan Dz"/>
      <sheetName val="ctTBA"/>
      <sheetName val="Ctinh 10kV"/>
      <sheetName val="gia"/>
      <sheetName val="CL_thiet bi"/>
      <sheetName val="DI-ESTI"/>
      <sheetName val="Bang chiet tinh 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sheet12"/>
      <sheetName val="40000000"/>
      <sheetName val="50000000"/>
      <sheetName val="Solieu"/>
      <sheetName val="Bang chiet tinh T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ZThanh"/>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 val="TT_TBA"/>
      <sheetName val="EIRR&gt;1&lt;1"/>
      <sheetName val="EIRR&gt; 2"/>
      <sheetName val="EIRR&lt;2"/>
      <sheetName val="Cp&gt;10-Ln&lt;10"/>
      <sheetName val="Ln&l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 val="TT-TBA"/>
      <sheetName val="T.Tinh"/>
    </sheetNames>
    <sheetDataSet>
      <sheetData sheetId="0" refreshError="1"/>
      <sheetData sheetId="1" refreshError="1"/>
      <sheetData sheetId="2" refreshError="1"/>
      <sheetData sheetId="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pp3p_NC92-479"/>
      <sheetName val="IBASE"/>
      <sheetName val="CL_thiet bi"/>
      <sheetName val="diac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chi tiet"/>
      <sheetName val="vl"/>
      <sheetName val="Nhan cong"/>
      <sheetName val="May"/>
      <sheetName val="MH"/>
      <sheetName val="40000000"/>
      <sheetName val="XL4Poppy"/>
      <sheetName val="50000000"/>
      <sheetName val="Solieu"/>
      <sheetName val="ctTBA"/>
      <sheetName val="DI-ESTI"/>
      <sheetName val="TL rieng"/>
      <sheetName val="Thuc thanh"/>
      <sheetName val="LIST"/>
      <sheetName val="TTVanChuyen"/>
    </sheetNames>
    <sheetDataSet>
      <sheetData sheetId="0" refreshError="1"/>
      <sheetData sheetId="1" refreshError="1"/>
      <sheetData sheetId="2" refreshError="1"/>
      <sheetData sheetId="3" refreshError="1"/>
      <sheetData sheetId="4" refreshError="1">
        <row r="2">
          <cell r="B2" t="str">
            <v>Phaùt röøng kieåu 1, maät ñoä caây TC/100 m2: 0 caây</v>
          </cell>
          <cell r="C2" t="str">
            <v>100m2</v>
          </cell>
          <cell r="D2" t="str">
            <v>AA.1111</v>
          </cell>
        </row>
        <row r="3">
          <cell r="B3" t="str">
            <v>Phaùt röøng kieåu 1, maät ñoä caây TC/100 m2: ≤ 2 caây</v>
          </cell>
          <cell r="C3" t="str">
            <v>100m2</v>
          </cell>
          <cell r="D3" t="str">
            <v>AA.1112</v>
          </cell>
        </row>
        <row r="4">
          <cell r="B4" t="str">
            <v>Phaùt röøng kieåu 1, maät ñoä caây TC/100 m2: ≤ 3 caây</v>
          </cell>
          <cell r="C4" t="str">
            <v>100m2</v>
          </cell>
          <cell r="D4" t="str">
            <v>AA.1113</v>
          </cell>
        </row>
        <row r="5">
          <cell r="B5" t="str">
            <v>Phaùt röøng kieåu 2, maät ñoä caây TC/100 m2: 0 caây</v>
          </cell>
          <cell r="C5" t="str">
            <v>100m2</v>
          </cell>
          <cell r="D5" t="str">
            <v>AA.1121</v>
          </cell>
        </row>
        <row r="6">
          <cell r="B6" t="str">
            <v>Phaùt röøng kieåu 2, maät ñoä caây TC/100 m2: ≤ 2 caây</v>
          </cell>
          <cell r="C6" t="str">
            <v>100m2</v>
          </cell>
          <cell r="D6" t="str">
            <v>AA.1122</v>
          </cell>
        </row>
        <row r="7">
          <cell r="B7" t="str">
            <v>Phaùt röøng kieåu 2, maät ñoä caây TC/100 m2: ≤ 3 caây</v>
          </cell>
          <cell r="C7" t="str">
            <v>100m2</v>
          </cell>
          <cell r="D7" t="str">
            <v>AA.1123</v>
          </cell>
        </row>
        <row r="8">
          <cell r="B8" t="str">
            <v>Phaùt röøng kieåu 2, maät ñoä caây TC/100 m2: ≤ 5 caây</v>
          </cell>
          <cell r="C8" t="str">
            <v>100m2</v>
          </cell>
          <cell r="D8" t="str">
            <v>AA.1124</v>
          </cell>
        </row>
        <row r="9">
          <cell r="B9" t="str">
            <v>Phaùt röøng kieåu 2, maät ñoä caây TC/100 m2: &gt; 5 caây</v>
          </cell>
          <cell r="C9" t="str">
            <v>100m2</v>
          </cell>
          <cell r="D9" t="str">
            <v>AA.1125</v>
          </cell>
        </row>
        <row r="10">
          <cell r="B10" t="str">
            <v>Phaùt röøng kieåu 3, maät ñoä caây TC/100 m2: 0 caây</v>
          </cell>
          <cell r="C10" t="str">
            <v>100m2</v>
          </cell>
          <cell r="D10" t="str">
            <v>AA.1131</v>
          </cell>
        </row>
        <row r="11">
          <cell r="B11" t="str">
            <v>Phaùt röøng kieåu 3, maät ñoä caây TC/100 m2: ≤ 2 caây</v>
          </cell>
          <cell r="C11" t="str">
            <v>100m2</v>
          </cell>
          <cell r="D11" t="str">
            <v>AA.1132</v>
          </cell>
        </row>
        <row r="12">
          <cell r="B12" t="str">
            <v>Phaùt röøng kieåu 3, maät ñoä caây TC/100 m2: ≤ 3 caây</v>
          </cell>
          <cell r="C12" t="str">
            <v>100m2</v>
          </cell>
          <cell r="D12" t="str">
            <v>AA.1133</v>
          </cell>
        </row>
        <row r="13">
          <cell r="B13" t="str">
            <v>Phaùt röøng kieåu 3, maät ñoä caây TC/100 m2: ≤ 5 caây</v>
          </cell>
          <cell r="C13" t="str">
            <v>100m2</v>
          </cell>
          <cell r="D13" t="str">
            <v>AA.1134</v>
          </cell>
        </row>
        <row r="14">
          <cell r="B14" t="str">
            <v>Phaùt röøng kieåu 3, maät ñoä caây TC/100 m2: &gt; 5 caây</v>
          </cell>
          <cell r="C14" t="str">
            <v>100m2</v>
          </cell>
          <cell r="D14" t="str">
            <v>AA.1135</v>
          </cell>
        </row>
        <row r="15">
          <cell r="B15" t="str">
            <v>Phaùt röøng kieåu 4, maät ñoä caây TC/100 m2: 0 caây</v>
          </cell>
          <cell r="C15" t="str">
            <v>100m2</v>
          </cell>
          <cell r="D15" t="str">
            <v>AA.1141</v>
          </cell>
        </row>
        <row r="16">
          <cell r="B16" t="str">
            <v>Phaùt röøng kieåu 4, maät ñoä caây TC/100 m2: ≤ 2 caây</v>
          </cell>
          <cell r="C16" t="str">
            <v>100m2</v>
          </cell>
          <cell r="D16" t="str">
            <v>AA.1142</v>
          </cell>
        </row>
        <row r="17">
          <cell r="B17" t="str">
            <v>Phaùt röøng kieåu 4, maät ñoä caây TC/100 m2: ≤ 3 caây</v>
          </cell>
          <cell r="C17" t="str">
            <v>100m2</v>
          </cell>
          <cell r="D17" t="str">
            <v>AA.1143</v>
          </cell>
        </row>
        <row r="18">
          <cell r="B18" t="str">
            <v>Khai hoang röøng kieåu 1, maät ñoä caây TC/100 m2: 0 caây</v>
          </cell>
          <cell r="C18" t="str">
            <v>100m2</v>
          </cell>
          <cell r="D18" t="str">
            <v>AB.1111</v>
          </cell>
        </row>
        <row r="19">
          <cell r="B19" t="str">
            <v>Khai hoang röøng kieåu 1, maät ñoä caây TC/100 m2:≤  2 caây</v>
          </cell>
          <cell r="C19" t="str">
            <v>100m2</v>
          </cell>
          <cell r="D19" t="str">
            <v>AB.1112</v>
          </cell>
        </row>
        <row r="20">
          <cell r="B20" t="str">
            <v>Khai hoang röøng kieåu 1, maät ñoä caây TC/100 m2:≤  3 caây</v>
          </cell>
          <cell r="C20" t="str">
            <v>100m2</v>
          </cell>
          <cell r="D20" t="str">
            <v>AB.1113</v>
          </cell>
        </row>
        <row r="21">
          <cell r="B21" t="str">
            <v>Khai hoang röøng kieåu 2, maät ñoä caây TC/100 m2:0 caây</v>
          </cell>
          <cell r="C21" t="str">
            <v>100m2</v>
          </cell>
          <cell r="D21" t="str">
            <v>AB.1121</v>
          </cell>
        </row>
        <row r="22">
          <cell r="B22" t="str">
            <v>Khai hoang röøng kieåu 2, maät ñoä caây TC/100 m2:≤  2 caây</v>
          </cell>
          <cell r="C22" t="str">
            <v>100m2</v>
          </cell>
          <cell r="D22" t="str">
            <v>AB.1122</v>
          </cell>
        </row>
        <row r="23">
          <cell r="B23" t="str">
            <v>Khai hoang röøng kieåu 2, maät ñoä caây TC/100 m2:≤  3 caây</v>
          </cell>
          <cell r="C23" t="str">
            <v>100m2</v>
          </cell>
          <cell r="D23" t="str">
            <v>AB.1123</v>
          </cell>
        </row>
        <row r="24">
          <cell r="B24" t="str">
            <v>Khai hoang röøng kieåu 2, maät ñoä caây TC/100 m2:≤  5 caây</v>
          </cell>
          <cell r="C24" t="str">
            <v>100m2</v>
          </cell>
          <cell r="D24" t="str">
            <v>AB.1124</v>
          </cell>
        </row>
        <row r="25">
          <cell r="B25" t="str">
            <v>Khai hoang röøng kieåu 2, maät ñoä caây TC/100 m2: &gt; 5 caây</v>
          </cell>
          <cell r="C25" t="str">
            <v>100m2</v>
          </cell>
          <cell r="D25" t="str">
            <v>AB.1125</v>
          </cell>
        </row>
        <row r="26">
          <cell r="B26" t="str">
            <v>Khai hoang röøng kieåu 3, maät ñoä caây TC/100 m2:0 caây</v>
          </cell>
          <cell r="C26" t="str">
            <v>100m2</v>
          </cell>
          <cell r="D26" t="str">
            <v>AB.1131</v>
          </cell>
        </row>
        <row r="27">
          <cell r="B27" t="str">
            <v>Khai hoang röøng kieåu 3, maät ñoä caây TC/100 m2:≤  2 caây</v>
          </cell>
          <cell r="C27" t="str">
            <v>100m2</v>
          </cell>
          <cell r="D27" t="str">
            <v>AB.1132</v>
          </cell>
        </row>
        <row r="28">
          <cell r="B28" t="str">
            <v>Khai hoang röøng kieåu 3, maät ñoä caây TC/100 m2:≤  3 caây</v>
          </cell>
          <cell r="C28" t="str">
            <v>100m2</v>
          </cell>
          <cell r="D28" t="str">
            <v>AB.1133</v>
          </cell>
        </row>
        <row r="29">
          <cell r="B29" t="str">
            <v>Khai hoang röøng kieåu 3, maät ñoä caây TC/100 m2:≤  5 caây</v>
          </cell>
          <cell r="C29" t="str">
            <v>100m2</v>
          </cell>
          <cell r="D29" t="str">
            <v>AB.1134</v>
          </cell>
        </row>
        <row r="30">
          <cell r="B30" t="str">
            <v>Khai hoang röøng kieåu 3, maät ñoä caây TC/100 m2:&gt;  5 caây</v>
          </cell>
          <cell r="C30" t="str">
            <v>100m2</v>
          </cell>
          <cell r="D30" t="str">
            <v>AB.1135</v>
          </cell>
        </row>
        <row r="31">
          <cell r="B31" t="str">
            <v>Khai hoang röøng kieåu 4, maät ñoä caây TC/100 m2:≤  0 caây</v>
          </cell>
          <cell r="C31" t="str">
            <v>100m2</v>
          </cell>
          <cell r="D31" t="str">
            <v>AB.1141</v>
          </cell>
        </row>
        <row r="32">
          <cell r="B32" t="str">
            <v>Khai hoang röøng kieåu 4, maät ñoä caây TC/100 m2:≤  2 caây</v>
          </cell>
          <cell r="C32" t="str">
            <v>100m2</v>
          </cell>
          <cell r="D32" t="str">
            <v>AB.1142</v>
          </cell>
        </row>
        <row r="33">
          <cell r="B33" t="str">
            <v>Khai hoang röøng kieåu 4, maät ñoä caây TC/100 m2:≤  3 caây</v>
          </cell>
          <cell r="C33" t="str">
            <v>100m2</v>
          </cell>
          <cell r="D33" t="str">
            <v>AB.1143</v>
          </cell>
        </row>
        <row r="34">
          <cell r="B34" t="str">
            <v>Khai hoang caày xôùi saâu 20-25cm, maät ñoä caây TC/100 m2:≤ 1 caây</v>
          </cell>
          <cell r="C34" t="str">
            <v>100m2</v>
          </cell>
          <cell r="D34" t="str">
            <v>AC.1111</v>
          </cell>
        </row>
        <row r="35">
          <cell r="B35" t="str">
            <v>Khai hoang caày xôùi saâu 20-25cm, maät ñoä caây TC/100 m2:≤ 2 caây</v>
          </cell>
          <cell r="C35" t="str">
            <v>100m2</v>
          </cell>
          <cell r="D35" t="str">
            <v>AC.1112</v>
          </cell>
        </row>
        <row r="36">
          <cell r="B36" t="str">
            <v>Khai hoang caày xôùi saâu 20-25cm, maät ñoä caây TC/100 m2:≤ 3 caây</v>
          </cell>
          <cell r="C36" t="str">
            <v>100m2</v>
          </cell>
          <cell r="D36" t="str">
            <v>AC.1113</v>
          </cell>
        </row>
        <row r="37">
          <cell r="B37" t="str">
            <v>Khai hoang caày xôùi saâu 20-25cm, maät ñoä caây TC/100 m2:≤ 5 caây</v>
          </cell>
          <cell r="C37" t="str">
            <v>100m2</v>
          </cell>
          <cell r="D37" t="str">
            <v>AC.1114</v>
          </cell>
        </row>
        <row r="38">
          <cell r="B38" t="str">
            <v>Khai hoang caày xôùi saâu 20-25cm, maät ñoä caây TC/100 m2:&gt; 5 caây</v>
          </cell>
          <cell r="C38" t="str">
            <v>100m2</v>
          </cell>
          <cell r="D38" t="str">
            <v>AC.1115</v>
          </cell>
        </row>
        <row r="39">
          <cell r="B39" t="str">
            <v>Khai hoang caày xôùi saâu 25-35cm, maät ñoä caây TC/100 m2:≤ 1 caây</v>
          </cell>
          <cell r="C39" t="str">
            <v>100m2</v>
          </cell>
          <cell r="D39" t="str">
            <v>AC.1121</v>
          </cell>
        </row>
        <row r="40">
          <cell r="B40" t="str">
            <v>Khai hoang caày xôùi saâu 25-35cm, maät ñoä caây TC/100 m2:≤ 2 caây</v>
          </cell>
          <cell r="C40" t="str">
            <v>100m2</v>
          </cell>
          <cell r="D40" t="str">
            <v>AC.1122</v>
          </cell>
        </row>
        <row r="41">
          <cell r="B41" t="str">
            <v>Khai hoang caày xôùi saâu 25-35cm, maät ñoä caây TC/100 m2:≤ 3 caây</v>
          </cell>
          <cell r="C41" t="str">
            <v>100m2</v>
          </cell>
          <cell r="D41" t="str">
            <v>AC.1123</v>
          </cell>
        </row>
        <row r="42">
          <cell r="B42" t="str">
            <v>Khai hoang caày xôùi saâu 25-35cm, maät ñoä caây TC/100 m2:≤ 5 caây</v>
          </cell>
          <cell r="C42" t="str">
            <v>100m2</v>
          </cell>
          <cell r="D42" t="str">
            <v>AC.1124</v>
          </cell>
        </row>
        <row r="43">
          <cell r="B43" t="str">
            <v>Khai hoang caày xôùi saâu 25-35cm, maät ñoä caây TC/100 m2:&gt; 5 caây</v>
          </cell>
          <cell r="C43" t="str">
            <v>100m2</v>
          </cell>
          <cell r="D43" t="str">
            <v>AC.1125</v>
          </cell>
        </row>
        <row r="44">
          <cell r="B44" t="str">
            <v>Khai hoang caày xôùi saâu 40-50cm, maät ñoä caây TC/100 m2:≤ 1 caây</v>
          </cell>
          <cell r="C44" t="str">
            <v>100m2</v>
          </cell>
          <cell r="D44" t="str">
            <v>AC.1131</v>
          </cell>
        </row>
        <row r="45">
          <cell r="B45" t="str">
            <v>Khai hoang caày xôùi saâu 40-50cm, maät ñoä caây TC/100 m2:≤ 2 caây</v>
          </cell>
          <cell r="C45" t="str">
            <v>100m2</v>
          </cell>
          <cell r="D45" t="str">
            <v>AC.1132</v>
          </cell>
        </row>
        <row r="46">
          <cell r="B46" t="str">
            <v>Khai hoang caày xôùi saâu 40-50cm, maät ñoä caây TC/100 m2:≤ 3 caây</v>
          </cell>
          <cell r="C46" t="str">
            <v>100m2</v>
          </cell>
          <cell r="D46" t="str">
            <v>AC.1133</v>
          </cell>
        </row>
        <row r="47">
          <cell r="B47" t="str">
            <v>Khai hoang caày xôùi saâu 40-50cm, maät ñoä caây TC/100 m2:≤ 5 caây</v>
          </cell>
          <cell r="C47" t="str">
            <v>100m2</v>
          </cell>
          <cell r="D47" t="str">
            <v>AC.1134</v>
          </cell>
        </row>
        <row r="48">
          <cell r="B48" t="str">
            <v>Khai hoang caày xôùi saâu 40-50cm, maät ñoä caây TC/100 m2:&gt; 5 caây</v>
          </cell>
          <cell r="C48" t="str">
            <v>100m2</v>
          </cell>
          <cell r="D48" t="str">
            <v>AC.1135</v>
          </cell>
        </row>
        <row r="49">
          <cell r="B49" t="str">
            <v>Khai hoang baèng cô giôùi caày xôùi saâu 20-25cm, maät ñoä caây TC/100m2:≤ 1caây</v>
          </cell>
          <cell r="C49" t="str">
            <v>100m2</v>
          </cell>
          <cell r="D49" t="str">
            <v>AD.1111</v>
          </cell>
        </row>
        <row r="50">
          <cell r="B50" t="str">
            <v>Khai hoang baèng cô giôùi caày xôùi saâu 20-25cm, maät ñoä caây TC/100m2:≤ 2caây</v>
          </cell>
          <cell r="C50" t="str">
            <v>100m2</v>
          </cell>
          <cell r="D50" t="str">
            <v>AD.1112</v>
          </cell>
        </row>
        <row r="51">
          <cell r="B51" t="str">
            <v>Khai hoang baèng cô giôùi caày xôùi saâu 20-25cm, maät ñoä caây TC/100 m2:≤ 3caây</v>
          </cell>
          <cell r="C51" t="str">
            <v>100m2</v>
          </cell>
          <cell r="D51" t="str">
            <v>AD.1113</v>
          </cell>
        </row>
        <row r="52">
          <cell r="B52" t="str">
            <v>Khai hoang baèng cô giôùi caày xôùi saâu 20-25cm, maät ñoä caây TC/100 m2:≤ 5caây</v>
          </cell>
          <cell r="C52" t="str">
            <v>100m2</v>
          </cell>
          <cell r="D52" t="str">
            <v>AD.1114</v>
          </cell>
        </row>
        <row r="53">
          <cell r="B53" t="str">
            <v>Khai hoang baèng cô giôùi caày xôùi saâu 20-25cm, maät ñoä caây TC/100 m2:&gt; 5caây</v>
          </cell>
          <cell r="C53" t="str">
            <v>100m2</v>
          </cell>
          <cell r="D53" t="str">
            <v>AD.1115</v>
          </cell>
        </row>
        <row r="54">
          <cell r="B54" t="str">
            <v>Khai hoang baèng cô giôùi caày xôùi saâu &gt;25-35cm, maät ñoä caây TC/100 m2:≤ 1caây</v>
          </cell>
          <cell r="C54" t="str">
            <v>100m2</v>
          </cell>
          <cell r="D54" t="str">
            <v>AD.1121</v>
          </cell>
        </row>
        <row r="55">
          <cell r="B55" t="str">
            <v>Khai hoang baèng cô giôùi caày xôùi saâu &gt;25-35cm, maät ñoä caây TC/100 m2:≤ 2caây</v>
          </cell>
          <cell r="C55" t="str">
            <v>100m2</v>
          </cell>
          <cell r="D55" t="str">
            <v>AD.1122</v>
          </cell>
        </row>
        <row r="56">
          <cell r="B56" t="str">
            <v>Khai hoang baèng cô giôùi caày xôùi saâu &gt;25-35cm, maät ñoä caây TC/100 m2:≤ 3caây</v>
          </cell>
          <cell r="C56" t="str">
            <v>100m2</v>
          </cell>
          <cell r="D56" t="str">
            <v>AD.1123</v>
          </cell>
        </row>
        <row r="57">
          <cell r="B57" t="str">
            <v>Khai hoang baèng cô giôùi caày xôùi saâu &gt;25-35cm, maät ñoä caây TC/100 m2:≤ 5caây</v>
          </cell>
          <cell r="C57" t="str">
            <v>100m2</v>
          </cell>
          <cell r="D57" t="str">
            <v>AD.1124</v>
          </cell>
        </row>
        <row r="58">
          <cell r="B58" t="str">
            <v>Khai hoang baèng cô giôùi caày xôùi saâu &gt;25-35cm, maät ñoä caây TC/100 m2:&gt; 5caây</v>
          </cell>
          <cell r="C58" t="str">
            <v>100m2</v>
          </cell>
          <cell r="D58" t="str">
            <v>AD.1125</v>
          </cell>
        </row>
        <row r="59">
          <cell r="B59" t="str">
            <v>Khai hoang baèng cô giôùi caày xôùi saâu 40-50cm, maät ñoä caây TC/100 m2:≤ 1caây</v>
          </cell>
          <cell r="C59" t="str">
            <v>100m2</v>
          </cell>
          <cell r="D59" t="str">
            <v>AD.1131</v>
          </cell>
        </row>
        <row r="60">
          <cell r="B60" t="str">
            <v>Khai hoang baèng cô giôùi caày xôùi saâu 40-50cm, maät ñoä caây TC/100 m2:≤ 2caây</v>
          </cell>
          <cell r="C60" t="str">
            <v>100m2</v>
          </cell>
          <cell r="D60" t="str">
            <v>AD.1132</v>
          </cell>
        </row>
        <row r="61">
          <cell r="B61" t="str">
            <v>Khai hoang baèng cô giôùi caày xôùi saâu 40-50cm, maät ñoä caây TC/100 m2:≤ 3caây</v>
          </cell>
          <cell r="C61" t="str">
            <v>100m2</v>
          </cell>
          <cell r="D61" t="str">
            <v>AD.1133</v>
          </cell>
        </row>
        <row r="62">
          <cell r="B62" t="str">
            <v>Khai hoang baèng cô giôùi caày xôùi saâu 40-50cm, maät ñoä caây TC/100 m2:≤ 5caây</v>
          </cell>
          <cell r="C62" t="str">
            <v>100m2</v>
          </cell>
          <cell r="D62" t="str">
            <v>AD.1134</v>
          </cell>
        </row>
        <row r="63">
          <cell r="B63" t="str">
            <v>Khai hoang baèng cô giôùi caày xôùi saâu 40-50cm, maät ñoä caây TC/100 m2:&gt; 5caây</v>
          </cell>
          <cell r="C63" t="str">
            <v>100m2</v>
          </cell>
          <cell r="D63" t="str">
            <v>AD.1135</v>
          </cell>
        </row>
        <row r="64">
          <cell r="B64" t="str">
            <v>Chaët caây ôû maët ñaát baèng phaúng ñöôøng kính goác caây ≤  20cm</v>
          </cell>
          <cell r="C64" t="str">
            <v>caây</v>
          </cell>
          <cell r="D64" t="str">
            <v>AE.1111</v>
          </cell>
        </row>
        <row r="65">
          <cell r="B65" t="str">
            <v>Chaët caây ôû maët ñaát baèng phaúng ñöôøng kính goác caây ≤  30cm</v>
          </cell>
          <cell r="C65" t="str">
            <v>caây</v>
          </cell>
          <cell r="D65" t="str">
            <v>AE.1112</v>
          </cell>
        </row>
        <row r="66">
          <cell r="B66" t="str">
            <v>Chaët caây ôû maët ñaát baèng phaúng ñöôøng kính goác caây ≤  40cm</v>
          </cell>
          <cell r="C66" t="str">
            <v>caây</v>
          </cell>
          <cell r="D66" t="str">
            <v>AE.1113</v>
          </cell>
        </row>
        <row r="67">
          <cell r="B67" t="str">
            <v>Chaët caây ôû maët ñaát baèng phaúng ñöôøng kính goác caây ≤  50cm</v>
          </cell>
          <cell r="C67" t="str">
            <v>caây</v>
          </cell>
          <cell r="D67" t="str">
            <v>AE.1114</v>
          </cell>
        </row>
        <row r="68">
          <cell r="B68" t="str">
            <v>Chaët caây ôû maët ñaát baèng phaúng ñöôøng kính goác caây ≤  60cm</v>
          </cell>
          <cell r="C68" t="str">
            <v>caây</v>
          </cell>
          <cell r="D68" t="str">
            <v>AE.1115</v>
          </cell>
        </row>
        <row r="69">
          <cell r="B69" t="str">
            <v>Chaët caây ôû maët ñaát baèng phaúng ñöôøng kính goác caây ≤  70cm</v>
          </cell>
          <cell r="C69" t="str">
            <v>caây</v>
          </cell>
          <cell r="D69" t="str">
            <v>AE.1116</v>
          </cell>
        </row>
        <row r="70">
          <cell r="B70" t="str">
            <v>Chaët caây ôû maët ñaát baèng phaúng ñöôøng kính goác caây &gt; 70cm</v>
          </cell>
          <cell r="C70" t="str">
            <v>caây</v>
          </cell>
          <cell r="D70" t="str">
            <v>AE.1117</v>
          </cell>
        </row>
        <row r="71">
          <cell r="B71" t="str">
            <v>Chaët caây ôû söôøn ñoài doác ñöôøng kính goác caây ≤  20cm</v>
          </cell>
          <cell r="C71" t="str">
            <v>caây</v>
          </cell>
          <cell r="D71" t="str">
            <v>AE.1121</v>
          </cell>
        </row>
        <row r="72">
          <cell r="B72" t="str">
            <v>Chaët caây ôû söôøn ñoài doác ñöôøng kính goác caây ≤  30cm</v>
          </cell>
          <cell r="C72" t="str">
            <v>caây</v>
          </cell>
          <cell r="D72" t="str">
            <v>AE.1122</v>
          </cell>
        </row>
        <row r="73">
          <cell r="B73" t="str">
            <v>Chaët caây ôû söôøn ñoài doác ñöôøng kính goác caây ≤  40cm</v>
          </cell>
          <cell r="C73" t="str">
            <v>caây</v>
          </cell>
          <cell r="D73" t="str">
            <v>AE.1123</v>
          </cell>
        </row>
        <row r="74">
          <cell r="B74" t="str">
            <v>Chaët caây ôû söôøn ñoài doác ñöôøng kính goác caây ≤  50cm</v>
          </cell>
          <cell r="C74" t="str">
            <v>caây</v>
          </cell>
          <cell r="D74" t="str">
            <v>AE.1124</v>
          </cell>
        </row>
        <row r="75">
          <cell r="B75" t="str">
            <v>Chaët caây ôû söôøn ñoài doác ñöôøng kính goác caây ≤  60cm</v>
          </cell>
          <cell r="C75" t="str">
            <v>caây</v>
          </cell>
          <cell r="D75" t="str">
            <v>AE.1125</v>
          </cell>
        </row>
        <row r="76">
          <cell r="B76" t="str">
            <v>Chaët caây ôû söôøn ñoài doác ñöôøng kính goác caây ≤  70cm</v>
          </cell>
          <cell r="C76" t="str">
            <v>caây</v>
          </cell>
          <cell r="D76" t="str">
            <v>AE.1126</v>
          </cell>
        </row>
        <row r="77">
          <cell r="B77" t="str">
            <v>Chaët caây ôû söôøn ñoài doác ñöôøng kính goác caây &gt; 70cm</v>
          </cell>
          <cell r="C77" t="str">
            <v>caây</v>
          </cell>
          <cell r="D77" t="str">
            <v>AE.1127</v>
          </cell>
        </row>
        <row r="78">
          <cell r="B78" t="str">
            <v>Ñaøo goác caây, ñöôøng kính goác caây ≤  20cm</v>
          </cell>
          <cell r="C78" t="str">
            <v>goác</v>
          </cell>
          <cell r="D78" t="str">
            <v>AE.1211</v>
          </cell>
        </row>
        <row r="79">
          <cell r="B79" t="str">
            <v>Ñaøo goác caây, ñöôøng kính goác caây ≤  30cm</v>
          </cell>
          <cell r="C79" t="str">
            <v>goác</v>
          </cell>
          <cell r="D79" t="str">
            <v>AE.1212</v>
          </cell>
        </row>
        <row r="80">
          <cell r="B80" t="str">
            <v>Ñaøo goác caây, ñöôøng kính goác caây ≤  40cm</v>
          </cell>
          <cell r="C80" t="str">
            <v>goác</v>
          </cell>
          <cell r="D80" t="str">
            <v>AE.1213</v>
          </cell>
        </row>
        <row r="81">
          <cell r="B81" t="str">
            <v>Ñaøo goác caây, ñöôøng kính goác caây ≤  50cm</v>
          </cell>
          <cell r="C81" t="str">
            <v>goác</v>
          </cell>
          <cell r="D81" t="str">
            <v>AE.1214</v>
          </cell>
        </row>
        <row r="82">
          <cell r="B82" t="str">
            <v>Ñaøo goác caây, ñöôøng kính goác caây ≤  60cm</v>
          </cell>
          <cell r="C82" t="str">
            <v>goác</v>
          </cell>
          <cell r="D82" t="str">
            <v>AE.1215</v>
          </cell>
        </row>
        <row r="83">
          <cell r="B83" t="str">
            <v>Ñaøo goác caây, ñöôøng kính goác caây ≤  70cm</v>
          </cell>
          <cell r="C83" t="str">
            <v>goác</v>
          </cell>
          <cell r="D83" t="str">
            <v>AE.1216</v>
          </cell>
        </row>
        <row r="84">
          <cell r="B84" t="str">
            <v>Ñaøo goác caây, ñöôøng kính goác caây &gt; 70cm</v>
          </cell>
          <cell r="C84" t="str">
            <v>goác</v>
          </cell>
          <cell r="D84" t="str">
            <v>AE.1217</v>
          </cell>
        </row>
        <row r="85">
          <cell r="B85" t="str">
            <v>Ñaøo buïi caây döøa nöôùc, ñöôøng kính buïi caây ≤  30cm</v>
          </cell>
          <cell r="C85" t="str">
            <v>buïi</v>
          </cell>
          <cell r="D85" t="str">
            <v>AE.1311</v>
          </cell>
        </row>
        <row r="86">
          <cell r="B86" t="str">
            <v>Ñaøo buïi caây döøa nöôùc, ñöôøng kính buïi caây &gt; 30 cm</v>
          </cell>
          <cell r="C86" t="str">
            <v>buïi</v>
          </cell>
          <cell r="D86" t="str">
            <v>AE.1312</v>
          </cell>
        </row>
        <row r="87">
          <cell r="B87" t="str">
            <v>Ñaøo buïi tre, ñöôøng kính buïi caây ≤  50 cm</v>
          </cell>
          <cell r="C87" t="str">
            <v>buïi</v>
          </cell>
          <cell r="D87" t="str">
            <v>AE.1313</v>
          </cell>
        </row>
        <row r="88">
          <cell r="B88" t="str">
            <v>Ñaøo buïi tre, ñöôøng kính buïi caây ≤  80 cm</v>
          </cell>
          <cell r="C88" t="str">
            <v>buïi</v>
          </cell>
          <cell r="D88" t="str">
            <v>AE.1314</v>
          </cell>
        </row>
        <row r="89">
          <cell r="B89" t="str">
            <v>Ñaøo buïi tre, ñöôøng kính buïi caây &gt; 80 cm</v>
          </cell>
          <cell r="C89" t="str">
            <v>buïi</v>
          </cell>
          <cell r="D89" t="str">
            <v>AE.1315</v>
          </cell>
        </row>
        <row r="90">
          <cell r="B90" t="str">
            <v>Phaù dôõ töôøng gaïch cao ≤  4 m</v>
          </cell>
          <cell r="C90" t="str">
            <v>m3</v>
          </cell>
          <cell r="D90" t="str">
            <v>AG.1111</v>
          </cell>
        </row>
        <row r="91">
          <cell r="B91" t="str">
            <v>Phaù dôõ töôøng gaïch cao &gt; 4 m</v>
          </cell>
          <cell r="C91" t="str">
            <v>m3</v>
          </cell>
          <cell r="D91" t="str">
            <v>AG.1112</v>
          </cell>
        </row>
        <row r="92">
          <cell r="B92" t="str">
            <v>Phaù dôõ töôøng ñaù cao ≤  4 m</v>
          </cell>
          <cell r="C92" t="str">
            <v>m3</v>
          </cell>
          <cell r="D92" t="str">
            <v>AG.1121</v>
          </cell>
        </row>
        <row r="93">
          <cell r="B93" t="str">
            <v>Phaù dôõ töôøng ñaù cao &gt; 4 m</v>
          </cell>
          <cell r="C93" t="str">
            <v>m3</v>
          </cell>
          <cell r="D93" t="str">
            <v>AG.1122</v>
          </cell>
        </row>
        <row r="94">
          <cell r="B94" t="str">
            <v>Phaù dôõ neàn Beâ toâng gaïch vôõ</v>
          </cell>
          <cell r="C94" t="str">
            <v>m3</v>
          </cell>
          <cell r="D94" t="str">
            <v>AG.1131</v>
          </cell>
        </row>
        <row r="95">
          <cell r="B95" t="str">
            <v>Phaù dôõ moùng Beâ toâng gaïch vôõ</v>
          </cell>
          <cell r="C95" t="str">
            <v>m3</v>
          </cell>
          <cell r="D95" t="str">
            <v>AG.1132</v>
          </cell>
        </row>
        <row r="96">
          <cell r="B96" t="str">
            <v>Phaù dôõ Beâ toâng than xæ</v>
          </cell>
          <cell r="C96" t="str">
            <v>m3</v>
          </cell>
          <cell r="D96" t="str">
            <v>AG.1141</v>
          </cell>
        </row>
        <row r="97">
          <cell r="B97" t="str">
            <v>Phaù dôõ Beâ toâng taûng rôøi</v>
          </cell>
          <cell r="C97" t="str">
            <v>m3</v>
          </cell>
          <cell r="D97" t="str">
            <v>AG.1211</v>
          </cell>
        </row>
        <row r="98">
          <cell r="B98" t="str">
            <v>Phaù dôõ Beâ toâng neàn moùng khoâng coát theùp</v>
          </cell>
          <cell r="C98" t="str">
            <v>m3</v>
          </cell>
          <cell r="D98" t="str">
            <v>AG.1221</v>
          </cell>
        </row>
        <row r="99">
          <cell r="B99" t="str">
            <v>Phaù dôõ Beâ toâng neàn moùng coù coát theùp</v>
          </cell>
          <cell r="C99" t="str">
            <v>m3</v>
          </cell>
          <cell r="D99" t="str">
            <v>AG.1222</v>
          </cell>
        </row>
        <row r="100">
          <cell r="B100" t="str">
            <v>Phaù dôõ Beâ toâng töôøng coät cao ≤  4 m</v>
          </cell>
          <cell r="C100" t="str">
            <v>m3</v>
          </cell>
          <cell r="D100" t="str">
            <v>AG.1231</v>
          </cell>
        </row>
        <row r="101">
          <cell r="B101" t="str">
            <v>Phaù dôõ Beâ toâng töôøng coät cao &gt; 4 m</v>
          </cell>
          <cell r="C101" t="str">
            <v>m3</v>
          </cell>
          <cell r="D101" t="str">
            <v>AG.1232</v>
          </cell>
        </row>
        <row r="102">
          <cell r="B102" t="str">
            <v>Phaù dôõ Beâ toâng xaø daàm cao ≤  4 m</v>
          </cell>
          <cell r="C102" t="str">
            <v>m3</v>
          </cell>
          <cell r="D102" t="str">
            <v>AG.1241</v>
          </cell>
        </row>
        <row r="103">
          <cell r="B103" t="str">
            <v>Phaù dôõ Beâ toâng xaø daàm cao &gt; 4 m</v>
          </cell>
          <cell r="C103" t="str">
            <v>m3</v>
          </cell>
          <cell r="D103" t="str">
            <v>AG.1242</v>
          </cell>
        </row>
        <row r="104">
          <cell r="B104" t="str">
            <v>Phaù dôõ neàn xi maêng khoâng coát theùp</v>
          </cell>
          <cell r="C104" t="str">
            <v>m2</v>
          </cell>
          <cell r="D104" t="str">
            <v>AG.1311</v>
          </cell>
        </row>
        <row r="105">
          <cell r="B105" t="str">
            <v>Phaù dôõ neàn xi maêng coù coát theùp</v>
          </cell>
          <cell r="C105" t="str">
            <v>m2</v>
          </cell>
          <cell r="D105" t="str">
            <v>AG.1312</v>
          </cell>
        </row>
        <row r="106">
          <cell r="B106" t="str">
            <v>Phaù dôõ neàn xi maêng «an Beâ toâng</v>
          </cell>
          <cell r="C106" t="str">
            <v>m2</v>
          </cell>
          <cell r="D106" t="str">
            <v>AG.1313</v>
          </cell>
        </row>
        <row r="107">
          <cell r="B107" t="str">
            <v>Phaù dôõ neàn gaïch laù nem</v>
          </cell>
          <cell r="C107" t="str">
            <v>m2</v>
          </cell>
          <cell r="D107" t="str">
            <v>AG.1321</v>
          </cell>
        </row>
        <row r="108">
          <cell r="B108" t="str">
            <v>Phaù dôõ neàn gaïch xi maêng</v>
          </cell>
          <cell r="C108" t="str">
            <v>m2</v>
          </cell>
          <cell r="D108" t="str">
            <v>AG.1322</v>
          </cell>
        </row>
        <row r="109">
          <cell r="B109" t="str">
            <v>Phaù dôõ neàn gaïch chæ naèm</v>
          </cell>
          <cell r="C109" t="str">
            <v>m2</v>
          </cell>
          <cell r="D109" t="str">
            <v>AG.1323</v>
          </cell>
        </row>
        <row r="110">
          <cell r="B110" t="str">
            <v>Phaù dôõ neàn gaïch chæ nghieâng</v>
          </cell>
          <cell r="C110" t="str">
            <v>m2</v>
          </cell>
          <cell r="D110" t="str">
            <v>AG.1324</v>
          </cell>
        </row>
        <row r="111">
          <cell r="B111" t="str">
            <v>Ñaøo boû maët ñöôøng nhöïa daøy ≤  10cm</v>
          </cell>
          <cell r="C111" t="str">
            <v>m2</v>
          </cell>
          <cell r="D111" t="str">
            <v>AG.1411</v>
          </cell>
        </row>
        <row r="112">
          <cell r="B112" t="str">
            <v>Ñaøo boû maët ñöôøng nhöïa daøy &gt; 10cm</v>
          </cell>
          <cell r="C112" t="str">
            <v>m2</v>
          </cell>
          <cell r="D112" t="str">
            <v>AG.1412</v>
          </cell>
        </row>
        <row r="113">
          <cell r="B113" t="str">
            <v>Phaù dôõ haøng raøo daây theùp gai 3 lôùp</v>
          </cell>
          <cell r="C113" t="str">
            <v>m</v>
          </cell>
          <cell r="D113" t="str">
            <v>AG.1511</v>
          </cell>
        </row>
        <row r="114">
          <cell r="B114" t="str">
            <v>Phaù dôõ haøng raøo daây theùp gai 5 lôùp</v>
          </cell>
          <cell r="C114" t="str">
            <v>m</v>
          </cell>
          <cell r="D114" t="str">
            <v>AG.1512</v>
          </cell>
        </row>
        <row r="115">
          <cell r="B115" t="str">
            <v>Phaù dôõ haøng raøo soâng saét kieåu ñôn giaûn</v>
          </cell>
          <cell r="C115" t="str">
            <v>m</v>
          </cell>
          <cell r="D115" t="str">
            <v>AG.1521</v>
          </cell>
        </row>
        <row r="116">
          <cell r="B116" t="str">
            <v>Phaù dôõ haøng raøo soâng saét kieåu phöùc taïp</v>
          </cell>
          <cell r="C116" t="str">
            <v>m</v>
          </cell>
          <cell r="D116" t="str">
            <v>AG.1522</v>
          </cell>
        </row>
        <row r="117">
          <cell r="B117" t="str">
            <v>Phaù dôõ keát caáu Beâ toâng coù coát theùp baèng buùa caên</v>
          </cell>
          <cell r="C117" t="str">
            <v>m3</v>
          </cell>
          <cell r="D117" t="str">
            <v>AH.1110</v>
          </cell>
        </row>
        <row r="118">
          <cell r="B118" t="str">
            <v>Phaù dôõ keát caáu Beâ toâng khoâng coát theùp baèng buùa caên</v>
          </cell>
          <cell r="C118" t="str">
            <v>m3</v>
          </cell>
          <cell r="D118" t="str">
            <v>AH.1120</v>
          </cell>
        </row>
        <row r="119">
          <cell r="B119" t="str">
            <v>Phaù dôõ keát caáu gaïch ñaù baèng buùa caên</v>
          </cell>
          <cell r="C119" t="str">
            <v>m3</v>
          </cell>
          <cell r="D119" t="str">
            <v>AH.1210</v>
          </cell>
        </row>
        <row r="120">
          <cell r="B120" t="str">
            <v>Khoan caét keát caáu Beâ toâng coù coát theùp baèng maùy khoan caàm tay</v>
          </cell>
          <cell r="C120" t="str">
            <v>m3</v>
          </cell>
          <cell r="D120" t="str">
            <v>AH.2110</v>
          </cell>
        </row>
        <row r="121">
          <cell r="B121" t="str">
            <v>Khoan caét keát caáu Beâ toâng khoâng coát theùp baèng maùy khoan tay</v>
          </cell>
          <cell r="C121" t="str">
            <v>m3</v>
          </cell>
          <cell r="D121" t="str">
            <v>AH.2120</v>
          </cell>
        </row>
        <row r="122">
          <cell r="B122" t="str">
            <v>Phaù dôõ keát caáu goã cao ≤  4 m</v>
          </cell>
          <cell r="C122" t="str">
            <v>m3</v>
          </cell>
          <cell r="D122" t="str">
            <v>AI.1111</v>
          </cell>
        </row>
        <row r="123">
          <cell r="B123" t="str">
            <v>Phaù dôõ keát caáu goã cao &gt; 4 m</v>
          </cell>
          <cell r="C123" t="str">
            <v>m3</v>
          </cell>
          <cell r="D123" t="str">
            <v>AI.1112</v>
          </cell>
        </row>
        <row r="124">
          <cell r="B124" t="str">
            <v>Phaù dôõ keát caáu saét theùp cao ≤  4 m</v>
          </cell>
          <cell r="C124" t="str">
            <v>taán</v>
          </cell>
          <cell r="D124" t="str">
            <v>AI.1121</v>
          </cell>
        </row>
        <row r="125">
          <cell r="B125" t="str">
            <v>Phaù dôõ keát caáu saét theùp cao &gt; 4 m</v>
          </cell>
          <cell r="C125" t="str">
            <v>taán</v>
          </cell>
          <cell r="D125" t="str">
            <v>AI.1122</v>
          </cell>
        </row>
        <row r="126">
          <cell r="B126" t="str">
            <v>Thaùo dôõ maùi ngoùi cao ≤  4 m</v>
          </cell>
          <cell r="C126" t="str">
            <v>m2</v>
          </cell>
          <cell r="D126" t="str">
            <v>AI.1211</v>
          </cell>
        </row>
        <row r="127">
          <cell r="B127" t="str">
            <v>Thaùo dôõ maùi ngoùi cao &gt; 4 m</v>
          </cell>
          <cell r="C127" t="str">
            <v>m2</v>
          </cell>
          <cell r="D127" t="str">
            <v>AI.1212</v>
          </cell>
        </row>
        <row r="128">
          <cell r="B128" t="str">
            <v>Thaùo dôõ maùi toân cao ≤  4 m</v>
          </cell>
          <cell r="C128" t="str">
            <v>m2</v>
          </cell>
          <cell r="D128" t="str">
            <v>AI.1221</v>
          </cell>
        </row>
        <row r="129">
          <cell r="B129" t="str">
            <v>Thaùo dôõ maùi toân cao &gt; 4 m</v>
          </cell>
          <cell r="C129" t="str">
            <v>m2</v>
          </cell>
          <cell r="D129" t="str">
            <v>AI.1222</v>
          </cell>
        </row>
        <row r="130">
          <cell r="B130" t="str">
            <v>Thaùo dôõ maùi fibro xi maêng cao ≤  4 m</v>
          </cell>
          <cell r="C130" t="str">
            <v>m2</v>
          </cell>
          <cell r="D130" t="str">
            <v>AI.1231</v>
          </cell>
        </row>
        <row r="131">
          <cell r="B131" t="str">
            <v>Thaùo dôõ maùi fibro xi maêng cao &gt; 4 m</v>
          </cell>
          <cell r="C131" t="str">
            <v>m2</v>
          </cell>
          <cell r="D131" t="str">
            <v>AI.1232</v>
          </cell>
        </row>
        <row r="132">
          <cell r="B132" t="str">
            <v>Thaùo dôõ traàn</v>
          </cell>
          <cell r="C132" t="str">
            <v>m2</v>
          </cell>
          <cell r="D132" t="str">
            <v>AI.1310</v>
          </cell>
        </row>
        <row r="133">
          <cell r="B133" t="str">
            <v>Thaùo dôõ cöûa</v>
          </cell>
          <cell r="C133" t="str">
            <v>m2</v>
          </cell>
          <cell r="D133" t="str">
            <v>AI.1320</v>
          </cell>
        </row>
        <row r="134">
          <cell r="B134" t="str">
            <v>Thaùo dôõ gaïch oáp töôøng</v>
          </cell>
          <cell r="C134" t="str">
            <v>m2</v>
          </cell>
          <cell r="D134" t="str">
            <v>AI.1331</v>
          </cell>
        </row>
        <row r="135">
          <cell r="B135" t="str">
            <v>Thaùo dôõ gaïch oáp chaân töôøng</v>
          </cell>
          <cell r="C135" t="str">
            <v>m2</v>
          </cell>
          <cell r="D135" t="str">
            <v>AI.1332</v>
          </cell>
        </row>
        <row r="136">
          <cell r="B136" t="str">
            <v>Thaùo dôõ vaùch ngaên khung maét caùo</v>
          </cell>
          <cell r="C136" t="str">
            <v>m2</v>
          </cell>
          <cell r="D136" t="str">
            <v>AI.1410</v>
          </cell>
        </row>
        <row r="137">
          <cell r="B137" t="str">
            <v>Thaùo dôõ vaùch ngaên giaáy eùp, vaùn eùp</v>
          </cell>
          <cell r="C137" t="str">
            <v>m2</v>
          </cell>
          <cell r="D137" t="str">
            <v>AI.1420</v>
          </cell>
        </row>
        <row r="138">
          <cell r="B138" t="str">
            <v>Thaùo dôõ vaùch ngaên töôøng goã</v>
          </cell>
          <cell r="C138" t="str">
            <v>m2</v>
          </cell>
          <cell r="D138" t="str">
            <v>AI.1430</v>
          </cell>
        </row>
        <row r="139">
          <cell r="B139" t="str">
            <v>Thaùo dôõ vaùch ngaên vaùn saøn</v>
          </cell>
          <cell r="C139" t="str">
            <v>m2</v>
          </cell>
          <cell r="D139" t="str">
            <v>AI.1440</v>
          </cell>
        </row>
        <row r="140">
          <cell r="B140" t="str">
            <v>Thaùo dôõ vaùch ngaên baèng khung nhoâm kính</v>
          </cell>
          <cell r="C140" t="str">
            <v>m2</v>
          </cell>
          <cell r="D140" t="str">
            <v>AI.1450</v>
          </cell>
        </row>
        <row r="141">
          <cell r="B141" t="str">
            <v>Thaùo dôõ boàn taém</v>
          </cell>
          <cell r="C141" t="str">
            <v>caùi</v>
          </cell>
          <cell r="D141" t="str">
            <v>AI.2110</v>
          </cell>
        </row>
        <row r="142">
          <cell r="B142" t="str">
            <v>Thaùo dôõ chaäu röûa</v>
          </cell>
          <cell r="C142" t="str">
            <v>caùi</v>
          </cell>
          <cell r="D142" t="str">
            <v>AI.2120</v>
          </cell>
        </row>
        <row r="143">
          <cell r="B143" t="str">
            <v>Thaùo dôõ beä xí</v>
          </cell>
          <cell r="C143" t="str">
            <v>caùi</v>
          </cell>
          <cell r="D143" t="str">
            <v>AI.2130</v>
          </cell>
        </row>
        <row r="144">
          <cell r="B144" t="str">
            <v>Thaùo dôõ chaäu tieåu</v>
          </cell>
          <cell r="C144" t="str">
            <v>caùi</v>
          </cell>
          <cell r="D144" t="str">
            <v>AI.2140</v>
          </cell>
        </row>
        <row r="145">
          <cell r="B145" t="str">
            <v>Thaùo dôõ maùy ñieàu hoøa cuõc boä</v>
          </cell>
          <cell r="C145" t="str">
            <v>caùi</v>
          </cell>
          <cell r="D145" t="str">
            <v>AI.2210</v>
          </cell>
        </row>
        <row r="146">
          <cell r="B146" t="str">
            <v>Thaùo dôõ bình ñun nöôùc noùng</v>
          </cell>
          <cell r="C146" t="str">
            <v>caùi</v>
          </cell>
          <cell r="D146" t="str">
            <v>AI.2220</v>
          </cell>
        </row>
        <row r="147">
          <cell r="B147" t="str">
            <v>Ñaøo buøn nöôùc trong moïi ñieàu kieän</v>
          </cell>
          <cell r="C147" t="str">
            <v>m3</v>
          </cell>
          <cell r="D147" t="str">
            <v>BA.1101</v>
          </cell>
        </row>
        <row r="148">
          <cell r="B148" t="str">
            <v>Ñaøo buøn laãn raùc trong moïi ñieàu kieän</v>
          </cell>
          <cell r="C148" t="str">
            <v>m3</v>
          </cell>
          <cell r="D148" t="str">
            <v>BA.1102</v>
          </cell>
        </row>
        <row r="149">
          <cell r="B149" t="str">
            <v>Ñaøo buøn soûi ñaù trong moïi ñieàu kieän</v>
          </cell>
          <cell r="C149" t="str">
            <v>m3</v>
          </cell>
          <cell r="D149" t="str">
            <v>BA.1103</v>
          </cell>
        </row>
        <row r="150">
          <cell r="B150" t="str">
            <v>Ñaøo buøn loûng trong moïi ñieàu kieän</v>
          </cell>
          <cell r="C150" t="str">
            <v>m3</v>
          </cell>
          <cell r="D150" t="str">
            <v>BA.1104</v>
          </cell>
        </row>
        <row r="151">
          <cell r="B151" t="str">
            <v>Vaän chuyeån tieáp 10m buøn ñaëc</v>
          </cell>
          <cell r="C151" t="str">
            <v>m3</v>
          </cell>
          <cell r="D151" t="str">
            <v>BA.1191</v>
          </cell>
        </row>
        <row r="152">
          <cell r="B152" t="str">
            <v>Vaän chuyeån tieáp 10m buøn laãn raùc</v>
          </cell>
          <cell r="C152" t="str">
            <v>m3</v>
          </cell>
          <cell r="D152" t="str">
            <v>BA.1192</v>
          </cell>
        </row>
        <row r="153">
          <cell r="B153" t="str">
            <v>Vaän chuyeån tieáp 10m buøn laãn soûi ñaù</v>
          </cell>
          <cell r="C153" t="str">
            <v>m3</v>
          </cell>
          <cell r="D153" t="str">
            <v>BA.1193</v>
          </cell>
        </row>
        <row r="154">
          <cell r="B154" t="str">
            <v>Vaän chuyeån tieáp 10m buøn loûng</v>
          </cell>
          <cell r="C154" t="str">
            <v>m3</v>
          </cell>
          <cell r="D154" t="str">
            <v>BA.1194</v>
          </cell>
        </row>
        <row r="155">
          <cell r="B155" t="str">
            <v>Ñaøo xuùc ñaát ñeå ñaép ñaát caáp I</v>
          </cell>
          <cell r="C155" t="str">
            <v>m3</v>
          </cell>
          <cell r="D155" t="str">
            <v>BA.1201</v>
          </cell>
        </row>
        <row r="156">
          <cell r="B156" t="str">
            <v>Ñaøo xuùc ñaát ñeå ñaép ñaát caáp II</v>
          </cell>
          <cell r="C156" t="str">
            <v>m3</v>
          </cell>
          <cell r="D156" t="str">
            <v>BA.1202</v>
          </cell>
        </row>
        <row r="157">
          <cell r="B157" t="str">
            <v>Ñaøo xuùc ñaát ñeå ñaép ñaát caáp III</v>
          </cell>
          <cell r="C157" t="str">
            <v>m3</v>
          </cell>
          <cell r="D157" t="str">
            <v>BA.1203</v>
          </cell>
        </row>
        <row r="158">
          <cell r="B158" t="str">
            <v>Vaän chuyeån tieáp 10 m ñeå ñaép ñaát caáp I</v>
          </cell>
          <cell r="C158" t="str">
            <v>m3</v>
          </cell>
          <cell r="D158" t="str">
            <v>BA.1291</v>
          </cell>
        </row>
        <row r="159">
          <cell r="B159" t="str">
            <v>Vaän chuyeån tieáp 10 m ñeå ñaép ñaát caáp II</v>
          </cell>
          <cell r="C159" t="str">
            <v>m3</v>
          </cell>
          <cell r="D159" t="str">
            <v>BA.1292</v>
          </cell>
        </row>
        <row r="160">
          <cell r="B160" t="str">
            <v>Vaän chuyeån tieáp 10 m ñeå ñaép ñaát caáp III</v>
          </cell>
          <cell r="C160" t="str">
            <v>m3</v>
          </cell>
          <cell r="D160" t="str">
            <v>BA.1293</v>
          </cell>
        </row>
        <row r="161">
          <cell r="B161" t="str">
            <v>Ñaøo moùng baêng roäng ≤  3 m, saâu ≤  1 m, ñaát caáp I</v>
          </cell>
          <cell r="C161" t="str">
            <v>m3</v>
          </cell>
          <cell r="D161" t="str">
            <v>BA.1311</v>
          </cell>
        </row>
        <row r="162">
          <cell r="B162" t="str">
            <v>Ñaøo moùng baêng roäng ≤  3 m, saâu ≤  1 m, ñaát caáp II</v>
          </cell>
          <cell r="C162" t="str">
            <v>m3</v>
          </cell>
          <cell r="D162" t="str">
            <v>BA.1312</v>
          </cell>
        </row>
        <row r="163">
          <cell r="B163" t="str">
            <v>Ñaøo moùng baêng roäng ≤  3 m, saâu ≤  1 m, ñaát caáp III</v>
          </cell>
          <cell r="C163" t="str">
            <v>m3</v>
          </cell>
          <cell r="D163" t="str">
            <v>BA.1313</v>
          </cell>
        </row>
        <row r="164">
          <cell r="B164" t="str">
            <v>Ñaøo moùng baêng roäng ≤  3 m, saâu ≤  1 m, ñaát caáp IV</v>
          </cell>
          <cell r="C164" t="str">
            <v>m3</v>
          </cell>
          <cell r="D164" t="str">
            <v>BA.1314</v>
          </cell>
        </row>
        <row r="165">
          <cell r="B165" t="str">
            <v>Ñaøo moùng baêng roäng ≤  3 m, saâu ≤  2 m, ñaát caáp I</v>
          </cell>
          <cell r="C165" t="str">
            <v>m3</v>
          </cell>
          <cell r="D165" t="str">
            <v>BA.1321</v>
          </cell>
        </row>
        <row r="166">
          <cell r="B166" t="str">
            <v>Ñaøo moùng baêng roäng ≤  3 m, saâu ≤  2 m, ñaát caáp II</v>
          </cell>
          <cell r="C166" t="str">
            <v>m3</v>
          </cell>
          <cell r="D166" t="str">
            <v>BA.1322</v>
          </cell>
        </row>
        <row r="167">
          <cell r="B167" t="str">
            <v>Ñaøo moùng baêng roäng ≤  3 m, saâu ≤  2 m, ñaát caáp III</v>
          </cell>
          <cell r="C167" t="str">
            <v>m3</v>
          </cell>
          <cell r="D167" t="str">
            <v>BA.1323</v>
          </cell>
        </row>
        <row r="168">
          <cell r="B168" t="str">
            <v>Ñaøo moùng baêng roäng ≤  3 m, saâu ≤  2 m, ñaát caáp IV</v>
          </cell>
          <cell r="C168" t="str">
            <v>m3</v>
          </cell>
          <cell r="D168" t="str">
            <v>BA.1324</v>
          </cell>
        </row>
        <row r="169">
          <cell r="B169" t="str">
            <v>Ñaøo moùng baêng roäng ≤  3 m, saâu ≤  3 m, ñaát caáp I</v>
          </cell>
          <cell r="C169" t="str">
            <v>m3</v>
          </cell>
          <cell r="D169" t="str">
            <v>BA.1331</v>
          </cell>
        </row>
        <row r="170">
          <cell r="B170" t="str">
            <v>Ñaøo moùng baêng roäng ≤  3 m, saâu ≤  3 m, ñaát caáp II</v>
          </cell>
          <cell r="C170" t="str">
            <v>m3</v>
          </cell>
          <cell r="D170" t="str">
            <v>BA.1332</v>
          </cell>
        </row>
        <row r="171">
          <cell r="B171" t="str">
            <v>Ñaøo moùng baêng roäng ≤  3 m, saâu ≤  3 m, ñaát caáp III</v>
          </cell>
          <cell r="C171" t="str">
            <v>m3</v>
          </cell>
          <cell r="D171" t="str">
            <v>BA.1333</v>
          </cell>
        </row>
        <row r="172">
          <cell r="B172" t="str">
            <v>Ñaøo moùng baêng roäng ≤  3 m, saâu ≤  3 m, ñaát caáp IV</v>
          </cell>
          <cell r="C172" t="str">
            <v>m3</v>
          </cell>
          <cell r="D172" t="str">
            <v>BA.1334</v>
          </cell>
        </row>
        <row r="173">
          <cell r="B173" t="str">
            <v>Ñaøo moùng baêng roäng ≤  3 m, saâu &gt; 3 m, ñaát caáp I</v>
          </cell>
          <cell r="C173" t="str">
            <v>m3</v>
          </cell>
          <cell r="D173" t="str">
            <v>BA.1341</v>
          </cell>
        </row>
        <row r="174">
          <cell r="B174" t="str">
            <v>Ñaøo moùng baêng roäng ≤  3 m, saâu &gt; 3 m, ñaát caáp II</v>
          </cell>
          <cell r="C174" t="str">
            <v>m3</v>
          </cell>
          <cell r="D174" t="str">
            <v>BA.1342</v>
          </cell>
        </row>
        <row r="175">
          <cell r="B175" t="str">
            <v>Ñaøo moùng baêng roäng ≤  3 m, saâu &gt; 3 m, ñaát caáp III</v>
          </cell>
          <cell r="C175" t="str">
            <v>m3</v>
          </cell>
          <cell r="D175" t="str">
            <v>BA.1343</v>
          </cell>
        </row>
        <row r="176">
          <cell r="B176" t="str">
            <v>Ñaøo moùng baêng roäng ≤  3 m, saâu &gt; 3 m, ñaát caáp IV</v>
          </cell>
          <cell r="C176" t="str">
            <v>m3</v>
          </cell>
          <cell r="D176" t="str">
            <v>BA.1344</v>
          </cell>
        </row>
        <row r="177">
          <cell r="B177" t="str">
            <v>Ñaøo moùng baêng roäng &gt; 3 m, saâu ≤  1 m, ñaát caáp I</v>
          </cell>
          <cell r="C177" t="str">
            <v>m3</v>
          </cell>
          <cell r="D177" t="str">
            <v>BA.1351</v>
          </cell>
        </row>
        <row r="178">
          <cell r="B178" t="str">
            <v>Ñaøo moùng baêng roäng &gt; 3 m, saâu ≤  1 m, ñaát caáp II</v>
          </cell>
          <cell r="C178" t="str">
            <v>m3</v>
          </cell>
          <cell r="D178" t="str">
            <v>BA.1352</v>
          </cell>
        </row>
        <row r="179">
          <cell r="B179" t="str">
            <v>Ñaøo moùng baêng roäng &gt; 3 m, saâu ≤  1 m, ñaát caáp III</v>
          </cell>
          <cell r="C179" t="str">
            <v>m3</v>
          </cell>
          <cell r="D179" t="str">
            <v>BA.1353</v>
          </cell>
        </row>
        <row r="180">
          <cell r="B180" t="str">
            <v>Ñaøo moùng baêng roäng &gt; 3 m, saâu ≤  1 m, ñaát caáp IV</v>
          </cell>
          <cell r="C180" t="str">
            <v>m3</v>
          </cell>
          <cell r="D180" t="str">
            <v>BA.1354</v>
          </cell>
        </row>
        <row r="181">
          <cell r="B181" t="str">
            <v>Ñaøo moùng baêng roäng &gt; 3 m, saâu ≤  2 m, ñaát caáp I</v>
          </cell>
          <cell r="C181" t="str">
            <v>m3</v>
          </cell>
          <cell r="D181" t="str">
            <v>BA.1361</v>
          </cell>
        </row>
        <row r="182">
          <cell r="B182" t="str">
            <v>Ñaøo moùng baêng roäng &gt; 3 m, saâu ≤  2 m, ñaát caáp II</v>
          </cell>
          <cell r="C182" t="str">
            <v>m3</v>
          </cell>
          <cell r="D182" t="str">
            <v>BA.1362</v>
          </cell>
        </row>
        <row r="183">
          <cell r="B183" t="str">
            <v>Ñaøo moùng baêng roäng &gt; 3 m, saâu ≤  2 m, ñaát caáp III</v>
          </cell>
          <cell r="C183" t="str">
            <v>m3</v>
          </cell>
          <cell r="D183" t="str">
            <v>BA.1363</v>
          </cell>
        </row>
        <row r="184">
          <cell r="B184" t="str">
            <v>Ñaøo moùng baêng roäng &gt; 3 m, saâu ≤  2 m, ñaát caáp IV</v>
          </cell>
          <cell r="C184" t="str">
            <v>m3</v>
          </cell>
          <cell r="D184" t="str">
            <v>BA.1364</v>
          </cell>
        </row>
        <row r="185">
          <cell r="B185" t="str">
            <v>Ñaøo moùng baêng roäng &gt; 3 m, saâu ≤  3 m, ñaát caáp I</v>
          </cell>
          <cell r="C185" t="str">
            <v>m3</v>
          </cell>
          <cell r="D185" t="str">
            <v>BA.1371</v>
          </cell>
        </row>
        <row r="186">
          <cell r="B186" t="str">
            <v>Ñaøo moùng baêng roäng &gt; 3 m, saâu ≤  3 m, ñaát caáp II</v>
          </cell>
          <cell r="C186" t="str">
            <v>m3</v>
          </cell>
          <cell r="D186" t="str">
            <v>BA.1372</v>
          </cell>
        </row>
        <row r="187">
          <cell r="B187" t="str">
            <v>Ñaøo moùng baêng roäng &gt; 3 m, saâu ≤  3 m, ñaát caáp III</v>
          </cell>
          <cell r="C187" t="str">
            <v>m3</v>
          </cell>
          <cell r="D187" t="str">
            <v>BA.1373</v>
          </cell>
        </row>
        <row r="188">
          <cell r="B188" t="str">
            <v>Ñaøo moùng baêng roäng &gt; 3 m, saâu ≤  3 m, ñaát caáp IV</v>
          </cell>
          <cell r="C188" t="str">
            <v>m3</v>
          </cell>
          <cell r="D188" t="str">
            <v>BA.1374</v>
          </cell>
        </row>
        <row r="189">
          <cell r="B189" t="str">
            <v>Ñaøo moùng baêng roäng &gt; 3 m, saâu &gt; 3 m, ñaát caáp I</v>
          </cell>
          <cell r="C189" t="str">
            <v>m3</v>
          </cell>
          <cell r="D189" t="str">
            <v>BA.1381</v>
          </cell>
        </row>
        <row r="190">
          <cell r="B190" t="str">
            <v>Ñaøo moùng baêng roäng &gt; 3 m, saâu &gt; 3 m, ñaát caáp II</v>
          </cell>
          <cell r="C190" t="str">
            <v>m3</v>
          </cell>
          <cell r="D190" t="str">
            <v>BA.1382</v>
          </cell>
        </row>
        <row r="191">
          <cell r="B191" t="str">
            <v>Ñaøo moùng baêng roäng &gt; 3 m, saâu &gt; 3 m, ñaát caáp III</v>
          </cell>
          <cell r="C191" t="str">
            <v>m3</v>
          </cell>
          <cell r="D191" t="str">
            <v>BA.1383</v>
          </cell>
        </row>
        <row r="192">
          <cell r="B192" t="str">
            <v>Ñaøo moùng baêng roäng &gt; 3 m, saâu &gt; 3 m, ñaát caáp IV</v>
          </cell>
          <cell r="C192" t="str">
            <v>m3</v>
          </cell>
          <cell r="D192" t="str">
            <v>BA.1384</v>
          </cell>
        </row>
        <row r="193">
          <cell r="B193" t="str">
            <v>Vaän chuyeån tieáp 10 m ñaát ñaøo, ñaát caáp I</v>
          </cell>
          <cell r="C193" t="str">
            <v>m3</v>
          </cell>
          <cell r="D193" t="str">
            <v>BA.1391</v>
          </cell>
        </row>
        <row r="194">
          <cell r="B194" t="str">
            <v>Vaän chuyeån tieáp 10 m ñaát ñaøo, ñaát caáp II</v>
          </cell>
          <cell r="C194" t="str">
            <v>m3</v>
          </cell>
          <cell r="D194" t="str">
            <v>BA.1392</v>
          </cell>
        </row>
        <row r="195">
          <cell r="B195" t="str">
            <v>Vaän chuyeån tieáp 10 m ñaát ñaøo, ñaát caáp III</v>
          </cell>
          <cell r="C195" t="str">
            <v>m3</v>
          </cell>
          <cell r="D195" t="str">
            <v>BA.1393</v>
          </cell>
        </row>
        <row r="196">
          <cell r="B196" t="str">
            <v>Vaän chuyeån tieáp 10 m ñaát ñaøo, ñaát caáp IV</v>
          </cell>
          <cell r="C196" t="str">
            <v>m3</v>
          </cell>
          <cell r="D196" t="str">
            <v>BA.1394</v>
          </cell>
        </row>
        <row r="197">
          <cell r="B197" t="str">
            <v>Ñaøo moùng coät truï, hoá roäng ≤ 1m, saâu ≤ 1m, ñaát caáp I</v>
          </cell>
          <cell r="C197" t="str">
            <v>m3</v>
          </cell>
          <cell r="D197" t="str">
            <v>BA.1411</v>
          </cell>
        </row>
        <row r="198">
          <cell r="B198" t="str">
            <v>Ñaøo moùng coät truï, hoá roäng ≤ 1m, saâu ≤ 1m, ñaát caáp II</v>
          </cell>
          <cell r="C198" t="str">
            <v>m3</v>
          </cell>
          <cell r="D198" t="str">
            <v>BA.1412</v>
          </cell>
        </row>
        <row r="199">
          <cell r="B199" t="str">
            <v>Ñaøo moùng coät truï, hoá roäng ≤ 1m, saâu ≤ 1m, ñaát caáp III</v>
          </cell>
          <cell r="C199" t="str">
            <v>m3</v>
          </cell>
          <cell r="D199" t="str">
            <v>BA.1413</v>
          </cell>
        </row>
        <row r="200">
          <cell r="B200" t="str">
            <v>Ñaøo moùng coät truï, hoá roäng ≤ 1m, saâu ≤ 1m, ñaát caáp IV</v>
          </cell>
          <cell r="C200" t="str">
            <v>m3</v>
          </cell>
          <cell r="D200" t="str">
            <v>BA.1414</v>
          </cell>
        </row>
        <row r="201">
          <cell r="B201" t="str">
            <v>Ñaøo moùng coät truï, hoá roäng ≤ 1m, saâu &gt; 1m, ñaát caáp I</v>
          </cell>
          <cell r="C201" t="str">
            <v>m3</v>
          </cell>
          <cell r="D201" t="str">
            <v>BA.1421</v>
          </cell>
        </row>
        <row r="202">
          <cell r="B202" t="str">
            <v>Ñaøo moùng coät truï, hoá roäng ≤ 1m, saâu &gt; 1m, ñaát caáp II</v>
          </cell>
          <cell r="C202" t="str">
            <v>m3</v>
          </cell>
          <cell r="D202" t="str">
            <v>BA.1422</v>
          </cell>
        </row>
        <row r="203">
          <cell r="B203" t="str">
            <v>Ñaøo moùng coät truï, hoá roäng ≤ 1m, saâu &gt; 1m, ñaát caáp III</v>
          </cell>
          <cell r="C203" t="str">
            <v>m3</v>
          </cell>
          <cell r="D203" t="str">
            <v>BA.1423</v>
          </cell>
        </row>
        <row r="204">
          <cell r="B204" t="str">
            <v>Ñaøo moùng coät truï, hoá roäng ≤ 1m, saâu &gt; 1m, ñaát caáp IV</v>
          </cell>
          <cell r="C204" t="str">
            <v>m3</v>
          </cell>
          <cell r="D204" t="str">
            <v>BA.1424</v>
          </cell>
        </row>
        <row r="205">
          <cell r="B205" t="str">
            <v>Ñaøo moùng coät truï, hoá roäng &gt; 1m, saâu ≤ 1m, ñaát caáp I</v>
          </cell>
          <cell r="C205" t="str">
            <v>m3</v>
          </cell>
          <cell r="D205" t="str">
            <v>BA.1431</v>
          </cell>
        </row>
        <row r="206">
          <cell r="B206" t="str">
            <v>Ñaøo moùng coät truï, hoá roäng &gt; 1m, saâu ≤ 1m, ñaát caáp II</v>
          </cell>
          <cell r="C206" t="str">
            <v>m3</v>
          </cell>
          <cell r="D206" t="str">
            <v>BA.1432</v>
          </cell>
        </row>
        <row r="207">
          <cell r="B207" t="str">
            <v>Ñaøo moùng coät truï, hoá roäng &gt; 1m, saâu ≤ 1m, ñaát caáp III</v>
          </cell>
          <cell r="C207" t="str">
            <v>m3</v>
          </cell>
          <cell r="D207" t="str">
            <v>BA.1433</v>
          </cell>
        </row>
        <row r="208">
          <cell r="B208" t="str">
            <v>Ñaøo moùng coät truï, hoá roäng &gt; 1m, saâu ≤ 1m, ñaát caáp IV</v>
          </cell>
          <cell r="C208" t="str">
            <v>m3</v>
          </cell>
          <cell r="D208" t="str">
            <v>BA.1434</v>
          </cell>
        </row>
        <row r="209">
          <cell r="B209" t="str">
            <v>Ñaøo moùng coät truï, hoá roäng &gt; 1m, saâu &gt; 1m, ñaát caáp I</v>
          </cell>
          <cell r="C209" t="str">
            <v>m3</v>
          </cell>
          <cell r="D209" t="str">
            <v>BA.1441</v>
          </cell>
        </row>
        <row r="210">
          <cell r="B210" t="str">
            <v>Ñaøo moùng coät truï, hoá roäng &gt; 1m, saâu &gt; 1m, ñaát caáp II</v>
          </cell>
          <cell r="C210" t="str">
            <v>m3</v>
          </cell>
          <cell r="D210" t="str">
            <v>BA.1442</v>
          </cell>
        </row>
        <row r="211">
          <cell r="B211" t="str">
            <v>Ñaøo moùng coät truï, hoá roäng &gt; 1m, saâu &gt; 1m, ñaát caáp III</v>
          </cell>
          <cell r="C211" t="str">
            <v>m3</v>
          </cell>
          <cell r="D211" t="str">
            <v>BA.1443</v>
          </cell>
        </row>
        <row r="212">
          <cell r="B212" t="str">
            <v>Ñaøo moùng coät truï, hoá roäng &gt; 1m, saâu &gt; 1m, ñaát caáp IV</v>
          </cell>
          <cell r="C212" t="str">
            <v>m3</v>
          </cell>
          <cell r="D212" t="str">
            <v>BA.1444</v>
          </cell>
        </row>
        <row r="213">
          <cell r="B213" t="str">
            <v>Vaän chuyeån tieáp 10 m ñaát ñaøo, ñaát caáp I</v>
          </cell>
          <cell r="C213" t="str">
            <v>m3</v>
          </cell>
          <cell r="D213" t="str">
            <v>BA.1491</v>
          </cell>
        </row>
        <row r="214">
          <cell r="B214" t="str">
            <v>Vaän chuyeån tieáp 10 m ñaát ñaøo, ñaát caáp II</v>
          </cell>
          <cell r="C214" t="str">
            <v>m3</v>
          </cell>
          <cell r="D214" t="str">
            <v>BA.1492</v>
          </cell>
        </row>
        <row r="215">
          <cell r="B215" t="str">
            <v>Vaän chuyeån tieáp 10 m ñaát ñaøo, ñaát caáp III</v>
          </cell>
          <cell r="C215" t="str">
            <v>m3</v>
          </cell>
          <cell r="D215" t="str">
            <v>BA.1493</v>
          </cell>
        </row>
        <row r="216">
          <cell r="B216" t="str">
            <v>Vaän chuyeån tieáp 10 m ñaát ñaøo, ñaát caáp IV</v>
          </cell>
          <cell r="C216" t="str">
            <v>m3</v>
          </cell>
          <cell r="D216" t="str">
            <v>BA.1494</v>
          </cell>
        </row>
        <row r="217">
          <cell r="B217" t="str">
            <v>Ñaøo keânh möông, raõnh nöôc roäng ≤ 3m saâu ≤ 1m ñaát caáp I</v>
          </cell>
          <cell r="C217" t="str">
            <v>m3</v>
          </cell>
          <cell r="D217" t="str">
            <v>BA.1511</v>
          </cell>
        </row>
        <row r="218">
          <cell r="B218" t="str">
            <v>Ñaøo keânh möông, raõnh nöôc roäng ≤ 3m saâu ≤ 1m ñaát caáp II</v>
          </cell>
          <cell r="C218" t="str">
            <v>m3</v>
          </cell>
          <cell r="D218" t="str">
            <v>BA.1512</v>
          </cell>
        </row>
        <row r="219">
          <cell r="B219" t="str">
            <v>Ñaøo keânh möông, raõnh nöôc roäng ≤ 3m saâu ≤ 1m ñaát caáp III</v>
          </cell>
          <cell r="C219" t="str">
            <v>m3</v>
          </cell>
          <cell r="D219" t="str">
            <v>BA.1513</v>
          </cell>
        </row>
        <row r="220">
          <cell r="B220" t="str">
            <v>Ñaøo keânh möông, raõnh nöôc roäng ≤ 3m saâu ≤ 1m ñaát caáp IV</v>
          </cell>
          <cell r="C220" t="str">
            <v>m3</v>
          </cell>
          <cell r="D220" t="str">
            <v>BA.1514</v>
          </cell>
        </row>
        <row r="221">
          <cell r="B221" t="str">
            <v>Ñaøo keânh möông, raõnh nöôc roäng ≤ 3m saâu ≤ 2m ñaát caáp I</v>
          </cell>
          <cell r="C221" t="str">
            <v>m3</v>
          </cell>
          <cell r="D221" t="str">
            <v>BA.1521</v>
          </cell>
        </row>
        <row r="222">
          <cell r="B222" t="str">
            <v>Ñaøo keânh möông, raõnh nöôc roäng ≤ 3m saâu ≤ 2m ñaát caáp II</v>
          </cell>
          <cell r="C222" t="str">
            <v>m3</v>
          </cell>
          <cell r="D222" t="str">
            <v>BA.1522</v>
          </cell>
        </row>
        <row r="223">
          <cell r="B223" t="str">
            <v>Ñaøo keânh möông, raõnh nöôc roäng ≤ 3m saâu ≤ 2m ñaát caáp III</v>
          </cell>
          <cell r="C223" t="str">
            <v>m3</v>
          </cell>
          <cell r="D223" t="str">
            <v>BA.1523</v>
          </cell>
        </row>
        <row r="224">
          <cell r="B224" t="str">
            <v>Ñaøo keânh möông, raõnh nöôc roäng ≤ 3m saâu ≤ 2m ñaát caáp IV</v>
          </cell>
          <cell r="C224" t="str">
            <v>m3</v>
          </cell>
          <cell r="D224" t="str">
            <v>BA.1524</v>
          </cell>
        </row>
        <row r="225">
          <cell r="B225" t="str">
            <v>Ñaøo keânh möông, raõnh nöôc roäng ≤ 3m saâu ≤ 3m ñaát caáp I</v>
          </cell>
          <cell r="C225" t="str">
            <v>m3</v>
          </cell>
          <cell r="D225" t="str">
            <v>BA.1531</v>
          </cell>
        </row>
        <row r="226">
          <cell r="B226" t="str">
            <v>Ñaøo keânh möông, raõnh nöôc roäng ≤ 3m saâu ≤ 3m ñaát caáp II</v>
          </cell>
          <cell r="C226" t="str">
            <v>m3</v>
          </cell>
          <cell r="D226" t="str">
            <v>BA.1532</v>
          </cell>
        </row>
        <row r="227">
          <cell r="B227" t="str">
            <v>Ñaøo keânh möông, raõnh nöôc roäng ≤ 3m saâu ≤ 3m ñaát caáp III</v>
          </cell>
          <cell r="C227" t="str">
            <v>m3</v>
          </cell>
          <cell r="D227" t="str">
            <v>BA.1533</v>
          </cell>
        </row>
        <row r="228">
          <cell r="B228" t="str">
            <v>Ñaøo keânh möông, raõnh nöôc roäng ≤ 3m saâu ≤ 3m ñaát caáp IV</v>
          </cell>
          <cell r="C228" t="str">
            <v>m3</v>
          </cell>
          <cell r="D228" t="str">
            <v>BA.1534</v>
          </cell>
        </row>
        <row r="229">
          <cell r="B229" t="str">
            <v>Ñaøo keânh möông, raõnh nöôc roäng ≤ 3m saâu &gt; 3m ñaát caáp I</v>
          </cell>
          <cell r="C229" t="str">
            <v>m3</v>
          </cell>
          <cell r="D229" t="str">
            <v>BA.1541</v>
          </cell>
        </row>
        <row r="230">
          <cell r="B230" t="str">
            <v>Ñaøo keânh möông, raõnh nöôc roäng ≤ 3m saâu &gt; 3m ñaát caáp II</v>
          </cell>
          <cell r="C230" t="str">
            <v>m3</v>
          </cell>
          <cell r="D230" t="str">
            <v>BA.1542</v>
          </cell>
        </row>
        <row r="231">
          <cell r="B231" t="str">
            <v>Ñaøo keânh möông, raõnh nöôc roäng ≤ 3m saâu &gt; 3m ñaát caáp III</v>
          </cell>
          <cell r="C231" t="str">
            <v>m3</v>
          </cell>
          <cell r="D231" t="str">
            <v>BA.1543</v>
          </cell>
        </row>
        <row r="232">
          <cell r="B232" t="str">
            <v>Ñaøo keânh möông, raõnh nöôc roäng ≤ 3m saâu &gt; 3m ñaát caáp IV</v>
          </cell>
          <cell r="C232" t="str">
            <v>m3</v>
          </cell>
          <cell r="D232" t="str">
            <v>BA.1544</v>
          </cell>
        </row>
        <row r="233">
          <cell r="B233" t="str">
            <v>Ñaøo keânh möông, raõnh nöôc roäng &gt; 3m saâu ≤ 1m ñaát caáp I</v>
          </cell>
          <cell r="C233" t="str">
            <v>m3</v>
          </cell>
          <cell r="D233" t="str">
            <v>BA.1551</v>
          </cell>
        </row>
        <row r="234">
          <cell r="B234" t="str">
            <v>Ñaøo keânh möông, raõnh nöôc roäng &gt; 3m saâu ≤ 1m ñaát caáp II</v>
          </cell>
          <cell r="C234" t="str">
            <v>m3</v>
          </cell>
          <cell r="D234" t="str">
            <v>BA.1552</v>
          </cell>
        </row>
        <row r="235">
          <cell r="B235" t="str">
            <v>Ñaøo keânh möông, raõnh nöôc roäng &gt; 3m saâu ≤ 1m ñaát caáp III</v>
          </cell>
          <cell r="C235" t="str">
            <v>m3</v>
          </cell>
          <cell r="D235" t="str">
            <v>BA.1553</v>
          </cell>
        </row>
        <row r="236">
          <cell r="B236" t="str">
            <v>Ñaøo keânh möông, raõnh nöôc roäng &gt; 3m saâu ≤ 1m ñaát caáp IV</v>
          </cell>
          <cell r="C236" t="str">
            <v>m3</v>
          </cell>
          <cell r="D236" t="str">
            <v>BA.1554</v>
          </cell>
        </row>
        <row r="237">
          <cell r="B237" t="str">
            <v>Ñaøo keânh möông, raõnh nöôc roäng &gt; 3m saâu ≤ 2m ñaát caáp I</v>
          </cell>
          <cell r="C237" t="str">
            <v>m3</v>
          </cell>
          <cell r="D237" t="str">
            <v>BA.1561</v>
          </cell>
        </row>
        <row r="238">
          <cell r="B238" t="str">
            <v>Ñaøo keânh möông, raõnh nöôc roäng &gt; 3m saâu ≤ 2m ñaát caáp II</v>
          </cell>
          <cell r="C238" t="str">
            <v>m3</v>
          </cell>
          <cell r="D238" t="str">
            <v>BA.1562</v>
          </cell>
        </row>
        <row r="239">
          <cell r="B239" t="str">
            <v>Ñaøo keânh möông, raõnh nöôc roäng &gt; 3m saâu ≤ 2m ñaát caáp III</v>
          </cell>
          <cell r="C239" t="str">
            <v>m3</v>
          </cell>
          <cell r="D239" t="str">
            <v>BA.1563</v>
          </cell>
        </row>
        <row r="240">
          <cell r="B240" t="str">
            <v>Ñaøo keânh möông, raõnh nöôc roäng &gt; 3m saâu ≤ 2m ñaát caáp IV</v>
          </cell>
          <cell r="C240" t="str">
            <v>m3</v>
          </cell>
          <cell r="D240" t="str">
            <v>BA.1564</v>
          </cell>
        </row>
        <row r="241">
          <cell r="B241" t="str">
            <v>Ñaøo keânh möông, raõnh nöôc roäng &gt; 3m saâu ≤ 3m ñaát caáp I</v>
          </cell>
          <cell r="C241" t="str">
            <v>m3</v>
          </cell>
          <cell r="D241" t="str">
            <v>BA.1571</v>
          </cell>
        </row>
        <row r="242">
          <cell r="B242" t="str">
            <v>Ñaøo keânh möông, raõnh nöôc roäng &gt; 3m saâu ≤ 3m ñaát caáp II</v>
          </cell>
          <cell r="C242" t="str">
            <v>m3</v>
          </cell>
          <cell r="D242" t="str">
            <v>BA.1572</v>
          </cell>
        </row>
        <row r="243">
          <cell r="B243" t="str">
            <v>Ñaøo keânh möông, raõnh nöôc roäng &gt; 3m saâu ≤ 3m ñaát caáp III</v>
          </cell>
          <cell r="C243" t="str">
            <v>m3</v>
          </cell>
          <cell r="D243" t="str">
            <v>BA.1573</v>
          </cell>
        </row>
        <row r="244">
          <cell r="B244" t="str">
            <v>Ñaøo keânh möông, raõnh nöôc roäng &gt; 3m saâu ≤ 3m ñaát caáp IV</v>
          </cell>
          <cell r="C244" t="str">
            <v>m3</v>
          </cell>
          <cell r="D244" t="str">
            <v>BA.1574</v>
          </cell>
        </row>
        <row r="245">
          <cell r="B245" t="str">
            <v>Ñaøo keânh möông, raõnh nöôc roäng &gt; 3m saâu &gt; 3m ñaát caáp I</v>
          </cell>
          <cell r="C245" t="str">
            <v>m3</v>
          </cell>
          <cell r="D245" t="str">
            <v>BA.1581</v>
          </cell>
        </row>
        <row r="246">
          <cell r="B246" t="str">
            <v>Ñaøo keânh möông, raõnh nöôc roäng &gt; 3m saâu &gt; 3m ñaát caáp II</v>
          </cell>
          <cell r="C246" t="str">
            <v>m3</v>
          </cell>
          <cell r="D246" t="str">
            <v>BA.1582</v>
          </cell>
        </row>
        <row r="247">
          <cell r="B247" t="str">
            <v>Ñaøo keânh möông, raõnh nöôc roäng &gt; 3m saâu &gt; 3m ñaát caáp III</v>
          </cell>
          <cell r="C247" t="str">
            <v>m3</v>
          </cell>
          <cell r="D247" t="str">
            <v>BA.1583</v>
          </cell>
        </row>
        <row r="248">
          <cell r="B248" t="str">
            <v>Ñaøo keânh möông, raõnh nöôc roäng &gt; 3m saâu &gt; 3m ñaát caáp IV</v>
          </cell>
          <cell r="C248" t="str">
            <v>m3</v>
          </cell>
          <cell r="D248" t="str">
            <v>BA.1584</v>
          </cell>
        </row>
        <row r="249">
          <cell r="B249" t="str">
            <v>Vaän chuyeån tieáp 10m ñaát ñaøo, ñaát caáp I</v>
          </cell>
          <cell r="C249" t="str">
            <v>m3</v>
          </cell>
          <cell r="D249" t="str">
            <v>BA.1591</v>
          </cell>
        </row>
        <row r="250">
          <cell r="B250" t="str">
            <v>Vaän chuyeån tieáp 10m ñaát ñaøo, ñaát caáp II</v>
          </cell>
          <cell r="C250" t="str">
            <v>m3</v>
          </cell>
          <cell r="D250" t="str">
            <v>BA.1592</v>
          </cell>
        </row>
        <row r="251">
          <cell r="B251" t="str">
            <v>Vaän chuyeån tieáp 10m ñaát ñaøo, ñaát caáp III</v>
          </cell>
          <cell r="C251" t="str">
            <v>m3</v>
          </cell>
          <cell r="D251" t="str">
            <v>BA.1593</v>
          </cell>
        </row>
        <row r="252">
          <cell r="B252" t="str">
            <v>Vaän chuyeån tieáp 10m ñaát ñaøo, ñaát caáp IV</v>
          </cell>
          <cell r="C252" t="str">
            <v>m3</v>
          </cell>
          <cell r="D252" t="str">
            <v>BA.1594</v>
          </cell>
        </row>
        <row r="253">
          <cell r="B253" t="str">
            <v>Ñaøo neàn ñöôøng môû roäng, ñaát caáp I</v>
          </cell>
          <cell r="C253" t="str">
            <v>m3</v>
          </cell>
          <cell r="D253" t="str">
            <v>BA.1611</v>
          </cell>
        </row>
        <row r="254">
          <cell r="B254" t="str">
            <v>Ñaøo neàn ñöôøng môû roäng, ñaát caáp II</v>
          </cell>
          <cell r="C254" t="str">
            <v>m3</v>
          </cell>
          <cell r="D254" t="str">
            <v>BA.1612</v>
          </cell>
        </row>
        <row r="255">
          <cell r="B255" t="str">
            <v>Ñaøo neàn ñöôøng môû roäng, ñaát caáp III</v>
          </cell>
          <cell r="C255" t="str">
            <v>m3</v>
          </cell>
          <cell r="D255" t="str">
            <v>BA.1613</v>
          </cell>
        </row>
        <row r="256">
          <cell r="B256" t="str">
            <v>Ñaøo neàn ñöôøng môû roäng, ñaát caáp IV</v>
          </cell>
          <cell r="C256" t="str">
            <v>m3</v>
          </cell>
          <cell r="D256" t="str">
            <v>BA.1614</v>
          </cell>
        </row>
        <row r="257">
          <cell r="B257" t="str">
            <v>Ñaøo neàn ñöôøng laøm môùi, ñaát caáp I</v>
          </cell>
          <cell r="C257" t="str">
            <v>m3</v>
          </cell>
          <cell r="D257" t="str">
            <v>BA.1621</v>
          </cell>
        </row>
        <row r="258">
          <cell r="B258" t="str">
            <v>Ñaøo neàn ñöôøng laøm môùi, ñaát caáp II</v>
          </cell>
          <cell r="C258" t="str">
            <v>m3</v>
          </cell>
          <cell r="D258" t="str">
            <v>BA.1622</v>
          </cell>
        </row>
        <row r="259">
          <cell r="B259" t="str">
            <v>Ñaøo neàn ñöôøng laøm môùi, ñaát caáp III</v>
          </cell>
          <cell r="C259" t="str">
            <v>m3</v>
          </cell>
          <cell r="D259" t="str">
            <v>BA.1623</v>
          </cell>
        </row>
        <row r="260">
          <cell r="B260" t="str">
            <v>Ñaøo neàn ñöôøng laøm môùi, ñaát caáp IV</v>
          </cell>
          <cell r="C260" t="str">
            <v>m3</v>
          </cell>
          <cell r="D260" t="str">
            <v>BA.1624</v>
          </cell>
        </row>
        <row r="261">
          <cell r="B261" t="str">
            <v>Vaän chuyeån tieáp 10m ñaát ñaøo, ñaát caáp I</v>
          </cell>
          <cell r="C261" t="str">
            <v>m3</v>
          </cell>
          <cell r="D261" t="str">
            <v>BA.1691</v>
          </cell>
        </row>
        <row r="262">
          <cell r="B262" t="str">
            <v>Vaän chuyeån tieáp 10m ñaát ñaøo, ñaát caáp II</v>
          </cell>
          <cell r="C262" t="str">
            <v>m3</v>
          </cell>
          <cell r="D262" t="str">
            <v>BA.1692</v>
          </cell>
        </row>
        <row r="263">
          <cell r="B263" t="str">
            <v>Vaän chuyeån tieáp 10m ñaát ñaøo, ñaát caáp III</v>
          </cell>
          <cell r="C263" t="str">
            <v>m3</v>
          </cell>
          <cell r="D263" t="str">
            <v>BA.1693</v>
          </cell>
        </row>
        <row r="264">
          <cell r="B264" t="str">
            <v>Vaän chuyeån tieáp 10m ñaát ñaøo, ñaát caáp IV</v>
          </cell>
          <cell r="C264" t="str">
            <v>m3</v>
          </cell>
          <cell r="D264" t="str">
            <v>BA.1694</v>
          </cell>
        </row>
        <row r="265">
          <cell r="B265" t="str">
            <v>Ñaøo khuoân ñöôøng, raõnh thoaùt nöôùc saâu ≤  15 cm, ñaát caáp I</v>
          </cell>
          <cell r="C265" t="str">
            <v>m3</v>
          </cell>
          <cell r="D265" t="str">
            <v>BA.1711</v>
          </cell>
        </row>
        <row r="266">
          <cell r="B266" t="str">
            <v>Ñaøo khuoân ñöôøng, raõnh thoaùt nöôùc saâu ≤  15 cm, ñaát caáp II</v>
          </cell>
          <cell r="C266" t="str">
            <v>m3</v>
          </cell>
          <cell r="D266" t="str">
            <v>BA.1712</v>
          </cell>
        </row>
        <row r="267">
          <cell r="B267" t="str">
            <v>Ñaøo khuoân ñöôøng, raõnh thoaùt nöôùc saâu ≤  15 cm, ñaát caáp III</v>
          </cell>
          <cell r="C267" t="str">
            <v>m3</v>
          </cell>
          <cell r="D267" t="str">
            <v>BA.1713</v>
          </cell>
        </row>
        <row r="268">
          <cell r="B268" t="str">
            <v>Ñaøo khuoân ñöôøng, raõnh thoaùt nöôùc saâu ≤  15 cm, ñaát caáp IV</v>
          </cell>
          <cell r="C268" t="str">
            <v>m3</v>
          </cell>
          <cell r="D268" t="str">
            <v>BA.1714</v>
          </cell>
        </row>
        <row r="269">
          <cell r="B269" t="str">
            <v>Ñaøo khuoân ñöôøng, raõnh thoaùt nöôùc saâu ≤  30 cm, ñaát caáp I</v>
          </cell>
          <cell r="C269" t="str">
            <v>m3</v>
          </cell>
          <cell r="D269" t="str">
            <v>BA.1721</v>
          </cell>
        </row>
        <row r="270">
          <cell r="B270" t="str">
            <v>Ñaøo khuoân ñöôøng, raõnh thoaùt nöôùc saâu ≤  30 cm, ñaát caáp II</v>
          </cell>
          <cell r="C270" t="str">
            <v>m3</v>
          </cell>
          <cell r="D270" t="str">
            <v>BA.1722</v>
          </cell>
        </row>
        <row r="271">
          <cell r="B271" t="str">
            <v>Ñaøo khuoân ñöôøng, raõnh thoaùt nöôùc saâu ≤  30 cm, ñaát caáp III</v>
          </cell>
          <cell r="C271" t="str">
            <v>m3</v>
          </cell>
          <cell r="D271" t="str">
            <v>BA.1723</v>
          </cell>
        </row>
        <row r="272">
          <cell r="B272" t="str">
            <v>Ñaøo khuoân ñöôøng, raõnh thoaùt nöôùc saâu ≤  30 cm, ñaát caáp IV</v>
          </cell>
          <cell r="C272" t="str">
            <v>m3</v>
          </cell>
          <cell r="D272" t="str">
            <v>BA.1724</v>
          </cell>
        </row>
        <row r="273">
          <cell r="B273" t="str">
            <v>Ñaøo khuoân ñöôøng, raõnh thoaùt nöôùc saâu &gt; 30 cm, ñaát caáp I</v>
          </cell>
          <cell r="C273" t="str">
            <v>m3</v>
          </cell>
          <cell r="D273" t="str">
            <v>BA.1731</v>
          </cell>
        </row>
        <row r="274">
          <cell r="B274" t="str">
            <v>Ñaøo khuoân ñöôøng, raõnh thoaùt nöôùc saâu &gt; 30 cm, ñaát caáp II</v>
          </cell>
          <cell r="C274" t="str">
            <v>m3</v>
          </cell>
          <cell r="D274" t="str">
            <v>BA.1732</v>
          </cell>
        </row>
        <row r="275">
          <cell r="B275" t="str">
            <v>Ñaøo khuoân ñöôøng, raõnh thoaùt nöôùc saâu &gt; 30 cm, ñaát caáp III</v>
          </cell>
          <cell r="C275" t="str">
            <v>m3</v>
          </cell>
          <cell r="D275" t="str">
            <v>BA.1733</v>
          </cell>
        </row>
        <row r="276">
          <cell r="B276" t="str">
            <v>Ñaøo khuoân ñöôøng, raõnh thoaùt nöôùc saâu &gt; 30 cm, ñaát caáp IV</v>
          </cell>
          <cell r="C276" t="str">
            <v>m3</v>
          </cell>
          <cell r="D276" t="str">
            <v>BA.1734</v>
          </cell>
        </row>
        <row r="277">
          <cell r="B277" t="str">
            <v>Vaän chuyeån tieáp 10m ñaát ñaøo, ñaát caáp I</v>
          </cell>
          <cell r="C277" t="str">
            <v>m3</v>
          </cell>
          <cell r="D277" t="str">
            <v>BA.1791</v>
          </cell>
        </row>
        <row r="278">
          <cell r="B278" t="str">
            <v>Vaän chuyeån tieáp 10m ñaát ñaøo, ñaát caáp II</v>
          </cell>
          <cell r="C278" t="str">
            <v>m3</v>
          </cell>
          <cell r="D278" t="str">
            <v>BA.1792</v>
          </cell>
        </row>
        <row r="279">
          <cell r="B279" t="str">
            <v>Vaän chuyeån tieáp 10m ñaát ñaøo, ñaát caáp III</v>
          </cell>
          <cell r="C279" t="str">
            <v>m3</v>
          </cell>
          <cell r="D279" t="str">
            <v>BA.1793</v>
          </cell>
        </row>
        <row r="280">
          <cell r="B280" t="str">
            <v>Vaän chuyeån tieáp 10m ñaát ñaøo, ñaát caáp IV</v>
          </cell>
          <cell r="C280" t="str">
            <v>m3</v>
          </cell>
          <cell r="D280" t="str">
            <v>BA.1794</v>
          </cell>
        </row>
        <row r="281">
          <cell r="B281" t="str">
            <v>Ñaép ñaát neàn moùng coâng trình, ñaát caáp I</v>
          </cell>
          <cell r="C281" t="str">
            <v>m3</v>
          </cell>
          <cell r="D281" t="str">
            <v>BB.1111</v>
          </cell>
        </row>
        <row r="282">
          <cell r="B282" t="str">
            <v>Ñaép ñaát neàn moùng coâng trình, ñaát caáp II</v>
          </cell>
          <cell r="C282" t="str">
            <v>m3</v>
          </cell>
          <cell r="D282" t="str">
            <v>BB.1112</v>
          </cell>
        </row>
        <row r="283">
          <cell r="B283" t="str">
            <v>Ñaép ñaát neàn moùng coâng trình, ñaát caáp III</v>
          </cell>
          <cell r="C283" t="str">
            <v>m3</v>
          </cell>
          <cell r="D283" t="str">
            <v>BB.1113</v>
          </cell>
        </row>
        <row r="284">
          <cell r="B284" t="str">
            <v>Ñaép ñaát neàn moùng coâng trình, ñaát caáp IV</v>
          </cell>
          <cell r="C284" t="str">
            <v>m3</v>
          </cell>
          <cell r="D284" t="str">
            <v>BB.1114</v>
          </cell>
        </row>
        <row r="285">
          <cell r="B285" t="str">
            <v>Ñaép ñaát moùng ñöôøng oáng, ñaát caáp I</v>
          </cell>
          <cell r="C285" t="str">
            <v>m3</v>
          </cell>
          <cell r="D285" t="str">
            <v>BB.1121</v>
          </cell>
        </row>
        <row r="286">
          <cell r="B286" t="str">
            <v>Ñaép ñaát moùng ñöôøng oáng, ñaát caáp II</v>
          </cell>
          <cell r="C286" t="str">
            <v>m3</v>
          </cell>
          <cell r="D286" t="str">
            <v>BB.1122</v>
          </cell>
        </row>
        <row r="287">
          <cell r="B287" t="str">
            <v>Ñaép ñaát moùng ñöôøng oáng, ñaát caáp III</v>
          </cell>
          <cell r="C287" t="str">
            <v>m3</v>
          </cell>
          <cell r="D287" t="str">
            <v>BB.1123</v>
          </cell>
        </row>
        <row r="288">
          <cell r="B288" t="str">
            <v>Ñaép ñaát moùng ñöôøng oáng, ñaát caáp IV</v>
          </cell>
          <cell r="C288" t="str">
            <v>m3</v>
          </cell>
          <cell r="D288" t="str">
            <v>BB.1124</v>
          </cell>
        </row>
        <row r="289">
          <cell r="B289" t="str">
            <v>Ñaép bôø keânh, ñeâ ñaäp roäng ≤  2m, dung troïng ≤ 1,45 ñaát caáp I</v>
          </cell>
          <cell r="C289" t="str">
            <v>m3</v>
          </cell>
          <cell r="D289" t="str">
            <v>BB.1211</v>
          </cell>
        </row>
        <row r="290">
          <cell r="B290" t="str">
            <v>Ñaép bôø keânh, ñeâ ñaäp roäng ≤  2m, dung troïng ≤ 1,45 ñaát caáp II</v>
          </cell>
          <cell r="C290" t="str">
            <v>m3</v>
          </cell>
          <cell r="D290" t="str">
            <v>BB.1212</v>
          </cell>
        </row>
        <row r="291">
          <cell r="B291" t="str">
            <v>Ñaép bôø keânh, ñeâ ñaäp roäng ≤  2m, dung troïng ≤ 1,45 ñaát caáp III</v>
          </cell>
          <cell r="C291" t="str">
            <v>m3</v>
          </cell>
          <cell r="D291" t="str">
            <v>BB.1213</v>
          </cell>
        </row>
        <row r="292">
          <cell r="B292" t="str">
            <v>Ñaép bôø keânh, ñeâ ñaäp roäng ≤  2m, dung troïng &gt; 1,45 ñaát caáp I</v>
          </cell>
          <cell r="C292" t="str">
            <v>m3</v>
          </cell>
          <cell r="D292" t="str">
            <v>BB.1221</v>
          </cell>
        </row>
        <row r="293">
          <cell r="B293" t="str">
            <v>Ñaép bôø keânh, ñeâ ñaäp roäng ≤  2m, dung troïng &gt; 1,45 ñaát caáp II</v>
          </cell>
          <cell r="C293" t="str">
            <v>m3</v>
          </cell>
          <cell r="D293" t="str">
            <v>BB.1222</v>
          </cell>
        </row>
        <row r="294">
          <cell r="B294" t="str">
            <v>Ñaép bôø keânh, ñeâ ñaäp roäng ≤  2m, dung troïng &gt; 1,45 ñaát caáp III</v>
          </cell>
          <cell r="C294" t="str">
            <v>m3</v>
          </cell>
          <cell r="D294" t="str">
            <v>BB.1223</v>
          </cell>
        </row>
        <row r="295">
          <cell r="B295" t="str">
            <v>Ñaép bôø keânh, ñeâ ñaäp roäng  &gt; 2m, dung troïng ≤ 1,45 ñaát caáp I</v>
          </cell>
          <cell r="C295" t="str">
            <v>m3</v>
          </cell>
          <cell r="D295" t="str">
            <v>BB.1231</v>
          </cell>
        </row>
        <row r="296">
          <cell r="B296" t="str">
            <v>Ñaép bôø keânh, ñeâ ñaäp roäng  &gt; 2m, dung troïng ≤ 1,45 ñaát caáp II</v>
          </cell>
          <cell r="C296" t="str">
            <v>m3</v>
          </cell>
          <cell r="D296" t="str">
            <v>BB.1232</v>
          </cell>
        </row>
        <row r="297">
          <cell r="B297" t="str">
            <v>Ñaép bôø keânh, ñeâ ñaäp roäng  &gt; 2m, dung troïng ≤ 1,45 ñaát caáp III</v>
          </cell>
          <cell r="C297" t="str">
            <v>m3</v>
          </cell>
          <cell r="D297" t="str">
            <v>BB.1233</v>
          </cell>
        </row>
        <row r="298">
          <cell r="B298" t="str">
            <v>Ñaép bôø keânh, ñeâ ñaäp roäng  &gt; 2m, dung troïng ≤ 1,5 ñaát caáp I</v>
          </cell>
          <cell r="C298" t="str">
            <v>m3</v>
          </cell>
          <cell r="D298" t="str">
            <v>BB.1241</v>
          </cell>
        </row>
        <row r="299">
          <cell r="B299" t="str">
            <v>Ñaép bôø keânh, ñeâ ñaäp roäng  &gt; 2m, dung troïng ≤ 1,5 ñaát caáp II</v>
          </cell>
          <cell r="C299" t="str">
            <v>m3</v>
          </cell>
          <cell r="D299" t="str">
            <v>BB.1242</v>
          </cell>
        </row>
        <row r="300">
          <cell r="B300" t="str">
            <v>Ñaép bôø keânh, ñeâ ñaäp roäng  &gt; 2m, dung troïng ≤ 1,5 ñaát caáp III</v>
          </cell>
          <cell r="C300" t="str">
            <v>m3</v>
          </cell>
          <cell r="D300" t="str">
            <v>BB.1243</v>
          </cell>
        </row>
        <row r="301">
          <cell r="B301" t="str">
            <v>Ñaép bôø keânh, ñeâ ñaäp roäng  &gt; 2m, dung troïng ≤ 1,55 ñaát caáp I</v>
          </cell>
          <cell r="C301" t="str">
            <v>m3</v>
          </cell>
          <cell r="D301" t="str">
            <v>BB.1251</v>
          </cell>
        </row>
        <row r="302">
          <cell r="B302" t="str">
            <v>Ñaép bôø keânh, ñeâ ñaäp roäng  &gt; 2m, dung troïng ≤ 1,55 ñaát caáp II</v>
          </cell>
          <cell r="C302" t="str">
            <v>m3</v>
          </cell>
          <cell r="D302" t="str">
            <v>BB.1252</v>
          </cell>
        </row>
        <row r="303">
          <cell r="B303" t="str">
            <v>Ñaép bôø keânh, ñeâ ñaäp roäng  &gt; 2m, dung troïng ≤ 1,55 ñaát caáp III</v>
          </cell>
          <cell r="C303" t="str">
            <v>m3</v>
          </cell>
          <cell r="D303" t="str">
            <v>BB.1253</v>
          </cell>
        </row>
        <row r="304">
          <cell r="B304" t="str">
            <v>Ñaép bôø keânh, ñeâ ñaäp roäng  &gt; 2m, dung troïng ≤ 1,6 ñaát caáp I</v>
          </cell>
          <cell r="C304" t="str">
            <v>m3</v>
          </cell>
          <cell r="D304" t="str">
            <v>BB.1261</v>
          </cell>
        </row>
        <row r="305">
          <cell r="B305" t="str">
            <v>Ñaép bôø keânh, ñeâ ñaäp roäng  &gt; 2m, dung troïng ≤ 1,6 ñaát caáp II</v>
          </cell>
          <cell r="C305" t="str">
            <v>m3</v>
          </cell>
          <cell r="D305" t="str">
            <v>BB.1262</v>
          </cell>
        </row>
        <row r="306">
          <cell r="B306" t="str">
            <v>Ñaép bôø keânh, ñeâ ñaäp roäng  &gt; 2m, dung troïng ≤ 1,6 ñaát caáp III</v>
          </cell>
          <cell r="C306" t="str">
            <v>m3</v>
          </cell>
          <cell r="D306" t="str">
            <v>BB.1263</v>
          </cell>
        </row>
        <row r="307">
          <cell r="B307" t="str">
            <v>Ñaép bôø keânh, ñeâ ñaäp roäng  &gt; 2m, dung troïng ≤ 1,65 ñaát caáp I</v>
          </cell>
          <cell r="C307" t="str">
            <v>m3</v>
          </cell>
          <cell r="D307" t="str">
            <v>BB.1271</v>
          </cell>
        </row>
        <row r="308">
          <cell r="B308" t="str">
            <v>Ñaép bôø keânh, ñeâ ñaäp roäng  &gt; 2m, dung troïng ≤ 1,65 ñaát caáp II</v>
          </cell>
          <cell r="C308" t="str">
            <v>m3</v>
          </cell>
          <cell r="D308" t="str">
            <v>BB.1272</v>
          </cell>
        </row>
        <row r="309">
          <cell r="B309" t="str">
            <v>Ñaép bôø keânh, ñeâ ñaäp roäng  &gt; 2m, dung troïng ≤ 1,65 ñaát caáp III</v>
          </cell>
          <cell r="C309" t="str">
            <v>m3</v>
          </cell>
          <cell r="D309" t="str">
            <v>BB.1273</v>
          </cell>
        </row>
        <row r="310">
          <cell r="B310" t="str">
            <v>Ñaép bôø keânh, ñeâ ñaäp roäng  &gt; 2m, dung troïng &gt;1,65 ñaát caáp I</v>
          </cell>
          <cell r="C310" t="str">
            <v>m3</v>
          </cell>
          <cell r="D310" t="str">
            <v>BB.1281</v>
          </cell>
        </row>
        <row r="311">
          <cell r="B311" t="str">
            <v>Ñaép bôø keânh, ñeâ ñaäp roäng  &gt; 2m, dung troïng &gt;1,65 ñaát caáp II</v>
          </cell>
          <cell r="C311" t="str">
            <v>m3</v>
          </cell>
          <cell r="D311" t="str">
            <v>BB.1282</v>
          </cell>
        </row>
        <row r="312">
          <cell r="B312" t="str">
            <v>Ñaép bôø keânh, ñeâ ñaäp roäng  &gt; 2m, dung troïng &gt;1,65 ñaát caáp III</v>
          </cell>
          <cell r="C312" t="str">
            <v>m3</v>
          </cell>
          <cell r="D312" t="str">
            <v>BB.1283</v>
          </cell>
        </row>
        <row r="313">
          <cell r="B313" t="str">
            <v>Ñaép neàn ñöôøng môû roäng, heä soá K = 0,85 ñaát caáp I</v>
          </cell>
          <cell r="C313" t="str">
            <v>m3</v>
          </cell>
          <cell r="D313" t="str">
            <v>BB.1311</v>
          </cell>
        </row>
        <row r="314">
          <cell r="B314" t="str">
            <v>Ñaép neàn ñöôøng môû roäng, heä soá K = 0,85 ñaát caáp II</v>
          </cell>
          <cell r="C314" t="str">
            <v>m3</v>
          </cell>
          <cell r="D314" t="str">
            <v>BB.1312</v>
          </cell>
        </row>
        <row r="315">
          <cell r="B315" t="str">
            <v>Ñaép neàn ñöôøng môû roäng, heä soá K = 0,85 ñaát caáp III</v>
          </cell>
          <cell r="C315" t="str">
            <v>m3</v>
          </cell>
          <cell r="D315" t="str">
            <v>BB.1313</v>
          </cell>
        </row>
        <row r="316">
          <cell r="B316" t="str">
            <v>Ñaép neàn ñöôøng môû roäng, heä soá K = 0,90 ñaát caáp I</v>
          </cell>
          <cell r="C316" t="str">
            <v>m3</v>
          </cell>
          <cell r="D316" t="str">
            <v>BB.1321</v>
          </cell>
        </row>
        <row r="317">
          <cell r="B317" t="str">
            <v>Ñaép neàn ñöôøng môû roäng, heä soá K = 0,90 ñaát caáp II</v>
          </cell>
          <cell r="C317" t="str">
            <v>m3</v>
          </cell>
          <cell r="D317" t="str">
            <v>BB.1322</v>
          </cell>
        </row>
        <row r="318">
          <cell r="B318" t="str">
            <v>Ñaép neàn ñöôøng môû roäng, heä soá K = 0,90 ñaát caáp III</v>
          </cell>
          <cell r="C318" t="str">
            <v>m3</v>
          </cell>
          <cell r="D318" t="str">
            <v>BB.1323</v>
          </cell>
        </row>
        <row r="319">
          <cell r="B319" t="str">
            <v>Ñaép neàn ñöôøng môû roäng, heä soá K = 0,95 ñaát caáp I</v>
          </cell>
          <cell r="C319" t="str">
            <v>m3</v>
          </cell>
          <cell r="D319" t="str">
            <v>BB.1331</v>
          </cell>
        </row>
        <row r="320">
          <cell r="B320" t="str">
            <v>Ñaép neàn ñöôøng môû roäng, heä soá K = 0,95 ñaát caáp II</v>
          </cell>
          <cell r="C320" t="str">
            <v>m3</v>
          </cell>
          <cell r="D320" t="str">
            <v>BB.1332</v>
          </cell>
        </row>
        <row r="321">
          <cell r="B321" t="str">
            <v>Ñaép neàn ñöôøng môû roäng, heä soá K = 0,95 ñaát caáp III</v>
          </cell>
          <cell r="C321" t="str">
            <v>m3</v>
          </cell>
          <cell r="D321" t="str">
            <v>BB.1333</v>
          </cell>
        </row>
        <row r="322">
          <cell r="B322" t="str">
            <v>Ñaép neàn ñöôøng laøm môùi, heä soá K = 0,85 ñaát caáp I</v>
          </cell>
          <cell r="C322" t="str">
            <v>m3</v>
          </cell>
          <cell r="D322" t="str">
            <v>BB.1341</v>
          </cell>
        </row>
        <row r="323">
          <cell r="B323" t="str">
            <v>Ñaép neàn ñöôøng laøm môùi, heä soá K = 0,85 ñaát caáp II</v>
          </cell>
          <cell r="C323" t="str">
            <v>m3</v>
          </cell>
          <cell r="D323" t="str">
            <v>BB.1342</v>
          </cell>
        </row>
        <row r="324">
          <cell r="B324" t="str">
            <v>Ñaép neàn ñöôøng laøm môùi, heä soá K = 0,85 ñaát caáp III</v>
          </cell>
          <cell r="C324" t="str">
            <v>m3</v>
          </cell>
          <cell r="D324" t="str">
            <v>BB.1343</v>
          </cell>
        </row>
        <row r="325">
          <cell r="B325" t="str">
            <v>Ñaép neàn ñöôøng laøm môùi, heä soá K = 0,90 ñaát caáp I</v>
          </cell>
          <cell r="C325" t="str">
            <v>m3</v>
          </cell>
          <cell r="D325" t="str">
            <v>BB.1351</v>
          </cell>
        </row>
        <row r="326">
          <cell r="B326" t="str">
            <v>Ñaép neàn ñöôøng laøm môùi, heä soá K = 0,90 ñaát caáp II</v>
          </cell>
          <cell r="C326" t="str">
            <v>m3</v>
          </cell>
          <cell r="D326" t="str">
            <v>BB.1352</v>
          </cell>
        </row>
        <row r="327">
          <cell r="B327" t="str">
            <v>Ñaép neàn ñöôøng laøm môùi, heä soá K = 0,90 ñaát caáp III</v>
          </cell>
          <cell r="C327" t="str">
            <v>m3</v>
          </cell>
          <cell r="D327" t="str">
            <v>BB.1353</v>
          </cell>
        </row>
        <row r="328">
          <cell r="B328" t="str">
            <v>Ñaép neàn ñöôøng laøm môùi, heä soá K = 0,95 ñaát caáp I</v>
          </cell>
          <cell r="C328" t="str">
            <v>m3</v>
          </cell>
          <cell r="D328" t="str">
            <v>BB.1361</v>
          </cell>
        </row>
        <row r="329">
          <cell r="B329" t="str">
            <v>Ñaép neàn ñöôøng laøm môùi, heä soá K = 0,95 ñaát caáp II</v>
          </cell>
          <cell r="C329" t="str">
            <v>m3</v>
          </cell>
          <cell r="D329" t="str">
            <v>BB.1362</v>
          </cell>
        </row>
        <row r="330">
          <cell r="B330" t="str">
            <v>Ñaép neàn ñöôøng laøm môùi, heä soá K = 0,95 ñaát caáp III</v>
          </cell>
          <cell r="C330" t="str">
            <v>m3</v>
          </cell>
          <cell r="D330" t="str">
            <v>BB.1363</v>
          </cell>
        </row>
        <row r="331">
          <cell r="B331" t="str">
            <v>Ñaép caùt coâng trình</v>
          </cell>
          <cell r="C331" t="str">
            <v>m3</v>
          </cell>
          <cell r="D331" t="str">
            <v>BB.1411</v>
          </cell>
        </row>
        <row r="332">
          <cell r="B332" t="str">
            <v>Ñaøo san baõi, ñoài, hoà v/c≤ 300m m.xuùc≤ 0,4m3oâtoâ 5 taán + maùy uûi 110cv ñaát caáp I</v>
          </cell>
          <cell r="C332" t="str">
            <v>100m3</v>
          </cell>
          <cell r="D332" t="str">
            <v>BC.1111</v>
          </cell>
        </row>
        <row r="333">
          <cell r="B333" t="str">
            <v>Ñaøo san baõi, ñoài, hoà v/c≤ 300m m.xuùc≤ 0,4m3oâtoâ 5 taán + maùy uûi 110cv ñaát caáp II</v>
          </cell>
          <cell r="C333" t="str">
            <v>100m3</v>
          </cell>
          <cell r="D333" t="str">
            <v>BC.1112</v>
          </cell>
        </row>
        <row r="334">
          <cell r="B334" t="str">
            <v>Ñaøo san baõi, ñoài, hoà v/c≤ 300m m.xuùc≤ 0,4m3 + oâtoâ 5 taán + maùy uûi 110cv ñaát caáp III</v>
          </cell>
          <cell r="C334" t="str">
            <v>100m3</v>
          </cell>
          <cell r="D334" t="str">
            <v>BC.1113</v>
          </cell>
        </row>
        <row r="335">
          <cell r="B335" t="str">
            <v>Ñaøo san baõi, ñoài, hoà v/c≤ 300m m.xuùc≤ 0,8m3 + oâtoâ 5 taán + maùy uûi 110cv ñaát caáp I</v>
          </cell>
          <cell r="C335" t="str">
            <v>100m3</v>
          </cell>
          <cell r="D335" t="str">
            <v>BC.1121</v>
          </cell>
        </row>
        <row r="336">
          <cell r="B336" t="str">
            <v>Ñaøo san baõi, ñoài, hoà v/c≤ 300m m.xuùc≤ 0,8m3 + oâtoâ 5 taán + maùy uûi 110cv ñaát caáp  II</v>
          </cell>
          <cell r="C336" t="str">
            <v>100m3</v>
          </cell>
          <cell r="D336" t="str">
            <v>BC.1122</v>
          </cell>
        </row>
        <row r="337">
          <cell r="B337" t="str">
            <v>Ñaøo san baõi, ñoài, hoà v/c≤ 300m m.xuùc≤ 0,8m3 + oâtoâ 5 taán + maùy uûi 110cv ñaát caáp  III</v>
          </cell>
          <cell r="C337" t="str">
            <v>100m3</v>
          </cell>
          <cell r="D337" t="str">
            <v>BC.1123</v>
          </cell>
        </row>
        <row r="338">
          <cell r="B338" t="str">
            <v>Ñaøo san baõi, ñoài, hoà v/c≤ 300m m.xuùc≤ 0,8m3 + oâtoâ 5 taán + maùy uûi 110cv ñaát caáp  IV</v>
          </cell>
          <cell r="C338" t="str">
            <v>100m3</v>
          </cell>
          <cell r="D338" t="str">
            <v>BC.1124</v>
          </cell>
        </row>
        <row r="339">
          <cell r="B339" t="str">
            <v>Ñaøo san baõi, ñoài, hoà v/c≤ 300m m.xuùc≤ 0,8m3 + oâtoâ 7 taán + maùy uûi 110cv ñaát caáp  I</v>
          </cell>
          <cell r="C339" t="str">
            <v>100m3</v>
          </cell>
          <cell r="D339" t="str">
            <v>BC.1131</v>
          </cell>
        </row>
        <row r="340">
          <cell r="B340" t="str">
            <v>Ñaøo san baõi, ñoài, hoà v/c≤ 300m m.xuùc≤ 0,8m3 + oâtoâ 7 taán + maùy uûi 110cv ñaát caáp  II</v>
          </cell>
          <cell r="C340" t="str">
            <v>100m3</v>
          </cell>
          <cell r="D340" t="str">
            <v>BC.1132</v>
          </cell>
        </row>
        <row r="341">
          <cell r="B341" t="str">
            <v>Ñaøo san baõi, ñoài, hoà v/c≤ 300m m.xuùc≤ 0,8m3 + oâtoâ 7 taán + maùy uûi 110cv ñaát caáp  III</v>
          </cell>
          <cell r="C341" t="str">
            <v>100m3</v>
          </cell>
          <cell r="D341" t="str">
            <v>BC.1133</v>
          </cell>
        </row>
        <row r="342">
          <cell r="B342" t="str">
            <v>Ñaøo san baõi, ñoài, hoà v/c≤ 300m m.xuùc≤ 0,8m3 + oâtoâ 7 taán + maùy uûi 110cv ñaát caáp  IV</v>
          </cell>
          <cell r="C342" t="str">
            <v>100m3</v>
          </cell>
          <cell r="D342" t="str">
            <v>BC.1134</v>
          </cell>
        </row>
        <row r="343">
          <cell r="B343" t="str">
            <v>Ñaøo san baõi, ñoài, hoà v/c≤ 300m m.xuùc≤ 0,8m3 + oâtoâ 10 taán + maùy uûi 110cv ñaát caáp  I</v>
          </cell>
          <cell r="C343" t="str">
            <v>100m3</v>
          </cell>
          <cell r="D343" t="str">
            <v>BC.1141</v>
          </cell>
        </row>
        <row r="344">
          <cell r="B344" t="str">
            <v>Ñaøo san baõi, ñoài, hoà v/c≤ 300m m.xuùc≤ 0,8m3 + oâtoâ 10 taán + maùy uûi 110cv ñaát caáp  II</v>
          </cell>
          <cell r="C344" t="str">
            <v>100m3</v>
          </cell>
          <cell r="D344" t="str">
            <v>BC.1142</v>
          </cell>
        </row>
        <row r="345">
          <cell r="B345" t="str">
            <v>Ñaøo san baõi, ñoài, hoà v/c≤ 300m m.xuùc≤ 0,8m3 + oâtoâ 10 taán + maùy uûi 110cv ñaát caáp  III</v>
          </cell>
          <cell r="C345" t="str">
            <v>100m3</v>
          </cell>
          <cell r="D345" t="str">
            <v>BC.1143</v>
          </cell>
        </row>
        <row r="346">
          <cell r="B346" t="str">
            <v>Ñaøo san baõi, ñoài, hoà v/c≤ 300m m.xuùc≤ 0,8m3 + oâtoâ 10 taán + maùy uûi 110cv ñaát caáp  IV</v>
          </cell>
          <cell r="C346" t="str">
            <v>100m3</v>
          </cell>
          <cell r="D346" t="str">
            <v>BC.1144</v>
          </cell>
        </row>
        <row r="347">
          <cell r="B347" t="str">
            <v>Ñaøo san baõi, ñoài, hoà v/c≤ 300m m.xuùc≤ 0,8m3 + oâtoâ 12 taán + maùy uûi 110cv ñaát caáp  I</v>
          </cell>
          <cell r="C347" t="str">
            <v>100m3</v>
          </cell>
          <cell r="D347" t="str">
            <v>BC.1151</v>
          </cell>
        </row>
        <row r="348">
          <cell r="B348" t="str">
            <v>Ñaøo san baõi, ñoài, hoà v/c≤ 300m m.xuùc≤ 0,8m3 + oâtoâ 12 taán + maùy uûi 110cv ñaát caáp  II</v>
          </cell>
          <cell r="C348" t="str">
            <v>100m3</v>
          </cell>
          <cell r="D348" t="str">
            <v>BC.1152</v>
          </cell>
        </row>
        <row r="349">
          <cell r="B349" t="str">
            <v>Ñaøo san baõi, ñoài, hoà v/c≤ 300m m.xuùc≤ 0,8m3 + oâtoâ 12 taán + maùy uûi 110cv ñaát caáp  III</v>
          </cell>
          <cell r="C349" t="str">
            <v>100m3</v>
          </cell>
          <cell r="D349" t="str">
            <v>BC.1153</v>
          </cell>
        </row>
        <row r="350">
          <cell r="B350" t="str">
            <v>Ñaøo san baõi, ñoài, hoà v/c≤ 300m m.xuùc≤ 0,8m3 + oâtoâ 12 taán + maùy uûi 110cv ñaát caáp  IV</v>
          </cell>
          <cell r="C350" t="str">
            <v>100m3</v>
          </cell>
          <cell r="D350" t="str">
            <v>BC.1154</v>
          </cell>
        </row>
        <row r="351">
          <cell r="B351" t="str">
            <v>Ñaøo san baõi, ñoài, hoà v/c≤ 300m m.xuùc≤ 1,25m3 + oâtoâ 7 taán + maùy uûi 110cv ñaát caáp  I</v>
          </cell>
          <cell r="C351" t="str">
            <v>100m3</v>
          </cell>
          <cell r="D351" t="str">
            <v>BC.1161</v>
          </cell>
        </row>
        <row r="352">
          <cell r="B352" t="str">
            <v>Ñaøo san baõi, ñoài, hoà v/c≤ 300m m.xuùc≤ 1,25m3 + oâtoâ 7 taán + maùy uûi 110cv ñaát caáp  II</v>
          </cell>
          <cell r="C352" t="str">
            <v>100m3</v>
          </cell>
          <cell r="D352" t="str">
            <v>BC.1162</v>
          </cell>
        </row>
        <row r="353">
          <cell r="B353" t="str">
            <v>Ñaøo san baõi, ñoài, hoà v/c≤ 300m m.xuùc≤ 1,25m3 + oâtoâ 7 taán + maùy uûi 110cv ñaát caáp  III</v>
          </cell>
          <cell r="C353" t="str">
            <v>100m3</v>
          </cell>
          <cell r="D353" t="str">
            <v>BC.1163</v>
          </cell>
        </row>
        <row r="354">
          <cell r="B354" t="str">
            <v>Ñaøo san baõi, ñoài, hoà v/c≤ 300m m.xuùc≤ 1,25m3 + oâtoâ 7 taán + maùy uûi 110cv ñaát caáp  IV</v>
          </cell>
          <cell r="C354" t="str">
            <v>100m3</v>
          </cell>
          <cell r="D354" t="str">
            <v>BC.1164</v>
          </cell>
        </row>
        <row r="355">
          <cell r="B355" t="str">
            <v>Ñaøo san baõi, ñoài, hoà v/c≤ 300m m.xuùc≤ 1,25m3 + oâtoâ 10 taán + maùy uûi 110cv ñaát caáp  I</v>
          </cell>
          <cell r="C355" t="str">
            <v>100m3</v>
          </cell>
          <cell r="D355" t="str">
            <v>BC.1171</v>
          </cell>
        </row>
        <row r="356">
          <cell r="B356" t="str">
            <v>Ñaøo san baõi, ñoài, hoà v/c≤ 300m m.xuùc≤ 1,25m3 + oâtoâ 10 taán + maùy uûi 110cv ñaát caáp  II</v>
          </cell>
          <cell r="C356" t="str">
            <v>100m3</v>
          </cell>
          <cell r="D356" t="str">
            <v>BC.1172</v>
          </cell>
        </row>
        <row r="357">
          <cell r="B357" t="str">
            <v>Ñaøo san baõi, ñoài, hoà v/c≤ 300m m.xuùc≤ 1,25m3 + oâtoâ 10 taán + maùy uûi 110cv ñaát caáp  III</v>
          </cell>
          <cell r="C357" t="str">
            <v>100m3</v>
          </cell>
          <cell r="D357" t="str">
            <v>BC.1173</v>
          </cell>
        </row>
        <row r="358">
          <cell r="B358" t="str">
            <v>Ñaøo san baõi, ñoài, hoà v/c≤ 300m m.xuùc≤ 1,25m3 + oâtoâ 10 taán + maùy uûi 110cv ñaát caáp  IV</v>
          </cell>
          <cell r="C358" t="str">
            <v>100m3</v>
          </cell>
          <cell r="D358" t="str">
            <v>BC.1174</v>
          </cell>
        </row>
        <row r="359">
          <cell r="B359" t="str">
            <v>Ñaøo san baõi, ñoài, hoà v/c≤ 300m m.xuùc≤ 1,25m3 + oâtoâ 12 taán + maùy uûi 110cv ñaát caáp  I</v>
          </cell>
          <cell r="C359" t="str">
            <v>100m3</v>
          </cell>
          <cell r="D359" t="str">
            <v>BC.1181</v>
          </cell>
        </row>
        <row r="360">
          <cell r="B360" t="str">
            <v>Ñaøo san baõi, ñoài, hoà v/c≤ 300m m.xuùc≤ 1,25m3 + oâtoâ 12 taán + maùy uûi 110cv ñaát caáp  II</v>
          </cell>
          <cell r="C360" t="str">
            <v>100m3</v>
          </cell>
          <cell r="D360" t="str">
            <v>BC.1182</v>
          </cell>
        </row>
        <row r="361">
          <cell r="B361" t="str">
            <v>Ñaøo san baõi, ñoài, hoà v/c≤ 300m m.xuùc≤ 1,25m3 + oâtoâ 12 taán + maùy uûi 110cv ñaát caáp  III</v>
          </cell>
          <cell r="C361" t="str">
            <v>100m3</v>
          </cell>
          <cell r="D361" t="str">
            <v>BC.1183</v>
          </cell>
        </row>
        <row r="362">
          <cell r="B362" t="str">
            <v>Ñaøo san baõi, ñoài, hoà v/c≤ 300m m.xuùc≤ 1,25m3 + oâtoâ 12 taán + maùy uûi 110cv ñaát caáp  IV</v>
          </cell>
          <cell r="C362" t="str">
            <v>100m3</v>
          </cell>
          <cell r="D362" t="str">
            <v>BC.1184</v>
          </cell>
        </row>
        <row r="363">
          <cell r="B363" t="str">
            <v>Ñaøo san baõi, ñoài, hoà v/c≤ 300m m.xuùc≤ 1,6m3 + oâtoâ 10 taán + maùy uûi 110cv ñaát caáp  I</v>
          </cell>
          <cell r="C363" t="str">
            <v>100m3</v>
          </cell>
          <cell r="D363" t="str">
            <v>BC.1191</v>
          </cell>
        </row>
        <row r="364">
          <cell r="B364" t="str">
            <v>Ñaøo san baõi, ñoài, hoà v/c≤ 300m m.xuùc≤ 1,6m3 + oâtoâ 10 taán + maùy uûi 110cv ñaát caáp  II</v>
          </cell>
          <cell r="C364" t="str">
            <v>100m3</v>
          </cell>
          <cell r="D364" t="str">
            <v>BC.1192</v>
          </cell>
        </row>
        <row r="365">
          <cell r="B365" t="str">
            <v>Ñaøo san baõi, ñoài, hoà v/c≤ 300m m.xuùc≤ 1,6m3 + oâtoâ 10 taán + maùy uûi 110cv ñaát caáp  III</v>
          </cell>
          <cell r="C365" t="str">
            <v>100m3</v>
          </cell>
          <cell r="D365" t="str">
            <v>BC.1193</v>
          </cell>
        </row>
        <row r="366">
          <cell r="B366" t="str">
            <v>Ñaøo san baõi, ñoài, hoà v/c≤ 300m m.xuùc≤ 1,6m3 + oâtoâ 10 taán + maùy uûi 110cv ñaát caáp  IV</v>
          </cell>
          <cell r="C366" t="str">
            <v>100m3</v>
          </cell>
          <cell r="D366" t="str">
            <v>BC.1194</v>
          </cell>
        </row>
        <row r="367">
          <cell r="B367" t="str">
            <v>Ñaøo san baõi, ñoài, hoà v/c≤ 300m m.xuùc≤ 1,6m3 + oâtoâ 12 taán + maùy uûi 110cv ñaát caáp  I</v>
          </cell>
          <cell r="C367" t="str">
            <v>100m3</v>
          </cell>
          <cell r="D367" t="str">
            <v>BC.1201</v>
          </cell>
        </row>
        <row r="368">
          <cell r="B368" t="str">
            <v>Ñaøo san baõi, ñoài, hoà v/c≤ 300m m.xuùc≤ 1,6m3 + oâtoâ 12 taán + maùy uûi 110cv ñaát caáp  II</v>
          </cell>
          <cell r="C368" t="str">
            <v>100m3</v>
          </cell>
          <cell r="D368" t="str">
            <v>BC.1202</v>
          </cell>
        </row>
        <row r="369">
          <cell r="B369" t="str">
            <v>Ñaøo san baõi, ñoài, hoà v/c≤ 300m m.xuùc≤ 1,6m3 + oâtoâ 12 taán + maùy uûi 110cv ñaát caáp  III</v>
          </cell>
          <cell r="C369" t="str">
            <v>100m3</v>
          </cell>
          <cell r="D369" t="str">
            <v>BC.1203</v>
          </cell>
        </row>
        <row r="370">
          <cell r="B370" t="str">
            <v>Ñaøo san baõi, ñoài, hoà v/c≤ 300m m.xuùc≤ 1,6m3 + oâtoâ 12 taán + maùy uûi 110cv ñaát caáp  IV</v>
          </cell>
          <cell r="C370" t="str">
            <v>100m3</v>
          </cell>
          <cell r="D370" t="str">
            <v>BC.1204</v>
          </cell>
        </row>
        <row r="371">
          <cell r="B371" t="str">
            <v>Ñaøo san baõi, ñoài, hoà v/c≤ 300m m.xuùc≤ 2,3m3 + oâtoâ 12 taán + maùy uûi 110cv ñaát caáp  I</v>
          </cell>
          <cell r="C371" t="str">
            <v>100m3</v>
          </cell>
          <cell r="D371" t="str">
            <v>BC.1211</v>
          </cell>
        </row>
        <row r="372">
          <cell r="B372" t="str">
            <v>Ñaøo san baõi, ñoài, hoà v/c≤ 300m m.xuùc≤ 2,3m3 + oâtoâ 12 taán + maùy uûi 110cv ñaát caáp  II</v>
          </cell>
          <cell r="C372" t="str">
            <v>100m3</v>
          </cell>
          <cell r="D372" t="str">
            <v>BC.1212</v>
          </cell>
        </row>
        <row r="373">
          <cell r="B373" t="str">
            <v>Ñaøo san baõi, ñoài, hoà v/c≤ 300m m.xuùc≤ 2,3m3 + oâtoâ 12 taán + maùy uûi 110cv ñaát caáp  III</v>
          </cell>
          <cell r="C373" t="str">
            <v>100m3</v>
          </cell>
          <cell r="D373" t="str">
            <v>BC.1213</v>
          </cell>
        </row>
        <row r="374">
          <cell r="B374" t="str">
            <v>Ñaøo san baõi, ñoài, hoà v/c≤ 300m m.xuùc≤ 2,3m3 + oâtoâ 12 taán + maùy uûi 110cv ñaát caáp  IV</v>
          </cell>
          <cell r="C374" t="str">
            <v>100m3</v>
          </cell>
          <cell r="D374" t="str">
            <v>BC.1214</v>
          </cell>
        </row>
        <row r="375">
          <cell r="B375" t="str">
            <v>Ñaøo san baõi, ñoài, hoà v/c≤ 500m m.xuùc≤ 0,4m3 + oâtoâ 5 taán + maùy uûi 110cv ñaát caáp  I</v>
          </cell>
          <cell r="C375" t="str">
            <v>100m3</v>
          </cell>
          <cell r="D375" t="str">
            <v>BC.1311</v>
          </cell>
        </row>
        <row r="376">
          <cell r="B376" t="str">
            <v>Ñaøo san baõi, ñoài, hoà v/c≤ 500m m.xuùc≤ 0,4m3 + oâtoâ 5 taán + maùy uûi 110cv ñaát caáp  II</v>
          </cell>
          <cell r="C376" t="str">
            <v>100m3</v>
          </cell>
          <cell r="D376" t="str">
            <v>BC.1312</v>
          </cell>
        </row>
        <row r="377">
          <cell r="B377" t="str">
            <v>Ñaøo san baõi, ñoài, hoà v/c≤ 500m m.xuùc≤ 0,4m3 + oâtoâ 5 taán + maùy uûi 110cv ñaát caáp  III</v>
          </cell>
          <cell r="C377" t="str">
            <v>100m3</v>
          </cell>
          <cell r="D377" t="str">
            <v>BC.1313</v>
          </cell>
        </row>
        <row r="378">
          <cell r="B378" t="str">
            <v>Ñaøo san baõi, ñoài, hoà v/c≤ 500m m.xuùc≤ 0,8m3 + oâtoâ 5 taán + maùy uûi 110cv ñaát caáp  I</v>
          </cell>
          <cell r="C378" t="str">
            <v>100m3</v>
          </cell>
          <cell r="D378" t="str">
            <v>BC.1321</v>
          </cell>
        </row>
        <row r="379">
          <cell r="B379" t="str">
            <v>Ñaøo san baõi, ñoài, hoà v/c≤ 500m m.xuùc≤ 0,8m3 + oâtoâ 5 taán + maùy uûi 110cv ñaát caáp  II</v>
          </cell>
          <cell r="C379" t="str">
            <v>100m3</v>
          </cell>
          <cell r="D379" t="str">
            <v>BC.1322</v>
          </cell>
        </row>
        <row r="380">
          <cell r="B380" t="str">
            <v>Ñaøo san baõi, ñoài, hoà v/c≤ 500m m.xuùc≤ 0,8m3 + oâtoâ 5 taán + maùy uûi 110cv ñaát caáp  III</v>
          </cell>
          <cell r="C380" t="str">
            <v>100m3</v>
          </cell>
          <cell r="D380" t="str">
            <v>BC.1323</v>
          </cell>
        </row>
        <row r="381">
          <cell r="B381" t="str">
            <v>Ñaøo san baõi, ñoài, hoà v/c≤ 500m m.xuùc≤ 0,8m3 + oâtoâ 5 taán + maùy uûi 110cv ñaát caáp  IV</v>
          </cell>
          <cell r="C381" t="str">
            <v>100m3</v>
          </cell>
          <cell r="D381" t="str">
            <v>BC.1324</v>
          </cell>
        </row>
        <row r="382">
          <cell r="B382" t="str">
            <v>Ñaøo san baõi, ñoài, hoà v/c≤ 500m m.xuùc≤ 0,8m3 + oâtoâ 7 taán + maùy uûi 110cv ñaát caáp  I</v>
          </cell>
          <cell r="C382" t="str">
            <v>100m3</v>
          </cell>
          <cell r="D382" t="str">
            <v>BC.1331</v>
          </cell>
        </row>
        <row r="383">
          <cell r="B383" t="str">
            <v>Ñaøo san baõi, ñoài, hoà v/c≤ 500m m.xuùc≤ 0,8m3 + oâtoâ 7 taán + maùy uûi 110cv ñaát caáp  II</v>
          </cell>
          <cell r="C383" t="str">
            <v>100m3</v>
          </cell>
          <cell r="D383" t="str">
            <v>BC.1332</v>
          </cell>
        </row>
        <row r="384">
          <cell r="B384" t="str">
            <v>Ñaøo san baõi, ñoài, hoà v/c≤ 500m m.xuùc≤ 0,8m3 + oâtoâ 7 taán + maùy uûi 110cv ñaát caáp  III</v>
          </cell>
          <cell r="C384" t="str">
            <v>100m3</v>
          </cell>
          <cell r="D384" t="str">
            <v>BC.1333</v>
          </cell>
        </row>
        <row r="385">
          <cell r="B385" t="str">
            <v>Ñaøo san baõi, ñoài, hoà v/c≤ 500m m.xuùc≤ 0,8m3 + oâtoâ 7 taán + maùy uûi 110cv ñaát caáp  IV</v>
          </cell>
          <cell r="C385" t="str">
            <v>100m3</v>
          </cell>
          <cell r="D385" t="str">
            <v>BC.1334</v>
          </cell>
        </row>
        <row r="386">
          <cell r="B386" t="str">
            <v>Ñaøo san baõi, ñoài, hoà v/c≤ 500m m.xuùc≤ 0,8m3 + oâtoâ 10 taán + maùy uûi 110cv ñaát caáp  I</v>
          </cell>
          <cell r="C386" t="str">
            <v>100m3</v>
          </cell>
          <cell r="D386" t="str">
            <v>BC.1341</v>
          </cell>
        </row>
        <row r="387">
          <cell r="B387" t="str">
            <v>Ñaøo san baõi, ñoài, hoà v/c≤ 500m m.xuùc≤ 0,8m3 + oâtoâ 10 taán + maùy uûi 110cv ñaát caáp  II</v>
          </cell>
          <cell r="C387" t="str">
            <v>100m3</v>
          </cell>
          <cell r="D387" t="str">
            <v>BC.1342</v>
          </cell>
        </row>
        <row r="388">
          <cell r="B388" t="str">
            <v>Ñaøo san baõi, ñoài, hoà v/c≤ 500m m.xuùc≤ 0,8m3 + oâtoâ 10 taán + maùy uûi 110cv ñaát caáp  III</v>
          </cell>
          <cell r="C388" t="str">
            <v>100m3</v>
          </cell>
          <cell r="D388" t="str">
            <v>BC.1343</v>
          </cell>
        </row>
        <row r="389">
          <cell r="B389" t="str">
            <v>Ñaøo san baõi, ñoài, hoà v/c≤ 500m m.xuùc≤ 0,8m3 + oâtoâ 10 taán + maùy uûi 110cv ñaát caáp  IV</v>
          </cell>
          <cell r="C389" t="str">
            <v>100m3</v>
          </cell>
          <cell r="D389" t="str">
            <v>BC.1344</v>
          </cell>
        </row>
        <row r="390">
          <cell r="B390" t="str">
            <v>Ñaøo san baõi, ñoài, hoà v/c≤ 500m m.xuùc≤ 0,8m3 + oâtoâ 12 taán + maùy uûi 110cv ñaát caáp  I</v>
          </cell>
          <cell r="C390" t="str">
            <v>100m3</v>
          </cell>
          <cell r="D390" t="str">
            <v>BC.1351</v>
          </cell>
        </row>
        <row r="391">
          <cell r="B391" t="str">
            <v>Ñaøo san baõi, ñoài, hoà v/c≤ 500m m.xuùc≤ 0,8m3 + oâtoâ 12 taán + maùy uûi 110cv ñaát caáp  II</v>
          </cell>
          <cell r="C391" t="str">
            <v>100m3</v>
          </cell>
          <cell r="D391" t="str">
            <v>BC.1352</v>
          </cell>
        </row>
        <row r="392">
          <cell r="B392" t="str">
            <v>Ñaøo san baõi, ñoài, hoà v/c≤ 500m m.xuùc≤ 0,8m3 + oâtoâ 12 taán + maùy uûi 110cv ñaát caáp  III</v>
          </cell>
          <cell r="C392" t="str">
            <v>100m3</v>
          </cell>
          <cell r="D392" t="str">
            <v>BC.1353</v>
          </cell>
        </row>
        <row r="393">
          <cell r="B393" t="str">
            <v>Ñaøo san baõi, ñoài, hoà v/c≤ 500m m.xuùc≤ 0,8m3 + oâtoâ 12 taán + maùy uûi 110cv ñaát caáp  IV</v>
          </cell>
          <cell r="C393" t="str">
            <v>100m3</v>
          </cell>
          <cell r="D393" t="str">
            <v>BC.1354</v>
          </cell>
        </row>
        <row r="394">
          <cell r="B394" t="str">
            <v>Ñaøo san baõi, ñoài, hoà v/c≤ 500m m.xuùc≤ 1,25m3 + oâtoâ 7 taán + maùy uûi 110cv ñaát caáp  I</v>
          </cell>
          <cell r="C394" t="str">
            <v>100m3</v>
          </cell>
          <cell r="D394" t="str">
            <v>BC.1361</v>
          </cell>
        </row>
        <row r="395">
          <cell r="B395" t="str">
            <v>Ñaøo san baõi, ñoài, hoà v/c≤ 500m m.xuùc≤ 1,25m3 + oâtoâ 7 taán + maùy uûi 110cv ñaát caáp  II</v>
          </cell>
          <cell r="C395" t="str">
            <v>100m3</v>
          </cell>
          <cell r="D395" t="str">
            <v>BC.1362</v>
          </cell>
        </row>
        <row r="396">
          <cell r="B396" t="str">
            <v>Ñaøo san baõi, ñoài, hoà v/c≤ 500m m.xuùc≤ 1,25m3 + oâtoâ 7 taán + maùy uûi 110cv ñaát caáp  III</v>
          </cell>
          <cell r="C396" t="str">
            <v>100m3</v>
          </cell>
          <cell r="D396" t="str">
            <v>BC.1363</v>
          </cell>
        </row>
        <row r="397">
          <cell r="B397" t="str">
            <v>Ñaøo san baõi, ñoài, hoà v/c≤ 500m m.xuùc≤ 1,25m3 + oâtoâ 7 taán + maùy uûi 110cv ñaát caáp  IV</v>
          </cell>
          <cell r="C397" t="str">
            <v>100m3</v>
          </cell>
          <cell r="D397" t="str">
            <v>BC.1364</v>
          </cell>
        </row>
        <row r="398">
          <cell r="B398" t="str">
            <v>Ñaøo san baõi, ñoài, hoà v/c≤ 500m m.xuùc≤ 1,25m3 + oâtoâ 10 taán + maùy uûi 110cv ñaát caáp  I</v>
          </cell>
          <cell r="C398" t="str">
            <v>100m3</v>
          </cell>
          <cell r="D398" t="str">
            <v>BC.1371</v>
          </cell>
        </row>
        <row r="399">
          <cell r="B399" t="str">
            <v>Ñaøo san baõi, ñoài, hoà v/c≤ 500m m.xuùc≤ 1,25m3 + oâtoâ 10 taán + maùy uûi 110cv ñaát caáp  II</v>
          </cell>
          <cell r="C399" t="str">
            <v>100m3</v>
          </cell>
          <cell r="D399" t="str">
            <v>BC.1372</v>
          </cell>
        </row>
        <row r="400">
          <cell r="B400" t="str">
            <v>Ñaøo san baõi, ñoài, hoà v/c≤ 500m m.xuùc≤ 1,25m3 + oâtoâ 10 taán + maùy uûi 110cv ñaát caáp  III</v>
          </cell>
          <cell r="C400" t="str">
            <v>100m3</v>
          </cell>
          <cell r="D400" t="str">
            <v>BC.1373</v>
          </cell>
        </row>
        <row r="401">
          <cell r="B401" t="str">
            <v>Ñaøo san baõi, ñoài, hoà v/c≤ 500m m.xuùc≤ 1,25m3 + oâtoâ 10 taán + maùy uûi 110cv ñaát caáp  IV</v>
          </cell>
          <cell r="C401" t="str">
            <v>100m3</v>
          </cell>
          <cell r="D401" t="str">
            <v>BC.1374</v>
          </cell>
        </row>
        <row r="402">
          <cell r="B402" t="str">
            <v>Ñaøo san baõi, ñoài, hoà v/c≤ 500m m.xuùc≤ 1,25m3 + oâtoâ 12 taán + maùy uûi 110cv ñaát caáp  I</v>
          </cell>
          <cell r="C402" t="str">
            <v>100m3</v>
          </cell>
          <cell r="D402" t="str">
            <v>BC.1381</v>
          </cell>
        </row>
        <row r="403">
          <cell r="B403" t="str">
            <v>Ñaøo san baõi, ñoài, hoà v/c≤ 500m m.xuùc≤ 1,25m3 + oâtoâ 12 taán + maùy uûi 110cv ñaát caáp  II</v>
          </cell>
          <cell r="C403" t="str">
            <v>100m3</v>
          </cell>
          <cell r="D403" t="str">
            <v>BC.1382</v>
          </cell>
        </row>
        <row r="404">
          <cell r="B404" t="str">
            <v>Ñaøo san baõi, ñoài, hoà v/c≤ 500m m.xuùc≤ 1,25m3 + oâtoâ 12 taán + maùy uûi 110cv ñaát caáp  III</v>
          </cell>
          <cell r="C404" t="str">
            <v>100m3</v>
          </cell>
          <cell r="D404" t="str">
            <v>BC.1383</v>
          </cell>
        </row>
        <row r="405">
          <cell r="B405" t="str">
            <v>Ñaøo san baõi, ñoài, hoà v/c≤ 500m m.xuùc≤ 1,25m3 + oâtoâ 12 taán + maùy uûi 110cv ñaát caáp  IV</v>
          </cell>
          <cell r="C405" t="str">
            <v>100m3</v>
          </cell>
          <cell r="D405" t="str">
            <v>BC.1384</v>
          </cell>
        </row>
        <row r="406">
          <cell r="B406" t="str">
            <v>Ñaøo san baõi, ñoài, hoà v/c≤ 500m m.xuùc≤ 1,6m3 + oâtoâ 10 taán + maùy uûi 110cv ñaát caáp  I</v>
          </cell>
          <cell r="C406" t="str">
            <v>100m3</v>
          </cell>
          <cell r="D406" t="str">
            <v>BC.1391</v>
          </cell>
        </row>
        <row r="407">
          <cell r="B407" t="str">
            <v>Ñaøo san baõi, ñoài, hoà v/c≤ 500m m.xuùc≤ 1,6m3 + oâtoâ 10 taán + maùy uûi 110cv ñaát caáp  II</v>
          </cell>
          <cell r="C407" t="str">
            <v>100m3</v>
          </cell>
          <cell r="D407" t="str">
            <v>BC.1392</v>
          </cell>
        </row>
        <row r="408">
          <cell r="B408" t="str">
            <v>Ñaøo san baõi, ñoài, hoà v/c≤ 500m m.xuùc≤ 1,6m3 + oâtoâ 10 taán + maùy uûi 110cv ñaát caáp  III</v>
          </cell>
          <cell r="C408" t="str">
            <v>100m3</v>
          </cell>
          <cell r="D408" t="str">
            <v>BC.1393</v>
          </cell>
        </row>
        <row r="409">
          <cell r="B409" t="str">
            <v>Ñaøo san baõi, ñoài, hoà v/c≤ 500m m.xuùc≤ 1,6m3 + oâtoâ 10 taán + maùy uûi 110cv ñaát caáp  IV</v>
          </cell>
          <cell r="C409" t="str">
            <v>100m3</v>
          </cell>
          <cell r="D409" t="str">
            <v>BC.1394</v>
          </cell>
        </row>
        <row r="410">
          <cell r="B410" t="str">
            <v>Ñaøo san baõi, ñoài, hoà v/c≤ 500m m.xuùc≤ 1,6m3 + oâtoâ 12 taán + maùy uûi 110cv ñaát caáp  I</v>
          </cell>
          <cell r="C410" t="str">
            <v>100m3</v>
          </cell>
          <cell r="D410" t="str">
            <v>BC.1401</v>
          </cell>
        </row>
        <row r="411">
          <cell r="B411" t="str">
            <v>Ñaøo san baõi, ñoài, hoà v/c≤ 500m m.xuùc≤ 1,6m3 + oâtoâ 12 taán + maùy uûi 110cv ñaát caáp  II</v>
          </cell>
          <cell r="C411" t="str">
            <v>100m3</v>
          </cell>
          <cell r="D411" t="str">
            <v>BC.1402</v>
          </cell>
        </row>
        <row r="412">
          <cell r="B412" t="str">
            <v>Ñaøo san baõi, ñoài, hoà v/c≤ 500m m.xuùc≤ 1,6m3 + oâtoâ 12 taán + maùy uûi 110cv ñaát caáp  III</v>
          </cell>
          <cell r="C412" t="str">
            <v>100m3</v>
          </cell>
          <cell r="D412" t="str">
            <v>BC.1403</v>
          </cell>
        </row>
        <row r="413">
          <cell r="B413" t="str">
            <v>Ñaøo san baõi, ñoài, hoà v/c≤ 500m m.xuùc≤ 1,6m3 + oâtoâ 12 taán + maùy uûi 110cv ñaát caáp  IV</v>
          </cell>
          <cell r="C413" t="str">
            <v>100m3</v>
          </cell>
          <cell r="D413" t="str">
            <v>BC.1404</v>
          </cell>
        </row>
        <row r="414">
          <cell r="B414" t="str">
            <v>Ñaøo san baõi, ñoài, hoà v/c≤ 500m m.xuùc≤ 2,3m3 + oâtoâ 12 taán + maùy uûi 110cv ñaát caáp  I</v>
          </cell>
          <cell r="C414" t="str">
            <v>100m3</v>
          </cell>
          <cell r="D414" t="str">
            <v>BC.1411</v>
          </cell>
        </row>
        <row r="415">
          <cell r="B415" t="str">
            <v>Ñaøo san baõi, ñoài, hoà v/c≤ 500m m.xuùc≤ 2,3m3 + oâtoâ 12 taán + maùy uûi 110cv ñaát caáp  II</v>
          </cell>
          <cell r="C415" t="str">
            <v>100m3</v>
          </cell>
          <cell r="D415" t="str">
            <v>BC.1412</v>
          </cell>
        </row>
        <row r="416">
          <cell r="B416" t="str">
            <v>Ñaøo san baõi, ñoài, hoà v/c≤ 500m m.xuùc≤ 2,3m3 + oâtoâ 12 taán + maùy uûi 110cv ñaát caáp  III</v>
          </cell>
          <cell r="C416" t="str">
            <v>100m3</v>
          </cell>
          <cell r="D416" t="str">
            <v>BC.1413</v>
          </cell>
        </row>
        <row r="417">
          <cell r="B417" t="str">
            <v>Ñaøo san baõi, ñoài, hoà v/c≤ 500m m.xuùc≤ 2,3m3 + oâtoâ 12 taán + maùy uûi 110cv ñaát caáp  IV</v>
          </cell>
          <cell r="C417" t="str">
            <v>100m3</v>
          </cell>
          <cell r="D417" t="str">
            <v>BC.1414</v>
          </cell>
        </row>
        <row r="418">
          <cell r="B418" t="str">
            <v>Ñaøo san baõi, ñoài, hoà v/c≤ 700m m.xuùc≤ 0,4m3 + oâtoâ 5 taán + maùy uûi 110cv ñaát caáp  I</v>
          </cell>
          <cell r="C418" t="str">
            <v>100m3</v>
          </cell>
          <cell r="D418" t="str">
            <v>BC.1511</v>
          </cell>
        </row>
        <row r="419">
          <cell r="B419" t="str">
            <v>Ñaøo san baõi, ñoài, hoà v/c≤ 700m m.xuùc≤ 0,4m3 + oâtoâ 5 taán + maùy uûi 110cv ñaát caáp  II</v>
          </cell>
          <cell r="C419" t="str">
            <v>100m3</v>
          </cell>
          <cell r="D419" t="str">
            <v>BC.1512</v>
          </cell>
        </row>
        <row r="420">
          <cell r="B420" t="str">
            <v>Ñaøo san baõi, ñoài, hoà v/c≤ 700m m.xuùc≤ 0,4m3 + oâtoâ 5 taán + maùy uûi 110cv ñaát caáp  III</v>
          </cell>
          <cell r="C420" t="str">
            <v>100m3</v>
          </cell>
          <cell r="D420" t="str">
            <v>BC.1513</v>
          </cell>
        </row>
        <row r="421">
          <cell r="B421" t="str">
            <v>Ñaøo san baõi, ñoài, hoà v/c≤ 700m m.xuùc≤ 0,8m3 + oâtoâ 5 taán + maùy uûi 110cv ñaát caáp  I</v>
          </cell>
          <cell r="C421" t="str">
            <v>100m3</v>
          </cell>
          <cell r="D421" t="str">
            <v>BC.1521</v>
          </cell>
        </row>
        <row r="422">
          <cell r="B422" t="str">
            <v>Ñaøo san baõi, ñoài, hoà v/c≤ 700m m.xuùc≤ 0,8m3 + oâtoâ 5 taán + maùy uûi 110cv ñaát caáp  II</v>
          </cell>
          <cell r="C422" t="str">
            <v>100m3</v>
          </cell>
          <cell r="D422" t="str">
            <v>BC.1522</v>
          </cell>
        </row>
        <row r="423">
          <cell r="B423" t="str">
            <v>Ñaøo san baõi, ñoài, hoà v/c≤ 700m m.xuùc≤ 0,8m3 + oâtoâ 5 taán + maùy uûi 110cv ñaát caáp  III</v>
          </cell>
          <cell r="C423" t="str">
            <v>100m3</v>
          </cell>
          <cell r="D423" t="str">
            <v>BC.1523</v>
          </cell>
        </row>
        <row r="424">
          <cell r="B424" t="str">
            <v>Ñaøo san baõi, ñoài, hoà v/c≤ 700m m.xuùc≤ 0,8m3 + oâtoâ 5 taán + maùy uûi 110cv ñaát caáp  IV</v>
          </cell>
          <cell r="C424" t="str">
            <v>100m3</v>
          </cell>
          <cell r="D424" t="str">
            <v>BC.1524</v>
          </cell>
        </row>
        <row r="425">
          <cell r="B425" t="str">
            <v>Ñaøo san baõi, ñoài, hoà v/c≤ 700m m.xuùc≤ 0,8m3 + oâtoâ 7 taán + maùy uûi 110cv ñaát caáp  I</v>
          </cell>
          <cell r="C425" t="str">
            <v>100m3</v>
          </cell>
          <cell r="D425" t="str">
            <v>BC.1531</v>
          </cell>
        </row>
        <row r="426">
          <cell r="B426" t="str">
            <v>Ñaøo san baõi, ñoài, hoà v/c≤ 700m m.xuùc≤ 0,8m3 + oâtoâ 7 taán + maùy uûi 110cv ñaát caáp  II</v>
          </cell>
          <cell r="C426" t="str">
            <v>100m3</v>
          </cell>
          <cell r="D426" t="str">
            <v>BC.1532</v>
          </cell>
        </row>
        <row r="427">
          <cell r="B427" t="str">
            <v>Ñaøo san baõi, ñoài, hoà v/c≤ 700m m.xuùc≤ 0,8m3 + oâtoâ 7 taán + maùy uûi 110cv ñaát caáp  III</v>
          </cell>
          <cell r="C427" t="str">
            <v>100m3</v>
          </cell>
          <cell r="D427" t="str">
            <v>BC.1533</v>
          </cell>
        </row>
        <row r="428">
          <cell r="B428" t="str">
            <v>Ñaøo san baõi, ñoài, hoà v/c≤ 700m m.xuùc≤ 0,8m3 + oâtoâ 7 taán + maùy uûi 110cv ñaát caáp  IV</v>
          </cell>
          <cell r="C428" t="str">
            <v>100m3</v>
          </cell>
          <cell r="D428" t="str">
            <v>BC.1534</v>
          </cell>
        </row>
        <row r="429">
          <cell r="B429" t="str">
            <v>Ñaøo san baõi, ñoài, hoà v/c≤ 700m m.xuùc≤ 0,8m3 + oâtoâ 10 taán + maùy uûi 110cv ñaát caáp  I</v>
          </cell>
          <cell r="C429" t="str">
            <v>100m3</v>
          </cell>
          <cell r="D429" t="str">
            <v>BC.1541</v>
          </cell>
        </row>
        <row r="430">
          <cell r="B430" t="str">
            <v>Ñaøo san baõi, ñoài, hoà v/c≤ 700m m.xuùc≤ 0,8m3 + oâtoâ 10 taán + maùy uûi 110cv ñaát caáp  II</v>
          </cell>
          <cell r="C430" t="str">
            <v>100m3</v>
          </cell>
          <cell r="D430" t="str">
            <v>BC.1542</v>
          </cell>
        </row>
        <row r="431">
          <cell r="B431" t="str">
            <v>Ñaøo san baõi, ñoài, hoà v/c≤ 700m m.xuùc≤ 0,8m3 + oâtoâ 10 taán + maùy uûi 110cv ñaát caáp  III</v>
          </cell>
          <cell r="C431" t="str">
            <v>100m3</v>
          </cell>
          <cell r="D431" t="str">
            <v>BC.1543</v>
          </cell>
        </row>
        <row r="432">
          <cell r="B432" t="str">
            <v>Ñaøo san baõi, ñoài, hoà v/c≤ 700m m.xuùc≤ 0,8m3 + oâtoâ 10 taán + maùy uûi 110cv ñaát caáp  IV</v>
          </cell>
          <cell r="C432" t="str">
            <v>100m3</v>
          </cell>
          <cell r="D432" t="str">
            <v>BC.1544</v>
          </cell>
        </row>
        <row r="433">
          <cell r="B433" t="str">
            <v>Ñaøo san baõi, ñoài, hoà v/c≤ 700m m.xuùc≤ 0,8m3 + oâtoâ 12 taán + maùy uûi 110cv ñaát caáp  I</v>
          </cell>
          <cell r="C433" t="str">
            <v>100m3</v>
          </cell>
          <cell r="D433" t="str">
            <v>BC.1551</v>
          </cell>
        </row>
        <row r="434">
          <cell r="B434" t="str">
            <v>Ñaøo san baõi, ñoài, hoà v/c≤ 700m m.xuùc≤ 0,8m3 + oâtoâ 12 taán + maùy uûi 110cv ñaát caáp  II</v>
          </cell>
          <cell r="C434" t="str">
            <v>100m3</v>
          </cell>
          <cell r="D434" t="str">
            <v>BC.1552</v>
          </cell>
        </row>
        <row r="435">
          <cell r="B435" t="str">
            <v>Ñaøo san baõi, ñoài, hoà v/c≤ 700m m.xuùc≤ 0,8m3 + oâtoâ 12 taán + maùy uûi 110cv ñaát caáp  III</v>
          </cell>
          <cell r="C435" t="str">
            <v>100m3</v>
          </cell>
          <cell r="D435" t="str">
            <v>BC.1553</v>
          </cell>
        </row>
        <row r="436">
          <cell r="B436" t="str">
            <v>Ñaøo san baõi, ñoài, hoà v/c≤ 700m m.xuùc≤ 0,8m3 + oâtoâ 12 taán + maùy uûi 110cv ñaát caáp  IV</v>
          </cell>
          <cell r="C436" t="str">
            <v>100m3</v>
          </cell>
          <cell r="D436" t="str">
            <v>BC.1554</v>
          </cell>
        </row>
        <row r="437">
          <cell r="B437" t="str">
            <v>Ñaøo san baõi, ñoài, hoà v/c≤ 700m m.xuùc≤ 1,25m3 + oâtoâ 7 taán + maùy uûi 110cv ñaát caáp  I</v>
          </cell>
          <cell r="C437" t="str">
            <v>100m3</v>
          </cell>
          <cell r="D437" t="str">
            <v>BC.1561</v>
          </cell>
        </row>
        <row r="438">
          <cell r="B438" t="str">
            <v>Ñaøo san baõi, ñoài, hoà v/c≤ 700m m.xuùc≤ 1,25m3 + oâtoâ 7 taán + maùy uûi 110cv ñaát caáp  II</v>
          </cell>
          <cell r="C438" t="str">
            <v>100m3</v>
          </cell>
          <cell r="D438" t="str">
            <v>BC.1562</v>
          </cell>
        </row>
        <row r="439">
          <cell r="B439" t="str">
            <v>Ñaøo san baõi, ñoài, hoà v/c≤ 700m m.xuùc≤ 1,25m3 + oâtoâ 7 taán + maùy uûi 110cv ñaát caáp  III</v>
          </cell>
          <cell r="C439" t="str">
            <v>100m3</v>
          </cell>
          <cell r="D439" t="str">
            <v>BC.1563</v>
          </cell>
        </row>
        <row r="440">
          <cell r="B440" t="str">
            <v>Ñaøo san baõi, ñoài, hoà v/c≤ 700m m.xuùc≤ 1,25m3 + oâtoâ 7 taán + maùy uûi 110cv ñaát caáp  IV</v>
          </cell>
          <cell r="C440" t="str">
            <v>100m3</v>
          </cell>
          <cell r="D440" t="str">
            <v>BC.1564</v>
          </cell>
        </row>
        <row r="441">
          <cell r="B441" t="str">
            <v>Ñaøo san baõi, ñoài, hoà v/c≤ 700m m.xuùc≤ 1,25m3 + oâtoâ 10 taán + maùy uûi 110cv ñaát caáp  I</v>
          </cell>
          <cell r="C441" t="str">
            <v>100m3</v>
          </cell>
          <cell r="D441" t="str">
            <v>BC.1571</v>
          </cell>
        </row>
        <row r="442">
          <cell r="B442" t="str">
            <v>Ñaøo san baõi, ñoài, hoà v/c≤ 700m m.xuùc≤ 1,25m3 + oâtoâ 10 taán + maùy uûi 110cv ñaát caáp  II</v>
          </cell>
          <cell r="C442" t="str">
            <v>100m3</v>
          </cell>
          <cell r="D442" t="str">
            <v>BC.1572</v>
          </cell>
        </row>
        <row r="443">
          <cell r="B443" t="str">
            <v>Ñaøo san baõi, ñoài, hoà v/c≤ 700m m.xuùc≤ 1,25m3 + oâtoâ 10 taán + maùy uûi 110cv ñaát caáp  III</v>
          </cell>
          <cell r="C443" t="str">
            <v>100m3</v>
          </cell>
          <cell r="D443" t="str">
            <v>BC.1573</v>
          </cell>
        </row>
        <row r="444">
          <cell r="B444" t="str">
            <v>Ñaøo san baõi, ñoài, hoà v/c≤ 700m m.xuùc≤ 1,25m3 + oâtoâ 10 taán + maùy uûi 110cv ñaát caáp  IV</v>
          </cell>
          <cell r="C444" t="str">
            <v>100m3</v>
          </cell>
          <cell r="D444" t="str">
            <v>BC.1574</v>
          </cell>
        </row>
        <row r="445">
          <cell r="B445" t="str">
            <v>Ñaøo san baõi, ñoài, hoà v/c≤ 700m m.xuùc≤ 1,25m3 + oâtoâ 12 taán + maùy uûi 110cv ñaát caáp  I</v>
          </cell>
          <cell r="C445" t="str">
            <v>100m3</v>
          </cell>
          <cell r="D445" t="str">
            <v>BC.1581</v>
          </cell>
        </row>
        <row r="446">
          <cell r="B446" t="str">
            <v>Ñaøo san baõi, ñoài, hoà v/c≤ 700m m.xuùc≤ 1,25m3 + oâtoâ 12 taán + maùy uûi 110cv ñaát caáp  II</v>
          </cell>
          <cell r="C446" t="str">
            <v>100m3</v>
          </cell>
          <cell r="D446" t="str">
            <v>BC.1582</v>
          </cell>
        </row>
        <row r="447">
          <cell r="B447" t="str">
            <v>Ñaøo san baõi, ñoài, hoà v/c≤ 700m m.xuùc≤ 1,25m3 + oâtoâ 12 taán + maùy uûi 110cv ñaát caáp  III</v>
          </cell>
          <cell r="C447" t="str">
            <v>100m3</v>
          </cell>
          <cell r="D447" t="str">
            <v>BC.1583</v>
          </cell>
        </row>
        <row r="448">
          <cell r="B448" t="str">
            <v>Ñaøo san baõi, ñoài, hoà v/c≤ 700m m.xuùc≤ 1,25m3 + oâtoâ 12 taán + maùy uûi 110cv ñaát caáp  IV</v>
          </cell>
          <cell r="C448" t="str">
            <v>100m3</v>
          </cell>
          <cell r="D448" t="str">
            <v>BC.1584</v>
          </cell>
        </row>
        <row r="449">
          <cell r="B449" t="str">
            <v>Ñaøo san baõi, ñoài, hoà v/c≤ 700m m.xuùc≤ 1,6m3 + oâtoâ 10 taán + maùy uûi 110cv ñaát caáp  I</v>
          </cell>
          <cell r="C449" t="str">
            <v>100m3</v>
          </cell>
          <cell r="D449" t="str">
            <v>BC.1591</v>
          </cell>
        </row>
        <row r="450">
          <cell r="B450" t="str">
            <v>Ñaøo san baõi, ñoài, hoà v/c≤ 700m m.xuùc≤ 1,6m3 + oâtoâ 10 taán + maùy uûi 110cv ñaát caáp  II</v>
          </cell>
          <cell r="C450" t="str">
            <v>100m3</v>
          </cell>
          <cell r="D450" t="str">
            <v>BC.1592</v>
          </cell>
        </row>
        <row r="451">
          <cell r="B451" t="str">
            <v>Ñaøo san baõi, ñoài, hoà v/c≤ 700m m.xuùc≤ 1,6m3 + oâtoâ 10 taán + maùy uûi 110cv ñaát caáp  III</v>
          </cell>
          <cell r="C451" t="str">
            <v>100m3</v>
          </cell>
          <cell r="D451" t="str">
            <v>BC.1593</v>
          </cell>
        </row>
        <row r="452">
          <cell r="B452" t="str">
            <v>Ñaøo san baõi, ñoài, hoà v/c≤ 700m m.xuùc≤ 1,6m3 + oâtoâ 10 taán + maùy uûi 110cv ñaát caáp  IV</v>
          </cell>
          <cell r="C452" t="str">
            <v>100m3</v>
          </cell>
          <cell r="D452" t="str">
            <v>BC.1594</v>
          </cell>
        </row>
        <row r="453">
          <cell r="B453" t="str">
            <v>Ñaøo san baõi, ñoài, hoà v/c≤ 700m m.xuùc≤ 1,6m3 + oâtoâ 12 taán + maùy uûi 110cv ñaát caáp  I</v>
          </cell>
          <cell r="C453" t="str">
            <v>100m3</v>
          </cell>
          <cell r="D453" t="str">
            <v>BC.1601</v>
          </cell>
        </row>
        <row r="454">
          <cell r="B454" t="str">
            <v>Ñaøo san baõi, ñoài, hoà v/c≤ 700m m.xuùc≤ 1,6m3 + oâtoâ 12 taán + maùy uûi 110cv ñaát caáp  II</v>
          </cell>
          <cell r="C454" t="str">
            <v>100m3</v>
          </cell>
          <cell r="D454" t="str">
            <v>BC.1602</v>
          </cell>
        </row>
        <row r="455">
          <cell r="B455" t="str">
            <v>Ñaøo san baõi, ñoài, hoà v/c≤ 700m m.xuùc≤ 1,6m3 + oâtoâ 12 taán + maùy uûi 110cv ñaát caáp  III</v>
          </cell>
          <cell r="C455" t="str">
            <v>100m3</v>
          </cell>
          <cell r="D455" t="str">
            <v>BC.1603</v>
          </cell>
        </row>
        <row r="456">
          <cell r="B456" t="str">
            <v>Ñaøo san baõi, ñoài, hoà v/c≤ 700m m.xuùc≤ 1,6m3 + oâtoâ 12 taán + maùy uûi 110cv ñaát caáp  IV</v>
          </cell>
          <cell r="C456" t="str">
            <v>100m3</v>
          </cell>
          <cell r="D456" t="str">
            <v>BC.1604</v>
          </cell>
        </row>
        <row r="457">
          <cell r="B457" t="str">
            <v>Ñaøo san baõi, ñoài, hoà v/c≤ 700m m.xuùc≤ 2,3m3 + oâtoâ 12 taán + maùy uûi 110cv ñaát caáp  I</v>
          </cell>
          <cell r="C457" t="str">
            <v>100m3</v>
          </cell>
          <cell r="D457" t="str">
            <v>BC.1611</v>
          </cell>
        </row>
        <row r="458">
          <cell r="B458" t="str">
            <v>Ñaøo san baõi, ñoài, hoà v/c≤ 700m m.xuùc≤ 2,3m3 + oâtoâ 12 taán + maùy uûi 110cv ñaát caáp  II</v>
          </cell>
          <cell r="C458" t="str">
            <v>100m3</v>
          </cell>
          <cell r="D458" t="str">
            <v>BC.1612</v>
          </cell>
        </row>
        <row r="459">
          <cell r="B459" t="str">
            <v>Ñaøo san baõi, ñoài, hoà v/c≤ 700m m.xuùc≤ 2,3m3 + oâtoâ 12 taán + maùy uûi 110cv ñaát caáp  III</v>
          </cell>
          <cell r="C459" t="str">
            <v>100m3</v>
          </cell>
          <cell r="D459" t="str">
            <v>BC.1613</v>
          </cell>
        </row>
        <row r="460">
          <cell r="B460" t="str">
            <v>Ñaøo san baõi, ñoài, hoà v/c≤ 700m m.xuùc≤ 2,3m3 + oâtoâ 12 taán + maùy uûi 110cv ñaát caáp  IV</v>
          </cell>
          <cell r="C460" t="str">
            <v>100m3</v>
          </cell>
          <cell r="D460" t="str">
            <v>BC.1614</v>
          </cell>
        </row>
        <row r="461">
          <cell r="B461" t="str">
            <v>Ñaøo san baõi, ñoài, hoà v/c≤ 1000m m.xuùc≤ 0,4m3 + oâtoâ 5 taán + maùy uûi 110cv ñaát caáp  I</v>
          </cell>
          <cell r="C461" t="str">
            <v>100m3</v>
          </cell>
          <cell r="D461" t="str">
            <v>BC.1711</v>
          </cell>
        </row>
        <row r="462">
          <cell r="B462" t="str">
            <v>Ñaøo san baõi, ñoài, hoà v/c≤ 1000m m.xuùc≤ 0,4m3 + oâtoâ 5 taán + maùy uûi 110cv ñaát caáp  II</v>
          </cell>
          <cell r="C462" t="str">
            <v>100m3</v>
          </cell>
          <cell r="D462" t="str">
            <v>BC.1712</v>
          </cell>
        </row>
        <row r="463">
          <cell r="B463" t="str">
            <v>Ñaøo san baõi, ñoài, hoà v/c≤ 1000m m.xuùc≤ 0,4m3 + oâtoâ 5 taán + maùy uûi 110cv ñaát caáp  III</v>
          </cell>
          <cell r="C463" t="str">
            <v>100m3</v>
          </cell>
          <cell r="D463" t="str">
            <v>BC.1713</v>
          </cell>
        </row>
        <row r="464">
          <cell r="B464" t="str">
            <v>Ñaøo san baõi, ñoài, hoà v/c≤ 1000m m.xuùc≤ 0,4m3 + oâtoâ 7 taán + maùy uûi 110cv ñaát caáp  I</v>
          </cell>
          <cell r="C464" t="str">
            <v>100m3</v>
          </cell>
          <cell r="D464" t="str">
            <v>BC.1721</v>
          </cell>
        </row>
        <row r="465">
          <cell r="B465" t="str">
            <v>Ñaøo san baõi, ñoài, hoà v/c≤ 1000m m.xuùc≤ 0,4m3 + oâtoâ 7 taán + maùy uûi 110cv ñaát caáp  II</v>
          </cell>
          <cell r="C465" t="str">
            <v>100m3</v>
          </cell>
          <cell r="D465" t="str">
            <v>BC.1722</v>
          </cell>
        </row>
        <row r="466">
          <cell r="B466" t="str">
            <v>Ñaøo san baõi, ñoài, hoà v/c≤ 1000m m.xuùc≤ 0,4m3 + oâtoâ 7 taán + maùy uûi 110cv ñaát caáp  III</v>
          </cell>
          <cell r="C466" t="str">
            <v>100m3</v>
          </cell>
          <cell r="D466" t="str">
            <v>BC.1723</v>
          </cell>
        </row>
        <row r="467">
          <cell r="B467" t="str">
            <v>Ñaøo san baõi, ñoài, hoà v/c≤ 1000m m.xuùc≤ 0,8m3 + oâtoâ 5 taán + maùy uûi 110cv ñaát caáp  I</v>
          </cell>
          <cell r="C467" t="str">
            <v>100m3</v>
          </cell>
          <cell r="D467" t="str">
            <v>BC.1731</v>
          </cell>
        </row>
        <row r="468">
          <cell r="B468" t="str">
            <v>Ñaøo san baõi, ñoài, hoà v/c≤ 1000m m.xuùc≤ 0,8m3 + oâtoâ 5 taán + maùy uûi 110cv ñaát caáp  II</v>
          </cell>
          <cell r="C468" t="str">
            <v>100m3</v>
          </cell>
          <cell r="D468" t="str">
            <v>BC.1732</v>
          </cell>
        </row>
        <row r="469">
          <cell r="B469" t="str">
            <v>Ñaøo san baõi, ñoài, hoà v/c≤ 1000m m.xuùc≤ 0,8m3 + oâtoâ 5 taán + maùy uûi 110cv ñaát caáp  III</v>
          </cell>
          <cell r="C469" t="str">
            <v>100m3</v>
          </cell>
          <cell r="D469" t="str">
            <v>BC.1733</v>
          </cell>
        </row>
        <row r="470">
          <cell r="B470" t="str">
            <v>Ñaøo san baõi, ñoài, hoà v/c≤ 1000m m.xuùc≤ 0,8m3 + oâtoâ 5 taán + maùy uûi 110cv ñaát caáp  IV</v>
          </cell>
          <cell r="C470" t="str">
            <v>100m3</v>
          </cell>
          <cell r="D470" t="str">
            <v>BC.1734</v>
          </cell>
        </row>
        <row r="471">
          <cell r="B471" t="str">
            <v>Ñaøo san baõi, ñoài, hoà v/c≤ 1000m m.xuùc≤ 0,8m3 + oâtoâ 7 taán + maùy uûi 110cv ñaát caáp  I</v>
          </cell>
          <cell r="C471" t="str">
            <v>100m3</v>
          </cell>
          <cell r="D471" t="str">
            <v>BC.1741</v>
          </cell>
        </row>
        <row r="472">
          <cell r="B472" t="str">
            <v>Ñaøo san baõi, ñoài, hoà v/c≤ 1000m m.xuùc≤ 0,8m3 + oâtoâ 7 taán + maùy uûi 110cv ñaát caáp  II</v>
          </cell>
          <cell r="C472" t="str">
            <v>100m3</v>
          </cell>
          <cell r="D472" t="str">
            <v>BC.1742</v>
          </cell>
        </row>
        <row r="473">
          <cell r="B473" t="str">
            <v>Ñaøo san baõi, ñoài, hoà v/c≤ 1000m m.xuùc≤ 0,8m3 + oâtoâ 7 taán + maùy uûi 110cv ñaát caáp  III</v>
          </cell>
          <cell r="C473" t="str">
            <v>100m3</v>
          </cell>
          <cell r="D473" t="str">
            <v>BC.1743</v>
          </cell>
        </row>
        <row r="474">
          <cell r="B474" t="str">
            <v>Ñaøo san baõi, ñoài, hoà v/c≤ 1000m m.xuùc≤ 0,8m3 + oâtoâ 7 taán + maùy uûi 110cv ñaát caáp  IV</v>
          </cell>
          <cell r="C474" t="str">
            <v>100m3</v>
          </cell>
          <cell r="D474" t="str">
            <v>BC.1744</v>
          </cell>
        </row>
        <row r="475">
          <cell r="B475" t="str">
            <v>Ñaøo san baõi, ñoài, hoà v/c≤ 1000m m.xuùc≤ 0,8m3 + oâtoâ 10 taán + maùy uûi 110cv ñaát caáp  I</v>
          </cell>
          <cell r="C475" t="str">
            <v>100m3</v>
          </cell>
          <cell r="D475" t="str">
            <v>BC.1751</v>
          </cell>
        </row>
        <row r="476">
          <cell r="B476" t="str">
            <v>Ñaøo san baõi, ñoài, hoà v/c≤ 1000m m.xuùc≤ 0,8m3 + oâtoâ 10 taán + maùy uûi 110cv ñaát caáp  II</v>
          </cell>
          <cell r="C476" t="str">
            <v>100m3</v>
          </cell>
          <cell r="D476" t="str">
            <v>BC.1752</v>
          </cell>
        </row>
        <row r="477">
          <cell r="B477" t="str">
            <v>Ñaøo san baõi, ñoài, hoà v/c≤ 1000m m.xuùc≤ 0,8m3 + oâtoâ 10 taán + maùy uûi 110cv ñaát caáp  III</v>
          </cell>
          <cell r="C477" t="str">
            <v>100m3</v>
          </cell>
          <cell r="D477" t="str">
            <v>BC.1753</v>
          </cell>
        </row>
        <row r="478">
          <cell r="B478" t="str">
            <v>Ñaøo san baõi, ñoài, hoà v/c≤ 1000m m.xuùc≤ 0,8m3 + oâtoâ 10 taán + maùy uûi 110cv ñaát caáp  IV</v>
          </cell>
          <cell r="C478" t="str">
            <v>100m3</v>
          </cell>
          <cell r="D478" t="str">
            <v>BC.1754</v>
          </cell>
        </row>
        <row r="479">
          <cell r="B479" t="str">
            <v>Ñaøo san baõi, ñoài, hoà v/c≤ 1000m m.xuùc≤ 0,8m3 + oâtoâ 12 taán + maùy uûi 110cv ñaát caáp  I</v>
          </cell>
          <cell r="C479" t="str">
            <v>100m3</v>
          </cell>
          <cell r="D479" t="str">
            <v>BC.1761</v>
          </cell>
        </row>
        <row r="480">
          <cell r="B480" t="str">
            <v>Ñaøo san baõi, ñoài, hoà v/c≤ 1000m m.xuùc≤ 0,8m3 + oâtoâ 12 taán + maùy uûi 110cv ñaát caáp  II</v>
          </cell>
          <cell r="C480" t="str">
            <v>100m3</v>
          </cell>
          <cell r="D480" t="str">
            <v>BC.1762</v>
          </cell>
        </row>
        <row r="481">
          <cell r="B481" t="str">
            <v>Ñaøo san baõi, ñoài, hoà v/c≤ 1000m m.xuùc≤ 0,8m3 + oâtoâ 12 taán + maùy uûi 110cv ñaát caáp  III</v>
          </cell>
          <cell r="C481" t="str">
            <v>100m3</v>
          </cell>
          <cell r="D481" t="str">
            <v>BC.1763</v>
          </cell>
        </row>
        <row r="482">
          <cell r="B482" t="str">
            <v>Ñaøo san baõi, ñoài, hoà v/c≤ 1000m m.xuùc≤ 0,8m3 + oâtoâ 12 taán + maùy uûi 110cv ñaát caáp  IV</v>
          </cell>
          <cell r="C482" t="str">
            <v>100m3</v>
          </cell>
          <cell r="D482" t="str">
            <v>BC.1764</v>
          </cell>
        </row>
        <row r="483">
          <cell r="B483" t="str">
            <v>Ñaøo san baõi, ñoài, hoà v/c≤ 1000m m.xuùc≤ 1,25m3 + oâtoâ 7 taán + maùy uûi 110cv ñaát caáp  I</v>
          </cell>
          <cell r="C483" t="str">
            <v>100m3</v>
          </cell>
          <cell r="D483" t="str">
            <v>BC.1771</v>
          </cell>
        </row>
        <row r="484">
          <cell r="B484" t="str">
            <v>Ñaøo san baõi, ñoài, hoà v/c≤ 1000m m.xuùc≤ 1,25m3 + oâtoâ 7 taán + maùy uûi 110cv ñaát caáp  II</v>
          </cell>
          <cell r="C484" t="str">
            <v>100m3</v>
          </cell>
          <cell r="D484" t="str">
            <v>BC.1772</v>
          </cell>
        </row>
        <row r="485">
          <cell r="B485" t="str">
            <v>Ñaøo san baõi, ñoài, hoà v/c≤ 1000m m.xuùc≤ 1,25m3 + oâtoâ 7 taán + maùy uûi 110cv ñaát caáp  III</v>
          </cell>
          <cell r="C485" t="str">
            <v>100m3</v>
          </cell>
          <cell r="D485" t="str">
            <v>BC.1773</v>
          </cell>
        </row>
        <row r="486">
          <cell r="B486" t="str">
            <v>Ñaøo san baõi, ñoài, hoà v/c≤ 1000m m.xuùc≤ 1,25m3 + oâtoâ 7 taán + maùy uûi 110cv ñaát caáp  IV</v>
          </cell>
          <cell r="C486" t="str">
            <v>100m3</v>
          </cell>
          <cell r="D486" t="str">
            <v>BC.1774</v>
          </cell>
        </row>
        <row r="487">
          <cell r="B487" t="str">
            <v>Ñaøo san baõi, ñoài, hoà v/c≤ 1000m m.xuùc≤ 1,25m3 + oâtoâ 10 taán + maùy uûi 110cv ñaát caáp  I</v>
          </cell>
          <cell r="C487" t="str">
            <v>100m3</v>
          </cell>
          <cell r="D487" t="str">
            <v>BC.1781</v>
          </cell>
        </row>
        <row r="488">
          <cell r="B488" t="str">
            <v>Ñaøo san baõi, ñoài, hoà v/c≤ 1000m m.xuùc≤ 1,25m3 + oâtoâ 10 taán + maùy uûi 110cv ñaát caáp  II</v>
          </cell>
          <cell r="C488" t="str">
            <v>100m3</v>
          </cell>
          <cell r="D488" t="str">
            <v>BC.1782</v>
          </cell>
        </row>
        <row r="489">
          <cell r="B489" t="str">
            <v>Ñaøo san baõi, ñoài, hoà v/c≤ 1000m m.xuùc≤ 1,25m3 + oâtoâ 10 taán + maùy uûi 110cv ñaát caáp III</v>
          </cell>
          <cell r="C489" t="str">
            <v>100m3</v>
          </cell>
          <cell r="D489" t="str">
            <v>BC.1783</v>
          </cell>
        </row>
        <row r="490">
          <cell r="B490" t="str">
            <v>Ñaøo san baõi, ñoài, hoà v/c≤ 1000m m.xuùc≤ 1,25m3 + oâtoâ 10 taán + maùy uûi 110cv ñaát caáp  IV</v>
          </cell>
          <cell r="C490" t="str">
            <v>100m3</v>
          </cell>
          <cell r="D490" t="str">
            <v>BC.1784</v>
          </cell>
        </row>
        <row r="491">
          <cell r="B491" t="str">
            <v>Ñaøo san baõi, ñoài, hoà v/c≤ 1000m m.xuùc≤ 1,25m3 + oâtoâ 12 taán + maùy uûi 110cv ñaát caáp  I</v>
          </cell>
          <cell r="C491" t="str">
            <v>100m3</v>
          </cell>
          <cell r="D491" t="str">
            <v>BC.1791</v>
          </cell>
        </row>
        <row r="492">
          <cell r="B492" t="str">
            <v>Ñaøo san baõi, ñoài, hoà v/c≤ 1000m m.xuùc≤ 1,25m3 + oâtoâ 12 taán + maùy uûi 110cv ñaát caáp  II</v>
          </cell>
          <cell r="C492" t="str">
            <v>100m3</v>
          </cell>
          <cell r="D492" t="str">
            <v>BC.1792</v>
          </cell>
        </row>
        <row r="493">
          <cell r="B493" t="str">
            <v>Ñaøo san baõi, ñoài, hoà v/c≤ 1000m m.xuùc≤ 1,25m3 + oâtoâ 12 taán + maùy uûi 110cv ñaát caáp III</v>
          </cell>
          <cell r="C493" t="str">
            <v>100m3</v>
          </cell>
          <cell r="D493" t="str">
            <v>BC.1793</v>
          </cell>
        </row>
        <row r="494">
          <cell r="B494" t="str">
            <v>Ñaøo san baõi, ñoài, hoà v/c≤ 1000m m.xuùc≤ 1,25m3 + oâtoâ 12 taán + maùy uûi 110cv ñaát caáp  IV</v>
          </cell>
          <cell r="C494" t="str">
            <v>100m3</v>
          </cell>
          <cell r="D494" t="str">
            <v>BC.1794</v>
          </cell>
        </row>
        <row r="495">
          <cell r="B495" t="str">
            <v>Ñaøo san baõi, ñoài, hoà v/c≤ 1000m m.xuùc≤ 1,6m3 + oâtoâ 10 taán + maùy uûi 110cv ñaát caáp  I</v>
          </cell>
          <cell r="C495" t="str">
            <v>100m3</v>
          </cell>
          <cell r="D495" t="str">
            <v>BC.1801</v>
          </cell>
        </row>
        <row r="496">
          <cell r="B496" t="str">
            <v>Ñaøo san baõi, ñoài, hoà v/c≤ 1000m m.xuùc≤ 1,6m3 + oâtoâ 10 taán + maùy uûi 110cv ñaát caáp  II</v>
          </cell>
          <cell r="C496" t="str">
            <v>100m3</v>
          </cell>
          <cell r="D496" t="str">
            <v>BC.1802</v>
          </cell>
        </row>
        <row r="497">
          <cell r="B497" t="str">
            <v>Ñaøo san baõi, ñoài, hoà v/c≤ 1000m m.xuùc≤ 1,6m3 + oâtoâ 10 taán + maùy uûi 110cv ñaát caáp  III</v>
          </cell>
          <cell r="C497" t="str">
            <v>100m3</v>
          </cell>
          <cell r="D497" t="str">
            <v>BC.1803</v>
          </cell>
        </row>
        <row r="498">
          <cell r="B498" t="str">
            <v>Ñaøo san baõi, ñoài, hoà v/c≤ 1000m m.xuùc≤ 1,6m3 + oâtoâ 10 taán + maùy uûi 110cv ñaát caáp  IV</v>
          </cell>
          <cell r="C498" t="str">
            <v>100m3</v>
          </cell>
          <cell r="D498" t="str">
            <v>BC.1804</v>
          </cell>
        </row>
        <row r="499">
          <cell r="B499" t="str">
            <v>Ñaøo san baõi, ñoài, hoà v/c≤ 1000m m.xuùc≤ 1,6m3 + oâtoâ 12 taán + maùy uûi 110cv ñaát caáp  I</v>
          </cell>
          <cell r="C499" t="str">
            <v>100m3</v>
          </cell>
          <cell r="D499" t="str">
            <v>BC.1811</v>
          </cell>
        </row>
        <row r="500">
          <cell r="B500" t="str">
            <v>Ñaøo san baõi, ñoài, hoà v/c≤ 1000m m.xuùc≤ 1,6m3 + oâtoâ 12 taán + maùy uûi 110cv ñaát caáp  II</v>
          </cell>
          <cell r="C500" t="str">
            <v>100m3</v>
          </cell>
          <cell r="D500" t="str">
            <v>BC.1812</v>
          </cell>
        </row>
        <row r="501">
          <cell r="B501" t="str">
            <v>Ñaøo san baõi, ñoài, hoà v/c≤ 1000m m.xuùc≤ 1,6m3 + oâtoâ 12 taán + maùy uûi 110cv ñaát caáp  III</v>
          </cell>
          <cell r="C501" t="str">
            <v>100m3</v>
          </cell>
          <cell r="D501" t="str">
            <v>BC.1813</v>
          </cell>
        </row>
        <row r="502">
          <cell r="B502" t="str">
            <v>Ñaøo san baõi, ñoài, hoà v/c≤ 1000m m.xuùc≤ 1,6m3 + oâtoâ 12 taán + maùy uûi 110cv ñaát caáp  IV</v>
          </cell>
          <cell r="C502" t="str">
            <v>100m3</v>
          </cell>
          <cell r="D502" t="str">
            <v>BC.1814</v>
          </cell>
        </row>
        <row r="503">
          <cell r="B503" t="str">
            <v>Ñaøo san baõi, ñoài, hoà v/c≤ 1000m m.xuùc≤ 2,3m3 + oâtoâ 12 taán + maùy uûi 110cv ñaát caáp  I</v>
          </cell>
          <cell r="C503" t="str">
            <v>100m3</v>
          </cell>
          <cell r="D503" t="str">
            <v>BC.1821</v>
          </cell>
        </row>
        <row r="504">
          <cell r="B504" t="str">
            <v>Ñaøo san baõi, ñoài, hoà v/c≤ 1000m m.xuùc≤ 2,3m3 + oâtoâ 12 taán + maùy uûi 110cv ñaát caáp  II</v>
          </cell>
          <cell r="C504" t="str">
            <v>100m3</v>
          </cell>
          <cell r="D504" t="str">
            <v>BC.1822</v>
          </cell>
        </row>
        <row r="505">
          <cell r="B505" t="str">
            <v>Ñaøo san baõi, ñoài, hoà v/c≤ 1000m m.xuùc≤ 2,3m3 + oâtoâ 12 taán + maùy uûi 110cv ñaát caáp  III</v>
          </cell>
          <cell r="C505" t="str">
            <v>100m3</v>
          </cell>
          <cell r="D505" t="str">
            <v>BC.1823</v>
          </cell>
        </row>
        <row r="506">
          <cell r="B506" t="str">
            <v>Ñaøo san baõi, ñoài, hoà v/c≤ 1000m m.xuùc≤ 2,3m3 + oâtoâ 12 taán + maùy uûi 110cv ñaát caáp  IV</v>
          </cell>
          <cell r="C506" t="str">
            <v>100m3</v>
          </cell>
          <cell r="D506" t="str">
            <v>BC.1824</v>
          </cell>
        </row>
        <row r="507">
          <cell r="B507" t="str">
            <v>San ñaát trong phaïm vi≤ 50m baèng maùy uûi 75cv ñaát caáp I</v>
          </cell>
          <cell r="C507" t="str">
            <v>100m3</v>
          </cell>
          <cell r="D507" t="str">
            <v>BC.2111</v>
          </cell>
        </row>
        <row r="508">
          <cell r="B508" t="str">
            <v>San ñaát trong phaïm vi≤ 50m baèng maùy uûi 75cv ñaát caáp II</v>
          </cell>
          <cell r="C508" t="str">
            <v>100m3</v>
          </cell>
          <cell r="D508" t="str">
            <v>BC.2112</v>
          </cell>
        </row>
        <row r="509">
          <cell r="B509" t="str">
            <v>San ñaát trong phaïm vi≤ 50m baèng maùy uûi 75cv ñaát caáp III</v>
          </cell>
          <cell r="C509" t="str">
            <v>100m3</v>
          </cell>
          <cell r="D509" t="str">
            <v>BC.2113</v>
          </cell>
        </row>
        <row r="510">
          <cell r="B510" t="str">
            <v>San ñaát trong phaïm vi≤ 50m baèng maùy uûi 75cv ñaát caáp IV</v>
          </cell>
          <cell r="C510" t="str">
            <v>100m3</v>
          </cell>
          <cell r="D510" t="str">
            <v>BC.2114</v>
          </cell>
        </row>
        <row r="511">
          <cell r="B511" t="str">
            <v>San ñaát trong phaïm vi≤ 50m baèng maùy uûi 110cv ñaát caáp I</v>
          </cell>
          <cell r="C511" t="str">
            <v>100m3</v>
          </cell>
          <cell r="D511" t="str">
            <v>BC.2121</v>
          </cell>
        </row>
        <row r="512">
          <cell r="B512" t="str">
            <v>San ñaát trong phaïm vi≤ 50m baèng maùy uûi 110cv ñaát caáp II</v>
          </cell>
          <cell r="C512" t="str">
            <v>100m3</v>
          </cell>
          <cell r="D512" t="str">
            <v>BC.2122</v>
          </cell>
        </row>
        <row r="513">
          <cell r="B513" t="str">
            <v>San ñaát trong phaïm vi≤ 50m baèng maùy uûi 110cv ñaát caáp III</v>
          </cell>
          <cell r="C513" t="str">
            <v>100m3</v>
          </cell>
          <cell r="D513" t="str">
            <v>BC.2123</v>
          </cell>
        </row>
        <row r="514">
          <cell r="B514" t="str">
            <v>San ñaát trong phaïm vi≤ 50m baèng maùy uûi 110cv ñaát caáp IV</v>
          </cell>
          <cell r="C514" t="str">
            <v>100m3</v>
          </cell>
          <cell r="D514" t="str">
            <v>BC.2124</v>
          </cell>
        </row>
        <row r="515">
          <cell r="B515" t="str">
            <v>San ñaát trong phaïm vi≤ 50m baèng maùy uûi 140cv ñaát caáp I</v>
          </cell>
          <cell r="C515" t="str">
            <v>100m3</v>
          </cell>
          <cell r="D515" t="str">
            <v>BC.2131</v>
          </cell>
        </row>
        <row r="516">
          <cell r="B516" t="str">
            <v>San ñaát trong phaïm vi≤ 50m baèng maùy uûi 140cv ñaát caáp II</v>
          </cell>
          <cell r="C516" t="str">
            <v>100m3</v>
          </cell>
          <cell r="D516" t="str">
            <v>BC.2132</v>
          </cell>
        </row>
        <row r="517">
          <cell r="B517" t="str">
            <v>San ñaát trong phaïm vi≤ 50m baèng maùy uûi 140cv ñaát caáp III</v>
          </cell>
          <cell r="C517" t="str">
            <v>100m3</v>
          </cell>
          <cell r="D517" t="str">
            <v>BC.2133</v>
          </cell>
        </row>
        <row r="518">
          <cell r="B518" t="str">
            <v>San ñaát trong phaïm vi≤ 50m baèng maùy uûi 140cv ñaát caáp IV</v>
          </cell>
          <cell r="C518" t="str">
            <v>100m3</v>
          </cell>
          <cell r="D518" t="str">
            <v>BC.2134</v>
          </cell>
        </row>
        <row r="519">
          <cell r="B519" t="str">
            <v>San ñaát trong phaïm vi≤ 50m baèng maùy uûi 180cv ñaát caáp I</v>
          </cell>
          <cell r="C519" t="str">
            <v>100m3</v>
          </cell>
          <cell r="D519" t="str">
            <v>BC.2141</v>
          </cell>
        </row>
        <row r="520">
          <cell r="B520" t="str">
            <v>San ñaát trong phaïm vi≤ 50m baèng maùy uûi 180cv ñaát caáp II</v>
          </cell>
          <cell r="C520" t="str">
            <v>100m3</v>
          </cell>
          <cell r="D520" t="str">
            <v>BC.2142</v>
          </cell>
        </row>
        <row r="521">
          <cell r="B521" t="str">
            <v>San ñaát trong phaïm vi≤ 50m baèng maùy uûi 180cv ñaát caáp III</v>
          </cell>
          <cell r="C521" t="str">
            <v>100m3</v>
          </cell>
          <cell r="D521" t="str">
            <v>BC.2143</v>
          </cell>
        </row>
        <row r="522">
          <cell r="B522" t="str">
            <v>San ñaát trong phaïm vi≤ 50m baèng maùy uûi 180cv ñaát caáp IV</v>
          </cell>
          <cell r="C522" t="str">
            <v>100m3</v>
          </cell>
          <cell r="D522" t="str">
            <v>BC.2144</v>
          </cell>
        </row>
        <row r="523">
          <cell r="B523" t="str">
            <v>San ñaát trong phaïm vi≤ 50m baèng maùy uûi 240cv ñaát caáp I</v>
          </cell>
          <cell r="C523" t="str">
            <v>100m3</v>
          </cell>
          <cell r="D523" t="str">
            <v>BC.2151</v>
          </cell>
        </row>
        <row r="524">
          <cell r="B524" t="str">
            <v>San ñaát trong phaïm vi≤ 50m baèng maùy uûi 240cv ñaát caáp II</v>
          </cell>
          <cell r="C524" t="str">
            <v>100m3</v>
          </cell>
          <cell r="D524" t="str">
            <v>BC.2152</v>
          </cell>
        </row>
        <row r="525">
          <cell r="B525" t="str">
            <v>San ñaát trong phaïm vi≤ 50m baèng maùy uûi 240cv ñaát caáp III</v>
          </cell>
          <cell r="C525" t="str">
            <v>100m3</v>
          </cell>
          <cell r="D525" t="str">
            <v>BC.2153</v>
          </cell>
        </row>
        <row r="526">
          <cell r="B526" t="str">
            <v>San ñaát trong phaïm vi≤ 50m baèng maùy uûi 240cv ñaát caáp IV</v>
          </cell>
          <cell r="C526" t="str">
            <v>100m3</v>
          </cell>
          <cell r="D526" t="str">
            <v>BC.2154</v>
          </cell>
        </row>
        <row r="527">
          <cell r="B527" t="str">
            <v>San ñaát trong phaïm vi≤ 50m baèng maùy uûi 320cv ñaát caáp I</v>
          </cell>
          <cell r="C527" t="str">
            <v>100m3</v>
          </cell>
          <cell r="D527" t="str">
            <v>BC.2161</v>
          </cell>
        </row>
        <row r="528">
          <cell r="B528" t="str">
            <v>San ñaát trong phaïm vi≤ 50m baèng maùy uûi 320cv ñaát caáp II</v>
          </cell>
          <cell r="C528" t="str">
            <v>100m3</v>
          </cell>
          <cell r="D528" t="str">
            <v>BC.2162</v>
          </cell>
        </row>
        <row r="529">
          <cell r="B529" t="str">
            <v>San ñaát trong phaïm vi≤ 50m baèng maùy uûi 320cv ñaát caáp III</v>
          </cell>
          <cell r="C529" t="str">
            <v>100m3</v>
          </cell>
          <cell r="D529" t="str">
            <v>BC.2163</v>
          </cell>
        </row>
        <row r="530">
          <cell r="B530" t="str">
            <v>San ñaát trong phaïm vi≤ 50m baèng maùy uûi 320cv ñaát caáp IV</v>
          </cell>
          <cell r="C530" t="str">
            <v>100m3</v>
          </cell>
          <cell r="D530" t="str">
            <v>BC.2164</v>
          </cell>
        </row>
        <row r="531">
          <cell r="B531" t="str">
            <v>San ñaát trong phaïm vi≤ 70m baèng maùy uûi 75cv ñaát caáp I</v>
          </cell>
          <cell r="C531" t="str">
            <v>100m3</v>
          </cell>
          <cell r="D531" t="str">
            <v>BC.2211</v>
          </cell>
        </row>
        <row r="532">
          <cell r="B532" t="str">
            <v>San ñaát trong phaïm vi≤ 70m baèng maùy uûi 75cv ñaát caáp II</v>
          </cell>
          <cell r="C532" t="str">
            <v>100m3</v>
          </cell>
          <cell r="D532" t="str">
            <v>BC.2212</v>
          </cell>
        </row>
        <row r="533">
          <cell r="B533" t="str">
            <v>San ñaát trong phaïm vi≤ 70m baèng maùy uûi 75cv ñaát caáp III</v>
          </cell>
          <cell r="C533" t="str">
            <v>100m3</v>
          </cell>
          <cell r="D533" t="str">
            <v>BC.2213</v>
          </cell>
        </row>
        <row r="534">
          <cell r="B534" t="str">
            <v>San ñaát trong phaïm vi≤ 70m baèng maùy uûi 75cv ñaát caáp IV</v>
          </cell>
          <cell r="C534" t="str">
            <v>100m3</v>
          </cell>
          <cell r="D534" t="str">
            <v>BC.2214</v>
          </cell>
        </row>
        <row r="535">
          <cell r="B535" t="str">
            <v>San ñaát trong phaïm vi≤ 70m baèng maùy uûi 110cv ñaát caáp I</v>
          </cell>
          <cell r="C535" t="str">
            <v>100m3</v>
          </cell>
          <cell r="D535" t="str">
            <v>BC.2221</v>
          </cell>
        </row>
        <row r="536">
          <cell r="B536" t="str">
            <v>San ñaát trong phaïm vi≤ 70m baèng maùy uûi 110cv ñaát caáp II</v>
          </cell>
          <cell r="C536" t="str">
            <v>100m3</v>
          </cell>
          <cell r="D536" t="str">
            <v>BC.2222</v>
          </cell>
        </row>
        <row r="537">
          <cell r="B537" t="str">
            <v>San ñaát trong phaïm vi≤ 70m baèng maùy uûi 110cv ñaát caáp III</v>
          </cell>
          <cell r="C537" t="str">
            <v>100m3</v>
          </cell>
          <cell r="D537" t="str">
            <v>BC.2223</v>
          </cell>
        </row>
        <row r="538">
          <cell r="B538" t="str">
            <v>San ñaát trong phaïm vi≤ 70m baèng maùy uûi 110cv ñaát caáp IV</v>
          </cell>
          <cell r="C538" t="str">
            <v>100m3</v>
          </cell>
          <cell r="D538" t="str">
            <v>BC.2224</v>
          </cell>
        </row>
        <row r="539">
          <cell r="B539" t="str">
            <v>San ñaát trong phaïm vi≤ 70m baèng maùy uûi 140cv ñaát caáp I</v>
          </cell>
          <cell r="C539" t="str">
            <v>100m3</v>
          </cell>
          <cell r="D539" t="str">
            <v>BC.2231</v>
          </cell>
        </row>
        <row r="540">
          <cell r="B540" t="str">
            <v>San ñaát trong phaïm vi≤ 70m baèng maùy uûi 140cv ñaát caáp II</v>
          </cell>
          <cell r="C540" t="str">
            <v>100m3</v>
          </cell>
          <cell r="D540" t="str">
            <v>BC.2232</v>
          </cell>
        </row>
        <row r="541">
          <cell r="B541" t="str">
            <v>San ñaát trong phaïm vi≤ 70m baèng maùy uûi 140cv ñaát caáp III</v>
          </cell>
          <cell r="C541" t="str">
            <v>100m3</v>
          </cell>
          <cell r="D541" t="str">
            <v>BC.2233</v>
          </cell>
        </row>
        <row r="542">
          <cell r="B542" t="str">
            <v>San ñaát trong phaïm vi≤ 70m baèng maùy uûi 140cv ñaát caáp IV</v>
          </cell>
          <cell r="C542" t="str">
            <v>100m3</v>
          </cell>
          <cell r="D542" t="str">
            <v>BC.2234</v>
          </cell>
        </row>
        <row r="543">
          <cell r="B543" t="str">
            <v>San ñaát trong phaïm vi≤ 70m baèng maùy uûi 180cv ñaát caáp I</v>
          </cell>
          <cell r="C543" t="str">
            <v>100m3</v>
          </cell>
          <cell r="D543" t="str">
            <v>BC.2241</v>
          </cell>
        </row>
        <row r="544">
          <cell r="B544" t="str">
            <v>San ñaát trong phaïm vi≤ 70m baèng maùy uûi 180cv ñaát caáp II</v>
          </cell>
          <cell r="C544" t="str">
            <v>100m3</v>
          </cell>
          <cell r="D544" t="str">
            <v>BC.2242</v>
          </cell>
        </row>
        <row r="545">
          <cell r="B545" t="str">
            <v>San ñaát trong phaïm vi≤ 70m baèng maùy uûi 180cv ñaát caáp III</v>
          </cell>
          <cell r="C545" t="str">
            <v>100m3</v>
          </cell>
          <cell r="D545" t="str">
            <v>BC.2243</v>
          </cell>
        </row>
        <row r="546">
          <cell r="B546" t="str">
            <v>San ñaát trong phaïm vi≤ 70m baèng maùy uûi 180cv ñaát caáp IV</v>
          </cell>
          <cell r="C546" t="str">
            <v>100m3</v>
          </cell>
          <cell r="D546" t="str">
            <v>BC.2244</v>
          </cell>
        </row>
        <row r="547">
          <cell r="B547" t="str">
            <v>San ñaát trong phaïm vi≤ 70m baèng maùy uûi 240cv ñaát caáp I</v>
          </cell>
          <cell r="C547" t="str">
            <v>100m3</v>
          </cell>
          <cell r="D547" t="str">
            <v>BC.2251</v>
          </cell>
        </row>
        <row r="548">
          <cell r="B548" t="str">
            <v>San ñaát trong phaïm vi≤ 70m baèng maùy uûi 240cv ñaát caáp II</v>
          </cell>
          <cell r="C548" t="str">
            <v>100m3</v>
          </cell>
          <cell r="D548" t="str">
            <v>BC.2252</v>
          </cell>
        </row>
        <row r="549">
          <cell r="B549" t="str">
            <v>San ñaát trong phaïm vi≤ 70m baèng maùy uûi 240cv ñaát caáp III</v>
          </cell>
          <cell r="C549" t="str">
            <v>100m3</v>
          </cell>
          <cell r="D549" t="str">
            <v>BC.2253</v>
          </cell>
        </row>
        <row r="550">
          <cell r="B550" t="str">
            <v>San ñaát trong phaïm vi≤ 70m baèng maùy uûi 240cv ñaát caáp IV</v>
          </cell>
          <cell r="C550" t="str">
            <v>100m3</v>
          </cell>
          <cell r="D550" t="str">
            <v>BC.2254</v>
          </cell>
        </row>
        <row r="551">
          <cell r="B551" t="str">
            <v>San ñaát trong phaïm vi≤ 70m baèng maùy uûi 320cv ñaát caáp I</v>
          </cell>
          <cell r="C551" t="str">
            <v>100m3</v>
          </cell>
          <cell r="D551" t="str">
            <v>BC.2261</v>
          </cell>
        </row>
        <row r="552">
          <cell r="B552" t="str">
            <v>San ñaát trong phaïm vi≤ 70m baèng maùy uûi 320cv ñaát caáp II</v>
          </cell>
          <cell r="C552" t="str">
            <v>100m3</v>
          </cell>
          <cell r="D552" t="str">
            <v>BC.2262</v>
          </cell>
        </row>
        <row r="553">
          <cell r="B553" t="str">
            <v>San ñaát trong phaïm vi≤ 70m baèng maùy uûi 320cv ñaát caáp III</v>
          </cell>
          <cell r="C553" t="str">
            <v>100m3</v>
          </cell>
          <cell r="D553" t="str">
            <v>BC.2263</v>
          </cell>
        </row>
        <row r="554">
          <cell r="B554" t="str">
            <v>San ñaát trong phaïm vi≤ 70m baèng maùy uûi 320cv ñaát caáp IV</v>
          </cell>
          <cell r="C554" t="str">
            <v>100m3</v>
          </cell>
          <cell r="D554" t="str">
            <v>BC.2264</v>
          </cell>
        </row>
        <row r="555">
          <cell r="B555" t="str">
            <v>San ñaát trong phaïm vi≤ 100m baèng maùy uûi 75cv ñaát caáp I</v>
          </cell>
          <cell r="C555" t="str">
            <v>100m3</v>
          </cell>
          <cell r="D555" t="str">
            <v>BC.2311</v>
          </cell>
        </row>
        <row r="556">
          <cell r="B556" t="str">
            <v>San ñaát trong phaïm vi≤ 100m baèng maùy uûi 75cv ñaát caáp II</v>
          </cell>
          <cell r="C556" t="str">
            <v>100m3</v>
          </cell>
          <cell r="D556" t="str">
            <v>BC.2312</v>
          </cell>
        </row>
        <row r="557">
          <cell r="B557" t="str">
            <v>San ñaát trong phaïm vi≤ 100m baèng maùy uûi 75cv ñaát caáp III</v>
          </cell>
          <cell r="C557" t="str">
            <v>100m3</v>
          </cell>
          <cell r="D557" t="str">
            <v>BC.2313</v>
          </cell>
        </row>
        <row r="558">
          <cell r="B558" t="str">
            <v>San ñaát trong phaïm vi≤ 100m baèng maùy uûi 75cv ñaát caáp IV</v>
          </cell>
          <cell r="C558" t="str">
            <v>100m3</v>
          </cell>
          <cell r="D558" t="str">
            <v>BC.2314</v>
          </cell>
        </row>
        <row r="559">
          <cell r="B559" t="str">
            <v>San ñaát trong phaïm vi≤ 100m baèng maùy uûi 110cv ñaát caáp I</v>
          </cell>
          <cell r="C559" t="str">
            <v>100m3</v>
          </cell>
          <cell r="D559" t="str">
            <v>BC.2321</v>
          </cell>
        </row>
        <row r="560">
          <cell r="B560" t="str">
            <v>San ñaát trong phaïm vi≤ 100m baèng maùy uûi 110cv ñaát caáp II</v>
          </cell>
          <cell r="C560" t="str">
            <v>100m3</v>
          </cell>
          <cell r="D560" t="str">
            <v>BC.2322</v>
          </cell>
        </row>
        <row r="561">
          <cell r="B561" t="str">
            <v>San ñaát trong phaïm vi≤ 100m baèng maùy uûi 110cv ñaát caáp III</v>
          </cell>
          <cell r="C561" t="str">
            <v>100m3</v>
          </cell>
          <cell r="D561" t="str">
            <v>BC.2323</v>
          </cell>
        </row>
        <row r="562">
          <cell r="B562" t="str">
            <v>San ñaát trong phaïm vi≤ 100m baèng maùy uûi 110cv ñaát caáp IV</v>
          </cell>
          <cell r="C562" t="str">
            <v>100m3</v>
          </cell>
          <cell r="D562" t="str">
            <v>BC.2324</v>
          </cell>
        </row>
        <row r="563">
          <cell r="B563" t="str">
            <v>San ñaát trong phaïm vi≤ 100m baèng maùy uûi 140cv ñaát caáp I</v>
          </cell>
          <cell r="C563" t="str">
            <v>100m3</v>
          </cell>
          <cell r="D563" t="str">
            <v>BC.2331</v>
          </cell>
        </row>
        <row r="564">
          <cell r="B564" t="str">
            <v>San ñaát trong phaïm vi≤ 100m baèng maùy uûi 140cv ñaát caáp II</v>
          </cell>
          <cell r="C564" t="str">
            <v>100m3</v>
          </cell>
          <cell r="D564" t="str">
            <v>BC.2332</v>
          </cell>
        </row>
        <row r="565">
          <cell r="B565" t="str">
            <v>San ñaát trong phaïm vi≤ 100m baèng maùy uûi 140cv ñaát caáp III</v>
          </cell>
          <cell r="C565" t="str">
            <v>100m3</v>
          </cell>
          <cell r="D565" t="str">
            <v>BC.2333</v>
          </cell>
        </row>
        <row r="566">
          <cell r="B566" t="str">
            <v>San ñaát trong phaïm vi≤ 100m baèng maùy uûi 140cv ñaát caáp IV</v>
          </cell>
          <cell r="C566" t="str">
            <v>100m3</v>
          </cell>
          <cell r="D566" t="str">
            <v>BC.2334</v>
          </cell>
        </row>
        <row r="567">
          <cell r="B567" t="str">
            <v>San ñaát trong phaïm vi≤ 100m baèng maùy uûi 180cv ñaát caáp I</v>
          </cell>
          <cell r="C567" t="str">
            <v>100m3</v>
          </cell>
          <cell r="D567" t="str">
            <v>BC.2341</v>
          </cell>
        </row>
        <row r="568">
          <cell r="B568" t="str">
            <v>San ñaát trong phaïm vi≤ 100m baèng maùy uûi 180cv ñaát caáp II</v>
          </cell>
          <cell r="C568" t="str">
            <v>100m3</v>
          </cell>
          <cell r="D568" t="str">
            <v>BC.2342</v>
          </cell>
        </row>
        <row r="569">
          <cell r="B569" t="str">
            <v>San ñaát trong phaïm vi≤ 100m baèng maùy uûi 180cv ñaát caáp III</v>
          </cell>
          <cell r="C569" t="str">
            <v>100m3</v>
          </cell>
          <cell r="D569" t="str">
            <v>BC.2343</v>
          </cell>
        </row>
        <row r="570">
          <cell r="B570" t="str">
            <v>San ñaát trong phaïm vi≤ 100m baèng maùy uûi 180cv ñaát caáp IV</v>
          </cell>
          <cell r="C570" t="str">
            <v>100m3</v>
          </cell>
          <cell r="D570" t="str">
            <v>BC.2344</v>
          </cell>
        </row>
        <row r="571">
          <cell r="B571" t="str">
            <v>San ñaát trong phaïm vi≤ 100m baèng maùy uûi 240cv ñaát caáp I</v>
          </cell>
          <cell r="C571" t="str">
            <v>100m3</v>
          </cell>
          <cell r="D571" t="str">
            <v>BC.2351</v>
          </cell>
        </row>
        <row r="572">
          <cell r="B572" t="str">
            <v>San ñaát trong phaïm vi≤ 100m baèng maùy uûi 240cv ñaát caáp II</v>
          </cell>
          <cell r="C572" t="str">
            <v>100m3</v>
          </cell>
          <cell r="D572" t="str">
            <v>BC.2352</v>
          </cell>
        </row>
        <row r="573">
          <cell r="B573" t="str">
            <v>San ñaát trong phaïm vi≤ 100m baèng maùy uûi 240cv ñaát caáp III</v>
          </cell>
          <cell r="C573" t="str">
            <v>100m3</v>
          </cell>
          <cell r="D573" t="str">
            <v>BC.2353</v>
          </cell>
        </row>
        <row r="574">
          <cell r="B574" t="str">
            <v>San ñaát trong phaïm vi≤ 100m baèng maùy uûi 240cv ñaát caáp IV</v>
          </cell>
          <cell r="C574" t="str">
            <v>100m3</v>
          </cell>
          <cell r="D574" t="str">
            <v>BC.2354</v>
          </cell>
        </row>
        <row r="575">
          <cell r="B575" t="str">
            <v>San ñaát trong phaïm vi≤ 100m baèng maùy uûi 320cv ñaát caáp I</v>
          </cell>
          <cell r="C575" t="str">
            <v>100m3</v>
          </cell>
          <cell r="D575" t="str">
            <v>BC.2361</v>
          </cell>
        </row>
        <row r="576">
          <cell r="B576" t="str">
            <v>San ñaát trong phaïm vi≤ 100m baèng maùy uûi 320cv ñaát caáp II</v>
          </cell>
          <cell r="C576" t="str">
            <v>100m3</v>
          </cell>
          <cell r="D576" t="str">
            <v>BC.2362</v>
          </cell>
        </row>
        <row r="577">
          <cell r="B577" t="str">
            <v>San ñaát trong phaïm vi≤ 100m baèng maùy uûi 320cv ñaát caáp III</v>
          </cell>
          <cell r="C577" t="str">
            <v>100m3</v>
          </cell>
          <cell r="D577" t="str">
            <v>BC.2363</v>
          </cell>
        </row>
        <row r="578">
          <cell r="B578" t="str">
            <v>San ñaát trong phaïm vi≤ 100m baèng maùy uûi 320cv ñaát caáp IV</v>
          </cell>
          <cell r="C578" t="str">
            <v>100m3</v>
          </cell>
          <cell r="D578" t="str">
            <v>BC.2364</v>
          </cell>
        </row>
        <row r="579">
          <cell r="B579" t="str">
            <v>San ñaát trong phaïm vi≤ 300m maùy caùp 9m3+ maùy uûi 110cv ñaát caáp I</v>
          </cell>
          <cell r="C579" t="str">
            <v>100m3</v>
          </cell>
          <cell r="D579" t="str">
            <v>BC.3111</v>
          </cell>
        </row>
        <row r="580">
          <cell r="B580" t="str">
            <v>San ñaát trong phaïm vi≤ 300m maùy caùp 9m3+ maùy uûi 110cv ñaát caáp II</v>
          </cell>
          <cell r="C580" t="str">
            <v>100m3</v>
          </cell>
          <cell r="D580" t="str">
            <v>BC.3112</v>
          </cell>
        </row>
        <row r="581">
          <cell r="B581" t="str">
            <v>San ñaát trong phaïm vi≤ 300m maùy caùp 16m3+ maùy uûi 140cv ñaát caáp I</v>
          </cell>
          <cell r="C581" t="str">
            <v>100m3</v>
          </cell>
          <cell r="D581" t="str">
            <v>BC.3121</v>
          </cell>
        </row>
        <row r="582">
          <cell r="B582" t="str">
            <v>San ñaát trong phaïm vi≤ 300m maùy caùp 16m3+ maùy uûi 140cv ñaát caáp II</v>
          </cell>
          <cell r="C582" t="str">
            <v>100m3</v>
          </cell>
          <cell r="D582" t="str">
            <v>BC.3122</v>
          </cell>
        </row>
        <row r="583">
          <cell r="B583" t="str">
            <v>San ñaát trong phaïm vi≤ 500m maùy caùp 9m3+ maùy uûi 110cv ñaát caáp I</v>
          </cell>
          <cell r="C583" t="str">
            <v>100m3</v>
          </cell>
          <cell r="D583" t="str">
            <v>BC.3211</v>
          </cell>
        </row>
        <row r="584">
          <cell r="B584" t="str">
            <v>San ñaát trong phaïm vi≤ 500m maùy caùp 9m3+ maùy uûi 110cv ñaát caáp II</v>
          </cell>
          <cell r="C584" t="str">
            <v>100m3</v>
          </cell>
          <cell r="D584" t="str">
            <v>BC.3212</v>
          </cell>
        </row>
        <row r="585">
          <cell r="B585" t="str">
            <v>San ñaát trong phaïm vi≤ 500m maùy caùp 16m3+ maùy uûi 140cv ñaát caáp I</v>
          </cell>
          <cell r="C585" t="str">
            <v>100m3</v>
          </cell>
          <cell r="D585" t="str">
            <v>BC.3221</v>
          </cell>
        </row>
        <row r="586">
          <cell r="B586" t="str">
            <v>San ñaát trong phaïm vi≤ 500m maùy caùp 16m3+ maùy uûi 140cv ñaát caáp II</v>
          </cell>
          <cell r="C586" t="str">
            <v>100m3</v>
          </cell>
          <cell r="D586" t="str">
            <v>BC.3222</v>
          </cell>
        </row>
        <row r="587">
          <cell r="B587" t="str">
            <v>San ñaát trong phaïm vi≤ 700m maùy caùp 9m3+ maùy uûi 110cv ñaát caáp I</v>
          </cell>
          <cell r="C587" t="str">
            <v>100m3</v>
          </cell>
          <cell r="D587" t="str">
            <v>BC.3311</v>
          </cell>
        </row>
        <row r="588">
          <cell r="B588" t="str">
            <v>San ñaát trong phaïm vi≤ 700m maùy caùp 9m3+ maùy uûi 110cv ñaát caáp II</v>
          </cell>
          <cell r="C588" t="str">
            <v>100m3</v>
          </cell>
          <cell r="D588" t="str">
            <v>BC.3312</v>
          </cell>
        </row>
        <row r="589">
          <cell r="B589" t="str">
            <v>San ñaát trong phaïm vi≤ 700m maùy caùp 16m3+ maùy uûi 140cv ñaát caáp I</v>
          </cell>
          <cell r="C589" t="str">
            <v>100m3</v>
          </cell>
          <cell r="D589" t="str">
            <v>BC.3321</v>
          </cell>
        </row>
        <row r="590">
          <cell r="B590" t="str">
            <v>San ñaát trong phaïm vi≤ 700m maùy caùp 16m3+ maùy uûi 140cv ñaát caáp II</v>
          </cell>
          <cell r="C590" t="str">
            <v>100m3</v>
          </cell>
          <cell r="D590" t="str">
            <v>BC.3322</v>
          </cell>
        </row>
        <row r="591">
          <cell r="B591" t="str">
            <v>San ñaát trong phaïm vi≤ 1000m maùy caùp 9m3+ maùy uûi 110cv ñaát caáp I</v>
          </cell>
          <cell r="C591" t="str">
            <v>100m3</v>
          </cell>
          <cell r="D591" t="str">
            <v>BC.3411</v>
          </cell>
        </row>
        <row r="592">
          <cell r="B592" t="str">
            <v>San ñaát trong phaïm vi≤ 1000m maùy caùp 9m3+ maùy uûi 110cv ñaát caáp II</v>
          </cell>
          <cell r="C592" t="str">
            <v>100m3</v>
          </cell>
          <cell r="D592" t="str">
            <v>BC.3412</v>
          </cell>
        </row>
        <row r="593">
          <cell r="B593" t="str">
            <v>San ñaát trong phaïm vi≤ 1000m maùy caùp 16m3+ maùy uûi 140cv ñaát caáp I</v>
          </cell>
          <cell r="C593" t="str">
            <v>100m3</v>
          </cell>
          <cell r="D593" t="str">
            <v>BC.3421</v>
          </cell>
        </row>
        <row r="594">
          <cell r="B594" t="str">
            <v>San ñaát trong phaïm vi≤ 1000m maùy caùp 16m3+ maùy uûi 140cv ñaát caápII</v>
          </cell>
          <cell r="C594" t="str">
            <v>100m3</v>
          </cell>
          <cell r="D594" t="str">
            <v>BC.3422</v>
          </cell>
        </row>
        <row r="595">
          <cell r="B595" t="str">
            <v>Vaän chuyeån tieáp 500m baèng maùy caïp 9m3 ñaát caáp I</v>
          </cell>
          <cell r="C595" t="str">
            <v>100m3</v>
          </cell>
          <cell r="D595" t="str">
            <v>BC.3511</v>
          </cell>
        </row>
        <row r="596">
          <cell r="B596" t="str">
            <v>Vaän chuyeån tieáp 500m baèng maùy caïp 9m3 ñaát caáp II</v>
          </cell>
          <cell r="C596" t="str">
            <v>100m3</v>
          </cell>
          <cell r="D596" t="str">
            <v>BC.3512</v>
          </cell>
        </row>
        <row r="597">
          <cell r="B597" t="str">
            <v>Vaän chuyeån tieáp 500m baèng maùy caïp 16m3 ñaát caáp I</v>
          </cell>
          <cell r="C597" t="str">
            <v>100m3</v>
          </cell>
          <cell r="D597" t="str">
            <v>BC.3521</v>
          </cell>
        </row>
        <row r="598">
          <cell r="B598" t="str">
            <v>Vaän chuyeån tieáp 500m baèng maùy caïp 16m3 ñaát caáp II</v>
          </cell>
          <cell r="C598" t="str">
            <v>100m3</v>
          </cell>
          <cell r="D598" t="str">
            <v>BC.3522</v>
          </cell>
        </row>
        <row r="599">
          <cell r="B599" t="str">
            <v>Ñaøo xuùc ñaát v/c ≤ 300m, m.xuùc 0,4m3 + oâtoâ 5T + maùy uûi 110cv ñaát caáp I</v>
          </cell>
          <cell r="C599" t="str">
            <v>100m3</v>
          </cell>
          <cell r="D599" t="str">
            <v>BD.1111</v>
          </cell>
        </row>
        <row r="600">
          <cell r="B600" t="str">
            <v>Ñaøo xuùc ñaát v/c ≤ 300m, m.xuùc 0,4m3 + oâtoâ 5T + maùy uûi 110cv ñaát caáp II</v>
          </cell>
          <cell r="C600" t="str">
            <v>100m3</v>
          </cell>
          <cell r="D600" t="str">
            <v>BD.1112</v>
          </cell>
        </row>
        <row r="601">
          <cell r="B601" t="str">
            <v>Ñaøo xuùc ñaát v/c ≤ 300m, m.xuùc 0,4m3 + oâtoâ 5T + maùy uûi 110cv ñaát caáp III</v>
          </cell>
          <cell r="C601" t="str">
            <v>100m3</v>
          </cell>
          <cell r="D601" t="str">
            <v>BD.1113</v>
          </cell>
        </row>
        <row r="602">
          <cell r="B602" t="str">
            <v>Ñaøo xuùc ñaát v/c ≤ 300m, m.xuùc 0,8m3 + oâtoâ 5T + maùy uûi 110cv ñaát caáp I</v>
          </cell>
          <cell r="C602" t="str">
            <v>100m3</v>
          </cell>
          <cell r="D602" t="str">
            <v>BD.1121</v>
          </cell>
        </row>
        <row r="603">
          <cell r="B603" t="str">
            <v>Ñaøo xuùc ñaát v/c ≤ 300m, m.xuùc 0,8m3 + oâtoâ 5T + maùy uûi 110cv ñaát caáp II</v>
          </cell>
          <cell r="C603" t="str">
            <v>100m3</v>
          </cell>
          <cell r="D603" t="str">
            <v>BD.1122</v>
          </cell>
        </row>
        <row r="604">
          <cell r="B604" t="str">
            <v>Ñaøo xuùc ñaát v/c ≤ 300m, m.xuùc 0,8m3 + oâtoâ 5T + maùy uûi 110cv ñaát caáp III</v>
          </cell>
          <cell r="C604" t="str">
            <v>100m3</v>
          </cell>
          <cell r="D604" t="str">
            <v>BD.1123</v>
          </cell>
        </row>
        <row r="605">
          <cell r="B605" t="str">
            <v>Ñaøo xuùc ñaát v/c ≤ 300m, m.xuùc 0,8m3 + oâtoâ 5T + maùy uûi 110cv ñaát caáp IV</v>
          </cell>
          <cell r="C605" t="str">
            <v>100m3</v>
          </cell>
          <cell r="D605" t="str">
            <v>BD.1124</v>
          </cell>
        </row>
        <row r="606">
          <cell r="B606" t="str">
            <v>Ñaøo xuùc ñaù v/c ≤ 300m, m.xuùc 0,8m3 + oâtoâ 5T + maùy uûi 110cv</v>
          </cell>
          <cell r="C606" t="str">
            <v>100m3</v>
          </cell>
          <cell r="D606" t="str">
            <v>BD.1124a</v>
          </cell>
        </row>
        <row r="607">
          <cell r="B607" t="str">
            <v>Ñaøo xuùc ñaát v/c ≤ 300m, m.xuùc 0,8m3 + oâtoâ 7T + maùy uûi 110cv ñaát caáp I</v>
          </cell>
          <cell r="C607" t="str">
            <v>100m3</v>
          </cell>
          <cell r="D607" t="str">
            <v>BD.1131</v>
          </cell>
        </row>
        <row r="608">
          <cell r="B608" t="str">
            <v>Ñaøo xuùc ñaát v/c ≤ 300m, m.xuùc 0,8m3 + oâtoâ 7T + maùy uûi 110cv ñaát caáp II</v>
          </cell>
          <cell r="C608" t="str">
            <v>100m3</v>
          </cell>
          <cell r="D608" t="str">
            <v>BD.1132</v>
          </cell>
        </row>
        <row r="609">
          <cell r="B609" t="str">
            <v>Ñaøo xuùc ñaát v/c ≤ 300m, m.xuùc 0,8m3 + oâtoâ 7T + maùy uûi 110cv ñaát caáp III</v>
          </cell>
          <cell r="C609" t="str">
            <v>100m3</v>
          </cell>
          <cell r="D609" t="str">
            <v>BD.1133</v>
          </cell>
        </row>
        <row r="610">
          <cell r="B610" t="str">
            <v>Ñaøo xuùc ñaát v/c ≤ 300m, m.xuùc 0,8m3 + oâtoâ 7T + maùy uûi 110cv ñaát caáp IV</v>
          </cell>
          <cell r="C610" t="str">
            <v>100m3</v>
          </cell>
          <cell r="D610" t="str">
            <v>BD.1134</v>
          </cell>
        </row>
        <row r="611">
          <cell r="B611" t="str">
            <v>Ñaøo xuùc ñaù v/c ≤ 300m, m.xuùc 0,8m3 + oâtoâ 7T + maùy uûi 110CV</v>
          </cell>
          <cell r="C611" t="str">
            <v>100m3</v>
          </cell>
          <cell r="D611" t="str">
            <v>BD.1134a</v>
          </cell>
        </row>
        <row r="612">
          <cell r="B612" t="str">
            <v>Ñaøo xuùc ñaát v/c ≤ 300m, m.xuùc 0,8m3 + oâtoâ 10T + maùy uûi 110cv ñaát caáp I</v>
          </cell>
          <cell r="C612" t="str">
            <v>100m3</v>
          </cell>
          <cell r="D612" t="str">
            <v>BD.1141</v>
          </cell>
        </row>
        <row r="613">
          <cell r="B613" t="str">
            <v>Ñaøo xuùc ñaát v/c ≤ 300m, m.xuùc 0,8m3 + oâtoâ 10T + maùy uûi 110cv ñaát caáp II</v>
          </cell>
          <cell r="C613" t="str">
            <v>100m3</v>
          </cell>
          <cell r="D613" t="str">
            <v>BD.1142</v>
          </cell>
        </row>
        <row r="614">
          <cell r="B614" t="str">
            <v>Ñaøo xuùc ñaát v/c ≤ 300m, m.xuùc 0,8m3 + oâtoâ 10T + maùy uûi 110cv ñaát caáp III</v>
          </cell>
          <cell r="C614" t="str">
            <v>100m3</v>
          </cell>
          <cell r="D614" t="str">
            <v>BD.1143</v>
          </cell>
        </row>
        <row r="615">
          <cell r="B615" t="str">
            <v>Ñaøo xuùc ñaát v/c ≤ 300m, m.xuùc 0,8m3 + oâtoâ 10T + maùy uûi 110cv ñaát caáp IV</v>
          </cell>
          <cell r="C615" t="str">
            <v>100m3</v>
          </cell>
          <cell r="D615" t="str">
            <v>BD.1144</v>
          </cell>
        </row>
        <row r="616">
          <cell r="B616" t="str">
            <v>Ñaøo xuùc ñaù v/c ≤ 300m, m.xuùc 0,8m3 + oâtoâ 10T + maùy uûi 110cv</v>
          </cell>
          <cell r="C616" t="str">
            <v>100m3</v>
          </cell>
          <cell r="D616" t="str">
            <v>BD.1144a</v>
          </cell>
        </row>
        <row r="617">
          <cell r="B617" t="str">
            <v>Ñaøo xuùc ñaát v/c ≤ 300m, m.xuùc 0,8m3 + oâtoâ 12T + maùy uûi 110cv ñaát caáp I</v>
          </cell>
          <cell r="C617" t="str">
            <v>100m3</v>
          </cell>
          <cell r="D617" t="str">
            <v>BD.1151</v>
          </cell>
        </row>
        <row r="618">
          <cell r="B618" t="str">
            <v>Ñaøo xuùc ñaát v/c ≤ 300m, m.xuùc 0,8m3 + oâtoâ 12T + maùy uûi 110cv ñaát caáp II</v>
          </cell>
          <cell r="C618" t="str">
            <v>100m3</v>
          </cell>
          <cell r="D618" t="str">
            <v>BD.1152</v>
          </cell>
        </row>
        <row r="619">
          <cell r="B619" t="str">
            <v>Ñaøo xuùc ñaát v/c ≤ 300m, m.xuùc 0,8m3 + oâtoâ 12T + maùy uûi 110cv ñaát caáp III</v>
          </cell>
          <cell r="C619" t="str">
            <v>100m3</v>
          </cell>
          <cell r="D619" t="str">
            <v>BD.1153</v>
          </cell>
        </row>
        <row r="620">
          <cell r="B620" t="str">
            <v>Ñaøo xuùc ñaát v/c ≤ 300m, m.xuùc 0,8m3 + oâtoâ 12T + maùy uûi 110cv ñaát caáp IV</v>
          </cell>
          <cell r="C620" t="str">
            <v>100m3</v>
          </cell>
          <cell r="D620" t="str">
            <v>BD.1154</v>
          </cell>
        </row>
        <row r="621">
          <cell r="B621" t="str">
            <v>Ñaøo xuùc ñaù v/c ≤ 300m, m.xuùc 0,8m3 + oâtoâ 12T + maùy uûi 110cv</v>
          </cell>
          <cell r="C621" t="str">
            <v>100m3</v>
          </cell>
          <cell r="D621" t="str">
            <v>BD.1154a</v>
          </cell>
        </row>
        <row r="622">
          <cell r="B622" t="str">
            <v>Ñaøo xuùc ñaát v/c ≤ 300m, m.xuùc 1,25m3 + oâtoâ 7T + maùy uûi 110cv ñaát caáp I</v>
          </cell>
          <cell r="C622" t="str">
            <v>100m5</v>
          </cell>
          <cell r="D622" t="str">
            <v>BD.1161</v>
          </cell>
        </row>
        <row r="623">
          <cell r="B623" t="str">
            <v>Ñaøo xuùc ñaát v/c ≤ 300m, m.xuùc 1,25m3 + oâtoâ 7T + maùy uûi 110cv ñaát caáp II</v>
          </cell>
          <cell r="C623" t="str">
            <v>100m6</v>
          </cell>
          <cell r="D623" t="str">
            <v>BD.1162</v>
          </cell>
        </row>
        <row r="624">
          <cell r="B624" t="str">
            <v>Ñaøo xuùc ñaát v/c ≤ 300m, m.xuùc 1,25m3 + oâtoâ 7T + maùy uûi 110cv ñaát caáp III</v>
          </cell>
          <cell r="C624" t="str">
            <v>100m7</v>
          </cell>
          <cell r="D624" t="str">
            <v>BD.1163</v>
          </cell>
        </row>
        <row r="625">
          <cell r="B625" t="str">
            <v>Ñaøo xuùc ñaát v/c ≤ 300m, m.xuùc 1,25m3 + oâtoâ 7T + maùy uûi 110cv ñaát caáp IV</v>
          </cell>
          <cell r="C625" t="str">
            <v>100m3</v>
          </cell>
          <cell r="D625" t="str">
            <v>BD.1164</v>
          </cell>
        </row>
        <row r="626">
          <cell r="B626" t="str">
            <v>Ñaøo xuùc ñaù v/c ≤ 300m, m.xuùc 1,25m3 + oâtoâ 7T + maùy uûi 110cv</v>
          </cell>
          <cell r="C626" t="str">
            <v>100m3</v>
          </cell>
          <cell r="D626" t="str">
            <v>BD.1164a</v>
          </cell>
        </row>
        <row r="627">
          <cell r="B627" t="str">
            <v>Ñaøo xuùc ñaát v/c ≤ 300m, m.xuùc 1,25m3 + oâtoâ 10T + maùy uûi 110cv ñaát caáp I</v>
          </cell>
          <cell r="C627" t="str">
            <v>100m3</v>
          </cell>
          <cell r="D627" t="str">
            <v>BD.1171</v>
          </cell>
        </row>
        <row r="628">
          <cell r="B628" t="str">
            <v>Ñaøo xuùc ñaát v/c ≤ 300m, m.xuùc 1,25m3 + oâtoâ 10T + maùy uûi 110cv ñaát caáp II</v>
          </cell>
          <cell r="C628" t="str">
            <v>100m3</v>
          </cell>
          <cell r="D628" t="str">
            <v>BD.1172</v>
          </cell>
        </row>
        <row r="629">
          <cell r="B629" t="str">
            <v>Ñaøo xuùc ñaát v/c ≤ 300m, m.xuùc 1,25m3 + oâtoâ 10T + maùy uûi 110cv ñaát caáp III</v>
          </cell>
          <cell r="C629" t="str">
            <v>100m3</v>
          </cell>
          <cell r="D629" t="str">
            <v>BD.1173</v>
          </cell>
        </row>
        <row r="630">
          <cell r="B630" t="str">
            <v>Ñaøo xuùc ñaát v/c ≤ 300m, m.xuùc 1,25m3 + oâtoâ 10T + maùy uûi 110cv ñaát caáp IV</v>
          </cell>
          <cell r="C630" t="str">
            <v>100m3</v>
          </cell>
          <cell r="D630" t="str">
            <v>BD.1174</v>
          </cell>
        </row>
        <row r="631">
          <cell r="B631" t="str">
            <v>Ñaøo xuùc ñaù v/c ≤ 300m, m.xuùc 1,25m3 + oâtoâ 10T + maùy uûi 110cv</v>
          </cell>
          <cell r="C631" t="str">
            <v>100m3</v>
          </cell>
          <cell r="D631" t="str">
            <v>BD.1174a</v>
          </cell>
        </row>
        <row r="632">
          <cell r="B632" t="str">
            <v>Ñaøo xuùc ñaát v/c ≤ 300m, m.xuùc 1,25m3 + oâtoâ 12T + maùy uûi 110cv ñaát caáp I</v>
          </cell>
          <cell r="C632" t="str">
            <v>100m3</v>
          </cell>
          <cell r="D632" t="str">
            <v>BD.1181</v>
          </cell>
        </row>
        <row r="633">
          <cell r="B633" t="str">
            <v>Ñaøo xuùc ñaát v/c ≤ 300m, m.xuùc 1,25m3 + oâtoâ 12T + maùy uûi 110cv ñaát caáp II</v>
          </cell>
          <cell r="C633" t="str">
            <v>100m3</v>
          </cell>
          <cell r="D633" t="str">
            <v>BD.1182</v>
          </cell>
        </row>
        <row r="634">
          <cell r="B634" t="str">
            <v>Ñaøo xuùc ñaát v/c ≤ 300m, m.xuùc 1,25m3 + oâtoâ 12T + maùy uûi 110cv ñaát caáp III</v>
          </cell>
          <cell r="C634" t="str">
            <v>100m3</v>
          </cell>
          <cell r="D634" t="str">
            <v>BD.1183</v>
          </cell>
        </row>
        <row r="635">
          <cell r="B635" t="str">
            <v>Ñaøo xuùc ñaát v/c ≤ 300m, m.xuùc 1,25m3 + oâtoâ 12T + maùy uûi 110cv ñaát caáp IV</v>
          </cell>
          <cell r="C635" t="str">
            <v>100m3</v>
          </cell>
          <cell r="D635" t="str">
            <v>BD.1184</v>
          </cell>
        </row>
        <row r="636">
          <cell r="B636" t="str">
            <v>Ñaøo xuùc ñaù v/c ≤ 300m, m.xuùc 1,25m3 + oâtoâ 12T + maùy uûi 110cv</v>
          </cell>
          <cell r="C636" t="str">
            <v>100m3</v>
          </cell>
          <cell r="D636" t="str">
            <v>BD.1184a</v>
          </cell>
        </row>
        <row r="637">
          <cell r="B637" t="str">
            <v>Ñaøo xuùc ñaát v/c ≤ 300m, m.xuùc 1,6m3 + oâtoâ 10T + maùy uûi 110cv ñaát caáp I</v>
          </cell>
          <cell r="C637" t="str">
            <v>100m3</v>
          </cell>
          <cell r="D637" t="str">
            <v>BD.1191</v>
          </cell>
        </row>
        <row r="638">
          <cell r="B638" t="str">
            <v>Ñaøo xuùc ñaát v/c ≤ 300m, m.xuùc 1,6m3 + oâtoâ 10T + maùy uûi 110cv ñaát caáp II</v>
          </cell>
          <cell r="C638" t="str">
            <v>100m3</v>
          </cell>
          <cell r="D638" t="str">
            <v>BD.1192</v>
          </cell>
        </row>
        <row r="639">
          <cell r="B639" t="str">
            <v>Ñaøo xuùc ñaát v/c ≤ 300m, m.xuùc 1,6m3 + oâtoâ 10T + maùy uûi 110cv ñaát caáp III</v>
          </cell>
          <cell r="C639" t="str">
            <v>100m3</v>
          </cell>
          <cell r="D639" t="str">
            <v>BD.1193</v>
          </cell>
        </row>
        <row r="640">
          <cell r="B640" t="str">
            <v>Ñaøo xuùc ñaát v/c ≤ 300m, m.xuùc 1,6m3 + oâtoâ 10T + maùy uûi 110cv ñaát caáp IV</v>
          </cell>
          <cell r="C640" t="str">
            <v>100m3</v>
          </cell>
          <cell r="D640" t="str">
            <v>BD.1194</v>
          </cell>
        </row>
        <row r="641">
          <cell r="B641" t="str">
            <v>Ñaøo xuùc ñaù v/c ≤ 300m, m.xuùc 1,6m3 + oâtoâ 10T + maùy uûi 110cv</v>
          </cell>
          <cell r="C641" t="str">
            <v>100m3</v>
          </cell>
          <cell r="D641" t="str">
            <v>BD.1194a</v>
          </cell>
        </row>
        <row r="642">
          <cell r="B642" t="str">
            <v>Ñaøo xuùc ñaát v/c ≤ 300m, m.xuùc 1,6m3 + oâtoâ 12T + maùy uûi 110cv ñaát caáp I</v>
          </cell>
          <cell r="C642" t="str">
            <v>100m3</v>
          </cell>
          <cell r="D642" t="str">
            <v>BD.1201</v>
          </cell>
        </row>
        <row r="643">
          <cell r="B643" t="str">
            <v>Ñaøo xuùc ñaát v/c ≤ 300m, m.xuùc 1,6m3 + oâtoâ 12T + maùy uûi 110cv ñaát caáp II</v>
          </cell>
          <cell r="C643" t="str">
            <v>100m3</v>
          </cell>
          <cell r="D643" t="str">
            <v>BD.1202</v>
          </cell>
        </row>
        <row r="644">
          <cell r="B644" t="str">
            <v>Ñaøo xuùc ñaát v/c ≤ 300m, m.xuùc 1,6m3 + oâtoâ 12T + maùy uûi 110cv ñaát caáp III</v>
          </cell>
          <cell r="C644" t="str">
            <v>100m3</v>
          </cell>
          <cell r="D644" t="str">
            <v>BD.1203</v>
          </cell>
        </row>
        <row r="645">
          <cell r="B645" t="str">
            <v>Ñaøo xuùc ñaát v/c ≤ 300m, m.xuùc 1,6m3 + oâtoâ 12T + maùy uûi 110cv ñaát caáp IV</v>
          </cell>
          <cell r="C645" t="str">
            <v>100m3</v>
          </cell>
          <cell r="D645" t="str">
            <v>BD.1204</v>
          </cell>
        </row>
        <row r="646">
          <cell r="B646" t="str">
            <v>Ñaøo xuùc ñaù v/c ≤ 300m, m.xuùc 1,6m3 + oâtoâ 12T + maùy uûi 110cv</v>
          </cell>
          <cell r="C646" t="str">
            <v>100m3</v>
          </cell>
          <cell r="D646" t="str">
            <v>BD.1204a</v>
          </cell>
        </row>
        <row r="647">
          <cell r="B647" t="str">
            <v>Ñaøo xuùc ñaát v/c ≤ 300m, m.xuùc 2,3m3 + oâtoâ 12T + maùy uûi 110cv ñaát caáp I</v>
          </cell>
          <cell r="C647" t="str">
            <v>100m3</v>
          </cell>
          <cell r="D647" t="str">
            <v>BD.1211</v>
          </cell>
        </row>
        <row r="648">
          <cell r="B648" t="str">
            <v>Ñaøo xuùc ñaát v/c ≤ 300m, m.xuùc 2,3m3 + oâtoâ 12T + maùy uûi 110cv ñaát caáp II</v>
          </cell>
          <cell r="C648" t="str">
            <v>100m3</v>
          </cell>
          <cell r="D648" t="str">
            <v>BD.1212</v>
          </cell>
        </row>
        <row r="649">
          <cell r="B649" t="str">
            <v>Ñaøo xuùc ñaát v/c ≤ 300m, m.xuùc 2,3m3 + oâtoâ 12T + maùy uûi 110cv ñaát caáp III</v>
          </cell>
          <cell r="C649" t="str">
            <v>100m3</v>
          </cell>
          <cell r="D649" t="str">
            <v>BD.1213</v>
          </cell>
        </row>
        <row r="650">
          <cell r="B650" t="str">
            <v>Ñaøo xuùc ñaát v/c ≤ 300m, m.xuùc 2,3m3 + oâtoâ 12T + maùy uûi 110cv ñaát caáp IV</v>
          </cell>
          <cell r="C650" t="str">
            <v>100m3</v>
          </cell>
          <cell r="D650" t="str">
            <v>BD.1214</v>
          </cell>
        </row>
        <row r="651">
          <cell r="B651" t="str">
            <v>Ñaøo xuùc ñaù v/c ≤ 300m, m.xuùc 2,3m3 + oâtoâ 12T + maùy uûi 110cv</v>
          </cell>
          <cell r="C651" t="str">
            <v>100m3</v>
          </cell>
          <cell r="D651" t="str">
            <v>BD.1214a</v>
          </cell>
        </row>
        <row r="652">
          <cell r="B652" t="str">
            <v>Ñaøo xuùc ñaát v/c ≤ 500m, m.xuùc 0,4m3 + oâtoâ 5T + maùy uûi 110cv ñaát caáp I</v>
          </cell>
          <cell r="C652" t="str">
            <v>100m3</v>
          </cell>
          <cell r="D652" t="str">
            <v>BD.1311</v>
          </cell>
        </row>
        <row r="653">
          <cell r="B653" t="str">
            <v>Ñaøo xuùc ñaát v/c ≤ 500m, m.xuùc 0,4m3 + oâtoâ 5T + maùy uûi 110cv ñaát caáp II</v>
          </cell>
          <cell r="C653" t="str">
            <v>100m3</v>
          </cell>
          <cell r="D653" t="str">
            <v>BD.1312</v>
          </cell>
        </row>
        <row r="654">
          <cell r="B654" t="str">
            <v>Ñaøo xuùc ñaát v/c ≤ 500m, m.xuùc 0,4m3 + oâtoâ 5T + maùy uûi 110cv ñaát caáp III</v>
          </cell>
          <cell r="C654" t="str">
            <v>100m3</v>
          </cell>
          <cell r="D654" t="str">
            <v>BD.1313</v>
          </cell>
        </row>
        <row r="655">
          <cell r="B655" t="str">
            <v>Ñaøo xuùc ñaát v/c ≤ 500m, m.xuùc 0,8m3 + oâtoâ 5T + maùy uûi 110cv ñaát caáp I</v>
          </cell>
          <cell r="C655" t="str">
            <v>100m3</v>
          </cell>
          <cell r="D655" t="str">
            <v>BD.1321</v>
          </cell>
        </row>
        <row r="656">
          <cell r="B656" t="str">
            <v>Ñaøo xuùc ñaát v/c ≤ 500m, m.xuùc 0,8m3 + oâtoâ 5T + maùy uûi 110cv ñaát caáp II</v>
          </cell>
          <cell r="C656" t="str">
            <v>100m3</v>
          </cell>
          <cell r="D656" t="str">
            <v>BD.1322</v>
          </cell>
        </row>
        <row r="657">
          <cell r="B657" t="str">
            <v>Ñaøo xuùc ñaát v/c ≤ 500m, m.xuùc 0,8m3 + oâtoâ 5T + maùy uûi 110cv ñaát caáp III</v>
          </cell>
          <cell r="C657" t="str">
            <v>100m3</v>
          </cell>
          <cell r="D657" t="str">
            <v>BD.1323</v>
          </cell>
        </row>
        <row r="658">
          <cell r="B658" t="str">
            <v>Ñaøo xuùc ñaát v/c ≤ 500m, m.xuùc 0,8m3 + oâtoâ 5T + maùy uûi 110cv ñaát caáp IV</v>
          </cell>
          <cell r="C658" t="str">
            <v>100m3</v>
          </cell>
          <cell r="D658" t="str">
            <v>BD.1324</v>
          </cell>
        </row>
        <row r="659">
          <cell r="B659" t="str">
            <v>Ñaøo xuùc ñaù v/c ≤ 500m, m.xuùc 0,8m3 + oâtoâ 5T + maùy uûi 110cv</v>
          </cell>
          <cell r="C659" t="str">
            <v>100m3</v>
          </cell>
          <cell r="D659" t="str">
            <v>BD.1324a</v>
          </cell>
        </row>
        <row r="660">
          <cell r="B660" t="str">
            <v>Ñaøo xuùc ñaát v/c ≤ 500m, m.xuùc 0,8m3 + oâtoâ 7T + maùy uûi 110cv ñaát caáp I</v>
          </cell>
          <cell r="C660" t="str">
            <v>100m3</v>
          </cell>
          <cell r="D660" t="str">
            <v>BD.1331</v>
          </cell>
        </row>
        <row r="661">
          <cell r="B661" t="str">
            <v>Ñaøo xuùc ñaát v/c ≤ 500m, m.xuùc 0,8m3 + oâtoâ 7T + maùy uûi 110cv ñaát caáp II</v>
          </cell>
          <cell r="C661" t="str">
            <v>100m3</v>
          </cell>
          <cell r="D661" t="str">
            <v>BD.1332</v>
          </cell>
        </row>
        <row r="662">
          <cell r="B662" t="str">
            <v>Ñaøo xuùc ñaát v/c ≤ 500m, m.xuùc 0,8m3 + oâtoâ 7T + maùy uûi 110cv ñaát caáp III</v>
          </cell>
          <cell r="C662" t="str">
            <v>100m3</v>
          </cell>
          <cell r="D662" t="str">
            <v>BD.1333</v>
          </cell>
        </row>
        <row r="663">
          <cell r="B663" t="str">
            <v>Ñaøo xuùc ñaát v/c ≤ 500m, m.xuùc 0,8m3 + oâtoâ 7T + maùy uûi 110cv ñaát caáp IV</v>
          </cell>
          <cell r="C663" t="str">
            <v>100m3</v>
          </cell>
          <cell r="D663" t="str">
            <v>BD.1334</v>
          </cell>
        </row>
        <row r="664">
          <cell r="B664" t="str">
            <v>Ñaøo xuùc ñaù v/c ≤ 500m, m.xuùc 0,8m3 + oâtoâ 7T + maùy uûi 110cv</v>
          </cell>
          <cell r="C664" t="str">
            <v>100m3</v>
          </cell>
          <cell r="D664" t="str">
            <v>BD.1334a</v>
          </cell>
        </row>
        <row r="665">
          <cell r="B665" t="str">
            <v>Ñaøo xuùc ñaát v/c ≤ 500m, m.xuùc 0,8m3 + oâtoâ 10T + maùy uûi 110cv ñaát caáp I</v>
          </cell>
          <cell r="C665" t="str">
            <v>100m3</v>
          </cell>
          <cell r="D665" t="str">
            <v>BD.1341</v>
          </cell>
        </row>
        <row r="666">
          <cell r="B666" t="str">
            <v>Ñaøo xuùc ñaát v/c ≤ 500m, m.xuùc 0,8m3 + oâtoâ 10T + maùy uûi 110cv ñaát caáp II</v>
          </cell>
          <cell r="C666" t="str">
            <v>100m3</v>
          </cell>
          <cell r="D666" t="str">
            <v>BD.1342</v>
          </cell>
        </row>
        <row r="667">
          <cell r="B667" t="str">
            <v>Ñaøo xuùc ñaát v/c ≤ 500m, m.xuùc 0,8m3 + oâtoâ 10T + maùy uûi 110cv ñaát caáp III</v>
          </cell>
          <cell r="C667" t="str">
            <v>100m3</v>
          </cell>
          <cell r="D667" t="str">
            <v>BD.1343</v>
          </cell>
        </row>
        <row r="668">
          <cell r="B668" t="str">
            <v>Ñaøo xuùc ñaát v/c ≤ 500m, m.xuùc 0,8m3 + oâtoâ 10T + maùy uûi 110cv ñaát caáp IV</v>
          </cell>
          <cell r="C668" t="str">
            <v>100m3</v>
          </cell>
          <cell r="D668" t="str">
            <v>BD.1344</v>
          </cell>
        </row>
        <row r="669">
          <cell r="B669" t="str">
            <v>Ñaøo xuùc ñaù v/c ≤ 500m, m.xuùc 0,8m3 + oâtoâ 10T + maùy uûi 110cv</v>
          </cell>
          <cell r="C669" t="str">
            <v>100m3</v>
          </cell>
          <cell r="D669" t="str">
            <v>BD.1344a</v>
          </cell>
        </row>
        <row r="670">
          <cell r="B670" t="str">
            <v>Ñaøo xuùc ñaát v/c ≤ 500m, m.xuùc 0,8m3 + oâtoâ 12T + maùy uûi 110cv ñaát caáp I</v>
          </cell>
          <cell r="C670" t="str">
            <v>100m3</v>
          </cell>
          <cell r="D670" t="str">
            <v>BD.1351</v>
          </cell>
        </row>
        <row r="671">
          <cell r="B671" t="str">
            <v>Ñaøo xuùc ñaát v/c ≤ 500m, m.xuùc 0,8m3 + oâtoâ 12T + maùy uûi 110cv ñaát caáp II</v>
          </cell>
          <cell r="C671" t="str">
            <v>100m3</v>
          </cell>
          <cell r="D671" t="str">
            <v>BD.1352</v>
          </cell>
        </row>
        <row r="672">
          <cell r="B672" t="str">
            <v>Ñaøo xuùc ñaát v/c ≤ 500m, m.xuùc 0,8m3 + oâtoâ 12T + maùy uûi 110cv ñaát caáp III</v>
          </cell>
          <cell r="C672" t="str">
            <v>100m3</v>
          </cell>
          <cell r="D672" t="str">
            <v>BD.1353</v>
          </cell>
        </row>
        <row r="673">
          <cell r="B673" t="str">
            <v>Ñaøo xuùc ñaát v/c ≤ 500m, m.xuùc 0,8m3 + oâtoâ 12T + maùy uûi 110cv ñaát caáp IV</v>
          </cell>
          <cell r="C673" t="str">
            <v>100m3</v>
          </cell>
          <cell r="D673" t="str">
            <v>BD.1354</v>
          </cell>
        </row>
        <row r="674">
          <cell r="B674" t="str">
            <v>Ñaøo xuùc ñaù v/c ≤ 500m, m.xuùc 0,8m3 + oâtoâ 12T + maùy uûi 110cv</v>
          </cell>
          <cell r="C674" t="str">
            <v>100m3</v>
          </cell>
          <cell r="D674" t="str">
            <v>BD.1354a</v>
          </cell>
        </row>
        <row r="675">
          <cell r="B675" t="str">
            <v>Ñaøo xuùc ñaát v/c ≤ 500m, m.xuùc 1,25m3 + oâtoâ 7T + maùy uûi 110cv ñaát caáp I</v>
          </cell>
          <cell r="C675" t="str">
            <v>100m3</v>
          </cell>
          <cell r="D675" t="str">
            <v>BD.1361</v>
          </cell>
        </row>
        <row r="676">
          <cell r="B676" t="str">
            <v>Ñaøo xuùc ñaát v/c ≤ 500m, m.xuùc 1,25m3 + oâtoâ 7T + maùy uûi 110cv ñaát caáp II</v>
          </cell>
          <cell r="C676" t="str">
            <v>100m3</v>
          </cell>
          <cell r="D676" t="str">
            <v>BD.1362</v>
          </cell>
        </row>
        <row r="677">
          <cell r="B677" t="str">
            <v>Ñaøo xuùc ñaát v/c ≤ 500m, m.xuùc 1,25m3 + oâtoâ 7T + maùy uûi 110cv ñaát caáp III</v>
          </cell>
          <cell r="C677" t="str">
            <v>100m3</v>
          </cell>
          <cell r="D677" t="str">
            <v>BD.1363</v>
          </cell>
        </row>
        <row r="678">
          <cell r="B678" t="str">
            <v>Ñaøo xuùc ñaát v/c ≤ 500m, m.xuùc 1,25m3 + oâtoâ 7T + maùy uûi 110cv ñaát caáp IV</v>
          </cell>
          <cell r="C678" t="str">
            <v>100m3</v>
          </cell>
          <cell r="D678" t="str">
            <v>BD.1364</v>
          </cell>
        </row>
        <row r="679">
          <cell r="B679" t="str">
            <v>Ñaøo xuùc ñaù v/c ≤ 500m, m.xuùc 1,25m3 + oâtoâ 7T + maùy uûi 110cv</v>
          </cell>
          <cell r="C679" t="str">
            <v>100m3</v>
          </cell>
          <cell r="D679" t="str">
            <v>BD.1364a</v>
          </cell>
        </row>
        <row r="680">
          <cell r="B680" t="str">
            <v>Ñaøo xuùc ñaát v/c ≤ 500m, m.xuùc 1,25m3 + oâtoâ 10T + maùy uûi 110cv ñaát caáp I</v>
          </cell>
          <cell r="C680" t="str">
            <v>100m3</v>
          </cell>
          <cell r="D680" t="str">
            <v>BD.1371</v>
          </cell>
        </row>
        <row r="681">
          <cell r="B681" t="str">
            <v>Ñaøo xuùc ñaát v/c ≤ 500m, m.xuùc 1,25m3 + oâtoâ 10T + maùy uûi 110cv ñaát caáp II</v>
          </cell>
          <cell r="C681" t="str">
            <v>100m3</v>
          </cell>
          <cell r="D681" t="str">
            <v>BD.1372</v>
          </cell>
        </row>
        <row r="682">
          <cell r="B682" t="str">
            <v>Ñaøo xuùc ñaát v/c ≤ 500m, m.xuùc 1,25m3 + oâtoâ 10T + maùy uûi 110cv ñaát caáp III</v>
          </cell>
          <cell r="C682" t="str">
            <v>100m3</v>
          </cell>
          <cell r="D682" t="str">
            <v>BD.1373</v>
          </cell>
        </row>
        <row r="683">
          <cell r="B683" t="str">
            <v>Ñaøo xuùc ñaát v/c ≤ 500m, m.xuùc 1,25m3 + oâtoâ 10T + maùy uûi 110cv ñaát caáp IV</v>
          </cell>
          <cell r="C683" t="str">
            <v>100m3</v>
          </cell>
          <cell r="D683" t="str">
            <v>BD.1374</v>
          </cell>
        </row>
        <row r="684">
          <cell r="B684" t="str">
            <v>Ñaøo xuùc ñaù v/c ≤ 500m, m.xuùc 1,25m3 + oâtoâ 10T + maùy uûi 110cv</v>
          </cell>
          <cell r="C684" t="str">
            <v>100m3</v>
          </cell>
          <cell r="D684" t="str">
            <v>BD.1374a</v>
          </cell>
        </row>
        <row r="685">
          <cell r="B685" t="str">
            <v>Ñaøo xuùc ñaát v/c ≤ 500m, m.xuùc 1,25m3 + oâtoâ 12T + maùy uûi 110cv ñaát caáp I</v>
          </cell>
          <cell r="C685" t="str">
            <v>100m3</v>
          </cell>
          <cell r="D685" t="str">
            <v>BD.1381</v>
          </cell>
        </row>
        <row r="686">
          <cell r="B686" t="str">
            <v>Ñaøo xuùc ñaát v/c ≤ 500m, m.xuùc 1,25m3 + oâtoâ 12T + maùy uûi 110cv ñaát caáp II</v>
          </cell>
          <cell r="C686" t="str">
            <v>100m3</v>
          </cell>
          <cell r="D686" t="str">
            <v>BD.1382</v>
          </cell>
        </row>
        <row r="687">
          <cell r="B687" t="str">
            <v>Ñaøo xuùc ñaát v/c ≤ 500m, m.xuùc 1,25m3 + oâtoâ 12T + maùy uûi 110cv ñaát caáp III</v>
          </cell>
          <cell r="C687" t="str">
            <v>100m3</v>
          </cell>
          <cell r="D687" t="str">
            <v>BD.1383</v>
          </cell>
        </row>
        <row r="688">
          <cell r="B688" t="str">
            <v>Ñaøo xuùc ñaát v/c ≤ 500m, m.xuùc 1,25m3 + oâtoâ 12T + maùy uûi 110cv ñaát caáp IV</v>
          </cell>
          <cell r="C688" t="str">
            <v>100m3</v>
          </cell>
          <cell r="D688" t="str">
            <v>BD.1384</v>
          </cell>
        </row>
        <row r="689">
          <cell r="B689" t="str">
            <v>Ñaøo xuùc ñaù v/c ≤ 500m, m.xuùc 1,25m3 + oâtoâ 12T + maùy uûi 110cv</v>
          </cell>
          <cell r="C689" t="str">
            <v>100m3</v>
          </cell>
          <cell r="D689" t="str">
            <v>BD.1384a</v>
          </cell>
        </row>
        <row r="690">
          <cell r="B690" t="str">
            <v>Ñaøo xuùc ñaát v/c ≤ 500m, m.xuùc 1,6m3 + oâtoâ 10T + maùy uûi 110cv ñaát caáp I</v>
          </cell>
          <cell r="C690" t="str">
            <v>100m3</v>
          </cell>
          <cell r="D690" t="str">
            <v>BD.1391</v>
          </cell>
        </row>
        <row r="691">
          <cell r="B691" t="str">
            <v>Ñaøo xuùc ñaát v/c ≤ 500m, m.xuùc 1,6m3 + oâtoâ 10T + maùy uûi 110cv ñaát caáp II</v>
          </cell>
          <cell r="C691" t="str">
            <v>100m3</v>
          </cell>
          <cell r="D691" t="str">
            <v>BD.1392</v>
          </cell>
        </row>
        <row r="692">
          <cell r="B692" t="str">
            <v>Ñaøo xuùc ñaát v/c ≤ 500m, m.xuùc 1,6m3 + oâtoâ 10T + maùy uûi 110cv ñaát caáp III</v>
          </cell>
          <cell r="C692" t="str">
            <v>100m3</v>
          </cell>
          <cell r="D692" t="str">
            <v>BD.1393</v>
          </cell>
        </row>
        <row r="693">
          <cell r="B693" t="str">
            <v>Ñaøo xuùc ñaát v/c ≤ 500m, m.xuùc 1,6m3 + oâtoâ 10T + maùy uûi 110cv ñaát caáp IV</v>
          </cell>
          <cell r="C693" t="str">
            <v>100m3</v>
          </cell>
          <cell r="D693" t="str">
            <v>BD.1394</v>
          </cell>
        </row>
        <row r="694">
          <cell r="B694" t="str">
            <v>Ñaøo xuùc ñaù v/c ≤ 500m, m.xuùc 1,6m3 + oâtoâ 10T + maùy uûi 110cv</v>
          </cell>
          <cell r="C694" t="str">
            <v>100m3</v>
          </cell>
          <cell r="D694" t="str">
            <v>BD.1394a</v>
          </cell>
        </row>
        <row r="695">
          <cell r="B695" t="str">
            <v>Ñaøo xuùc ñaát v/c ≤ 500m, m.xuùc 1,6m3 + oâtoâ 12T + maùy uûi 110cv ñaát caáp I</v>
          </cell>
          <cell r="C695" t="str">
            <v>100m3</v>
          </cell>
          <cell r="D695" t="str">
            <v>BD.1401</v>
          </cell>
        </row>
        <row r="696">
          <cell r="B696" t="str">
            <v>Ñaøo xuùc ñaát v/c ≤ 500m, m.xuùc 1,6m3 + oâtoâ 12T + maùy uûi 110cv ñaát caáp II</v>
          </cell>
          <cell r="C696" t="str">
            <v>100m3</v>
          </cell>
          <cell r="D696" t="str">
            <v>BD.1402</v>
          </cell>
        </row>
        <row r="697">
          <cell r="B697" t="str">
            <v>Ñaøo xuùc ñaát v/c ≤ 500m, m.xuùc 1,6m3 + oâtoâ 12T + maùy uûi 110cv ñaát caáp III</v>
          </cell>
          <cell r="C697" t="str">
            <v>100m3</v>
          </cell>
          <cell r="D697" t="str">
            <v>BD.1403</v>
          </cell>
        </row>
        <row r="698">
          <cell r="B698" t="str">
            <v>Ñaøo xuùc ñaát v/c ≤ 500m, m.xuùc 1,6m3 + oâtoâ 12T + maùy uûi 110cv ñaát caáp IV</v>
          </cell>
          <cell r="C698" t="str">
            <v>100m3</v>
          </cell>
          <cell r="D698" t="str">
            <v>BD.1404</v>
          </cell>
        </row>
        <row r="699">
          <cell r="B699" t="str">
            <v>Ñaøo xuùc ñaù v/c ≤ 500m, m.xuùc 1,6m3 + oâtoâ 12T + maùy uûi 110cv</v>
          </cell>
          <cell r="C699" t="str">
            <v>100m3</v>
          </cell>
          <cell r="D699" t="str">
            <v>BD.1404a</v>
          </cell>
        </row>
        <row r="700">
          <cell r="B700" t="str">
            <v>Ñaøo xuùc ñaát v/c ≤ 500m, m.xuùc 2,3m3 + oâtoâ 12T + maùy uûi 110cv ñaát caáp I</v>
          </cell>
          <cell r="C700" t="str">
            <v>100m3</v>
          </cell>
          <cell r="D700" t="str">
            <v>BD.1411</v>
          </cell>
        </row>
        <row r="701">
          <cell r="B701" t="str">
            <v>Ñaøo xuùc ñaát v/c ≤ 500m, m.xuùc 2,3m3 + oâtoâ 12T + maùy uûi 110cv ñaát caáp II</v>
          </cell>
          <cell r="C701" t="str">
            <v>100m3</v>
          </cell>
          <cell r="D701" t="str">
            <v>BD.1412</v>
          </cell>
        </row>
        <row r="702">
          <cell r="B702" t="str">
            <v>Ñaøo xuùc ñaát v/c ≤ 500m, m.xuùc 2,3m3 + oâtoâ 12T + maùy uûi 110cv ñaát caáp III</v>
          </cell>
          <cell r="C702" t="str">
            <v>100m3</v>
          </cell>
          <cell r="D702" t="str">
            <v>BD.1413</v>
          </cell>
        </row>
        <row r="703">
          <cell r="B703" t="str">
            <v>Ñaøo xuùc ñaát v/c ≤ 500m, m.xuùc 2,3m3 + oâtoâ 12T + maùy uûi 110cv ñaát caáp IV</v>
          </cell>
          <cell r="C703" t="str">
            <v>100m3</v>
          </cell>
          <cell r="D703" t="str">
            <v>BD.1414</v>
          </cell>
        </row>
        <row r="704">
          <cell r="B704" t="str">
            <v>Ñaøo xuùc ñaù v/c ≤ 500m, m.xuùc 2,3m3 + oâtoâ 12T + maùy uûi 110cv</v>
          </cell>
          <cell r="C704" t="str">
            <v>100m3</v>
          </cell>
          <cell r="D704" t="str">
            <v>BD.1414a</v>
          </cell>
        </row>
        <row r="705">
          <cell r="B705" t="str">
            <v>Ñaøo xuùc ñaát v/c ≤ 700m, m.xuùc 0,4m3 + oâtoâ 5T + maùy uûi 110cv ñaát caáp I</v>
          </cell>
          <cell r="C705" t="str">
            <v>100m3</v>
          </cell>
          <cell r="D705" t="str">
            <v>BD.1511</v>
          </cell>
        </row>
        <row r="706">
          <cell r="B706" t="str">
            <v>Ñaøo xuùc ñaát v/c ≤ 700m, m.xuùc 0,4m3 + oâtoâ 5T + maùy uûi 110cv ñaát caáp II</v>
          </cell>
          <cell r="C706" t="str">
            <v>100m3</v>
          </cell>
          <cell r="D706" t="str">
            <v>BD.1512</v>
          </cell>
        </row>
        <row r="707">
          <cell r="B707" t="str">
            <v>Ñaøo xuùc ñaát v/c ≤ 700m, m.xuùc 0,4m3 + oâtoâ 5T + maùy uûi 110cv ñaát caáp III</v>
          </cell>
          <cell r="C707" t="str">
            <v>100m3</v>
          </cell>
          <cell r="D707" t="str">
            <v>BD.1513</v>
          </cell>
        </row>
        <row r="708">
          <cell r="B708" t="str">
            <v>Ñaøo xuùc ñaát v/c ≤ 700m, m.xuùc 0,8m3 + oâtoâ 5T + maùy uûi 110cv ñaát caáp I</v>
          </cell>
          <cell r="C708" t="str">
            <v>100m3</v>
          </cell>
          <cell r="D708" t="str">
            <v>BD.1521</v>
          </cell>
        </row>
        <row r="709">
          <cell r="B709" t="str">
            <v>Ñaøo xuùc ñaát v/c ≤ 700m, m.xuùc 0,8m3 + oâtoâ 5T + maùy uûi 110cv ñaát caáp II</v>
          </cell>
          <cell r="C709" t="str">
            <v>100m3</v>
          </cell>
          <cell r="D709" t="str">
            <v>BD.1522</v>
          </cell>
        </row>
        <row r="710">
          <cell r="B710" t="str">
            <v>Ñaøo xuùc ñaát v/c ≤ 700m, m.xuùc 0,8m3 + oâtoâ 5T + maùy uûi 110cv ñaát caáp III</v>
          </cell>
          <cell r="C710" t="str">
            <v>100m3</v>
          </cell>
          <cell r="D710" t="str">
            <v>BD.1523</v>
          </cell>
        </row>
        <row r="711">
          <cell r="B711" t="str">
            <v>Ñaøo xuùc ñaát v/c ≤ 700m, m.xuùc 0,8m3 + oâtoâ 5T + maùy uûi 110cv ñaát caáp IV</v>
          </cell>
          <cell r="C711" t="str">
            <v>100m3</v>
          </cell>
          <cell r="D711" t="str">
            <v>BD.1524</v>
          </cell>
        </row>
        <row r="712">
          <cell r="B712" t="str">
            <v>Ñaøo xuùc ñaù v/c ≤ 700m, m.xuùc 0,8m3 + oâtoâ 5T + maùy uûi 110cv</v>
          </cell>
          <cell r="C712" t="str">
            <v>100m3</v>
          </cell>
          <cell r="D712" t="str">
            <v>BD.1524a</v>
          </cell>
        </row>
        <row r="713">
          <cell r="B713" t="str">
            <v>Ñaøo xuùc ñaát v/c ≤ 700m, m.xuùc 0,8m3 + oâtoâ 7T + maùy uûi 110cv ñaát caáp I</v>
          </cell>
          <cell r="C713" t="str">
            <v>100m3</v>
          </cell>
          <cell r="D713" t="str">
            <v>BD.1531</v>
          </cell>
        </row>
        <row r="714">
          <cell r="B714" t="str">
            <v>Ñaøo xuùc ñaát v/c ≤ 700m, m.xuùc 0,8m3 + oâtoâ 7T + maùy uûi 110cv ñaát caáp II</v>
          </cell>
          <cell r="C714" t="str">
            <v>100m3</v>
          </cell>
          <cell r="D714" t="str">
            <v>BD.1532</v>
          </cell>
        </row>
        <row r="715">
          <cell r="B715" t="str">
            <v>Ñaøo xuùc ñaát v/c ≤ 700m, m.xuùc 0,8m3 + oâtoâ 7T + maùy uûi 110cv ñaát caáp III</v>
          </cell>
          <cell r="C715" t="str">
            <v>100m3</v>
          </cell>
          <cell r="D715" t="str">
            <v>BD.1533</v>
          </cell>
        </row>
        <row r="716">
          <cell r="B716" t="str">
            <v>Ñaøo xuùc ñaát v/c ≤ 700m, m.xuùc 0,8m3 + oâtoâ 7T + maùy uûi 110cv ñaát caáp IV</v>
          </cell>
          <cell r="C716" t="str">
            <v>100m3</v>
          </cell>
          <cell r="D716" t="str">
            <v>BD.1534</v>
          </cell>
        </row>
        <row r="717">
          <cell r="B717" t="str">
            <v>Ñaøo xuùc ñaù v/c ≤ 700m, m.xuùc 0,8m3 + oâtoâ 7T + maùy uûi 110cv</v>
          </cell>
          <cell r="C717" t="str">
            <v>100m3</v>
          </cell>
          <cell r="D717" t="str">
            <v>BD.1534a</v>
          </cell>
        </row>
        <row r="718">
          <cell r="B718" t="str">
            <v>Ñaøo xuùc ñaát v/c ≤ 700m, m.xuùc 0,8m3 + oâtoâ 10T + maùy uûi 110cv ñaát caáp I</v>
          </cell>
          <cell r="C718" t="str">
            <v>100m3</v>
          </cell>
          <cell r="D718" t="str">
            <v>BD.1541</v>
          </cell>
        </row>
        <row r="719">
          <cell r="B719" t="str">
            <v>Ñaøo xuùc ñaát v/c ≤ 700m, m.xuùc 0,8m3 + oâtoâ 10T + maùy uûi 110cv ñaát caáp II</v>
          </cell>
          <cell r="C719" t="str">
            <v>100m3</v>
          </cell>
          <cell r="D719" t="str">
            <v>BD.1542</v>
          </cell>
        </row>
        <row r="720">
          <cell r="B720" t="str">
            <v>Ñaøo xuùc ñaát v/c ≤ 700m, m.xuùc 0,8m3 + oâtoâ 10T + maùy uûi 110cv ñaát caáp III</v>
          </cell>
          <cell r="C720" t="str">
            <v>100m3</v>
          </cell>
          <cell r="D720" t="str">
            <v>BD.1543</v>
          </cell>
        </row>
        <row r="721">
          <cell r="B721" t="str">
            <v>Ñaøo xuùc ñaát v/c ≤ 700m, m.xuùc 0,8m3 + oâtoâ 10T + maùy uûi 110cv ñaát caáp IV</v>
          </cell>
          <cell r="C721" t="str">
            <v>100m3</v>
          </cell>
          <cell r="D721" t="str">
            <v>BD.1544</v>
          </cell>
        </row>
        <row r="722">
          <cell r="B722" t="str">
            <v>Ñaøo xuùc ñaù v/c ≤ 700m, m.xuùc 0,8m3 + oâtoâ 10T + maùy uûi 110cv</v>
          </cell>
          <cell r="C722" t="str">
            <v>100m3</v>
          </cell>
          <cell r="D722" t="str">
            <v>BD.1544a</v>
          </cell>
        </row>
        <row r="723">
          <cell r="B723" t="str">
            <v>Ñaøo xuùc ñaát v/c ≤ 700m, m.xuùc 0,8m3 + oâtoâ 12T + maùy uûi 110cv ñaát caáp I</v>
          </cell>
          <cell r="C723" t="str">
            <v>100m3</v>
          </cell>
          <cell r="D723" t="str">
            <v>BD.1551</v>
          </cell>
        </row>
        <row r="724">
          <cell r="B724" t="str">
            <v>Ñaøo xuùc ñaát v/c ≤ 700m, m.xuùc 0,8m3 + oâtoâ 12T + maùy uûi 110cv ñaát caáp II</v>
          </cell>
          <cell r="C724" t="str">
            <v>100m3</v>
          </cell>
          <cell r="D724" t="str">
            <v>BD.1552</v>
          </cell>
        </row>
        <row r="725">
          <cell r="B725" t="str">
            <v>Ñaøo xuùc ñaát v/c ≤ 700m, m.xuùc 0,8m3 + oâtoâ 12T + maùy uûi 110cv ñaát caáp III</v>
          </cell>
          <cell r="C725" t="str">
            <v>100m3</v>
          </cell>
          <cell r="D725" t="str">
            <v>BD.1553</v>
          </cell>
        </row>
        <row r="726">
          <cell r="B726" t="str">
            <v>Ñaøo xuùc ñaát v/c ≤ 700m, m.xuùc 0,8m3 + oâtoâ 12T + maùy uûi 110cv ñaát caáp IV</v>
          </cell>
          <cell r="C726" t="str">
            <v>100m3</v>
          </cell>
          <cell r="D726" t="str">
            <v>BD.1554</v>
          </cell>
        </row>
        <row r="727">
          <cell r="B727" t="str">
            <v>Ñaøo xuùc ñaù v/c ≤ 700m, m.xuùc 0,8m3 + oâtoâ 12T + maùy uûi 110cv</v>
          </cell>
          <cell r="C727" t="str">
            <v>100m3</v>
          </cell>
          <cell r="D727" t="str">
            <v>BD.1554a</v>
          </cell>
        </row>
        <row r="728">
          <cell r="B728" t="str">
            <v>Ñaøo xuùc ñaát v/c ≤ 700m, m.xuùc 1,25m3 + oâtoâ 7T + maùy uûi 110cv ñaát caáp I</v>
          </cell>
          <cell r="C728" t="str">
            <v>100m3</v>
          </cell>
          <cell r="D728" t="str">
            <v>BD.1561</v>
          </cell>
        </row>
        <row r="729">
          <cell r="B729" t="str">
            <v>Ñaøo xuùc ñaát v/c ≤ 700m, m.xuùc 1,25m3 + oâtoâ 7T + maùy uûi 110cv ñaát caáp II</v>
          </cell>
          <cell r="C729" t="str">
            <v>100m3</v>
          </cell>
          <cell r="D729" t="str">
            <v>BD.1562</v>
          </cell>
        </row>
        <row r="730">
          <cell r="B730" t="str">
            <v>Ñaøo xuùc ñaát v/c ≤ 700m, m.xuùc 1,25m3 + oâtoâ 7T + maùy uûi 110cv ñaát caáp III</v>
          </cell>
          <cell r="C730" t="str">
            <v>100m3</v>
          </cell>
          <cell r="D730" t="str">
            <v>BD.1563</v>
          </cell>
        </row>
        <row r="731">
          <cell r="B731" t="str">
            <v>Ñaøo xuùc ñaát v/c ≤ 700m, m.xuùc 1,25m3 + oâtoâ 7T + maùy uûi 110cv ñaát caáp IV</v>
          </cell>
          <cell r="C731" t="str">
            <v>100m3</v>
          </cell>
          <cell r="D731" t="str">
            <v>BD.1564</v>
          </cell>
        </row>
        <row r="732">
          <cell r="B732" t="str">
            <v>Ñaøo xuùc ñaù v/c ≤ 700m, m.xuùc 1,25m3 + oâtoâ 7T + maùy uûi 110cv</v>
          </cell>
          <cell r="C732" t="str">
            <v>100m3</v>
          </cell>
          <cell r="D732" t="str">
            <v>BD.1564a</v>
          </cell>
        </row>
        <row r="733">
          <cell r="B733" t="str">
            <v>Ñaøo xuùc ñaát v/c ≤ 700m, m.xuùc 1,25m3 + oâtoâ 10T + maùy uûi 110cv ñaát caáp I</v>
          </cell>
          <cell r="C733" t="str">
            <v>100m3</v>
          </cell>
          <cell r="D733" t="str">
            <v>BD.1571</v>
          </cell>
        </row>
        <row r="734">
          <cell r="B734" t="str">
            <v>Ñaøo xuùc ñaát v/c ≤ 700m, m.xuùc 1,25m3 + oâtoâ 10T + maùy uûi 110cv ñaát caáp II</v>
          </cell>
          <cell r="C734" t="str">
            <v>100m3</v>
          </cell>
          <cell r="D734" t="str">
            <v>BD.1572</v>
          </cell>
        </row>
        <row r="735">
          <cell r="B735" t="str">
            <v>Ñaøo xuùc ñaát v/c ≤ 700m, m.xuùc 1,25m3 + oâtoâ 10T + maùy uûi 110cv ñaát caáp III</v>
          </cell>
          <cell r="C735" t="str">
            <v>100m3</v>
          </cell>
          <cell r="D735" t="str">
            <v>BD.1573</v>
          </cell>
        </row>
        <row r="736">
          <cell r="B736" t="str">
            <v>Ñaøo xuùc ñaát v/c ≤ 700m, m.xuùc 1,25m3 + oâtoâ 10T + maùy uûi 110cv ñaát caáp IV</v>
          </cell>
          <cell r="C736" t="str">
            <v>100m3</v>
          </cell>
          <cell r="D736" t="str">
            <v>BD.1574</v>
          </cell>
        </row>
        <row r="737">
          <cell r="B737" t="str">
            <v>Ñaøo xuùc ñaù v/c ≤ 700m, m.xuùc 1,25m3 + oâtoâ 10T + maùy uûi 110cv</v>
          </cell>
          <cell r="C737" t="str">
            <v>100m3</v>
          </cell>
          <cell r="D737" t="str">
            <v>BD.1574a</v>
          </cell>
        </row>
        <row r="738">
          <cell r="B738" t="str">
            <v>Ñaøo xuùc ñaát v/c ≤ 700m, m.xuùc 1,25m3 + oâtoâ 12T + maùy uûi 110cv ñaát caáp I</v>
          </cell>
          <cell r="C738" t="str">
            <v>100m3</v>
          </cell>
          <cell r="D738" t="str">
            <v>BD.1581</v>
          </cell>
        </row>
        <row r="739">
          <cell r="B739" t="str">
            <v>Ñaøo xuùc ñaát v/c ≤ 700m, m.xuùc 1,25m3 + oâtoâ 12T + maùy uûi 110cv ñaát caáp II</v>
          </cell>
          <cell r="C739" t="str">
            <v>100m3</v>
          </cell>
          <cell r="D739" t="str">
            <v>BD.1582</v>
          </cell>
        </row>
        <row r="740">
          <cell r="B740" t="str">
            <v>Ñaøo xuùc ñaát v/c ≤ 700m, m.xuùc 1,25m3 + oâtoâ 12T + maùy uûi 110cv ñaát caáp III</v>
          </cell>
          <cell r="C740" t="str">
            <v>100m3</v>
          </cell>
          <cell r="D740" t="str">
            <v>BD.1583</v>
          </cell>
        </row>
        <row r="741">
          <cell r="B741" t="str">
            <v>Ñaøo xuùc ñaát v/c ≤ 700m, m.xuùc 1,25m3 + oâtoâ 12T + maùy uûi 110cv ñaát caáp IV</v>
          </cell>
          <cell r="C741" t="str">
            <v>100m3</v>
          </cell>
          <cell r="D741" t="str">
            <v>BD.1584</v>
          </cell>
        </row>
        <row r="742">
          <cell r="B742" t="str">
            <v>Ñaøo xuùc ñaù v/c ≤ 700m, m.xuùc 1,25m3 + oâtoâ 12T + maùy uûi 110cv</v>
          </cell>
          <cell r="C742" t="str">
            <v>100m3</v>
          </cell>
          <cell r="D742" t="str">
            <v>BD.1584a</v>
          </cell>
        </row>
        <row r="743">
          <cell r="B743" t="str">
            <v>Ñaøo xuùc ñaát v/c ≤ 700m, m.xuùc 1,6m3 + oâtoâ 10T + maùy uûi 110cv ñaát caáp I</v>
          </cell>
          <cell r="C743" t="str">
            <v>100m3</v>
          </cell>
          <cell r="D743" t="str">
            <v>BD.1591</v>
          </cell>
        </row>
        <row r="744">
          <cell r="B744" t="str">
            <v>Ñaøo xuùc ñaát v/c ≤ 700m, m.xuùc 1,6m3 + oâtoâ 10T + maùy uûi 110cv ñaát caáp II</v>
          </cell>
          <cell r="C744" t="str">
            <v>100m3</v>
          </cell>
          <cell r="D744" t="str">
            <v>BD.1592</v>
          </cell>
        </row>
        <row r="745">
          <cell r="B745" t="str">
            <v>Ñaøo xuùc ñaát v/c ≤ 700m, m.xuùc 1,6m3 + oâtoâ 10T + maùy uûi 110cv ñaát caáp III</v>
          </cell>
          <cell r="C745" t="str">
            <v>100m3</v>
          </cell>
          <cell r="D745" t="str">
            <v>BD.1593</v>
          </cell>
        </row>
        <row r="746">
          <cell r="B746" t="str">
            <v>Ñaøo xuùc ñaát v/c ≤ 700m, m.xuùc 1,6m3 + oâtoâ 10T + maùy uûi 110cv ñaát caáp IV</v>
          </cell>
          <cell r="C746" t="str">
            <v>100m3</v>
          </cell>
          <cell r="D746" t="str">
            <v>BD.1594</v>
          </cell>
        </row>
        <row r="747">
          <cell r="B747" t="str">
            <v>Ñaøo xuùc ñaù v/c ≤ 700m, m.xuùc 1,6m3 + oâtoâ 10T + maùy uûi 110cv</v>
          </cell>
          <cell r="C747" t="str">
            <v>100m3</v>
          </cell>
          <cell r="D747" t="str">
            <v>BD.1594a</v>
          </cell>
        </row>
        <row r="748">
          <cell r="B748" t="str">
            <v>Ñaøo xuùc ñaát v/c ≤ 700m, m.xuùc 1,6m3 + oâtoâ 12T + maùy uûi 110cv ñaát caáp I</v>
          </cell>
          <cell r="C748" t="str">
            <v>100m3</v>
          </cell>
          <cell r="D748" t="str">
            <v>BD.1601</v>
          </cell>
        </row>
        <row r="749">
          <cell r="B749" t="str">
            <v>Ñaøo xuùc ñaát v/c ≤ 700m, m.xuùc 1,6m3 + oâtoâ 12T + maùy uûi 110cv ñaát caáp II</v>
          </cell>
          <cell r="C749" t="str">
            <v>100m3</v>
          </cell>
          <cell r="D749" t="str">
            <v>BD.1602</v>
          </cell>
        </row>
        <row r="750">
          <cell r="B750" t="str">
            <v>Ñaøo xuùc ñaát v/c ≤ 700m, m.xuùc 1,6m3 + oâtoâ 12T + maùy uûi 110cv ñaát caáp III</v>
          </cell>
          <cell r="C750" t="str">
            <v>100m3</v>
          </cell>
          <cell r="D750" t="str">
            <v>BD.1603</v>
          </cell>
        </row>
        <row r="751">
          <cell r="B751" t="str">
            <v>Ñaøo xuùc ñaát v/c ≤ 700m, m.xuùc 1,6m3 + oâtoâ 12T + maùy uûi 110cv ñaát caáp IV</v>
          </cell>
          <cell r="C751" t="str">
            <v>100m3</v>
          </cell>
          <cell r="D751" t="str">
            <v>BD.1604</v>
          </cell>
        </row>
        <row r="752">
          <cell r="B752" t="str">
            <v>Ñaøo xuùc ñaù v/c ≤ 700m, m.xuùc 1,6m3 + oâtoâ 12T + maùy uûi 110cv</v>
          </cell>
          <cell r="C752" t="str">
            <v>100m3</v>
          </cell>
          <cell r="D752" t="str">
            <v>BD.1604a</v>
          </cell>
        </row>
        <row r="753">
          <cell r="B753" t="str">
            <v>Ñaøo xuùc ñaát v/c ≤ 700m, m.xuùc 2,3m3 + oâtoâ 12T + maùy uûi 110cv ñaát caáp I</v>
          </cell>
          <cell r="C753" t="str">
            <v>100m3</v>
          </cell>
          <cell r="D753" t="str">
            <v>BD.1611</v>
          </cell>
        </row>
        <row r="754">
          <cell r="B754" t="str">
            <v>Ñaøo xuùc ñaát v/c ≤ 700m, m.xuùc 2,3m3 + oâtoâ 12T + maùy uûi 110cv ñaát caáp II</v>
          </cell>
          <cell r="C754" t="str">
            <v>100m3</v>
          </cell>
          <cell r="D754" t="str">
            <v>BD.1612</v>
          </cell>
        </row>
        <row r="755">
          <cell r="B755" t="str">
            <v>Ñaøo xuùc ñaát v/c ≤ 700m, m.xuùc 2,3m3 + oâtoâ 12T + maùy uûi 110cv ñaát caáp III</v>
          </cell>
          <cell r="C755" t="str">
            <v>100m3</v>
          </cell>
          <cell r="D755" t="str">
            <v>BD.1613</v>
          </cell>
        </row>
        <row r="756">
          <cell r="B756" t="str">
            <v>Ñaøo xuùc ñaát v/c ≤ 700m, m.xuùc 2,3m3 + oâtoâ 12T + maùy uûi 110cv ñaát caáp IV</v>
          </cell>
          <cell r="C756" t="str">
            <v>100m3</v>
          </cell>
          <cell r="D756" t="str">
            <v>BD.1614</v>
          </cell>
        </row>
        <row r="757">
          <cell r="B757" t="str">
            <v>Ñaøo xuùc ñaù v/c ≤ 700m, m.xuùc 2,3m3 + oâtoâ 12T + maùy uûi 110cv</v>
          </cell>
          <cell r="C757" t="str">
            <v>100m3</v>
          </cell>
          <cell r="D757" t="str">
            <v>BD.1614a</v>
          </cell>
        </row>
        <row r="758">
          <cell r="B758" t="str">
            <v>Ñaøo xuùc ñaát v/c ≤ 1000m, m.xuùc 0,4m3 + oâtoâ 5T + maùy uûi 110cv ñaát caáp I</v>
          </cell>
          <cell r="C758" t="str">
            <v>100m3</v>
          </cell>
          <cell r="D758" t="str">
            <v>BD.1711</v>
          </cell>
        </row>
        <row r="759">
          <cell r="B759" t="str">
            <v>Ñaøo xuùc ñaát v/c ≤ 1000m, m.xuùc 0,4m3 + oâtoâ 5T + maùy uûi 110cv ñaát caáp II</v>
          </cell>
          <cell r="C759" t="str">
            <v>100m3</v>
          </cell>
          <cell r="D759" t="str">
            <v>BD.1712</v>
          </cell>
        </row>
        <row r="760">
          <cell r="B760" t="str">
            <v>Ñaøo xuùc ñaát v/c ≤ 1000m, m.xuùc 0,4m3 + oâtoâ 5T + maùy uûi 110cv ñaát caáp III</v>
          </cell>
          <cell r="C760" t="str">
            <v>100m3</v>
          </cell>
          <cell r="D760" t="str">
            <v>BD.1713</v>
          </cell>
        </row>
        <row r="761">
          <cell r="B761" t="str">
            <v>Ñaøo xuùc ñaát v/c ≤ 1000m, m.xuùc 0,4m3 + oâtoâ 7T + maùy uûi 110cv ñaát caáp I</v>
          </cell>
          <cell r="C761" t="str">
            <v>100m3</v>
          </cell>
          <cell r="D761" t="str">
            <v>BD.1721</v>
          </cell>
        </row>
        <row r="762">
          <cell r="B762" t="str">
            <v>Ñaøo xuùc ñaát v/c ≤ 1000m, m.xuùc 0,4m3 + oâtoâ 7T + maùy uûi 110cv ñaát caáp II</v>
          </cell>
          <cell r="C762" t="str">
            <v>100m3</v>
          </cell>
          <cell r="D762" t="str">
            <v>BD.1722</v>
          </cell>
        </row>
        <row r="763">
          <cell r="B763" t="str">
            <v>Ñaøo xuùc ñaát v/c ≤ 1000m, m.xuùc 0,4m3 + oâtoâ 7T + maùy uûi 110cv ñaát caáp III</v>
          </cell>
          <cell r="C763" t="str">
            <v>100m3</v>
          </cell>
          <cell r="D763" t="str">
            <v>BD.1723</v>
          </cell>
        </row>
        <row r="764">
          <cell r="B764" t="str">
            <v>Ñaøo xuùc ñaát v/c ≤ 1000m, m.xuùc 0,8m3 + oâtoâ 5T + maùy uûi 110cv ñaát caáp I</v>
          </cell>
          <cell r="C764" t="str">
            <v>100m3</v>
          </cell>
          <cell r="D764" t="str">
            <v>BD.1731</v>
          </cell>
        </row>
        <row r="765">
          <cell r="B765" t="str">
            <v>Ñaøo xuùc ñaát v/c ≤ 1000m, m.xuùc 0,8m3 + oâtoâ 5T + maùy uûi 110cv ñaát caáp II</v>
          </cell>
          <cell r="C765" t="str">
            <v>100m3</v>
          </cell>
          <cell r="D765" t="str">
            <v>BD.1732</v>
          </cell>
        </row>
        <row r="766">
          <cell r="B766" t="str">
            <v>Ñaøo xuùc ñaát v/c ≤ 1000m, m.xuùc 0,8m3 + oâtoâ 5T + maùy uûi 110cv ñaát caáp III</v>
          </cell>
          <cell r="C766" t="str">
            <v>100m3</v>
          </cell>
          <cell r="D766" t="str">
            <v>BD.1733</v>
          </cell>
        </row>
        <row r="767">
          <cell r="B767" t="str">
            <v>Ñaøo xuùc ñaát v/c ≤ 1000m, m.xuùc 0,8m3 + oâtoâ 5T + maùy uûi 110cv ñaát caáp IV</v>
          </cell>
          <cell r="C767" t="str">
            <v>100m3</v>
          </cell>
          <cell r="D767" t="str">
            <v>BD.1734</v>
          </cell>
        </row>
        <row r="768">
          <cell r="B768" t="str">
            <v>Ñaøo xuùc ñaù v/c ≤ 1000m, m.xuùc 0,8m3 + oâtoâ 5T + maùy uûi 110cv</v>
          </cell>
          <cell r="C768" t="str">
            <v>100m3</v>
          </cell>
          <cell r="D768" t="str">
            <v>BD.1734a</v>
          </cell>
        </row>
        <row r="769">
          <cell r="B769" t="str">
            <v>Ñaøo xuùc ñaát v/c ≤ 1000m, m.xuùc 0,8m3 + oâtoâ 7T + maùy uûi 110cv ñaát caáp I</v>
          </cell>
          <cell r="C769" t="str">
            <v>100m3</v>
          </cell>
          <cell r="D769" t="str">
            <v>BD.1741</v>
          </cell>
        </row>
        <row r="770">
          <cell r="B770" t="str">
            <v>Ñaøo xuùc ñaát v/c ≤ 1000m, m.xuùc 0,8m3 + oâtoâ 7T + maùy uûi 110cv ñaát caáp II</v>
          </cell>
          <cell r="C770" t="str">
            <v>100m3</v>
          </cell>
          <cell r="D770" t="str">
            <v>BD.1742</v>
          </cell>
        </row>
        <row r="771">
          <cell r="B771" t="str">
            <v>Ñaøo xuùc ñaát v/c ≤ 1000m, m.xuùc 0,8m3 + oâtoâ 7T + maùy uûi 110cv ñaát caáp III</v>
          </cell>
          <cell r="C771" t="str">
            <v>100m3</v>
          </cell>
          <cell r="D771" t="str">
            <v>BD.1743</v>
          </cell>
        </row>
        <row r="772">
          <cell r="B772" t="str">
            <v>Ñaøo xuùc ñaát v/c ≤ 1000m, m.xuùc 0,8m3 + oâtoâ 7T + maùy uûi 110cv ñaát caáp IV</v>
          </cell>
          <cell r="C772" t="str">
            <v>100m3</v>
          </cell>
          <cell r="D772" t="str">
            <v>BD.1744</v>
          </cell>
        </row>
        <row r="773">
          <cell r="B773" t="str">
            <v>Ñaøo xuùc ñaù v/c ≤ 1000m, m.xuùc 0,8m3 + oâtoâ 7T + maùy uûi 110cv</v>
          </cell>
          <cell r="C773" t="str">
            <v>100m3</v>
          </cell>
          <cell r="D773" t="str">
            <v>BD.1744a</v>
          </cell>
        </row>
        <row r="774">
          <cell r="B774" t="str">
            <v>Ñaøo xuùc ñaát v/c ≤ 1000m, m.xuùc 0,8m3 + oâtoâ 10T + maùy uûi 110cv ñaát caáp I</v>
          </cell>
          <cell r="C774" t="str">
            <v>100m3</v>
          </cell>
          <cell r="D774" t="str">
            <v>BD.1751</v>
          </cell>
        </row>
        <row r="775">
          <cell r="B775" t="str">
            <v>Ñaøo xuùc ñaát v/c ≤ 1000m, m.xuùc 0,8m3 + oâtoâ 10T + maùy uûi 110cv ñaát caáp II</v>
          </cell>
          <cell r="C775" t="str">
            <v>100m3</v>
          </cell>
          <cell r="D775" t="str">
            <v>BD.1752</v>
          </cell>
        </row>
        <row r="776">
          <cell r="B776" t="str">
            <v>Ñaøo xuùc ñaát v/c ≤ 1000m, m.xuùc 0,8m3 + oâtoâ 10T + maùy uûi 110cv ñaát caáp III</v>
          </cell>
          <cell r="C776" t="str">
            <v>100m3</v>
          </cell>
          <cell r="D776" t="str">
            <v>BD.1753</v>
          </cell>
        </row>
        <row r="777">
          <cell r="B777" t="str">
            <v>Ñaøo xuùc ñaát v/c ≤ 1000m, m.xuùc 0,8m3 + oâtoâ 10T + maùy uûi 110cv ñaát caáp IV</v>
          </cell>
          <cell r="C777" t="str">
            <v>100m3</v>
          </cell>
          <cell r="D777" t="str">
            <v>BD.1754</v>
          </cell>
        </row>
        <row r="778">
          <cell r="B778" t="str">
            <v>Ñaøo xuùc ñaù v/c ≤ 1000m, m.xuùc 0,8m3 + oâtoâ 10T + maùy uûi 110cv</v>
          </cell>
          <cell r="C778" t="str">
            <v>100m3</v>
          </cell>
          <cell r="D778" t="str">
            <v>BD.1754a</v>
          </cell>
        </row>
        <row r="779">
          <cell r="B779" t="str">
            <v>Ñaøo xuùc ñaát v/c ≤ 1000m, m.xuùc 0,8m3 + oâtoâ 12T + maùy uûi 110cv ñaát caáp I</v>
          </cell>
          <cell r="C779" t="str">
            <v>100m3</v>
          </cell>
          <cell r="D779" t="str">
            <v>BD.1761</v>
          </cell>
        </row>
        <row r="780">
          <cell r="B780" t="str">
            <v>Ñaøo xuùc ñaát v/c ≤ 1000m, m.xuùc 0,8m3 + oâtoâ 12T + maùy uûi 110cv ñaát caáp II</v>
          </cell>
          <cell r="C780" t="str">
            <v>100m3</v>
          </cell>
          <cell r="D780" t="str">
            <v>BD.1762</v>
          </cell>
        </row>
        <row r="781">
          <cell r="B781" t="str">
            <v>Ñaøo xuùc ñaát v/c ≤ 1000m, m.xuùc 0,8m3 + oâtoâ 12T + maùy uûi 110cv ñaát caáp III</v>
          </cell>
          <cell r="C781" t="str">
            <v>100m3</v>
          </cell>
          <cell r="D781" t="str">
            <v>BD.1763</v>
          </cell>
        </row>
        <row r="782">
          <cell r="B782" t="str">
            <v>Ñaøo xuùc ñaát v/c ≤ 1000m, m.xuùc 0,8m3 + oâtoâ 12T + maùy uûi 110cv ñaát caáp IV</v>
          </cell>
          <cell r="C782" t="str">
            <v>100m3</v>
          </cell>
          <cell r="D782" t="str">
            <v>BD.1764</v>
          </cell>
        </row>
        <row r="783">
          <cell r="B783" t="str">
            <v>Ñaøo xuùc ñaù v/c ≤ 1000m, m.xuùc 0,8m3 + oâtoâ 12T + maùy uûi 110cv</v>
          </cell>
          <cell r="C783" t="str">
            <v>100m3</v>
          </cell>
          <cell r="D783" t="str">
            <v>BD.1764a</v>
          </cell>
        </row>
        <row r="784">
          <cell r="B784" t="str">
            <v>Ñaøo xuùc ñaát v/c ≤ 1000m, m.xuùc 1,25m3 + oâtoâ 7T + maùy uûi 110cv ñaát caáp I</v>
          </cell>
          <cell r="C784" t="str">
            <v>100m3</v>
          </cell>
          <cell r="D784" t="str">
            <v>BD.1771</v>
          </cell>
        </row>
        <row r="785">
          <cell r="B785" t="str">
            <v>Ñaøo xuùc ñaát v/c ≤ 1000m, m.xuùc 1,25m3 + oâtoâ 7T + maùy uûi 110cv ñaát caáp II</v>
          </cell>
          <cell r="C785" t="str">
            <v>100m3</v>
          </cell>
          <cell r="D785" t="str">
            <v>BD.1772</v>
          </cell>
        </row>
        <row r="786">
          <cell r="B786" t="str">
            <v>Ñaøo xuùc ñaát v/c ≤ 1000m, m.xuùc 1,25m3 + oâtoâ 7T + maùy uûi 110cv ñaát caáp III</v>
          </cell>
          <cell r="C786" t="str">
            <v>100m3</v>
          </cell>
          <cell r="D786" t="str">
            <v>BD.1773</v>
          </cell>
        </row>
        <row r="787">
          <cell r="B787" t="str">
            <v>Ñaøo xuùc ñaát v/c ≤ 1000m, m.xuùc 1,25m3 + oâtoâ 7T + maùy uûi 110cv ñaát caáp IV</v>
          </cell>
          <cell r="C787" t="str">
            <v>100m3</v>
          </cell>
          <cell r="D787" t="str">
            <v>BD.1774</v>
          </cell>
        </row>
        <row r="788">
          <cell r="B788" t="str">
            <v>Ñaøo xuùc ñaù v/c ≤ 1000m, m.xuùc 1,25m3 + oâtoâ 7T + maùy uûi 110cv</v>
          </cell>
          <cell r="C788" t="str">
            <v>100m3</v>
          </cell>
          <cell r="D788" t="str">
            <v>BD.1774a</v>
          </cell>
        </row>
        <row r="789">
          <cell r="B789" t="str">
            <v>Ñaøo xuùc ñaát v/c ≤ 1000m, m.xuùc 1,25m3 + oâtoâ 10T + maùy uûi 110cv ñaát caáp I</v>
          </cell>
          <cell r="C789" t="str">
            <v>100m3</v>
          </cell>
          <cell r="D789" t="str">
            <v>BD.1781</v>
          </cell>
        </row>
        <row r="790">
          <cell r="B790" t="str">
            <v>Ñaøo xuùc ñaát v/c ≤ 1000m, m.xuùc 1,25m3 + oâtoâ 10T + maùy uûi 110cv ñaát caáp II</v>
          </cell>
          <cell r="C790" t="str">
            <v>100m3</v>
          </cell>
          <cell r="D790" t="str">
            <v>BD.1782</v>
          </cell>
        </row>
        <row r="791">
          <cell r="B791" t="str">
            <v>Ñaøo xuùc ñaát v/c ≤ 1000m, m.xuùc 1,25m3 + oâtoâ 10T + maùy uûi 110cv ñaát caáp III</v>
          </cell>
          <cell r="C791" t="str">
            <v>100m3</v>
          </cell>
          <cell r="D791" t="str">
            <v>BD.1783</v>
          </cell>
        </row>
        <row r="792">
          <cell r="B792" t="str">
            <v>Ñaøo xuùc ñaát v/c ≤ 1000m, m.xuùc 1,25m3 + oâtoâ 10T + maùy uûi 110cv ñaát caáp IV</v>
          </cell>
          <cell r="C792" t="str">
            <v>100m3</v>
          </cell>
          <cell r="D792" t="str">
            <v>BD.1784</v>
          </cell>
        </row>
        <row r="793">
          <cell r="B793" t="str">
            <v>Ñaøo xuùc ñaù v/c ≤ 1000m, m.xuùc 1,25m3 + oâtoâ 10T + maùy uûi 110cv</v>
          </cell>
          <cell r="C793" t="str">
            <v>100m3</v>
          </cell>
          <cell r="D793" t="str">
            <v>BD.1784a</v>
          </cell>
        </row>
        <row r="794">
          <cell r="B794" t="str">
            <v>Ñaøo xuùc ñaát v/c ≤ 1000m, m.xuùc 1,25m3 + oâtoâ 12T + maùy uûi 110cv ñaát caáp I</v>
          </cell>
          <cell r="C794" t="str">
            <v>100m3</v>
          </cell>
          <cell r="D794" t="str">
            <v>BD.1791</v>
          </cell>
        </row>
        <row r="795">
          <cell r="B795" t="str">
            <v>Ñaøo xuùc ñaát v/c ≤ 1000m, m.xuùc 1,25m3 + oâtoâ 12T + maùy uûi 110cv ñaát caáp II</v>
          </cell>
          <cell r="C795" t="str">
            <v>100m3</v>
          </cell>
          <cell r="D795" t="str">
            <v>BD.1792</v>
          </cell>
        </row>
        <row r="796">
          <cell r="B796" t="str">
            <v>Ñaøo xuùc ñaát v/c ≤ 1000m, m.xuùc 1,25m3 + oâtoâ 12T + maùy uûi 110cv ñaát caáp III</v>
          </cell>
          <cell r="C796" t="str">
            <v>100m3</v>
          </cell>
          <cell r="D796" t="str">
            <v>BD.1793</v>
          </cell>
        </row>
        <row r="797">
          <cell r="B797" t="str">
            <v>Ñaøo xuùc ñaát v/c ≤ 1000m, m.xuùc 1,25m3 + oâtoâ 12T + maùy uûi 110cv ñaát caáp IV</v>
          </cell>
          <cell r="C797" t="str">
            <v>100m3</v>
          </cell>
          <cell r="D797" t="str">
            <v>BD.1794</v>
          </cell>
        </row>
        <row r="798">
          <cell r="B798" t="str">
            <v>Ñaøo xuùc ñaù v/c ≤ 1000m, m.xuùc 1,25m3 + oâtoâ 12T + maùy uûi 110cv</v>
          </cell>
          <cell r="C798" t="str">
            <v>100m3</v>
          </cell>
          <cell r="D798" t="str">
            <v>BD.1794a</v>
          </cell>
        </row>
        <row r="799">
          <cell r="B799" t="str">
            <v>Ñaøo xuùc ñaát v/c ≤ 1000m, m.xuùc 1,6m3 + oâtoâ 10T + maùy uûi 110cv ñaát caáp I</v>
          </cell>
          <cell r="C799" t="str">
            <v>100m3</v>
          </cell>
          <cell r="D799" t="str">
            <v>BD.1801</v>
          </cell>
        </row>
        <row r="800">
          <cell r="B800" t="str">
            <v>Ñaøo xuùc ñaát v/c ≤ 1000m, m.xuùc 1,6m3 + oâtoâ 10T + maùy uûi 110cv ñaát caáp II</v>
          </cell>
          <cell r="C800" t="str">
            <v>100m3</v>
          </cell>
          <cell r="D800" t="str">
            <v>BD.1802</v>
          </cell>
        </row>
        <row r="801">
          <cell r="B801" t="str">
            <v>Ñaøo xuùc ñaát v/c ≤ 1000m, m.xuùc 1,6m3 + oâtoâ 10T + maùy uûi 110cv ñaát caáp III</v>
          </cell>
          <cell r="C801" t="str">
            <v>100m3</v>
          </cell>
          <cell r="D801" t="str">
            <v>BD.1803</v>
          </cell>
        </row>
        <row r="802">
          <cell r="B802" t="str">
            <v>Ñaøo xuùc ñaát v/c ≤ 1000m, m.xuùc 1,6m3 + oâtoâ 10T + maùy uûi 110cv ñaát caáp IV</v>
          </cell>
          <cell r="C802" t="str">
            <v>100m3</v>
          </cell>
          <cell r="D802" t="str">
            <v>BD.1804</v>
          </cell>
        </row>
        <row r="803">
          <cell r="B803" t="str">
            <v>Ñaøo xuùc ñaù v/c ≤ 1000m, m.xuùc 1,6m3 + oâtoâ 10T + maùy uûi 110cv</v>
          </cell>
          <cell r="C803" t="str">
            <v>100m3</v>
          </cell>
          <cell r="D803" t="str">
            <v>BD.1804a</v>
          </cell>
        </row>
        <row r="804">
          <cell r="B804" t="str">
            <v>Ñaøo xuùc ñaát v/c ≤ 1000m, m.xuùc 1,6m3 + oâtoâ 12T + maùy uûi 110cv ñaát caáp I</v>
          </cell>
          <cell r="C804" t="str">
            <v>100m3</v>
          </cell>
          <cell r="D804" t="str">
            <v>BD.1811</v>
          </cell>
        </row>
        <row r="805">
          <cell r="B805" t="str">
            <v>Ñaøo xuùc ñaát v/c ≤ 1000m, m.xuùc 1,6m3 + oâtoâ 12T + maùy uûi 110cv ñaát caáp II</v>
          </cell>
          <cell r="C805" t="str">
            <v>100m3</v>
          </cell>
          <cell r="D805" t="str">
            <v>BD.1812</v>
          </cell>
        </row>
        <row r="806">
          <cell r="B806" t="str">
            <v>Ñaøo xuùc ñaát v/c ≤ 1000m, m.xuùc 1,6m3 + oâtoâ 12T + maùy uûi 110cv ñaát caáp III</v>
          </cell>
          <cell r="C806" t="str">
            <v>100m3</v>
          </cell>
          <cell r="D806" t="str">
            <v>BD.1813</v>
          </cell>
        </row>
        <row r="807">
          <cell r="B807" t="str">
            <v>Ñaøo xuùc ñaát v/c ≤ 1000m, m.xuùc 1,6m3 + oâtoâ 12T + maùy uûi 110cv ñaát caáp IV</v>
          </cell>
          <cell r="C807" t="str">
            <v>100m3</v>
          </cell>
          <cell r="D807" t="str">
            <v>BD.1814</v>
          </cell>
        </row>
        <row r="808">
          <cell r="B808" t="str">
            <v>Ñaøo xuùc ñaù v/c ≤ 1000m, m.xuùc 1,6m3 + oâtoâ 12T + maùy uûi 110cv</v>
          </cell>
          <cell r="C808" t="str">
            <v>100m3</v>
          </cell>
          <cell r="D808" t="str">
            <v>BD.1814a</v>
          </cell>
        </row>
        <row r="809">
          <cell r="B809" t="str">
            <v>Ñaøo xuùc ñaát v/c ≤ 1000m, m.xuùc 2,3m3 + oâtoâ 12T + maùy uûi 110cv ñaát caáp I</v>
          </cell>
          <cell r="C809" t="str">
            <v>100m3</v>
          </cell>
          <cell r="D809" t="str">
            <v>BD.1821</v>
          </cell>
        </row>
        <row r="810">
          <cell r="B810" t="str">
            <v>Ñaøo xuùc ñaát v/c ≤ 1000m, m.xuùc 2,3m3 + oâtoâ 12T + maùy uûi 110cv ñaát caáp II</v>
          </cell>
          <cell r="C810" t="str">
            <v>100m3</v>
          </cell>
          <cell r="D810" t="str">
            <v>BD.1822</v>
          </cell>
        </row>
        <row r="811">
          <cell r="B811" t="str">
            <v>Ñaøo xuùc ñaát v/c ≤ 1000m, m.xuùc 2,3m3 + oâtoâ 12T + maùy uûi 110cv ñaát caáp III</v>
          </cell>
          <cell r="C811" t="str">
            <v>100m3</v>
          </cell>
          <cell r="D811" t="str">
            <v>BD.1823</v>
          </cell>
        </row>
        <row r="812">
          <cell r="B812" t="str">
            <v>Ñaøo xuùc ñaát v/c ≤ 1000m, m.xuùc 2,3m3 + oâtoâ 12T + maùy uûi 110cv ñaát caáp IV</v>
          </cell>
          <cell r="C812" t="str">
            <v>100m3</v>
          </cell>
          <cell r="D812" t="str">
            <v>BD.1824</v>
          </cell>
        </row>
        <row r="813">
          <cell r="B813" t="str">
            <v>Ñaøo xuùc ñaù v/c ≤ 1000m, m.xuùc 2,3m3 + oâtoâ 12T + maùy uûi 110cv</v>
          </cell>
          <cell r="C813" t="str">
            <v>100m3</v>
          </cell>
          <cell r="D813" t="str">
            <v>BD.1824a</v>
          </cell>
        </row>
        <row r="814">
          <cell r="B814" t="str">
            <v>Ñaøo moùng beø treân caïn baèng maùy uûi v/c 30m, maùy xuùc ≤ 0,8m3, ñaát caáp I</v>
          </cell>
          <cell r="C814" t="str">
            <v>100m3</v>
          </cell>
          <cell r="D814" t="str">
            <v>BE.1111</v>
          </cell>
        </row>
        <row r="815">
          <cell r="B815" t="str">
            <v>Ñaøo moùng beø treân caïn baèng maùy uûi v/c 30m, maùy xuùc ≤ 0,8m3, ñaát caáp II</v>
          </cell>
          <cell r="C815" t="str">
            <v>100m3</v>
          </cell>
          <cell r="D815" t="str">
            <v>BE.1112</v>
          </cell>
        </row>
        <row r="816">
          <cell r="B816" t="str">
            <v>Ñaøo moùng beø treân caïn baèng maùy uûi v/c 30m, maùy xuùc ≤ 0,8m3, ñaát caáp III</v>
          </cell>
          <cell r="C816" t="str">
            <v>100m3</v>
          </cell>
          <cell r="D816" t="str">
            <v>BE.1113</v>
          </cell>
        </row>
        <row r="817">
          <cell r="B817" t="str">
            <v>Ñaøo moùng beø treân caïn baèng maùy uûi v/c 30m, maùy xuùc ≤ 0,8m3, ñaát caáp IV</v>
          </cell>
          <cell r="C817" t="str">
            <v>100m3</v>
          </cell>
          <cell r="D817" t="str">
            <v>BE.1114</v>
          </cell>
        </row>
        <row r="818">
          <cell r="B818" t="str">
            <v>Ñaøo moùng beø treân caïn baèng maùy uûi v/c 30m, maùy xuùc ≤ 1,25m3, ñaát caáp I</v>
          </cell>
          <cell r="C818" t="str">
            <v>100m3</v>
          </cell>
          <cell r="D818" t="str">
            <v>BE.1121</v>
          </cell>
        </row>
        <row r="819">
          <cell r="B819" t="str">
            <v>Ñaøo moùng beø treân caïn baèng maùy uûi v/c 30m, maùy xuùc ≤ 1,25m3, ñaát caáp II</v>
          </cell>
          <cell r="C819" t="str">
            <v>100m3</v>
          </cell>
          <cell r="D819" t="str">
            <v>BE.1122</v>
          </cell>
        </row>
        <row r="820">
          <cell r="B820" t="str">
            <v>Ñaøo moùng beø treân caïn baèng maùy uûi v/c 30m, maùy xuùc ≤ 1,25m3, ñaát caáp III</v>
          </cell>
          <cell r="C820" t="str">
            <v>100m3</v>
          </cell>
          <cell r="D820" t="str">
            <v>BE.1123</v>
          </cell>
        </row>
        <row r="821">
          <cell r="B821" t="str">
            <v>Ñaøo moùng beø treân caïn baèng maùy uûi v/c 30m, maùy xuùc ≤ 1,25m3, ñaát caáp IV</v>
          </cell>
          <cell r="C821" t="str">
            <v>100m3</v>
          </cell>
          <cell r="D821" t="str">
            <v>BE.1124</v>
          </cell>
        </row>
        <row r="822">
          <cell r="B822" t="str">
            <v>Ñaøo moùng beø treân caïn baèng maùy uûi v/c 30m, maùy xuùc ≤ 1,6m3, ñaát caáp I</v>
          </cell>
          <cell r="C822" t="str">
            <v>100m3</v>
          </cell>
          <cell r="D822" t="str">
            <v>BE.1131</v>
          </cell>
        </row>
        <row r="823">
          <cell r="B823" t="str">
            <v>Ñaøo moùng beø treân caïn baèng maùy uûi v/c 30m, maùy xuùc ≤ 1,6m3, ñaát caáp II</v>
          </cell>
          <cell r="C823" t="str">
            <v>100m3</v>
          </cell>
          <cell r="D823" t="str">
            <v>BE.1132</v>
          </cell>
        </row>
        <row r="824">
          <cell r="B824" t="str">
            <v>Ñaøo moùng beø treân caïn baèng maùy uûi v/c 30m, maùy xuùc ≤ 1,6m3, ñaát caáp III</v>
          </cell>
          <cell r="C824" t="str">
            <v>100m3</v>
          </cell>
          <cell r="D824" t="str">
            <v>BE.1133</v>
          </cell>
        </row>
        <row r="825">
          <cell r="B825" t="str">
            <v>Ñaøo moùng beø treân caïn baèng maùy uûi v/c 30m, maùy xuùc ≤ 1,6m3, ñaát caáp IV</v>
          </cell>
          <cell r="C825" t="str">
            <v>100m3</v>
          </cell>
          <cell r="D825" t="str">
            <v>BE.1134</v>
          </cell>
        </row>
        <row r="826">
          <cell r="B826" t="str">
            <v>Ñaøo moùng beø treân caïn baèng maùy uûi v/c 30m, maùy xuùc ≤ 2,3m3, ñaát caáp I</v>
          </cell>
          <cell r="C826" t="str">
            <v>100m3</v>
          </cell>
          <cell r="D826" t="str">
            <v>BE.1141</v>
          </cell>
        </row>
        <row r="827">
          <cell r="B827" t="str">
            <v>Ñaøo moùng beø treân caïn baèng maùy uûi v/c 30m, maùy xuùc ≤ 2,3m3, ñaát caáp II</v>
          </cell>
          <cell r="C827" t="str">
            <v>100m3</v>
          </cell>
          <cell r="D827" t="str">
            <v>BE.1142</v>
          </cell>
        </row>
        <row r="828">
          <cell r="B828" t="str">
            <v>Ñaøo moùng beø treân caïn baèng maùy uûi v/c 30m, maùy xuùc ≤ 2,3m3, ñaát caáp III</v>
          </cell>
          <cell r="C828" t="str">
            <v>100m3</v>
          </cell>
          <cell r="D828" t="str">
            <v>BE.1143</v>
          </cell>
        </row>
        <row r="829">
          <cell r="B829" t="str">
            <v>Ñaøo moùng beø treân caïn baèng maùy uûi v/c 30m, maùy xuùc ≤ 2,3m3, ñaát caáp IV</v>
          </cell>
          <cell r="C829" t="str">
            <v>100m3</v>
          </cell>
          <cell r="D829" t="str">
            <v>BE.1144</v>
          </cell>
        </row>
        <row r="830">
          <cell r="B830" t="str">
            <v>Ñaøo moùng beø döôùi nöôùc saâu ≤ 2m, m. xuùc gaàu ngoaëm 1,5m3 ñaát caáp I</v>
          </cell>
          <cell r="C830" t="str">
            <v>100m3</v>
          </cell>
          <cell r="D830" t="str">
            <v>BE.1211</v>
          </cell>
        </row>
        <row r="831">
          <cell r="B831" t="str">
            <v>Ñaøo moùng beø döôùi nöôùc saâu ≤ 2m, m. xuùc gaàu ngoaëm 1,5m3 ñaát caáp II</v>
          </cell>
          <cell r="C831" t="str">
            <v>100m3</v>
          </cell>
          <cell r="D831" t="str">
            <v>BE.1212</v>
          </cell>
        </row>
        <row r="832">
          <cell r="B832" t="str">
            <v>Ñaøo moùng beø döôùi nöôùc saâu ≤ 5m, m. xuùc gaàu ngoaëm 1,5m3 ñaát caáp I</v>
          </cell>
          <cell r="C832" t="str">
            <v>100m3</v>
          </cell>
          <cell r="D832" t="str">
            <v>BE.1221</v>
          </cell>
        </row>
        <row r="833">
          <cell r="B833" t="str">
            <v>Ñaøo moùng beø döôùi nöôùc saâu ≤ 5m, m. xuùc gaàu ngoaëm 1,5m3 ñaát caáp II</v>
          </cell>
          <cell r="C833" t="str">
            <v>100m3</v>
          </cell>
          <cell r="D833" t="str">
            <v>BE.1222</v>
          </cell>
        </row>
        <row r="834">
          <cell r="B834" t="str">
            <v>Ñaøo moùng beø döôùi nöôùc saâu &gt; 5m, m. xuùc gaàu ngoaëm 1,5m3 ñaát caáp I</v>
          </cell>
          <cell r="C834" t="str">
            <v>100m3</v>
          </cell>
          <cell r="D834" t="str">
            <v>BE.1231</v>
          </cell>
        </row>
        <row r="835">
          <cell r="B835" t="str">
            <v>Ñaøo moùng beø döôùi nöôùc saâu &gt; 5m, m. xuùc gaàu ngoaëm 1,5m3 ñaát caáp II</v>
          </cell>
          <cell r="C835" t="str">
            <v>100m3</v>
          </cell>
          <cell r="D835" t="str">
            <v>BE.1232</v>
          </cell>
        </row>
        <row r="836">
          <cell r="B836" t="str">
            <v>Ñaøo moùng coät baèng maùy xuùc  ≤ 0.4m3, ñaát caáp I</v>
          </cell>
          <cell r="C836" t="str">
            <v>100m3</v>
          </cell>
          <cell r="D836" t="str">
            <v>BE.1311</v>
          </cell>
        </row>
        <row r="837">
          <cell r="B837" t="str">
            <v>Ñaøo moùng coät baèng maùy xuùc  ≤ 0.4m3, ñaát caáp II</v>
          </cell>
          <cell r="C837" t="str">
            <v>100m3</v>
          </cell>
          <cell r="D837" t="str">
            <v>BE.1312</v>
          </cell>
        </row>
        <row r="838">
          <cell r="B838" t="str">
            <v>Ñaøo moùng coät baèng maùy xuùc  ≤ 0.4m3, ñaát caáp III</v>
          </cell>
          <cell r="C838" t="str">
            <v>100m3</v>
          </cell>
          <cell r="D838" t="str">
            <v>BE.1313</v>
          </cell>
        </row>
        <row r="839">
          <cell r="B839" t="str">
            <v>Ñaøo moùng coät baèng maùy xuùc  ≤ 0.4m3, ñaát caáp IV</v>
          </cell>
          <cell r="C839" t="str">
            <v>100m3</v>
          </cell>
          <cell r="D839" t="str">
            <v>BE.1314</v>
          </cell>
        </row>
        <row r="840">
          <cell r="B840" t="str">
            <v>Ñaøo keânh möông roäng ≤ 6m, maùy xuùc ≤ 0,8m3, ñaát caáp I</v>
          </cell>
          <cell r="C840" t="str">
            <v>100m3</v>
          </cell>
          <cell r="D840" t="str">
            <v>BF.1111</v>
          </cell>
        </row>
        <row r="841">
          <cell r="B841" t="str">
            <v>Ñaøo keânh möông roäng ≤ 6m, maùy xuùc ≤ 0,8m3, ñaát caáp II</v>
          </cell>
          <cell r="C841" t="str">
            <v>100m3</v>
          </cell>
          <cell r="D841" t="str">
            <v>BF.1112</v>
          </cell>
        </row>
        <row r="842">
          <cell r="B842" t="str">
            <v>Ñaøo keânh möông roäng ≤ 6m, maùy xuùc ≤ 0,8m3, ñaát caáp III</v>
          </cell>
          <cell r="C842" t="str">
            <v>100m3</v>
          </cell>
          <cell r="D842" t="str">
            <v>BF.1113</v>
          </cell>
        </row>
        <row r="843">
          <cell r="B843" t="str">
            <v>Ñaøo keânh möông roäng ≤ 6m, maùy xuùc ≤ 0,8m3, ñaát caáp IV</v>
          </cell>
          <cell r="C843" t="str">
            <v>100m3</v>
          </cell>
          <cell r="D843" t="str">
            <v>BF.1114</v>
          </cell>
        </row>
        <row r="844">
          <cell r="B844" t="str">
            <v>Ñaøo keânh möông roäng ≤ 6m, maùy xuùc ≤ 1,25m3, ñaát caáp I</v>
          </cell>
          <cell r="C844" t="str">
            <v>100m3</v>
          </cell>
          <cell r="D844" t="str">
            <v>BF.1121</v>
          </cell>
        </row>
        <row r="845">
          <cell r="B845" t="str">
            <v>Ñaøo keânh möông roäng ≤ 6m, maùy xuùc ≤ 1,25m3, ñaát caáp II</v>
          </cell>
          <cell r="C845" t="str">
            <v>100m3</v>
          </cell>
          <cell r="D845" t="str">
            <v>BF.1122</v>
          </cell>
        </row>
        <row r="846">
          <cell r="B846" t="str">
            <v>Ñaøo keânh möông roäng ≤ 6m, maùy xuùc ≤ 1,25m3, ñaát caáp III</v>
          </cell>
          <cell r="C846" t="str">
            <v>100m3</v>
          </cell>
          <cell r="D846" t="str">
            <v>BF.1123</v>
          </cell>
        </row>
        <row r="847">
          <cell r="B847" t="str">
            <v>Ñaøo keânh möông roäng ≤ 6m, maùy xuùc ≤ 1,25m3, ñaát caáp IV</v>
          </cell>
          <cell r="C847" t="str">
            <v>100m3</v>
          </cell>
          <cell r="D847" t="str">
            <v>BF.1124</v>
          </cell>
        </row>
        <row r="848">
          <cell r="B848" t="str">
            <v>Ñaøo keânh möông roäng ≤ 6m, maùy xuùc ≤ 1,6m3, ñaát caáp I</v>
          </cell>
          <cell r="C848" t="str">
            <v>100m3</v>
          </cell>
          <cell r="D848" t="str">
            <v>BF.1131</v>
          </cell>
        </row>
        <row r="849">
          <cell r="B849" t="str">
            <v>Ñaøo keânh möông roäng ≤ 6m, maùy xuùc ≤ 1,6m3, ñaát caáp II</v>
          </cell>
          <cell r="C849" t="str">
            <v>100m3</v>
          </cell>
          <cell r="D849" t="str">
            <v>BF.1132</v>
          </cell>
        </row>
        <row r="850">
          <cell r="B850" t="str">
            <v>Ñaøo keânh möông roäng ≤ 6m, maùy xuùc ≤ 1,6m3, ñaát caáp III</v>
          </cell>
          <cell r="C850" t="str">
            <v>100m3</v>
          </cell>
          <cell r="D850" t="str">
            <v>BF.1133</v>
          </cell>
        </row>
        <row r="851">
          <cell r="B851" t="str">
            <v>Ñaøo keânh möông roäng ≤ 6m, maùy xuùc ≤ 1,6m3, ñaát caáp IV</v>
          </cell>
          <cell r="C851" t="str">
            <v>100m3</v>
          </cell>
          <cell r="D851" t="str">
            <v>BF.1134</v>
          </cell>
        </row>
        <row r="852">
          <cell r="B852" t="str">
            <v>Ñaøo keânh möông roäng ≤ 6m, maùy xuùc ≤ 2,3m3, ñaát caáp I</v>
          </cell>
          <cell r="C852" t="str">
            <v>100m3</v>
          </cell>
          <cell r="D852" t="str">
            <v>BF.1141</v>
          </cell>
        </row>
        <row r="853">
          <cell r="B853" t="str">
            <v>Ñaøo keânh möông roäng ≤ 6m, maùy xuùc ≤ 2,3m3, ñaát caáp II</v>
          </cell>
          <cell r="C853" t="str">
            <v>100m3</v>
          </cell>
          <cell r="D853" t="str">
            <v>BF.1142</v>
          </cell>
        </row>
        <row r="854">
          <cell r="B854" t="str">
            <v>Ñaøo keânh möông roäng ≤ 6m, maùy xuùc ≤ 2,3m3, ñaát caáp III</v>
          </cell>
          <cell r="C854" t="str">
            <v>100m3</v>
          </cell>
          <cell r="D854" t="str">
            <v>BF.1143</v>
          </cell>
        </row>
        <row r="855">
          <cell r="B855" t="str">
            <v>Ñaøo keânh möông roäng ≤ 6m, maùy xuùc ≤ 2,3m3, ñaát caáp IV</v>
          </cell>
          <cell r="C855" t="str">
            <v>100m3</v>
          </cell>
          <cell r="D855" t="str">
            <v>BF.1144</v>
          </cell>
        </row>
        <row r="856">
          <cell r="B856" t="str">
            <v>Ñaøo keânh möông roäng ≤ 10m, maùy xuùc ≤ 0,8m3, ñaát caáp I</v>
          </cell>
          <cell r="C856" t="str">
            <v>100m3</v>
          </cell>
          <cell r="D856" t="str">
            <v>BF.1211</v>
          </cell>
        </row>
        <row r="857">
          <cell r="B857" t="str">
            <v>Ñaøo keânh möông roäng ≤ 10m, maùy xuùc ≤ 0,8m3, ñaát caáp II</v>
          </cell>
          <cell r="C857" t="str">
            <v>100m3</v>
          </cell>
          <cell r="D857" t="str">
            <v>BF.1212</v>
          </cell>
        </row>
        <row r="858">
          <cell r="B858" t="str">
            <v>Ñaøo keânh möông roäng ≤ 10m, maùy xuùc ≤ 0,8m3, ñaát caáp III</v>
          </cell>
          <cell r="C858" t="str">
            <v>100m3</v>
          </cell>
          <cell r="D858" t="str">
            <v>BF.1213</v>
          </cell>
        </row>
        <row r="859">
          <cell r="B859" t="str">
            <v>Ñaøo keânh möông roäng ≤ 10m, maùy xuùc ≤ 0,8m3, ñaát caáp IV</v>
          </cell>
          <cell r="C859" t="str">
            <v>100m3</v>
          </cell>
          <cell r="D859" t="str">
            <v>BF.1214</v>
          </cell>
        </row>
        <row r="860">
          <cell r="B860" t="str">
            <v>Ñaøo keânh möông roäng ≤ 10m, maùy xuùc ≤ 1,25m3, ñaát caáp I</v>
          </cell>
          <cell r="C860" t="str">
            <v>100m3</v>
          </cell>
          <cell r="D860" t="str">
            <v>BF.1221</v>
          </cell>
        </row>
        <row r="861">
          <cell r="B861" t="str">
            <v>Ñaøo keânh möông roäng ≤ 10m, maùy xuùc ≤ 1,25m3, ñaát caáp II</v>
          </cell>
          <cell r="C861" t="str">
            <v>100m3</v>
          </cell>
          <cell r="D861" t="str">
            <v>BF.1222</v>
          </cell>
        </row>
        <row r="862">
          <cell r="B862" t="str">
            <v>Ñaøo keânh möông roäng ≤ 10m, maùy xuùc ≤ 1,25m3, ñaát caáp III</v>
          </cell>
          <cell r="C862" t="str">
            <v>100m3</v>
          </cell>
          <cell r="D862" t="str">
            <v>BF.1223</v>
          </cell>
        </row>
        <row r="863">
          <cell r="B863" t="str">
            <v>Ñaøo keânh möông roäng ≤ 10m, maùy xuùc ≤ 1,25m3, ñaát caáp IV</v>
          </cell>
          <cell r="C863" t="str">
            <v>100m3</v>
          </cell>
          <cell r="D863" t="str">
            <v>BF.1224</v>
          </cell>
        </row>
        <row r="864">
          <cell r="B864" t="str">
            <v>Ñaøo keânh möông roäng ≤ 10m, maùy xuùc ≤ 1,6m3, ñaát caáp I</v>
          </cell>
          <cell r="C864" t="str">
            <v>100m3</v>
          </cell>
          <cell r="D864" t="str">
            <v>BF.1231</v>
          </cell>
        </row>
        <row r="865">
          <cell r="B865" t="str">
            <v>Ñaøo keânh möông roäng ≤ 10m, maùy xuùc ≤ 1,6m3, ñaát caáp II</v>
          </cell>
          <cell r="C865" t="str">
            <v>100m3</v>
          </cell>
          <cell r="D865" t="str">
            <v>BF.1232</v>
          </cell>
        </row>
        <row r="866">
          <cell r="B866" t="str">
            <v>Ñaøo keânh möông roäng ≤ 10m, maùy xuùc ≤ 1,6m3, ñaát caáp III</v>
          </cell>
          <cell r="C866" t="str">
            <v>100m3</v>
          </cell>
          <cell r="D866" t="str">
            <v>BF.1233</v>
          </cell>
        </row>
        <row r="867">
          <cell r="B867" t="str">
            <v>Ñaøo keânh möông roäng ≤ 10m, maùy xuùc ≤ 1,6m3, ñaát caáp IV</v>
          </cell>
          <cell r="C867" t="str">
            <v>100m3</v>
          </cell>
          <cell r="D867" t="str">
            <v>BF.1234</v>
          </cell>
        </row>
        <row r="868">
          <cell r="B868" t="str">
            <v>Ñaøo keânh möông roäng ≤ 10m, maùy xuùc ≤ 2,3m3, ñaát caáp I</v>
          </cell>
          <cell r="C868" t="str">
            <v>100m3</v>
          </cell>
          <cell r="D868" t="str">
            <v>BF.1241</v>
          </cell>
        </row>
        <row r="869">
          <cell r="B869" t="str">
            <v>Ñaøo keânh möông roäng ≤ 10m, maùy xuùc ≤ 2,3m3, ñaát caáp II</v>
          </cell>
          <cell r="C869" t="str">
            <v>100m3</v>
          </cell>
          <cell r="D869" t="str">
            <v>BF.1242</v>
          </cell>
        </row>
        <row r="870">
          <cell r="B870" t="str">
            <v>Ñaøo keânh möông roäng ≤ 10m, maùy xuùc ≤ 2,3m3, ñaát caáp III</v>
          </cell>
          <cell r="C870" t="str">
            <v>100m3</v>
          </cell>
          <cell r="D870" t="str">
            <v>BF.1243</v>
          </cell>
        </row>
        <row r="871">
          <cell r="B871" t="str">
            <v>Ñaøo keânh möông roäng ≤ 10m, maùy xuùc ≤ 2,3m3, ñaát caáp IV</v>
          </cell>
          <cell r="C871" t="str">
            <v>100m3</v>
          </cell>
          <cell r="D871" t="str">
            <v>BF.1244</v>
          </cell>
        </row>
        <row r="872">
          <cell r="B872" t="str">
            <v>Ñaøo keânh möông roäng &gt; 10m, maùy xuùc ≤ 0,8m3, ñaát caáp I</v>
          </cell>
          <cell r="C872" t="str">
            <v>100m3</v>
          </cell>
          <cell r="D872" t="str">
            <v>BF.1311</v>
          </cell>
        </row>
        <row r="873">
          <cell r="B873" t="str">
            <v>Ñaøo keânh möông roäng &gt; 10m, maùy xuùc ≤ 0,8m3, ñaát caáp II</v>
          </cell>
          <cell r="C873" t="str">
            <v>100m3</v>
          </cell>
          <cell r="D873" t="str">
            <v>BF.1312</v>
          </cell>
        </row>
        <row r="874">
          <cell r="B874" t="str">
            <v>Ñaøo keânh möông roäng &gt; 10m, maùy xuùc ≤ 0,8m3, ñaát caáp III</v>
          </cell>
          <cell r="C874" t="str">
            <v>100m3</v>
          </cell>
          <cell r="D874" t="str">
            <v>BF.1313</v>
          </cell>
        </row>
        <row r="875">
          <cell r="B875" t="str">
            <v>Ñaøo keânh möông roäng &gt; 10m, maùy xuùc ≤ 0,8m3, ñaát caáp IV</v>
          </cell>
          <cell r="C875" t="str">
            <v>100m3</v>
          </cell>
          <cell r="D875" t="str">
            <v>BF.1314</v>
          </cell>
        </row>
        <row r="876">
          <cell r="B876" t="str">
            <v>Ñaøo keânh möông roäng &gt; 10m, maùy xuùc ≤ 1,25m3, ñaát caáp I</v>
          </cell>
          <cell r="C876" t="str">
            <v>100m3</v>
          </cell>
          <cell r="D876" t="str">
            <v>BF.1321</v>
          </cell>
        </row>
        <row r="877">
          <cell r="B877" t="str">
            <v>Ñaøo keânh möông roäng &gt; 10m, maùy xuùc ≤ 1,25m3, ñaát caáp II</v>
          </cell>
          <cell r="C877" t="str">
            <v>100m3</v>
          </cell>
          <cell r="D877" t="str">
            <v>BF.1322</v>
          </cell>
        </row>
        <row r="878">
          <cell r="B878" t="str">
            <v>Ñaøo keânh möông roäng &gt; 10m, maùy xuùc ≤ 1,25m3, ñaát caáp III</v>
          </cell>
          <cell r="C878" t="str">
            <v>100m3</v>
          </cell>
          <cell r="D878" t="str">
            <v>BF.1323</v>
          </cell>
        </row>
        <row r="879">
          <cell r="B879" t="str">
            <v>Ñaøo keânh möông roäng &gt; 10m, maùy xuùc ≤ 1,25m3, ñaát caáp IV</v>
          </cell>
          <cell r="C879" t="str">
            <v>100m3</v>
          </cell>
          <cell r="D879" t="str">
            <v>BF.1324</v>
          </cell>
        </row>
        <row r="880">
          <cell r="B880" t="str">
            <v>Ñaøo keânh möông roäng &gt; 10m, maùy xuùc ≤ 1,6m3, ñaát caáp I</v>
          </cell>
          <cell r="C880" t="str">
            <v>100m3</v>
          </cell>
          <cell r="D880" t="str">
            <v>BF.1331</v>
          </cell>
        </row>
        <row r="881">
          <cell r="B881" t="str">
            <v>Ñaøo keânh möông roäng &gt; 10m, maùy xuùc ≤ 1,6m3, ñaát caáp II</v>
          </cell>
          <cell r="C881" t="str">
            <v>100m3</v>
          </cell>
          <cell r="D881" t="str">
            <v>BF.1332</v>
          </cell>
        </row>
        <row r="882">
          <cell r="B882" t="str">
            <v>Ñaøo keânh möông roäng &gt; 10m, maùy xuùc ≤ 1,6m3, ñaát caáp III</v>
          </cell>
          <cell r="C882" t="str">
            <v>100m3</v>
          </cell>
          <cell r="D882" t="str">
            <v>BF.1333</v>
          </cell>
        </row>
        <row r="883">
          <cell r="B883" t="str">
            <v>Ñaøo keânh möông roäng &gt; 10m, maùy xuùc ≤ 1,6m3, ñaát caáp IV</v>
          </cell>
          <cell r="C883" t="str">
            <v>100m3</v>
          </cell>
          <cell r="D883" t="str">
            <v>BF.1334</v>
          </cell>
        </row>
        <row r="884">
          <cell r="B884" t="str">
            <v>Ñaøo keânh möông roäng &gt; 10m, maùy xuùc ≤ 2,3m3, ñaát caáp I</v>
          </cell>
          <cell r="C884" t="str">
            <v>100m3</v>
          </cell>
          <cell r="D884" t="str">
            <v>BF.1341</v>
          </cell>
        </row>
        <row r="885">
          <cell r="B885" t="str">
            <v>Ñaøo keânh möông roäng &gt; 10m, maùy xuùc ≤ 2,3m3, ñaát caáp II</v>
          </cell>
          <cell r="C885" t="str">
            <v>100m3</v>
          </cell>
          <cell r="D885" t="str">
            <v>BF.1342</v>
          </cell>
        </row>
        <row r="886">
          <cell r="B886" t="str">
            <v>Ñaøo keânh möông roäng &gt; 10m, maùy xuùc ≤ 2,3m3, ñaát caáp III</v>
          </cell>
          <cell r="C886" t="str">
            <v>100m3</v>
          </cell>
          <cell r="D886" t="str">
            <v>BF.1343</v>
          </cell>
        </row>
        <row r="887">
          <cell r="B887" t="str">
            <v>Ñaøo keânh möông roäng &gt; 10m, maùy xuùc ≤ 2,3m3, ñaát caáp IV</v>
          </cell>
          <cell r="C887" t="str">
            <v>100m3</v>
          </cell>
          <cell r="D887" t="str">
            <v>BF.1344</v>
          </cell>
        </row>
        <row r="888">
          <cell r="B888" t="str">
            <v>Ñaøo keânh möông döôùi nöôùc saâu≤ 2m, m.xuùc≤ 1,25m3, ñaát caáp I</v>
          </cell>
          <cell r="C888" t="str">
            <v>100m3</v>
          </cell>
          <cell r="D888" t="str">
            <v>BF.1411</v>
          </cell>
        </row>
        <row r="889">
          <cell r="B889" t="str">
            <v>Ñaøo keânh möông döôùi nöôùc saâu≤ 2m, m.xuùc≤ 1,25m3, ñaát caáp II</v>
          </cell>
          <cell r="C889" t="str">
            <v>100m3</v>
          </cell>
          <cell r="D889" t="str">
            <v>BF.1412</v>
          </cell>
        </row>
        <row r="890">
          <cell r="B890" t="str">
            <v>Ñaøo keânh möông döôùi nöôùc saâu≤ 2m, m.xuùc≤ 1,25m3, ñaát caáp III</v>
          </cell>
          <cell r="C890" t="str">
            <v>100m3</v>
          </cell>
          <cell r="D890" t="str">
            <v>BF.1413</v>
          </cell>
        </row>
        <row r="891">
          <cell r="B891" t="str">
            <v>Ñaøo keânh möông döôùi nöôùc saâu≤ 2m, m.xuùc≤ 1,25m3, ñaát caáp IV</v>
          </cell>
          <cell r="C891" t="str">
            <v>100m3</v>
          </cell>
          <cell r="D891" t="str">
            <v>BF.1414</v>
          </cell>
        </row>
        <row r="892">
          <cell r="B892" t="str">
            <v>Ñaøo keânh möông döôùi nöôùc saâu≤ 4m, m.xuùc≤ 1,25m3, ñaát caáp I</v>
          </cell>
          <cell r="C892" t="str">
            <v>100m3</v>
          </cell>
          <cell r="D892" t="str">
            <v>BF.1421</v>
          </cell>
        </row>
        <row r="893">
          <cell r="B893" t="str">
            <v>Ñaøo keânh möông döôùi nöôùc saâu≤ 4m, m.xuùc≤ 1,25m3, ñaát caáp II</v>
          </cell>
          <cell r="C893" t="str">
            <v>100m3</v>
          </cell>
          <cell r="D893" t="str">
            <v>BF.1422</v>
          </cell>
        </row>
        <row r="894">
          <cell r="B894" t="str">
            <v>Ñaøo keânh möông döôùi nöôùc saâu≤ 4m, m.xuùc≤ 1,25m3, ñaát caáp III</v>
          </cell>
          <cell r="C894" t="str">
            <v>100m3</v>
          </cell>
          <cell r="D894" t="str">
            <v>BF.1423</v>
          </cell>
        </row>
        <row r="895">
          <cell r="B895" t="str">
            <v>Ñaøo keânh möông döôùi nöôùc saâu≤ 4m, m.xuùc≤ 1,25m3, ñaát caáp IV</v>
          </cell>
          <cell r="C895" t="str">
            <v>100m3</v>
          </cell>
          <cell r="D895" t="str">
            <v>BF.1424</v>
          </cell>
        </row>
        <row r="896">
          <cell r="B896" t="str">
            <v>Vaän chuyeån tieáp 10m baèng maùy uûi, ñaát caáp I</v>
          </cell>
          <cell r="C896" t="str">
            <v>100m3</v>
          </cell>
          <cell r="D896" t="str">
            <v>BF.1431</v>
          </cell>
        </row>
        <row r="897">
          <cell r="B897" t="str">
            <v>Vaän chuyeån tieáp 10m baèng maùy uûi, ñaát caáp II</v>
          </cell>
          <cell r="C897" t="str">
            <v>100m3</v>
          </cell>
          <cell r="D897" t="str">
            <v>BF.1432</v>
          </cell>
        </row>
        <row r="898">
          <cell r="B898" t="str">
            <v>Vaän chuyeån tieáp 10m baèng maùy uûi, ñaát caáp III</v>
          </cell>
          <cell r="C898" t="str">
            <v>100m3</v>
          </cell>
          <cell r="D898" t="str">
            <v>BF.1433</v>
          </cell>
        </row>
        <row r="899">
          <cell r="B899" t="str">
            <v>Vaän chuyeån tieáp 10m baèng maùy uûi, ñaát caáp IV</v>
          </cell>
          <cell r="C899" t="str">
            <v>100m3</v>
          </cell>
          <cell r="D899" t="str">
            <v>BF.1434</v>
          </cell>
        </row>
        <row r="900">
          <cell r="B900" t="str">
            <v>Ñaøo neàn ñöôøng laøm môùiv/c ≤ 300m, m.xuùc 0,4m3 + oâtoâ 5T + maùy uûi 110cv, ñaát caáp I</v>
          </cell>
          <cell r="C900" t="str">
            <v>100m3</v>
          </cell>
          <cell r="D900" t="str">
            <v>BG.1111</v>
          </cell>
        </row>
        <row r="901">
          <cell r="B901" t="str">
            <v>Ñaøo neàn ñöôøng laøm môùiv/c ≤ 300m, m.xuùc 0,4m3 + oâtoâ 5T + maùy uûi 110cv, ñaát caáp II</v>
          </cell>
          <cell r="C901" t="str">
            <v>100m3</v>
          </cell>
          <cell r="D901" t="str">
            <v>BG.1112</v>
          </cell>
        </row>
        <row r="902">
          <cell r="B902" t="str">
            <v>Ñaøo neàn ñöôøng laøm môùiv/c ≤ 300m, m.xuùc 0,4m3 + oâtoâ 5T + maùy uûi 110cv, ñaát caáp III</v>
          </cell>
          <cell r="C902" t="str">
            <v>100m3</v>
          </cell>
          <cell r="D902" t="str">
            <v>BG.1113</v>
          </cell>
        </row>
        <row r="903">
          <cell r="B903" t="str">
            <v>Ñaøo neàn ñöôøng laøm môùiv/c ≤ 300m, m.xuùc 0,8m3 + oâtoâ 5T + maùy uûi 110cv, ñaát caáp I</v>
          </cell>
          <cell r="C903" t="str">
            <v>100m3</v>
          </cell>
          <cell r="D903" t="str">
            <v>BG.1121</v>
          </cell>
        </row>
        <row r="904">
          <cell r="B904" t="str">
            <v>Ñaøo neàn ñöôøng laøm môùiv/c ≤ 300m, m.xuùc 0,8m3 + oâtoâ 5T + maùy uûi 110cv, ñaát caáp II</v>
          </cell>
          <cell r="C904" t="str">
            <v>100m3</v>
          </cell>
          <cell r="D904" t="str">
            <v>BG.1122</v>
          </cell>
        </row>
        <row r="905">
          <cell r="B905" t="str">
            <v>Ñaøo neàn ñöôøng laøm môùiv/c ≤ 300m, m.xuùc 0,8m3 + oâtoâ 5T + maùy uûi 110cv, ñaát caáp III</v>
          </cell>
          <cell r="C905" t="str">
            <v>100m3</v>
          </cell>
          <cell r="D905" t="str">
            <v>BG.1123</v>
          </cell>
        </row>
        <row r="906">
          <cell r="B906" t="str">
            <v>Ñaøo neàn ñöôøng laøm môùiv/c ≤ 300m, m.xuùc 0,8m3 + oâtoâ 5T + maùy uûi 110cv, ñaát caáp IV</v>
          </cell>
          <cell r="C906" t="str">
            <v>100m3</v>
          </cell>
          <cell r="D906" t="str">
            <v>BG.1124</v>
          </cell>
        </row>
        <row r="907">
          <cell r="B907" t="str">
            <v>Ñaøo neàn ñöôøng laøm môùiv/c ≤ 300m, m.xuùc 0,8m3 + oâtoâ 7T + maùy uûi 110cv, ñaát caáp I</v>
          </cell>
          <cell r="C907" t="str">
            <v>100m3</v>
          </cell>
          <cell r="D907" t="str">
            <v>BG.1131</v>
          </cell>
        </row>
        <row r="908">
          <cell r="B908" t="str">
            <v>Ñaøo neàn ñöôøng laøm môùiv/c ≤ 300m, m.xuùc 0,8m3 + oâtoâ 7T + maùy uûi 110cv, ñaát caáp II</v>
          </cell>
          <cell r="C908" t="str">
            <v>100m3</v>
          </cell>
          <cell r="D908" t="str">
            <v>BG.1132</v>
          </cell>
        </row>
        <row r="909">
          <cell r="B909" t="str">
            <v>Ñaøo neàn ñöôøng laøm môùiv/c ≤ 300m, m.xuùc 0,8m3 + oâtoâ 7T + maùy uûi 110cv, ñaát caáp III</v>
          </cell>
          <cell r="C909" t="str">
            <v>100m3</v>
          </cell>
          <cell r="D909" t="str">
            <v>BG.1133</v>
          </cell>
        </row>
        <row r="910">
          <cell r="B910" t="str">
            <v>Ñaøo neàn ñöôøng laøm môùiv/c ≤ 300m, m.xuùc 0,8m3 + oâtoâ 7T + maùy uûi 110cv, ñaát caáp IV</v>
          </cell>
          <cell r="C910" t="str">
            <v>100m3</v>
          </cell>
          <cell r="D910" t="str">
            <v>BG.1134</v>
          </cell>
        </row>
        <row r="911">
          <cell r="B911" t="str">
            <v>Ñaøo neàn ñöôøng laøm môùiv/c ≤ 300m, m.xuùc 0,8m3 + oâtoâ 10T + maùy uûi 110cv,ñaát caáp I</v>
          </cell>
          <cell r="C911" t="str">
            <v>100m3</v>
          </cell>
          <cell r="D911" t="str">
            <v>BG.1141</v>
          </cell>
        </row>
        <row r="912">
          <cell r="B912" t="str">
            <v>Ñaøo neàn ñöôøng laøm môùiv/c ≤ 300m, m.xuùc 0,8m3 + oâtoâ 10T + maùy uûi 110cv,ñaát caáp II</v>
          </cell>
          <cell r="C912" t="str">
            <v>100m3</v>
          </cell>
          <cell r="D912" t="str">
            <v>BG.1142</v>
          </cell>
        </row>
        <row r="913">
          <cell r="B913" t="str">
            <v>Ñaøo neàn ñöôøng laøm môùiv/c ≤ 300m, m.xuùc 0,8m3 + oâtoâ 10T + maùy uûi 110cv,ñaát caáp III</v>
          </cell>
          <cell r="C913" t="str">
            <v>100m3</v>
          </cell>
          <cell r="D913" t="str">
            <v>BG.1143</v>
          </cell>
        </row>
        <row r="914">
          <cell r="B914" t="str">
            <v>Ñaøo neàn ñöôøng laøm môùiv/c ≤ 300m, m.xuùc 0,8m3 + oâtoâ 10T + maùy uûi 110cv,ñaát caáp IV</v>
          </cell>
          <cell r="C914" t="str">
            <v>100m3</v>
          </cell>
          <cell r="D914" t="str">
            <v>BG.1144</v>
          </cell>
        </row>
        <row r="915">
          <cell r="B915" t="str">
            <v>Ñaøo neàn ñöôøng laøm môùiv/c ≤ 300m, m.xuùc 0,8m3 + oâtoâ 12T + maùy uûi 110cv,ñaát caáp I</v>
          </cell>
          <cell r="C915" t="str">
            <v>100m3</v>
          </cell>
          <cell r="D915" t="str">
            <v>BG.1151</v>
          </cell>
        </row>
        <row r="916">
          <cell r="B916" t="str">
            <v>Ñaøo neàn ñöôøng laøm môùiv/c ≤ 300m, m.xuùc 0,8m3 + oâtoâ 12T + maùy uûi 110cv,ñaát caáp II</v>
          </cell>
          <cell r="C916" t="str">
            <v>100m3</v>
          </cell>
          <cell r="D916" t="str">
            <v>BG.1152</v>
          </cell>
        </row>
        <row r="917">
          <cell r="B917" t="str">
            <v>Ñaøo neàn ñöôøng laøm môùiv/c ≤ 300m, m.xuùc 0,8m3 + oâtoâ 12T + maùy uûi 110cv,ñaát caáp III</v>
          </cell>
          <cell r="C917" t="str">
            <v>100m3</v>
          </cell>
          <cell r="D917" t="str">
            <v>BG.1153</v>
          </cell>
        </row>
        <row r="918">
          <cell r="B918" t="str">
            <v>Ñaøo neàn ñöôøng laøm môùiv/c ≤ 300m, m.xuùc 0,8m3 + oâtoâ 12T + maùy uûi 110cv,ñaát caáp IV</v>
          </cell>
          <cell r="C918" t="str">
            <v>100m3</v>
          </cell>
          <cell r="D918" t="str">
            <v>BG.1154</v>
          </cell>
        </row>
        <row r="919">
          <cell r="B919" t="str">
            <v>Ñaøo neàn ñöôøng laøm môùiv/c ≤ 300m, m.xuùc 1,25m3 + oâtoâ 7T + maùy uûi 110cv,ñaát caáp I</v>
          </cell>
          <cell r="C919" t="str">
            <v>100m3</v>
          </cell>
          <cell r="D919" t="str">
            <v>BG.1161</v>
          </cell>
        </row>
        <row r="920">
          <cell r="B920" t="str">
            <v>Ñaøo neàn ñöôøng laøm môùiv/c ≤ 300m, m.xuùc 1,25m3 + oâtoâ 7T + maùy uûi 110cv,ñaát caáp II</v>
          </cell>
          <cell r="C920" t="str">
            <v>100m3</v>
          </cell>
          <cell r="D920" t="str">
            <v>BG.1162</v>
          </cell>
        </row>
        <row r="921">
          <cell r="B921" t="str">
            <v>Ñaøo neàn ñöôøng laøm môùiv/c ≤ 300m, m.xuùc 1,25m3 + oâtoâ 7T + maùy uûi 110cv,ñaát caáp III</v>
          </cell>
          <cell r="C921" t="str">
            <v>100m3</v>
          </cell>
          <cell r="D921" t="str">
            <v>BG.1163</v>
          </cell>
        </row>
        <row r="922">
          <cell r="B922" t="str">
            <v>Ñaøo neàn ñöôøng laøm môùiv/c ≤ 300m, m.xuùc 1,25m3 + oâtoâ 7T + maùy uûi 110cv,ñaát caáp IV</v>
          </cell>
          <cell r="C922" t="str">
            <v>100m3</v>
          </cell>
          <cell r="D922" t="str">
            <v>BG.1164</v>
          </cell>
        </row>
        <row r="923">
          <cell r="B923" t="str">
            <v>Ñaøo neàn ñöôøng laøm môùiv/c ≤ 300m, m.xuùc 1,25m3 + oâtoâ 10T + maùy uûi 110cv,ñaát caáp I</v>
          </cell>
          <cell r="C923" t="str">
            <v>100m3</v>
          </cell>
          <cell r="D923" t="str">
            <v>BG.1171</v>
          </cell>
        </row>
        <row r="924">
          <cell r="B924" t="str">
            <v>Ñaøo neàn ñöôøng laøm môùiv/c ≤ 300m, m.xuùc 1,25m3 + oâtoâ 10T + maùy uûi 110cv,ñaát caáp II</v>
          </cell>
          <cell r="C924" t="str">
            <v>100m3</v>
          </cell>
          <cell r="D924" t="str">
            <v>BG.1172</v>
          </cell>
        </row>
        <row r="925">
          <cell r="B925" t="str">
            <v>Ñaøo neàn ñöôøng laøm môùiv/c ≤ 300m, m.xuùc 1,25m3 + oâtoâ 10T + maùy uûi 110cv,ñaát caáp III</v>
          </cell>
          <cell r="C925" t="str">
            <v>100m3</v>
          </cell>
          <cell r="D925" t="str">
            <v>BG.1173</v>
          </cell>
        </row>
        <row r="926">
          <cell r="B926" t="str">
            <v>Ñaøo neàn ñöôøng laøm môùiv/c ≤ 300m, m.xuùc 1,25m3 + oâtoâ 10T + maùy uûi 110cv,ñaát caáp IV</v>
          </cell>
          <cell r="C926" t="str">
            <v>100m3</v>
          </cell>
          <cell r="D926" t="str">
            <v>BG.1174</v>
          </cell>
        </row>
        <row r="927">
          <cell r="B927" t="str">
            <v>Ñaøo neàn ñöôøng laøm môùiv/c ≤ 300m, m.xuùc 1,25m3 + oâtoâ 12T + maùy uûi 110cv,ñaát caáp I</v>
          </cell>
          <cell r="C927" t="str">
            <v>100m3</v>
          </cell>
          <cell r="D927" t="str">
            <v>BG.1181</v>
          </cell>
        </row>
        <row r="928">
          <cell r="B928" t="str">
            <v>Ñaøo neàn ñöôøng laøm môùiv/c ≤ 300m, m.xuùc 1,25m3 + oâtoâ 12T + maùy uûi 110cv,ñaát caáp II</v>
          </cell>
          <cell r="C928" t="str">
            <v>100m3</v>
          </cell>
          <cell r="D928" t="str">
            <v>BG.1182</v>
          </cell>
        </row>
        <row r="929">
          <cell r="B929" t="str">
            <v>Ñaøo neàn ñöôøng laøm môùiv/c ≤ 300m, m.xuùc 1,25m3 + oâtoâ 12T + maùy uûi 110cv,ñaát caáp III</v>
          </cell>
          <cell r="C929" t="str">
            <v>100m3</v>
          </cell>
          <cell r="D929" t="str">
            <v>BG.1183</v>
          </cell>
        </row>
        <row r="930">
          <cell r="B930" t="str">
            <v>Ñaøo neàn ñöôøng laøm môùiv/c ≤ 300m, m.xuùc 1,25m3 + oâtoâ 12T + maùy uûi 110cv,ñaát caáp IV</v>
          </cell>
          <cell r="C930" t="str">
            <v>100m3</v>
          </cell>
          <cell r="D930" t="str">
            <v>BG.1184</v>
          </cell>
        </row>
        <row r="931">
          <cell r="B931" t="str">
            <v>Ñaøo neàn ñöôøng laøm môùiv/c ≤ 300m, m.xuùc 1,6m3 + oâtoâ 10T + maùy uûi 110cv, ñaát caáp I</v>
          </cell>
          <cell r="C931" t="str">
            <v>100m3</v>
          </cell>
          <cell r="D931" t="str">
            <v>BG.1191</v>
          </cell>
        </row>
        <row r="932">
          <cell r="B932" t="str">
            <v>Ñaøo neàn ñöôøng laøm môùiv/c ≤ 300m, m.xuùc 1,6m3 + oâtoâ 10T + maùy uûi 110cv, ñaát caáp II</v>
          </cell>
          <cell r="C932" t="str">
            <v>100m3</v>
          </cell>
          <cell r="D932" t="str">
            <v>BG.1192</v>
          </cell>
        </row>
        <row r="933">
          <cell r="B933" t="str">
            <v>Ñaøo neàn ñöôøng laøm môùiv/c ≤ 300m, m.xuùc 1,6m3 + oâtoâ 10T + maùy uûi 110cv, ñaát caáp III</v>
          </cell>
          <cell r="C933" t="str">
            <v>100m3</v>
          </cell>
          <cell r="D933" t="str">
            <v>BG.1193</v>
          </cell>
        </row>
        <row r="934">
          <cell r="B934" t="str">
            <v>Ñaøo neàn ñöôøng laøm môùiv/c ≤ 300m, m.xuùc 1,6m3 + oâtoâ 10T + maùy uûi 110cv, ñaát caáp IV</v>
          </cell>
          <cell r="C934" t="str">
            <v>100m3</v>
          </cell>
          <cell r="D934" t="str">
            <v>BG.1194</v>
          </cell>
        </row>
        <row r="935">
          <cell r="B935" t="str">
            <v>Ñaøo neàn ñöôøng laøm môùiv/c ≤ 300m, m.xuùc 1,6m3 + oâtoâ 12T + maùy uûi 110cv, ñaát caáp I</v>
          </cell>
          <cell r="C935" t="str">
            <v>100m3</v>
          </cell>
          <cell r="D935" t="str">
            <v>BG.1201</v>
          </cell>
        </row>
        <row r="936">
          <cell r="B936" t="str">
            <v>Ñaøo neàn ñöôøng laøm môùiv/c ≤ 300m, m.xuùc 1,6m3 + oâtoâ 12T + maùy uûi 110cv, ñaát caáp II</v>
          </cell>
          <cell r="C936" t="str">
            <v>100m3</v>
          </cell>
          <cell r="D936" t="str">
            <v>BG.1202</v>
          </cell>
        </row>
        <row r="937">
          <cell r="B937" t="str">
            <v>Ñaøo neàn ñöôøng laøm môùiv/c ≤ 300m, m.xuùc 1,6m3 + oâtoâ 12T + maùy uûi 110cv, ñaát caáp III</v>
          </cell>
          <cell r="C937" t="str">
            <v>100m3</v>
          </cell>
          <cell r="D937" t="str">
            <v>BG.1203</v>
          </cell>
        </row>
        <row r="938">
          <cell r="B938" t="str">
            <v>Ñaøo neàn ñöôøng laøm môùiv/c ≤ 300m, m.xuùc 1,6m3 + oâtoâ 12T + maùy uûi 110cv, ñaát caáp IV</v>
          </cell>
          <cell r="C938" t="str">
            <v>100m3</v>
          </cell>
          <cell r="D938" t="str">
            <v>BG.1204</v>
          </cell>
        </row>
        <row r="939">
          <cell r="B939" t="str">
            <v>Ñaøo neàn ñöôøng laøm môùiv/c ≤ 300m, m.xuùc 2,3m3 + oâtoâ 12T + maùy uûi 110cv, ñaát caáp I</v>
          </cell>
          <cell r="C939" t="str">
            <v>100m3</v>
          </cell>
          <cell r="D939" t="str">
            <v>BG.1211</v>
          </cell>
        </row>
        <row r="940">
          <cell r="B940" t="str">
            <v>Ñaøo neàn ñöôøng laøm môùiv/c ≤ 300m, m.xuùc 2,3m3 + oâtoâ 12T + maùy uûi 110cv, ñaát caáp II</v>
          </cell>
          <cell r="C940" t="str">
            <v>100m3</v>
          </cell>
          <cell r="D940" t="str">
            <v>BG.1212</v>
          </cell>
        </row>
        <row r="941">
          <cell r="B941" t="str">
            <v>Ñaøo neàn ñöôøng laøm môùiv/c ≤ 300m, m.xuùc 2,3m3 + oâtoâ 12T + maùy uûi 110cv, ñaát caáp III</v>
          </cell>
          <cell r="C941" t="str">
            <v>100m3</v>
          </cell>
          <cell r="D941" t="str">
            <v>BG.1213</v>
          </cell>
        </row>
        <row r="942">
          <cell r="B942" t="str">
            <v>Ñaøo neàn ñöôøng laøm môùiv/c ≤ 300m, m.xuùc 2,3m3 + oâtoâ 12T + maùy uûi 110cv, ñaát caáp IV</v>
          </cell>
          <cell r="C942" t="str">
            <v>100m3</v>
          </cell>
          <cell r="D942" t="str">
            <v>BG.1214</v>
          </cell>
        </row>
        <row r="943">
          <cell r="B943" t="str">
            <v>Ñaøo neàn ñöôøng laøm môùiv/c ≤ 500m, m.xuùc 0,4m3 + oâtoâ 5T + maùy uûi 110cv, ñaát caáp I</v>
          </cell>
          <cell r="C943" t="str">
            <v>100m3</v>
          </cell>
          <cell r="D943" t="str">
            <v>BG.1311</v>
          </cell>
        </row>
        <row r="944">
          <cell r="B944" t="str">
            <v>Ñaøo neàn ñöôøng laøm môùiv/c ≤ 500m, m.xuùc 0,4m3 + oâtoâ 5T + maùy uûi 110cv, ñaát caáp II</v>
          </cell>
          <cell r="C944" t="str">
            <v>100m3</v>
          </cell>
          <cell r="D944" t="str">
            <v>BG.1312</v>
          </cell>
        </row>
        <row r="945">
          <cell r="B945" t="str">
            <v>Ñaøo neàn ñöôøng laøm môùiv/c ≤ 500m, m.xuùc 0,4m3 + oâtoâ 5T + maùy uûi 110cv, ñaát caáp III</v>
          </cell>
          <cell r="C945" t="str">
            <v>100m3</v>
          </cell>
          <cell r="D945" t="str">
            <v>BG.1313</v>
          </cell>
        </row>
        <row r="946">
          <cell r="B946" t="str">
            <v>Ñaøo neàn ñöôøng laøm môùiv/c ≤ 500m, m.xuùc 0,8m3 + oâtoâ 5T + maùy uûi 110cv, ñaát caáp I</v>
          </cell>
          <cell r="C946" t="str">
            <v>100m3</v>
          </cell>
          <cell r="D946" t="str">
            <v>BG.1321</v>
          </cell>
        </row>
        <row r="947">
          <cell r="B947" t="str">
            <v>Ñaøo neàn ñöôøng laøm môùiv/c ≤ 500m, m.xuùc 0,8m3 + oâtoâ 5T + maùy uûi 110cv, ñaát caáp II</v>
          </cell>
          <cell r="C947" t="str">
            <v>100m3</v>
          </cell>
          <cell r="D947" t="str">
            <v>BG.1322</v>
          </cell>
        </row>
        <row r="948">
          <cell r="B948" t="str">
            <v>Ñaøo neàn ñöôøng laøm môùiv/c ≤ 500m, m.xuùc 0,8m3 + oâtoâ 5T + maùy uûi 110cv, ñaát caáp III</v>
          </cell>
          <cell r="C948" t="str">
            <v>100m3</v>
          </cell>
          <cell r="D948" t="str">
            <v>BG.1323</v>
          </cell>
        </row>
        <row r="949">
          <cell r="B949" t="str">
            <v>Ñaøo neàn ñöôøng laøm môùiv/c ≤ 500m, m.xuùc 0,8m3 + oâtoâ 5T + maùy uûi 110cv, ñaát caáp IV</v>
          </cell>
          <cell r="C949" t="str">
            <v>100m3</v>
          </cell>
          <cell r="D949" t="str">
            <v>BG.1324</v>
          </cell>
        </row>
        <row r="950">
          <cell r="B950" t="str">
            <v>Ñaøo neàn ñöôøng laøm môùiv/c ≤ 500m, m.xuùc 0,8m3 + oâtoâ 7T + maùy uûi 110cv, ñaát caáp I</v>
          </cell>
          <cell r="C950" t="str">
            <v>100m3</v>
          </cell>
          <cell r="D950" t="str">
            <v>BG.1331</v>
          </cell>
        </row>
        <row r="951">
          <cell r="B951" t="str">
            <v>Ñaøo neàn ñöôøng laøm môùiv/c ≤ 500m, m.xuùc 0,8m3 + oâtoâ 7T + maùy uûi 110cv, ñaát caáp II</v>
          </cell>
          <cell r="C951" t="str">
            <v>100m3</v>
          </cell>
          <cell r="D951" t="str">
            <v>BG.1332</v>
          </cell>
        </row>
        <row r="952">
          <cell r="B952" t="str">
            <v>Ñaøo neàn ñöôøng laøm môùiv/c ≤ 500m, m.xuùc 0,8m3 + oâtoâ 7T + maùy uûi 110cv, ñaát caáp III</v>
          </cell>
          <cell r="C952" t="str">
            <v>100m3</v>
          </cell>
          <cell r="D952" t="str">
            <v>BG.1333</v>
          </cell>
        </row>
        <row r="953">
          <cell r="B953" t="str">
            <v>Ñaøo neàn ñöôøng laøm môùiv/c ≤ 500m, m.xuùc 0,8m3 + oâtoâ 7T + maùy uûi 110cv, ñaát caáp IV</v>
          </cell>
          <cell r="C953" t="str">
            <v>100m3</v>
          </cell>
          <cell r="D953" t="str">
            <v>BG.1334</v>
          </cell>
        </row>
        <row r="954">
          <cell r="B954" t="str">
            <v>Ñaøo neàn ñöôøng laøm môùiv/c ≤ 500m, m.xuùc 0,8m3 + oâtoâ 10T + maùy uûi 110cv, ñaát caáp I</v>
          </cell>
          <cell r="C954" t="str">
            <v>100m3</v>
          </cell>
          <cell r="D954" t="str">
            <v>BG.1341</v>
          </cell>
        </row>
        <row r="955">
          <cell r="B955" t="str">
            <v>Ñaøo neàn ñöôøng laøm môùiv/c ≤ 500m, m.xuùc 0,8m3 + oâtoâ 10T + maùy uûi 110cv, ñaát caáp II</v>
          </cell>
          <cell r="C955" t="str">
            <v>100m3</v>
          </cell>
          <cell r="D955" t="str">
            <v>BG.1342</v>
          </cell>
        </row>
        <row r="956">
          <cell r="B956" t="str">
            <v>Ñaøo neàn ñöôøng laøm môùiv/c ≤ 500m, m.xuùc 0,8m3 + oâtoâ 10T + maùy uûi 110cv, ñaát caáp III</v>
          </cell>
          <cell r="C956" t="str">
            <v>100m3</v>
          </cell>
          <cell r="D956" t="str">
            <v>BG.1343</v>
          </cell>
        </row>
        <row r="957">
          <cell r="B957" t="str">
            <v>Ñaøo neàn ñöôøng laøm môùiv/c ≤ 500m, m.xuùc 0,8m3 + oâtoâ 10T + maùy uûi 110cv, ñaát caáp IV</v>
          </cell>
          <cell r="C957" t="str">
            <v>100m3</v>
          </cell>
          <cell r="D957" t="str">
            <v>BG.1344</v>
          </cell>
        </row>
        <row r="958">
          <cell r="B958" t="str">
            <v>Ñaøo neàn ñöôøng laøm môùiv/c ≤ 500m, m.xuùc 0,8m3 + oâtoâ 12T + maùy uûi 110cv, ñaát caáp I</v>
          </cell>
          <cell r="C958" t="str">
            <v>100m3</v>
          </cell>
          <cell r="D958" t="str">
            <v>BG.1351</v>
          </cell>
        </row>
        <row r="959">
          <cell r="B959" t="str">
            <v>Ñaøo neàn ñöôøng laøm môùiv/c ≤ 500m, m.xuùc 0,8m3 + oâtoâ 12T + maùy uûi 110cv, ñaát caáp II</v>
          </cell>
          <cell r="C959" t="str">
            <v>100m3</v>
          </cell>
          <cell r="D959" t="str">
            <v>BG.1352</v>
          </cell>
        </row>
        <row r="960">
          <cell r="B960" t="str">
            <v>Ñaøo neàn ñöôøng laøm môùiv/c ≤ 500m, m.xuùc 0,8m3 + oâtoâ 12T + maùy uûi 110cv, ñaát caáp III</v>
          </cell>
          <cell r="C960" t="str">
            <v>100m3</v>
          </cell>
          <cell r="D960" t="str">
            <v>BG.1353</v>
          </cell>
        </row>
        <row r="961">
          <cell r="B961" t="str">
            <v>Ñaøo neàn ñöôøng laøm môùiv/c ≤ 500m, m.xuùc 0,8m3 + oâtoâ 12T + maùy uûi 110cv, ñaát caáp IV</v>
          </cell>
          <cell r="C961" t="str">
            <v>100m3</v>
          </cell>
          <cell r="D961" t="str">
            <v>BG.1354</v>
          </cell>
        </row>
        <row r="962">
          <cell r="B962" t="str">
            <v>Ñaøo neàn ñöôøng laøm môùiv/c ≤ 500m, m.xuùc 1,25m3 + oâtoâ 7T + maùy uûi 110cv,ñaát caáp I</v>
          </cell>
          <cell r="C962" t="str">
            <v>100m3</v>
          </cell>
          <cell r="D962" t="str">
            <v>BG.1361</v>
          </cell>
        </row>
        <row r="963">
          <cell r="B963" t="str">
            <v>Ñaøo neàn ñöôøng laøm môùiv/c ≤ 500m, m.xuùc 1,25m3 + oâtoâ 7T + maùy uûi 110cv,ñaát caáp II</v>
          </cell>
          <cell r="C963" t="str">
            <v>100m3</v>
          </cell>
          <cell r="D963" t="str">
            <v>BG.1362</v>
          </cell>
        </row>
        <row r="964">
          <cell r="B964" t="str">
            <v>Ñaøo neàn ñöôøng laøm môùiv/c ≤ 500m, m.xuùc 1,25m3 + oâtoâ 7T + maùy uûi 110cv,ñaát caáp III</v>
          </cell>
          <cell r="C964" t="str">
            <v>100m3</v>
          </cell>
          <cell r="D964" t="str">
            <v>BG.1363</v>
          </cell>
        </row>
        <row r="965">
          <cell r="B965" t="str">
            <v>Ñaøo neàn ñöôøng laøm môùiv/c ≤ 500m, m.xuùc 1,25m3 + oâtoâ 7T + maùy uûi 110cv,ñaát caáp IV</v>
          </cell>
          <cell r="C965" t="str">
            <v>100m3</v>
          </cell>
          <cell r="D965" t="str">
            <v>BG.1364</v>
          </cell>
        </row>
        <row r="966">
          <cell r="B966" t="str">
            <v>Ñaøo neàn ñöôøng laøm môùiv/c ≤ 500m, m.xuùc 1,25m3 + oâtoâ 10T + maùy uûi 110cv,ñaát caáp I</v>
          </cell>
          <cell r="C966" t="str">
            <v>100m3</v>
          </cell>
          <cell r="D966" t="str">
            <v>BG.1371</v>
          </cell>
        </row>
        <row r="967">
          <cell r="B967" t="str">
            <v>Ñaøo neàn ñöôøng laøm môùiv/c ≤ 500m, m.xuùc 1,25m3 + oâtoâ 10T + maùy uûi 110cv,ñaát caáp II</v>
          </cell>
          <cell r="C967" t="str">
            <v>100m3</v>
          </cell>
          <cell r="D967" t="str">
            <v>BG.1372</v>
          </cell>
        </row>
        <row r="968">
          <cell r="B968" t="str">
            <v>Ñaøo neàn ñöôøng laøm môùiv/c ≤ 500m, m.xuùc 1,25m3 + oâtoâ 10T + maùy uûi 110cv,ñaát caáp III</v>
          </cell>
          <cell r="C968" t="str">
            <v>100m3</v>
          </cell>
          <cell r="D968" t="str">
            <v>BG.1373</v>
          </cell>
        </row>
        <row r="969">
          <cell r="B969" t="str">
            <v>Ñaøo neàn ñöôøng laøm môùiv/c ≤ 500m, m.xuùc 1,25m3 + oâtoâ 10T + maùy uûi 110cv,ñaát caáp IV</v>
          </cell>
          <cell r="C969" t="str">
            <v>100m3</v>
          </cell>
          <cell r="D969" t="str">
            <v>BG.1374</v>
          </cell>
        </row>
        <row r="970">
          <cell r="B970" t="str">
            <v>Ñaøo neàn ñöôøng laøm môùiv/c ≤ 500m, m.xuùc 1,25m3 + oâtoâ 12T + maùy uûi 110cv,ñaát caáp I</v>
          </cell>
          <cell r="C970" t="str">
            <v>100m3</v>
          </cell>
          <cell r="D970" t="str">
            <v>BG.1381</v>
          </cell>
        </row>
        <row r="971">
          <cell r="B971" t="str">
            <v>Ñaøo neàn ñöôøng laøm môùiv/c ≤ 500m, m.xuùc 1,25m3 + oâtoâ 12T + maùy uûi 110cv,ñaát caáp II</v>
          </cell>
          <cell r="C971" t="str">
            <v>100m3</v>
          </cell>
          <cell r="D971" t="str">
            <v>BG.1382</v>
          </cell>
        </row>
        <row r="972">
          <cell r="B972" t="str">
            <v>Ñaøo neàn ñöôøng laøm môùiv/c ≤ 500m, m.xuùc 1,25m3 + oâtoâ 12T + maùy uûi 110cv,ñaát caáp III</v>
          </cell>
          <cell r="C972" t="str">
            <v>100m3</v>
          </cell>
          <cell r="D972" t="str">
            <v>BG.1383</v>
          </cell>
        </row>
        <row r="973">
          <cell r="B973" t="str">
            <v>Ñaøo neàn ñöôøng laøm môùiv/c ≤ 500m, m.xuùc 1,25m3 + oâtoâ 12T + maùy uûi 110cv,ñaát caáp IV</v>
          </cell>
          <cell r="C973" t="str">
            <v>100m3</v>
          </cell>
          <cell r="D973" t="str">
            <v>BG.1384</v>
          </cell>
        </row>
        <row r="974">
          <cell r="B974" t="str">
            <v>Ñaøo neàn ñöôøng laøm môùiv/c ≤ 500m, m.xuùc 1,6m3 + oâtoâ 10T + maùy uûi 110cv,ñaát caáp I</v>
          </cell>
          <cell r="C974" t="str">
            <v>100m3</v>
          </cell>
          <cell r="D974" t="str">
            <v>BG.1391</v>
          </cell>
        </row>
        <row r="975">
          <cell r="B975" t="str">
            <v>Ñaøo neàn ñöôøng laøm môùiv/c ≤ 500m, m.xuùc 1,6m3 + oâtoâ 10T + maùy uûi 110cv,ñaát caáp II</v>
          </cell>
          <cell r="C975" t="str">
            <v>100m3</v>
          </cell>
          <cell r="D975" t="str">
            <v>BG.1392</v>
          </cell>
        </row>
        <row r="976">
          <cell r="B976" t="str">
            <v>Ñaøo neàn ñöôøng laøm môùiv/c ≤ 500m, m.xuùc 1,6m3 + oâtoâ 10T + maùy uûi 110cv,ñaát caáp III</v>
          </cell>
          <cell r="C976" t="str">
            <v>100m3</v>
          </cell>
          <cell r="D976" t="str">
            <v>BG.1393</v>
          </cell>
        </row>
        <row r="977">
          <cell r="B977" t="str">
            <v>Ñaøo neàn ñöôøng laøm môùiv/c ≤ 500m, m.xuùc 1,6m3 + oâtoâ 10T + maùy uûi 110cv,ñaát caáp IV</v>
          </cell>
          <cell r="C977" t="str">
            <v>100m3</v>
          </cell>
          <cell r="D977" t="str">
            <v>BG.1394</v>
          </cell>
        </row>
        <row r="978">
          <cell r="B978" t="str">
            <v>Ñaøo neàn ñöôøng laøm môùiv/c ≤ 500m, m.xuùc 1,6m3 + oâtoâ 12T + maùy uûi 110cv,ñaát caáp I</v>
          </cell>
          <cell r="C978" t="str">
            <v>100m3</v>
          </cell>
          <cell r="D978" t="str">
            <v>BG.1401</v>
          </cell>
        </row>
        <row r="979">
          <cell r="B979" t="str">
            <v>Ñaøo neàn ñöôøng laøm môùiv/c ≤ 500m, m.xuùc 1,6m3 + oâtoâ 12T + maùy uûi 110cv,ñaát caáp II</v>
          </cell>
          <cell r="C979" t="str">
            <v>100m3</v>
          </cell>
          <cell r="D979" t="str">
            <v>BG.1402</v>
          </cell>
        </row>
        <row r="980">
          <cell r="B980" t="str">
            <v>Ñaøo neàn ñöôøng laøm môùiv/c ≤ 500m, m.xuùc 1,6m3 + oâtoâ 12T + maùy uûi 110cv,ñaát caáp III</v>
          </cell>
          <cell r="C980" t="str">
            <v>100m3</v>
          </cell>
          <cell r="D980" t="str">
            <v>BG.1403</v>
          </cell>
        </row>
        <row r="981">
          <cell r="B981" t="str">
            <v>Ñaøo neàn ñöôøng laøm môùiv/c ≤ 500m, m.xuùc 1,6m3 + oâtoâ 12T + maùy uûi 110cv,ñaát caáp IV</v>
          </cell>
          <cell r="C981" t="str">
            <v>100m3</v>
          </cell>
          <cell r="D981" t="str">
            <v>BG.1404</v>
          </cell>
        </row>
        <row r="982">
          <cell r="B982" t="str">
            <v>Ñaøo neàn ñöôøng laøm môùiv/c ≤ 500m, m.xuùc 2,3m3 + oâtoâ 12T + maùy uûi 110cv,ñaát caáp I</v>
          </cell>
          <cell r="C982" t="str">
            <v>100m3</v>
          </cell>
          <cell r="D982" t="str">
            <v>BG.1411</v>
          </cell>
        </row>
        <row r="983">
          <cell r="B983" t="str">
            <v>Ñaøo neàn ñöôøng laøm môùiv/c ≤ 500m, m.xuùc 2,3m3 + oâtoâ 12T + maùy uûi 110cv,ñaát caáp II</v>
          </cell>
          <cell r="C983" t="str">
            <v>100m3</v>
          </cell>
          <cell r="D983" t="str">
            <v>BG.1412</v>
          </cell>
        </row>
        <row r="984">
          <cell r="B984" t="str">
            <v>Ñaøo neàn ñöôøng laøm môùiv/c ≤ 500m, m.xuùc 2,3m3 + oâtoâ 12T + maùy uûi 110cv,ñaát caáp III</v>
          </cell>
          <cell r="C984" t="str">
            <v>100m3</v>
          </cell>
          <cell r="D984" t="str">
            <v>BG.1413</v>
          </cell>
        </row>
        <row r="985">
          <cell r="B985" t="str">
            <v>Ñaøo neàn ñöôøng laøm môùiv/c ≤ 500m, m.xuùc 2,3m3 + oâtoâ 12T + maùy uûi 110cv,ñaát caáp IV</v>
          </cell>
          <cell r="C985" t="str">
            <v>100m3</v>
          </cell>
          <cell r="D985" t="str">
            <v>BG.1414</v>
          </cell>
        </row>
        <row r="986">
          <cell r="B986" t="str">
            <v>Ñaøo neàn ñöôøng laøm môùiv/c ≤ 700m, m.xuùc 0,4m3 + oâtoâ 5T + maùy uûi 110cv, ñaát caáp I</v>
          </cell>
          <cell r="C986" t="str">
            <v>100m3</v>
          </cell>
          <cell r="D986" t="str">
            <v>BG.1511</v>
          </cell>
        </row>
        <row r="987">
          <cell r="B987" t="str">
            <v>Ñaøo neàn ñöôøng laøm môùiv/c ≤ 700m, m.xuùc 0,4m3 + oâtoâ 5T + maùy uûi 110cv, ñaát caáp II</v>
          </cell>
          <cell r="C987" t="str">
            <v>100m3</v>
          </cell>
          <cell r="D987" t="str">
            <v>BG.1512</v>
          </cell>
        </row>
        <row r="988">
          <cell r="B988" t="str">
            <v>Ñaøo neàn ñöôøng laøm môùiv/c ≤ 700m, m.xuùc 0,4m3 + oâtoâ 5T + maùy uûi 110cv, ñaát caáp III</v>
          </cell>
          <cell r="C988" t="str">
            <v>100m3</v>
          </cell>
          <cell r="D988" t="str">
            <v>BG.1513</v>
          </cell>
        </row>
        <row r="989">
          <cell r="B989" t="str">
            <v>Ñaøo neàn ñöôøng laøm môùiv/c ≤ 700m, m.xuùc 0,8m3 + oâtoâ 5T + maùy uûi 110cv, ñaát caáp I</v>
          </cell>
          <cell r="C989" t="str">
            <v>100m3</v>
          </cell>
          <cell r="D989" t="str">
            <v>BG.1521</v>
          </cell>
        </row>
        <row r="990">
          <cell r="B990" t="str">
            <v>Ñaøo neàn ñöôøng laøm môùiv/c ≤ 700m, m.xuùc 0,8m3 + oâtoâ 5T + maùy uûi 110cv, ñaát caáp II</v>
          </cell>
          <cell r="C990" t="str">
            <v>100m3</v>
          </cell>
          <cell r="D990" t="str">
            <v>BG.1522</v>
          </cell>
        </row>
        <row r="991">
          <cell r="B991" t="str">
            <v>Ñaøo neàn ñöôøng laøm môùiv/c ≤ 700m, m.xuùc 0,8m3 + oâtoâ 5T + maùy uûi 110cv, ñaát caáp III</v>
          </cell>
          <cell r="C991" t="str">
            <v>100m3</v>
          </cell>
          <cell r="D991" t="str">
            <v>BG.1523</v>
          </cell>
        </row>
        <row r="992">
          <cell r="B992" t="str">
            <v>Ñaøo neàn ñöôøng laøm môùiv/c ≤ 700m, m.xuùc 0,8m3 + oâtoâ 5T + maùy uûi 110cv, ñaát caáp IV</v>
          </cell>
          <cell r="C992" t="str">
            <v>100m3</v>
          </cell>
          <cell r="D992" t="str">
            <v>BG.1524</v>
          </cell>
        </row>
        <row r="993">
          <cell r="B993" t="str">
            <v>Ñaøo neàn ñöôøng laøm môùiv/c ≤ 700m, m.xuùc 0,8m3 + oâtoâ 7T + maùy uûi 110cv, ñaát caáp I</v>
          </cell>
          <cell r="C993" t="str">
            <v>100m3</v>
          </cell>
          <cell r="D993" t="str">
            <v>BG.1531</v>
          </cell>
        </row>
        <row r="994">
          <cell r="B994" t="str">
            <v>Ñaøo neàn ñöôøng laøm môùiv/c ≤ 700m, m.xuùc 0,8m3 + oâtoâ 7T + maùy uûi 110cv, ñaát caáp II</v>
          </cell>
          <cell r="C994" t="str">
            <v>100m3</v>
          </cell>
          <cell r="D994" t="str">
            <v>BG.1532</v>
          </cell>
        </row>
        <row r="995">
          <cell r="B995" t="str">
            <v>Ñaøo neàn ñöôøng laøm môùiv/c ≤ 700m, m.xuùc 0,8m3 + oâtoâ 7T + maùy uûi 110cv, ñaát caáp III</v>
          </cell>
          <cell r="C995" t="str">
            <v>100m3</v>
          </cell>
          <cell r="D995" t="str">
            <v>BG.1533</v>
          </cell>
        </row>
        <row r="996">
          <cell r="B996" t="str">
            <v>Ñaøo neàn ñöôøng laøm môùiv/c ≤ 700m, m.xuùc 0,8m3 + oâtoâ 7T + maùy uûi 110cv, ñaát caáp IV</v>
          </cell>
          <cell r="C996" t="str">
            <v>100m3</v>
          </cell>
          <cell r="D996" t="str">
            <v>BG.1534</v>
          </cell>
        </row>
        <row r="997">
          <cell r="B997" t="str">
            <v>Ñaøo neàn ñöôøng laøm môùiv/c ≤ 700m, m.xuùc 0,8m3 + oâtoâ 10T + maùy uûi 110cv, ñaát caáp I</v>
          </cell>
          <cell r="C997" t="str">
            <v>100m3</v>
          </cell>
          <cell r="D997" t="str">
            <v>BG.1541</v>
          </cell>
        </row>
        <row r="998">
          <cell r="B998" t="str">
            <v>Ñaøo neàn ñöôøng laøm môùiv/c ≤ 700m, m.xuùc 0,8m3 + oâtoâ 10T + maùy uûi 110cv, ñaát caáp II</v>
          </cell>
          <cell r="C998" t="str">
            <v>100m3</v>
          </cell>
          <cell r="D998" t="str">
            <v>BG.1542</v>
          </cell>
        </row>
        <row r="999">
          <cell r="B999" t="str">
            <v>Ñaøo neàn ñöôøng laøm môùiv/c ≤ 700m, m.xuùc 0,8m3 + oâtoâ 10T + maùy uûi 110cv, ñaát caáp III</v>
          </cell>
          <cell r="C999" t="str">
            <v>100m3</v>
          </cell>
          <cell r="D999" t="str">
            <v>BG.1543</v>
          </cell>
        </row>
        <row r="1000">
          <cell r="B1000" t="str">
            <v>Ñaøo neàn ñöôøng laøm môùiv/c ≤ 700m, m.xuùc 0,8m3 + oâtoâ 10T + maùy uûi 110cv, ñaát caáp IV</v>
          </cell>
          <cell r="C1000" t="str">
            <v>100m3</v>
          </cell>
          <cell r="D1000" t="str">
            <v>BG.1544</v>
          </cell>
        </row>
        <row r="1001">
          <cell r="B1001" t="str">
            <v>Ñaøo neàn ñöôøng laøm môùiv/c ≤ 700m, m.xuùc 0,8m3 + oâtoâ 12T + maùy uûi 110cv, ñaát caáp I</v>
          </cell>
          <cell r="C1001" t="str">
            <v>100m3</v>
          </cell>
          <cell r="D1001" t="str">
            <v>BG.1551</v>
          </cell>
        </row>
        <row r="1002">
          <cell r="B1002" t="str">
            <v>Ñaøo neàn ñöôøng laøm môùiv/c ≤ 700m, m.xuùc 0,8m3 + oâtoâ 12T + maùy uûi 110cv, ñaát caáp II</v>
          </cell>
          <cell r="C1002" t="str">
            <v>100m3</v>
          </cell>
          <cell r="D1002" t="str">
            <v>BG.1552</v>
          </cell>
        </row>
        <row r="1003">
          <cell r="B1003" t="str">
            <v>Ñaøo neàn ñöôøng laøm môùiv/c ≤ 700m, m.xuùc 0,8m3 + oâtoâ 12T + maùy uûi 110cv, ñaát caáp III</v>
          </cell>
          <cell r="C1003" t="str">
            <v>100m3</v>
          </cell>
          <cell r="D1003" t="str">
            <v>BG.1553</v>
          </cell>
        </row>
        <row r="1004">
          <cell r="B1004" t="str">
            <v>Ñaøo neàn ñöôøng laøm môùiv/c ≤ 700m, m.xuùc 0,8m3 + oâtoâ 12T + maùy uûi 110cv, ñaát caáp IV</v>
          </cell>
          <cell r="C1004" t="str">
            <v>100m3</v>
          </cell>
          <cell r="D1004" t="str">
            <v>BG.1554</v>
          </cell>
        </row>
        <row r="1005">
          <cell r="B1005" t="str">
            <v>Ñaøo neàn ñöôøng laøm môùiv/c ≤ 700m, m.xuùc 1,25m3 + oâtoâ 7T + maùy uûi 110cv,ñaát caáp I</v>
          </cell>
          <cell r="C1005" t="str">
            <v>100m3</v>
          </cell>
          <cell r="D1005" t="str">
            <v>BG.1561</v>
          </cell>
        </row>
        <row r="1006">
          <cell r="B1006" t="str">
            <v>Ñaøo neàn ñöôøng laøm môùiv/c ≤ 700m, m.xuùc 1,25m3 + oâtoâ 7T + maùy uûi 110cv,ñaát caáp II</v>
          </cell>
          <cell r="C1006" t="str">
            <v>100m3</v>
          </cell>
          <cell r="D1006" t="str">
            <v>BG.1562</v>
          </cell>
        </row>
        <row r="1007">
          <cell r="B1007" t="str">
            <v>Ñaøo neàn ñöôøng laøm môùiv/c ≤ 700m, m.xuùc 1,25m3 + oâtoâ 7T + maùy uûi 110cv,ñaát caáp III</v>
          </cell>
          <cell r="C1007" t="str">
            <v>100m3</v>
          </cell>
          <cell r="D1007" t="str">
            <v>BG.1563</v>
          </cell>
        </row>
        <row r="1008">
          <cell r="B1008" t="str">
            <v>Ñaøo neàn ñöôøng laøm môùiv/c ≤ 700m, m.xuùc 1,25m3 + oâtoâ 7T + maùy uûi 110cv,ñaát caáp IV</v>
          </cell>
          <cell r="C1008" t="str">
            <v>100m3</v>
          </cell>
          <cell r="D1008" t="str">
            <v>BG.1564</v>
          </cell>
        </row>
        <row r="1009">
          <cell r="B1009" t="str">
            <v>Ñaøo neàn ñöôøng laøm môùiv/c ≤ 700m, m.xuùc 1,25m3 + oâtoâ 10T + maùy uûi 110cv,ñaát caáp I</v>
          </cell>
          <cell r="C1009" t="str">
            <v>100m3</v>
          </cell>
          <cell r="D1009" t="str">
            <v>BG.1571</v>
          </cell>
        </row>
        <row r="1010">
          <cell r="B1010" t="str">
            <v>Ñaøo neàn ñöôøng laøm môùiv/c ≤ 700m, m.xuùc 1,25m3 + oâtoâ 10T + maùy uûi 110cv,ñaát caáp II</v>
          </cell>
          <cell r="C1010" t="str">
            <v>100m3</v>
          </cell>
          <cell r="D1010" t="str">
            <v>BG.1572</v>
          </cell>
        </row>
        <row r="1011">
          <cell r="B1011" t="str">
            <v>Ñaøo neàn ñöôøng laøm môùiv/c ≤ 700m, m.xuùc 1,25m3 + oâtoâ 10T + maùy uûi 110cv,ñaát caáp III</v>
          </cell>
          <cell r="C1011" t="str">
            <v>100m3</v>
          </cell>
          <cell r="D1011" t="str">
            <v>BG.1573</v>
          </cell>
        </row>
        <row r="1012">
          <cell r="B1012" t="str">
            <v>Ñaøo neàn ñöôøng laøm môùiv/c ≤ 700m, m.xuùc 1,25m3 + oâtoâ 10T + maùy uûi 110cv,ñaát caáp IV</v>
          </cell>
          <cell r="C1012" t="str">
            <v>100m3</v>
          </cell>
          <cell r="D1012" t="str">
            <v>BG.1574</v>
          </cell>
        </row>
        <row r="1013">
          <cell r="B1013" t="str">
            <v>Ñaøo neàn ñöôøng laøm môùiv/c ≤ 700m, m.xuùc 1,25m3 + oâtoâ 12T + maùy uûi 110cv,ñaát caáp I</v>
          </cell>
          <cell r="C1013" t="str">
            <v>100m3</v>
          </cell>
          <cell r="D1013" t="str">
            <v>BG.1581</v>
          </cell>
        </row>
        <row r="1014">
          <cell r="B1014" t="str">
            <v>Ñaøo neàn ñöôøng laøm môùiv/c ≤ 700m, m.xuùc 1,25m3 + oâtoâ 12T + maùy uûi 110cv,ñaát caáp II</v>
          </cell>
          <cell r="C1014" t="str">
            <v>100m3</v>
          </cell>
          <cell r="D1014" t="str">
            <v>BG.1582</v>
          </cell>
        </row>
        <row r="1015">
          <cell r="B1015" t="str">
            <v>Ñaøo neàn ñöôøng laøm môùiv/c ≤ 700m, m.xuùc 1,25m3 + oâtoâ 12T + maùy uûi 110cv,ñaát caáp III</v>
          </cell>
          <cell r="C1015" t="str">
            <v>100m3</v>
          </cell>
          <cell r="D1015" t="str">
            <v>BG.1583</v>
          </cell>
        </row>
        <row r="1016">
          <cell r="B1016" t="str">
            <v>Ñaøo neàn ñöôøng laøm môùiv/c ≤ 700m, m.xuùc 1,25m3 + oâtoâ 12T + maùy uûi 110cv,ñaát caáp IV</v>
          </cell>
          <cell r="C1016" t="str">
            <v>100m3</v>
          </cell>
          <cell r="D1016" t="str">
            <v>BG.1584</v>
          </cell>
        </row>
        <row r="1017">
          <cell r="B1017" t="str">
            <v>Ñaøo neàn ñöôøng laøm môùiv/c ≤ 700m, m.xuùc 1,6m3 + oâtoâ 10T + maùy uûi 110cv,ñaát caáp I</v>
          </cell>
          <cell r="C1017" t="str">
            <v>100m3</v>
          </cell>
          <cell r="D1017" t="str">
            <v>BG.1591</v>
          </cell>
        </row>
        <row r="1018">
          <cell r="B1018" t="str">
            <v>Ñaøo neàn ñöôøng laøm môùiv/c ≤ 700m, m.xuùc 1,6m3 + oâtoâ 10T + maùy uûi 110cv,ñaát caáp II</v>
          </cell>
          <cell r="C1018" t="str">
            <v>100m3</v>
          </cell>
          <cell r="D1018" t="str">
            <v>BG.1592</v>
          </cell>
        </row>
        <row r="1019">
          <cell r="B1019" t="str">
            <v>Ñaøo neàn ñöôøng laøm môùiv/c ≤ 700m, m.xuùc 1,6m3 + oâtoâ 10T + maùy uûi 110cv,ñaát caáp III</v>
          </cell>
          <cell r="C1019" t="str">
            <v>100m3</v>
          </cell>
          <cell r="D1019" t="str">
            <v>BG.1593</v>
          </cell>
        </row>
        <row r="1020">
          <cell r="B1020" t="str">
            <v>Ñaøo neàn ñöôøng laøm môùiv/c ≤ 700m, m.xuùc 1,6m3 + oâtoâ 10T + maùy uûi 110cv,ñaát caáp IV</v>
          </cell>
          <cell r="C1020" t="str">
            <v>100m3</v>
          </cell>
          <cell r="D1020" t="str">
            <v>BG.1594</v>
          </cell>
        </row>
        <row r="1021">
          <cell r="B1021" t="str">
            <v>Ñaøo neàn ñöôøng laøm môùiv/c ≤ 700m, m.xuùc 1,6m3 + oâtoâ 12T + maùy uûi 110cv,ñaát caáp I</v>
          </cell>
          <cell r="C1021" t="str">
            <v>100m3</v>
          </cell>
          <cell r="D1021" t="str">
            <v>BG.1601</v>
          </cell>
        </row>
        <row r="1022">
          <cell r="B1022" t="str">
            <v>Ñaøo neàn ñöôøng laøm môùiv/c ≤ 700m, m.xuùc 1,6m3 + oâtoâ 12T + maùy uûi 110cv,ñaát caáp II</v>
          </cell>
          <cell r="C1022" t="str">
            <v>100m3</v>
          </cell>
          <cell r="D1022" t="str">
            <v>BG.1602</v>
          </cell>
        </row>
        <row r="1023">
          <cell r="B1023" t="str">
            <v>Ñaøo neàn ñöôøng laøm môùiv/c ≤ 700m, m.xuùc 1,6m3 + oâtoâ 12T + maùy uûi 110cv,ñaát caáp III</v>
          </cell>
          <cell r="C1023" t="str">
            <v>100m3</v>
          </cell>
          <cell r="D1023" t="str">
            <v>BG.1603</v>
          </cell>
        </row>
        <row r="1024">
          <cell r="B1024" t="str">
            <v>Ñaøo neàn ñöôøng laøm môùiv/c ≤ 700m, m.xuùc 1,6m3 + oâtoâ 12T + maùy uûi 110cv,ñaát caáp IV</v>
          </cell>
          <cell r="C1024" t="str">
            <v>100m3</v>
          </cell>
          <cell r="D1024" t="str">
            <v>BG.1604</v>
          </cell>
        </row>
        <row r="1025">
          <cell r="B1025" t="str">
            <v>Ñaøo neàn ñöôøng laøm môùiv/c ≤ 700m, m.xuùc 2,3m3 + oâtoâ 12T + maùy uûi 110cv,ñaát caáp I</v>
          </cell>
          <cell r="C1025" t="str">
            <v>100m3</v>
          </cell>
          <cell r="D1025" t="str">
            <v>BG.1611</v>
          </cell>
        </row>
        <row r="1026">
          <cell r="B1026" t="str">
            <v>Ñaøo neàn ñöôøng laøm môùiv/c ≤ 700m, m.xuùc 2,3m3 + oâtoâ 12T + maùy uûi 110cv,ñaát caáp II</v>
          </cell>
          <cell r="C1026" t="str">
            <v>100m3</v>
          </cell>
          <cell r="D1026" t="str">
            <v>BG.1612</v>
          </cell>
        </row>
        <row r="1027">
          <cell r="B1027" t="str">
            <v>Ñaøo neàn ñöôøng laøm môùiv/c ≤ 700m, m.xuùc 2,3m3 + oâtoâ 12T + maùy uûi 110cv,ñaát caáp III</v>
          </cell>
          <cell r="C1027" t="str">
            <v>100m3</v>
          </cell>
          <cell r="D1027" t="str">
            <v>BG.1613</v>
          </cell>
        </row>
        <row r="1028">
          <cell r="B1028" t="str">
            <v>Ñaøo neàn ñöôøng laøm môùiv/c ≤ 700m, m.xuùc 2,3m3 + oâtoâ 12T + maùy uûi 110cv,ñaát caáp IV</v>
          </cell>
          <cell r="C1028" t="str">
            <v>100m3</v>
          </cell>
          <cell r="D1028" t="str">
            <v>BG.1614</v>
          </cell>
        </row>
        <row r="1029">
          <cell r="B1029" t="str">
            <v>Ñaøo neàn ñöôøng laøm môùiv/c ≤ 1km, m.xuùc 0,4m3 + oâtoâ 5T + maùy uûi 110cv, ñaát caáp  I</v>
          </cell>
          <cell r="C1029" t="str">
            <v>100m3</v>
          </cell>
          <cell r="D1029" t="str">
            <v>BG.1711</v>
          </cell>
        </row>
        <row r="1030">
          <cell r="B1030" t="str">
            <v>Ñaøo neàn ñöôøng laøm môùiv/c ≤ 1km, m.xuùc 0,4m3 + oâtoâ 5T + maùy uûi 110cv, ñaát caáp  II</v>
          </cell>
          <cell r="C1030" t="str">
            <v>100m3</v>
          </cell>
          <cell r="D1030" t="str">
            <v>BG.1712</v>
          </cell>
        </row>
        <row r="1031">
          <cell r="B1031" t="str">
            <v>Ñaøo neàn ñöôøng laøm môùiv/c ≤ 1km, m.xuùc 0,4m3 + oâtoâ 5T + maùy uûi 110cv, ñaát caáp  III</v>
          </cell>
          <cell r="C1031" t="str">
            <v>100m3</v>
          </cell>
          <cell r="D1031" t="str">
            <v>BG.1713</v>
          </cell>
        </row>
        <row r="1032">
          <cell r="B1032" t="str">
            <v>Ñaøo neàn ñöôøng laøm môùiv/c ≤ 1km, m.xuùc 0,4m3 + oâtoâ 7T + maùy uûi 110cv, ñaát caáp  I</v>
          </cell>
          <cell r="C1032" t="str">
            <v>100m3</v>
          </cell>
          <cell r="D1032" t="str">
            <v>BG.1721</v>
          </cell>
        </row>
        <row r="1033">
          <cell r="B1033" t="str">
            <v>Ñaøo neàn ñöôøng laøm môùiv/c ≤ 1km, m.xuùc 0,4m3 + oâtoâ 7T + maùy uûi 110cv, ñaát caáp  II</v>
          </cell>
          <cell r="C1033" t="str">
            <v>100m3</v>
          </cell>
          <cell r="D1033" t="str">
            <v>BG.1722</v>
          </cell>
        </row>
        <row r="1034">
          <cell r="B1034" t="str">
            <v>Ñaøo neàn ñöôøng laøm môùiv/c ≤ 1km, m.xuùc 0,4m3 + oâtoâ 7T + maùy uûi 110cv, ñaát caáp  III</v>
          </cell>
          <cell r="C1034" t="str">
            <v>100m3</v>
          </cell>
          <cell r="D1034" t="str">
            <v>BG.1723</v>
          </cell>
        </row>
        <row r="1035">
          <cell r="B1035" t="str">
            <v>Ñaøo neàn ñöôøng laøm môùiv/c ≤ 1km, m.xuùc 0,8m3 + oâtoâ 5T + maùy uûi 110cv, ñaát caáp  I</v>
          </cell>
          <cell r="C1035" t="str">
            <v>100m3</v>
          </cell>
          <cell r="D1035" t="str">
            <v>BG.1731</v>
          </cell>
        </row>
        <row r="1036">
          <cell r="B1036" t="str">
            <v>Ñaøo neàn ñöôøng laøm môùiv/c ≤ 1km, m.xuùc 0,8m3 + oâtoâ 5T + maùy uûi 110cv, ñaát caáp  II</v>
          </cell>
          <cell r="C1036" t="str">
            <v>100m3</v>
          </cell>
          <cell r="D1036" t="str">
            <v>BG.1732</v>
          </cell>
        </row>
        <row r="1037">
          <cell r="B1037" t="str">
            <v>Ñaøo neàn ñöôøng laøm môùiv/c ≤ 1km, m.xuùc 0,8m3 + oâtoâ 5T + maùy uûi 110cv, ñaát caáp  III</v>
          </cell>
          <cell r="C1037" t="str">
            <v>100m3</v>
          </cell>
          <cell r="D1037" t="str">
            <v>BG.1733</v>
          </cell>
        </row>
        <row r="1038">
          <cell r="B1038" t="str">
            <v>Ñaøo neàn ñöôøng laøm môùiv/c ≤ 1km, m.xuùc 0,8m3 + oâtoâ 5T + maùy uûi 110cv, ñaát caáp  IV</v>
          </cell>
          <cell r="C1038" t="str">
            <v>100m3</v>
          </cell>
          <cell r="D1038" t="str">
            <v>BG.1734</v>
          </cell>
        </row>
        <row r="1039">
          <cell r="B1039" t="str">
            <v>Ñaøo neàn ñöôøng laøm môùiv/c ≤ 1km, m.xuùc 0,8m3 + oâtoâ 7T + maùy uûi 110cv, ñaát caáp  I</v>
          </cell>
          <cell r="C1039" t="str">
            <v>100m3</v>
          </cell>
          <cell r="D1039" t="str">
            <v>BG.1741</v>
          </cell>
        </row>
        <row r="1040">
          <cell r="B1040" t="str">
            <v>Ñaøo neàn ñöôøng laøm môùiv/c ≤ 1km, m.xuùc 0,8m3 + oâtoâ 7T + maùy uûi 110cv, ñaát caáp  II</v>
          </cell>
          <cell r="C1040" t="str">
            <v>100m3</v>
          </cell>
          <cell r="D1040" t="str">
            <v>BG.1742</v>
          </cell>
        </row>
        <row r="1041">
          <cell r="B1041" t="str">
            <v>Ñaøo neàn ñöôøng laøm môùiv/c ≤ 1km, m.xuùc 0,8m3 + oâtoâ 7T + maùy uûi 110cv, ñaát caáp  III</v>
          </cell>
          <cell r="C1041" t="str">
            <v>100m3</v>
          </cell>
          <cell r="D1041" t="str">
            <v>BG.1743</v>
          </cell>
        </row>
        <row r="1042">
          <cell r="B1042" t="str">
            <v>Ñaøo neàn ñöôøng laøm môùiv/c ≤ 1km, m.xuùc 0,8m3 + oâtoâ 7T + maùy uûi 110cv, ñaát caáp  IV</v>
          </cell>
          <cell r="C1042" t="str">
            <v>100m3</v>
          </cell>
          <cell r="D1042" t="str">
            <v>BG.1744</v>
          </cell>
        </row>
        <row r="1043">
          <cell r="B1043" t="str">
            <v>Ñaøo neàn ñöôøng laøm môùiv/c ≤ 1km, m.xuùc 0,8m3 + oâtoâ 10T + maùy uûi 110cv, ñaát caáp I</v>
          </cell>
          <cell r="C1043" t="str">
            <v>100m3</v>
          </cell>
          <cell r="D1043" t="str">
            <v>BG.1751</v>
          </cell>
        </row>
        <row r="1044">
          <cell r="B1044" t="str">
            <v>Ñaøo neàn ñöôøng laøm môùiv/c ≤ 1km, m.xuùc 0,8m3 + oâtoâ 10T + maùy uûi 110cv, ñaát caáp II</v>
          </cell>
          <cell r="C1044" t="str">
            <v>100m3</v>
          </cell>
          <cell r="D1044" t="str">
            <v>BG.1752</v>
          </cell>
        </row>
        <row r="1045">
          <cell r="B1045" t="str">
            <v>Ñaøo neàn ñöôøng laøm môùiv/c ≤ 1km, m.xuùc 0,8m3 + oâtoâ 10T + maùy uûi 110cv, ñaát caáp III</v>
          </cell>
          <cell r="C1045" t="str">
            <v>100m3</v>
          </cell>
          <cell r="D1045" t="str">
            <v>BG.1753</v>
          </cell>
        </row>
        <row r="1046">
          <cell r="B1046" t="str">
            <v>Ñaøo neàn ñöôøng laøm môùiv/c ≤ 1km, m.xuùc 0,8m3 + oâtoâ 10T + maùy uûi 110cv, ñaát caáp IV</v>
          </cell>
          <cell r="C1046" t="str">
            <v>100m3</v>
          </cell>
          <cell r="D1046" t="str">
            <v>BG.1754</v>
          </cell>
        </row>
        <row r="1047">
          <cell r="B1047" t="str">
            <v>Ñaøo neàn ñöôøng laøm môùiv/c ≤ 1km, m.xuùc 0,8m3 + oâtoâ 12T + maùy uûi 110cv, ñaát caáp I</v>
          </cell>
          <cell r="C1047" t="str">
            <v>100m3</v>
          </cell>
          <cell r="D1047" t="str">
            <v>BG.1761</v>
          </cell>
        </row>
        <row r="1048">
          <cell r="B1048" t="str">
            <v>Ñaøo neàn ñöôøng laøm môùiv/c ≤ 1km, m.xuùc 0,8m3 + oâtoâ 12T + maùy uûi 110cv, ñaát caáp II</v>
          </cell>
          <cell r="C1048" t="str">
            <v>100m3</v>
          </cell>
          <cell r="D1048" t="str">
            <v>BG.1762</v>
          </cell>
        </row>
        <row r="1049">
          <cell r="B1049" t="str">
            <v>Ñaøo neàn ñöôøng laøm môùiv/c ≤ 1km, m.xuùc 0,8m3 + oâtoâ 12T + maùy uûi 110cv, ñaát caáp III</v>
          </cell>
          <cell r="C1049" t="str">
            <v>100m3</v>
          </cell>
          <cell r="D1049" t="str">
            <v>BG.1763</v>
          </cell>
        </row>
        <row r="1050">
          <cell r="B1050" t="str">
            <v>Ñaøo neàn ñöôøng laøm môùiv/c ≤ 1km, m.xuùc 0,8m3 + oâtoâ 12T + maùy uûi 110cv, ñaát caáp IV</v>
          </cell>
          <cell r="C1050" t="str">
            <v>100m3</v>
          </cell>
          <cell r="D1050" t="str">
            <v>BG.1764</v>
          </cell>
        </row>
        <row r="1051">
          <cell r="B1051" t="str">
            <v>Ñaøo neàn ñöôøng laøm môùiv/c ≤ 1km, m.xuùc 1,25m3 + oâtoâ 7T + maùy uûi 110cv, ñaát caáp I</v>
          </cell>
          <cell r="C1051" t="str">
            <v>100m3</v>
          </cell>
          <cell r="D1051" t="str">
            <v>BG.1771</v>
          </cell>
        </row>
        <row r="1052">
          <cell r="B1052" t="str">
            <v>Ñaøo neàn ñöôøng laøm môùiv/c ≤ 1km, m.xuùc 1,25m3 + oâtoâ 7T + maùy uûi 110cv, ñaát caáp II</v>
          </cell>
          <cell r="C1052" t="str">
            <v>100m3</v>
          </cell>
          <cell r="D1052" t="str">
            <v>BG.1772</v>
          </cell>
        </row>
        <row r="1053">
          <cell r="B1053" t="str">
            <v>Ñaøo neàn ñöôøng laøm môùiv/c ≤ 1km, m.xuùc 1,25m3 + oâtoâ 7T + maùy uûi 110cv, ñaát caáp III</v>
          </cell>
          <cell r="C1053" t="str">
            <v>100m3</v>
          </cell>
          <cell r="D1053" t="str">
            <v>BG.1773</v>
          </cell>
        </row>
        <row r="1054">
          <cell r="B1054" t="str">
            <v>Ñaøo neàn ñöôøng laøm môùiv/c ≤ 1km, m.xuùc 1,25m3 + oâtoâ 7T + maùy uûi 110cv, ñaát caáp IV</v>
          </cell>
          <cell r="C1054" t="str">
            <v>100m3</v>
          </cell>
          <cell r="D1054" t="str">
            <v>BG.1774</v>
          </cell>
        </row>
        <row r="1055">
          <cell r="B1055" t="str">
            <v>Ñaøo neàn ñöôøng laøm môùiv/c ≤ 1km, m.xuùc 1,25m3 + oâtoâ 10T + maùy uûi 110cv,ñaát caáp I</v>
          </cell>
          <cell r="C1055" t="str">
            <v>100m3</v>
          </cell>
          <cell r="D1055" t="str">
            <v>BG.1781</v>
          </cell>
        </row>
        <row r="1056">
          <cell r="B1056" t="str">
            <v>Ñaøo neàn ñöôøng laøm môùiv/c ≤ 1km, m.xuùc 1,25m3 + oâtoâ 10T + maùy uûi 110cv,ñaát caáp II</v>
          </cell>
          <cell r="C1056" t="str">
            <v>100m3</v>
          </cell>
          <cell r="D1056" t="str">
            <v>BG.1782</v>
          </cell>
        </row>
        <row r="1057">
          <cell r="B1057" t="str">
            <v>Ñaøo neàn ñöôøng laøm môùiv/c ≤ 1km, m.xuùc 1,25m3 + oâtoâ 10T + maùy uûi 110cv,ñaát caáp III</v>
          </cell>
          <cell r="C1057" t="str">
            <v>100m3</v>
          </cell>
          <cell r="D1057" t="str">
            <v>BG.1783</v>
          </cell>
        </row>
        <row r="1058">
          <cell r="B1058" t="str">
            <v>Ñaøo neàn ñöôøng laøm môùiv/c ≤ 1km, m.xuùc 1,25m3 + oâtoâ 10T + maùy uûi 110cv,ñaát caáp IV</v>
          </cell>
          <cell r="C1058" t="str">
            <v>100m3</v>
          </cell>
          <cell r="D1058" t="str">
            <v>BG.1784</v>
          </cell>
        </row>
        <row r="1059">
          <cell r="B1059" t="str">
            <v>Ñaøo neàn ñöôøng laøm môùiv/c ≤ 1km, m.xuùc 1,25m3 + oâtoâ 12T + maùy uûi 110cv,ñaát caáp I</v>
          </cell>
          <cell r="C1059" t="str">
            <v>100m3</v>
          </cell>
          <cell r="D1059" t="str">
            <v>BG.1791</v>
          </cell>
        </row>
        <row r="1060">
          <cell r="B1060" t="str">
            <v>Ñaøo neàn ñöôøng laøm môùiv/c ≤ 1km, m.xuùc 1,25m3 + oâtoâ 12T + maùy uûi 110cv,ñaát caáp II</v>
          </cell>
          <cell r="C1060" t="str">
            <v>100m3</v>
          </cell>
          <cell r="D1060" t="str">
            <v>BG.1792</v>
          </cell>
        </row>
        <row r="1061">
          <cell r="B1061" t="str">
            <v>Ñaøo neàn ñöôøng laøm môùiv/c ≤ 1km, m.xuùc 1,25m3 + oâtoâ 12T + maùy uûi 110cv,ñaát caáp III</v>
          </cell>
          <cell r="C1061" t="str">
            <v>100m3</v>
          </cell>
          <cell r="D1061" t="str">
            <v>BG.1793</v>
          </cell>
        </row>
        <row r="1062">
          <cell r="B1062" t="str">
            <v>Ñaøo neàn ñöôøng laøm môùiv/c ≤ 1km, m.xuùc 1,25m3 + oâtoâ 12T + maùy uûi 110cv,ñaát caáp IV</v>
          </cell>
          <cell r="C1062" t="str">
            <v>100m3</v>
          </cell>
          <cell r="D1062" t="str">
            <v>BG.1794</v>
          </cell>
        </row>
        <row r="1063">
          <cell r="B1063" t="str">
            <v>Ñaøo neàn ñöôøng laøm môùiv/c ≤ 1km, m.xuùc 1,6m3 + oâtoâ 10T + maùy uûi 110cv,ñaát caáp I</v>
          </cell>
          <cell r="C1063" t="str">
            <v>100m3</v>
          </cell>
          <cell r="D1063" t="str">
            <v>BG.1801</v>
          </cell>
        </row>
        <row r="1064">
          <cell r="B1064" t="str">
            <v>Ñaøo neàn ñöôøng laøm môùiv/c ≤ 1km, m.xuùc 1,6m3 + oâtoâ 10T + maùy uûi 110cv,ñaát caáp II</v>
          </cell>
          <cell r="C1064" t="str">
            <v>100m3</v>
          </cell>
          <cell r="D1064" t="str">
            <v>BG.1802</v>
          </cell>
        </row>
        <row r="1065">
          <cell r="B1065" t="str">
            <v>Ñaøo neàn ñöôøng laøm môùiv/c ≤ 1km, m.xuùc 1,6m3 + oâtoâ 10T + maùy uûi 110cv,ñaát caáp III</v>
          </cell>
          <cell r="C1065" t="str">
            <v>100m3</v>
          </cell>
          <cell r="D1065" t="str">
            <v>BG.1803</v>
          </cell>
        </row>
        <row r="1066">
          <cell r="B1066" t="str">
            <v>Ñaøo neàn ñöôøng laøm môùiv/c ≤ 1km, m.xuùc 1,6m3 + oâtoâ 10T + maùy uûi 110cv,ñaát caáp IV</v>
          </cell>
          <cell r="C1066" t="str">
            <v>100m3</v>
          </cell>
          <cell r="D1066" t="str">
            <v>BG.1804</v>
          </cell>
        </row>
        <row r="1067">
          <cell r="B1067" t="str">
            <v>Ñaøo neàn ñöôøng laøm môùiv/c ≤ 1km, m.xuùc 1,6m3 + oâtoâ 12T + maùy uûi 110cv,ñaát caáp I</v>
          </cell>
          <cell r="C1067" t="str">
            <v>100m3</v>
          </cell>
          <cell r="D1067" t="str">
            <v>BG.1811</v>
          </cell>
        </row>
        <row r="1068">
          <cell r="B1068" t="str">
            <v>Ñaøo neàn ñöôøng laøm môùiv/c ≤ 1km, m.xuùc 1,6m3 + oâtoâ 12T + maùy uûi 110cv,ñaát caáp II</v>
          </cell>
          <cell r="C1068" t="str">
            <v>100m3</v>
          </cell>
          <cell r="D1068" t="str">
            <v>BG.1812</v>
          </cell>
        </row>
        <row r="1069">
          <cell r="B1069" t="str">
            <v>Ñaøo neàn ñöôøng laøm môùiv/c ≤ 1km, m.xuùc 1,6m3 + oâtoâ 12T + maùy uûi 110cv,ñaát caáp III</v>
          </cell>
          <cell r="C1069" t="str">
            <v>100m3</v>
          </cell>
          <cell r="D1069" t="str">
            <v>BG.1813</v>
          </cell>
        </row>
        <row r="1070">
          <cell r="B1070" t="str">
            <v>Ñaøo neàn ñöôøng laøm môùiv/c ≤ 1km, m.xuùc 1,6m3 + oâtoâ 12T + maùy uûi 110cv,ñaát caáp IV</v>
          </cell>
          <cell r="C1070" t="str">
            <v>100m3</v>
          </cell>
          <cell r="D1070" t="str">
            <v>BG.1814</v>
          </cell>
        </row>
        <row r="1071">
          <cell r="B1071" t="str">
            <v>Ñaøo neàn ñöôøng laøm môùiv/c ≤ 1km, m.xuùc 2,3m3 + oâtoâ 12T + maùy uûi 110cv,ñaát caáp I</v>
          </cell>
          <cell r="C1071" t="str">
            <v>100m3</v>
          </cell>
          <cell r="D1071" t="str">
            <v>BG.1821</v>
          </cell>
        </row>
        <row r="1072">
          <cell r="B1072" t="str">
            <v>Ñaøo neàn ñöôøng laøm môùiv/c ≤ 1km, m.xuùc 2,3m3 + oâtoâ 12T + maùy uûi 110cv,ñaát caáp II</v>
          </cell>
          <cell r="C1072" t="str">
            <v>100m3</v>
          </cell>
          <cell r="D1072" t="str">
            <v>BG.1822</v>
          </cell>
        </row>
        <row r="1073">
          <cell r="B1073" t="str">
            <v>Ñaøo neàn ñöôøng laøm môùiv/c ≤ 1km, m.xuùc 2,3m3 + oâtoâ 12T + maùy uûi 110cv,ñaát caáp III</v>
          </cell>
          <cell r="C1073" t="str">
            <v>100m3</v>
          </cell>
          <cell r="D1073" t="str">
            <v>BG.1823</v>
          </cell>
        </row>
        <row r="1074">
          <cell r="B1074" t="str">
            <v>Ñaøo neàn ñöôøng laøm môùiv/c ≤ 1km, m.xuùc 2,3m3 + oâtoâ 12T + maùy uûi 110cv,ñaát caáp IV</v>
          </cell>
          <cell r="C1074" t="str">
            <v>100m3</v>
          </cell>
          <cell r="D1074" t="str">
            <v>BG.1824</v>
          </cell>
        </row>
        <row r="1075">
          <cell r="B1075" t="str">
            <v>Ñaøo ñaát Vaän chuyeån ≤ 50m, maùy uûi 75cv, ñaát caáp I</v>
          </cell>
          <cell r="C1075" t="str">
            <v>100m3</v>
          </cell>
          <cell r="D1075" t="str">
            <v>BG.2111</v>
          </cell>
        </row>
        <row r="1076">
          <cell r="B1076" t="str">
            <v>Ñaøo ñaát Vaän chuyeån ≤ 50m, maùy uûi 75cv, ñaát caáp II</v>
          </cell>
          <cell r="C1076" t="str">
            <v>100m3</v>
          </cell>
          <cell r="D1076" t="str">
            <v>BG.2112</v>
          </cell>
        </row>
        <row r="1077">
          <cell r="B1077" t="str">
            <v>Ñaøo ñaát Vaän chuyeån ≤ 50m, maùy uûi 75cv, ñaát caáp III</v>
          </cell>
          <cell r="C1077" t="str">
            <v>100m3</v>
          </cell>
          <cell r="D1077" t="str">
            <v>BG.2113</v>
          </cell>
        </row>
        <row r="1078">
          <cell r="B1078" t="str">
            <v>Ñaøo ñaát Vaän chuyeån ≤ 50m, maùy uûi 75cv, ñaát caáp IV</v>
          </cell>
          <cell r="C1078" t="str">
            <v>100m3</v>
          </cell>
          <cell r="D1078" t="str">
            <v>BG.2114</v>
          </cell>
        </row>
        <row r="1079">
          <cell r="B1079" t="str">
            <v>Ñaøo ñaát Vaän chuyeån ≤ 50m, maùy uûi 110cv, ñaát caáp I</v>
          </cell>
          <cell r="C1079" t="str">
            <v>100m3</v>
          </cell>
          <cell r="D1079" t="str">
            <v>BG.2121</v>
          </cell>
        </row>
        <row r="1080">
          <cell r="B1080" t="str">
            <v>Ñaøo ñaát Vaän chuyeån ≤ 50m, maùy uûi 110cv, ñaát caáp II</v>
          </cell>
          <cell r="C1080" t="str">
            <v>100m3</v>
          </cell>
          <cell r="D1080" t="str">
            <v>BG.2122</v>
          </cell>
        </row>
        <row r="1081">
          <cell r="B1081" t="str">
            <v>Ñaøo ñaát Vaän chuyeån ≤ 50m, maùy uûi 110cv, ñaát caáp III</v>
          </cell>
          <cell r="C1081" t="str">
            <v>100m3</v>
          </cell>
          <cell r="D1081" t="str">
            <v>BG.2123</v>
          </cell>
        </row>
        <row r="1082">
          <cell r="B1082" t="str">
            <v>Ñaøo ñaát Vaän chuyeån ≤ 50m, maùy uûi 110cv, ñaát caáp IV</v>
          </cell>
          <cell r="C1082" t="str">
            <v>100m3</v>
          </cell>
          <cell r="D1082" t="str">
            <v>BG.2124</v>
          </cell>
        </row>
        <row r="1083">
          <cell r="B1083" t="str">
            <v>Ñaøo ñaát Vaän chuyeån ≤ 50m, maùy uûi 140cv, ñaát caáp I</v>
          </cell>
          <cell r="C1083" t="str">
            <v>100m3</v>
          </cell>
          <cell r="D1083" t="str">
            <v>BG.2131</v>
          </cell>
        </row>
        <row r="1084">
          <cell r="B1084" t="str">
            <v>Ñaøo ñaát Vaän chuyeån ≤ 50m, maùy uûi 140cv, ñaát caáp II</v>
          </cell>
          <cell r="C1084" t="str">
            <v>100m3</v>
          </cell>
          <cell r="D1084" t="str">
            <v>BG.2132</v>
          </cell>
        </row>
        <row r="1085">
          <cell r="B1085" t="str">
            <v>Ñaøo ñaát Vaän chuyeån ≤ 50m, maùy uûi 140cv, ñaát caáp III</v>
          </cell>
          <cell r="C1085" t="str">
            <v>100m3</v>
          </cell>
          <cell r="D1085" t="str">
            <v>BG.2133</v>
          </cell>
        </row>
        <row r="1086">
          <cell r="B1086" t="str">
            <v>Ñaøo ñaát Vaän chuyeån ≤ 50m, maùy uûi 140cv, ñaát caáp IV</v>
          </cell>
          <cell r="C1086" t="str">
            <v>100m3</v>
          </cell>
          <cell r="D1086" t="str">
            <v>BG.2134</v>
          </cell>
        </row>
        <row r="1087">
          <cell r="B1087" t="str">
            <v>Ñaøo ñaát Vaän chuyeån ≤ 50m, maùy uûi 180cv, ñaát caáp I</v>
          </cell>
          <cell r="C1087" t="str">
            <v>100m3</v>
          </cell>
          <cell r="D1087" t="str">
            <v>BG.2141</v>
          </cell>
        </row>
        <row r="1088">
          <cell r="B1088" t="str">
            <v>Ñaøo ñaát Vaän chuyeån ≤ 50m, maùy uûi 180cv, ñaát caáp II</v>
          </cell>
          <cell r="C1088" t="str">
            <v>100m3</v>
          </cell>
          <cell r="D1088" t="str">
            <v>BG.2142</v>
          </cell>
        </row>
        <row r="1089">
          <cell r="B1089" t="str">
            <v>Ñaøo ñaát Vaän chuyeån ≤ 50m, maùy uûi 180cv, ñaát caáp III</v>
          </cell>
          <cell r="C1089" t="str">
            <v>100m3</v>
          </cell>
          <cell r="D1089" t="str">
            <v>BG.2143</v>
          </cell>
        </row>
        <row r="1090">
          <cell r="B1090" t="str">
            <v>Ñaøo ñaát Vaän chuyeån ≤ 50m, maùy uûi 180cv, ñaát caáp IV</v>
          </cell>
          <cell r="C1090" t="str">
            <v>100m3</v>
          </cell>
          <cell r="D1090" t="str">
            <v>BG.2144</v>
          </cell>
        </row>
        <row r="1091">
          <cell r="B1091" t="str">
            <v>Ñaøo ñaát Vaän chuyeån ≤ 50m, maùy uûi 240cv, ñaát caáp I</v>
          </cell>
          <cell r="C1091" t="str">
            <v>100m3</v>
          </cell>
          <cell r="D1091" t="str">
            <v>BG.2151</v>
          </cell>
        </row>
        <row r="1092">
          <cell r="B1092" t="str">
            <v>Ñaøo ñaát Vaän chuyeån ≤ 50m, maùy uûi 240cv, ñaát caáp II</v>
          </cell>
          <cell r="C1092" t="str">
            <v>100m3</v>
          </cell>
          <cell r="D1092" t="str">
            <v>BG.2152</v>
          </cell>
        </row>
        <row r="1093">
          <cell r="B1093" t="str">
            <v>Ñaøo ñaát Vaän chuyeån ≤ 50m, maùy uûi 240cv, ñaát caáp III</v>
          </cell>
          <cell r="C1093" t="str">
            <v>100m3</v>
          </cell>
          <cell r="D1093" t="str">
            <v>BG.2153</v>
          </cell>
        </row>
        <row r="1094">
          <cell r="B1094" t="str">
            <v>Ñaøo ñaát Vaän chuyeån ≤ 50m, maùy uûi 240cv, ñaát caáp IV</v>
          </cell>
          <cell r="C1094" t="str">
            <v>100m3</v>
          </cell>
          <cell r="D1094" t="str">
            <v>BG.2154</v>
          </cell>
        </row>
        <row r="1095">
          <cell r="B1095" t="str">
            <v>Ñaøo ñaát Vaän chuyeån ≤ 50m, maùy uûi 320cv, ñaát caáp I</v>
          </cell>
          <cell r="C1095" t="str">
            <v>100m3</v>
          </cell>
          <cell r="D1095" t="str">
            <v>BG.2161</v>
          </cell>
        </row>
        <row r="1096">
          <cell r="B1096" t="str">
            <v>Ñaøo ñaát Vaän chuyeån ≤ 50m, maùy uûi 320cv, ñaát caáp II</v>
          </cell>
          <cell r="C1096" t="str">
            <v>100m3</v>
          </cell>
          <cell r="D1096" t="str">
            <v>BG.2162</v>
          </cell>
        </row>
        <row r="1097">
          <cell r="B1097" t="str">
            <v>Ñaøo ñaát Vaän chuyeån ≤ 50m, maùy uûi 320cv, ñaát caáp III</v>
          </cell>
          <cell r="C1097" t="str">
            <v>100m3</v>
          </cell>
          <cell r="D1097" t="str">
            <v>BG.2163</v>
          </cell>
        </row>
        <row r="1098">
          <cell r="B1098" t="str">
            <v>Ñaøo ñaát Vaän chuyeån ≤ 50m, maùy uûi 320cv, ñaát caáp IV</v>
          </cell>
          <cell r="C1098" t="str">
            <v>100m3</v>
          </cell>
          <cell r="D1098" t="str">
            <v>BG.2164</v>
          </cell>
        </row>
        <row r="1099">
          <cell r="B1099" t="str">
            <v>Ñaøo ñaát Vaän chuyeån ≤ 70m, maùy uûi 75cv, ñaát caáp I</v>
          </cell>
          <cell r="C1099" t="str">
            <v>100m3</v>
          </cell>
          <cell r="D1099" t="str">
            <v>BG.2211</v>
          </cell>
        </row>
        <row r="1100">
          <cell r="B1100" t="str">
            <v>Ñaøo ñaát Vaän chuyeån ≤ 70m, maùy uûi 75cv, ñaát caáp II</v>
          </cell>
          <cell r="C1100" t="str">
            <v>100m3</v>
          </cell>
          <cell r="D1100" t="str">
            <v>BG.2212</v>
          </cell>
        </row>
        <row r="1101">
          <cell r="B1101" t="str">
            <v>Ñaøo ñaát Vaän chuyeån ≤ 70m, maùy uûi 75cv, ñaát caáp III</v>
          </cell>
          <cell r="C1101" t="str">
            <v>100m3</v>
          </cell>
          <cell r="D1101" t="str">
            <v>BG.2213</v>
          </cell>
        </row>
        <row r="1102">
          <cell r="B1102" t="str">
            <v>Ñaøo ñaát Vaän chuyeån ≤ 70m, maùy uûi 75cv, ñaát caáp IV</v>
          </cell>
          <cell r="C1102" t="str">
            <v>100m3</v>
          </cell>
          <cell r="D1102" t="str">
            <v>BG.2214</v>
          </cell>
        </row>
        <row r="1103">
          <cell r="B1103" t="str">
            <v>Ñaøo ñaát Vaän chuyeån ≤ 70m, maùy uûi 110cv, ñaát caáp I</v>
          </cell>
          <cell r="C1103" t="str">
            <v>100m3</v>
          </cell>
          <cell r="D1103" t="str">
            <v>BG.2221</v>
          </cell>
        </row>
        <row r="1104">
          <cell r="B1104" t="str">
            <v>Ñaøo ñaát Vaän chuyeån ≤ 70m, maùy uûi 110cv, ñaát caáp II</v>
          </cell>
          <cell r="C1104" t="str">
            <v>100m3</v>
          </cell>
          <cell r="D1104" t="str">
            <v>BG.2222</v>
          </cell>
        </row>
        <row r="1105">
          <cell r="B1105" t="str">
            <v>Ñaøo ñaát Vaän chuyeån ≤ 70m, maùy uûi 110cv, ñaát caáp III</v>
          </cell>
          <cell r="C1105" t="str">
            <v>100m3</v>
          </cell>
          <cell r="D1105" t="str">
            <v>BG.2223</v>
          </cell>
        </row>
        <row r="1106">
          <cell r="B1106" t="str">
            <v>Ñaøo ñaát Vaän chuyeån ≤ 70m, maùy uûi 110cv, ñaát caáp IV</v>
          </cell>
          <cell r="C1106" t="str">
            <v>100m3</v>
          </cell>
          <cell r="D1106" t="str">
            <v>BG.2224</v>
          </cell>
        </row>
        <row r="1107">
          <cell r="B1107" t="str">
            <v>Ñaøo ñaát Vaän chuyeån ≤ 70m, maùy uûi 140cv, ñaát caáp I</v>
          </cell>
          <cell r="C1107" t="str">
            <v>100m3</v>
          </cell>
          <cell r="D1107" t="str">
            <v>BG.2231</v>
          </cell>
        </row>
        <row r="1108">
          <cell r="B1108" t="str">
            <v>Ñaøo ñaát Vaän chuyeån ≤ 70m, maùy uûi 140cv, ñaát caáp II</v>
          </cell>
          <cell r="C1108" t="str">
            <v>100m3</v>
          </cell>
          <cell r="D1108" t="str">
            <v>BG.2232</v>
          </cell>
        </row>
        <row r="1109">
          <cell r="B1109" t="str">
            <v>Ñaøo ñaát Vaän chuyeån ≤ 70m, maùy uûi 140cv, ñaát caáp III</v>
          </cell>
          <cell r="C1109" t="str">
            <v>100m3</v>
          </cell>
          <cell r="D1109" t="str">
            <v>BG.2233</v>
          </cell>
        </row>
        <row r="1110">
          <cell r="B1110" t="str">
            <v>Ñaøo ñaát Vaän chuyeån ≤ 70m, maùy uûi 140cv, ñaát caáp IV</v>
          </cell>
          <cell r="C1110" t="str">
            <v>100m3</v>
          </cell>
          <cell r="D1110" t="str">
            <v>BG.2234</v>
          </cell>
        </row>
        <row r="1111">
          <cell r="B1111" t="str">
            <v>Ñaøo ñaát Vaän chuyeån ≤ 70m, maùy uûi 180cv, ñaát caáp I</v>
          </cell>
          <cell r="C1111" t="str">
            <v>100m3</v>
          </cell>
          <cell r="D1111" t="str">
            <v>BG.2241</v>
          </cell>
        </row>
        <row r="1112">
          <cell r="B1112" t="str">
            <v>Ñaøo ñaát Vaän chuyeån ≤ 70m, maùy uûi 180cv, ñaát caáp II</v>
          </cell>
          <cell r="C1112" t="str">
            <v>100m3</v>
          </cell>
          <cell r="D1112" t="str">
            <v>BG.2242</v>
          </cell>
        </row>
        <row r="1113">
          <cell r="B1113" t="str">
            <v>Ñaøo ñaát Vaän chuyeån ≤ 70m, maùy uûi 180cv, ñaát caáp III</v>
          </cell>
          <cell r="C1113" t="str">
            <v>100m3</v>
          </cell>
          <cell r="D1113" t="str">
            <v>BG.2243</v>
          </cell>
        </row>
        <row r="1114">
          <cell r="B1114" t="str">
            <v>Ñaøo ñaát Vaän chuyeån ≤ 70m, maùy uûi 180cv, ñaát caáp IV</v>
          </cell>
          <cell r="C1114" t="str">
            <v>100m3</v>
          </cell>
          <cell r="D1114" t="str">
            <v>BG.2244</v>
          </cell>
        </row>
        <row r="1115">
          <cell r="B1115" t="str">
            <v>Ñaøo ñaát Vaän chuyeån ≤ 70m, maùy uûi 240cv, ñaát caáp I</v>
          </cell>
          <cell r="C1115" t="str">
            <v>100m3</v>
          </cell>
          <cell r="D1115" t="str">
            <v>BG.2251</v>
          </cell>
        </row>
        <row r="1116">
          <cell r="B1116" t="str">
            <v>Ñaøo ñaát Vaän chuyeån ≤ 70m, maùy uûi 240cv, ñaát caáp II</v>
          </cell>
          <cell r="C1116" t="str">
            <v>100m3</v>
          </cell>
          <cell r="D1116" t="str">
            <v>BG.2252</v>
          </cell>
        </row>
        <row r="1117">
          <cell r="B1117" t="str">
            <v>Ñaøo ñaát Vaän chuyeån ≤ 70m, maùy uûi 240cv, ñaát caáp III</v>
          </cell>
          <cell r="C1117" t="str">
            <v>100m3</v>
          </cell>
          <cell r="D1117" t="str">
            <v>BG.2253</v>
          </cell>
        </row>
        <row r="1118">
          <cell r="B1118" t="str">
            <v>Ñaøo ñaát Vaän chuyeån ≤ 70m, maùy uûi 240cv, ñaát caáp IV</v>
          </cell>
          <cell r="C1118" t="str">
            <v>100m3</v>
          </cell>
          <cell r="D1118" t="str">
            <v>BG.2254</v>
          </cell>
        </row>
        <row r="1119">
          <cell r="B1119" t="str">
            <v>Ñaøo ñaát Vaän chuyeån ≤ 70m, maùy uûi 320cv, ñaát caáp I</v>
          </cell>
          <cell r="C1119" t="str">
            <v>100m3</v>
          </cell>
          <cell r="D1119" t="str">
            <v>BG.2261</v>
          </cell>
        </row>
        <row r="1120">
          <cell r="B1120" t="str">
            <v>Ñaøo ñaát Vaän chuyeån ≤ 70m, maùy uûi 320cv, ñaát caáp II</v>
          </cell>
          <cell r="C1120" t="str">
            <v>100m3</v>
          </cell>
          <cell r="D1120" t="str">
            <v>BG.2262</v>
          </cell>
        </row>
        <row r="1121">
          <cell r="B1121" t="str">
            <v>Ñaøo ñaát Vaän chuyeån ≤ 70m, maùy uûi 320cv, ñaát caáp III</v>
          </cell>
          <cell r="C1121" t="str">
            <v>100m3</v>
          </cell>
          <cell r="D1121" t="str">
            <v>BG.2263</v>
          </cell>
        </row>
        <row r="1122">
          <cell r="B1122" t="str">
            <v>Ñaøo ñaát Vaän chuyeån ≤ 70m, maùy uûi 320cv, ñaát caáp IV</v>
          </cell>
          <cell r="C1122" t="str">
            <v>100m3</v>
          </cell>
          <cell r="D1122" t="str">
            <v>BG.2264</v>
          </cell>
        </row>
        <row r="1123">
          <cell r="B1123" t="str">
            <v>Ñaøo ñaát Vaän chuyeån ≤ 100m, maùy uûi 75cv, ñaát caáp I</v>
          </cell>
          <cell r="C1123" t="str">
            <v>100m3</v>
          </cell>
          <cell r="D1123" t="str">
            <v>BG.2311</v>
          </cell>
        </row>
        <row r="1124">
          <cell r="B1124" t="str">
            <v>Ñaøo ñaát Vaän chuyeån ≤ 100m, maùy uûi 75cv, ñaát caáp II</v>
          </cell>
          <cell r="C1124" t="str">
            <v>100m3</v>
          </cell>
          <cell r="D1124" t="str">
            <v>BG.2312</v>
          </cell>
        </row>
        <row r="1125">
          <cell r="B1125" t="str">
            <v>Ñaøo ñaát Vaän chuyeån ≤ 100m, maùy uûi 75cv, ñaát caáp III</v>
          </cell>
          <cell r="C1125" t="str">
            <v>100m3</v>
          </cell>
          <cell r="D1125" t="str">
            <v>BG.2313</v>
          </cell>
        </row>
        <row r="1126">
          <cell r="B1126" t="str">
            <v>Ñaøo ñaát Vaän chuyeån ≤ 100m, maùy uûi 75cv, ñaát caáp IV</v>
          </cell>
          <cell r="C1126" t="str">
            <v>100m3</v>
          </cell>
          <cell r="D1126" t="str">
            <v>BG.2314</v>
          </cell>
        </row>
        <row r="1127">
          <cell r="B1127" t="str">
            <v>Ñaøo ñaát Vaän chuyeån ≤ 100m, maùy uûi 110cv, ñaát caáp I</v>
          </cell>
          <cell r="C1127" t="str">
            <v>100m3</v>
          </cell>
          <cell r="D1127" t="str">
            <v>BG.2321</v>
          </cell>
        </row>
        <row r="1128">
          <cell r="B1128" t="str">
            <v>Ñaøo ñaát Vaän chuyeån ≤ 100m, maùy uûi 110cv, ñaát caáp II</v>
          </cell>
          <cell r="C1128" t="str">
            <v>100m3</v>
          </cell>
          <cell r="D1128" t="str">
            <v>BG.2322</v>
          </cell>
        </row>
        <row r="1129">
          <cell r="B1129" t="str">
            <v>Ñaøo ñaát Vaän chuyeån ≤ 100m, maùy uûi 110cv, ñaát caáp III</v>
          </cell>
          <cell r="C1129" t="str">
            <v>100m3</v>
          </cell>
          <cell r="D1129" t="str">
            <v>BG.2323</v>
          </cell>
        </row>
        <row r="1130">
          <cell r="B1130" t="str">
            <v>Ñaøo ñaát Vaän chuyeån ≤ 100m, maùy uûi 110cv, ñaát caáp IV</v>
          </cell>
          <cell r="C1130" t="str">
            <v>100m3</v>
          </cell>
          <cell r="D1130" t="str">
            <v>BG.2324</v>
          </cell>
        </row>
        <row r="1131">
          <cell r="B1131" t="str">
            <v>Ñaøo ñaát Vaän chuyeån ≤ 100m, maùy uûi 140cv, ñaát caáp I</v>
          </cell>
          <cell r="C1131" t="str">
            <v>100m3</v>
          </cell>
          <cell r="D1131" t="str">
            <v>BG.2331</v>
          </cell>
        </row>
        <row r="1132">
          <cell r="B1132" t="str">
            <v>Ñaøo ñaát Vaän chuyeån ≤ 100m, maùy uûi 140cv, ñaát caáp II</v>
          </cell>
          <cell r="C1132" t="str">
            <v>100m3</v>
          </cell>
          <cell r="D1132" t="str">
            <v>BG.2332</v>
          </cell>
        </row>
        <row r="1133">
          <cell r="B1133" t="str">
            <v>Ñaøo ñaát Vaän chuyeån ≤ 100m, maùy uûi 140cv, ñaát caáp III</v>
          </cell>
          <cell r="C1133" t="str">
            <v>100m3</v>
          </cell>
          <cell r="D1133" t="str">
            <v>BG.2333</v>
          </cell>
        </row>
        <row r="1134">
          <cell r="B1134" t="str">
            <v>Ñaøo ñaát Vaän chuyeån ≤ 100m, maùy uûi 140cv, ñaát caáp IV</v>
          </cell>
          <cell r="C1134" t="str">
            <v>100m3</v>
          </cell>
          <cell r="D1134" t="str">
            <v>BG.2334</v>
          </cell>
        </row>
        <row r="1135">
          <cell r="B1135" t="str">
            <v>Ñaøo ñaát Vaän chuyeån ≤ 100m, maùy uûi 180cv, ñaát caáp I</v>
          </cell>
          <cell r="C1135" t="str">
            <v>100m3</v>
          </cell>
          <cell r="D1135" t="str">
            <v>BG.2341</v>
          </cell>
        </row>
        <row r="1136">
          <cell r="B1136" t="str">
            <v>Ñaøo ñaát Vaän chuyeån ≤ 100m, maùy uûi 180cv, ñaát caáp II</v>
          </cell>
          <cell r="C1136" t="str">
            <v>100m3</v>
          </cell>
          <cell r="D1136" t="str">
            <v>BG.2342</v>
          </cell>
        </row>
        <row r="1137">
          <cell r="B1137" t="str">
            <v>Ñaøo ñaát Vaän chuyeån ≤ 100m, maùy uûi 180cv, ñaát caáp III</v>
          </cell>
          <cell r="C1137" t="str">
            <v>100m3</v>
          </cell>
          <cell r="D1137" t="str">
            <v>BG.2343</v>
          </cell>
        </row>
        <row r="1138">
          <cell r="B1138" t="str">
            <v>Ñaøo ñaát Vaän chuyeån ≤ 100m, maùy uûi 180cv, ñaát caáp IV</v>
          </cell>
          <cell r="C1138" t="str">
            <v>100m3</v>
          </cell>
          <cell r="D1138" t="str">
            <v>BG.2344</v>
          </cell>
        </row>
        <row r="1139">
          <cell r="B1139" t="str">
            <v>Ñaøo ñaát Vaän chuyeån ≤ 100m, maùy uûi 240cv, ñaát caáp I</v>
          </cell>
          <cell r="C1139" t="str">
            <v>100m3</v>
          </cell>
          <cell r="D1139" t="str">
            <v>BG.2351</v>
          </cell>
        </row>
        <row r="1140">
          <cell r="B1140" t="str">
            <v>Ñaøo ñaát Vaän chuyeån ≤ 100m, maùy uûi 240cv, ñaát caáp II</v>
          </cell>
          <cell r="C1140" t="str">
            <v>100m3</v>
          </cell>
          <cell r="D1140" t="str">
            <v>BG.2352</v>
          </cell>
        </row>
        <row r="1141">
          <cell r="B1141" t="str">
            <v>Ñaøo ñaát Vaän chuyeån ≤ 100m, maùy uûi 240cv, ñaát caáp III</v>
          </cell>
          <cell r="C1141" t="str">
            <v>100m3</v>
          </cell>
          <cell r="D1141" t="str">
            <v>BG.2353</v>
          </cell>
        </row>
        <row r="1142">
          <cell r="B1142" t="str">
            <v>Ñaøo ñaát Vaän chuyeån ≤ 100m, maùy uûi 240cv, ñaát caáp IV</v>
          </cell>
          <cell r="C1142" t="str">
            <v>100m3</v>
          </cell>
          <cell r="D1142" t="str">
            <v>BG.2354</v>
          </cell>
        </row>
        <row r="1143">
          <cell r="B1143" t="str">
            <v>Ñaøo ñaát Vaän chuyeån ≤ 100m, maùy uûi 320cv, ñaát caáp I</v>
          </cell>
          <cell r="C1143" t="str">
            <v>100m3</v>
          </cell>
          <cell r="D1143" t="str">
            <v>BG.2361</v>
          </cell>
        </row>
        <row r="1144">
          <cell r="B1144" t="str">
            <v>Ñaøo ñaát Vaän chuyeån ≤ 100m, maùy uûi 320cv, ñaát caáp II</v>
          </cell>
          <cell r="C1144" t="str">
            <v>100m3</v>
          </cell>
          <cell r="D1144" t="str">
            <v>BG.2362</v>
          </cell>
        </row>
        <row r="1145">
          <cell r="B1145" t="str">
            <v>Ñaøo ñaát Vaän chuyeån ≤ 100m, maùy uûi 320cv, ñaát caáp III</v>
          </cell>
          <cell r="C1145" t="str">
            <v>100m3</v>
          </cell>
          <cell r="D1145" t="str">
            <v>BG.2363</v>
          </cell>
        </row>
        <row r="1146">
          <cell r="B1146" t="str">
            <v>Ñaøo ñaát Vaän chuyeån ≤ 100m, maùy uûi 320cv, ñaát caáp IV</v>
          </cell>
          <cell r="C1146" t="str">
            <v>100m3</v>
          </cell>
          <cell r="D1146" t="str">
            <v>BG.2364</v>
          </cell>
        </row>
        <row r="1147">
          <cell r="B1147" t="str">
            <v>Ñaøo ñaát Vaän chuyeån ≤ 300m, maùy caùp 9m3 + maùy uûi 110cv, ñaát caáp  I</v>
          </cell>
          <cell r="C1147" t="str">
            <v>100m3</v>
          </cell>
          <cell r="D1147" t="str">
            <v>BG.3111</v>
          </cell>
        </row>
        <row r="1148">
          <cell r="B1148" t="str">
            <v>Ñaøo ñaát Vaän chuyeån ≤ 300m, maùy caùp 9m3 + maùy uûi 110cv, ñaát caáp  II</v>
          </cell>
          <cell r="C1148" t="str">
            <v>100m3</v>
          </cell>
          <cell r="D1148" t="str">
            <v>BG.3112</v>
          </cell>
        </row>
        <row r="1149">
          <cell r="B1149" t="str">
            <v>Ñaøo ñaát Vaän chuyeån ≤ 300m, maùy caùp 16m3 + maùy uûi 140cv, ñaát caáp  I</v>
          </cell>
          <cell r="C1149" t="str">
            <v>100m3</v>
          </cell>
          <cell r="D1149" t="str">
            <v>BG.3121</v>
          </cell>
        </row>
        <row r="1150">
          <cell r="B1150" t="str">
            <v>Ñaøo ñaát Vaän chuyeån ≤ 300m, maùy caùp 16m3 + maùy uûi 140cv, ñaát caáp  II</v>
          </cell>
          <cell r="C1150" t="str">
            <v>100m3</v>
          </cell>
          <cell r="D1150" t="str">
            <v>BG.3122</v>
          </cell>
        </row>
        <row r="1151">
          <cell r="B1151" t="str">
            <v>Ñaøo ñaát Vaän chuyeån ≤ 500m, maùy caùp 9m3 + maùy uûi 110cv, ñaát caáp  I</v>
          </cell>
          <cell r="C1151" t="str">
            <v>100m3</v>
          </cell>
          <cell r="D1151" t="str">
            <v>BG.3211</v>
          </cell>
        </row>
        <row r="1152">
          <cell r="B1152" t="str">
            <v>Ñaøo ñaát Vaän chuyeån ≤ 500m, maùy caùp 9m3 + maùy uûi 110cv, ñaát caáp  II</v>
          </cell>
          <cell r="C1152" t="str">
            <v>100m3</v>
          </cell>
          <cell r="D1152" t="str">
            <v>BG.3212</v>
          </cell>
        </row>
        <row r="1153">
          <cell r="B1153" t="str">
            <v>Ñaøo ñaát Vaän chuyeån ≤ 500m, maùy caùp 16m3 + maùy uûi 140cv, ñaát caáp  I</v>
          </cell>
          <cell r="C1153" t="str">
            <v>100m3</v>
          </cell>
          <cell r="D1153" t="str">
            <v>BG.3221</v>
          </cell>
        </row>
        <row r="1154">
          <cell r="B1154" t="str">
            <v>Ñaøo ñaát Vaän chuyeån ≤ 500m, maùy caùp 16m3 + maùy uûi 140cv, ñaát caáp  II</v>
          </cell>
          <cell r="C1154" t="str">
            <v>100m3</v>
          </cell>
          <cell r="D1154" t="str">
            <v>BG.3222</v>
          </cell>
        </row>
        <row r="1155">
          <cell r="B1155" t="str">
            <v>Ñaøo ñaát Vaän chuyeån ≤ 700m, maùy caùp 9m3 + maùy uûi 110cv, ñaát caáp  I</v>
          </cell>
          <cell r="C1155" t="str">
            <v>100m3</v>
          </cell>
          <cell r="D1155" t="str">
            <v>BG.3311</v>
          </cell>
        </row>
        <row r="1156">
          <cell r="B1156" t="str">
            <v>Ñaøo ñaát Vaän chuyeån ≤ 700m, maùy caùp 9m3 + maùy uûi 110cv, ñaát caáp  II</v>
          </cell>
          <cell r="C1156" t="str">
            <v>100m3</v>
          </cell>
          <cell r="D1156" t="str">
            <v>BG.3312</v>
          </cell>
        </row>
        <row r="1157">
          <cell r="B1157" t="str">
            <v>Ñaøo ñaát Vaän chuyeån ≤ 700m, maùy caùp 16m3 + maùy uûi 140cv, ñaát caáp  I</v>
          </cell>
          <cell r="C1157" t="str">
            <v>100m3</v>
          </cell>
          <cell r="D1157" t="str">
            <v>BG.3321</v>
          </cell>
        </row>
        <row r="1158">
          <cell r="B1158" t="str">
            <v>Ñaøo ñaát Vaän chuyeån ≤ 700m, maùy caùp 16m3 + maùy uûi 140cv, ñaát caáp  II</v>
          </cell>
          <cell r="C1158" t="str">
            <v>100m3</v>
          </cell>
          <cell r="D1158" t="str">
            <v>BG.3322</v>
          </cell>
        </row>
        <row r="1159">
          <cell r="B1159" t="str">
            <v>Ñaøo ñaát Vaän chuyeån ≤ 1km, maùy caùp 9m3 + maùy uûi 110cv, ñaát caáp  I</v>
          </cell>
          <cell r="C1159" t="str">
            <v>100m3</v>
          </cell>
          <cell r="D1159" t="str">
            <v>BG.3411</v>
          </cell>
        </row>
        <row r="1160">
          <cell r="B1160" t="str">
            <v>Ñaøo ñaát Vaän chuyeån ≤ 1km, maùy caùp 9m3 + maùy uûi 110cv, ñaát caáp  II</v>
          </cell>
          <cell r="C1160" t="str">
            <v>100m3</v>
          </cell>
          <cell r="D1160" t="str">
            <v>BG.3412</v>
          </cell>
        </row>
        <row r="1161">
          <cell r="B1161" t="str">
            <v>Ñaøo ñaát Vaän chuyeån ≤ 1km, maùy caùp 16m3 + maùy uûi 140cv, ñaát caáp  I</v>
          </cell>
          <cell r="C1161" t="str">
            <v>100m3</v>
          </cell>
          <cell r="D1161" t="str">
            <v>BG.3421</v>
          </cell>
        </row>
        <row r="1162">
          <cell r="B1162" t="str">
            <v>Ñaøo ñaát Vaän chuyeån ≤ 1km, maùy caùp 16m3 + maùy uûi 140cv, ñaát caáp  II</v>
          </cell>
          <cell r="C1162" t="str">
            <v>100m3</v>
          </cell>
          <cell r="D1162" t="str">
            <v>BG.3422</v>
          </cell>
        </row>
        <row r="1163">
          <cell r="B1163" t="str">
            <v>Vaän chuyeån tieáp 500m baèng maùy caïp 9m3, ñaát caáp I</v>
          </cell>
          <cell r="C1163" t="str">
            <v>100m3</v>
          </cell>
          <cell r="D1163" t="str">
            <v>BG.3511</v>
          </cell>
        </row>
        <row r="1164">
          <cell r="B1164" t="str">
            <v>Vaän chuyeån tieáp 500m baèng maùy caïp 9m3, ñaát caáp II</v>
          </cell>
          <cell r="C1164" t="str">
            <v>100m3</v>
          </cell>
          <cell r="D1164" t="str">
            <v>BG.3512</v>
          </cell>
        </row>
        <row r="1165">
          <cell r="B1165" t="str">
            <v>Vaän chuyeån tieáp 500m baèng maùy caïp 16m3, ñaát caáp I</v>
          </cell>
          <cell r="C1165" t="str">
            <v>100m3</v>
          </cell>
          <cell r="D1165" t="str">
            <v>BG.3521</v>
          </cell>
        </row>
        <row r="1166">
          <cell r="B1166" t="str">
            <v>Vaän chuyeån tieáp 500m baèng maùy caïp 16m3, ñaát caáp II</v>
          </cell>
          <cell r="C1166" t="str">
            <v>100m3</v>
          </cell>
          <cell r="D1166" t="str">
            <v>BG.3522</v>
          </cell>
        </row>
        <row r="1167">
          <cell r="B1167" t="str">
            <v>Ñaøo neàn ñöôøng m.roäng v/c ≤ 300m, m.xuùc 0,4m3 oâtoâ 5T + maùy uûi 110cv, ñaát caáp  I</v>
          </cell>
          <cell r="C1167" t="str">
            <v>100m3</v>
          </cell>
          <cell r="D1167" t="str">
            <v>BH.1111</v>
          </cell>
        </row>
        <row r="1168">
          <cell r="B1168" t="str">
            <v>Ñaøo neàn ñöôøng m.roäng v/c ≤ 300m, m.xuùc 0,4m3 oâtoâ 5T + maùy uûi 110cv, ñaát caáp  II</v>
          </cell>
          <cell r="C1168" t="str">
            <v>100m3</v>
          </cell>
          <cell r="D1168" t="str">
            <v>BH.1112</v>
          </cell>
        </row>
        <row r="1169">
          <cell r="B1169" t="str">
            <v>Ñaøo neàn ñöôøng m.roäng v/c ≤ 300m, m.xuùc 0,4m3 oâtoâ 5T + maùy uûi 110cv, ñaát caáp  III</v>
          </cell>
          <cell r="C1169" t="str">
            <v>100m3</v>
          </cell>
          <cell r="D1169" t="str">
            <v>BH.1113</v>
          </cell>
        </row>
        <row r="1170">
          <cell r="B1170" t="str">
            <v>Ñaøo neàn ñöôøng m.roäng v/c ≤ 300m, m.xuùc 0,8m3 oâtoâ 5T + maùy uûi 110cv, ñaát caáp  I</v>
          </cell>
          <cell r="C1170" t="str">
            <v>100m3</v>
          </cell>
          <cell r="D1170" t="str">
            <v>BH.1121</v>
          </cell>
        </row>
        <row r="1171">
          <cell r="B1171" t="str">
            <v>Ñaøo neàn ñöôøng m.roäng v/c ≤ 300m, m.xuùc 0,8m3 oâtoâ 5T + maùy uûi 110cv, ñaát caáp  II</v>
          </cell>
          <cell r="C1171" t="str">
            <v>100m3</v>
          </cell>
          <cell r="D1171" t="str">
            <v>BH.1122</v>
          </cell>
        </row>
        <row r="1172">
          <cell r="B1172" t="str">
            <v>Ñaøo neàn ñöôøng m.roäng v/c ≤ 300m, m.xuùc 0,8m3 oâtoâ 5T + maùy uûi 110cv, ñaát caáp  III</v>
          </cell>
          <cell r="C1172" t="str">
            <v>100m3</v>
          </cell>
          <cell r="D1172" t="str">
            <v>BH.1123</v>
          </cell>
        </row>
        <row r="1173">
          <cell r="B1173" t="str">
            <v>Ñaøo neàn ñöôøng m.roäng v/c ≤ 300m, m.xuùc 0,8m3 oâtoâ 5T + maùy uûi 110cv, ñaát caáp  IV</v>
          </cell>
          <cell r="C1173" t="str">
            <v>100m3</v>
          </cell>
          <cell r="D1173" t="str">
            <v>BH.1124</v>
          </cell>
        </row>
        <row r="1174">
          <cell r="B1174" t="str">
            <v>Ñaøo neàn ñöôøng m.roäng v/c ≤ 300m, m.xuùc 0,8m3 oâtoâ 7T + maùy uûi 110cv, ñaát caáp  I</v>
          </cell>
          <cell r="C1174" t="str">
            <v>100m3</v>
          </cell>
          <cell r="D1174" t="str">
            <v>BH.1131</v>
          </cell>
        </row>
        <row r="1175">
          <cell r="B1175" t="str">
            <v>Ñaøo neàn ñöôøng m.roäng v/c ≤ 300m, m.xuùc 0,8m3 oâtoâ 7T + maùy uûi 110cv, ñaát caáp  II</v>
          </cell>
          <cell r="C1175" t="str">
            <v>100m3</v>
          </cell>
          <cell r="D1175" t="str">
            <v>BH.1132</v>
          </cell>
        </row>
        <row r="1176">
          <cell r="B1176" t="str">
            <v>Ñaøo neàn ñöôøng m.roäng v/c ≤ 300m, m.xuùc 0,8m3 oâtoâ 7T + maùy uûi 110cv, ñaát caáp  III</v>
          </cell>
          <cell r="C1176" t="str">
            <v>100m3</v>
          </cell>
          <cell r="D1176" t="str">
            <v>BH.1133</v>
          </cell>
        </row>
        <row r="1177">
          <cell r="B1177" t="str">
            <v>Ñaøo neàn ñöôøng m.roäng v/c ≤ 300m, m.xuùc 0,8m3 oâtoâ 7T + maùy uûi 110cv, ñaát caáp  IV</v>
          </cell>
          <cell r="C1177" t="str">
            <v>100m3</v>
          </cell>
          <cell r="D1177" t="str">
            <v>BH.1134</v>
          </cell>
        </row>
        <row r="1178">
          <cell r="B1178" t="str">
            <v>Ñaøo neàn ñöôøng m.roäng v/c ≤ 300m, m.xuùc 0,8m3 oâtoâ 10T + maùy uûi 110cv, ñaát caáp  I</v>
          </cell>
          <cell r="C1178" t="str">
            <v>100m3</v>
          </cell>
          <cell r="D1178" t="str">
            <v>BH.1141</v>
          </cell>
        </row>
        <row r="1179">
          <cell r="B1179" t="str">
            <v>Ñaøo neàn ñöôøng m.roäng v/c ≤ 300m, m.xuùc 0,8m3 oâtoâ 10T + maùy uûi 110cv, ñaát caáp  II</v>
          </cell>
          <cell r="C1179" t="str">
            <v>100m3</v>
          </cell>
          <cell r="D1179" t="str">
            <v>BH.1142</v>
          </cell>
        </row>
        <row r="1180">
          <cell r="B1180" t="str">
            <v>Ñaøo neàn ñöôøng m.roäng v/c ≤ 300m, m.xuùc 0,8m3 oâtoâ 10T + maùy uûi 110cv, ñaát caáp  III</v>
          </cell>
          <cell r="C1180" t="str">
            <v>100m3</v>
          </cell>
          <cell r="D1180" t="str">
            <v>BH.1143</v>
          </cell>
        </row>
        <row r="1181">
          <cell r="B1181" t="str">
            <v>Ñaøo neàn ñöôøng m.roäng v/c ≤ 300m, m.xuùc 0,8m3 oâtoâ 10T + maùy uûi 110cv, ñaát caáp  IV</v>
          </cell>
          <cell r="C1181" t="str">
            <v>100m3</v>
          </cell>
          <cell r="D1181" t="str">
            <v>BH.1144</v>
          </cell>
        </row>
        <row r="1182">
          <cell r="B1182" t="str">
            <v>Ñaøo neàn ñöôøng m.roäng v/c ≤ 300m, m.xuùc 0,8m3 oâtoâ 12T + maùy uûi 110cv, ñaát caáp  I</v>
          </cell>
          <cell r="C1182" t="str">
            <v>100m3</v>
          </cell>
          <cell r="D1182" t="str">
            <v>BH.1151</v>
          </cell>
        </row>
        <row r="1183">
          <cell r="B1183" t="str">
            <v>Ñaøo neàn ñöôøng m.roäng v/c ≤ 300m, m.xuùc 0,8m3 oâtoâ 12T + maùy uûi 110cv, ñaát caáp  II</v>
          </cell>
          <cell r="C1183" t="str">
            <v>100m3</v>
          </cell>
          <cell r="D1183" t="str">
            <v>BH.1152</v>
          </cell>
        </row>
        <row r="1184">
          <cell r="B1184" t="str">
            <v>Ñaøo neàn ñöôøng m.roäng v/c ≤ 300m, m.xuùc 0,8m3 oâtoâ 12T + maùy uûi 110cv, ñaát caáp  III</v>
          </cell>
          <cell r="C1184" t="str">
            <v>100m3</v>
          </cell>
          <cell r="D1184" t="str">
            <v>BH.1153</v>
          </cell>
        </row>
        <row r="1185">
          <cell r="B1185" t="str">
            <v>Ñaøo neàn ñöôøng m.roäng v/c ≤ 300m, m.xuùc 0,8m3 oâtoâ 12T + maùy uûi 110cv, ñaát caáp  IV</v>
          </cell>
          <cell r="C1185" t="str">
            <v>100m3</v>
          </cell>
          <cell r="D1185" t="str">
            <v>BH.1154</v>
          </cell>
        </row>
        <row r="1186">
          <cell r="B1186" t="str">
            <v>Ñaøo neàn ñöôøng m.roäng v/c ≤ 300m, m.xuùc 1,25m3 oâtoâ 7T + maùy uûi 110cv, ñaát caáp I</v>
          </cell>
          <cell r="C1186" t="str">
            <v>100m3</v>
          </cell>
          <cell r="D1186" t="str">
            <v>BH.1161</v>
          </cell>
        </row>
        <row r="1187">
          <cell r="B1187" t="str">
            <v>Ñaøo neàn ñöôøng m.roäng v/c ≤ 300m, m.xuùc 1,25m3 oâtoâ 7T + maùy uûi 110cv, ñaát caáp II</v>
          </cell>
          <cell r="C1187" t="str">
            <v>100m3</v>
          </cell>
          <cell r="D1187" t="str">
            <v>BH.1162</v>
          </cell>
        </row>
        <row r="1188">
          <cell r="B1188" t="str">
            <v>Ñaøo neàn ñöôøng m.roäng v/c ≤ 300m, m.xuùc 1,25m3 oâtoâ 7T + maùy uûi 110cv, ñaát caáp III</v>
          </cell>
          <cell r="C1188" t="str">
            <v>100m3</v>
          </cell>
          <cell r="D1188" t="str">
            <v>BH.1163</v>
          </cell>
        </row>
        <row r="1189">
          <cell r="B1189" t="str">
            <v>Ñaøo neàn ñöôøng m.roäng v/c ≤ 300m, m.xuùc 1,25m3 oâtoâ 7T + maùy uûi 110cv, ñaát caáp IV</v>
          </cell>
          <cell r="C1189" t="str">
            <v>100m3</v>
          </cell>
          <cell r="D1189" t="str">
            <v>BH.1164</v>
          </cell>
        </row>
        <row r="1190">
          <cell r="B1190" t="str">
            <v>Ñaøo neàn ñöôøng m.roäng v/c ≤ 300m, m.xuùc 1,25m3 oâtoâ 10T + maùy uûi 110cv, ñaát caáp I</v>
          </cell>
          <cell r="C1190" t="str">
            <v>100m3</v>
          </cell>
          <cell r="D1190" t="str">
            <v>BH.1171</v>
          </cell>
        </row>
        <row r="1191">
          <cell r="B1191" t="str">
            <v>Ñaøo neàn ñöôøng m.roäng v/c ≤ 300m, m.xuùc 1,25m3 oâtoâ 10T + maùy uûi 110cv, ñaát caáp II</v>
          </cell>
          <cell r="C1191" t="str">
            <v>100m3</v>
          </cell>
          <cell r="D1191" t="str">
            <v>BH.1172</v>
          </cell>
        </row>
        <row r="1192">
          <cell r="B1192" t="str">
            <v>Ñaøo neàn ñöôøng m.roäng v/c ≤ 300m, m.xuùc 1,25m3 oâtoâ 10T + maùy uûi 110cv, ñaát caáp III</v>
          </cell>
          <cell r="C1192" t="str">
            <v>100m3</v>
          </cell>
          <cell r="D1192" t="str">
            <v>BH.1173</v>
          </cell>
        </row>
        <row r="1193">
          <cell r="B1193" t="str">
            <v>Ñaøo neàn ñöôøng m.roäng v/c ≤ 300m, m.xuùc 1,25m3 oâtoâ 10T + maùy uûi 110cv, ñaát caáp IV</v>
          </cell>
          <cell r="C1193" t="str">
            <v>100m3</v>
          </cell>
          <cell r="D1193" t="str">
            <v>BH.1174</v>
          </cell>
        </row>
        <row r="1194">
          <cell r="B1194" t="str">
            <v>Ñaøo neàn ñöôøng m.roäng v/c ≤ 300m, m.xuùc 1,25m3 oâtoâ 12T + maùy uûi 110cv, ñaát caáp I</v>
          </cell>
          <cell r="C1194" t="str">
            <v>100m3</v>
          </cell>
          <cell r="D1194" t="str">
            <v>BH.1181</v>
          </cell>
        </row>
        <row r="1195">
          <cell r="B1195" t="str">
            <v>Ñaøo neàn ñöôøng m.roäng v/c ≤ 300m, m.xuùc 1,25m3 oâtoâ 12T + maùy uûi 110cv, ñaát caáp II</v>
          </cell>
          <cell r="C1195" t="str">
            <v>100m3</v>
          </cell>
          <cell r="D1195" t="str">
            <v>BH.1182</v>
          </cell>
        </row>
        <row r="1196">
          <cell r="B1196" t="str">
            <v>Ñaøo neàn ñöôøng m.roäng v/c ≤ 300m, m.xuùc 1,25m3 oâtoâ 12T + maùy uûi 110cv, ñaát caáp III</v>
          </cell>
          <cell r="C1196" t="str">
            <v>100m3</v>
          </cell>
          <cell r="D1196" t="str">
            <v>BH.1183</v>
          </cell>
        </row>
        <row r="1197">
          <cell r="B1197" t="str">
            <v>Ñaøo neàn ñöôøng m.roäng v/c ≤ 300m, m.xuùc 1,25m3 oâtoâ 12T + maùy uûi 110cv, ñaát caáp IV</v>
          </cell>
          <cell r="C1197" t="str">
            <v>100m3</v>
          </cell>
          <cell r="D1197" t="str">
            <v>BH.1184</v>
          </cell>
        </row>
        <row r="1198">
          <cell r="B1198" t="str">
            <v>Ñaøo neàn ñöôøng m.roäng v/c ≤ 300m, m.xuùc 1,6m3 oâtoâ 10T + maùy uûi 110cv, ñaát caáp I</v>
          </cell>
          <cell r="C1198" t="str">
            <v>100m3</v>
          </cell>
          <cell r="D1198" t="str">
            <v>BH.1191</v>
          </cell>
        </row>
        <row r="1199">
          <cell r="B1199" t="str">
            <v>Ñaøo neàn ñöôøng m.roäng v/c ≤ 300m, m.xuùc 1,6m3 oâtoâ 10T + maùy uûi 110cv, ñaát caáp II</v>
          </cell>
          <cell r="C1199" t="str">
            <v>100m3</v>
          </cell>
          <cell r="D1199" t="str">
            <v>BH.1192</v>
          </cell>
        </row>
        <row r="1200">
          <cell r="B1200" t="str">
            <v>Ñaøo neàn ñöôøng m.roäng v/c ≤ 300m, m.xuùc 1,6m3 oâtoâ 10T + maùy uûi 110cv, ñaát caáp III</v>
          </cell>
          <cell r="C1200" t="str">
            <v>100m3</v>
          </cell>
          <cell r="D1200" t="str">
            <v>BH.1193</v>
          </cell>
        </row>
        <row r="1201">
          <cell r="B1201" t="str">
            <v>Ñaøo neàn ñöôøng m.roäng v/c ≤ 300m, m.xuùc 1,6m3 oâtoâ 10T + maùy uûi 110cv, ñaát caáp IV</v>
          </cell>
          <cell r="C1201" t="str">
            <v>100m3</v>
          </cell>
          <cell r="D1201" t="str">
            <v>BH.1194</v>
          </cell>
        </row>
        <row r="1202">
          <cell r="B1202" t="str">
            <v>Ñaøo neàn ñöôøng m.roäng v/c ≤ 300m, m.xuùc 1,6m3 oâtoâ 12T + maùy uûi 110cv, ñaát caáp I</v>
          </cell>
          <cell r="C1202" t="str">
            <v>100m3</v>
          </cell>
          <cell r="D1202" t="str">
            <v>BH.1201</v>
          </cell>
        </row>
        <row r="1203">
          <cell r="B1203" t="str">
            <v>Ñaøo neàn ñöôøng m.roäng v/c ≤ 300m, m.xuùc 1,6m3 oâtoâ 12T + maùy uûi 110cv, ñaát caáp II</v>
          </cell>
          <cell r="C1203" t="str">
            <v>100m3</v>
          </cell>
          <cell r="D1203" t="str">
            <v>BH.1202</v>
          </cell>
        </row>
        <row r="1204">
          <cell r="B1204" t="str">
            <v>Ñaøo neàn ñöôøng m.roäng v/c ≤ 300m, m.xuùc 1,6m3 oâtoâ 12T + maùy uûi 110cv, ñaát caáp III</v>
          </cell>
          <cell r="C1204" t="str">
            <v>100m3</v>
          </cell>
          <cell r="D1204" t="str">
            <v>BH.1203</v>
          </cell>
        </row>
        <row r="1205">
          <cell r="B1205" t="str">
            <v>Ñaøo neàn ñöôøng m.roäng v/c ≤ 300m, m.xuùc 1,6m3 oâtoâ 12T + maùy uûi 110cv, ñaát caáp IV</v>
          </cell>
          <cell r="C1205" t="str">
            <v>100m3</v>
          </cell>
          <cell r="D1205" t="str">
            <v>BH.1204</v>
          </cell>
        </row>
        <row r="1206">
          <cell r="B1206" t="str">
            <v>Ñaøo neàn ñöôøng m.roäng v/c ≤ 300m, m.xuùc 2,3m3 oâtoâ 12T + maùy uûi 110cv, ñaát caáp I</v>
          </cell>
          <cell r="C1206" t="str">
            <v>100m3</v>
          </cell>
          <cell r="D1206" t="str">
            <v>BH.1211</v>
          </cell>
        </row>
        <row r="1207">
          <cell r="B1207" t="str">
            <v>Ñaøo neàn ñöôøng m.roäng v/c ≤ 300m, m.xuùc 2,3m3 oâtoâ 12T + maùy uûi 110cv, ñaát caáp II</v>
          </cell>
          <cell r="C1207" t="str">
            <v>100m3</v>
          </cell>
          <cell r="D1207" t="str">
            <v>BH.1212</v>
          </cell>
        </row>
        <row r="1208">
          <cell r="B1208" t="str">
            <v>Ñaøo neàn ñöôøng m.roäng v/c ≤ 300m, m.xuùc 2,3m3 oâtoâ 12T + maùy uûi 110cv, ñaát caáp III</v>
          </cell>
          <cell r="C1208" t="str">
            <v>100m3</v>
          </cell>
          <cell r="D1208" t="str">
            <v>BH.1213</v>
          </cell>
        </row>
        <row r="1209">
          <cell r="B1209" t="str">
            <v>Ñaøo neàn ñöôøng m.roäng v/c ≤ 300m, m.xuùc 2,3m3 oâtoâ 12T + maùy uûi 110cv, ñaát caáp IV</v>
          </cell>
          <cell r="C1209" t="str">
            <v>100m3</v>
          </cell>
          <cell r="D1209" t="str">
            <v>BH.1214</v>
          </cell>
        </row>
        <row r="1210">
          <cell r="B1210" t="str">
            <v>Ñaøo neàn ñöôøng m.roäng v/c ≤ 500m, m.xuùc 0,4m3 oâtoâ 5T + maùy uûi 110cv, ñaát caáp I</v>
          </cell>
          <cell r="C1210" t="str">
            <v>100m3</v>
          </cell>
          <cell r="D1210" t="str">
            <v>BH.1311</v>
          </cell>
        </row>
        <row r="1211">
          <cell r="B1211" t="str">
            <v>Ñaøo neàn ñöôøng m.roäng v/c ≤ 500m, m.xuùc 0,4m3 oâtoâ 5T + maùy uûi 110cv, ñaát caáp II</v>
          </cell>
          <cell r="C1211" t="str">
            <v>100m3</v>
          </cell>
          <cell r="D1211" t="str">
            <v>BH.1312</v>
          </cell>
        </row>
        <row r="1212">
          <cell r="B1212" t="str">
            <v>Ñaøo neàn ñöôøng m.roäng v/c ≤ 500m, m.xuùc 0,4m3 oâtoâ 5T + maùy uûi 110cv, ñaát caáp III</v>
          </cell>
          <cell r="C1212" t="str">
            <v>100m3</v>
          </cell>
          <cell r="D1212" t="str">
            <v>BH.1313</v>
          </cell>
        </row>
        <row r="1213">
          <cell r="B1213" t="str">
            <v>Ñaøo neàn ñöôøng m.roäng v/c ≤ 500m, m.xuùc 0,8m3 oâtoâ 5T + maùy uûi 110cv, ñaát caáp I</v>
          </cell>
          <cell r="C1213" t="str">
            <v>100m3</v>
          </cell>
          <cell r="D1213" t="str">
            <v>BH.1321</v>
          </cell>
        </row>
        <row r="1214">
          <cell r="B1214" t="str">
            <v>Ñaøo neàn ñöôøng m.roäng v/c ≤ 500m, m.xuùc 0,8m3 oâtoâ 5T + maùy uûi 110cv, ñaát caáp II</v>
          </cell>
          <cell r="C1214" t="str">
            <v>100m3</v>
          </cell>
          <cell r="D1214" t="str">
            <v>BH.1322</v>
          </cell>
        </row>
        <row r="1215">
          <cell r="B1215" t="str">
            <v>Ñaøo neàn ñöôøng m.roäng v/c ≤ 500m, m.xuùc 0,8m3 oâtoâ 5T + maùy uûi 110cv, ñaát caáp III</v>
          </cell>
          <cell r="C1215" t="str">
            <v>100m3</v>
          </cell>
          <cell r="D1215" t="str">
            <v>BH.1323</v>
          </cell>
        </row>
        <row r="1216">
          <cell r="B1216" t="str">
            <v>Ñaøo neàn ñöôøng m.roäng v/c ≤ 500m, m.xuùc 0,8m3 oâtoâ 5T + maùy uûi 110cv, ñaát caáp IV</v>
          </cell>
          <cell r="C1216" t="str">
            <v>100m3</v>
          </cell>
          <cell r="D1216" t="str">
            <v>BH.1324</v>
          </cell>
        </row>
        <row r="1217">
          <cell r="B1217" t="str">
            <v>Ñaøo neàn ñöôøng m.roäng v/c ≤ 500m, m.xuùc 0,8m3 oâtoâ 7T + maùy uûi 110cv, ñaát caáp I</v>
          </cell>
          <cell r="C1217" t="str">
            <v>100m3</v>
          </cell>
          <cell r="D1217" t="str">
            <v>BH.1331</v>
          </cell>
        </row>
        <row r="1218">
          <cell r="B1218" t="str">
            <v>Ñaøo neàn ñöôøng m.roäng v/c ≤ 500m, m.xuùc 0,8m3 oâtoâ 7T + maùy uûi 110cv, ñaát caáp II</v>
          </cell>
          <cell r="C1218" t="str">
            <v>100m3</v>
          </cell>
          <cell r="D1218" t="str">
            <v>BH.1332</v>
          </cell>
        </row>
        <row r="1219">
          <cell r="B1219" t="str">
            <v>Ñaøo neàn ñöôøng m.roäng v/c ≤ 500m, m.xuùc 0,8m3 oâtoâ 7T + maùy uûi 110cv, ñaát caáp III</v>
          </cell>
          <cell r="C1219" t="str">
            <v>100m3</v>
          </cell>
          <cell r="D1219" t="str">
            <v>BH.1333</v>
          </cell>
        </row>
        <row r="1220">
          <cell r="B1220" t="str">
            <v>Ñaøo neàn ñöôøng m.roäng v/c ≤ 500m, m.xuùc 0,8m3 oâtoâ 7T + maùy uûi 110cv, ñaát caáp IV</v>
          </cell>
          <cell r="C1220" t="str">
            <v>100m3</v>
          </cell>
          <cell r="D1220" t="str">
            <v>BH.1334</v>
          </cell>
        </row>
        <row r="1221">
          <cell r="B1221" t="str">
            <v>Ñaøo neàn ñöôøng m.roäng v/c ≤ 500m, m.xuùc 0,8m3 oâtoâ 10T + maùy uûi 110cv, ñaát caáp I</v>
          </cell>
          <cell r="C1221" t="str">
            <v>100m3</v>
          </cell>
          <cell r="D1221" t="str">
            <v>BH.1341</v>
          </cell>
        </row>
        <row r="1222">
          <cell r="B1222" t="str">
            <v>Ñaøo neàn ñöôøng m.roäng v/c ≤ 500m, m.xuùc 0,8m3 oâtoâ 10T + maùy uûi 110cv, ñaát caáp II</v>
          </cell>
          <cell r="C1222" t="str">
            <v>100m3</v>
          </cell>
          <cell r="D1222" t="str">
            <v>BH.1342</v>
          </cell>
        </row>
        <row r="1223">
          <cell r="B1223" t="str">
            <v>Ñaøo neàn ñöôøng m.roäng v/c ≤ 500m, m.xuùc 0,8m3 oâtoâ 10T + maùy uûi 110cv, ñaát caáp III</v>
          </cell>
          <cell r="C1223" t="str">
            <v>100m3</v>
          </cell>
          <cell r="D1223" t="str">
            <v>BH.1343</v>
          </cell>
        </row>
        <row r="1224">
          <cell r="B1224" t="str">
            <v>Ñaøo neàn ñöôøng m.roäng v/c ≤ 500m, m.xuùc 0,8m3 oâtoâ 10T + maùy uûi 110cv, ñaát caáp IV</v>
          </cell>
          <cell r="C1224" t="str">
            <v>100m3</v>
          </cell>
          <cell r="D1224" t="str">
            <v>BH.1344</v>
          </cell>
        </row>
        <row r="1225">
          <cell r="B1225" t="str">
            <v>Ñaøo neàn ñöôøng m.roäng v/c ≤ 500m, m.xuùc 0,8m3 oâtoâ 12T + maùy uûi 110cv, ñaát caáp I</v>
          </cell>
          <cell r="C1225" t="str">
            <v>100m3</v>
          </cell>
          <cell r="D1225" t="str">
            <v>BH.1351</v>
          </cell>
        </row>
        <row r="1226">
          <cell r="B1226" t="str">
            <v>Ñaøo neàn ñöôøng m.roäng v/c ≤ 500m, m.xuùc 0,8m3 oâtoâ 12T + maùy uûi 110cv, ñaát caáp II</v>
          </cell>
          <cell r="C1226" t="str">
            <v>100m3</v>
          </cell>
          <cell r="D1226" t="str">
            <v>BH.1352</v>
          </cell>
        </row>
        <row r="1227">
          <cell r="B1227" t="str">
            <v>Ñaøo neàn ñöôøng m.roäng v/c ≤ 500m, m.xuùc 0,8m3 oâtoâ 12T + maùy uûi 110cv, ñaát caáp III</v>
          </cell>
          <cell r="C1227" t="str">
            <v>100m3</v>
          </cell>
          <cell r="D1227" t="str">
            <v>BH.1353</v>
          </cell>
        </row>
        <row r="1228">
          <cell r="B1228" t="str">
            <v>Ñaøo neàn ñöôøng m.roäng v/c ≤ 500m, m.xuùc 0,8m3 oâtoâ 12T + maùy uûi 110cv, ñaát caáp IV</v>
          </cell>
          <cell r="C1228" t="str">
            <v>100m3</v>
          </cell>
          <cell r="D1228" t="str">
            <v>BH.1354</v>
          </cell>
        </row>
        <row r="1229">
          <cell r="B1229" t="str">
            <v>Ñaøo neàn ñöôøng m.roäng v/c ≤ 500m, m.xuùc 1,25m3 oâtoâ 7T + maùy uûi 110cv, ñaát caáp I</v>
          </cell>
          <cell r="C1229" t="str">
            <v>100m3</v>
          </cell>
          <cell r="D1229" t="str">
            <v>BH.1361</v>
          </cell>
        </row>
        <row r="1230">
          <cell r="B1230" t="str">
            <v>Ñaøo neàn ñöôøng m.roäng v/c ≤ 500m, m.xuùc 1,25m3 oâtoâ 7T + maùy uûi 110cv, ñaát caáp II</v>
          </cell>
          <cell r="C1230" t="str">
            <v>100m3</v>
          </cell>
          <cell r="D1230" t="str">
            <v>BH.1362</v>
          </cell>
        </row>
        <row r="1231">
          <cell r="B1231" t="str">
            <v>Ñaøo neàn ñöôøng m.roäng v/c ≤ 500m, m.xuùc 1,25m3 oâtoâ 7T + maùy uûi 110cv, ñaát caáp III</v>
          </cell>
          <cell r="C1231" t="str">
            <v>100m3</v>
          </cell>
          <cell r="D1231" t="str">
            <v>BH.1363</v>
          </cell>
        </row>
        <row r="1232">
          <cell r="B1232" t="str">
            <v>Ñaøo neàn ñöôøng m.roäng v/c ≤ 500m, m.xuùc 1,25m3 oâtoâ 7T + maùy uûi 110cv, ñaát caáp IV</v>
          </cell>
          <cell r="C1232" t="str">
            <v>100m3</v>
          </cell>
          <cell r="D1232" t="str">
            <v>BH.1364</v>
          </cell>
        </row>
        <row r="1233">
          <cell r="B1233" t="str">
            <v>Ñaøo neàn ñöôøng m.roäng v/c ≤ 500m, m.xuùc 1,25m3 oâtoâ 10T + maùy uûi 110cv, ñaát caáp I</v>
          </cell>
          <cell r="C1233" t="str">
            <v>100m3</v>
          </cell>
          <cell r="D1233" t="str">
            <v>BH.1371</v>
          </cell>
        </row>
        <row r="1234">
          <cell r="B1234" t="str">
            <v>Ñaøo neàn ñöôøng m.roäng v/c ≤ 500m, m.xuùc 1,25m3 oâtoâ 10T + maùy uûi 110cv, ñaát caáp II</v>
          </cell>
          <cell r="C1234" t="str">
            <v>100m3</v>
          </cell>
          <cell r="D1234" t="str">
            <v>BH.1372</v>
          </cell>
        </row>
        <row r="1235">
          <cell r="B1235" t="str">
            <v>Ñaøo neàn ñöôøng m.roäng v/c ≤ 500m, m.xuùc 1,25m3 oâtoâ 10T + maùy uûi 110cv, ñaát caáp III</v>
          </cell>
          <cell r="C1235" t="str">
            <v>100m3</v>
          </cell>
          <cell r="D1235" t="str">
            <v>BH.1373</v>
          </cell>
        </row>
        <row r="1236">
          <cell r="B1236" t="str">
            <v>Ñaøo neàn ñöôøng m.roäng v/c ≤ 500m, m.xuùc 1,25m3 oâtoâ 10T + maùy uûi 110cv, ñaát caáp IV</v>
          </cell>
          <cell r="C1236" t="str">
            <v>100m3</v>
          </cell>
          <cell r="D1236" t="str">
            <v>BH.1374</v>
          </cell>
        </row>
        <row r="1237">
          <cell r="B1237" t="str">
            <v>Ñaøo neàn ñöôøng m.roäng v/c ≤ 500m, m.xuùc 1,25m3 oâtoâ 12T + maùy uûi 110cv, ñaát caáp I</v>
          </cell>
          <cell r="C1237" t="str">
            <v>100m3</v>
          </cell>
          <cell r="D1237" t="str">
            <v>BH.1381</v>
          </cell>
        </row>
        <row r="1238">
          <cell r="B1238" t="str">
            <v>Ñaøo neàn ñöôøng m.roäng v/c ≤ 500m, m.xuùc 1,25m3 oâtoâ 12T + maùy uûi 110cv, ñaát caáp II</v>
          </cell>
          <cell r="C1238" t="str">
            <v>100m3</v>
          </cell>
          <cell r="D1238" t="str">
            <v>BH.1382</v>
          </cell>
        </row>
        <row r="1239">
          <cell r="B1239" t="str">
            <v>Ñaøo neàn ñöôøng m.roäng v/c ≤ 500m, m.xuùc 1,25m3 oâtoâ 12T + maùy uûi 110cv, ñaát caáp III</v>
          </cell>
          <cell r="C1239" t="str">
            <v>100m3</v>
          </cell>
          <cell r="D1239" t="str">
            <v>BH.1383</v>
          </cell>
        </row>
        <row r="1240">
          <cell r="B1240" t="str">
            <v>Ñaøo neàn ñöôøng m.roäng v/c ≤ 500m, m.xuùc 1,25m3 oâtoâ 12T + maùy uûi 110cv, ñaát caáp IV</v>
          </cell>
          <cell r="C1240" t="str">
            <v>100m3</v>
          </cell>
          <cell r="D1240" t="str">
            <v>BH.1384</v>
          </cell>
        </row>
        <row r="1241">
          <cell r="B1241" t="str">
            <v>Ñaøo neàn ñöôøng m.roäng v/c ≤ 500m, m.xuùc 1,6m3 oâtoâ 10T + maùy uûi 110cv, ñaát caáp I</v>
          </cell>
          <cell r="C1241" t="str">
            <v>100m3</v>
          </cell>
          <cell r="D1241" t="str">
            <v>BH.1391</v>
          </cell>
        </row>
        <row r="1242">
          <cell r="B1242" t="str">
            <v>Ñaøo neàn ñöôøng m.roäng v/c ≤ 500m, m.xuùc 1,6m3 oâtoâ 10T + maùy uûi 110cv, ñaát caáp II</v>
          </cell>
          <cell r="C1242" t="str">
            <v>100m3</v>
          </cell>
          <cell r="D1242" t="str">
            <v>BH.1392</v>
          </cell>
        </row>
        <row r="1243">
          <cell r="B1243" t="str">
            <v>Ñaøo neàn ñöôøng m.roäng v/c ≤ 500m, m.xuùc 1,6m3 oâtoâ 10T + maùy uûi 110cv, ñaát caáp III</v>
          </cell>
          <cell r="C1243" t="str">
            <v>100m3</v>
          </cell>
          <cell r="D1243" t="str">
            <v>BH.1393</v>
          </cell>
        </row>
        <row r="1244">
          <cell r="B1244" t="str">
            <v>Ñaøo neàn ñöôøng m.roäng v/c ≤ 500m, m.xuùc 1,6m3 oâtoâ 10T + maùy uûi 110cv, ñaát caáp IV</v>
          </cell>
          <cell r="C1244" t="str">
            <v>100m3</v>
          </cell>
          <cell r="D1244" t="str">
            <v>BH.1394</v>
          </cell>
        </row>
        <row r="1245">
          <cell r="B1245" t="str">
            <v>Ñaøo neàn ñöôøng m.roäng v/c ≤ 500m, m.xuùc 1,6m3 oâtoâ 12T + maùy uûi 110cv, ñaát caáp I</v>
          </cell>
          <cell r="C1245" t="str">
            <v>100m3</v>
          </cell>
          <cell r="D1245" t="str">
            <v>BH.1401</v>
          </cell>
        </row>
        <row r="1246">
          <cell r="B1246" t="str">
            <v>Ñaøo neàn ñöôøng m.roäng v/c ≤ 500m, m.xuùc 1,6m3 oâtoâ 12T + maùy uûi 110cv, ñaát caáp II</v>
          </cell>
          <cell r="C1246" t="str">
            <v>100m3</v>
          </cell>
          <cell r="D1246" t="str">
            <v>BH.1402</v>
          </cell>
        </row>
        <row r="1247">
          <cell r="B1247" t="str">
            <v>Ñaøo neàn ñöôøng m.roäng v/c ≤ 500m, m.xuùc 1,6m3 oâtoâ 12T + maùy uûi 110cv, ñaát caáp III</v>
          </cell>
          <cell r="C1247" t="str">
            <v>100m3</v>
          </cell>
          <cell r="D1247" t="str">
            <v>BH.1403</v>
          </cell>
        </row>
        <row r="1248">
          <cell r="B1248" t="str">
            <v>Ñaøo neàn ñöôøng m.roäng v/c ≤ 500m, m.xuùc 1,6m3 oâtoâ 12T + maùy uûi 110cv, ñaát caáp IV</v>
          </cell>
          <cell r="C1248" t="str">
            <v>100m3</v>
          </cell>
          <cell r="D1248" t="str">
            <v>BH.1404</v>
          </cell>
        </row>
        <row r="1249">
          <cell r="B1249" t="str">
            <v>Ñaøo neàn ñöôøng m.roäng v/c ≤ 500m, m.xuùc 2,3m3 oâtoâ 12T + maùy uûi 110cv, ñaát caáp I</v>
          </cell>
          <cell r="C1249" t="str">
            <v>100m3</v>
          </cell>
          <cell r="D1249" t="str">
            <v>BH.1411</v>
          </cell>
        </row>
        <row r="1250">
          <cell r="B1250" t="str">
            <v>Ñaøo neàn ñöôøng m.roäng v/c ≤ 500m, m.xuùc 2,3m3 oâtoâ 12T + maùy uûi 110cv, ñaát caáp II</v>
          </cell>
          <cell r="C1250" t="str">
            <v>100m3</v>
          </cell>
          <cell r="D1250" t="str">
            <v>BH.1412</v>
          </cell>
        </row>
        <row r="1251">
          <cell r="B1251" t="str">
            <v>Ñaøo neàn ñöôøng m.roäng v/c ≤ 500m, m.xuùc 2,3m3 oâtoâ 12T + maùy uûi 110cv, ñaát caáp III</v>
          </cell>
          <cell r="C1251" t="str">
            <v>100m3</v>
          </cell>
          <cell r="D1251" t="str">
            <v>BH.1413</v>
          </cell>
        </row>
        <row r="1252">
          <cell r="B1252" t="str">
            <v>Ñaøo neàn ñöôøng m.roäng v/c ≤ 500m, m.xuùc 2,3m3 oâtoâ 12T + maùy uûi 110cv, ñaát caáp IV</v>
          </cell>
          <cell r="C1252" t="str">
            <v>100m3</v>
          </cell>
          <cell r="D1252" t="str">
            <v>BH.1414</v>
          </cell>
        </row>
        <row r="1253">
          <cell r="B1253" t="str">
            <v>Ñaøo neàn ñöôøng m.roäng v/c ≤ 700m, m.xuùc 0,4m3 oâtoâ 5T + maùy uûi 110cv, ñaát caáp  I</v>
          </cell>
          <cell r="C1253" t="str">
            <v>100m3</v>
          </cell>
          <cell r="D1253" t="str">
            <v>BH.1511</v>
          </cell>
        </row>
        <row r="1254">
          <cell r="B1254" t="str">
            <v>Ñaøo neàn ñöôøng m.roäng v/c ≤ 700m, m.xuùc 0,4m3 oâtoâ 5T + maùy uûi 110cv, ñaát caáp  II</v>
          </cell>
          <cell r="C1254" t="str">
            <v>100m3</v>
          </cell>
          <cell r="D1254" t="str">
            <v>BH.1512</v>
          </cell>
        </row>
        <row r="1255">
          <cell r="B1255" t="str">
            <v>Ñaøo neàn ñöôøng m.roäng v/c ≤ 700m, m.xuùc 0,4m3 oâtoâ 5T + maùy uûi 110cv, ñaát caáp  III</v>
          </cell>
          <cell r="C1255" t="str">
            <v>100m3</v>
          </cell>
          <cell r="D1255" t="str">
            <v>BH.1513</v>
          </cell>
        </row>
        <row r="1256">
          <cell r="B1256" t="str">
            <v>Ñaøo neàn ñöôøng m.roäng v/c ≤ 700m, m.xuùc 0,8m3 oâtoâ 5T + maùy uûi 110cv, ñaát caáp  I</v>
          </cell>
          <cell r="C1256" t="str">
            <v>100m3</v>
          </cell>
          <cell r="D1256" t="str">
            <v>BH.1521</v>
          </cell>
        </row>
        <row r="1257">
          <cell r="B1257" t="str">
            <v>Ñaøo neàn ñöôøng m.roäng v/c ≤ 700m, m.xuùc 0,8m3 oâtoâ 5T + maùy uûi 110cv, ñaát caáp  II</v>
          </cell>
          <cell r="C1257" t="str">
            <v>100m3</v>
          </cell>
          <cell r="D1257" t="str">
            <v>BH.1522</v>
          </cell>
        </row>
        <row r="1258">
          <cell r="B1258" t="str">
            <v>Ñaøo neàn ñöôøng m.roäng v/c ≤ 700m, m.xuùc 0,8m3 oâtoâ 5T + maùy uûi 110cv, ñaát caáp  III</v>
          </cell>
          <cell r="C1258" t="str">
            <v>100m3</v>
          </cell>
          <cell r="D1258" t="str">
            <v>BH.1523</v>
          </cell>
        </row>
        <row r="1259">
          <cell r="B1259" t="str">
            <v>Ñaøo neàn ñöôøng m.roäng v/c ≤ 700m, m.xuùc 0,8m3 oâtoâ 5T + maùy uûi 110cv, ñaát caáp  IV</v>
          </cell>
          <cell r="C1259" t="str">
            <v>100m3</v>
          </cell>
          <cell r="D1259" t="str">
            <v>BH.1524</v>
          </cell>
        </row>
        <row r="1260">
          <cell r="B1260" t="str">
            <v>Ñaøo neàn ñöôøng m.roäng v/c ≤ 700m, m.xuùc 0,8m3 oâtoâ 7T + maùy uûi 110cv, ñaát caáp  I</v>
          </cell>
          <cell r="C1260" t="str">
            <v>100m3</v>
          </cell>
          <cell r="D1260" t="str">
            <v>BH.1531</v>
          </cell>
        </row>
        <row r="1261">
          <cell r="B1261" t="str">
            <v>Ñaøo neàn ñöôøng m.roäng v/c ≤ 700m, m.xuùc 0,8m3 oâtoâ 7T + maùy uûi 110cv, ñaát caáp  II</v>
          </cell>
          <cell r="C1261" t="str">
            <v>100m3</v>
          </cell>
          <cell r="D1261" t="str">
            <v>BH.1532</v>
          </cell>
        </row>
        <row r="1262">
          <cell r="B1262" t="str">
            <v>Ñaøo neàn ñöôøng m.roäng v/c ≤ 700m, m.xuùc 0,8m3 oâtoâ 7T + maùy uûi 110cv, ñaát caáp  III</v>
          </cell>
          <cell r="C1262" t="str">
            <v>100m3</v>
          </cell>
          <cell r="D1262" t="str">
            <v>BH.1533</v>
          </cell>
        </row>
        <row r="1263">
          <cell r="B1263" t="str">
            <v>Ñaøo neàn ñöôøng m.roäng v/c ≤ 700m, m.xuùc 0,8m3 oâtoâ 7T + maùy uûi 110cv, ñaát caáp  IV</v>
          </cell>
          <cell r="C1263" t="str">
            <v>100m3</v>
          </cell>
          <cell r="D1263" t="str">
            <v>BH.1534</v>
          </cell>
        </row>
        <row r="1264">
          <cell r="B1264" t="str">
            <v>Ñaøo neàn ñöôøng m.roäng v/c ≤ 700m, m.xuùc 0,8m3 oâtoâ 10T + maùy uûi 110cv, ñaát caáp  I</v>
          </cell>
          <cell r="C1264" t="str">
            <v>100m3</v>
          </cell>
          <cell r="D1264" t="str">
            <v>BH.1541</v>
          </cell>
        </row>
        <row r="1265">
          <cell r="B1265" t="str">
            <v>Ñaøo neàn ñöôøng m.roäng v/c ≤ 700m, m.xuùc 0,8m3 oâtoâ 10T + maùy uûi 110cv, ñaát caáp  II</v>
          </cell>
          <cell r="C1265" t="str">
            <v>100m3</v>
          </cell>
          <cell r="D1265" t="str">
            <v>BH.1542</v>
          </cell>
        </row>
        <row r="1266">
          <cell r="B1266" t="str">
            <v>Ñaøo neàn ñöôøng m.roäng v/c ≤ 700m, m.xuùc 0,8m3 oâtoâ 10T + maùy uûi 110cv, ñaát caáp  III</v>
          </cell>
          <cell r="C1266" t="str">
            <v>100m3</v>
          </cell>
          <cell r="D1266" t="str">
            <v>BH.1543</v>
          </cell>
        </row>
        <row r="1267">
          <cell r="B1267" t="str">
            <v>Ñaøo neàn ñöôøng m.roäng v/c ≤ 700m, m.xuùc 0,8m3 oâtoâ 10T + maùy uûi 110cv, ñaát caáp  IV</v>
          </cell>
          <cell r="C1267" t="str">
            <v>100m3</v>
          </cell>
          <cell r="D1267" t="str">
            <v>BH.1544</v>
          </cell>
        </row>
        <row r="1268">
          <cell r="B1268" t="str">
            <v>Ñaøo neàn ñöôøng m.roäng v/c ≤ 700m, m.xuùc 0,8m3 oâtoâ 12T + maùy uûi 110cv, ñaát caáp  I</v>
          </cell>
          <cell r="C1268" t="str">
            <v>100m3</v>
          </cell>
          <cell r="D1268" t="str">
            <v>BH.1551</v>
          </cell>
        </row>
        <row r="1269">
          <cell r="B1269" t="str">
            <v>Ñaøo neàn ñöôøng m.roäng v/c ≤ 700m, m.xuùc 0,8m3 oâtoâ 12T + maùy uûi 110cv, ñaát caáp  II</v>
          </cell>
          <cell r="C1269" t="str">
            <v>100m3</v>
          </cell>
          <cell r="D1269" t="str">
            <v>BH.1552</v>
          </cell>
        </row>
        <row r="1270">
          <cell r="B1270" t="str">
            <v>Ñaøo neàn ñöôøng m.roäng v/c ≤ 700m, m.xuùc 0,8m3 oâtoâ 12T + maùy uûi 110cv, ñaát caáp  III</v>
          </cell>
          <cell r="C1270" t="str">
            <v>100m3</v>
          </cell>
          <cell r="D1270" t="str">
            <v>BH.1553</v>
          </cell>
        </row>
        <row r="1271">
          <cell r="B1271" t="str">
            <v>Ñaøo neàn ñöôøng m.roäng v/c ≤ 700m, m.xuùc 0,8m3 oâtoâ 12T + maùy uûi 110cv, ñaát caáp  IV</v>
          </cell>
          <cell r="C1271" t="str">
            <v>100m3</v>
          </cell>
          <cell r="D1271" t="str">
            <v>BH.1554</v>
          </cell>
        </row>
        <row r="1272">
          <cell r="B1272" t="str">
            <v>Ñaøo neàn ñöôøng m.roäng v/c ≤ 700m, m.xuùc 1,25m3 oâtoâ 7T + maùy uûi 110cv, ñaát caáp I</v>
          </cell>
          <cell r="C1272" t="str">
            <v>100m3</v>
          </cell>
          <cell r="D1272" t="str">
            <v>BH.1561</v>
          </cell>
        </row>
        <row r="1273">
          <cell r="B1273" t="str">
            <v>Ñaøo neàn ñöôøng m.roäng v/c ≤ 700m, m.xuùc 1,25m3 oâtoâ 7T + maùy uûi 110cv, ñaát caáp II</v>
          </cell>
          <cell r="C1273" t="str">
            <v>100m3</v>
          </cell>
          <cell r="D1273" t="str">
            <v>BH.1562</v>
          </cell>
        </row>
        <row r="1274">
          <cell r="B1274" t="str">
            <v>Ñaøo neàn ñöôøng m.roäng v/c ≤ 700m, m.xuùc 1,25m3 oâtoâ 7T + maùy uûi 110cv, ñaát caáp III</v>
          </cell>
          <cell r="C1274" t="str">
            <v>100m3</v>
          </cell>
          <cell r="D1274" t="str">
            <v>BH.1563</v>
          </cell>
        </row>
        <row r="1275">
          <cell r="B1275" t="str">
            <v>Ñaøo neàn ñöôøng m.roäng v/c ≤ 700m, m.xuùc 1,25m3 oâtoâ 7T + maùy uûi 110cv, ñaát caáp IV</v>
          </cell>
          <cell r="C1275" t="str">
            <v>100m3</v>
          </cell>
          <cell r="D1275" t="str">
            <v>BH.1564</v>
          </cell>
        </row>
        <row r="1276">
          <cell r="B1276" t="str">
            <v>Ñaøo neàn ñöôøng m.roäng v/c ≤ 700m, m.xuùc 1,25m3 oâtoâ 10T + maùy uûi 110cv, ñaát caáp I</v>
          </cell>
          <cell r="C1276" t="str">
            <v>100m3</v>
          </cell>
          <cell r="D1276" t="str">
            <v>BH.1571</v>
          </cell>
        </row>
        <row r="1277">
          <cell r="B1277" t="str">
            <v>Ñaøo neàn ñöôøng m.roäng v/c ≤ 700m, m.xuùc 1,25m3 oâtoâ 10T + maùy uûi 110cv, ñaát caáp II</v>
          </cell>
          <cell r="C1277" t="str">
            <v>100m3</v>
          </cell>
          <cell r="D1277" t="str">
            <v>BH.1572</v>
          </cell>
        </row>
        <row r="1278">
          <cell r="B1278" t="str">
            <v>Ñaøo neàn ñöôøng m.roäng v/c ≤ 700m, m.xuùc 1,25m3 oâtoâ 10T + maùy uûi 110cv, ñaát caáp III</v>
          </cell>
          <cell r="C1278" t="str">
            <v>100m3</v>
          </cell>
          <cell r="D1278" t="str">
            <v>BH.1573</v>
          </cell>
        </row>
        <row r="1279">
          <cell r="B1279" t="str">
            <v>Ñaøo neàn ñöôøng m.roäng v/c ≤ 700m, m.xuùc 1,25m3 oâtoâ 10T + maùy uûi 110cv, ñaát caáp IV</v>
          </cell>
          <cell r="C1279" t="str">
            <v>100m3</v>
          </cell>
          <cell r="D1279" t="str">
            <v>BH.1574</v>
          </cell>
        </row>
        <row r="1280">
          <cell r="B1280" t="str">
            <v>Ñaøo neàn ñöôøng m.roäng v/c ≤ 700m, m.xuùc 1,25m3 oâtoâ 12T + maùy uûi 110cv, ñaát caáp I</v>
          </cell>
          <cell r="C1280" t="str">
            <v>100m3</v>
          </cell>
          <cell r="D1280" t="str">
            <v>BH.1581</v>
          </cell>
        </row>
        <row r="1281">
          <cell r="B1281" t="str">
            <v>Ñaøo neàn ñöôøng m.roäng v/c ≤ 700m, m.xuùc 1,25m3 oâtoâ 12T + maùy uûi 110cv, ñaát caáp II</v>
          </cell>
          <cell r="C1281" t="str">
            <v>100m3</v>
          </cell>
          <cell r="D1281" t="str">
            <v>BH.1582</v>
          </cell>
        </row>
        <row r="1282">
          <cell r="B1282" t="str">
            <v>Ñaøo neàn ñöôøng m.roäng v/c ≤ 700m, m.xuùc 1,25m3 oâtoâ 12T + maùy uûi 110cv, ñaát caáp III</v>
          </cell>
          <cell r="C1282" t="str">
            <v>100m3</v>
          </cell>
          <cell r="D1282" t="str">
            <v>BH.1583</v>
          </cell>
        </row>
        <row r="1283">
          <cell r="B1283" t="str">
            <v>Ñaøo neàn ñöôøng m.roäng v/c ≤ 700m, m.xuùc 1,25m3 oâtoâ 12T + maùy uûi 110cv, ñaát caáp IV</v>
          </cell>
          <cell r="C1283" t="str">
            <v>100m3</v>
          </cell>
          <cell r="D1283" t="str">
            <v>BH.1584</v>
          </cell>
        </row>
        <row r="1284">
          <cell r="B1284" t="str">
            <v>Ñaøo neàn ñöôøng m.roäng v/c ≤ 700m, m.xuùc 1,6m3 oâtoâ 10T + maùy uûi 110cv, ñaát caáp I</v>
          </cell>
          <cell r="C1284" t="str">
            <v>100m3</v>
          </cell>
          <cell r="D1284" t="str">
            <v>BH.1591</v>
          </cell>
        </row>
        <row r="1285">
          <cell r="B1285" t="str">
            <v>Ñaøo neàn ñöôøng m.roäng v/c ≤ 700m, m.xuùc 1,6m3 oâtoâ 10T + maùy uûi 110cv, ñaát caáp II</v>
          </cell>
          <cell r="C1285" t="str">
            <v>100m3</v>
          </cell>
          <cell r="D1285" t="str">
            <v>BH.1592</v>
          </cell>
        </row>
        <row r="1286">
          <cell r="B1286" t="str">
            <v>Ñaøo neàn ñöôøng m.roäng v/c ≤ 700m, m.xuùc 1,6m3 oâtoâ 10T + maùy uûi 110cv, ñaát caáp III</v>
          </cell>
          <cell r="C1286" t="str">
            <v>100m3</v>
          </cell>
          <cell r="D1286" t="str">
            <v>BH.1593</v>
          </cell>
        </row>
        <row r="1287">
          <cell r="B1287" t="str">
            <v>Ñaøo neàn ñöôøng m.roäng v/c ≤ 700m, m.xuùc 1,6m3 oâtoâ 10T + maùy uûi 110cv, ñaát caáp IV</v>
          </cell>
          <cell r="C1287" t="str">
            <v>100m3</v>
          </cell>
          <cell r="D1287" t="str">
            <v>BH.1594</v>
          </cell>
        </row>
        <row r="1288">
          <cell r="B1288" t="str">
            <v>Ñaøo neàn ñöôøng m.roäng v/c ≤ 700m, m.xuùc 1,6m3 oâtoâ 12T + maùy uûi 110cv, ñaát caáp I</v>
          </cell>
          <cell r="C1288" t="str">
            <v>100m3</v>
          </cell>
          <cell r="D1288" t="str">
            <v>BH.1601</v>
          </cell>
        </row>
        <row r="1289">
          <cell r="B1289" t="str">
            <v>Ñaøo neàn ñöôøng m.roäng v/c ≤ 700m, m.xuùc 1,6m3 oâtoâ 12T + maùy uûi 110cv, ñaát caáp II</v>
          </cell>
          <cell r="C1289" t="str">
            <v>100m3</v>
          </cell>
          <cell r="D1289" t="str">
            <v>BH.1602</v>
          </cell>
        </row>
        <row r="1290">
          <cell r="B1290" t="str">
            <v>Ñaøo neàn ñöôøng m.roäng v/c ≤ 700m, m.xuùc 1,6m3 oâtoâ 12T + maùy uûi 110cv, ñaát caáp III</v>
          </cell>
          <cell r="C1290" t="str">
            <v>100m3</v>
          </cell>
          <cell r="D1290" t="str">
            <v>BH.1603</v>
          </cell>
        </row>
        <row r="1291">
          <cell r="B1291" t="str">
            <v>Ñaøo neàn ñöôøng m.roäng v/c ≤ 700m, m.xuùc 1,6m3 oâtoâ 12T + maùy uûi 110cv, ñaát caáp IV</v>
          </cell>
          <cell r="C1291" t="str">
            <v>100m3</v>
          </cell>
          <cell r="D1291" t="str">
            <v>BH.1604</v>
          </cell>
        </row>
        <row r="1292">
          <cell r="B1292" t="str">
            <v>Ñaøo neàn ñöôøng m.roäng v/c ≤ 700m, m.xuùc 2,3m3 oâtoâ 12T + maùy uûi 110cv, ñaát caáp I</v>
          </cell>
          <cell r="C1292" t="str">
            <v>100m3</v>
          </cell>
          <cell r="D1292" t="str">
            <v>BH.1611</v>
          </cell>
        </row>
        <row r="1293">
          <cell r="B1293" t="str">
            <v>Ñaøo neàn ñöôøng m.roäng v/c ≤ 700m, m.xuùc 2,3m3 oâtoâ 12T + maùy uûi 110cv, ñaát caáp II</v>
          </cell>
          <cell r="C1293" t="str">
            <v>100m3</v>
          </cell>
          <cell r="D1293" t="str">
            <v>BH.1612</v>
          </cell>
        </row>
        <row r="1294">
          <cell r="B1294" t="str">
            <v>Ñaøo neàn ñöôøng m.roäng v/c ≤ 700m, m.xuùc 2,3m3 oâtoâ 12T + maùy uûi 110cv, ñaát caáp III</v>
          </cell>
          <cell r="C1294" t="str">
            <v>100m3</v>
          </cell>
          <cell r="D1294" t="str">
            <v>BH.1613</v>
          </cell>
        </row>
        <row r="1295">
          <cell r="B1295" t="str">
            <v>Ñaøo neàn ñöôøng m.roäng v/c ≤ 700m, m.xuùc 2,3m3 oâtoâ 12T + maùy uûi 110cv, ñaát caáp IV</v>
          </cell>
          <cell r="C1295" t="str">
            <v>100m3</v>
          </cell>
          <cell r="D1295" t="str">
            <v>BH.1614</v>
          </cell>
        </row>
        <row r="1296">
          <cell r="B1296" t="str">
            <v>Ñaøo neàn ñöôøng m.roäng v/c ≤ 1km, m.xuùc 0,4m3 oâtoâ 5T + maùy uûi 110cv, ñaát caáp  I</v>
          </cell>
          <cell r="C1296" t="str">
            <v>100m3</v>
          </cell>
          <cell r="D1296" t="str">
            <v>BH.1711</v>
          </cell>
        </row>
        <row r="1297">
          <cell r="B1297" t="str">
            <v>Ñaøo neàn ñöôøng m.roäng v/c ≤ 1km, m.xuùc 0,4m3 oâtoâ 5T + maùy uûi 110cv, ñaát caáp  II</v>
          </cell>
          <cell r="C1297" t="str">
            <v>100m3</v>
          </cell>
          <cell r="D1297" t="str">
            <v>BH.1712</v>
          </cell>
        </row>
        <row r="1298">
          <cell r="B1298" t="str">
            <v>Ñaøo neàn ñöôøng m.roäng v/c ≤ 1km, m.xuùc 0,4m3 oâtoâ 5T + maùy uûi 110cv, ñaát caáp  III</v>
          </cell>
          <cell r="C1298" t="str">
            <v>100m3</v>
          </cell>
          <cell r="D1298" t="str">
            <v>BH.1713</v>
          </cell>
        </row>
        <row r="1299">
          <cell r="B1299" t="str">
            <v>Ñaøo neàn ñöôøng m.roäng v/c ≤ 1km, m.xuùc 0,4m3 oâtoâ 7T + maùy uûi 110cv, ñaát caáp  I</v>
          </cell>
          <cell r="C1299" t="str">
            <v>100m3</v>
          </cell>
          <cell r="D1299" t="str">
            <v>BH.1721</v>
          </cell>
        </row>
        <row r="1300">
          <cell r="B1300" t="str">
            <v>Ñaøo neàn ñöôøng m.roäng v/c ≤ 1km, m.xuùc 0,4m3 oâtoâ 7T + maùy uûi 110cv, ñaát caáp  II</v>
          </cell>
          <cell r="C1300" t="str">
            <v>100m3</v>
          </cell>
          <cell r="D1300" t="str">
            <v>BH.1722</v>
          </cell>
        </row>
        <row r="1301">
          <cell r="B1301" t="str">
            <v>Ñaøo neàn ñöôøng m.roäng v/c ≤ 1km, m.xuùc 0,4m3 oâtoâ 7T + maùy uûi 110cv, ñaát caáp  III</v>
          </cell>
          <cell r="C1301" t="str">
            <v>100m3</v>
          </cell>
          <cell r="D1301" t="str">
            <v>BH.1723</v>
          </cell>
        </row>
        <row r="1302">
          <cell r="B1302" t="str">
            <v>Ñaøo neàn ñöôøng m.roäng v/c ≤ 1km, m.xuùc 0,8m3 oâtoâ 5T + maùy uûi 110cv, ñaát caáp  I</v>
          </cell>
          <cell r="C1302" t="str">
            <v>100m3</v>
          </cell>
          <cell r="D1302" t="str">
            <v>BH.1731</v>
          </cell>
        </row>
        <row r="1303">
          <cell r="B1303" t="str">
            <v>Ñaøo neàn ñöôøng m.roäng v/c ≤ 1km, m.xuùc 0,8m3 oâtoâ 5T + maùy uûi 110cv, ñaát caáp  II</v>
          </cell>
          <cell r="C1303" t="str">
            <v>100m3</v>
          </cell>
          <cell r="D1303" t="str">
            <v>BH.1732</v>
          </cell>
        </row>
        <row r="1304">
          <cell r="B1304" t="str">
            <v>Ñaøo neàn ñöôøng m.roäng v/c ≤ 1km, m.xuùc 0,8m3 oâtoâ 5T + maùy uûi 110cv, ñaát caáp  III</v>
          </cell>
          <cell r="C1304" t="str">
            <v>100m3</v>
          </cell>
          <cell r="D1304" t="str">
            <v>BH.1733</v>
          </cell>
        </row>
        <row r="1305">
          <cell r="B1305" t="str">
            <v>Ñaøo neàn ñöôøng m.roäng v/c ≤ 1km, m.xuùc 0,8m3 oâtoâ 5T + maùy uûi 110cv, ñaát caáp  IV</v>
          </cell>
          <cell r="C1305" t="str">
            <v>100m3</v>
          </cell>
          <cell r="D1305" t="str">
            <v>BH.1734</v>
          </cell>
        </row>
        <row r="1306">
          <cell r="B1306" t="str">
            <v>Ñaøo neàn ñöôøng m.roäng v/c ≤ 1km, m.xuùc 0,8m3 oâtoâ 7T + maùy uûi 110cv, ñaát caáp  I</v>
          </cell>
          <cell r="C1306" t="str">
            <v>100m3</v>
          </cell>
          <cell r="D1306" t="str">
            <v>BH.1741</v>
          </cell>
        </row>
        <row r="1307">
          <cell r="B1307" t="str">
            <v>Ñaøo neàn ñöôøng m.roäng v/c ≤ 1km, m.xuùc 0,8m3 oâtoâ 7T + maùy uûi 110cv, ñaát caáp  II</v>
          </cell>
          <cell r="C1307" t="str">
            <v>100m3</v>
          </cell>
          <cell r="D1307" t="str">
            <v>BH.1742</v>
          </cell>
        </row>
        <row r="1308">
          <cell r="B1308" t="str">
            <v>Ñaøo neàn ñöôøng m.roäng v/c ≤ 1km, m.xuùc 0,8m3 oâtoâ 7T + maùy uûi 110cv, ñaát caáp  III</v>
          </cell>
          <cell r="C1308" t="str">
            <v>100m3</v>
          </cell>
          <cell r="D1308" t="str">
            <v>BH.1743</v>
          </cell>
        </row>
        <row r="1309">
          <cell r="B1309" t="str">
            <v>Ñaøo neàn ñöôøng m.roäng v/c ≤ 1km, m.xuùc 0,8m3 oâtoâ 7T + maùy uûi 110cv, ñaát caáp  IV</v>
          </cell>
          <cell r="C1309" t="str">
            <v>100m3</v>
          </cell>
          <cell r="D1309" t="str">
            <v>BH.1744</v>
          </cell>
        </row>
        <row r="1310">
          <cell r="B1310" t="str">
            <v>Ñaøo neàn ñöôøng m.roäng v/c ≤ 1km, m.xuùc 0,8m3 oâtoâ 10T + maùy uûi 110cv, ñaát caáp  I</v>
          </cell>
          <cell r="C1310" t="str">
            <v>100m3</v>
          </cell>
          <cell r="D1310" t="str">
            <v>BH.1751</v>
          </cell>
        </row>
        <row r="1311">
          <cell r="B1311" t="str">
            <v>Ñaøo neàn ñöôøng m.roäng v/c ≤ 1km, m.xuùc 0,8m3 oâtoâ 10T + maùy uûi 110cv, ñaát caáp  II</v>
          </cell>
          <cell r="C1311" t="str">
            <v>100m3</v>
          </cell>
          <cell r="D1311" t="str">
            <v>BH.1752</v>
          </cell>
        </row>
        <row r="1312">
          <cell r="B1312" t="str">
            <v>Ñaøo neàn ñöôøng m.roäng v/c ≤ 1km, m.xuùc 0,8m3 oâtoâ 10T + maùy uûi 110cv, ñaát caáp  III</v>
          </cell>
          <cell r="C1312" t="str">
            <v>100m3</v>
          </cell>
          <cell r="D1312" t="str">
            <v>BH.1753</v>
          </cell>
        </row>
        <row r="1313">
          <cell r="B1313" t="str">
            <v>Ñaøo neàn ñöôøng m.roäng v/c ≤ 1km, m.xuùc 0,8m3 oâtoâ 10T + maùy uûi 110cv, ñaát caáp  IV</v>
          </cell>
          <cell r="C1313" t="str">
            <v>100m3</v>
          </cell>
          <cell r="D1313" t="str">
            <v>BH.1754</v>
          </cell>
        </row>
        <row r="1314">
          <cell r="B1314" t="str">
            <v>Ñaøo neàn ñöôøng m.roäng v/c ≤ 1km, m.xuùc 0,8m3 oâtoâ 12T + maùy uûi 110cv, ñaát caáp  I</v>
          </cell>
          <cell r="C1314" t="str">
            <v>100m3</v>
          </cell>
          <cell r="D1314" t="str">
            <v>BH.1761</v>
          </cell>
        </row>
        <row r="1315">
          <cell r="B1315" t="str">
            <v>Ñaøo neàn ñöôøng m.roäng v/c ≤ 1km, m.xuùc 0,8m3 oâtoâ 12T + maùy uûi 110cv, ñaát caáp  II</v>
          </cell>
          <cell r="C1315" t="str">
            <v>100m3</v>
          </cell>
          <cell r="D1315" t="str">
            <v>BH.1762</v>
          </cell>
        </row>
        <row r="1316">
          <cell r="B1316" t="str">
            <v>Ñaøo neàn ñöôøng m.roäng v/c ≤ 1km, m.xuùc 0,8m3 oâtoâ 12T + maùy uûi 110cv, ñaát caáp  III</v>
          </cell>
          <cell r="C1316" t="str">
            <v>100m3</v>
          </cell>
          <cell r="D1316" t="str">
            <v>BH.1763</v>
          </cell>
        </row>
        <row r="1317">
          <cell r="B1317" t="str">
            <v>Ñaøo neàn ñöôøng m.roäng v/c ≤ 1km, m.xuùc 0,8m3 oâtoâ 12T + maùy uûi 110cv, ñaát caáp  IV</v>
          </cell>
          <cell r="C1317" t="str">
            <v>100m3</v>
          </cell>
          <cell r="D1317" t="str">
            <v>BH.1764</v>
          </cell>
        </row>
        <row r="1318">
          <cell r="B1318" t="str">
            <v>Ñaøo neàn ñöôøng m.roäng v/c ≤ 1km, m.xuùc 1,25m3 oâtoâ 7T + maùy uûi 110cv, ñaát caáp  I</v>
          </cell>
          <cell r="C1318" t="str">
            <v>100m3</v>
          </cell>
          <cell r="D1318" t="str">
            <v>BH.1771</v>
          </cell>
        </row>
        <row r="1319">
          <cell r="B1319" t="str">
            <v>Ñaøo neàn ñöôøng m.roäng v/c ≤ 1km, m.xuùc 1,25m3 oâtoâ 7T + maùy uûi 110cv, ñaát caáp  II</v>
          </cell>
          <cell r="C1319" t="str">
            <v>100m3</v>
          </cell>
          <cell r="D1319" t="str">
            <v>BH.1772</v>
          </cell>
        </row>
        <row r="1320">
          <cell r="B1320" t="str">
            <v>Ñaøo neàn ñöôøng m.roäng v/c ≤ 1km, m.xuùc 1,25m3 oâtoâ 7T + maùy uûi 110cv, ñaát caáp  III</v>
          </cell>
          <cell r="C1320" t="str">
            <v>100m3</v>
          </cell>
          <cell r="D1320" t="str">
            <v>BH.1773</v>
          </cell>
        </row>
        <row r="1321">
          <cell r="B1321" t="str">
            <v>Ñaøo neàn ñöôøng m.roäng v/c ≤ 1km, m.xuùc 1,25m3 oâtoâ 7T + maùy uûi 110cv, ñaát caáp  IV</v>
          </cell>
          <cell r="C1321" t="str">
            <v>100m3</v>
          </cell>
          <cell r="D1321" t="str">
            <v>BH.1774</v>
          </cell>
        </row>
        <row r="1322">
          <cell r="B1322" t="str">
            <v>Ñaøo neàn ñöôøng m.roäng v/c ≤ 1km, m.xuùc 1,25m3 oâtoâ 10T + maùy uûi 110cv, ñaát caáp I</v>
          </cell>
          <cell r="C1322" t="str">
            <v>100m3</v>
          </cell>
          <cell r="D1322" t="str">
            <v>BH.1781</v>
          </cell>
        </row>
        <row r="1323">
          <cell r="B1323" t="str">
            <v>Ñaøo neàn ñöôøng m.roäng v/c ≤ 1km, m.xuùc 1,25m3 oâtoâ 10T + maùy uûi 110cv, ñaát caáp II</v>
          </cell>
          <cell r="C1323" t="str">
            <v>100m3</v>
          </cell>
          <cell r="D1323" t="str">
            <v>BH.1782</v>
          </cell>
        </row>
        <row r="1324">
          <cell r="B1324" t="str">
            <v>Ñaøo neàn ñöôøng m.roäng v/c ≤ 1km, m.xuùc 1,25m3 oâtoâ 10T + maùy uûi 110cv, ñaát caáp III</v>
          </cell>
          <cell r="C1324" t="str">
            <v>100m3</v>
          </cell>
          <cell r="D1324" t="str">
            <v>BH.1783</v>
          </cell>
        </row>
        <row r="1325">
          <cell r="B1325" t="str">
            <v>Ñaøo neàn ñöôøng m.roäng v/c ≤ 1km, m.xuùc 1,25m3 oâtoâ 10T + maùy uûi 110cv, ñaát caáp IV</v>
          </cell>
          <cell r="C1325" t="str">
            <v>100m3</v>
          </cell>
          <cell r="D1325" t="str">
            <v>BH.1784</v>
          </cell>
        </row>
        <row r="1326">
          <cell r="B1326" t="str">
            <v>Ñaøo neàn ñöôøng m.roäng v/c ≤ 1km, m.xuùc 1,25m3 oâtoâ 12T + maùy uûi 110cv, ñaát caáp I</v>
          </cell>
          <cell r="C1326" t="str">
            <v>100m3</v>
          </cell>
          <cell r="D1326" t="str">
            <v>BH.1791</v>
          </cell>
        </row>
        <row r="1327">
          <cell r="B1327" t="str">
            <v>Ñaøo neàn ñöôøng m.roäng v/c ≤ 1km, m.xuùc 1,25m3 oâtoâ 12T + maùy uûi 110cv, ñaát caáp II</v>
          </cell>
          <cell r="C1327" t="str">
            <v>100m3</v>
          </cell>
          <cell r="D1327" t="str">
            <v>BH.1792</v>
          </cell>
        </row>
        <row r="1328">
          <cell r="B1328" t="str">
            <v>Ñaøo neàn ñöôøng m.roäng v/c ≤ 1km, m.xuùc 1,25m3 oâtoâ 12T + maùy uûi 110cv, ñaát caáp III</v>
          </cell>
          <cell r="C1328" t="str">
            <v>100m3</v>
          </cell>
          <cell r="D1328" t="str">
            <v>BH.1793</v>
          </cell>
        </row>
        <row r="1329">
          <cell r="B1329" t="str">
            <v>Ñaøo neàn ñöôøng m.roäng v/c ≤ 1km, m.xuùc 1,25m3 oâtoâ 12T + maùy uûi 110cv, ñaát caáp IV</v>
          </cell>
          <cell r="C1329" t="str">
            <v>100m3</v>
          </cell>
          <cell r="D1329" t="str">
            <v>BH.1794</v>
          </cell>
        </row>
        <row r="1330">
          <cell r="B1330" t="str">
            <v>Ñaøo neàn ñöôøng m.roäng v/c ≤ 1km, m.xuùc 1,6m3 oâtoâ 10T + maùy uûi 110cv, ñaát caáp I</v>
          </cell>
          <cell r="C1330" t="str">
            <v>100m3</v>
          </cell>
          <cell r="D1330" t="str">
            <v>BH.1801</v>
          </cell>
        </row>
        <row r="1331">
          <cell r="B1331" t="str">
            <v>Ñaøo neàn ñöôøng m.roäng v/c ≤ 1km, m.xuùc 1,6m3 oâtoâ 10T + maùy uûi 110cv, ñaát caáp II</v>
          </cell>
          <cell r="C1331" t="str">
            <v>100m3</v>
          </cell>
          <cell r="D1331" t="str">
            <v>BH.1802</v>
          </cell>
        </row>
        <row r="1332">
          <cell r="B1332" t="str">
            <v>Ñaøo neàn ñöôøng m.roäng v/c ≤ 1km, m.xuùc 1,6m3 oâtoâ 10T + maùy uûi 110cv, ñaát caáp III</v>
          </cell>
          <cell r="C1332" t="str">
            <v>100m3</v>
          </cell>
          <cell r="D1332" t="str">
            <v>BH.1803</v>
          </cell>
        </row>
        <row r="1333">
          <cell r="B1333" t="str">
            <v>Ñaøo neàn ñöôøng m.roäng v/c ≤ 1km, m.xuùc 1,6m3 oâtoâ 10T + maùy uûi 110cv, ñaát caáp IV</v>
          </cell>
          <cell r="C1333" t="str">
            <v>100m3</v>
          </cell>
          <cell r="D1333" t="str">
            <v>BH.1804</v>
          </cell>
        </row>
        <row r="1334">
          <cell r="B1334" t="str">
            <v>Ñaøo neàn ñöôøng m.roäng v/c ≤ 1km, m.xuùc 1,6m3 oâtoâ 12T + maùy uûi 110cv, ñaát caáp I</v>
          </cell>
          <cell r="C1334" t="str">
            <v>100m3</v>
          </cell>
          <cell r="D1334" t="str">
            <v>BH.1811</v>
          </cell>
        </row>
        <row r="1335">
          <cell r="B1335" t="str">
            <v>Ñaøo neàn ñöôøng m.roäng v/c ≤ 1km, m.xuùc 1,6m3 oâtoâ 12T + maùy uûi 110cv, ñaát caáp II</v>
          </cell>
          <cell r="C1335" t="str">
            <v>100m3</v>
          </cell>
          <cell r="D1335" t="str">
            <v>BH.1812</v>
          </cell>
        </row>
        <row r="1336">
          <cell r="B1336" t="str">
            <v>Ñaøo neàn ñöôøng m.roäng v/c ≤ 1km, m.xuùc 1,6m3 oâtoâ 12T + maùy uûi 110cv, ñaát caáp III</v>
          </cell>
          <cell r="C1336" t="str">
            <v>100m3</v>
          </cell>
          <cell r="D1336" t="str">
            <v>BH.1813</v>
          </cell>
        </row>
        <row r="1337">
          <cell r="B1337" t="str">
            <v>Ñaøo neàn ñöôøng m.roäng v/c ≤ 1km, m.xuùc 1,6m3 oâtoâ 12T + maùy uûi 110cv, ñaát caáp IV</v>
          </cell>
          <cell r="C1337" t="str">
            <v>100m3</v>
          </cell>
          <cell r="D1337" t="str">
            <v>BH.1814</v>
          </cell>
        </row>
        <row r="1338">
          <cell r="B1338" t="str">
            <v>Ñaøo neàn ñöôøng m.roäng v/c ≤ 1km, m.xuùc 2,3m3 oâtoâ 12T + maùy uûi 110cv, ñaát caáp I</v>
          </cell>
          <cell r="C1338" t="str">
            <v>100m3</v>
          </cell>
          <cell r="D1338" t="str">
            <v>BH.1821</v>
          </cell>
        </row>
        <row r="1339">
          <cell r="B1339" t="str">
            <v>Ñaøo neàn ñöôøng m.roäng v/c ≤ 1km, m.xuùc 2,3m3 oâtoâ 12T + maùy uûi 110cv, ñaát caáp II</v>
          </cell>
          <cell r="C1339" t="str">
            <v>100m3</v>
          </cell>
          <cell r="D1339" t="str">
            <v>BH.1822</v>
          </cell>
        </row>
        <row r="1340">
          <cell r="B1340" t="str">
            <v>Ñaøo neàn ñöôøng m.roäng v/c ≤ 1km, m.xuùc 2,3m3 oâtoâ 12T + maùy uûi 110cv, ñaát caáp III</v>
          </cell>
          <cell r="C1340" t="str">
            <v>100m3</v>
          </cell>
          <cell r="D1340" t="str">
            <v>BH.1823</v>
          </cell>
        </row>
        <row r="1341">
          <cell r="B1341" t="str">
            <v>Ñaøo neàn ñöôøng m.roäng v/c ≤ 1km, m.xuùc 2,3m3 oâtoâ 12T + maùy uûi 110cv, ñaát caáp IV</v>
          </cell>
          <cell r="C1341" t="str">
            <v>100m3</v>
          </cell>
          <cell r="D1341" t="str">
            <v>BH.1824</v>
          </cell>
        </row>
        <row r="1342">
          <cell r="B1342" t="str">
            <v>Ñaøo ñaát trong khung vaây phoøng nöôùc caùc truï treân caïn</v>
          </cell>
          <cell r="C1342" t="str">
            <v>100m3</v>
          </cell>
          <cell r="D1342" t="str">
            <v>BI.1110</v>
          </cell>
        </row>
        <row r="1343">
          <cell r="B1343" t="str">
            <v>Xπi buøn trong khung vaây phoøng nöôùc treân caïn</v>
          </cell>
          <cell r="C1343" t="str">
            <v>1m3</v>
          </cell>
          <cell r="D1343" t="str">
            <v>BI.2110</v>
          </cell>
        </row>
        <row r="1344">
          <cell r="B1344" t="str">
            <v>Xπi buøn trong khung vaây phoøng nöôùc döôùi nöôùc</v>
          </cell>
          <cell r="C1344" t="str">
            <v>1m3</v>
          </cell>
          <cell r="D1344" t="str">
            <v>BI.2120</v>
          </cell>
        </row>
        <row r="1345">
          <cell r="B1345" t="str">
            <v>Vaän chuyeån tieáp ≤ 2km ñaát ñaøo, oâtoâ 5 taán, ñaát caáp I</v>
          </cell>
          <cell r="C1345" t="str">
            <v>100m3</v>
          </cell>
          <cell r="D1345" t="str">
            <v>BJ.1111</v>
          </cell>
        </row>
        <row r="1346">
          <cell r="B1346" t="str">
            <v>Vaän chuyeån tieáp ≤ 2km ñaát ñaøo, oâtoâ 5 taán, ñaát caáp II</v>
          </cell>
          <cell r="C1346" t="str">
            <v>100m3</v>
          </cell>
          <cell r="D1346" t="str">
            <v>BJ.1112</v>
          </cell>
        </row>
        <row r="1347">
          <cell r="B1347" t="str">
            <v>Vaän chuyeån tieáp ≤ 2km ñaát ñaøo, oâtoâ 5 taán, ñaát caáp III</v>
          </cell>
          <cell r="C1347" t="str">
            <v>100m3</v>
          </cell>
          <cell r="D1347" t="str">
            <v>BJ.1113</v>
          </cell>
        </row>
        <row r="1348">
          <cell r="B1348" t="str">
            <v>Vaän chuyeån tieáp ≤ 2km ñaát ñaøo, oâtoâ 5 taán, ñaát caáp IV</v>
          </cell>
          <cell r="C1348" t="str">
            <v>100m3</v>
          </cell>
          <cell r="D1348" t="str">
            <v>BJ.1114</v>
          </cell>
        </row>
        <row r="1349">
          <cell r="B1349" t="str">
            <v>Vaän chuyeån tieáp ≤ 2km ñaát ñaøo, oâtoâ 7 taán, ñaát caáp I</v>
          </cell>
          <cell r="C1349" t="str">
            <v>100m3</v>
          </cell>
          <cell r="D1349" t="str">
            <v>BJ.1121</v>
          </cell>
        </row>
        <row r="1350">
          <cell r="B1350" t="str">
            <v>Vaän chuyeån tieáp ≤ 2km ñaát ñaøo, oâtoâ 7 taán, ñaát caáp II</v>
          </cell>
          <cell r="C1350" t="str">
            <v>100m3</v>
          </cell>
          <cell r="D1350" t="str">
            <v>BJ.1122</v>
          </cell>
        </row>
        <row r="1351">
          <cell r="B1351" t="str">
            <v>Vaän chuyeån tieáp ≤ 2km ñaát ñaøo, oâtoâ 7 taán, ñaát caáp III</v>
          </cell>
          <cell r="C1351" t="str">
            <v>100m3</v>
          </cell>
          <cell r="D1351" t="str">
            <v>BJ.1123</v>
          </cell>
        </row>
        <row r="1352">
          <cell r="B1352" t="str">
            <v>Vaän chuyeån tieáp ≤ 2km ñaát ñaøo, oâtoâ 7 taán, ñaát caáp IV</v>
          </cell>
          <cell r="C1352" t="str">
            <v>100m3</v>
          </cell>
          <cell r="D1352" t="str">
            <v>BJ.1124</v>
          </cell>
        </row>
        <row r="1353">
          <cell r="B1353" t="str">
            <v>Vaän chuyeån tieáp ≤ 2km ñaát ñaøo, oâtoâ 10 taán, ñaát caáp I</v>
          </cell>
          <cell r="C1353" t="str">
            <v>100m3</v>
          </cell>
          <cell r="D1353" t="str">
            <v>BJ.1131</v>
          </cell>
        </row>
        <row r="1354">
          <cell r="B1354" t="str">
            <v>Vaän chuyeån tieáp ≤ 2km ñaát ñaøo, oâtoâ 10 taán, ñaát caáp II</v>
          </cell>
          <cell r="C1354" t="str">
            <v>100m3</v>
          </cell>
          <cell r="D1354" t="str">
            <v>BJ.1132</v>
          </cell>
        </row>
        <row r="1355">
          <cell r="B1355" t="str">
            <v>Vaän chuyeån tieáp ≤ 2km ñaát ñaøo, oâtoâ 10 taán, ñaát caáp III</v>
          </cell>
          <cell r="C1355" t="str">
            <v>100m3</v>
          </cell>
          <cell r="D1355" t="str">
            <v>BJ.1133</v>
          </cell>
        </row>
        <row r="1356">
          <cell r="B1356" t="str">
            <v>Vaän chuyeån tieáp ≤ 2km ñaát ñaøo, oâtoâ 10 taán, ñaát caáp IV</v>
          </cell>
          <cell r="C1356" t="str">
            <v>100m3</v>
          </cell>
          <cell r="D1356" t="str">
            <v>BJ.1134</v>
          </cell>
        </row>
        <row r="1357">
          <cell r="B1357" t="str">
            <v>Vaän chuyeån tieáp ≤ 2km ñaát ñaøo, oâtoâ 12 taán, ñaát caáp I</v>
          </cell>
          <cell r="C1357" t="str">
            <v>100m3</v>
          </cell>
          <cell r="D1357" t="str">
            <v>BJ.1141</v>
          </cell>
        </row>
        <row r="1358">
          <cell r="B1358" t="str">
            <v>Vaän chuyeån tieáp ≤ 2km ñaát ñaøo, oâtoâ 12 taán, ñaát caáp II</v>
          </cell>
          <cell r="C1358" t="str">
            <v>100m3</v>
          </cell>
          <cell r="D1358" t="str">
            <v>BJ.1142</v>
          </cell>
        </row>
        <row r="1359">
          <cell r="B1359" t="str">
            <v>Vaän chuyeån tieáp ≤ 2km ñaát ñaøo, oâtoâ 12 taán, ñaát caáp III</v>
          </cell>
          <cell r="C1359" t="str">
            <v>100m3</v>
          </cell>
          <cell r="D1359" t="str">
            <v>BJ.1143</v>
          </cell>
        </row>
        <row r="1360">
          <cell r="B1360" t="str">
            <v>Vaän chuyeån tieáp ≤ 2km ñaát ñaøo, oâtoâ 12 taán, ñaát caáp IV</v>
          </cell>
          <cell r="C1360" t="str">
            <v>100m3</v>
          </cell>
          <cell r="D1360" t="str">
            <v>BJ.1144</v>
          </cell>
        </row>
        <row r="1361">
          <cell r="B1361" t="str">
            <v>Vaän chuyeån tieáp ≤ 4km ñaát ñaøo, oâtoâ 5 taán, ñaát caáp I</v>
          </cell>
          <cell r="C1361" t="str">
            <v>100m3</v>
          </cell>
          <cell r="D1361" t="str">
            <v>BJ.1211</v>
          </cell>
        </row>
        <row r="1362">
          <cell r="B1362" t="str">
            <v>Vaän chuyeån tieáp ≤ 4km ñaát ñaøo, oâtoâ 5 taán, ñaát caáp II</v>
          </cell>
          <cell r="C1362" t="str">
            <v>100m3</v>
          </cell>
          <cell r="D1362" t="str">
            <v>BJ.1212</v>
          </cell>
        </row>
        <row r="1363">
          <cell r="B1363" t="str">
            <v>Vaän chuyeån tieáp ≤ 4km ñaát ñaøo, oâtoâ 5 taán, ñaát caáp III</v>
          </cell>
          <cell r="C1363" t="str">
            <v>100m3</v>
          </cell>
          <cell r="D1363" t="str">
            <v>BJ.1213</v>
          </cell>
        </row>
        <row r="1364">
          <cell r="B1364" t="str">
            <v>Vaän chuyeån tieáp ≤ 4km ñaát ñaøo, oâtoâ 5 taán, ñaát caáp IV</v>
          </cell>
          <cell r="C1364" t="str">
            <v>100m3</v>
          </cell>
          <cell r="D1364" t="str">
            <v>BJ.1214</v>
          </cell>
        </row>
        <row r="1365">
          <cell r="B1365" t="str">
            <v>Vaän chuyeån tieáp ≤ 4km ñaát ñaøo, oâtoâ 7 taán, ñaát caáp I</v>
          </cell>
          <cell r="C1365" t="str">
            <v>100m3</v>
          </cell>
          <cell r="D1365" t="str">
            <v>BJ.1221</v>
          </cell>
        </row>
        <row r="1366">
          <cell r="B1366" t="str">
            <v>Vaän chuyeån tieáp ≤ 4km ñaát ñaøo, oâtoâ 7 taán, ñaát caáp II</v>
          </cell>
          <cell r="C1366" t="str">
            <v>100m3</v>
          </cell>
          <cell r="D1366" t="str">
            <v>BJ.1222</v>
          </cell>
        </row>
        <row r="1367">
          <cell r="B1367" t="str">
            <v>Vaän chuyeån tieáp ≤ 4km ñaát ñaøo, oâtoâ 7 taán, ñaát caáp III</v>
          </cell>
          <cell r="C1367" t="str">
            <v>100m3</v>
          </cell>
          <cell r="D1367" t="str">
            <v>BJ.1223</v>
          </cell>
        </row>
        <row r="1368">
          <cell r="B1368" t="str">
            <v>Vaän chuyeån tieáp ≤ 4km ñaát ñaøo, oâtoâ 7 taán, ñaát caáp IV</v>
          </cell>
          <cell r="C1368" t="str">
            <v>100m3</v>
          </cell>
          <cell r="D1368" t="str">
            <v>BJ.1224</v>
          </cell>
        </row>
        <row r="1369">
          <cell r="B1369" t="str">
            <v>Vaän chuyeån tieáp ≤ 4km ñaát ñaøo, oâtoâ 10 taán, ñaát caáp I</v>
          </cell>
          <cell r="C1369" t="str">
            <v>100m3</v>
          </cell>
          <cell r="D1369" t="str">
            <v>BJ.1231</v>
          </cell>
        </row>
        <row r="1370">
          <cell r="B1370" t="str">
            <v>Vaän chuyeån tieáp ≤ 4km ñaát ñaøo, oâtoâ 10 taán, ñaát caáp II</v>
          </cell>
          <cell r="C1370" t="str">
            <v>100m3</v>
          </cell>
          <cell r="D1370" t="str">
            <v>BJ.1232</v>
          </cell>
        </row>
        <row r="1371">
          <cell r="B1371" t="str">
            <v>Vaän chuyeån tieáp ≤ 4km ñaát ñaøo, oâtoâ 10 taán, ñaát caáp III</v>
          </cell>
          <cell r="C1371" t="str">
            <v>100m3</v>
          </cell>
          <cell r="D1371" t="str">
            <v>BJ.1233</v>
          </cell>
        </row>
        <row r="1372">
          <cell r="B1372" t="str">
            <v>Vaän chuyeån tieáp ≤ 4km ñaát ñaøo, oâtoâ 10 taán, ñaát caáp IV</v>
          </cell>
          <cell r="C1372" t="str">
            <v>100m3</v>
          </cell>
          <cell r="D1372" t="str">
            <v>BJ.1234</v>
          </cell>
        </row>
        <row r="1373">
          <cell r="B1373" t="str">
            <v>Vaän chuyeån tieáp ≤ 4km ñaát ñaøo, oâtoâ 12 taán, ñaát caáp I</v>
          </cell>
          <cell r="C1373" t="str">
            <v>100m3</v>
          </cell>
          <cell r="D1373" t="str">
            <v>BJ.1241</v>
          </cell>
        </row>
        <row r="1374">
          <cell r="B1374" t="str">
            <v>Vaän chuyeån tieáp ≤ 4km ñaát ñaøo, oâtoâ 12 taán, ñaát caáp II</v>
          </cell>
          <cell r="C1374" t="str">
            <v>100m3</v>
          </cell>
          <cell r="D1374" t="str">
            <v>BJ.1242</v>
          </cell>
        </row>
        <row r="1375">
          <cell r="B1375" t="str">
            <v>Vaän chuyeån tieáp ≤ 4km ñaát ñaøo, oâtoâ 12 taán, ñaát caáp III</v>
          </cell>
          <cell r="C1375" t="str">
            <v>100m3</v>
          </cell>
          <cell r="D1375" t="str">
            <v>BJ.1243</v>
          </cell>
        </row>
        <row r="1376">
          <cell r="B1376" t="str">
            <v>Vaän chuyeån tieáp ≤ 4km ñaát ñaøo, oâtoâ 12 taán, ñaát caáp IV</v>
          </cell>
          <cell r="C1376" t="str">
            <v>100m3</v>
          </cell>
          <cell r="D1376" t="str">
            <v>BJ.1244</v>
          </cell>
        </row>
        <row r="1377">
          <cell r="B1377" t="str">
            <v>Vaän chuyeån tieáp ≤ 7km ñaát ñaøo, oâtoâ 5 taán, ñaát caáp I</v>
          </cell>
          <cell r="C1377" t="str">
            <v>100m3</v>
          </cell>
          <cell r="D1377" t="str">
            <v>BJ.1311</v>
          </cell>
        </row>
        <row r="1378">
          <cell r="B1378" t="str">
            <v>Vaän chuyeån tieáp ≤ 7km ñaát ñaøo, oâtoâ 5 taán, ñaát caáp II</v>
          </cell>
          <cell r="C1378" t="str">
            <v>100m3</v>
          </cell>
          <cell r="D1378" t="str">
            <v>BJ.1312</v>
          </cell>
        </row>
        <row r="1379">
          <cell r="B1379" t="str">
            <v>Vaän chuyeån tieáp ≤ 7km ñaát ñaøo, oâtoâ 5 taán, ñaát caáp III</v>
          </cell>
          <cell r="C1379" t="str">
            <v>100m3</v>
          </cell>
          <cell r="D1379" t="str">
            <v>BJ.1313</v>
          </cell>
        </row>
        <row r="1380">
          <cell r="B1380" t="str">
            <v>Vaän chuyeån tieáp ≤ 7km ñaát ñaøo, oâtoâ 5 taán, ñaát caáp IV</v>
          </cell>
          <cell r="C1380" t="str">
            <v>100m3</v>
          </cell>
          <cell r="D1380" t="str">
            <v>BJ.1314</v>
          </cell>
        </row>
        <row r="1381">
          <cell r="B1381" t="str">
            <v>Vaän chuyeån tieáp ≤ 7km ñaát ñaøo, oâtoâ 7 taán, ñaát caáp I</v>
          </cell>
          <cell r="C1381" t="str">
            <v>100m3</v>
          </cell>
          <cell r="D1381" t="str">
            <v>BJ.1321</v>
          </cell>
        </row>
        <row r="1382">
          <cell r="B1382" t="str">
            <v>Vaän chuyeån tieáp ≤ 7km ñaát ñaøo, oâtoâ 7 taán, ñaát caáp II</v>
          </cell>
          <cell r="C1382" t="str">
            <v>100m3</v>
          </cell>
          <cell r="D1382" t="str">
            <v>BJ.1322</v>
          </cell>
        </row>
        <row r="1383">
          <cell r="B1383" t="str">
            <v>Vaän chuyeån tieáp ≤ 7km ñaát ñaøo, oâtoâ 7 taán, ñaát caáp III</v>
          </cell>
          <cell r="C1383" t="str">
            <v>100m3</v>
          </cell>
          <cell r="D1383" t="str">
            <v>BJ.1323</v>
          </cell>
        </row>
        <row r="1384">
          <cell r="B1384" t="str">
            <v>Vaän chuyeån tieáp ≤ 7km ñaát ñaøo, oâtoâ 7 taán, ñaát caáp IV</v>
          </cell>
          <cell r="C1384" t="str">
            <v>100m3</v>
          </cell>
          <cell r="D1384" t="str">
            <v>BJ.1324</v>
          </cell>
        </row>
        <row r="1385">
          <cell r="B1385" t="str">
            <v>Vaän chuyeån tieáp ≤ 7km ñaát ñaøo, oâtoâ 10 taán, ñaát caáp I</v>
          </cell>
          <cell r="C1385" t="str">
            <v>100m3</v>
          </cell>
          <cell r="D1385" t="str">
            <v>BJ.1331</v>
          </cell>
        </row>
        <row r="1386">
          <cell r="B1386" t="str">
            <v>Vaän chuyeån tieáp ≤ 7km ñaát ñaøo, oâtoâ 10 taán, ñaát caáp II</v>
          </cell>
          <cell r="C1386" t="str">
            <v>100m3</v>
          </cell>
          <cell r="D1386" t="str">
            <v>BJ.1332</v>
          </cell>
        </row>
        <row r="1387">
          <cell r="B1387" t="str">
            <v>Vaän chuyeån tieáp ≤ 7km ñaát ñaøo, oâtoâ 10 taán, ñaát caáp III</v>
          </cell>
          <cell r="C1387" t="str">
            <v>100m3</v>
          </cell>
          <cell r="D1387" t="str">
            <v>BJ.1333</v>
          </cell>
        </row>
        <row r="1388">
          <cell r="B1388" t="str">
            <v>Vaän chuyeån tieáp ≤ 7km ñaát ñaøo, oâtoâ 10 taán, ñaát caáp IV</v>
          </cell>
          <cell r="C1388" t="str">
            <v>100m3</v>
          </cell>
          <cell r="D1388" t="str">
            <v>BJ.1334</v>
          </cell>
        </row>
        <row r="1389">
          <cell r="B1389" t="str">
            <v>Vaän chuyeån tieáp ≤ 7km ñaát ñaøo, oâtoâ 12 taán, ñaát caáp I</v>
          </cell>
          <cell r="C1389" t="str">
            <v>100m3</v>
          </cell>
          <cell r="D1389" t="str">
            <v>BJ.1341</v>
          </cell>
        </row>
        <row r="1390">
          <cell r="B1390" t="str">
            <v>Vaän chuyeån tieáp ≤ 7km ñaát ñaøo, oâtoâ 12 taán, ñaát caáp II</v>
          </cell>
          <cell r="C1390" t="str">
            <v>100m3</v>
          </cell>
          <cell r="D1390" t="str">
            <v>BJ.1342</v>
          </cell>
        </row>
        <row r="1391">
          <cell r="B1391" t="str">
            <v>Vaän chuyeån tieáp ≤ 7km ñaát ñaøo, oâtoâ 12 taán, ñaát caáp III</v>
          </cell>
          <cell r="C1391" t="str">
            <v>100m3</v>
          </cell>
          <cell r="D1391" t="str">
            <v>BJ.1343</v>
          </cell>
        </row>
        <row r="1392">
          <cell r="B1392" t="str">
            <v>Vaän chuyeån tieáp ≤ 7km ñaát ñaøo, oâtoâ 12 taán, ñaát caáp IV</v>
          </cell>
          <cell r="C1392" t="str">
            <v>100m3</v>
          </cell>
          <cell r="D1392" t="str">
            <v>BJ.1344</v>
          </cell>
        </row>
        <row r="1393">
          <cell r="B1393" t="str">
            <v>Vaän chuyeån tieáp &gt; 7km ñaát ñaøo, oâtoâ 5 taán, ñaát caáp I</v>
          </cell>
          <cell r="C1393" t="str">
            <v>100m3</v>
          </cell>
          <cell r="D1393" t="str">
            <v>BJ.1411</v>
          </cell>
        </row>
        <row r="1394">
          <cell r="B1394" t="str">
            <v>Vaän chuyeån tieáp &gt; 7km ñaát ñaøo, oâtoâ 5 taán, ñaát caáp II</v>
          </cell>
          <cell r="C1394" t="str">
            <v>100m3</v>
          </cell>
          <cell r="D1394" t="str">
            <v>BJ.1412</v>
          </cell>
        </row>
        <row r="1395">
          <cell r="B1395" t="str">
            <v>Vaän chuyeån tieáp &gt; 7km ñaát ñaøo, oâtoâ 5 taán, ñaát caáp III</v>
          </cell>
          <cell r="C1395" t="str">
            <v>100m3</v>
          </cell>
          <cell r="D1395" t="str">
            <v>BJ.1413</v>
          </cell>
        </row>
        <row r="1396">
          <cell r="B1396" t="str">
            <v>Vaän chuyeån tieáp &gt; 7km ñaát ñaøo, oâtoâ 5 taán, ñaát caáp IV</v>
          </cell>
          <cell r="C1396" t="str">
            <v>100m3</v>
          </cell>
          <cell r="D1396" t="str">
            <v>BJ.1414</v>
          </cell>
        </row>
        <row r="1397">
          <cell r="B1397" t="str">
            <v>Vaän chuyeån tieáp &gt; 7km ñaát ñaøo, oâtoâ 7 taán, ñaát caáp I</v>
          </cell>
          <cell r="C1397" t="str">
            <v>100m3</v>
          </cell>
          <cell r="D1397" t="str">
            <v>BJ.1421</v>
          </cell>
        </row>
        <row r="1398">
          <cell r="B1398" t="str">
            <v>Vaän chuyeån tieáp &gt; 7km ñaát ñaøo, oâtoâ 7 taán, ñaát caáp II</v>
          </cell>
          <cell r="C1398" t="str">
            <v>100m3</v>
          </cell>
          <cell r="D1398" t="str">
            <v>BJ.1422</v>
          </cell>
        </row>
        <row r="1399">
          <cell r="B1399" t="str">
            <v>Vaän chuyeån tieáp &gt; 7km ñaát ñaøo, oâtoâ 7 taán, ñaát caáp III</v>
          </cell>
          <cell r="C1399" t="str">
            <v>100m3</v>
          </cell>
          <cell r="D1399" t="str">
            <v>BJ.1423</v>
          </cell>
        </row>
        <row r="1400">
          <cell r="B1400" t="str">
            <v>Vaän chuyeån tieáp &gt; 7km ñaát ñaøo, oâtoâ 7 taán, ñaát caáp IV</v>
          </cell>
          <cell r="C1400" t="str">
            <v>100m3</v>
          </cell>
          <cell r="D1400" t="str">
            <v>BJ.1424</v>
          </cell>
        </row>
        <row r="1401">
          <cell r="B1401" t="str">
            <v>Vaän chuyeån tieáp &gt; 7km ñaát ñaøo, oâtoâ 10 taán, ñaát caáp I</v>
          </cell>
          <cell r="C1401" t="str">
            <v>100m3</v>
          </cell>
          <cell r="D1401" t="str">
            <v>BJ.1431</v>
          </cell>
        </row>
        <row r="1402">
          <cell r="B1402" t="str">
            <v>Vaän chuyeån tieáp &gt; 7km ñaát ñaøo, oâtoâ 10 taán, ñaát caáp II</v>
          </cell>
          <cell r="C1402" t="str">
            <v>100m3</v>
          </cell>
          <cell r="D1402" t="str">
            <v>BJ.1432</v>
          </cell>
        </row>
        <row r="1403">
          <cell r="B1403" t="str">
            <v>Vaän chuyeån tieáp &gt; 7km ñaát ñaøo, oâtoâ 10 taán, ñaát caáp III</v>
          </cell>
          <cell r="C1403" t="str">
            <v>100m3</v>
          </cell>
          <cell r="D1403" t="str">
            <v>BJ.1433</v>
          </cell>
        </row>
        <row r="1404">
          <cell r="B1404" t="str">
            <v>Vaän chuyeån tieáp &gt; 7km ñaát ñaøo, oâtoâ 10 taán, ñaát caáp IV</v>
          </cell>
          <cell r="C1404" t="str">
            <v>100m3</v>
          </cell>
          <cell r="D1404" t="str">
            <v>BJ.1434</v>
          </cell>
        </row>
        <row r="1405">
          <cell r="B1405" t="str">
            <v>Vaän chuyeån tieáp &gt; 7km ñaát ñaøo, oâtoâ 12 taán, ñaát caáp I</v>
          </cell>
          <cell r="C1405" t="str">
            <v>100m3</v>
          </cell>
          <cell r="D1405" t="str">
            <v>BJ.1441</v>
          </cell>
        </row>
        <row r="1406">
          <cell r="B1406" t="str">
            <v>Vaän chuyeån tieáp &gt; 7km ñaát ñaøo, oâtoâ 12 taán, ñaát caáp II</v>
          </cell>
          <cell r="C1406" t="str">
            <v>100m3</v>
          </cell>
          <cell r="D1406" t="str">
            <v>BJ.1442</v>
          </cell>
        </row>
        <row r="1407">
          <cell r="B1407" t="str">
            <v>Vaän chuyeån tieáp &gt; 7km ñaát ñaøo, oâtoâ 12 taán, ñaát caáp III</v>
          </cell>
          <cell r="C1407" t="str">
            <v>100m3</v>
          </cell>
          <cell r="D1407" t="str">
            <v>BJ.1443</v>
          </cell>
        </row>
        <row r="1408">
          <cell r="B1408" t="str">
            <v>Vaän chuyeån tieáp &gt; 7km ñaát ñaøo, oâtoâ 12 taán, ñaát caáp IV</v>
          </cell>
          <cell r="C1408" t="str">
            <v>100m3</v>
          </cell>
          <cell r="D1408" t="str">
            <v>BJ.1444</v>
          </cell>
        </row>
        <row r="1409">
          <cell r="B1409" t="str">
            <v>Ñaép neàn coâng trình b╗nng t╡u h≤t buøn ôû c∙ ly ≤  500m</v>
          </cell>
          <cell r="C1409" t="str">
            <v>100m3</v>
          </cell>
          <cell r="D1409" t="str">
            <v>BK.1101</v>
          </cell>
        </row>
        <row r="1410">
          <cell r="B1410" t="str">
            <v>Ñaép neàn coâng trình b╗nng t╡u h≤t buøn ôû c∙ ly ≤ 1000m</v>
          </cell>
          <cell r="C1410" t="str">
            <v>100m3</v>
          </cell>
          <cell r="D1410" t="str">
            <v>BK.1102</v>
          </cell>
        </row>
        <row r="1411">
          <cell r="B1411" t="str">
            <v>San ñaàm ñaát baèng maùy ñaàm 9T ñaát caáp I</v>
          </cell>
          <cell r="C1411" t="str">
            <v>100m3</v>
          </cell>
          <cell r="D1411" t="str">
            <v>BK.2101</v>
          </cell>
        </row>
        <row r="1412">
          <cell r="B1412" t="str">
            <v>San ñaàm ñaát baèng maùy ñaàm 9T ñaát caáp II</v>
          </cell>
          <cell r="C1412" t="str">
            <v>100m3</v>
          </cell>
          <cell r="D1412" t="str">
            <v>BK.2102</v>
          </cell>
        </row>
        <row r="1413">
          <cell r="B1413" t="str">
            <v>San ñaàm ñaát baèng maùy ñaàm 9T ñaát caáp III</v>
          </cell>
          <cell r="C1413" t="str">
            <v>100m3</v>
          </cell>
          <cell r="D1413" t="str">
            <v>BK.2103</v>
          </cell>
        </row>
        <row r="1414">
          <cell r="B1414" t="str">
            <v>San ñaàm ñaát baèng maùy ñaàm 9T ñaát caáp IV</v>
          </cell>
          <cell r="C1414" t="str">
            <v>100m3</v>
          </cell>
          <cell r="D1414" t="str">
            <v>BK.2104</v>
          </cell>
        </row>
        <row r="1415">
          <cell r="B1415" t="str">
            <v>San ñaàm ñaát baèng maùy ñaàm 16T ñaát caáp I</v>
          </cell>
          <cell r="C1415" t="str">
            <v>100m3</v>
          </cell>
          <cell r="D1415" t="str">
            <v>BK.2201</v>
          </cell>
        </row>
        <row r="1416">
          <cell r="B1416" t="str">
            <v>San ñaàm ñaát baèng maùy ñaàm 16T ñaát caáp II</v>
          </cell>
          <cell r="C1416" t="str">
            <v>100m3</v>
          </cell>
          <cell r="D1416" t="str">
            <v>BK.2202</v>
          </cell>
        </row>
        <row r="1417">
          <cell r="B1417" t="str">
            <v>San ñaàm ñaát baèng maùy ñaàm 16T ñaát caáp III</v>
          </cell>
          <cell r="C1417" t="str">
            <v>100m3</v>
          </cell>
          <cell r="D1417" t="str">
            <v>BK.2203</v>
          </cell>
        </row>
        <row r="1418">
          <cell r="B1418" t="str">
            <v>San ñaàm ñaát baèng maùy ñaàm 16T ñaát caáp IV</v>
          </cell>
          <cell r="C1418" t="str">
            <v>100m3</v>
          </cell>
          <cell r="D1418" t="str">
            <v>BK.2204</v>
          </cell>
        </row>
        <row r="1419">
          <cell r="B1419" t="str">
            <v>San ñaàm ñaát baèng maùy ñaàm 25T ñaát caáp I</v>
          </cell>
          <cell r="C1419" t="str">
            <v>100m3</v>
          </cell>
          <cell r="D1419" t="str">
            <v>BK.2301</v>
          </cell>
        </row>
        <row r="1420">
          <cell r="B1420" t="str">
            <v>San ñaàm ñaát baèng maùy ñaàm 25T ñaát caáp II</v>
          </cell>
          <cell r="C1420" t="str">
            <v>100m3</v>
          </cell>
          <cell r="D1420" t="str">
            <v>BK.2302</v>
          </cell>
        </row>
        <row r="1421">
          <cell r="B1421" t="str">
            <v>San ñaàm ñaát baèng maùy ñaàm 25T ñaát caáp III</v>
          </cell>
          <cell r="C1421" t="str">
            <v>100m3</v>
          </cell>
          <cell r="D1421" t="str">
            <v>BK.2303</v>
          </cell>
        </row>
        <row r="1422">
          <cell r="B1422" t="str">
            <v>San ñaàm ñaát baèng maùy ñaàm 25T ñaát caáp IV</v>
          </cell>
          <cell r="C1422" t="str">
            <v>100m3</v>
          </cell>
          <cell r="D1422" t="str">
            <v>BK.2304</v>
          </cell>
        </row>
        <row r="1423">
          <cell r="B1423" t="str">
            <v>Ñaép bôø keânh, ñeâ ñaäp dung troïng ≤ 1,6t/m3, m.ñaàm 9t, ñaát caáp  I</v>
          </cell>
          <cell r="C1423" t="str">
            <v>100m3</v>
          </cell>
          <cell r="D1423" t="str">
            <v>BK.3111</v>
          </cell>
        </row>
        <row r="1424">
          <cell r="B1424" t="str">
            <v>Ñaép bôø keânh, ñeâ ñaäp dung troïng ≤ 1,6t/m3, m.ñaàm 9t, ñaát caáp  II</v>
          </cell>
          <cell r="C1424" t="str">
            <v>100m3</v>
          </cell>
          <cell r="D1424" t="str">
            <v>BK.3112</v>
          </cell>
        </row>
        <row r="1425">
          <cell r="B1425" t="str">
            <v>Ñaép bôø keânh, ñeâ ñaäp dung troïng ≤ 1,6t/m3, m.ñaàm 9t, ñaát caáp  III</v>
          </cell>
          <cell r="C1425" t="str">
            <v>100m3</v>
          </cell>
          <cell r="D1425" t="str">
            <v>BK.3113</v>
          </cell>
        </row>
        <row r="1426">
          <cell r="B1426" t="str">
            <v>Ñaép bôø keânh, ñeâ ñaäp dung troïng ≤ 1,6t/m3, m.ñaàm 9t, ñaát caáp  IV</v>
          </cell>
          <cell r="C1426" t="str">
            <v>100m3</v>
          </cell>
          <cell r="D1426" t="str">
            <v>BK.3114</v>
          </cell>
        </row>
        <row r="1427">
          <cell r="B1427" t="str">
            <v>Ñaép bôø keânh, ñeâ ñaäp dung troïng ≤ 1,7t/m3, m.ñaàm 9t, ñaát caáp  I</v>
          </cell>
          <cell r="C1427" t="str">
            <v>100m3</v>
          </cell>
          <cell r="D1427" t="str">
            <v>BK.3121</v>
          </cell>
        </row>
        <row r="1428">
          <cell r="B1428" t="str">
            <v>Ñaép bôø keânh, ñeâ ñaäp dung troïng ≤ 1,7t/m3, m.ñaàm 9t, ñaát caáp  II</v>
          </cell>
          <cell r="C1428" t="str">
            <v>100m3</v>
          </cell>
          <cell r="D1428" t="str">
            <v>BK.3122</v>
          </cell>
        </row>
        <row r="1429">
          <cell r="B1429" t="str">
            <v>Ñaép bôø keânh, ñeâ ñaäp dung troïng ≤ 1,7t/m3, m.ñaàm 9t, ñaát caáp  III</v>
          </cell>
          <cell r="C1429" t="str">
            <v>100m3</v>
          </cell>
          <cell r="D1429" t="str">
            <v>BK.3123</v>
          </cell>
        </row>
        <row r="1430">
          <cell r="B1430" t="str">
            <v>Ñaép bôø keânh, ñeâ ñaäp dung troïng ≤ 1,7t/m3, m.ñaàm 9t, ñaát caáp  IV</v>
          </cell>
          <cell r="C1430" t="str">
            <v>100m3</v>
          </cell>
          <cell r="D1430" t="str">
            <v>BK.3124</v>
          </cell>
        </row>
        <row r="1431">
          <cell r="B1431" t="str">
            <v>Ñaép bôø keânh, ñeâ ñaäp dung troïng ≤ 1,8t/m3, m.ñaàm 9t, ñaát caáp  I</v>
          </cell>
          <cell r="C1431" t="str">
            <v>100m3</v>
          </cell>
          <cell r="D1431" t="str">
            <v>BK.3131</v>
          </cell>
        </row>
        <row r="1432">
          <cell r="B1432" t="str">
            <v>Ñaép bôø keânh, ñeâ ñaäp dung troïng ≤ 1,8t/m3, m.ñaàm 9t, ñaát caáp  II</v>
          </cell>
          <cell r="C1432" t="str">
            <v>100m3</v>
          </cell>
          <cell r="D1432" t="str">
            <v>BK.3132</v>
          </cell>
        </row>
        <row r="1433">
          <cell r="B1433" t="str">
            <v>Ñaép bôø keânh, ñeâ ñaäp dung troïng ≤ 1,8t/m3, m.ñaàm 9t, ñaát caáp  III</v>
          </cell>
          <cell r="C1433" t="str">
            <v>100m3</v>
          </cell>
          <cell r="D1433" t="str">
            <v>BK.3133</v>
          </cell>
        </row>
        <row r="1434">
          <cell r="B1434" t="str">
            <v>Ñaép bôø keânh, ñeâ ñaäp dung troïng ≤ 1,8t/m3, m.ñaàm 9t, ñaát caáp  IV</v>
          </cell>
          <cell r="C1434" t="str">
            <v>100m3</v>
          </cell>
          <cell r="D1434" t="str">
            <v>BK.3134</v>
          </cell>
        </row>
        <row r="1435">
          <cell r="B1435" t="str">
            <v>Ñaép bôø keânh, ñeâ ñaäp dung troïng &gt; 1,8t/m3, m.ñaàm 9t, ñaát caáp  I</v>
          </cell>
          <cell r="C1435" t="str">
            <v>100m3</v>
          </cell>
          <cell r="D1435" t="str">
            <v>BK.3141</v>
          </cell>
        </row>
        <row r="1436">
          <cell r="B1436" t="str">
            <v>Ñaép bôø keânh, ñeâ ñaäp dung troïng &gt; 1,8t/m3, m.ñaàm 9t, ñaát caáp  II</v>
          </cell>
          <cell r="C1436" t="str">
            <v>100m3</v>
          </cell>
          <cell r="D1436" t="str">
            <v>BK.3142</v>
          </cell>
        </row>
        <row r="1437">
          <cell r="B1437" t="str">
            <v>Ñaép bôø keânh, ñeâ ñaäp dung troïng &gt; 1,8t/m3, m.ñaàm 9t, ñaát caáp  III</v>
          </cell>
          <cell r="C1437" t="str">
            <v>100m3</v>
          </cell>
          <cell r="D1437" t="str">
            <v>BK.3143</v>
          </cell>
        </row>
        <row r="1438">
          <cell r="B1438" t="str">
            <v>Ñaép bôø keânh, ñeâ ñaäp dung troïng &gt; 1,8t/m3, m.ñaàm 9t, ñaát caáp  IV</v>
          </cell>
          <cell r="C1438" t="str">
            <v>100m3</v>
          </cell>
          <cell r="D1438" t="str">
            <v>BK.3144</v>
          </cell>
        </row>
        <row r="1439">
          <cell r="B1439" t="str">
            <v>Ñaép bôø keânh, ñeâ ñaäp dung troïng ≤ 1,6t/m3, m.ñaàm 16t, ñaát caáp  I</v>
          </cell>
          <cell r="C1439" t="str">
            <v>100m3</v>
          </cell>
          <cell r="D1439" t="str">
            <v>BK.3211</v>
          </cell>
        </row>
        <row r="1440">
          <cell r="B1440" t="str">
            <v>Ñaép bôø keânh, ñeâ ñaäp dung troïng ≤ 1,6t/m3, m.ñaàm 16t, ñaát caáp  II</v>
          </cell>
          <cell r="C1440" t="str">
            <v>100m3</v>
          </cell>
          <cell r="D1440" t="str">
            <v>BK.3212</v>
          </cell>
        </row>
        <row r="1441">
          <cell r="B1441" t="str">
            <v>Ñaép bôø keânh, ñeâ ñaäp dung troïng ≤ 1,6t/m3, m.ñaàm 16t, ñaát caáp  III</v>
          </cell>
          <cell r="C1441" t="str">
            <v>100m3</v>
          </cell>
          <cell r="D1441" t="str">
            <v>BK.3213</v>
          </cell>
        </row>
        <row r="1442">
          <cell r="B1442" t="str">
            <v>Ñaép bôø keânh, ñeâ ñaäp dung troïng ≤ 1,6t/m3, m.ñaàm 16t, ñaát caáp  IV</v>
          </cell>
          <cell r="C1442" t="str">
            <v>100m3</v>
          </cell>
          <cell r="D1442" t="str">
            <v>BK.3214</v>
          </cell>
        </row>
        <row r="1443">
          <cell r="B1443" t="str">
            <v>Ñaép bôø keânh, ñeâ ñaäp dung troïng ≤ 1,7t/m3, m.ñaàm 16t, ñaát caáp  I</v>
          </cell>
          <cell r="C1443" t="str">
            <v>100m3</v>
          </cell>
          <cell r="D1443" t="str">
            <v>BK.3221</v>
          </cell>
        </row>
        <row r="1444">
          <cell r="B1444" t="str">
            <v>Ñaép bôø keânh, ñeâ ñaäp dung troïng ≤ 1,7t/m3, m.ñaàm 16t, ñaát caáp  II</v>
          </cell>
          <cell r="C1444" t="str">
            <v>100m3</v>
          </cell>
          <cell r="D1444" t="str">
            <v>BK.3222</v>
          </cell>
        </row>
        <row r="1445">
          <cell r="B1445" t="str">
            <v>Ñaép bôø keânh, ñeâ ñaäp dung troïng ≤ 1,7t/m3, m.ñaàm 16t, ñaát caáp  III</v>
          </cell>
          <cell r="C1445" t="str">
            <v>100m3</v>
          </cell>
          <cell r="D1445" t="str">
            <v>BK.3223</v>
          </cell>
        </row>
        <row r="1446">
          <cell r="B1446" t="str">
            <v>Ñaép bôø keânh, ñeâ ñaäp dung troïng ≤ 1,7t/m3, m.ñaàm 16t, ñaát caáp  IV</v>
          </cell>
          <cell r="C1446" t="str">
            <v>100m3</v>
          </cell>
          <cell r="D1446" t="str">
            <v>BK.3224</v>
          </cell>
        </row>
        <row r="1447">
          <cell r="B1447" t="str">
            <v>Ñaép bôø keânh, ñeâ ñaäp dung troïng ≤ 1,8t/m3, m.ñaàm 16t, ñaát caáp  I</v>
          </cell>
          <cell r="C1447" t="str">
            <v>100m3</v>
          </cell>
          <cell r="D1447" t="str">
            <v>BK.3231</v>
          </cell>
        </row>
        <row r="1448">
          <cell r="B1448" t="str">
            <v>Ñaép bôø keânh, ñeâ ñaäp dung troïng ≤ 1,8t/m3, m.ñaàm 16t, ñaát caáp  II</v>
          </cell>
          <cell r="C1448" t="str">
            <v>100m3</v>
          </cell>
          <cell r="D1448" t="str">
            <v>BK.3232</v>
          </cell>
        </row>
        <row r="1449">
          <cell r="B1449" t="str">
            <v>Ñaép bôø keânh, ñeâ ñaäp dung troïng ≤ 1,8t/m3, m.ñaàm 16t, ñaát caáp  III</v>
          </cell>
          <cell r="C1449" t="str">
            <v>100m3</v>
          </cell>
          <cell r="D1449" t="str">
            <v>BK.3233</v>
          </cell>
        </row>
        <row r="1450">
          <cell r="B1450" t="str">
            <v>Ñaép bôø keânh, ñeâ ñaäp dung troïng ≤ 1,8t/m3, m.ñaàm 16t, ñaát caáp  IV</v>
          </cell>
          <cell r="C1450" t="str">
            <v>100m3</v>
          </cell>
          <cell r="D1450" t="str">
            <v>BK.3234</v>
          </cell>
        </row>
        <row r="1451">
          <cell r="B1451" t="str">
            <v>Ñaép bôø keânh, ñeâ ñaäp dung troïng &gt; 1,8t/m3, m.ñaàm 16t, ñaát caáp  I</v>
          </cell>
          <cell r="C1451" t="str">
            <v>100m3</v>
          </cell>
          <cell r="D1451" t="str">
            <v>BK.3241</v>
          </cell>
        </row>
        <row r="1452">
          <cell r="B1452" t="str">
            <v>Ñaép bôø keânh, ñeâ ñaäp dung troïng &gt; 1,8t/m3, m.ñaàm 16t, ñaát caáp  II</v>
          </cell>
          <cell r="C1452" t="str">
            <v>100m3</v>
          </cell>
          <cell r="D1452" t="str">
            <v>BK.3242</v>
          </cell>
        </row>
        <row r="1453">
          <cell r="B1453" t="str">
            <v>Ñaép bôø keânh, ñeâ ñaäp dung troïng &gt; 1,8t/m3, m.ñaàm 16t, ñaát caáp  III</v>
          </cell>
          <cell r="C1453" t="str">
            <v>100m3</v>
          </cell>
          <cell r="D1453" t="str">
            <v>BK.3243</v>
          </cell>
        </row>
        <row r="1454">
          <cell r="B1454" t="str">
            <v>Ñaép bôø keânh, ñeâ ñaäp dung troïng &gt; 1,8t/m3, m.ñaàm 16t, ñaát caáp  IV</v>
          </cell>
          <cell r="C1454" t="str">
            <v>100m3</v>
          </cell>
          <cell r="D1454" t="str">
            <v>BK.3244</v>
          </cell>
        </row>
        <row r="1455">
          <cell r="B1455" t="str">
            <v>Ñaép bôø keânh, ñeâ ñaäp dung troïng ≤ 1,6t/m3, m.ñaàm 25t, ñaát caáp  I</v>
          </cell>
          <cell r="C1455" t="str">
            <v>100m3</v>
          </cell>
          <cell r="D1455" t="str">
            <v>BK.3311</v>
          </cell>
        </row>
        <row r="1456">
          <cell r="B1456" t="str">
            <v>Ñaép bôø keânh, ñeâ ñaäp dung troïng ≤ 1,6t/m3, m.ñaàm 25t, ñaát caáp  II</v>
          </cell>
          <cell r="C1456" t="str">
            <v>100m3</v>
          </cell>
          <cell r="D1456" t="str">
            <v>BK.3312</v>
          </cell>
        </row>
        <row r="1457">
          <cell r="B1457" t="str">
            <v>Ñaép bôø keânh, ñeâ ñaäp dung troïng ≤ 1,6t/m3, m.ñaàm 25t, ñaát caáp  III</v>
          </cell>
          <cell r="C1457" t="str">
            <v>100m3</v>
          </cell>
          <cell r="D1457" t="str">
            <v>BK.3313</v>
          </cell>
        </row>
        <row r="1458">
          <cell r="B1458" t="str">
            <v>Ñaép bôø keânh, ñeâ ñaäp dung troïng ≤ 1,6t/m3, m.ñaàm 25t, ñaát caáp  IV</v>
          </cell>
          <cell r="C1458" t="str">
            <v>100m3</v>
          </cell>
          <cell r="D1458" t="str">
            <v>BK.3314</v>
          </cell>
        </row>
        <row r="1459">
          <cell r="B1459" t="str">
            <v>Ñaép bôø keânh, ñeâ ñaäp dung troïng ≤ 1,7t/m3, m.ñaàm 25t, ñaát caáp  I</v>
          </cell>
          <cell r="C1459" t="str">
            <v>100m3</v>
          </cell>
          <cell r="D1459" t="str">
            <v>BK.3321</v>
          </cell>
        </row>
        <row r="1460">
          <cell r="B1460" t="str">
            <v>Ñaép bôø keânh, ñeâ ñaäp dung troïng ≤ 1,7t/m3, m.ñaàm 25t, ñaát caáp  II</v>
          </cell>
          <cell r="C1460" t="str">
            <v>100m3</v>
          </cell>
          <cell r="D1460" t="str">
            <v>BK.3322</v>
          </cell>
        </row>
        <row r="1461">
          <cell r="B1461" t="str">
            <v>Ñaép bôø keânh, ñeâ ñaäp dung troïng ≤ 1,7t/m3, m.ñaàm 25t, ñaát caáp  III</v>
          </cell>
          <cell r="C1461" t="str">
            <v>100m3</v>
          </cell>
          <cell r="D1461" t="str">
            <v>BK.3323</v>
          </cell>
        </row>
        <row r="1462">
          <cell r="B1462" t="str">
            <v>Ñaép bôø keânh, ñeâ ñaäp dung troïng ≤ 1,7t/m3, m.ñaàm 25t, ñaát caáp  IV</v>
          </cell>
          <cell r="C1462" t="str">
            <v>100m3</v>
          </cell>
          <cell r="D1462" t="str">
            <v>BK.3324</v>
          </cell>
        </row>
        <row r="1463">
          <cell r="B1463" t="str">
            <v>Ñaép bôø keânh, ñeâ ñaäp dung troïng ≤ 1,8t/m3, m.ñaàm 25t, ñaát caáp  I</v>
          </cell>
          <cell r="C1463" t="str">
            <v>100m3</v>
          </cell>
          <cell r="D1463" t="str">
            <v>BK.3331</v>
          </cell>
        </row>
        <row r="1464">
          <cell r="B1464" t="str">
            <v>Ñaép bôø keânh, ñeâ ñaäp dung troïng ≤ 1,8t/m3, m.ñaàm 25t, ñaát caáp  II</v>
          </cell>
          <cell r="C1464" t="str">
            <v>100m3</v>
          </cell>
          <cell r="D1464" t="str">
            <v>BK.3332</v>
          </cell>
        </row>
        <row r="1465">
          <cell r="B1465" t="str">
            <v>Ñaép bôø keânh, ñeâ ñaäp dung troïng ≤ 1,8t/m3, m.ñaàm 25t, ñaát caáp  III</v>
          </cell>
          <cell r="C1465" t="str">
            <v>100m3</v>
          </cell>
          <cell r="D1465" t="str">
            <v>BK.3333</v>
          </cell>
        </row>
        <row r="1466">
          <cell r="B1466" t="str">
            <v>Ñaép bôø keânh, ñeâ ñaäp dung troïng ≤ 1,8t/m3, m.ñaàm 25t, ñaát caáp  IV</v>
          </cell>
          <cell r="C1466" t="str">
            <v>100m3</v>
          </cell>
          <cell r="D1466" t="str">
            <v>BK.3334</v>
          </cell>
        </row>
        <row r="1467">
          <cell r="B1467" t="str">
            <v>Ñaép bôø keânh, ñeâ ñaäp dung troïng &gt; 1,8t/m3, m.ñaàm 25t, ñaát caáp  I</v>
          </cell>
          <cell r="C1467" t="str">
            <v>100m3</v>
          </cell>
          <cell r="D1467" t="str">
            <v>BK.3341</v>
          </cell>
        </row>
        <row r="1468">
          <cell r="B1468" t="str">
            <v>Ñaép bôø keânh, ñeâ ñaäp dung troïng &gt; 1,8t/m3, m.ñaàm 25t, ñaát caáp  II</v>
          </cell>
          <cell r="C1468" t="str">
            <v>100m3</v>
          </cell>
          <cell r="D1468" t="str">
            <v>BK.3342</v>
          </cell>
        </row>
        <row r="1469">
          <cell r="B1469" t="str">
            <v>Ñaép bôø keânh, ñeâ ñaäp dung troïng &gt; 1,8t/m3, m.ñaàm 25t, ñaát caáp  III</v>
          </cell>
          <cell r="C1469" t="str">
            <v>100m3</v>
          </cell>
          <cell r="D1469" t="str">
            <v>BK.3343</v>
          </cell>
        </row>
        <row r="1470">
          <cell r="B1470" t="str">
            <v>Ñaép bôø keânh, ñeâ ñaäp dung troïng &gt; 1,8t/m3, m.ñaàm 25t, ñaát caáp  IV</v>
          </cell>
          <cell r="C1470" t="str">
            <v>100m3</v>
          </cell>
          <cell r="D1470" t="str">
            <v>BK.3344</v>
          </cell>
        </row>
        <row r="1471">
          <cell r="B1471" t="str">
            <v>Ñaép neàn ñöôøng heä soá K ≤ 0,9, m.ñaàm 9t, ñaát caáp I</v>
          </cell>
          <cell r="C1471" t="str">
            <v>100m3</v>
          </cell>
          <cell r="D1471" t="str">
            <v>BK.4111</v>
          </cell>
        </row>
        <row r="1472">
          <cell r="B1472" t="str">
            <v>Ñaép neàn ñöôøng heä soá K ≤ 0,9, m.ñaàm 9t, ñaát caáp II</v>
          </cell>
          <cell r="C1472" t="str">
            <v>100m3</v>
          </cell>
          <cell r="D1472" t="str">
            <v>BK.4112</v>
          </cell>
        </row>
        <row r="1473">
          <cell r="B1473" t="str">
            <v>Ñaép neàn ñöôøng heä soá K ≤ 0,9, m.ñaàm 9t, ñaát caáp III</v>
          </cell>
          <cell r="C1473" t="str">
            <v>100m3</v>
          </cell>
          <cell r="D1473" t="str">
            <v>BK.4113</v>
          </cell>
        </row>
        <row r="1474">
          <cell r="B1474" t="str">
            <v>Ñaép neàn ñöôøng heä soá K ≤ 0,9, m.ñaàm 9t, ñaát caáp IV</v>
          </cell>
          <cell r="C1474" t="str">
            <v>100m3</v>
          </cell>
          <cell r="D1474" t="str">
            <v>BK.4114</v>
          </cell>
        </row>
        <row r="1475">
          <cell r="B1475" t="str">
            <v>Ñaép neàn ñöôøng heä soá K ≤ 0,95, m.ñaàm 9t, ñaát caáp I</v>
          </cell>
          <cell r="C1475" t="str">
            <v>100m3</v>
          </cell>
          <cell r="D1475" t="str">
            <v>BK.4121</v>
          </cell>
        </row>
        <row r="1476">
          <cell r="B1476" t="str">
            <v>Ñaép neàn ñöôøng heä soá K ≤ 0,95, m.ñaàm 9t, ñaát caáp II</v>
          </cell>
          <cell r="C1476" t="str">
            <v>100m3</v>
          </cell>
          <cell r="D1476" t="str">
            <v>BK.4122</v>
          </cell>
        </row>
        <row r="1477">
          <cell r="B1477" t="str">
            <v>Ñaép neàn ñöôøng heä soá K ≤ 0,95, m.ñaàm 9t, ñaát caáp III</v>
          </cell>
          <cell r="C1477" t="str">
            <v>100m3</v>
          </cell>
          <cell r="D1477" t="str">
            <v>BK.4123</v>
          </cell>
        </row>
        <row r="1478">
          <cell r="B1478" t="str">
            <v>Ñaép neàn ñöôøng heä soá K ≤ 0,95, m.ñaàm 9t, ñaát caáp IV</v>
          </cell>
          <cell r="C1478" t="str">
            <v>100m3</v>
          </cell>
          <cell r="D1478" t="str">
            <v>BK.4124</v>
          </cell>
        </row>
        <row r="1479">
          <cell r="B1479" t="str">
            <v>Ñaép neàn ñöôøng heä soá K ≤ 0,9, m.ñaàm 16t, ñaát caáp I</v>
          </cell>
          <cell r="C1479" t="str">
            <v>100m3</v>
          </cell>
          <cell r="D1479" t="str">
            <v>BK.4211</v>
          </cell>
        </row>
        <row r="1480">
          <cell r="B1480" t="str">
            <v>Ñaép neàn ñöôøng heä soá K ≤ 0,9, m.ñaàm 16t, ñaát caáp II</v>
          </cell>
          <cell r="C1480" t="str">
            <v>100m3</v>
          </cell>
          <cell r="D1480" t="str">
            <v>BK.4212</v>
          </cell>
        </row>
        <row r="1481">
          <cell r="B1481" t="str">
            <v>Ñaép neàn ñöôøng heä soá K ≤ 0,9, m.ñaàm 16t, ñaát caáp III</v>
          </cell>
          <cell r="C1481" t="str">
            <v>100m3</v>
          </cell>
          <cell r="D1481" t="str">
            <v>BK.4213</v>
          </cell>
        </row>
        <row r="1482">
          <cell r="B1482" t="str">
            <v>Ñaép neàn ñöôøng heä soá K ≤ 0,9, m.ñaàm 16t, ñaát caáp IV</v>
          </cell>
          <cell r="C1482" t="str">
            <v>100m3</v>
          </cell>
          <cell r="D1482" t="str">
            <v>BK.4214</v>
          </cell>
        </row>
        <row r="1483">
          <cell r="B1483" t="str">
            <v>Ñaép neàn ñöôøng heä soá K ≤ 0,95, m.ñaàm 16t, ñaát caáp I</v>
          </cell>
          <cell r="C1483" t="str">
            <v>100m3</v>
          </cell>
          <cell r="D1483" t="str">
            <v>BK.4221</v>
          </cell>
        </row>
        <row r="1484">
          <cell r="B1484" t="str">
            <v>Ñaép neàn ñöôøng heä soá K ≤ 0,95, m.ñaàm 16t, ñaát caáp II</v>
          </cell>
          <cell r="C1484" t="str">
            <v>100m3</v>
          </cell>
          <cell r="D1484" t="str">
            <v>BK.4222</v>
          </cell>
        </row>
        <row r="1485">
          <cell r="B1485" t="str">
            <v>Ñaép neàn ñöôøng heä soá K ≤ 0,95, m.ñaàm 16t, ñaát caáp III</v>
          </cell>
          <cell r="C1485" t="str">
            <v>100m3</v>
          </cell>
          <cell r="D1485" t="str">
            <v>BK.4223</v>
          </cell>
        </row>
        <row r="1486">
          <cell r="B1486" t="str">
            <v>Ñaép neàn ñöôøng heä soá K ≤ 0,95, m.ñaàm 16t, ñaát caáp IV</v>
          </cell>
          <cell r="C1486" t="str">
            <v>100m3</v>
          </cell>
          <cell r="D1486" t="str">
            <v>BK.4224</v>
          </cell>
        </row>
        <row r="1487">
          <cell r="B1487" t="str">
            <v>Ñaép neàn ñöôøng heä soá K ≤ 0,9, m.ñaàm 25t, ñaát caáp I</v>
          </cell>
          <cell r="C1487" t="str">
            <v>100m3</v>
          </cell>
          <cell r="D1487" t="str">
            <v>BK.4311</v>
          </cell>
        </row>
        <row r="1488">
          <cell r="B1488" t="str">
            <v>Ñaép neàn ñöôøng heä soá K ≤ 0,9, m.ñaàm 25t, ñaát caáp II</v>
          </cell>
          <cell r="C1488" t="str">
            <v>100m3</v>
          </cell>
          <cell r="D1488" t="str">
            <v>BK.4312</v>
          </cell>
        </row>
        <row r="1489">
          <cell r="B1489" t="str">
            <v>Ñaép neàn ñöôøng heä soá K ≤ 0,9, m.ñaàm 25t, ñaát caáp III</v>
          </cell>
          <cell r="C1489" t="str">
            <v>100m3</v>
          </cell>
          <cell r="D1489" t="str">
            <v>BK.4313</v>
          </cell>
        </row>
        <row r="1490">
          <cell r="B1490" t="str">
            <v>Ñaép neàn ñöôøng heä soá K ≤ 0,9, m.ñaàm 25t, ñaát caáp IV</v>
          </cell>
          <cell r="C1490" t="str">
            <v>100m3</v>
          </cell>
          <cell r="D1490" t="str">
            <v>BK.4314</v>
          </cell>
        </row>
        <row r="1491">
          <cell r="B1491" t="str">
            <v>Ñaép neàn ñöôøng heä soá K ≤ 0,95, m.ñaàm 25t, ñaát caáp I</v>
          </cell>
          <cell r="C1491" t="str">
            <v>100m3</v>
          </cell>
          <cell r="D1491" t="str">
            <v>BK.4321</v>
          </cell>
        </row>
        <row r="1492">
          <cell r="B1492" t="str">
            <v>Ñaép neàn ñöôøng heä soá K ≤ 0,95, m.ñaàm 25t, ñaát caáp II</v>
          </cell>
          <cell r="C1492" t="str">
            <v>100m3</v>
          </cell>
          <cell r="D1492" t="str">
            <v>BK.4322</v>
          </cell>
        </row>
        <row r="1493">
          <cell r="B1493" t="str">
            <v>Ñaép neàn ñöôøng heä soá K ≤ 0,95, m.ñaàm 25t, ñaát caáp III</v>
          </cell>
          <cell r="C1493" t="str">
            <v>100m3</v>
          </cell>
          <cell r="D1493" t="str">
            <v>BK.4323</v>
          </cell>
        </row>
        <row r="1494">
          <cell r="B1494" t="str">
            <v>Ñaép neàn ñöôøng heä soá K ≤ 0,95, m.ñaàm 25t, ñaát caáp IV</v>
          </cell>
          <cell r="C1494" t="str">
            <v>100m3</v>
          </cell>
          <cell r="D1494" t="str">
            <v>BK.4324</v>
          </cell>
        </row>
        <row r="1495">
          <cell r="B1495" t="str">
            <v>Ñaép neàn ñöôøng heä soá K ≤ 0,98, m.ñaàm 25t</v>
          </cell>
          <cell r="C1495" t="str">
            <v>100m3</v>
          </cell>
          <cell r="D1495" t="str">
            <v>BK.4333</v>
          </cell>
        </row>
        <row r="1496">
          <cell r="B1496" t="str">
            <v>Ñaép caùt hoá moùng</v>
          </cell>
          <cell r="C1496" t="str">
            <v>100m3</v>
          </cell>
          <cell r="D1496" t="str">
            <v>BK.5111</v>
          </cell>
        </row>
        <row r="1497">
          <cell r="B1497" t="str">
            <v>Ñaép caùt maët baèng coâng trình</v>
          </cell>
          <cell r="C1497" t="str">
            <v>100m3</v>
          </cell>
          <cell r="D1497" t="str">
            <v>BK.5112</v>
          </cell>
        </row>
        <row r="1498">
          <cell r="B1498" t="str">
            <v>Ñaép caùt neàn ñöôøng heä soá ñaàm n╨n K = 0,95</v>
          </cell>
          <cell r="C1498" t="str">
            <v>100m3</v>
          </cell>
          <cell r="D1498" t="str">
            <v>BK.5113</v>
          </cell>
        </row>
        <row r="1499">
          <cell r="B1499" t="str">
            <v>Ñaép caùt neàn ñöôøng heä soá ñaàm n╨n K = 0,98</v>
          </cell>
          <cell r="C1499" t="str">
            <v>100m3</v>
          </cell>
          <cell r="D1499" t="str">
            <v>BK.5114</v>
          </cell>
        </row>
        <row r="1500">
          <cell r="B1500" t="str">
            <v>Ñaép ñaù coâng trình baèng maùy uûi 180CV</v>
          </cell>
          <cell r="C1500" t="str">
            <v>100m3</v>
          </cell>
          <cell r="D1500" t="str">
            <v>BK.6111</v>
          </cell>
        </row>
        <row r="1501">
          <cell r="B1501" t="str">
            <v>Ñaép ñaù coâng trình baèng maùy uûi 320CV</v>
          </cell>
          <cell r="C1501" t="str">
            <v>100m3</v>
          </cell>
          <cell r="D1501" t="str">
            <v>BK.6121</v>
          </cell>
        </row>
        <row r="1502">
          <cell r="B1502" t="str">
            <v>Phaù ñaù maët baèng, chieàu daøy lôùp ñaù ≤  0,5m, ñaù caáp I</v>
          </cell>
          <cell r="C1502" t="str">
            <v>100m3</v>
          </cell>
          <cell r="D1502" t="str">
            <v>BL.1111</v>
          </cell>
        </row>
        <row r="1503">
          <cell r="B1503" t="str">
            <v>Phaù ñaù maët baèng, chieàu daøy lôùp ñaù ≤  0,5m, ñaù caáp II</v>
          </cell>
          <cell r="C1503" t="str">
            <v>100m3</v>
          </cell>
          <cell r="D1503" t="str">
            <v>BL.1112</v>
          </cell>
        </row>
        <row r="1504">
          <cell r="B1504" t="str">
            <v>Phaù ñaù maët baèng, chieàu daøy lôùp ñaù ≤  0,5m, ñaù caáp III</v>
          </cell>
          <cell r="C1504" t="str">
            <v>100m3</v>
          </cell>
          <cell r="D1504" t="str">
            <v>BL.1113</v>
          </cell>
        </row>
        <row r="1505">
          <cell r="B1505" t="str">
            <v>Phaù ñaù maët baèng, chieàu daøy lôùp ñaù ≤  0,5m, ñaù caáp IV</v>
          </cell>
          <cell r="C1505" t="str">
            <v>100m3</v>
          </cell>
          <cell r="D1505" t="str">
            <v>BL.1114</v>
          </cell>
        </row>
        <row r="1506">
          <cell r="B1506" t="str">
            <v>Phaù ñaù maët baèng, loã khoan ≤  2,5m, maùy khoan tay, ñaù caáp I</v>
          </cell>
          <cell r="C1506" t="str">
            <v>100m3</v>
          </cell>
          <cell r="D1506" t="str">
            <v>BL.1121</v>
          </cell>
        </row>
        <row r="1507">
          <cell r="B1507" t="str">
            <v>Phaù ñaù maët baèng, loã khoan ≤  2,5m, maùy khoan tay, ñaù caáp II</v>
          </cell>
          <cell r="C1507" t="str">
            <v>100m3</v>
          </cell>
          <cell r="D1507" t="str">
            <v>BL.1122</v>
          </cell>
        </row>
        <row r="1508">
          <cell r="B1508" t="str">
            <v>Phaù ñaù maët baèng, loã khoan ≤  2,5m, maùy khoan tay, ñaù caáp III</v>
          </cell>
          <cell r="C1508" t="str">
            <v>100m3</v>
          </cell>
          <cell r="D1508" t="str">
            <v>BL.1123</v>
          </cell>
        </row>
        <row r="1509">
          <cell r="B1509" t="str">
            <v>Phaù ñaù maët baèng, loã khoan ≤  2,5m, maùy khoan tay, ñaù caáp IV</v>
          </cell>
          <cell r="C1509" t="str">
            <v>100m3</v>
          </cell>
          <cell r="D1509" t="str">
            <v>BL.1124</v>
          </cell>
        </row>
        <row r="1510">
          <cell r="B1510" t="str">
            <v>Phaù ñaù maët hoá moùng, loã khoan ≤ 2,5m, m.khoan xoay ñaù caáp I</v>
          </cell>
          <cell r="C1510" t="str">
            <v>100m3</v>
          </cell>
          <cell r="D1510" t="str">
            <v>BL.1211</v>
          </cell>
        </row>
        <row r="1511">
          <cell r="B1511" t="str">
            <v>Phaù ñaù maët hoá moùng, loã khoan ≤ 2,5m, m.khoan xoay ñaù caáp II</v>
          </cell>
          <cell r="C1511" t="str">
            <v>100m3</v>
          </cell>
          <cell r="D1511" t="str">
            <v>BL.1212</v>
          </cell>
        </row>
        <row r="1512">
          <cell r="B1512" t="str">
            <v>Phaù ñaù maët hoá moùng, loã khoan ≤ 2,5m, m.khoan xoay ñaù caáp III</v>
          </cell>
          <cell r="C1512" t="str">
            <v>100m3</v>
          </cell>
          <cell r="D1512" t="str">
            <v>BL.1213</v>
          </cell>
        </row>
        <row r="1513">
          <cell r="B1513" t="str">
            <v>Phaù ñaù maët hoá moùng, loã khoan ≤  2,5m,m.khoan xoay ñaù caáp IV</v>
          </cell>
          <cell r="C1513" t="str">
            <v>100m3</v>
          </cell>
          <cell r="D1513" t="str">
            <v>BL.1214</v>
          </cell>
        </row>
        <row r="1514">
          <cell r="B1514" t="str">
            <v>Phaù ñaù keânh möông, neàn ñöôøng saâu ≤ 2,5m, m.khoan, ñaù caáp I</v>
          </cell>
          <cell r="C1514" t="str">
            <v>100m3</v>
          </cell>
          <cell r="D1514" t="str">
            <v>BL.1311</v>
          </cell>
        </row>
        <row r="1515">
          <cell r="B1515" t="str">
            <v>Phaù ñaù keânh möông, neàn ñöôøng saâu ≤ 2,5m, m.khoan, ñaù caáp II</v>
          </cell>
          <cell r="C1515" t="str">
            <v>100m3</v>
          </cell>
          <cell r="D1515" t="str">
            <v>BL.1312</v>
          </cell>
        </row>
        <row r="1516">
          <cell r="B1516" t="str">
            <v>Phaù ñaù keânh möông, neàn ñöôøng saâu ≤ 2,5m, m.khoan, ñaù caáp III</v>
          </cell>
          <cell r="C1516" t="str">
            <v>100m3</v>
          </cell>
          <cell r="D1516" t="str">
            <v>BL.1313</v>
          </cell>
        </row>
        <row r="1517">
          <cell r="B1517" t="str">
            <v>Phaù ñaù keânh möông, neàn ñöôøng saâu ≤ 2,5m, m.khoan, ñaù caáp VI</v>
          </cell>
          <cell r="C1517" t="str">
            <v>100m3</v>
          </cell>
          <cell r="D1517" t="str">
            <v>BL.1314</v>
          </cell>
        </row>
        <row r="1518">
          <cell r="B1518" t="str">
            <v>Phaù ñaù keânh möông, neàn ñöôøng saâu ≤ 2,5m, k.tay ñaù caáp I</v>
          </cell>
          <cell r="C1518" t="str">
            <v>100m3</v>
          </cell>
          <cell r="D1518" t="str">
            <v>BL.1321</v>
          </cell>
        </row>
        <row r="1519">
          <cell r="B1519" t="str">
            <v>Phaù ñaù keânh möông, neàn ñöôøng saâu ≤ 2,5m, k.tay ñaù caáp II</v>
          </cell>
          <cell r="C1519" t="str">
            <v>100m3</v>
          </cell>
          <cell r="D1519" t="str">
            <v>BL.1322</v>
          </cell>
        </row>
        <row r="1520">
          <cell r="B1520" t="str">
            <v>Phaù ñaù keânh möông, neàn ñöôøng saâu ≤ 2,5m, k.tay ñaù caáp III</v>
          </cell>
          <cell r="C1520" t="str">
            <v>100m3</v>
          </cell>
          <cell r="D1520" t="str">
            <v>BL.1323</v>
          </cell>
        </row>
        <row r="1521">
          <cell r="B1521" t="str">
            <v>Phaù ñaù keânh möông, neàn ñöôøng saâu ≤ 2,5m, k.tay ñaù caáp VI</v>
          </cell>
          <cell r="C1521" t="str">
            <v>100m3</v>
          </cell>
          <cell r="D1521" t="str">
            <v>BL.1324</v>
          </cell>
        </row>
        <row r="1522">
          <cell r="B1522" t="str">
            <v>Ñoùng coïc tre ngaäp ñaát ≤  2,5m vaøo buøn</v>
          </cell>
          <cell r="C1522" t="str">
            <v>100m</v>
          </cell>
          <cell r="D1522" t="str">
            <v>CA.1111</v>
          </cell>
        </row>
        <row r="1523">
          <cell r="B1523" t="str">
            <v>Ñoùng coïc tre ngaäp ñaát ≤  2,5m, ñaát caáp I</v>
          </cell>
          <cell r="C1523" t="str">
            <v>100m</v>
          </cell>
          <cell r="D1523" t="str">
            <v>CA.1112</v>
          </cell>
        </row>
        <row r="1524">
          <cell r="B1524" t="str">
            <v>Ñoùng coïc tre ngaäp ñaát ≤  2,5m, ñaát caáp II</v>
          </cell>
          <cell r="C1524" t="str">
            <v>100m</v>
          </cell>
          <cell r="D1524" t="str">
            <v>CA.1113</v>
          </cell>
        </row>
        <row r="1525">
          <cell r="B1525" t="str">
            <v>Ñoùng coïc tre ngaäp ñaát &gt; 2,5m vaøo buøn</v>
          </cell>
          <cell r="C1525" t="str">
            <v>100m</v>
          </cell>
          <cell r="D1525" t="str">
            <v>CA.1211</v>
          </cell>
        </row>
        <row r="1526">
          <cell r="B1526" t="str">
            <v>Ñoùng coïc tre ngaäp ñaát &gt; 2,5m, ñaát caáp I</v>
          </cell>
          <cell r="C1526" t="str">
            <v>100m</v>
          </cell>
          <cell r="D1526" t="str">
            <v>CA.1212</v>
          </cell>
        </row>
        <row r="1527">
          <cell r="B1527" t="str">
            <v>Ñoùng coïc tre ngaäp ñaát &gt; 2,5m, ñaát caáp II</v>
          </cell>
          <cell r="C1527" t="str">
            <v>100m</v>
          </cell>
          <cell r="D1527" t="str">
            <v>CA.1213</v>
          </cell>
        </row>
        <row r="1528">
          <cell r="B1528" t="str">
            <v>Ñoùng coïc goã ngaäp ñaát ≤  2,5m, «πng vaøo buøn</v>
          </cell>
          <cell r="C1528" t="str">
            <v>100m</v>
          </cell>
          <cell r="D1528" t="str">
            <v>CA.2111</v>
          </cell>
        </row>
        <row r="1529">
          <cell r="B1529" t="str">
            <v>Ñoùng coïc goã ngaäp ñaát ≤  2,5m, ñaát caáp I</v>
          </cell>
          <cell r="C1529" t="str">
            <v>100m</v>
          </cell>
          <cell r="D1529" t="str">
            <v>CA.2112</v>
          </cell>
        </row>
        <row r="1530">
          <cell r="B1530" t="str">
            <v>Ñoùng coïc goã ngaäp ñaát ≤  2,5m, ñaát caáp II</v>
          </cell>
          <cell r="C1530" t="str">
            <v>100m</v>
          </cell>
          <cell r="D1530" t="str">
            <v>CA.2113</v>
          </cell>
        </row>
        <row r="1531">
          <cell r="B1531" t="str">
            <v>Ñoùng coïc goã ngaäp ñaát &gt; 2,5m vaøo buøn</v>
          </cell>
          <cell r="C1531" t="str">
            <v>100m</v>
          </cell>
          <cell r="D1531" t="str">
            <v>CA.2211</v>
          </cell>
        </row>
        <row r="1532">
          <cell r="B1532" t="str">
            <v>Ñoùng coïc goã ngaäp ñaát &gt; 2,5m, ñaát caáp I</v>
          </cell>
          <cell r="C1532" t="str">
            <v>100m</v>
          </cell>
          <cell r="D1532" t="str">
            <v>CA.2212</v>
          </cell>
        </row>
        <row r="1533">
          <cell r="B1533" t="str">
            <v>Ñoùng coïc goã ngaäp ñaát &gt; 2,5m, ñaát caáp II</v>
          </cell>
          <cell r="C1533" t="str">
            <v>100m</v>
          </cell>
          <cell r="D1533" t="str">
            <v>CA.2213</v>
          </cell>
        </row>
        <row r="1534">
          <cell r="B1534" t="str">
            <v>Ñoùng cöø goã kieåu daøy ≤  8cm, ngaäp ñaát ≤  4m ñaát caáp I</v>
          </cell>
          <cell r="C1534" t="str">
            <v>100m</v>
          </cell>
          <cell r="D1534" t="str">
            <v>CA.3111</v>
          </cell>
        </row>
        <row r="1535">
          <cell r="B1535" t="str">
            <v>Ñoùng cöø goã kieåu daøy ≤  8cm, ngaäp ñaát ≤  4m ñaát caáp II</v>
          </cell>
          <cell r="C1535" t="str">
            <v>100m</v>
          </cell>
          <cell r="D1535" t="str">
            <v>CA.3112</v>
          </cell>
        </row>
        <row r="1536">
          <cell r="B1536" t="str">
            <v>Ñoùng cöø goã kieåu daøy &gt;  8cm, ngaäp ñaát ≤  4m ñaát caáp I</v>
          </cell>
          <cell r="C1536" t="str">
            <v>100m</v>
          </cell>
          <cell r="D1536" t="str">
            <v>CA.3113</v>
          </cell>
        </row>
        <row r="1537">
          <cell r="B1537" t="str">
            <v>Ñoùng cöø goã kieåu daøy &gt;  8cm, ngaäp ñaát ≤  4m ñaát caáp II</v>
          </cell>
          <cell r="C1537" t="str">
            <v>100m</v>
          </cell>
          <cell r="D1537" t="str">
            <v>CA.3114</v>
          </cell>
        </row>
        <row r="1538">
          <cell r="B1538" t="str">
            <v>Ñoùng cöø goã kieåu daøy ≤  8cm, ngaäp ñaát &gt; 4m ñaát caáp I</v>
          </cell>
          <cell r="C1538" t="str">
            <v>100m</v>
          </cell>
          <cell r="D1538" t="str">
            <v>CA.3211</v>
          </cell>
        </row>
        <row r="1539">
          <cell r="B1539" t="str">
            <v>Ñoùng cöø goã kieåu daøy ≤  8cm, ngaäp ñaát &gt; 4m ñaát caáp II</v>
          </cell>
          <cell r="C1539" t="str">
            <v>100m</v>
          </cell>
          <cell r="D1539" t="str">
            <v>CA.3212</v>
          </cell>
        </row>
        <row r="1540">
          <cell r="B1540" t="str">
            <v>Ñoùng cöø goã kieåu daøy &gt;  8cm, ngaäp ñaát &gt; 4m ñaát caáp I</v>
          </cell>
          <cell r="C1540" t="str">
            <v>100m</v>
          </cell>
          <cell r="D1540" t="str">
            <v>CA.3213</v>
          </cell>
        </row>
        <row r="1541">
          <cell r="B1541" t="str">
            <v>Ñoùng cöø goã kieåu daøy &gt;  8cm, ngaäp ñaát &gt; 4m ñaát caáp II</v>
          </cell>
          <cell r="C1541" t="str">
            <v>100m</v>
          </cell>
          <cell r="D1541" t="str">
            <v>CA.3214</v>
          </cell>
        </row>
        <row r="1542">
          <cell r="B1542" t="str">
            <v>Ñoùng cöø goã kieåu 2 daøy ≤  8cm, ngaäp ñaát ≤  4m ñaát caáp I</v>
          </cell>
          <cell r="C1542" t="str">
            <v>100m</v>
          </cell>
          <cell r="D1542" t="str">
            <v>CA.3311</v>
          </cell>
        </row>
        <row r="1543">
          <cell r="B1543" t="str">
            <v>Ñoùng cöø goã kieåu 2 daøy ≤  8cm, ngaäp ñaát ≤  4m ñaát caáp II</v>
          </cell>
          <cell r="C1543" t="str">
            <v>100m</v>
          </cell>
          <cell r="D1543" t="str">
            <v>CA.3312</v>
          </cell>
        </row>
        <row r="1544">
          <cell r="B1544" t="str">
            <v>Ñoùng cöø goã kieåu 2 daøy &gt; 8cm, ngaäp ñaát ≤  4m ñaát caáp I</v>
          </cell>
          <cell r="C1544" t="str">
            <v>100m</v>
          </cell>
          <cell r="D1544" t="str">
            <v>CA.3313</v>
          </cell>
        </row>
        <row r="1545">
          <cell r="B1545" t="str">
            <v>Ñoùng cöø goã kieåu 2 daøy &gt; 8cm, ngaäp ñaát ≤  4m ñaát caáp II</v>
          </cell>
          <cell r="C1545" t="str">
            <v>100m</v>
          </cell>
          <cell r="D1545" t="str">
            <v>CA.3314</v>
          </cell>
        </row>
        <row r="1546">
          <cell r="B1546" t="str">
            <v>Ñoùng cöø goã kieåu 2 daøy ≤  8cm, ngaäp ñaát &gt; 4m ñaát caáp I</v>
          </cell>
          <cell r="C1546" t="str">
            <v>100m</v>
          </cell>
          <cell r="D1546" t="str">
            <v>CA.3411</v>
          </cell>
        </row>
        <row r="1547">
          <cell r="B1547" t="str">
            <v>Ñoùng cöø goã kieåu 2 daøy ≤  8cm, ngaäp ñaát &gt; 4m ñaát caáp II</v>
          </cell>
          <cell r="C1547" t="str">
            <v>100m</v>
          </cell>
          <cell r="D1547" t="str">
            <v>CA.3412</v>
          </cell>
        </row>
        <row r="1548">
          <cell r="B1548" t="str">
            <v>Ñoùng cöø goã kieåu 2 daøy &gt; 8cm, ngaäp ñaát &gt; 4m ñaát caáp I</v>
          </cell>
          <cell r="C1548" t="str">
            <v>100m</v>
          </cell>
          <cell r="D1548" t="str">
            <v>CA.3413</v>
          </cell>
        </row>
        <row r="1549">
          <cell r="B1549" t="str">
            <v>Ñoùng cöø goã kieåu 2 daøy &gt; 8cm, ngaäp ñaát &gt; 4m ñaát caáp II</v>
          </cell>
          <cell r="C1549" t="str">
            <v>100m</v>
          </cell>
          <cell r="D1549" t="str">
            <v>CA.3414</v>
          </cell>
        </row>
        <row r="1550">
          <cell r="B1550" t="str">
            <v>Ñoùng coïc goã daøi ≤  10m treân ñaát baèng maùy ñoùng coïc 1,2T ñaát caáp I</v>
          </cell>
          <cell r="C1550" t="str">
            <v>100m</v>
          </cell>
          <cell r="D1550" t="str">
            <v>CB.1111</v>
          </cell>
        </row>
        <row r="1551">
          <cell r="B1551" t="str">
            <v>Ñoùng coïc goã daøi ≤  10m treân ñaát baèng maùy ñoùng coïc 1,2T ñaát caáp II</v>
          </cell>
          <cell r="C1551" t="str">
            <v>100m</v>
          </cell>
          <cell r="D1551" t="str">
            <v>CB.1112</v>
          </cell>
        </row>
        <row r="1552">
          <cell r="B1552" t="str">
            <v>Ñoùng coïc goã daøi &gt; 10m treân ñaát baèng maùy ñoùng coïc 1,2T ñaát caáp I</v>
          </cell>
          <cell r="C1552" t="str">
            <v>100m</v>
          </cell>
          <cell r="D1552" t="str">
            <v>CB.1113</v>
          </cell>
        </row>
        <row r="1553">
          <cell r="B1553" t="str">
            <v>Ñoùng coïc goã daøi &gt; 10m treân ñaát baèng maùy ñoùng coïc 1,2T ñaát caáp II</v>
          </cell>
          <cell r="C1553" t="str">
            <v>100m</v>
          </cell>
          <cell r="D1553" t="str">
            <v>CB.1114</v>
          </cell>
        </row>
        <row r="1554">
          <cell r="B1554" t="str">
            <v>Ñoùng coïc goã daøi ≤  10m treân maët nöôùc baèng maùy ñoùng coïc 1,2T ñaát caáp I</v>
          </cell>
          <cell r="C1554" t="str">
            <v>100m</v>
          </cell>
          <cell r="D1554" t="str">
            <v>CB.1211</v>
          </cell>
        </row>
        <row r="1555">
          <cell r="B1555" t="str">
            <v>Ñoùng coïc goã daøi ≤  10m treân maët nöôùc baèng maùy ñoùng coïc 1,2T ñaát caápII</v>
          </cell>
          <cell r="C1555" t="str">
            <v>100m</v>
          </cell>
          <cell r="D1555" t="str">
            <v>CB.1212</v>
          </cell>
        </row>
        <row r="1556">
          <cell r="B1556" t="str">
            <v>Ñoùng coïc goã daøi &gt; 10m treân maët nöôùc baèng maùy ñoùng coïc 1,2T ñaát caáp I</v>
          </cell>
          <cell r="C1556" t="str">
            <v>100m</v>
          </cell>
          <cell r="D1556" t="str">
            <v>CB.1213</v>
          </cell>
        </row>
        <row r="1557">
          <cell r="B1557" t="str">
            <v>Ñoùng coïc goã daøi &gt; 10m treân maët nöôùc baèng maùy ñoùng coïc 1,2T ñaát caáp II</v>
          </cell>
          <cell r="C1557" t="str">
            <v>100m</v>
          </cell>
          <cell r="D1557" t="str">
            <v>CB.1214</v>
          </cell>
        </row>
        <row r="1558">
          <cell r="B1558" t="str">
            <v>Ñoùng cöø goã baèng maùy ñoùng coïc 1,2T ñaát caáp I</v>
          </cell>
          <cell r="C1558" t="str">
            <v>100m</v>
          </cell>
          <cell r="D1558" t="str">
            <v>CB.2111</v>
          </cell>
        </row>
        <row r="1559">
          <cell r="B1559" t="str">
            <v>Ñoùng cöø goã baèng maùy ñoùng coïc 1,2T ñaát caáp II</v>
          </cell>
          <cell r="C1559" t="str">
            <v>100m</v>
          </cell>
          <cell r="D1559" t="str">
            <v>CB.2112</v>
          </cell>
        </row>
        <row r="1560">
          <cell r="B1560" t="str">
            <v>Ñoùng coïc BTCT 20x20 daøi ≤ 12m treân ñaát baèng maùy ñoùng coïc ≤ 1,2T ñaát caáp  I</v>
          </cell>
          <cell r="C1560" t="str">
            <v>100m</v>
          </cell>
          <cell r="D1560" t="str">
            <v>CC.1111</v>
          </cell>
        </row>
        <row r="1561">
          <cell r="B1561" t="str">
            <v>Ñoùng coïc BTCT 25x25 daøi ≤ 12m treân ñaát baèng maùy ñoùng coïc ≤ 1,2T ñaát caáp  I</v>
          </cell>
          <cell r="C1561" t="str">
            <v>100m</v>
          </cell>
          <cell r="D1561" t="str">
            <v>CC.1112</v>
          </cell>
        </row>
        <row r="1562">
          <cell r="B1562" t="str">
            <v>Ñoùng coïc BTCT 30x30 daøi ≤ 12m treân ñaát baèng maùy ñoùng coïc ≤ 1,2T ñaát caáp  I</v>
          </cell>
          <cell r="C1562" t="str">
            <v>100m</v>
          </cell>
          <cell r="D1562" t="str">
            <v>CC.1113</v>
          </cell>
        </row>
        <row r="1563">
          <cell r="B1563" t="str">
            <v>Ñoùng coïc BTCT 20x20 daøi ≤ 12m treân ñaát baèng maùy ñoùng coïc ≤ 1,2T ñaát caáp  II</v>
          </cell>
          <cell r="C1563" t="str">
            <v>100m</v>
          </cell>
          <cell r="D1563" t="str">
            <v>CC.1121</v>
          </cell>
        </row>
        <row r="1564">
          <cell r="B1564" t="str">
            <v>Ñoùng coïc BTCT 25x25 daøi ≤ 12m treân ñaát baèng maùy ñoùng coïc ≤ 1,2T ñaát caáp  II</v>
          </cell>
          <cell r="C1564" t="str">
            <v>100m</v>
          </cell>
          <cell r="D1564" t="str">
            <v>CC.1122</v>
          </cell>
        </row>
        <row r="1565">
          <cell r="B1565" t="str">
            <v>Ñoùng coïc BTCT 30x30 daøi ≤ 12m treân ñaát baèng maùy ñoùng coïc ≤ 1,2T ñaát caáp  III</v>
          </cell>
          <cell r="C1565" t="str">
            <v>100m</v>
          </cell>
          <cell r="D1565" t="str">
            <v>CC.1123</v>
          </cell>
        </row>
        <row r="1566">
          <cell r="B1566" t="str">
            <v>Ñoùng coïc BTCT 20x20 daøi &gt; 12m treân ñaát baèng maùy ñoùng coïc ≤ 1,2T ñaát caáp  I</v>
          </cell>
          <cell r="C1566" t="str">
            <v>100m</v>
          </cell>
          <cell r="D1566" t="str">
            <v>CC.1211</v>
          </cell>
        </row>
        <row r="1567">
          <cell r="B1567" t="str">
            <v>Ñoùng coïc BTCT 25x25 daøi &gt; 12m treân ñaát baèng maùy ñoùng coïc ≤ 1,2T ñaát caáp  I</v>
          </cell>
          <cell r="C1567" t="str">
            <v>100m</v>
          </cell>
          <cell r="D1567" t="str">
            <v>CC.1212</v>
          </cell>
        </row>
        <row r="1568">
          <cell r="B1568" t="str">
            <v>Ñoùng coïc BTCT 30x30 daøi &gt; 12m treân ñaát baèng maùy ñoùng coïc ≤ 1,2T ñaát caáp  I</v>
          </cell>
          <cell r="C1568" t="str">
            <v>100m</v>
          </cell>
          <cell r="D1568" t="str">
            <v>CC.1213</v>
          </cell>
        </row>
        <row r="1569">
          <cell r="B1569" t="str">
            <v>Ñoùng coïc BTCT 20x20 daøi &gt; 12m treân ñaát baèng maùy ñoùng coïc ≤ 1,2T ñaát caáp  II</v>
          </cell>
          <cell r="C1569" t="str">
            <v>100m</v>
          </cell>
          <cell r="D1569" t="str">
            <v>CC.1221</v>
          </cell>
        </row>
        <row r="1570">
          <cell r="B1570" t="str">
            <v>Ñoùng coïc BTCT 25x25 daøi &gt; 12m treân ñaát baèng maùy ñoùng coïc ≤ 1,2T ñaát caáp  II</v>
          </cell>
          <cell r="C1570" t="str">
            <v>100m</v>
          </cell>
          <cell r="D1570" t="str">
            <v>CC.1222</v>
          </cell>
        </row>
        <row r="1571">
          <cell r="B1571" t="str">
            <v>Ñoùng coïc BTCT 30x30 daøi &gt; 12m treân ñaát baèng maùy ñoùng coïc ≤ 1,2T ñaát caáp  II</v>
          </cell>
          <cell r="C1571" t="str">
            <v>100m</v>
          </cell>
          <cell r="D1571" t="str">
            <v>CC.1223</v>
          </cell>
        </row>
        <row r="1572">
          <cell r="B1572" t="str">
            <v>Ñoùng coïc BTCT 20x20 daøi ≤  12m,treân ñaát baèng maùy ñoùng coïc ≤ 1,8T ñaát caáp  I</v>
          </cell>
          <cell r="C1572" t="str">
            <v>100m</v>
          </cell>
          <cell r="D1572" t="str">
            <v>CC.2111</v>
          </cell>
        </row>
        <row r="1573">
          <cell r="B1573" t="str">
            <v>Ñoùng coïc BTCT 25x25 daøi ≤  12m,treân ñaát baèng maùy ñoùng coïc ≤ 1,8T ñaát caáp  I</v>
          </cell>
          <cell r="C1573" t="str">
            <v>100m</v>
          </cell>
          <cell r="D1573" t="str">
            <v>CC.2112</v>
          </cell>
        </row>
        <row r="1574">
          <cell r="B1574" t="str">
            <v>Ñoùng coïc BTCT 30x30 daøi ≤  12m,treân ñaát baèng maùy ñoùng coïc ≤ 1,8T ñaát caáp  I</v>
          </cell>
          <cell r="C1574" t="str">
            <v>100m</v>
          </cell>
          <cell r="D1574" t="str">
            <v>CC.2113</v>
          </cell>
        </row>
        <row r="1575">
          <cell r="B1575" t="str">
            <v>Ñoùng coïc BTCT 35x35 daøi ≤  12m,treân ñaát baèng maùy ñoùng coïc ≤ 1,8T ñaát caáp  I</v>
          </cell>
          <cell r="C1575" t="str">
            <v>100m</v>
          </cell>
          <cell r="D1575" t="str">
            <v>CC.2114</v>
          </cell>
        </row>
        <row r="1576">
          <cell r="B1576" t="str">
            <v>Ñoùng coïc BTCT 20x20 daøi ≤  12m,treân ñaát baèng maùy ñoùng coïc ≤ 1,8T ñaát caáp  II</v>
          </cell>
          <cell r="C1576" t="str">
            <v>100m</v>
          </cell>
          <cell r="D1576" t="str">
            <v>CC.2121</v>
          </cell>
        </row>
        <row r="1577">
          <cell r="B1577" t="str">
            <v>Ñoùng coïc BTCT 25x25 daøi ≤  12m,treân ñaát baèng maùy ñoùng coïc ≤ 1,8T ñaát caáp  II</v>
          </cell>
          <cell r="C1577" t="str">
            <v>100m</v>
          </cell>
          <cell r="D1577" t="str">
            <v>CC.2122</v>
          </cell>
        </row>
        <row r="1578">
          <cell r="B1578" t="str">
            <v>Ñoùng coïc BTCT 30x30 daøi ≤  12m,treân ñaát baèng maùy ñoùng coïc ≤ 1,8T ñaát caáp  II</v>
          </cell>
          <cell r="C1578" t="str">
            <v>100m</v>
          </cell>
          <cell r="D1578" t="str">
            <v>CC.2123</v>
          </cell>
        </row>
        <row r="1579">
          <cell r="B1579" t="str">
            <v>Ñoùng coïc BTCT 35x35 daøi ≤  12m,treân ñaát baèng maùy ñoùng coïc ≤ 1,8T ñaát caáp  II</v>
          </cell>
          <cell r="C1579" t="str">
            <v>100m</v>
          </cell>
          <cell r="D1579" t="str">
            <v>CC.2124</v>
          </cell>
        </row>
        <row r="1580">
          <cell r="B1580" t="str">
            <v>Ñoùng coïc BTCT 20x20 daøi &gt; 12m,treân ñaát baèng maùy ñoùng coïc ≤ 1,8T ñaát caáp  I</v>
          </cell>
          <cell r="C1580" t="str">
            <v>100m</v>
          </cell>
          <cell r="D1580" t="str">
            <v>CC.2211</v>
          </cell>
        </row>
        <row r="1581">
          <cell r="B1581" t="str">
            <v>Ñoùng coïc BTCT 25x25 daøi &gt; 12m,treân ñaát baèng maùy ñoùng coïc ≤ 1,8T ñaát caáp  I</v>
          </cell>
          <cell r="C1581" t="str">
            <v>100m</v>
          </cell>
          <cell r="D1581" t="str">
            <v>CC.2212</v>
          </cell>
        </row>
        <row r="1582">
          <cell r="B1582" t="str">
            <v>Ñoùng coïc BTCT 30x30 daøi &gt; 12m,treân ñaát baèng maùy ñoùng coïc ≤ 1,8T ñaát caáp  I</v>
          </cell>
          <cell r="C1582" t="str">
            <v>100m</v>
          </cell>
          <cell r="D1582" t="str">
            <v>CC.2213</v>
          </cell>
        </row>
        <row r="1583">
          <cell r="B1583" t="str">
            <v>Ñoùng coïc BTCT 35x35 daøi &gt; 12m,treân ñaát baèng maùy ñoùng coïc ≤ 1,8T ñaát caáp  I</v>
          </cell>
          <cell r="C1583" t="str">
            <v>100m</v>
          </cell>
          <cell r="D1583" t="str">
            <v>CC.2214</v>
          </cell>
        </row>
        <row r="1584">
          <cell r="B1584" t="str">
            <v>Ñoùng coïc BTCT 20x20 daøi &gt; 12m,treân ñaát baèng maùy ñoùng coïc ≤ 1,8T ñaát caáp  II</v>
          </cell>
          <cell r="C1584" t="str">
            <v>100m</v>
          </cell>
          <cell r="D1584" t="str">
            <v>CC.2221</v>
          </cell>
        </row>
        <row r="1585">
          <cell r="B1585" t="str">
            <v>Ñoùng coïc BTCT 25x25 daøi &gt; 12m,treân ñaát baèng maùy ñoùng coïc ≤ 1,8T ñaát caáp  II</v>
          </cell>
          <cell r="C1585" t="str">
            <v>100m</v>
          </cell>
          <cell r="D1585" t="str">
            <v>CC.2222</v>
          </cell>
        </row>
        <row r="1586">
          <cell r="B1586" t="str">
            <v>Ñoùng coïc BTCT 30x30 daøi &gt; 12m,treân ñaát baèng maùy ñoùng coïc ≤ 1,8T ñaát caáp  II</v>
          </cell>
          <cell r="C1586" t="str">
            <v>100m</v>
          </cell>
          <cell r="D1586" t="str">
            <v>CC.2223</v>
          </cell>
        </row>
        <row r="1587">
          <cell r="B1587" t="str">
            <v>Ñoùng coïc BTCT 35x35 daøi &gt; 12m,treân ñaát baèng maùy ñoùng coïc ≤ 1,8T ñaát caáp  II</v>
          </cell>
          <cell r="C1587" t="str">
            <v>100m</v>
          </cell>
          <cell r="D1587" t="str">
            <v>CC.2224</v>
          </cell>
        </row>
        <row r="1588">
          <cell r="B1588" t="str">
            <v>Ñoùng coïc BTCT 25x25 daøi ≤ 12m,treân ñaát baèng maùy ñoùng coïc ≤ 2,5T ñaát caáp  I</v>
          </cell>
          <cell r="C1588" t="str">
            <v>100m</v>
          </cell>
          <cell r="D1588" t="str">
            <v>CC.3111</v>
          </cell>
        </row>
        <row r="1589">
          <cell r="B1589" t="str">
            <v>Ñoùng coïc BTCT 30x30 daøi ≤ 12m,treân ñaát baèng maùy ñoùng coïc ≤ 2,5T ñaát caáp  I</v>
          </cell>
          <cell r="C1589" t="str">
            <v>100m</v>
          </cell>
          <cell r="D1589" t="str">
            <v>CC.3112</v>
          </cell>
        </row>
        <row r="1590">
          <cell r="B1590" t="str">
            <v>Ñoùng coïc BTCT 35x35 daøi ≤ 12m,treân ñaát baèng maùy ñoùng coïc ≤ 2,5T ñaát caáp  I</v>
          </cell>
          <cell r="C1590" t="str">
            <v>100m</v>
          </cell>
          <cell r="D1590" t="str">
            <v>CC.3113</v>
          </cell>
        </row>
        <row r="1591">
          <cell r="B1591" t="str">
            <v>Ñoùng coïc BTCT 40x40 daøi ≤ 12m,treân ñaát baèng maùy ñoùng coïc ≤ 2,5T ñaát caáp  I</v>
          </cell>
          <cell r="C1591" t="str">
            <v>100m</v>
          </cell>
          <cell r="D1591" t="str">
            <v>CC.3114</v>
          </cell>
        </row>
        <row r="1592">
          <cell r="B1592" t="str">
            <v>Ñoùng coïc BTCT 25x25 daøi ≤ 12m,treân ñaát baèng maùy ñoùng coïc ≤ 2,5T ñaát caáp  II</v>
          </cell>
          <cell r="C1592" t="str">
            <v>100m</v>
          </cell>
          <cell r="D1592" t="str">
            <v>CC.3121</v>
          </cell>
        </row>
        <row r="1593">
          <cell r="B1593" t="str">
            <v>Ñoùng coïc BTCT 30x30 daøi ≤ 12m,treân ñaát baèng maùy ñoùng coïc ≤ 2,5T ñaát caáp  II</v>
          </cell>
          <cell r="C1593" t="str">
            <v>100m</v>
          </cell>
          <cell r="D1593" t="str">
            <v>CC.3122</v>
          </cell>
        </row>
        <row r="1594">
          <cell r="B1594" t="str">
            <v>Ñoùng coïc BTCT 35x35 daøi ≤ 12m,treân ñaát baèng maùy ñoùng coïc ≤ 2,5T ñaát caáp  II</v>
          </cell>
          <cell r="C1594" t="str">
            <v>100m</v>
          </cell>
          <cell r="D1594" t="str">
            <v>CC.3123</v>
          </cell>
        </row>
        <row r="1595">
          <cell r="B1595" t="str">
            <v>Ñoùng coïc BTCT 40x40 daøi ≤ 12m,treân ñaát baèng maùy ñoùng coïc ≤ 2,5T ñaát caáp  II</v>
          </cell>
          <cell r="C1595" t="str">
            <v>100m</v>
          </cell>
          <cell r="D1595" t="str">
            <v>CC.3124</v>
          </cell>
        </row>
        <row r="1596">
          <cell r="B1596" t="str">
            <v>Ñoùng coïc BTCT 25x25 daøi &gt; 12m,treân ñaát baèng maùy ñoùng coïc ≤ 2,5T ñaát caáp  I</v>
          </cell>
          <cell r="C1596" t="str">
            <v>100m</v>
          </cell>
          <cell r="D1596" t="str">
            <v>CC.3211</v>
          </cell>
        </row>
        <row r="1597">
          <cell r="B1597" t="str">
            <v>Ñoùng coïc BTCT 30x30 daøi &gt; 12m,treân ñaát baèng maùy ñoùng coïc ≤ 2,5T ñaát caáp  I</v>
          </cell>
          <cell r="C1597" t="str">
            <v>100m</v>
          </cell>
          <cell r="D1597" t="str">
            <v>CC.3212</v>
          </cell>
        </row>
        <row r="1598">
          <cell r="B1598" t="str">
            <v>Ñoùng coïc BTCT 35x35 daøi &gt; 12m,treân ñaát baèng maùy ñoùng coïc ≤ 2,5T ñaát caáp  I</v>
          </cell>
          <cell r="C1598" t="str">
            <v>100m</v>
          </cell>
          <cell r="D1598" t="str">
            <v>CC.3213</v>
          </cell>
        </row>
        <row r="1599">
          <cell r="B1599" t="str">
            <v>Ñoùng coïc BTCT 40x40 daøi &gt; 12m,treân ñaát baèng maùy ñoùng coïc ≤ 2,5T ñaát caáp  I</v>
          </cell>
          <cell r="C1599" t="str">
            <v>100m</v>
          </cell>
          <cell r="D1599" t="str">
            <v>CC.3214</v>
          </cell>
        </row>
        <row r="1600">
          <cell r="B1600" t="str">
            <v>Ñoùng coïc BTCT 25x25 daøi &gt; 12m,treân ñaát baèng maùy ñoùng coïc ≤ 2,5T ñaát caáp  II</v>
          </cell>
          <cell r="C1600" t="str">
            <v>100m</v>
          </cell>
          <cell r="D1600" t="str">
            <v>CC.3221</v>
          </cell>
        </row>
        <row r="1601">
          <cell r="B1601" t="str">
            <v>Ñoùng coïc BTCT 30x30 daøi &gt; 12m,treân ñaát baèng maùy ñoùng coïc ≤ 2,5T ñaát caáp  II</v>
          </cell>
          <cell r="C1601" t="str">
            <v>100m</v>
          </cell>
          <cell r="D1601" t="str">
            <v>CC.3222</v>
          </cell>
        </row>
        <row r="1602">
          <cell r="B1602" t="str">
            <v>Ñoùng coïc BTCT 35x35 daøi &gt; 12m,treân ñaát baèng maùy ñoùng coïc ≤ 2,5T ñaát caáp  II</v>
          </cell>
          <cell r="C1602" t="str">
            <v>100m</v>
          </cell>
          <cell r="D1602" t="str">
            <v>CC.3223</v>
          </cell>
        </row>
        <row r="1603">
          <cell r="B1603" t="str">
            <v>Ñoùng coïc BTCT 40x40 daøi &gt; 12m,treân ñaát baèng maùy ñoùng coïc ≤ 2,5T ñaát caáp  II</v>
          </cell>
          <cell r="C1603" t="str">
            <v>100m</v>
          </cell>
          <cell r="D1603" t="str">
            <v>CC.3224</v>
          </cell>
        </row>
        <row r="1604">
          <cell r="B1604" t="str">
            <v>Ñoùng coïc BTCT 30x30 daøi ≤  12m,treân ñaát baèng maùy ñoùng coïc ≤ 3,5T ñaát caáp  I</v>
          </cell>
          <cell r="C1604" t="str">
            <v>100m</v>
          </cell>
          <cell r="D1604" t="str">
            <v>CC.4111</v>
          </cell>
        </row>
        <row r="1605">
          <cell r="B1605" t="str">
            <v>Ñoùng coïc BTCT 35x35 daøi ≤  12m,treân ñaát baèng maùy ñoùng coïc ≤ 3,5T ñaát caáp  I</v>
          </cell>
          <cell r="C1605" t="str">
            <v>100m</v>
          </cell>
          <cell r="D1605" t="str">
            <v>CC.4112</v>
          </cell>
        </row>
        <row r="1606">
          <cell r="B1606" t="str">
            <v>Ñoùng coïc BTCT 40x40 daøi ≤  12m,treân ñaát baèng maùy ñoùng coïc ≤ 3,5T ñaát caáp  I</v>
          </cell>
          <cell r="C1606" t="str">
            <v>100m</v>
          </cell>
          <cell r="D1606" t="str">
            <v>CC.4113</v>
          </cell>
        </row>
        <row r="1607">
          <cell r="B1607" t="str">
            <v>Ñoùng coïc BTCT 30x30 daøi ≤  12m,treân ñaát baèng maùy ñoùng coïc ≤ 3,5T ñaát caáp  II</v>
          </cell>
          <cell r="C1607" t="str">
            <v>100m</v>
          </cell>
          <cell r="D1607" t="str">
            <v>CC.4121</v>
          </cell>
        </row>
        <row r="1608">
          <cell r="B1608" t="str">
            <v>Ñoùng coïc BTCT 35x35 daøi ≤  12m,treân ñaát baèng maùy ñoùng coïc ≤ 3,5T ñaát caáp  II</v>
          </cell>
          <cell r="C1608" t="str">
            <v>100m</v>
          </cell>
          <cell r="D1608" t="str">
            <v>CC.4122</v>
          </cell>
        </row>
        <row r="1609">
          <cell r="B1609" t="str">
            <v>Ñoùng coïc BTCT 40x40 daøi ≤  12m,treân ñaát baèng maùy ñoùng coïc ≤ 3,5T ñaát caáp  II</v>
          </cell>
          <cell r="C1609" t="str">
            <v>100m</v>
          </cell>
          <cell r="D1609" t="str">
            <v>CC.4123</v>
          </cell>
        </row>
        <row r="1610">
          <cell r="B1610" t="str">
            <v>Ñoùng coïc BTCT 30x30 daøi &gt; 12m,treân ñaát baèng maùy ñoùng coïc ≤ 3,5T ñaát caáp  I</v>
          </cell>
          <cell r="C1610" t="str">
            <v>100m</v>
          </cell>
          <cell r="D1610" t="str">
            <v>CC.4211</v>
          </cell>
        </row>
        <row r="1611">
          <cell r="B1611" t="str">
            <v>Ñoùng coïc BTCT 35x35 daøi &gt; 12m,treân ñaát baèng maùy ñoùng coïc ≤ 3,5T ñaát caáp  I</v>
          </cell>
          <cell r="C1611" t="str">
            <v>100m</v>
          </cell>
          <cell r="D1611" t="str">
            <v>CC.4212</v>
          </cell>
        </row>
        <row r="1612">
          <cell r="B1612" t="str">
            <v>Ñoùng coïc BTCT 40x40 daøi &gt; 12m,treân ñaát baèng maùy ñoùng coïc ≤ 3,5T ñaát caáp  I</v>
          </cell>
          <cell r="C1612" t="str">
            <v>100m</v>
          </cell>
          <cell r="D1612" t="str">
            <v>CC.4213</v>
          </cell>
        </row>
        <row r="1613">
          <cell r="B1613" t="str">
            <v>Ñoùng coïc BTCT 30x30 daøi &gt; 12m,treân ñaát baèng maùy ñoùng coïc ≤ 3,5T ñaát caáp  II</v>
          </cell>
          <cell r="C1613" t="str">
            <v>100m</v>
          </cell>
          <cell r="D1613" t="str">
            <v>CC.4221</v>
          </cell>
        </row>
        <row r="1614">
          <cell r="B1614" t="str">
            <v>Ñoùng coïc BTCT 35x35 daøi &gt; 12m,treân ñaát baèng maùy ñoùng coïc ≤ 3,5T ñaát caáp  II</v>
          </cell>
          <cell r="C1614" t="str">
            <v>100m</v>
          </cell>
          <cell r="D1614" t="str">
            <v>CC.4222</v>
          </cell>
        </row>
        <row r="1615">
          <cell r="B1615" t="str">
            <v>Ñoùng coïc BTCT 40x40 daøi &gt; 12m,treân ñaát baèng maùy ñoùng coïc ≤ 3,5T ñaát caáp  II</v>
          </cell>
          <cell r="C1615" t="str">
            <v>100m</v>
          </cell>
          <cell r="D1615" t="str">
            <v>CC.4223</v>
          </cell>
        </row>
        <row r="1616">
          <cell r="B1616" t="str">
            <v>Ñoùng coïc BTCT 30x30 daøi ≤ 20m döôùi nöôùc baèng taøu ñoùng coïc buùa ≤ 1,8T</v>
          </cell>
          <cell r="C1616" t="str">
            <v>100m</v>
          </cell>
          <cell r="D1616" t="str">
            <v>CC.5110</v>
          </cell>
        </row>
        <row r="1617">
          <cell r="B1617" t="str">
            <v>Ñoùng coïc BTCT 35x35 daøi ≤ 20m döôùi nöôùc baèng taøu ñoùng coïc buùa ≤ 1,8T</v>
          </cell>
          <cell r="C1617" t="str">
            <v>100m</v>
          </cell>
          <cell r="D1617" t="str">
            <v>CC.5120</v>
          </cell>
        </row>
        <row r="1618">
          <cell r="B1618" t="str">
            <v>Ñoùng coïc BTCT 40x40 daøi ≤ 20m döôùi nöôùc baèng taøu ñoùng coïc buùa ≤ 1,8T</v>
          </cell>
          <cell r="C1618" t="str">
            <v>100m</v>
          </cell>
          <cell r="D1618" t="str">
            <v>CC.5130</v>
          </cell>
        </row>
        <row r="1619">
          <cell r="B1619" t="str">
            <v>Ñoùng coïc BTCT 30x30 daøi &gt; 20m döôùi nöôùc baèng taøu ñoùng coïc buùa ≤ 1,8T</v>
          </cell>
          <cell r="C1619" t="str">
            <v>100m</v>
          </cell>
          <cell r="D1619" t="str">
            <v>CC.5210</v>
          </cell>
        </row>
        <row r="1620">
          <cell r="B1620" t="str">
            <v>Ñoùng coïc BTCT 35x35 daøi &gt; 20m döôùi nöôùc baèng taøu ñoùng coïc buùa ≤ 1,8T</v>
          </cell>
          <cell r="C1620" t="str">
            <v>100m</v>
          </cell>
          <cell r="D1620" t="str">
            <v>CC.5220</v>
          </cell>
        </row>
        <row r="1621">
          <cell r="B1621" t="str">
            <v>Ñoùng coïc BTCT 40x40 daøi &gt; 20m döôùi nöôùc baèng taøu ñoùng coïc buùa ≤ 1,8T</v>
          </cell>
          <cell r="C1621" t="str">
            <v>100m</v>
          </cell>
          <cell r="D1621" t="str">
            <v>CC.5230</v>
          </cell>
        </row>
        <row r="1622">
          <cell r="B1622" t="str">
            <v>Ñoùng coïc BTCT 30x30 daøi ≤ 20m döôùi nöôùc baèng taøu ñoùng coïc buùa &gt;1,8T-2,5T</v>
          </cell>
          <cell r="C1622" t="str">
            <v>100m</v>
          </cell>
          <cell r="D1622" t="str">
            <v>CC.6110</v>
          </cell>
        </row>
        <row r="1623">
          <cell r="B1623" t="str">
            <v>Ñoùng coïc BTCT 35x35 daøi ≤ 20m döôùi nöôùc baèng taøu ñoùng coïc buùa &gt;1,8T-2,5T</v>
          </cell>
          <cell r="C1623" t="str">
            <v>100m</v>
          </cell>
          <cell r="D1623" t="str">
            <v>CC.6120</v>
          </cell>
        </row>
        <row r="1624">
          <cell r="B1624" t="str">
            <v>Ñoùng coïc BTCT 40x40 daøi ≤ 20m döôùi nöôùc baèng taøu ñoùng coïc buùa &gt;1,8T-2,5T</v>
          </cell>
          <cell r="C1624" t="str">
            <v>100m</v>
          </cell>
          <cell r="D1624" t="str">
            <v>CC.6130</v>
          </cell>
        </row>
        <row r="1625">
          <cell r="B1625" t="str">
            <v>Ñoùng coïc BTCT 30x30 daøi &gt; 20m döôùi nöôùc baèng taøu ñoùng coïc buùa &gt;1,8T-2,5T</v>
          </cell>
          <cell r="C1625" t="str">
            <v>100m</v>
          </cell>
          <cell r="D1625" t="str">
            <v>CC.6210</v>
          </cell>
        </row>
        <row r="1626">
          <cell r="B1626" t="str">
            <v>Ñoùng coïc BTCT 35x35 daøi &gt; 20m döôùi nöôùc baèng taøu ñoùng coïc buùa &gt;1,8T-2,5T</v>
          </cell>
          <cell r="C1626" t="str">
            <v>100m</v>
          </cell>
          <cell r="D1626" t="str">
            <v>CC.6220</v>
          </cell>
        </row>
        <row r="1627">
          <cell r="B1627" t="str">
            <v>Ñoùng coïc BTCT 40x40 daøi &gt; 20m döôùi nöôùc baèng taøu ñoùng coïc buùa &gt;1,8T-2,5T</v>
          </cell>
          <cell r="C1627" t="str">
            <v>100m</v>
          </cell>
          <cell r="D1627" t="str">
            <v>CC.6230</v>
          </cell>
        </row>
        <row r="1628">
          <cell r="B1628" t="str">
            <v>Ñoùng coïc BTCT 30x30 daøi ≤ 20m döôùi nöôùc baèng taøu ñoùng coïc buùa &gt;2,5T-3,5T</v>
          </cell>
          <cell r="C1628" t="str">
            <v>100m</v>
          </cell>
          <cell r="D1628" t="str">
            <v>CC.7110</v>
          </cell>
        </row>
        <row r="1629">
          <cell r="B1629" t="str">
            <v>Ñoùng coïc BTCT 35x35 daøi ≤ 20m döôùi nöôùc baèng taøu ñoùng coïc buùa &gt;2,5T-3,5T</v>
          </cell>
          <cell r="C1629" t="str">
            <v>100m</v>
          </cell>
          <cell r="D1629" t="str">
            <v>CC.7120</v>
          </cell>
        </row>
        <row r="1630">
          <cell r="B1630" t="str">
            <v>Ñoùng coïc BTCT 40x40 daøi ≤ 20m döôùi nöôùc baèng taøu ñoùng coïc buùa &gt;2,5T-3,5T</v>
          </cell>
          <cell r="C1630" t="str">
            <v>100m</v>
          </cell>
          <cell r="D1630" t="str">
            <v>CC.7130</v>
          </cell>
        </row>
        <row r="1631">
          <cell r="B1631" t="str">
            <v>Ñoùng coïc BTCT 30x30 daøi &gt; 20m döôùi nöôùc baèng taøu ñoùng coïc buùa &gt;2,5T-3,5T</v>
          </cell>
          <cell r="C1631" t="str">
            <v>100m</v>
          </cell>
          <cell r="D1631" t="str">
            <v>CC.7210</v>
          </cell>
        </row>
        <row r="1632">
          <cell r="B1632" t="str">
            <v>Ñoùng coïc BTCT 35x35 daøi &gt; 20m döôùi nöôùc baèng taøu ñoùng coïc buùa &gt;2,5T-3,5T</v>
          </cell>
          <cell r="C1632" t="str">
            <v>100m</v>
          </cell>
          <cell r="D1632" t="str">
            <v>CC.7220</v>
          </cell>
        </row>
        <row r="1633">
          <cell r="B1633" t="str">
            <v>Ñoùng coïc BTCT 40x40 daøi &gt; 20m döôùi nöôùc baèng taøu ñoùng coïc buùa &gt;2,5T-3,5T</v>
          </cell>
          <cell r="C1633" t="str">
            <v>100m</v>
          </cell>
          <cell r="D1633" t="str">
            <v>CC.7230</v>
          </cell>
        </row>
        <row r="1634">
          <cell r="B1634" t="str">
            <v>Ñoùng coïc BTCT d=550mm treân ñaát baèng maùy ñoùng coïc 3,5T</v>
          </cell>
          <cell r="C1634" t="str">
            <v>100m</v>
          </cell>
          <cell r="D1634" t="str">
            <v>CC.8110</v>
          </cell>
        </row>
        <row r="1635">
          <cell r="B1635" t="str">
            <v>Ñoùng coïc BTCT d=1000mm treân ñaát baèng maùy ñoùng coïc 3,5T</v>
          </cell>
          <cell r="C1635" t="str">
            <v>100m</v>
          </cell>
          <cell r="D1635" t="str">
            <v>CC.8120</v>
          </cell>
        </row>
        <row r="1636">
          <cell r="B1636" t="str">
            <v>Ñoùng coïc BTCT d=550mm döôùi nöôùc baèng maùy ñoùng coïc 3,5T</v>
          </cell>
          <cell r="C1636" t="str">
            <v>100m</v>
          </cell>
          <cell r="D1636" t="str">
            <v>CC.8210</v>
          </cell>
        </row>
        <row r="1637">
          <cell r="B1637" t="str">
            <v>Ñoùng coïc BTCT d=1000mm treân nöôùc baèng maùy ñoùng coïc 3,5T</v>
          </cell>
          <cell r="C1637" t="str">
            <v>100m</v>
          </cell>
          <cell r="D1637" t="str">
            <v>CC.8220</v>
          </cell>
        </row>
        <row r="1638">
          <cell r="B1638" t="str">
            <v>Noái coïc BTCT 20x20 baèng phöông phaùp haøn</v>
          </cell>
          <cell r="C1638" t="str">
            <v>1 môùi</v>
          </cell>
          <cell r="D1638" t="str">
            <v>CC.9110</v>
          </cell>
        </row>
        <row r="1639">
          <cell r="B1639" t="str">
            <v>Noái coïc BTCT 25x25 baèng phöông phaùp haøn</v>
          </cell>
          <cell r="C1639" t="str">
            <v>1 môùi</v>
          </cell>
          <cell r="D1639" t="str">
            <v>CC.9120</v>
          </cell>
        </row>
        <row r="1640">
          <cell r="B1640" t="str">
            <v>Noái coïc BTCT 30x30 baèng phöông phaùp haøn</v>
          </cell>
          <cell r="C1640" t="str">
            <v>1 môùi</v>
          </cell>
          <cell r="D1640" t="str">
            <v>CC.9130</v>
          </cell>
        </row>
        <row r="1641">
          <cell r="B1641" t="str">
            <v>Noái coïc BTCT 35x35 baèng phöông phaùp haøn</v>
          </cell>
          <cell r="C1641" t="str">
            <v>1 môùi</v>
          </cell>
          <cell r="D1641" t="str">
            <v>CC.9140</v>
          </cell>
        </row>
        <row r="1642">
          <cell r="B1642" t="str">
            <v>Noái coïc BTCT 40x40 baèng phöông phaùp haøn</v>
          </cell>
          <cell r="C1642" t="str">
            <v>1 môùi</v>
          </cell>
          <cell r="D1642" t="str">
            <v>CC.9150</v>
          </cell>
        </row>
        <row r="1643">
          <cell r="B1643" t="str">
            <v>Noái coïc oáng fi 550</v>
          </cell>
          <cell r="C1643" t="str">
            <v>1 môùi</v>
          </cell>
          <cell r="D1643" t="str">
            <v>CC.9210</v>
          </cell>
        </row>
        <row r="1644">
          <cell r="B1644" t="str">
            <v>Noái coïc oáng fi 1000</v>
          </cell>
          <cell r="C1644" t="str">
            <v>1 môùi</v>
          </cell>
          <cell r="D1644" t="str">
            <v>CC.9220</v>
          </cell>
        </row>
        <row r="1645">
          <cell r="B1645" t="str">
            <v>Ñoùng coïc vaùn theùp daøi ≤ 12m treân ñaát baèng maùy ñoùng coïc 1,8T ñaát caáp I</v>
          </cell>
          <cell r="C1645" t="str">
            <v>100m</v>
          </cell>
          <cell r="D1645" t="str">
            <v>CD.1110</v>
          </cell>
        </row>
        <row r="1646">
          <cell r="B1646" t="str">
            <v>Ñoùng coïc vaùn theùp daøi ≤ 12m treân ñaát baèng maùy ñoùng coïc 1,8T ñaát caáp II</v>
          </cell>
          <cell r="C1646" t="str">
            <v>100m</v>
          </cell>
          <cell r="D1646" t="str">
            <v>CD.1120</v>
          </cell>
        </row>
        <row r="1647">
          <cell r="B1647" t="str">
            <v>Ñoùng coïc vaùn theùp daøi &gt; 12m treân ñaát baèng maùy ñoùng coïc 1,8T ñaát caáp I</v>
          </cell>
          <cell r="C1647" t="str">
            <v>100m</v>
          </cell>
          <cell r="D1647" t="str">
            <v>CD.1210</v>
          </cell>
        </row>
        <row r="1648">
          <cell r="B1648" t="str">
            <v>Ñoùng coïc vaùn theùp daøi &gt; 12m treân ñaát baèng maùy ñoùng coïc 1,8T ñaát caáp II</v>
          </cell>
          <cell r="C1648" t="str">
            <v>100m</v>
          </cell>
          <cell r="D1648" t="str">
            <v>CD.1220</v>
          </cell>
        </row>
        <row r="1649">
          <cell r="B1649" t="str">
            <v>Ñoùng coïc vaùn theùp daøi ≤ 12m döôùi nöôùc baèng maùy ñoùng coïc 1,8T ñaát caáp I</v>
          </cell>
          <cell r="C1649" t="str">
            <v>100m</v>
          </cell>
          <cell r="D1649" t="str">
            <v>CD.2110</v>
          </cell>
        </row>
        <row r="1650">
          <cell r="B1650" t="str">
            <v>Ñoùng coïc vaùn theùp daøi ≤ 12m döôùi nöôùc baèng maùy ñoùng coïc 1,8T ñaát caáp II</v>
          </cell>
          <cell r="C1650" t="str">
            <v>100m</v>
          </cell>
          <cell r="D1650" t="str">
            <v>CD.2120</v>
          </cell>
        </row>
        <row r="1651">
          <cell r="B1651" t="str">
            <v>Ñoùng coïc vaùn theùp daøi &gt; 12m döôùi nöôùc baèng maùy ñoùng coïc 1,8T ñaát caáp I</v>
          </cell>
          <cell r="C1651" t="str">
            <v>100m</v>
          </cell>
          <cell r="D1651" t="str">
            <v>CD.2210</v>
          </cell>
        </row>
        <row r="1652">
          <cell r="B1652" t="str">
            <v>Ñoùng coïc vaùn theùp daøi &gt; 12m döôùi nöôùc baèng maùy ñoùng coïc 1,8T ñaát caáp II</v>
          </cell>
          <cell r="C1652" t="str">
            <v>100m</v>
          </cell>
          <cell r="D1652" t="str">
            <v>CD.2220</v>
          </cell>
        </row>
        <row r="1653">
          <cell r="B1653" t="str">
            <v>Ñoùng coïc oáng theùp d≤ 400mm treân ñaát baèng maùy ñoùng coïc 1,8T ñaát caáp I</v>
          </cell>
          <cell r="C1653" t="str">
            <v>100m</v>
          </cell>
          <cell r="D1653" t="str">
            <v>CD.3110</v>
          </cell>
        </row>
        <row r="1654">
          <cell r="B1654" t="str">
            <v>Ñoùng coïc oáng theùp d≤ 400mm treân ñaát baèng maùy ñoùng coïc 1,8T ñaát caáp II</v>
          </cell>
          <cell r="C1654" t="str">
            <v>100m</v>
          </cell>
          <cell r="D1654" t="str">
            <v>CD.3120</v>
          </cell>
        </row>
        <row r="1655">
          <cell r="B1655" t="str">
            <v>Ñoùng coïc oáng theùp d≤ 400mm döôùi nöôùc baèng maùy ñoùng coïc 1,8T ñaát caáp I</v>
          </cell>
          <cell r="C1655" t="str">
            <v>100m</v>
          </cell>
          <cell r="D1655" t="str">
            <v>CD.3210</v>
          </cell>
        </row>
        <row r="1656">
          <cell r="B1656" t="str">
            <v>Ñoùng coïc oáng theùp d≤ 400mm döôùi nöôùc baèng maùy ñoùng coïc 1,8T ñaát caáp II</v>
          </cell>
          <cell r="C1656" t="str">
            <v>100m</v>
          </cell>
          <cell r="D1656" t="str">
            <v>CD.3220</v>
          </cell>
        </row>
        <row r="1657">
          <cell r="B1657" t="str">
            <v>Ñoùng coïc theùp hình daøi ≤ 10m treân ñaát baèng maùy ñoùng coïc 1,2T ñaát caáp I</v>
          </cell>
          <cell r="C1657" t="str">
            <v>100m</v>
          </cell>
          <cell r="D1657" t="str">
            <v>CD.4110</v>
          </cell>
        </row>
        <row r="1658">
          <cell r="B1658" t="str">
            <v>Ñoùng coïc theùp hình daøi ≤ 10m treân ñaát baèng maùy ñoùng coïc 1,2T ñaát caáp II</v>
          </cell>
          <cell r="C1658" t="str">
            <v>100m</v>
          </cell>
          <cell r="D1658" t="str">
            <v>CD.4120</v>
          </cell>
        </row>
        <row r="1659">
          <cell r="B1659" t="str">
            <v>Ñoùng coïc theùp hình daøi &gt; 10m treân ñaát baèng maùy ñoùng coïc 1,2T ñaát caáp I</v>
          </cell>
          <cell r="C1659" t="str">
            <v>100m</v>
          </cell>
          <cell r="D1659" t="str">
            <v>CD.4210</v>
          </cell>
        </row>
        <row r="1660">
          <cell r="B1660" t="str">
            <v>Ñoùng coïc theùp hình daøi &gt; 10m treân ñaát baèng maùy ñoùng coïc 1,2T ñaát caáp II</v>
          </cell>
          <cell r="C1660" t="str">
            <v>100m</v>
          </cell>
          <cell r="D1660" t="str">
            <v>CD.4220</v>
          </cell>
        </row>
        <row r="1661">
          <cell r="B1661" t="str">
            <v>Ñoùng coïc theùp hình daøi ≤ 10m döôùi nöôùc baèng maùy ñoùng coïc 1,2T ñaát caápI</v>
          </cell>
          <cell r="C1661" t="str">
            <v>100m</v>
          </cell>
          <cell r="D1661" t="str">
            <v>CD.5110</v>
          </cell>
        </row>
        <row r="1662">
          <cell r="B1662" t="str">
            <v>Ñoùng coïc theùp hình daøi ≤ 10m döôùi nöôùc baèng maùy ñoùng coïc 1,2T ñaát caápII</v>
          </cell>
          <cell r="C1662" t="str">
            <v>100m</v>
          </cell>
          <cell r="D1662" t="str">
            <v>CD.5120</v>
          </cell>
        </row>
        <row r="1663">
          <cell r="B1663" t="str">
            <v>Ñoùng coïc theùp hình daøi &gt; 10m döôùi nöôùc baèng maùy ñoùng coïc 1,2T ñaát caápI</v>
          </cell>
          <cell r="C1663" t="str">
            <v>100m</v>
          </cell>
          <cell r="D1663" t="str">
            <v>CD.5210</v>
          </cell>
        </row>
        <row r="1664">
          <cell r="B1664" t="str">
            <v>Ñoùng coïc theùp hình daøi &gt; 10m döôùi nöôùc baèng maùy ñoùng coïc 1,2T ñaát caápII</v>
          </cell>
          <cell r="C1664" t="str">
            <v>100m</v>
          </cell>
          <cell r="D1664" t="str">
            <v>CD.5220</v>
          </cell>
        </row>
        <row r="1665">
          <cell r="B1665" t="str">
            <v>Thi coâng coïc caùt chieàu daøi ≤ 7m d=330mm ñaát caáp I</v>
          </cell>
          <cell r="C1665" t="str">
            <v>100m</v>
          </cell>
          <cell r="D1665" t="str">
            <v>CE.1111</v>
          </cell>
        </row>
        <row r="1666">
          <cell r="B1666" t="str">
            <v>Thi coâng coïc caùt chieàu daøi ≤ 7m d=430mm ñaát caáp I</v>
          </cell>
          <cell r="C1666" t="str">
            <v>100m</v>
          </cell>
          <cell r="D1666" t="str">
            <v>CE.1112</v>
          </cell>
        </row>
        <row r="1667">
          <cell r="B1667" t="str">
            <v>Thi coâng coïc caùt chieàu daøi ≤ 7m d=330mm ñaát caáp II</v>
          </cell>
          <cell r="C1667" t="str">
            <v>100m</v>
          </cell>
          <cell r="D1667" t="str">
            <v>CE.1121</v>
          </cell>
        </row>
        <row r="1668">
          <cell r="B1668" t="str">
            <v>Thi coâng coïc caùt chieàu daøi ≤ 7m d=430mm ñaát caáp II</v>
          </cell>
          <cell r="C1668" t="str">
            <v>100m</v>
          </cell>
          <cell r="D1668" t="str">
            <v>CE.1122</v>
          </cell>
        </row>
        <row r="1669">
          <cell r="B1669" t="str">
            <v>Thi coâng coïc caùt chieàu daøi &gt; 7m d=330mm ñaát caáp I</v>
          </cell>
          <cell r="C1669" t="str">
            <v>100m</v>
          </cell>
          <cell r="D1669" t="str">
            <v>CE.1211</v>
          </cell>
        </row>
        <row r="1670">
          <cell r="B1670" t="str">
            <v>Thi coâng coïc caùt chieàu daøi &gt; 7m d=430mm ñaát caáp I</v>
          </cell>
          <cell r="C1670" t="str">
            <v>100m</v>
          </cell>
          <cell r="D1670" t="str">
            <v>CE.1212</v>
          </cell>
        </row>
        <row r="1671">
          <cell r="B1671" t="str">
            <v>Thi coâng coïc caùt chieàu daøi &gt; 7m d=330mm ñaát caáp II</v>
          </cell>
          <cell r="C1671" t="str">
            <v>100m</v>
          </cell>
          <cell r="D1671" t="str">
            <v>CE.1221</v>
          </cell>
        </row>
        <row r="1672">
          <cell r="B1672" t="str">
            <v>Thi coâng coïc caùt chieàu daøi &gt; 7m d=430mm ñaát caáp II</v>
          </cell>
          <cell r="C1672" t="str">
            <v>100m</v>
          </cell>
          <cell r="D1672" t="str">
            <v>CE.1222</v>
          </cell>
        </row>
        <row r="1673">
          <cell r="B1673" t="str">
            <v>Thi coâng coïc caùt chieàu daøi &gt; 12m d=330mm ñaát caáp I</v>
          </cell>
          <cell r="C1673" t="str">
            <v>100m</v>
          </cell>
          <cell r="D1673" t="str">
            <v>CE.1311</v>
          </cell>
        </row>
        <row r="1674">
          <cell r="B1674" t="str">
            <v>Thi coâng coïc caùt chieàu daøi &gt; 12m d=430mm ñaát caáp I</v>
          </cell>
          <cell r="C1674" t="str">
            <v>100m</v>
          </cell>
          <cell r="D1674" t="str">
            <v>CE.1312</v>
          </cell>
        </row>
        <row r="1675">
          <cell r="B1675" t="str">
            <v>Thi coâng coïc caùt chieàu daøi &gt; 12m d=330mm ñaát caáp II</v>
          </cell>
          <cell r="C1675" t="str">
            <v>100m</v>
          </cell>
          <cell r="D1675" t="str">
            <v>CE.1321</v>
          </cell>
        </row>
        <row r="1676">
          <cell r="B1676" t="str">
            <v>Thi coâng coïc caùt chieàu daøi &gt; 12m d=430mm ñaát caáp II</v>
          </cell>
          <cell r="C1676" t="str">
            <v>100m</v>
          </cell>
          <cell r="D1676" t="str">
            <v>CE.1322</v>
          </cell>
        </row>
        <row r="1677">
          <cell r="B1677" t="str">
            <v>EÙp tröôùc coïc BTCT 15x15 chieàu daøi coïc ≤  4m ñaát caáp I</v>
          </cell>
          <cell r="C1677" t="str">
            <v>100m</v>
          </cell>
          <cell r="D1677" t="str">
            <v>CF.1111</v>
          </cell>
        </row>
        <row r="1678">
          <cell r="B1678" t="str">
            <v>EÙp tröôùc coïc BTCT 20x20 chieàu daøi coïc ≤  4m ñaát caáp I</v>
          </cell>
          <cell r="C1678" t="str">
            <v>100m</v>
          </cell>
          <cell r="D1678" t="str">
            <v>CF.1112</v>
          </cell>
        </row>
        <row r="1679">
          <cell r="B1679" t="str">
            <v>EÙp tröôùc coïc BTCT 25x25 chieàu daøi coïc ≤  4m ñaát caáp I</v>
          </cell>
          <cell r="C1679" t="str">
            <v>100m</v>
          </cell>
          <cell r="D1679" t="str">
            <v>CF.1113</v>
          </cell>
        </row>
        <row r="1680">
          <cell r="B1680" t="str">
            <v>EÙp tröôùc coïc BTCT 15x15 chieàu daøi coïc ≤  4m ñaát caáp II</v>
          </cell>
          <cell r="C1680" t="str">
            <v>100m</v>
          </cell>
          <cell r="D1680" t="str">
            <v>CF.1121</v>
          </cell>
        </row>
        <row r="1681">
          <cell r="B1681" t="str">
            <v>EÙp tröôùc coïc BTCT 20x20 chieàu daøi coïc ≤  4m ñaát caáp II</v>
          </cell>
          <cell r="C1681" t="str">
            <v>100m</v>
          </cell>
          <cell r="D1681" t="str">
            <v>CF.1122</v>
          </cell>
        </row>
        <row r="1682">
          <cell r="B1682" t="str">
            <v>EÙp tröôùc coïc BTCT 25x25 chieàu daøi coïc ≤  4m ñaát caáp II</v>
          </cell>
          <cell r="C1682" t="str">
            <v>100m</v>
          </cell>
          <cell r="D1682" t="str">
            <v>CF.1123</v>
          </cell>
        </row>
        <row r="1683">
          <cell r="B1683" t="str">
            <v>EÙp tröôùc coïc BTCT 15x15 chieàu daøi coïc &gt; 4m ñaát caáp I</v>
          </cell>
          <cell r="C1683" t="str">
            <v>100m</v>
          </cell>
          <cell r="D1683" t="str">
            <v>CF.1211</v>
          </cell>
        </row>
        <row r="1684">
          <cell r="B1684" t="str">
            <v>EÙp tröôùc coïc BTCT 20x20 chieàu daøi coïc &gt; 4m ñaát caáp I</v>
          </cell>
          <cell r="C1684" t="str">
            <v>100m</v>
          </cell>
          <cell r="D1684" t="str">
            <v>CF.1212</v>
          </cell>
        </row>
        <row r="1685">
          <cell r="B1685" t="str">
            <v>EÙp tröôùc coïc BTCT 25x25 chieàu daøi coïc &gt; 4m ñaát caáp I</v>
          </cell>
          <cell r="C1685" t="str">
            <v>100m</v>
          </cell>
          <cell r="D1685" t="str">
            <v>CF.1213</v>
          </cell>
        </row>
        <row r="1686">
          <cell r="B1686" t="str">
            <v>EÙp tröôùc coïc BTCT 15x15 chieàu daøi coïc &gt; 4m ñaát caáp II</v>
          </cell>
          <cell r="C1686" t="str">
            <v>100m</v>
          </cell>
          <cell r="D1686" t="str">
            <v>CF.1221</v>
          </cell>
        </row>
        <row r="1687">
          <cell r="B1687" t="str">
            <v>EÙp tröôùc coïc BTCT 20x20 chieàu daøi coïc &gt; 4m ñaát caáp II</v>
          </cell>
          <cell r="C1687" t="str">
            <v>100m</v>
          </cell>
          <cell r="D1687" t="str">
            <v>CF.1222</v>
          </cell>
        </row>
        <row r="1688">
          <cell r="B1688" t="str">
            <v>EÙp tröôùc coïc BTCT 25x25 chieàu daøi coïc &gt; 4m ñaát caáp II</v>
          </cell>
          <cell r="C1688" t="str">
            <v>100m</v>
          </cell>
          <cell r="D1688" t="str">
            <v>CF.1223</v>
          </cell>
        </row>
        <row r="1689">
          <cell r="B1689" t="str">
            <v>EÙp sau coïc BTCT 10x10 chieàu daøi coïc ≤  4m ñaát caáp I</v>
          </cell>
          <cell r="C1689" t="str">
            <v>100m</v>
          </cell>
          <cell r="D1689" t="str">
            <v>CF.2111</v>
          </cell>
        </row>
        <row r="1690">
          <cell r="B1690" t="str">
            <v>EÙp sau coïc BTCT 15x15 chieàu daøi coïc ≤  4m ñaát caáp I</v>
          </cell>
          <cell r="C1690" t="str">
            <v>100m</v>
          </cell>
          <cell r="D1690" t="str">
            <v>CF.2112</v>
          </cell>
        </row>
        <row r="1691">
          <cell r="B1691" t="str">
            <v>EÙp sau coïc BTCT 20x20 chieàu daøi coïc ≤  4m ñaát caáp I</v>
          </cell>
          <cell r="C1691" t="str">
            <v>100m</v>
          </cell>
          <cell r="D1691" t="str">
            <v>CF.2113</v>
          </cell>
        </row>
        <row r="1692">
          <cell r="B1692" t="str">
            <v>EÙp sau coïc BTCT 10x10 chieàu daøi coïc ≤  4m ñaát caáp II</v>
          </cell>
          <cell r="C1692" t="str">
            <v>100m</v>
          </cell>
          <cell r="D1692" t="str">
            <v>CF.2121</v>
          </cell>
        </row>
        <row r="1693">
          <cell r="B1693" t="str">
            <v>EÙp sau coïc BTCT 15x15 chieàu daøi coïc ≤  4m ñaát caáp II</v>
          </cell>
          <cell r="C1693" t="str">
            <v>100m</v>
          </cell>
          <cell r="D1693" t="str">
            <v>CF.2122</v>
          </cell>
        </row>
        <row r="1694">
          <cell r="B1694" t="str">
            <v>EÙp sau coïc BTCT 20x20 chieàu daøi coïc ≤  4m ñaát caáp II</v>
          </cell>
          <cell r="C1694" t="str">
            <v>100m</v>
          </cell>
          <cell r="D1694" t="str">
            <v>CF.2123</v>
          </cell>
        </row>
        <row r="1695">
          <cell r="B1695" t="str">
            <v>EÙp sau coïc BTCT 15x15 chieàu daøi coïc &gt; 4m ñaát caáp I</v>
          </cell>
          <cell r="C1695" t="str">
            <v>100m</v>
          </cell>
          <cell r="D1695" t="str">
            <v>CF.2212</v>
          </cell>
        </row>
        <row r="1696">
          <cell r="B1696" t="str">
            <v>EÙp sau coïc BTCT 20x20 chieàu daøi coïc &gt; 4m ñaát caáp I</v>
          </cell>
          <cell r="C1696" t="str">
            <v>100m</v>
          </cell>
          <cell r="D1696" t="str">
            <v>CF.2213</v>
          </cell>
        </row>
        <row r="1697">
          <cell r="B1697" t="str">
            <v>EÙp sau coïc BTCT 15x15 chieàu daøi coïc &gt; 4m ñaát caáp II</v>
          </cell>
          <cell r="C1697" t="str">
            <v>100m</v>
          </cell>
          <cell r="D1697" t="str">
            <v>CF.2222</v>
          </cell>
        </row>
        <row r="1698">
          <cell r="B1698" t="str">
            <v>EÙp sau coïc BTCT 20x20 chieàu daøi coïc &gt; 4m ñaát caáp II</v>
          </cell>
          <cell r="C1698" t="str">
            <v>100m</v>
          </cell>
          <cell r="D1698" t="str">
            <v>CF.2223</v>
          </cell>
        </row>
        <row r="1699">
          <cell r="B1699" t="str">
            <v>Khoan vaøo ñaát treân caïn ñöôøng kính loã khoan 800mm</v>
          </cell>
          <cell r="C1699" t="str">
            <v>m</v>
          </cell>
          <cell r="D1699" t="str">
            <v>DA.1110</v>
          </cell>
        </row>
        <row r="1700">
          <cell r="B1700" t="str">
            <v>Khoan vaøo ñaát treân caïn ñöôøng kính loã khoan 1000mm</v>
          </cell>
          <cell r="C1700" t="str">
            <v>m</v>
          </cell>
          <cell r="D1700" t="str">
            <v>DA.1120</v>
          </cell>
        </row>
        <row r="1701">
          <cell r="B1701" t="str">
            <v>Khoan vaøo ñaát treân caïn ñöôøng kính loã khoan 1200mm</v>
          </cell>
          <cell r="C1701" t="str">
            <v>m</v>
          </cell>
          <cell r="D1701" t="str">
            <v>DA.1130</v>
          </cell>
        </row>
        <row r="1702">
          <cell r="B1702" t="str">
            <v>Khoan vaøo ñaát treân caïn ñöôøng kính loã khoan 1400mm</v>
          </cell>
          <cell r="C1702" t="str">
            <v>m</v>
          </cell>
          <cell r="D1702" t="str">
            <v>DA.1140</v>
          </cell>
        </row>
        <row r="1703">
          <cell r="B1703" t="str">
            <v>Khoan vaøo ñaát döôùi nöôùc ñöôøng kính loã khoan 800mm</v>
          </cell>
          <cell r="C1703" t="str">
            <v>m</v>
          </cell>
          <cell r="D1703" t="str">
            <v>DA.1210</v>
          </cell>
        </row>
        <row r="1704">
          <cell r="B1704" t="str">
            <v>Khoan vaøo ñaát döôùi nöôùc ñöôøng kính loã khoan 1000mm</v>
          </cell>
          <cell r="C1704" t="str">
            <v>m</v>
          </cell>
          <cell r="D1704" t="str">
            <v>DA.1220</v>
          </cell>
        </row>
        <row r="1705">
          <cell r="B1705" t="str">
            <v>Khoan vaøo ñaát döôùi nöôùc ñöôøng kính loã khoan 1200mm</v>
          </cell>
          <cell r="C1705" t="str">
            <v>m</v>
          </cell>
          <cell r="D1705" t="str">
            <v>DA.1230</v>
          </cell>
        </row>
        <row r="1706">
          <cell r="B1706" t="str">
            <v>Khoan vaøo ñaát döôùi nöôùc ñöôøng kính loã khoan 1400mm</v>
          </cell>
          <cell r="C1706" t="str">
            <v>m</v>
          </cell>
          <cell r="D1706" t="str">
            <v>DA.1240</v>
          </cell>
        </row>
        <row r="1707">
          <cell r="B1707" t="str">
            <v>Khoan ñaù treân caïn, ñaù caáp I ñöôøng kính loã khoan 800mm</v>
          </cell>
          <cell r="C1707" t="str">
            <v>m</v>
          </cell>
          <cell r="D1707" t="str">
            <v>DA.2111</v>
          </cell>
        </row>
        <row r="1708">
          <cell r="B1708" t="str">
            <v>Khoan ñaù treân caïn, ñaù caáp I ñöôøng kính loã khoan 1000mm</v>
          </cell>
          <cell r="C1708" t="str">
            <v>m</v>
          </cell>
          <cell r="D1708" t="str">
            <v>DA.2112</v>
          </cell>
        </row>
        <row r="1709">
          <cell r="B1709" t="str">
            <v>Khoan ñaù treân caïn, ñaù caáp I ñöôøng kính loã khoan 1200mm</v>
          </cell>
          <cell r="C1709" t="str">
            <v>m</v>
          </cell>
          <cell r="D1709" t="str">
            <v>DA.2113</v>
          </cell>
        </row>
        <row r="1710">
          <cell r="B1710" t="str">
            <v>Khoan ñaù treân caïn, ñaù caáp I ñöôøng kính loã khoan 1400mm</v>
          </cell>
          <cell r="C1710" t="str">
            <v>m</v>
          </cell>
          <cell r="D1710" t="str">
            <v>DA.2114</v>
          </cell>
        </row>
        <row r="1711">
          <cell r="B1711" t="str">
            <v>Khoan ñaù treân caïn, ñaù caáp II ñöôøng kính loã khoan 800mm</v>
          </cell>
          <cell r="C1711" t="str">
            <v>m</v>
          </cell>
          <cell r="D1711" t="str">
            <v>DA.2121</v>
          </cell>
        </row>
        <row r="1712">
          <cell r="B1712" t="str">
            <v>Khoan ñaù treân caïn, ñaù caáp II ñöôøng kính loã khoan 1000mm</v>
          </cell>
          <cell r="C1712" t="str">
            <v>m</v>
          </cell>
          <cell r="D1712" t="str">
            <v>DA.2122</v>
          </cell>
        </row>
        <row r="1713">
          <cell r="B1713" t="str">
            <v>Khoan ñaù treân caïn, ñaù caáp II ñöôøng kính loã khoan 1200mm</v>
          </cell>
          <cell r="C1713" t="str">
            <v>m</v>
          </cell>
          <cell r="D1713" t="str">
            <v>DA.2123</v>
          </cell>
        </row>
        <row r="1714">
          <cell r="B1714" t="str">
            <v>Khoan ñaù treân caïn, ñaù caáp II ñöôøng kính loã khoan 1400mm</v>
          </cell>
          <cell r="C1714" t="str">
            <v>m</v>
          </cell>
          <cell r="D1714" t="str">
            <v>DA.2124</v>
          </cell>
        </row>
        <row r="1715">
          <cell r="B1715" t="str">
            <v>Khoan ñaù treân caïn, ñaù caáp III ñöôøng kính loã khoan 800mm</v>
          </cell>
          <cell r="C1715" t="str">
            <v>m</v>
          </cell>
          <cell r="D1715" t="str">
            <v>DA.2131</v>
          </cell>
        </row>
        <row r="1716">
          <cell r="B1716" t="str">
            <v>Khoan ñaù treân caïn, ñaù caáp III ñöôøng kính loã khoan 1000mm</v>
          </cell>
          <cell r="C1716" t="str">
            <v>m</v>
          </cell>
          <cell r="D1716" t="str">
            <v>DA.2132</v>
          </cell>
        </row>
        <row r="1717">
          <cell r="B1717" t="str">
            <v>Khoan ñaù treân caïn, ñaù caáp III ñöôøng kính loã khoan 1200mm</v>
          </cell>
          <cell r="C1717" t="str">
            <v>m</v>
          </cell>
          <cell r="D1717" t="str">
            <v>DA.2133</v>
          </cell>
        </row>
        <row r="1718">
          <cell r="B1718" t="str">
            <v>Khoan ñaù treân caïn, ñaù caáp III ñöôøng kính loã khoan 1400mm</v>
          </cell>
          <cell r="C1718" t="str">
            <v>m</v>
          </cell>
          <cell r="D1718" t="str">
            <v>DA.2134</v>
          </cell>
        </row>
        <row r="1719">
          <cell r="B1719" t="str">
            <v>Khoan ñaù treân caïn, ñaù caáp IV ñöôøng kính loã khoan 800mm</v>
          </cell>
          <cell r="C1719" t="str">
            <v>m</v>
          </cell>
          <cell r="D1719" t="str">
            <v>DA.2141</v>
          </cell>
        </row>
        <row r="1720">
          <cell r="B1720" t="str">
            <v>Khoan ñaù treân caïn, ñaù caáp IV ñöôøng kính loã khoan 1000mm</v>
          </cell>
          <cell r="C1720" t="str">
            <v>m</v>
          </cell>
          <cell r="D1720" t="str">
            <v>DA.2142</v>
          </cell>
        </row>
        <row r="1721">
          <cell r="B1721" t="str">
            <v>Khoan ñaù treân caïn, ñaù caáp IV ñöôøng kính loã khoan 1200mm</v>
          </cell>
          <cell r="C1721" t="str">
            <v>m</v>
          </cell>
          <cell r="D1721" t="str">
            <v>DA.2143</v>
          </cell>
        </row>
        <row r="1722">
          <cell r="B1722" t="str">
            <v>Khoan ñaù treân caïn, ñaù caáp IV ñöôøng kính loã khoan 1400mm</v>
          </cell>
          <cell r="C1722" t="str">
            <v>m</v>
          </cell>
          <cell r="D1722" t="str">
            <v>DA.2144</v>
          </cell>
        </row>
        <row r="1723">
          <cell r="B1723" t="str">
            <v>Khoan ñaù döôùi nöôùc, ñaù caáp I ñöôøng kính loã khoan 800mm</v>
          </cell>
          <cell r="C1723" t="str">
            <v>m</v>
          </cell>
          <cell r="D1723" t="str">
            <v>DA.2211</v>
          </cell>
        </row>
        <row r="1724">
          <cell r="B1724" t="str">
            <v>Khoan ñaù döôùi nöôùc, ñaù caáp I ñöôøng kính loã khoan 1000mm</v>
          </cell>
          <cell r="C1724" t="str">
            <v>m</v>
          </cell>
          <cell r="D1724" t="str">
            <v>DA.2212</v>
          </cell>
        </row>
        <row r="1725">
          <cell r="B1725" t="str">
            <v>Khoan ñaù döôùi nöôùc, ñaù caáp I ñöôøng kính loã khoan 1200mm</v>
          </cell>
          <cell r="C1725" t="str">
            <v>m</v>
          </cell>
          <cell r="D1725" t="str">
            <v>DA.2213</v>
          </cell>
        </row>
        <row r="1726">
          <cell r="B1726" t="str">
            <v>Khoan ñaù döôùi nöôùc, ñaù caáp I ñöôøng kính loã khoan 1400mm</v>
          </cell>
          <cell r="C1726" t="str">
            <v>m</v>
          </cell>
          <cell r="D1726" t="str">
            <v>DA.2214</v>
          </cell>
        </row>
        <row r="1727">
          <cell r="B1727" t="str">
            <v>Khoan ñaù döôùi nöôùc, ñaù caáp II ñöôøng kính loã khoan 800mm</v>
          </cell>
          <cell r="C1727" t="str">
            <v>m</v>
          </cell>
          <cell r="D1727" t="str">
            <v>DA.2221</v>
          </cell>
        </row>
        <row r="1728">
          <cell r="B1728" t="str">
            <v>Khoan ñaù döôùi nöôùc, ñaù caáp II ñöôøng kính loã khoan 1000mm</v>
          </cell>
          <cell r="C1728" t="str">
            <v>m</v>
          </cell>
          <cell r="D1728" t="str">
            <v>DA.2222</v>
          </cell>
        </row>
        <row r="1729">
          <cell r="B1729" t="str">
            <v>Khoan ñaù döôùi nöôùc, ñaù caáp II ñöôøng kính loã khoan 1200mm</v>
          </cell>
          <cell r="C1729" t="str">
            <v>m</v>
          </cell>
          <cell r="D1729" t="str">
            <v>DA.2223</v>
          </cell>
        </row>
        <row r="1730">
          <cell r="B1730" t="str">
            <v>Khoan ñaù döôùi nöôùc, ñaù caáp II ñöôøng kính loã khoan 1400mm</v>
          </cell>
          <cell r="C1730" t="str">
            <v>m</v>
          </cell>
          <cell r="D1730" t="str">
            <v>DA.2224</v>
          </cell>
        </row>
        <row r="1731">
          <cell r="B1731" t="str">
            <v>Khoan ñaù döôùi nöôùc, ñaù caáp III ñöôøng kính loã khoan 800mm</v>
          </cell>
          <cell r="C1731" t="str">
            <v>m</v>
          </cell>
          <cell r="D1731" t="str">
            <v>DA.2231</v>
          </cell>
        </row>
        <row r="1732">
          <cell r="B1732" t="str">
            <v>Khoan ñaù döôùi nöôùc, ñaù caáp III ñöôøng kính loã khoan 1000mm</v>
          </cell>
          <cell r="C1732" t="str">
            <v>m</v>
          </cell>
          <cell r="D1732" t="str">
            <v>DA.2232</v>
          </cell>
        </row>
        <row r="1733">
          <cell r="B1733" t="str">
            <v>Khoan ñaù döôùi nöôùc, ñaù caáp III ñöôøng kính loã khoan 1200mm</v>
          </cell>
          <cell r="C1733" t="str">
            <v>m</v>
          </cell>
          <cell r="D1733" t="str">
            <v>DA.2233</v>
          </cell>
        </row>
        <row r="1734">
          <cell r="B1734" t="str">
            <v>Khoan ñaù döôùi nöôùc, ñaù caáp III ñöôøng kính loã khoan 1400mm</v>
          </cell>
          <cell r="C1734" t="str">
            <v>m</v>
          </cell>
          <cell r="D1734" t="str">
            <v>DA.2234</v>
          </cell>
        </row>
        <row r="1735">
          <cell r="B1735" t="str">
            <v>Khoan ñaù döôùi nöôùc, ñaù caáp IV ñöôøng kính loã khoan 800mm</v>
          </cell>
          <cell r="C1735" t="str">
            <v>m</v>
          </cell>
          <cell r="D1735" t="str">
            <v>DA.2241</v>
          </cell>
        </row>
        <row r="1736">
          <cell r="B1736" t="str">
            <v>Khoan ñaù döôùi nöôùc, ñaù caáp IV ñöôøng kính loã khoan 1000mm</v>
          </cell>
          <cell r="C1736" t="str">
            <v>m</v>
          </cell>
          <cell r="D1736" t="str">
            <v>DA.2242</v>
          </cell>
        </row>
        <row r="1737">
          <cell r="B1737" t="str">
            <v>Khoan ñaù döôùi nöôùc, ñaù caáp IV ñöôøng kính loã khoan 1200mm</v>
          </cell>
          <cell r="C1737" t="str">
            <v>m</v>
          </cell>
          <cell r="D1737" t="str">
            <v>DA.2243</v>
          </cell>
        </row>
        <row r="1738">
          <cell r="B1738" t="str">
            <v>Khoan ñaù döôùi nöôùc, ñaù caáp IV ñöôøng kính loã khoan 1400mm</v>
          </cell>
          <cell r="C1738" t="str">
            <v>m</v>
          </cell>
          <cell r="D1738" t="str">
            <v>DA.2244</v>
          </cell>
        </row>
        <row r="1739">
          <cell r="B1739" t="str">
            <v>Khoan taïo loã vaøo ñaát treân caïn ñöôøng kính loã khoan 800mm</v>
          </cell>
          <cell r="C1739" t="str">
            <v>m</v>
          </cell>
          <cell r="D1739" t="str">
            <v>DB.1110</v>
          </cell>
        </row>
        <row r="1740">
          <cell r="B1740" t="str">
            <v>Khoan taïo loã vaøo ñaát treân caïn ñöôøng kính loã khoan 1000mm</v>
          </cell>
          <cell r="C1740" t="str">
            <v>m</v>
          </cell>
          <cell r="D1740" t="str">
            <v>DB.1120</v>
          </cell>
        </row>
        <row r="1741">
          <cell r="B1741" t="str">
            <v>Khoan taïo loã vaøo ñaát treân caïn ñöôøng kính loã khoan 1200mm</v>
          </cell>
          <cell r="C1741" t="str">
            <v>m</v>
          </cell>
          <cell r="D1741" t="str">
            <v>DB.1130</v>
          </cell>
        </row>
        <row r="1742">
          <cell r="B1742" t="str">
            <v>Khoan taïo loã vaøo ñaát treân caïn ñöôøng kính loã khoan 1400mm</v>
          </cell>
          <cell r="C1742" t="str">
            <v>m</v>
          </cell>
          <cell r="D1742" t="str">
            <v>DB.1140</v>
          </cell>
        </row>
        <row r="1743">
          <cell r="B1743" t="str">
            <v>Khoan taïo loã vaøo ñaát döôùi nöôùc ñöôøng kính loã khoan 800mm</v>
          </cell>
          <cell r="C1743" t="str">
            <v>m</v>
          </cell>
          <cell r="D1743" t="str">
            <v>DB.1210</v>
          </cell>
        </row>
        <row r="1744">
          <cell r="B1744" t="str">
            <v>Khoan taïo loã vaøo ñaát döôùi nöôùc ñöôøng kính loã khoan 1000mm</v>
          </cell>
          <cell r="C1744" t="str">
            <v>m</v>
          </cell>
          <cell r="D1744" t="str">
            <v>DB.1220</v>
          </cell>
        </row>
        <row r="1745">
          <cell r="B1745" t="str">
            <v>Khoan taïo loã vaøo ñaát döôùi nöôùc ñöôøng kính loã khoan 1200mm</v>
          </cell>
          <cell r="C1745" t="str">
            <v>m</v>
          </cell>
          <cell r="D1745" t="str">
            <v>DB.1230</v>
          </cell>
        </row>
        <row r="1746">
          <cell r="B1746" t="str">
            <v>Khoan taïo loã vaøo ñaát döôùi nöôùc ñöôøng kính loã khoan 1400mm</v>
          </cell>
          <cell r="C1746" t="str">
            <v>m</v>
          </cell>
          <cell r="D1746" t="str">
            <v>DB.1240</v>
          </cell>
        </row>
        <row r="1747">
          <cell r="B1747" t="str">
            <v>Khoan taïo loã vaøo ñaù treân caïn ñaù caáp I ñöôøng kính loã khoan 800mm</v>
          </cell>
          <cell r="C1747" t="str">
            <v>m</v>
          </cell>
          <cell r="D1747" t="str">
            <v>DB.2111</v>
          </cell>
        </row>
        <row r="1748">
          <cell r="B1748" t="str">
            <v>Khoan taïo loã vaøo ñaù treân caïn ñaù caáp I ñöôøng kính loã khoan 1000mm</v>
          </cell>
          <cell r="C1748" t="str">
            <v>m</v>
          </cell>
          <cell r="D1748" t="str">
            <v>DB.2112</v>
          </cell>
        </row>
        <row r="1749">
          <cell r="B1749" t="str">
            <v>Khoan taïo loã vaøo ñaù treân caïn ñaù caáp I ñöôøng kính loã khoan 1200mm</v>
          </cell>
          <cell r="C1749" t="str">
            <v>m</v>
          </cell>
          <cell r="D1749" t="str">
            <v>DB.2113</v>
          </cell>
        </row>
        <row r="1750">
          <cell r="B1750" t="str">
            <v>Khoan taïo loã vaøo ñaù treân caïn ñaù caáp I ñöôøng kính loã khoan 1400mm</v>
          </cell>
          <cell r="C1750" t="str">
            <v>m</v>
          </cell>
          <cell r="D1750" t="str">
            <v>DB.2114</v>
          </cell>
        </row>
        <row r="1751">
          <cell r="B1751" t="str">
            <v>Khoan taïo loã vaøo ñaù treân caïn ñaù caáp II ñöôøng kính loã khoan 800mm</v>
          </cell>
          <cell r="C1751" t="str">
            <v>m</v>
          </cell>
          <cell r="D1751" t="str">
            <v>DB.2121</v>
          </cell>
        </row>
        <row r="1752">
          <cell r="B1752" t="str">
            <v>Khoan taïo loã vaøo ñaù treân caïn ñaù caáp II ñöôøng kính loã khoan 1000mm</v>
          </cell>
          <cell r="C1752" t="str">
            <v>m</v>
          </cell>
          <cell r="D1752" t="str">
            <v>DB.2122</v>
          </cell>
        </row>
        <row r="1753">
          <cell r="B1753" t="str">
            <v>Khoan taïo loã vaøo ñaù treân caïn ñaù caáp II ñöôøng kính loã khoan 1200mm</v>
          </cell>
          <cell r="C1753" t="str">
            <v>m</v>
          </cell>
          <cell r="D1753" t="str">
            <v>DB.2123</v>
          </cell>
        </row>
        <row r="1754">
          <cell r="B1754" t="str">
            <v>Khoan taïo loã vaøo ñaù treân caïn ñaù caáp II ñöôøng kính loã khoan 1400mm</v>
          </cell>
          <cell r="C1754" t="str">
            <v>m</v>
          </cell>
          <cell r="D1754" t="str">
            <v>DB.2124</v>
          </cell>
        </row>
        <row r="1755">
          <cell r="B1755" t="str">
            <v>Khoan taïo loã vaøo ñaù treân caïn ñaù caáp III ñöôøng kính loã khoan 800mm</v>
          </cell>
          <cell r="C1755" t="str">
            <v>m</v>
          </cell>
          <cell r="D1755" t="str">
            <v>DB.2131</v>
          </cell>
        </row>
        <row r="1756">
          <cell r="B1756" t="str">
            <v>Khoan taïo loã vaøo ñaù treân caïn ñaù caáp III ñöôøng kính loã khoan 1000mm</v>
          </cell>
          <cell r="C1756" t="str">
            <v>m</v>
          </cell>
          <cell r="D1756" t="str">
            <v>DB.2132</v>
          </cell>
        </row>
        <row r="1757">
          <cell r="B1757" t="str">
            <v>Khoan taïo loã vaøo ñaù treân caïn ñaù caáp III ñöôøng kính loã khoan 1200mm</v>
          </cell>
          <cell r="C1757" t="str">
            <v>m</v>
          </cell>
          <cell r="D1757" t="str">
            <v>DB.2133</v>
          </cell>
        </row>
        <row r="1758">
          <cell r="B1758" t="str">
            <v>Khoan taïo loã vaøo ñaù treân caïn ñaù caáp III ñöôøng kính loã khoan 1400mm</v>
          </cell>
          <cell r="C1758" t="str">
            <v>m</v>
          </cell>
          <cell r="D1758" t="str">
            <v>DB.2134</v>
          </cell>
        </row>
        <row r="1759">
          <cell r="B1759" t="str">
            <v>Khoan taïo loã vaøo ñaù treân caïn ñaù caáp IV ñöôøng kính loã khoan 800mm</v>
          </cell>
          <cell r="C1759" t="str">
            <v>m</v>
          </cell>
          <cell r="D1759" t="str">
            <v>DB.2141</v>
          </cell>
        </row>
        <row r="1760">
          <cell r="B1760" t="str">
            <v>Khoan taïo loã vaøo ñaù treân caïn ñaù caáp IV ñöôøng kính loã khoan 1000mm</v>
          </cell>
          <cell r="C1760" t="str">
            <v>m</v>
          </cell>
          <cell r="D1760" t="str">
            <v>DB.2142</v>
          </cell>
        </row>
        <row r="1761">
          <cell r="B1761" t="str">
            <v>Khoan taïo loã vaøo ñaù treân caïn ñaù caáp IV ñöôøng kính loã khoan 1200mm</v>
          </cell>
          <cell r="C1761" t="str">
            <v>m</v>
          </cell>
          <cell r="D1761" t="str">
            <v>DB.2143</v>
          </cell>
        </row>
        <row r="1762">
          <cell r="B1762" t="str">
            <v>Khoan taïo loã vaøo ñaù treân caïn ñaù caáp IV ñöôøng kính loã khoan 1400mm</v>
          </cell>
          <cell r="C1762" t="str">
            <v>m</v>
          </cell>
          <cell r="D1762" t="str">
            <v>DB.2144</v>
          </cell>
        </row>
        <row r="1763">
          <cell r="B1763" t="str">
            <v>Khoan taïo loã vaøo ñaù döôùi nöôùc ñaù caáp I ñöôøng kính loã khoan 800mm</v>
          </cell>
          <cell r="C1763" t="str">
            <v>m</v>
          </cell>
          <cell r="D1763" t="str">
            <v>DB.2211</v>
          </cell>
        </row>
        <row r="1764">
          <cell r="B1764" t="str">
            <v>Khoan taïo loã vaøo ñaù döôùi nöôùc ñaù caáp I ñöôøng kính loã khoan 1000mm</v>
          </cell>
          <cell r="C1764" t="str">
            <v>m</v>
          </cell>
          <cell r="D1764" t="str">
            <v>DB.2212</v>
          </cell>
        </row>
        <row r="1765">
          <cell r="B1765" t="str">
            <v>Khoan taïo loã vaøo ñaù döôùi nöôùc ñaù caáp I ñöôøng kính loã khoan 1200mm</v>
          </cell>
          <cell r="C1765" t="str">
            <v>m</v>
          </cell>
          <cell r="D1765" t="str">
            <v>DB.2213</v>
          </cell>
        </row>
        <row r="1766">
          <cell r="B1766" t="str">
            <v>Khoan taïo loã vaøo ñaù döôùi nöôùc ñaù caáp I ñöôøng kính loã khoan 1400mm</v>
          </cell>
          <cell r="C1766" t="str">
            <v>m</v>
          </cell>
          <cell r="D1766" t="str">
            <v>DB.2214</v>
          </cell>
        </row>
        <row r="1767">
          <cell r="B1767" t="str">
            <v>Khoan taïo loã vaøo ñaù döôùi nöôùc ñaù caáp II ñöôøng kính loã khoan 800mm</v>
          </cell>
          <cell r="C1767" t="str">
            <v>m</v>
          </cell>
          <cell r="D1767" t="str">
            <v>DB.2221</v>
          </cell>
        </row>
        <row r="1768">
          <cell r="B1768" t="str">
            <v>Khoan taïo loã vaøo ñaù döôùi nöôùc ñaù caáp II ñöôøng kính loã khoan 1000mm</v>
          </cell>
          <cell r="C1768" t="str">
            <v>m</v>
          </cell>
          <cell r="D1768" t="str">
            <v>DB.2222</v>
          </cell>
        </row>
        <row r="1769">
          <cell r="B1769" t="str">
            <v>Khoan taïo loã vaøo ñaù döôùi nöôùc ñaù caáp II ñöôøng kính loã khoan 1200mm</v>
          </cell>
          <cell r="C1769" t="str">
            <v>m</v>
          </cell>
          <cell r="D1769" t="str">
            <v>DB.2223</v>
          </cell>
        </row>
        <row r="1770">
          <cell r="B1770" t="str">
            <v>Khoan taïo loã vaøo ñaù döôùi nöôùc ñaù caáp II ñöôøng kính loã khoan 1400mm</v>
          </cell>
          <cell r="C1770" t="str">
            <v>m</v>
          </cell>
          <cell r="D1770" t="str">
            <v>DB.2224</v>
          </cell>
        </row>
        <row r="1771">
          <cell r="B1771" t="str">
            <v>Khoan taïo loã vaøo ñaù döôùi nöôùc ñaù caáp III ñöôøng kính loã khoan 800mm</v>
          </cell>
          <cell r="C1771" t="str">
            <v>m</v>
          </cell>
          <cell r="D1771" t="str">
            <v>DB.2231</v>
          </cell>
        </row>
        <row r="1772">
          <cell r="B1772" t="str">
            <v>Khoan taïo loã vaøo ñaù döôùi nöôùc ñaù caáp III ñöôøng kính loã khoan 1000mm</v>
          </cell>
          <cell r="C1772" t="str">
            <v>m</v>
          </cell>
          <cell r="D1772" t="str">
            <v>DB.2232</v>
          </cell>
        </row>
        <row r="1773">
          <cell r="B1773" t="str">
            <v>Khoan taïo loã vaøo ñaù döôùi nöôùc ñaù caáp III ñöôøng kính loã khoan 1200mm</v>
          </cell>
          <cell r="C1773" t="str">
            <v>m</v>
          </cell>
          <cell r="D1773" t="str">
            <v>DB.2233</v>
          </cell>
        </row>
        <row r="1774">
          <cell r="B1774" t="str">
            <v>Khoan taïo loã vaøo ñaù döôùi nöôùc ñaù caáp III ñöôøng kính loã khoan 1400mm</v>
          </cell>
          <cell r="C1774" t="str">
            <v>m</v>
          </cell>
          <cell r="D1774" t="str">
            <v>DB.2234</v>
          </cell>
        </row>
        <row r="1775">
          <cell r="B1775" t="str">
            <v>Khoan taïo loã vaøo ñaù döôùi nöôùc ñaù caáp IV ñöôøng kính loã khoan 800mm</v>
          </cell>
          <cell r="C1775" t="str">
            <v>m</v>
          </cell>
          <cell r="D1775" t="str">
            <v>DB.2241</v>
          </cell>
        </row>
        <row r="1776">
          <cell r="B1776" t="str">
            <v>Khoan taïo loã vaøo ñaù döôùi nöôùc ñaù caáp IV ñöôøng kính loã khoan 1000mm</v>
          </cell>
          <cell r="C1776" t="str">
            <v>m</v>
          </cell>
          <cell r="D1776" t="str">
            <v>DB.2242</v>
          </cell>
        </row>
        <row r="1777">
          <cell r="B1777" t="str">
            <v>Khoan taïo loã vaøo ñaù döôùi nöôùc ñaù caáp IV ñöôøng kính loã khoan 1200mm</v>
          </cell>
          <cell r="C1777" t="str">
            <v>m</v>
          </cell>
          <cell r="D1777" t="str">
            <v>DB.2243</v>
          </cell>
        </row>
        <row r="1778">
          <cell r="B1778" t="str">
            <v>Khoan taïo loã vaøo ñaù döôùi nöôùc ñaù caáp IV ñöôøng kính loã khoan 1400mm</v>
          </cell>
          <cell r="C1778" t="str">
            <v>m</v>
          </cell>
          <cell r="D1778" t="str">
            <v>DB.2244</v>
          </cell>
        </row>
        <row r="1779">
          <cell r="B1779" t="str">
            <v>Bôm dung dòch Betonit choáng suït thaøùnh loã khoan treân caïn</v>
          </cell>
          <cell r="C1779" t="str">
            <v>m3</v>
          </cell>
          <cell r="D1779" t="str">
            <v>DC.1110</v>
          </cell>
        </row>
        <row r="1780">
          <cell r="B1780" t="str">
            <v>Bôm dung dòch Betonit choáng suït thaønh loã khoan döôùi nöôùc</v>
          </cell>
          <cell r="C1780" t="str">
            <v>m3</v>
          </cell>
          <cell r="D1780" t="str">
            <v>DC.1120</v>
          </cell>
        </row>
        <row r="1781">
          <cell r="B1781" t="str">
            <v>Laøm raõnh xöông caù chieàu daøi raõnh ≤ 2m</v>
          </cell>
          <cell r="C1781" t="str">
            <v>m3</v>
          </cell>
          <cell r="D1781" t="str">
            <v>EA.1110</v>
          </cell>
        </row>
        <row r="1782">
          <cell r="B1782" t="str">
            <v>Laøm raõnh xöông caù chieàu daøi raõnh &gt;2m</v>
          </cell>
          <cell r="C1782" t="str">
            <v>m3</v>
          </cell>
          <cell r="D1782" t="str">
            <v>EA.1120</v>
          </cell>
        </row>
        <row r="1783">
          <cell r="B1783" t="str">
            <v>Laøm moùng ñöôøng baèng ñaù ba,ñaù hoäc,lôùp moùng ñaõ leøn eùp ≤  20cm</v>
          </cell>
          <cell r="C1783" t="str">
            <v>m3</v>
          </cell>
          <cell r="D1783" t="str">
            <v>EB.1110</v>
          </cell>
        </row>
        <row r="1784">
          <cell r="B1784" t="str">
            <v>Laøm moùng ñöôøng baèng ñaù ba,ñaù hoäc,lôùp moùng ñaõ leøn eùp &gt; 20cm</v>
          </cell>
          <cell r="C1784" t="str">
            <v>m3</v>
          </cell>
          <cell r="D1784" t="str">
            <v>EB.1120</v>
          </cell>
        </row>
        <row r="1785">
          <cell r="B1785" t="str">
            <v>Laøm moùng caáp phoái ñaù daêm lôùp döôùi, ñöôøng môû roäng</v>
          </cell>
          <cell r="C1785" t="str">
            <v>100m3</v>
          </cell>
          <cell r="D1785" t="str">
            <v>EB.2110</v>
          </cell>
        </row>
        <row r="1786">
          <cell r="B1786" t="str">
            <v>Laøm moùng caáp phoái ñaù daêm lôùp döôùi, ñöôøng môùi laøm</v>
          </cell>
          <cell r="C1786" t="str">
            <v>100m3</v>
          </cell>
          <cell r="D1786" t="str">
            <v>EB.2120</v>
          </cell>
        </row>
        <row r="1787">
          <cell r="B1787" t="str">
            <v>Laøm moùng caáp phoái ñaù daêm lôùp treân, ñöôøng môû roäng</v>
          </cell>
          <cell r="C1787" t="str">
            <v>100m3</v>
          </cell>
          <cell r="D1787" t="str">
            <v>EB.2210</v>
          </cell>
        </row>
        <row r="1788">
          <cell r="B1788" t="str">
            <v>Laøm moùng caáp phoái ñaù daêm lôùp treân, ñöôøng môùi laøm</v>
          </cell>
          <cell r="C1788" t="str">
            <v>100m3</v>
          </cell>
          <cell r="D1788" t="str">
            <v>EB.2220</v>
          </cell>
        </row>
        <row r="1789">
          <cell r="B1789" t="str">
            <v>Laøm moùng caùt vaøng gia coá 6% xi maêng, traïm troän 22m3/h</v>
          </cell>
          <cell r="C1789" t="str">
            <v>100m3</v>
          </cell>
          <cell r="D1789" t="str">
            <v>EB.3111</v>
          </cell>
        </row>
        <row r="1790">
          <cell r="B1790" t="str">
            <v>Laøm moùng caùt vaøng gia coá 8% xi maêng, traïm troän 22m3/h</v>
          </cell>
          <cell r="C1790" t="str">
            <v>100m3</v>
          </cell>
          <cell r="D1790" t="str">
            <v>EB.3112</v>
          </cell>
        </row>
        <row r="1791">
          <cell r="B1791" t="str">
            <v>Laøm moùng caùt vaøng gia coá 6% xi maêng, traïm troän 30m3/h</v>
          </cell>
          <cell r="C1791" t="str">
            <v>100m3</v>
          </cell>
          <cell r="D1791" t="str">
            <v>EB.3121</v>
          </cell>
        </row>
        <row r="1792">
          <cell r="B1792" t="str">
            <v>Laøm moùng caùt vaøng gia coá 8% xi maêng, traïm troän 30m3/h</v>
          </cell>
          <cell r="C1792" t="str">
            <v>100m3</v>
          </cell>
          <cell r="D1792" t="str">
            <v>EB.3122</v>
          </cell>
        </row>
        <row r="1793">
          <cell r="B1793" t="str">
            <v>Laøm moùng caùt vaøng gia coá 6% xi maêng, traïm troän 50m3/h</v>
          </cell>
          <cell r="C1793" t="str">
            <v>100m3</v>
          </cell>
          <cell r="D1793" t="str">
            <v>EB.3131</v>
          </cell>
        </row>
        <row r="1794">
          <cell r="B1794" t="str">
            <v>Laøm moùng caùt vaøng gia coá 8% xi maêng, traïm troän 50m3/h</v>
          </cell>
          <cell r="C1794" t="str">
            <v>100m3</v>
          </cell>
          <cell r="D1794" t="str">
            <v>EB.3132</v>
          </cell>
        </row>
        <row r="1795">
          <cell r="B1795" t="str">
            <v>Laøm moùng caùt mòn gia coá 6% xi maêng, traïm troän 22m3/h</v>
          </cell>
          <cell r="C1795" t="str">
            <v>100m3</v>
          </cell>
          <cell r="D1795" t="str">
            <v>EB.4111</v>
          </cell>
        </row>
        <row r="1796">
          <cell r="B1796" t="str">
            <v>Laøm moùng caùt mòn gia coá 8% xi maêng, traïm troän 22m3/h</v>
          </cell>
          <cell r="C1796" t="str">
            <v>100m3</v>
          </cell>
          <cell r="D1796" t="str">
            <v>EB.4112</v>
          </cell>
        </row>
        <row r="1797">
          <cell r="B1797" t="str">
            <v>Laøm moùng caùt mòn gia coá 6% xi maêng, traïm troän 30m3/h</v>
          </cell>
          <cell r="C1797" t="str">
            <v>100m3</v>
          </cell>
          <cell r="D1797" t="str">
            <v>EB.4121</v>
          </cell>
        </row>
        <row r="1798">
          <cell r="B1798" t="str">
            <v>Laøm moùng caùt mòn gia coá 8% xi maêng, traïm troän 30m3/h</v>
          </cell>
          <cell r="C1798" t="str">
            <v>100m3</v>
          </cell>
          <cell r="D1798" t="str">
            <v>EB.4122</v>
          </cell>
        </row>
        <row r="1799">
          <cell r="B1799" t="str">
            <v>Laøm moùng caùt mòn gia coá 6% xi maêng, traïm troän 50m3/h</v>
          </cell>
          <cell r="C1799" t="str">
            <v>100m3</v>
          </cell>
          <cell r="D1799" t="str">
            <v>EB.4131</v>
          </cell>
        </row>
        <row r="1800">
          <cell r="B1800" t="str">
            <v>Laøm moùng caùt mòn gia coá 8% xi maêng, traïm troän 50m3/h</v>
          </cell>
          <cell r="C1800" t="str">
            <v>100m3</v>
          </cell>
          <cell r="D1800" t="str">
            <v>EB.4132</v>
          </cell>
        </row>
        <row r="1801">
          <cell r="B1801" t="str">
            <v>Laøm maët ñöôøng ñaù daêm nöôùc lôùp treân daøy 8cm</v>
          </cell>
          <cell r="C1801" t="str">
            <v>100m2</v>
          </cell>
          <cell r="D1801" t="str">
            <v>EC.1111</v>
          </cell>
        </row>
        <row r="1802">
          <cell r="B1802" t="str">
            <v>Laøm maët ñöôøng ñaù daêm nöôùc lôùp treân daøy 10cm</v>
          </cell>
          <cell r="C1802" t="str">
            <v>100m2</v>
          </cell>
          <cell r="D1802" t="str">
            <v>EC.1112</v>
          </cell>
        </row>
        <row r="1803">
          <cell r="B1803" t="str">
            <v>Laøm maët ñöôøng ñaù daêm nöôùc lôùp treân daøy 12cm</v>
          </cell>
          <cell r="C1803" t="str">
            <v>100m2</v>
          </cell>
          <cell r="D1803" t="str">
            <v>EC.1113</v>
          </cell>
        </row>
        <row r="1804">
          <cell r="B1804" t="str">
            <v>Laøm maët ñöôøng ñaù daêm nöôùc lôùp treân daøy 14cm</v>
          </cell>
          <cell r="C1804" t="str">
            <v>100m2</v>
          </cell>
          <cell r="D1804" t="str">
            <v>EC.1114</v>
          </cell>
        </row>
        <row r="1805">
          <cell r="B1805" t="str">
            <v>Laøm maët ñöôøng ñaù daêm nöôùc lôùp treân daøy 15cm</v>
          </cell>
          <cell r="C1805" t="str">
            <v>100m2</v>
          </cell>
          <cell r="D1805" t="str">
            <v>EC.1115</v>
          </cell>
        </row>
        <row r="1806">
          <cell r="B1806" t="str">
            <v>Laøm maët ñöôøng ñaù daêm nöôùc lôùp döôùi daøy 8cm</v>
          </cell>
          <cell r="C1806" t="str">
            <v>100m2</v>
          </cell>
          <cell r="D1806" t="str">
            <v>EC.1211</v>
          </cell>
        </row>
        <row r="1807">
          <cell r="B1807" t="str">
            <v>Laøm maët ñöôøng ñaù daêm nöôùc lôùp döôùi daøy 10cm</v>
          </cell>
          <cell r="C1807" t="str">
            <v>100m2</v>
          </cell>
          <cell r="D1807" t="str">
            <v>EC.1212</v>
          </cell>
        </row>
        <row r="1808">
          <cell r="B1808" t="str">
            <v>Laøm maët ñöôøng ñaù daêm nöôùc lôùp döôùi daøy 12cm</v>
          </cell>
          <cell r="C1808" t="str">
            <v>100m2</v>
          </cell>
          <cell r="D1808" t="str">
            <v>EC.1213</v>
          </cell>
        </row>
        <row r="1809">
          <cell r="B1809" t="str">
            <v>Laøm maët ñöôøng ñaù daêm nöôùc lôùp döôùi daøy 14cm</v>
          </cell>
          <cell r="C1809" t="str">
            <v>100m2</v>
          </cell>
          <cell r="D1809" t="str">
            <v>EC.1214</v>
          </cell>
        </row>
        <row r="1810">
          <cell r="B1810" t="str">
            <v>Laøm maët ñöôøng ñaù daêm nöôùc lôùp döôùi daøy 15cm</v>
          </cell>
          <cell r="C1810" t="str">
            <v>100m2</v>
          </cell>
          <cell r="D1810" t="str">
            <v>EC.1215</v>
          </cell>
        </row>
        <row r="1811">
          <cell r="B1811" t="str">
            <v>Laøm maët ñöôøng caáp phoái-lôùp treân daøy 6cm</v>
          </cell>
          <cell r="C1811" t="str">
            <v>100m2</v>
          </cell>
          <cell r="D1811" t="str">
            <v>EC.2111</v>
          </cell>
        </row>
        <row r="1812">
          <cell r="B1812" t="str">
            <v>Laøm maët ñöôøng caáp phoái-lôùp treân daøy 8cm</v>
          </cell>
          <cell r="C1812" t="str">
            <v>100m2</v>
          </cell>
          <cell r="D1812" t="str">
            <v>EC.2112</v>
          </cell>
        </row>
        <row r="1813">
          <cell r="B1813" t="str">
            <v>Laøm maët ñöôøng caáp phoái-lôùp treân daøy 10cm</v>
          </cell>
          <cell r="C1813" t="str">
            <v>100m2</v>
          </cell>
          <cell r="D1813" t="str">
            <v>EC.2113</v>
          </cell>
        </row>
        <row r="1814">
          <cell r="B1814" t="str">
            <v>Laøm maët ñöôøng caáp phoái-lôùp treân daøy 12cm</v>
          </cell>
          <cell r="C1814" t="str">
            <v>100m2</v>
          </cell>
          <cell r="D1814" t="str">
            <v>EC.2114</v>
          </cell>
        </row>
        <row r="1815">
          <cell r="B1815" t="str">
            <v>Laøm maët ñöôøng caáp phoái-lôùp treân daøy 14cm</v>
          </cell>
          <cell r="C1815" t="str">
            <v>100m2</v>
          </cell>
          <cell r="D1815" t="str">
            <v>EC.2115</v>
          </cell>
        </row>
        <row r="1816">
          <cell r="B1816" t="str">
            <v>Laøm maët ñöôøng caáp phoái-lôùp treân daøy 16cm</v>
          </cell>
          <cell r="C1816" t="str">
            <v>100m2</v>
          </cell>
          <cell r="D1816" t="str">
            <v>EC.2116</v>
          </cell>
        </row>
        <row r="1817">
          <cell r="B1817" t="str">
            <v>Laøm maët ñöôøng caáp phoái-lôùp treân daøy 18cm</v>
          </cell>
          <cell r="C1817" t="str">
            <v>100m2</v>
          </cell>
          <cell r="D1817" t="str">
            <v>EC.2117</v>
          </cell>
        </row>
        <row r="1818">
          <cell r="B1818" t="str">
            <v>Laøm maët ñöôøng caáp phoái-lôùp treân daøy 20cm</v>
          </cell>
          <cell r="C1818" t="str">
            <v>100m2</v>
          </cell>
          <cell r="D1818" t="str">
            <v>EC.2118</v>
          </cell>
        </row>
        <row r="1819">
          <cell r="B1819" t="str">
            <v>Laøm maët ñöôøng caáp phoái-lôùp döôùi daøy 6cm</v>
          </cell>
          <cell r="C1819" t="str">
            <v>100m2</v>
          </cell>
          <cell r="D1819" t="str">
            <v>EC.2211</v>
          </cell>
        </row>
        <row r="1820">
          <cell r="B1820" t="str">
            <v>Laøm maët ñöôøng caáp phoái-lôùp döôùi daøy 8cm</v>
          </cell>
          <cell r="C1820" t="str">
            <v>100m2</v>
          </cell>
          <cell r="D1820" t="str">
            <v>EC.2212</v>
          </cell>
        </row>
        <row r="1821">
          <cell r="B1821" t="str">
            <v>Laøm maët ñöôøng caáp phoái-lôùp döôùi daøy 10cm</v>
          </cell>
          <cell r="C1821" t="str">
            <v>100m2</v>
          </cell>
          <cell r="D1821" t="str">
            <v>EC.2213</v>
          </cell>
        </row>
        <row r="1822">
          <cell r="B1822" t="str">
            <v>Laøm maët ñöôøng caáp phoái-lôùp döôùi daøy 12cm</v>
          </cell>
          <cell r="C1822" t="str">
            <v>100m2</v>
          </cell>
          <cell r="D1822" t="str">
            <v>EC.2214</v>
          </cell>
        </row>
        <row r="1823">
          <cell r="B1823" t="str">
            <v>Laøm maët ñöôøng caáp phoái-lôùp döôùi daøy 14cm</v>
          </cell>
          <cell r="C1823" t="str">
            <v>100m2</v>
          </cell>
          <cell r="D1823" t="str">
            <v>EC.2215</v>
          </cell>
        </row>
        <row r="1824">
          <cell r="B1824" t="str">
            <v>Laøm maët ñöôøng caáp phoái-lôùp döôùi daøy 16cm</v>
          </cell>
          <cell r="C1824" t="str">
            <v>100m2</v>
          </cell>
          <cell r="D1824" t="str">
            <v>EC.2216</v>
          </cell>
        </row>
        <row r="1825">
          <cell r="B1825" t="str">
            <v>Laøm maët ñöôøng caáp phoái-lôùp döôùi daøy 18cm</v>
          </cell>
          <cell r="C1825" t="str">
            <v>100m2</v>
          </cell>
          <cell r="D1825" t="str">
            <v>EC.2217</v>
          </cell>
        </row>
        <row r="1826">
          <cell r="B1826" t="str">
            <v>Laøm maët ñöôøng caáp phoái-lôùp döôùi daøy 20cm</v>
          </cell>
          <cell r="C1826" t="str">
            <v>100m2</v>
          </cell>
          <cell r="D1826" t="str">
            <v>EC.2218</v>
          </cell>
        </row>
        <row r="1827">
          <cell r="B1827" t="str">
            <v>Laøm maët ñöôøng ñaù daêm laùng nhöïa TC 3kg/m2 daøy 8cm</v>
          </cell>
          <cell r="C1827" t="str">
            <v>100m2</v>
          </cell>
          <cell r="D1827" t="str">
            <v>EC.3111</v>
          </cell>
        </row>
        <row r="1828">
          <cell r="B1828" t="str">
            <v>Laøm maët ñöôøng ñaù daêm laùng nhöïa TC 3kg/m2 daøy 10cm</v>
          </cell>
          <cell r="C1828" t="str">
            <v>100m2</v>
          </cell>
          <cell r="D1828" t="str">
            <v>EC.3112</v>
          </cell>
        </row>
        <row r="1829">
          <cell r="B1829" t="str">
            <v>Laøm maët ñöôøng ñaù daêm laùng nhöïa TC 3kg/m2 daøy 12cm</v>
          </cell>
          <cell r="C1829" t="str">
            <v>100m2</v>
          </cell>
          <cell r="D1829" t="str">
            <v>EC.3113</v>
          </cell>
        </row>
        <row r="1830">
          <cell r="B1830" t="str">
            <v>Laøm maët ñöôøng ñaù daêm laùng nhöïa TC 3kg/m2 daøy 14cm</v>
          </cell>
          <cell r="C1830" t="str">
            <v>100m2</v>
          </cell>
          <cell r="D1830" t="str">
            <v>EC.3114</v>
          </cell>
        </row>
        <row r="1831">
          <cell r="B1831" t="str">
            <v>Laøm maët ñöôøng ñaù daêm laùng nhöïa TC 3kg/m2 daøy 15cm</v>
          </cell>
          <cell r="C1831" t="str">
            <v>100m2</v>
          </cell>
          <cell r="D1831" t="str">
            <v>EC.3115</v>
          </cell>
        </row>
        <row r="1832">
          <cell r="B1832" t="str">
            <v>Laøm maët ñöôøng ñaù daêm laùng nhöïa TC 3,5kg/m2 daøy 8cm</v>
          </cell>
          <cell r="C1832" t="str">
            <v>100m2</v>
          </cell>
          <cell r="D1832" t="str">
            <v>EC.3211</v>
          </cell>
        </row>
        <row r="1833">
          <cell r="B1833" t="str">
            <v>Laøm maët ñöôøng ñaù daêm laùng nhöïa TC 3,5kg/m2 daøy 10cm</v>
          </cell>
          <cell r="C1833" t="str">
            <v>100m2</v>
          </cell>
          <cell r="D1833" t="str">
            <v>EC.3212</v>
          </cell>
        </row>
        <row r="1834">
          <cell r="B1834" t="str">
            <v>Laøm maët ñöôøng ñaù daêm laùng nhöïa TC 3,5kg/m2 daøy 12cm</v>
          </cell>
          <cell r="C1834" t="str">
            <v>100m2</v>
          </cell>
          <cell r="D1834" t="str">
            <v>EC.3213</v>
          </cell>
        </row>
        <row r="1835">
          <cell r="B1835" t="str">
            <v>Laøm maët ñöôøng ñaù daêm laùng nhöïa TC 3,5kg/m2 daøy 14cm</v>
          </cell>
          <cell r="C1835" t="str">
            <v>100m2</v>
          </cell>
          <cell r="D1835" t="str">
            <v>EC.3214</v>
          </cell>
        </row>
        <row r="1836">
          <cell r="B1836" t="str">
            <v>Laøm maët ñöôøng ñaù daêm laùng nhöïa TC 3,5kg/m2 daøy 15cm</v>
          </cell>
          <cell r="C1836" t="str">
            <v>100m2</v>
          </cell>
          <cell r="D1836" t="str">
            <v>EC.3215</v>
          </cell>
        </row>
        <row r="1837">
          <cell r="B1837" t="str">
            <v>Laøm maët ñöôøng ñaù daêm laùng nhöïa TC 5kg/m2 daøy 8 cm</v>
          </cell>
          <cell r="C1837" t="str">
            <v>100m2</v>
          </cell>
          <cell r="D1837" t="str">
            <v>EC.3311</v>
          </cell>
        </row>
        <row r="1838">
          <cell r="B1838" t="str">
            <v>Laøm maët ñöôøng ñaù daêm laùng nhöïa TC 5kg/m2 daøy 10cm</v>
          </cell>
          <cell r="C1838" t="str">
            <v>100m2</v>
          </cell>
          <cell r="D1838" t="str">
            <v>EC.3312</v>
          </cell>
        </row>
        <row r="1839">
          <cell r="B1839" t="str">
            <v>Laøm maët ñöôøng ñaù daêm laùng nhöïa TC 5kg/m2 daøy 12cm</v>
          </cell>
          <cell r="C1839" t="str">
            <v>100m2</v>
          </cell>
          <cell r="D1839" t="str">
            <v>EC.3313</v>
          </cell>
        </row>
        <row r="1840">
          <cell r="B1840" t="str">
            <v>Laøm maët ñöôøng ñaù daêm laùng nhöïa TC 5kg/m2 daøy 14cm</v>
          </cell>
          <cell r="C1840" t="str">
            <v>100m2</v>
          </cell>
          <cell r="D1840" t="str">
            <v>EC.3314</v>
          </cell>
        </row>
        <row r="1841">
          <cell r="B1841" t="str">
            <v>Laøm maët ñöôøng ñaù daêm laùng nhöïa TC 5kg/m2 daøy 15cm</v>
          </cell>
          <cell r="C1841" t="str">
            <v>100m2</v>
          </cell>
          <cell r="D1841" t="str">
            <v>EC.3315</v>
          </cell>
        </row>
        <row r="1842">
          <cell r="B1842" t="str">
            <v>Laøm maët ñöôøng ñaù daêm laùng nhöïa TC 6kg/m2 daøy 8 cm</v>
          </cell>
          <cell r="C1842" t="str">
            <v>100m2</v>
          </cell>
          <cell r="D1842" t="str">
            <v>EC.3411</v>
          </cell>
        </row>
        <row r="1843">
          <cell r="B1843" t="str">
            <v>Laøm maët ñöôøng ñaù daêm laùng nhöïa TC 6kg/m2 daøy 10cm</v>
          </cell>
          <cell r="C1843" t="str">
            <v>100m2</v>
          </cell>
          <cell r="D1843" t="str">
            <v>EC.3412</v>
          </cell>
        </row>
        <row r="1844">
          <cell r="B1844" t="str">
            <v>Laøm maët ñöôøng ñaù daêm laùng nhöïa TC 6kg/m2 daøy 12cm</v>
          </cell>
          <cell r="C1844" t="str">
            <v>100m2</v>
          </cell>
          <cell r="D1844" t="str">
            <v>EC.3413</v>
          </cell>
        </row>
        <row r="1845">
          <cell r="B1845" t="str">
            <v>Laøm maët ñöôøng ñaù daêm laùng nhöïa TC 6kg/m2 daøy 14cm</v>
          </cell>
          <cell r="C1845" t="str">
            <v>100m2</v>
          </cell>
          <cell r="D1845" t="str">
            <v>EC.3414</v>
          </cell>
        </row>
        <row r="1846">
          <cell r="B1846" t="str">
            <v>Laøm maët ñöôøng ñaù daêm laùng nhöïa TC 6kg/m2 daøy 15cm</v>
          </cell>
          <cell r="C1846" t="str">
            <v>100m2</v>
          </cell>
          <cell r="D1846" t="str">
            <v>EC.3415</v>
          </cell>
        </row>
        <row r="1847">
          <cell r="B1847" t="str">
            <v>Laøm maët ñöôøng ñaù daêm laùng nhöïa TC 6,5kg/m2 daøy 8 cm</v>
          </cell>
          <cell r="C1847" t="str">
            <v>100m2</v>
          </cell>
          <cell r="D1847" t="str">
            <v>EC.3511</v>
          </cell>
        </row>
        <row r="1848">
          <cell r="B1848" t="str">
            <v>Laøm maët ñöôøng ñaù daêm laùng nhöïa TC 6,5kg/m2 daøy 10cm</v>
          </cell>
          <cell r="C1848" t="str">
            <v>100m2</v>
          </cell>
          <cell r="D1848" t="str">
            <v>EC.3512</v>
          </cell>
        </row>
        <row r="1849">
          <cell r="B1849" t="str">
            <v>Laøm maët ñöôøng ñaù daêm laùng nhöïa TC 6,5kg/m2 daøy 12cm</v>
          </cell>
          <cell r="C1849" t="str">
            <v>100m2</v>
          </cell>
          <cell r="D1849" t="str">
            <v>EC.3513</v>
          </cell>
        </row>
        <row r="1850">
          <cell r="B1850" t="str">
            <v>Laøm maët ñöôøng ñaù daêm laùng nhöïa TC 6,5kg/m2 daøy 14cm</v>
          </cell>
          <cell r="C1850" t="str">
            <v>100m2</v>
          </cell>
          <cell r="D1850" t="str">
            <v>EC.3514</v>
          </cell>
        </row>
        <row r="1851">
          <cell r="B1851" t="str">
            <v>Laøm maët ñöôøng ñaù daêm laùng nhöïa TC 6,5kg/m2 daøy 15cm</v>
          </cell>
          <cell r="C1851" t="str">
            <v>100m2</v>
          </cell>
          <cell r="D1851" t="str">
            <v>EC.3515</v>
          </cell>
        </row>
        <row r="1852">
          <cell r="B1852" t="str">
            <v>Laøm maët ñöôøng ñaù daêm laùng nhöïa TC 8kg/m2 daøy 8 cm</v>
          </cell>
          <cell r="C1852" t="str">
            <v>100m2</v>
          </cell>
          <cell r="D1852" t="str">
            <v>EC.3611</v>
          </cell>
        </row>
        <row r="1853">
          <cell r="B1853" t="str">
            <v>Laøm maët ñöôøng ñaù daêm laùng nhöïa TC 8kg/m2 daøy 10cm</v>
          </cell>
          <cell r="C1853" t="str">
            <v>100m2</v>
          </cell>
          <cell r="D1853" t="str">
            <v>EC.3612</v>
          </cell>
        </row>
        <row r="1854">
          <cell r="B1854" t="str">
            <v>Laøm maët ñöôøng ñaù daêm laùng nhöïa TC 8kg/m2 daøy 12cm</v>
          </cell>
          <cell r="C1854" t="str">
            <v>100m2</v>
          </cell>
          <cell r="D1854" t="str">
            <v>EC.3613</v>
          </cell>
        </row>
        <row r="1855">
          <cell r="B1855" t="str">
            <v>Laøm maët ñöôøng ñaù daêm laùng nhöïa TC 8kg/m2 daøy 14cm</v>
          </cell>
          <cell r="C1855" t="str">
            <v>100m2</v>
          </cell>
          <cell r="D1855" t="str">
            <v>EC.3614</v>
          </cell>
        </row>
        <row r="1856">
          <cell r="B1856" t="str">
            <v>Laøm maët ñöôøng ñaù daêm laùng nhöïa TC 8kg/m2 daøy 15cm</v>
          </cell>
          <cell r="C1856" t="str">
            <v>100m2</v>
          </cell>
          <cell r="D1856" t="str">
            <v>EC.3615</v>
          </cell>
        </row>
        <row r="1857">
          <cell r="B1857" t="str">
            <v>Laøm maët ñöôøng ñaù daêm nhöïa thaâm nhaäp saâu, TC 5,5kg/m2 daøy 6cm</v>
          </cell>
          <cell r="C1857" t="str">
            <v>100m2</v>
          </cell>
          <cell r="D1857" t="str">
            <v>EC.4112</v>
          </cell>
        </row>
        <row r="1858">
          <cell r="B1858" t="str">
            <v>Laøm maët ñöôøng ñaù daêm nhöïa thaâm nhaäp saâu, TC 5,5kg/m2 daøy 7cm</v>
          </cell>
          <cell r="C1858" t="str">
            <v>100m2</v>
          </cell>
          <cell r="D1858" t="str">
            <v>EC.4113</v>
          </cell>
        </row>
        <row r="1859">
          <cell r="B1859" t="str">
            <v>Laøm maët ñöôøng ñaù daêm nhöïa thaâm nhaäp saâu, TC 5,5kg/m2 daøy 8cm</v>
          </cell>
          <cell r="C1859" t="str">
            <v>100m2</v>
          </cell>
          <cell r="D1859" t="str">
            <v>EC.4114</v>
          </cell>
        </row>
        <row r="1860">
          <cell r="B1860" t="str">
            <v>Laøm maët ñöôøng ñaù daêm nhöïa nöûa thaâm nhaäp, TC 5,5kg/m2 daøy 8cm</v>
          </cell>
          <cell r="C1860" t="str">
            <v>100m2</v>
          </cell>
          <cell r="D1860" t="str">
            <v>EC.4115</v>
          </cell>
        </row>
        <row r="1861">
          <cell r="B1861" t="str">
            <v>Laøm maët ñöôøng ñaù daêm nhöïa nöûa thaâm nhaäp,TC 5,5kg/m2 daøy 10cm</v>
          </cell>
          <cell r="C1861" t="str">
            <v>100m2</v>
          </cell>
          <cell r="D1861" t="str">
            <v>EC.4116</v>
          </cell>
        </row>
        <row r="1862">
          <cell r="B1862" t="str">
            <v>Laøm maët ñöôøng ñaù daêm nhöïa nöûa thaâm nhaäp,TC 5,5kg/m2 daøy 12cm</v>
          </cell>
          <cell r="C1862" t="str">
            <v>100m2</v>
          </cell>
          <cell r="D1862" t="str">
            <v>EC.4117</v>
          </cell>
        </row>
        <row r="1863">
          <cell r="B1863" t="str">
            <v>Laøm maët ñöôøng ñaù daêm nhöïa nöûa thaâm nhaäp,TC 5,5kg/m2 daøy 14cm</v>
          </cell>
          <cell r="C1863" t="str">
            <v>100m2</v>
          </cell>
          <cell r="D1863" t="str">
            <v>EC.4118</v>
          </cell>
        </row>
        <row r="1864">
          <cell r="B1864" t="str">
            <v>Laøm maët ñöôøng ñaù daêm nhöïa nöûa thaâm nhaäp,TC 5,5kg/m2 daøy 15cm</v>
          </cell>
          <cell r="C1864" t="str">
            <v>100m2</v>
          </cell>
          <cell r="D1864" t="str">
            <v>EC.4119</v>
          </cell>
        </row>
        <row r="1865">
          <cell r="B1865" t="str">
            <v>Laøm maët ñöôøng ñaù daêm nhöïa thaâm nhaäp nhöïa, TC 6kg/m2 daøy 4cm</v>
          </cell>
          <cell r="C1865" t="str">
            <v>100m2</v>
          </cell>
          <cell r="D1865" t="str">
            <v>EC.4210</v>
          </cell>
        </row>
        <row r="1866">
          <cell r="B1866" t="str">
            <v>Laøm maët ñöôøng ñaù daêm nhöïa thaâm nhaäp nhöïa, TC 6kg/m2 daøy 5cm</v>
          </cell>
          <cell r="C1866" t="str">
            <v>100m2</v>
          </cell>
          <cell r="D1866" t="str">
            <v>EC.4211</v>
          </cell>
        </row>
        <row r="1867">
          <cell r="B1867" t="str">
            <v>Laøm maët ñöôøng ñaù daêm nhöïa thaâm nhaäp saâu, TC 6kg/m2 daøy 6cm</v>
          </cell>
          <cell r="C1867" t="str">
            <v>100m2</v>
          </cell>
          <cell r="D1867" t="str">
            <v>EC.4212</v>
          </cell>
        </row>
        <row r="1868">
          <cell r="B1868" t="str">
            <v>Laøm maët ñöôøng ñaù daêm nhöïa thaâm nhaäp saâu, TC 6kg/m2 daøy 7cm</v>
          </cell>
          <cell r="C1868" t="str">
            <v>100m2</v>
          </cell>
          <cell r="D1868" t="str">
            <v>EC.4213</v>
          </cell>
        </row>
        <row r="1869">
          <cell r="B1869" t="str">
            <v>Laøm maët ñöôøng ñaù daêm nhöïa thaâm nhaäp saâu, TC 6kg/m2 daøy 8cm</v>
          </cell>
          <cell r="C1869" t="str">
            <v>100m2</v>
          </cell>
          <cell r="D1869" t="str">
            <v>EC.4214</v>
          </cell>
        </row>
        <row r="1870">
          <cell r="B1870" t="str">
            <v>Laøm maët ñöôøng ñaù daêm nhöïa nöûa thaâm nhaäp, TC 6kg/m2 daøy 8cm</v>
          </cell>
          <cell r="C1870" t="str">
            <v>100m2</v>
          </cell>
          <cell r="D1870" t="str">
            <v>EC.4215</v>
          </cell>
        </row>
        <row r="1871">
          <cell r="B1871" t="str">
            <v>Laøm maët ñöôøng ñaù daêm nhöïa nöûa thaâm nhaäp, TC 6kg/m2 daøy 10cm</v>
          </cell>
          <cell r="C1871" t="str">
            <v>100m2</v>
          </cell>
          <cell r="D1871" t="str">
            <v>EC.4216</v>
          </cell>
        </row>
        <row r="1872">
          <cell r="B1872" t="str">
            <v>Laøm maët ñöôøng ñaù daêm nhöïa nöûa thaâm nhaäp, TC 6kg/m2 daøy 12cm</v>
          </cell>
          <cell r="C1872" t="str">
            <v>100m2</v>
          </cell>
          <cell r="D1872" t="str">
            <v>EC.4217</v>
          </cell>
        </row>
        <row r="1873">
          <cell r="B1873" t="str">
            <v>Laøm maët ñöôøng ñaù daêm nhöïa nöûa thaâm nhaäp, TC 6kg/m2 daøy 14cm</v>
          </cell>
          <cell r="C1873" t="str">
            <v>100m2</v>
          </cell>
          <cell r="D1873" t="str">
            <v>EC.4218</v>
          </cell>
        </row>
        <row r="1874">
          <cell r="B1874" t="str">
            <v>Laøm maët ñöôøng ñaù daêm nhöïa nöûa thaâm nhaäp, TC 6kg/m2 daøy 15cm</v>
          </cell>
          <cell r="C1874" t="str">
            <v>100m2</v>
          </cell>
          <cell r="D1874" t="str">
            <v>EC.4219</v>
          </cell>
        </row>
        <row r="1875">
          <cell r="B1875" t="str">
            <v>Laøm maët ñöôøng ñaù daêm nhöïa thaâm nhaäp nhöïa, TC 7kg/m2 daøy 4cm</v>
          </cell>
          <cell r="C1875" t="str">
            <v>100m2</v>
          </cell>
          <cell r="D1875" t="str">
            <v>EC.4310</v>
          </cell>
        </row>
        <row r="1876">
          <cell r="B1876" t="str">
            <v>Laøm maët ñöôøng ñaù daêm nhöïa thaâm nhaäp nhöïa, TC 7kg/m2 daøy 5cm</v>
          </cell>
          <cell r="C1876" t="str">
            <v>100m2</v>
          </cell>
          <cell r="D1876" t="str">
            <v>EC.4311</v>
          </cell>
        </row>
        <row r="1877">
          <cell r="B1877" t="str">
            <v>Laøm maët ñöôøng ñaù daêm nhöïa thaâm nhaäp saâu, TC 7kg/m2 daøy 6cm</v>
          </cell>
          <cell r="C1877" t="str">
            <v>100m2</v>
          </cell>
          <cell r="D1877" t="str">
            <v>EC.4312</v>
          </cell>
        </row>
        <row r="1878">
          <cell r="B1878" t="str">
            <v>Laøm maët ñöôøng ñaù daêm nhöïa thaâm nhaäp saâu, TC 7kg/m2 daøy 7cm</v>
          </cell>
          <cell r="C1878" t="str">
            <v>100m2</v>
          </cell>
          <cell r="D1878" t="str">
            <v>EC.4313</v>
          </cell>
        </row>
        <row r="1879">
          <cell r="B1879" t="str">
            <v>Laøm maët ñöôøng ñaù daêm nhöïa thaâm nhaäp saâu, TC 7kg/m2 daøy 8cm</v>
          </cell>
          <cell r="C1879" t="str">
            <v>100m2</v>
          </cell>
          <cell r="D1879" t="str">
            <v>EC.4314</v>
          </cell>
        </row>
        <row r="1880">
          <cell r="B1880" t="str">
            <v>Laøm maët ñöôøng ñaù daêm nhöïa thaâm nhaäp saâu, TC 8kg/m2 daøy 6cm</v>
          </cell>
          <cell r="C1880" t="str">
            <v>100m2</v>
          </cell>
          <cell r="D1880" t="str">
            <v>EC.4412</v>
          </cell>
        </row>
        <row r="1881">
          <cell r="B1881" t="str">
            <v>Laøm maët ñöôøng ñaù daêm nhöïa thaâm nhaäp saâu, TC 8kg/m2 daøy 7cm</v>
          </cell>
          <cell r="C1881" t="str">
            <v>100m2</v>
          </cell>
          <cell r="D1881" t="str">
            <v>EC.4413</v>
          </cell>
        </row>
        <row r="1882">
          <cell r="B1882" t="str">
            <v>Laøm maët ñöôøng ñaù daêm nhöïa thaâm nhaäp saâu, TC 8kg/m2 daøy 8cm</v>
          </cell>
          <cell r="C1882" t="str">
            <v>100m2</v>
          </cell>
          <cell r="D1882" t="str">
            <v>EC.4414</v>
          </cell>
        </row>
        <row r="1883">
          <cell r="B1883" t="str">
            <v>Laøm maët ñöôøng ñaù daêm nhöïa thaâm nhaäp saâu, TC 9kg/m2 daøy 6cm</v>
          </cell>
          <cell r="C1883" t="str">
            <v>100m2</v>
          </cell>
          <cell r="D1883" t="str">
            <v>EC.4512</v>
          </cell>
        </row>
        <row r="1884">
          <cell r="B1884" t="str">
            <v>Laøm maët ñöôøng ñaù daêm nhöïa thaâm nhaäp saâu, TC 9kg/m2 daøy 7cm</v>
          </cell>
          <cell r="C1884" t="str">
            <v>100m2</v>
          </cell>
          <cell r="D1884" t="str">
            <v>EC.4513</v>
          </cell>
        </row>
        <row r="1885">
          <cell r="B1885" t="str">
            <v>Laøm maët ñöôøng ñaù daêm nhöïa thaâm nhaäp saâu, TC 9kg/m2 daøy 8cm</v>
          </cell>
          <cell r="C1885" t="str">
            <v>100m2</v>
          </cell>
          <cell r="D1885" t="str">
            <v>EC.4514</v>
          </cell>
        </row>
        <row r="1886">
          <cell r="B1886" t="str">
            <v>Laøm maët ñöôøng ñaù daêm nhöïa thaâm nhaäp nhöïa, TC 10kg/m2 daøy 4cm</v>
          </cell>
          <cell r="C1886" t="str">
            <v>100m2</v>
          </cell>
          <cell r="D1886" t="str">
            <v>EC.5110</v>
          </cell>
        </row>
        <row r="1887">
          <cell r="B1887" t="str">
            <v>Laøm maët ñöôøng ñaù daêm nhöïa thaâm nhaäp nhöïa, TC 10kg/m2 daøy 5cm</v>
          </cell>
          <cell r="C1887" t="str">
            <v>100m2</v>
          </cell>
          <cell r="D1887" t="str">
            <v>EC.5111</v>
          </cell>
        </row>
        <row r="1888">
          <cell r="B1888" t="str">
            <v>Laøm maët ñöôøng ñaù daêm nhöïa thaâm nhaäp saâu, TC 10kg/m2 daøy 6cm</v>
          </cell>
          <cell r="C1888" t="str">
            <v>100m2</v>
          </cell>
          <cell r="D1888" t="str">
            <v>EC.5112</v>
          </cell>
        </row>
        <row r="1889">
          <cell r="B1889" t="str">
            <v>Laøm maët ñöôøng ñaù daêm nhöïa thaâm nhaäp saâu, TC 10kg/m2 daøy 7cm</v>
          </cell>
          <cell r="C1889" t="str">
            <v>100m2</v>
          </cell>
          <cell r="D1889" t="str">
            <v>EC.5113</v>
          </cell>
        </row>
        <row r="1890">
          <cell r="B1890" t="str">
            <v>Laøm maët ñöôøng ñaù daêm nhöïa thaâm nhaäp saâu, TC 10kg/m2 daøy 8cm</v>
          </cell>
          <cell r="C1890" t="str">
            <v>100m2</v>
          </cell>
          <cell r="D1890" t="str">
            <v>EC.5114</v>
          </cell>
        </row>
        <row r="1891">
          <cell r="B1891" t="str">
            <v>Laøm maët ñöôøng ñaù daêm nhöïa thaâm nhaäp nhöïa, TC 12kg/m2 daøy 4cm</v>
          </cell>
          <cell r="C1891" t="str">
            <v>100m2</v>
          </cell>
          <cell r="D1891" t="str">
            <v>EC.5210</v>
          </cell>
        </row>
        <row r="1892">
          <cell r="B1892" t="str">
            <v>Laøm maët ñöôøng ñaù daêm nhöïa thaâm nhaäp nhöïa, TC 12kg/m2 daøy 5cm</v>
          </cell>
          <cell r="C1892" t="str">
            <v>100m2</v>
          </cell>
          <cell r="D1892" t="str">
            <v>EC.5211</v>
          </cell>
        </row>
        <row r="1893">
          <cell r="B1893" t="str">
            <v>Laøm maët ñöôøng ñaù daêm nhöïa thaâm nhaäp saâu, TC 12kg/m2 daøy 6cm</v>
          </cell>
          <cell r="C1893" t="str">
            <v>100m2</v>
          </cell>
          <cell r="D1893" t="str">
            <v>EC.5212</v>
          </cell>
        </row>
        <row r="1894">
          <cell r="B1894" t="str">
            <v>Laøm maët ñöôøng ñaù daêm nhöïa thaâm nhaäp saâu, TC 12kg/m2 daøy 7cm</v>
          </cell>
          <cell r="C1894" t="str">
            <v>100m2</v>
          </cell>
          <cell r="D1894" t="str">
            <v>EC.5213</v>
          </cell>
        </row>
        <row r="1895">
          <cell r="B1895" t="str">
            <v>Laøm maët ñöôøng ñaù daêm nhöïa thaâm nhaäp saâu, TC 12kg/m2 daøy 8cm</v>
          </cell>
          <cell r="C1895" t="str">
            <v>100m2</v>
          </cell>
          <cell r="D1895" t="str">
            <v>EC.5214</v>
          </cell>
        </row>
        <row r="1896">
          <cell r="B1896" t="str">
            <v>Laøm maët ñöôøng ñaù daêm nhöïa nöûa thaâm nhaäp, TC 12kg/m2 daøy 8cm</v>
          </cell>
          <cell r="C1896" t="str">
            <v>100m2</v>
          </cell>
          <cell r="D1896" t="str">
            <v>EC.5215</v>
          </cell>
        </row>
        <row r="1897">
          <cell r="B1897" t="str">
            <v>Laøm maët ñöôøng ñaù daêm nhöïa nöûa thaâm nhaäp, TC 12kg/m2 daøy 10cm</v>
          </cell>
          <cell r="C1897" t="str">
            <v>100m2</v>
          </cell>
          <cell r="D1897" t="str">
            <v>EC.5216</v>
          </cell>
        </row>
        <row r="1898">
          <cell r="B1898" t="str">
            <v>Laøm maët ñöôøng ñaù daêm nhöïa nöûa thaâm nhaäp, TC 12kg/m2 daøy 12cm</v>
          </cell>
          <cell r="C1898" t="str">
            <v>100m2</v>
          </cell>
          <cell r="D1898" t="str">
            <v>EC.5217</v>
          </cell>
        </row>
        <row r="1899">
          <cell r="B1899" t="str">
            <v>Laøm maët ñöôøng ñaù daêm nhöïa nöûa thaâm nhaäp, TC 12kg/m2 daøy 14cm</v>
          </cell>
          <cell r="C1899" t="str">
            <v>100m2</v>
          </cell>
          <cell r="D1899" t="str">
            <v>EC.5218</v>
          </cell>
        </row>
        <row r="1900">
          <cell r="B1900" t="str">
            <v>Laøm maët ñöôøng ñaù daêm nhöïa nöûa thaâm nhaäp, TC 12kg/m2 daøy 15cm</v>
          </cell>
          <cell r="C1900" t="str">
            <v>100m2</v>
          </cell>
          <cell r="D1900" t="str">
            <v>EC.5219</v>
          </cell>
        </row>
        <row r="1901">
          <cell r="B1901" t="str">
            <v>Laøm maët ñöôøng ñaù daêm nhöïa thaâm nhaäp saâu, TC 14kg/m2 daøy 6cm</v>
          </cell>
          <cell r="C1901" t="str">
            <v>100m2</v>
          </cell>
          <cell r="D1901" t="str">
            <v>EC.5312</v>
          </cell>
        </row>
        <row r="1902">
          <cell r="B1902" t="str">
            <v>Laøm maët ñöôøng ñaù daêm nhöïa thaâm nhaäp saâu, TC 14kg/m2 daøy 7cm</v>
          </cell>
          <cell r="C1902" t="str">
            <v>100m2</v>
          </cell>
          <cell r="D1902" t="str">
            <v>EC.5313</v>
          </cell>
        </row>
        <row r="1903">
          <cell r="B1903" t="str">
            <v>Laøm maët ñöôøng ñaù daêm nhöïa thaâm nhaäp saâu, TC 14kg/m2 daøy 8cm</v>
          </cell>
          <cell r="C1903" t="str">
            <v>100m2</v>
          </cell>
          <cell r="D1903" t="str">
            <v>EC.5314</v>
          </cell>
        </row>
        <row r="1904">
          <cell r="B1904" t="str">
            <v>Laøm maët ñöôøng ñaù daêm nhöïa nöûa thaâm nhaäp, TC 14kg/m2 daøy 8cm</v>
          </cell>
          <cell r="C1904" t="str">
            <v>100m2</v>
          </cell>
          <cell r="D1904" t="str">
            <v>EC.5315</v>
          </cell>
        </row>
        <row r="1905">
          <cell r="B1905" t="str">
            <v>Laøm maët ñöôøng ñaù daêm nhöïa nöûa thaâm nhaäp, TC 14kg/m2 daøy 10cm</v>
          </cell>
          <cell r="C1905" t="str">
            <v>100m2</v>
          </cell>
          <cell r="D1905" t="str">
            <v>EC.5316</v>
          </cell>
        </row>
        <row r="1906">
          <cell r="B1906" t="str">
            <v>Laøm maët ñöôøng ñaù daêm nhöïa nöûa thaâm nhaäp, TC 14kg/m2 daøy 12cm</v>
          </cell>
          <cell r="C1906" t="str">
            <v>100m2</v>
          </cell>
          <cell r="D1906" t="str">
            <v>EC.5317</v>
          </cell>
        </row>
        <row r="1907">
          <cell r="B1907" t="str">
            <v>Laøm maët ñöôøng ñaù daêm nhöïa nöûa thaâm nhaäp, TC 14kg/m2 daøy 14cm</v>
          </cell>
          <cell r="C1907" t="str">
            <v>100m2</v>
          </cell>
          <cell r="D1907" t="str">
            <v>EC.5318</v>
          </cell>
        </row>
        <row r="1908">
          <cell r="B1908" t="str">
            <v>Laøm maët ñöôøng ñaù daêm nhöïa thaâm nhaäp saâu, TC 16kg/m2 daøy 6cm</v>
          </cell>
          <cell r="C1908" t="str">
            <v>100m2</v>
          </cell>
          <cell r="D1908" t="str">
            <v>EC.5412</v>
          </cell>
        </row>
        <row r="1909">
          <cell r="B1909" t="str">
            <v>Laøm maët ñöôøng ñaù daêm nhöïa thaâm nhaäp saâu, TC 16kg/m2 daøy 7cm</v>
          </cell>
          <cell r="C1909" t="str">
            <v>100m2</v>
          </cell>
          <cell r="D1909" t="str">
            <v>EC.5413</v>
          </cell>
        </row>
        <row r="1910">
          <cell r="B1910" t="str">
            <v>Laøm maët ñöôøng ñaù daêm nhöïa thaâm nhaäp saâu, TC 16kg/m2 daøy 8cm</v>
          </cell>
          <cell r="C1910" t="str">
            <v>100m2</v>
          </cell>
          <cell r="D1910" t="str">
            <v>EC.5414</v>
          </cell>
        </row>
        <row r="1911">
          <cell r="B1911" t="str">
            <v>Laøm maët ñöôøng caáp phoái laùng nhöïa TC 3,5kg/m2 daøy 6cm</v>
          </cell>
          <cell r="C1911" t="str">
            <v>100m2</v>
          </cell>
          <cell r="D1911" t="str">
            <v>EC.6111</v>
          </cell>
        </row>
        <row r="1912">
          <cell r="B1912" t="str">
            <v>Laøm maët ñöôøng caáp phoái laùng nhöïa TC 3,5kg/m2 daøy 8cm</v>
          </cell>
          <cell r="C1912" t="str">
            <v>100m2</v>
          </cell>
          <cell r="D1912" t="str">
            <v>EC.6112</v>
          </cell>
        </row>
        <row r="1913">
          <cell r="B1913" t="str">
            <v>Laøm maët ñöôøng caáp phoái laùng nhöïa TC 3,5kg/m2 daøy 10cm</v>
          </cell>
          <cell r="C1913" t="str">
            <v>100m2</v>
          </cell>
          <cell r="D1913" t="str">
            <v>EC.6113</v>
          </cell>
        </row>
        <row r="1914">
          <cell r="B1914" t="str">
            <v>Laøm maët ñöôøng caáp phoái laùng nhöïa TC 3,5kg/m2 daøy 12cm</v>
          </cell>
          <cell r="C1914" t="str">
            <v>100m2</v>
          </cell>
          <cell r="D1914" t="str">
            <v>EC.6114</v>
          </cell>
        </row>
        <row r="1915">
          <cell r="B1915" t="str">
            <v>Laøm maët ñöôøng caáp phoái laùng nhöïa TC 3,5kg/m2 daøy 14cm</v>
          </cell>
          <cell r="C1915" t="str">
            <v>100m2</v>
          </cell>
          <cell r="D1915" t="str">
            <v>EC.6115</v>
          </cell>
        </row>
        <row r="1916">
          <cell r="B1916" t="str">
            <v>Laøm maët ñöôøng caáp phoái laùng nhöïa TC 3,5kg/m2 daøy 16cm</v>
          </cell>
          <cell r="C1916" t="str">
            <v>100m2</v>
          </cell>
          <cell r="D1916" t="str">
            <v>EC.6116</v>
          </cell>
        </row>
        <row r="1917">
          <cell r="B1917" t="str">
            <v>Laøm maët ñöôøng caáp phoái laùng nhöïa TC 3,5kg/m2 daøy 18cm</v>
          </cell>
          <cell r="C1917" t="str">
            <v>100m2</v>
          </cell>
          <cell r="D1917" t="str">
            <v>EC.6117</v>
          </cell>
        </row>
        <row r="1918">
          <cell r="B1918" t="str">
            <v>Laøm maët ñöôøng caáp phoái laùng nhöïa TC 3,5kg/m2 daøy 20cm</v>
          </cell>
          <cell r="C1918" t="str">
            <v>100m2</v>
          </cell>
          <cell r="D1918" t="str">
            <v>EC.6118</v>
          </cell>
        </row>
        <row r="1919">
          <cell r="B1919" t="str">
            <v>Laøm maët ñöôøng caáp phoái laùng nhöïa TC 4,5kg/m2 daøy 6cm</v>
          </cell>
          <cell r="C1919" t="str">
            <v>100m2</v>
          </cell>
          <cell r="D1919" t="str">
            <v>EC.6211</v>
          </cell>
        </row>
        <row r="1920">
          <cell r="B1920" t="str">
            <v>Laøm maët ñöôøng caáp phoái laùng nhöïa TC 4,5kg/m2 daøy 8cm</v>
          </cell>
          <cell r="C1920" t="str">
            <v>100m2</v>
          </cell>
          <cell r="D1920" t="str">
            <v>EC.6212</v>
          </cell>
        </row>
        <row r="1921">
          <cell r="B1921" t="str">
            <v>Laøm maët ñöôøng caáp phoái laùng nhöïa TC 4,5kg/m2 daøy 10cm</v>
          </cell>
          <cell r="C1921" t="str">
            <v>100m2</v>
          </cell>
          <cell r="D1921" t="str">
            <v>EC.6213</v>
          </cell>
        </row>
        <row r="1922">
          <cell r="B1922" t="str">
            <v>Laøm maët ñöôøng caáp phoái laùng nhöïa TC 4,5kg/m2 daøy 12cm</v>
          </cell>
          <cell r="C1922" t="str">
            <v>100m2</v>
          </cell>
          <cell r="D1922" t="str">
            <v>EC.6214</v>
          </cell>
        </row>
        <row r="1923">
          <cell r="B1923" t="str">
            <v>Laøm maët ñöôøng caáp phoái laùng nhöïa TC 4,5kg/m2 daøy 14cm</v>
          </cell>
          <cell r="C1923" t="str">
            <v>100m2</v>
          </cell>
          <cell r="D1923" t="str">
            <v>EC.6215</v>
          </cell>
        </row>
        <row r="1924">
          <cell r="B1924" t="str">
            <v>Laøm maët ñöôøng caáp phoái laùng nhöïa TC 4,5kg/m2 daøy 16cm</v>
          </cell>
          <cell r="C1924" t="str">
            <v>100m2</v>
          </cell>
          <cell r="D1924" t="str">
            <v>EC.6216</v>
          </cell>
        </row>
        <row r="1925">
          <cell r="B1925" t="str">
            <v>Laøm maët ñöôøng caáp phoái laùng nhöïa TC 4,5kg/m2 daøy 18cm</v>
          </cell>
          <cell r="C1925" t="str">
            <v>100m2</v>
          </cell>
          <cell r="D1925" t="str">
            <v>EC.6217</v>
          </cell>
        </row>
        <row r="1926">
          <cell r="B1926" t="str">
            <v>Laøm maët ñöôøng caáp phoái laùng nhöïa TC 4,5kg/m2 daøy 20cm</v>
          </cell>
          <cell r="C1926" t="str">
            <v>100m2</v>
          </cell>
          <cell r="D1926" t="str">
            <v>EC.6218</v>
          </cell>
        </row>
        <row r="1927">
          <cell r="B1927" t="str">
            <v>Laøm maët ñöôøng caáp phoái laùng nhöïa TC 5,5kg/m2 daøy 6cm</v>
          </cell>
          <cell r="C1927" t="str">
            <v>100m2</v>
          </cell>
          <cell r="D1927" t="str">
            <v>EC.6311</v>
          </cell>
        </row>
        <row r="1928">
          <cell r="B1928" t="str">
            <v>Laøm maët ñöôøng caáp phoái laùng nhöïa TC 5,5kg/m2 daøy 8cm</v>
          </cell>
          <cell r="C1928" t="str">
            <v>100m2</v>
          </cell>
          <cell r="D1928" t="str">
            <v>EC.6312</v>
          </cell>
        </row>
        <row r="1929">
          <cell r="B1929" t="str">
            <v>Laøm maët ñöôøng caáp phoái laùng nhöïa TC 5,5kg/m2 daøy 10cm</v>
          </cell>
          <cell r="C1929" t="str">
            <v>100m2</v>
          </cell>
          <cell r="D1929" t="str">
            <v>EC.6313</v>
          </cell>
        </row>
        <row r="1930">
          <cell r="B1930" t="str">
            <v>Laøm maët ñöôøng caáp phoái laùng nhöïa TC 5,5kg/m2 daøy 12cm</v>
          </cell>
          <cell r="C1930" t="str">
            <v>100m2</v>
          </cell>
          <cell r="D1930" t="str">
            <v>EC.6314</v>
          </cell>
        </row>
        <row r="1931">
          <cell r="B1931" t="str">
            <v>Laøm maët ñöôøng caáp phoái laùng nhöïa TC 5,5kg/m2 daøy 14cm</v>
          </cell>
          <cell r="C1931" t="str">
            <v>100m2</v>
          </cell>
          <cell r="D1931" t="str">
            <v>EC.6315</v>
          </cell>
        </row>
        <row r="1932">
          <cell r="B1932" t="str">
            <v>Laøm maët ñöôøng caáp phoái laùng nhöïa TC 5,5kg/m2 daøy 16cm</v>
          </cell>
          <cell r="C1932" t="str">
            <v>100m2</v>
          </cell>
          <cell r="D1932" t="str">
            <v>EC.6316</v>
          </cell>
        </row>
        <row r="1933">
          <cell r="B1933" t="str">
            <v>Laøm maët ñöôøng caáp phoái laùng nhöïa TC 5,5kg/m2 daøy 18cm</v>
          </cell>
          <cell r="C1933" t="str">
            <v>100m2</v>
          </cell>
          <cell r="D1933" t="str">
            <v>EC.6317</v>
          </cell>
        </row>
        <row r="1934">
          <cell r="B1934" t="str">
            <v>Laøm maët ñöôøng caáp phoái laùng nhöïa TC 5,5kg/m2 daøy 20cm</v>
          </cell>
          <cell r="C1934" t="str">
            <v>100m2</v>
          </cell>
          <cell r="D1934" t="str">
            <v>EC.6318</v>
          </cell>
        </row>
        <row r="1935">
          <cell r="B1935" t="str">
            <v>Laøm maët ñöôøng caáp phoái laùng nhöïa TC 6,5kg/m2 daøy 6cm</v>
          </cell>
          <cell r="C1935" t="str">
            <v>100m2</v>
          </cell>
          <cell r="D1935" t="str">
            <v>EC.6411</v>
          </cell>
        </row>
        <row r="1936">
          <cell r="B1936" t="str">
            <v>Laøm maët ñöôøng caáp phoái laùng nhöïa TC 6,5kg/m2 daøy 8cm</v>
          </cell>
          <cell r="C1936" t="str">
            <v>100m2</v>
          </cell>
          <cell r="D1936" t="str">
            <v>EC.6412</v>
          </cell>
        </row>
        <row r="1937">
          <cell r="B1937" t="str">
            <v>Laøm maët ñöôøng caáp phoái laùng nhöïa TC 6,5kg/m2 daøy 10cm</v>
          </cell>
          <cell r="C1937" t="str">
            <v>100m2</v>
          </cell>
          <cell r="D1937" t="str">
            <v>EC.6413</v>
          </cell>
        </row>
        <row r="1938">
          <cell r="B1938" t="str">
            <v>Laøm maët ñöôøng caáp phoái laùng nhöïa TC 6,5kg/m2 daøy 12cm</v>
          </cell>
          <cell r="C1938" t="str">
            <v>100m2</v>
          </cell>
          <cell r="D1938" t="str">
            <v>EC.6414</v>
          </cell>
        </row>
        <row r="1939">
          <cell r="B1939" t="str">
            <v>Laøm maët ñöôøng caáp phoái laùng nhöïa TC 6,5kg/m2 daøy 14cm</v>
          </cell>
          <cell r="C1939" t="str">
            <v>100m2</v>
          </cell>
          <cell r="D1939" t="str">
            <v>EC.6415</v>
          </cell>
        </row>
        <row r="1940">
          <cell r="B1940" t="str">
            <v>Laøm maët ñöôøng caáp phoái laùng nhöïa TC 6,5kg/m2 daøy 16cm</v>
          </cell>
          <cell r="C1940" t="str">
            <v>100m2</v>
          </cell>
          <cell r="D1940" t="str">
            <v>EC.6416</v>
          </cell>
        </row>
        <row r="1941">
          <cell r="B1941" t="str">
            <v>Laøm maët ñöôøng caáp phoái laùng nhöïa TC 6,5kg/m2 daøy 18cm</v>
          </cell>
          <cell r="C1941" t="str">
            <v>100m2</v>
          </cell>
          <cell r="D1941" t="str">
            <v>EC.6417</v>
          </cell>
        </row>
        <row r="1942">
          <cell r="B1942" t="str">
            <v>Laøm maët ñöôøng caáp phoái laùng nhöïa TC 6,5kg/m2 daøy 20cm</v>
          </cell>
          <cell r="C1942" t="str">
            <v>100m2</v>
          </cell>
          <cell r="D1942" t="str">
            <v>EC.6418</v>
          </cell>
        </row>
        <row r="1943">
          <cell r="B1943" t="str">
            <v>Laøm maët ñöôøng ñaù daêm keïp ñaát daøy 10 cm</v>
          </cell>
          <cell r="C1943" t="str">
            <v>100m2</v>
          </cell>
          <cell r="D1943" t="str">
            <v>EC.7111</v>
          </cell>
        </row>
        <row r="1944">
          <cell r="B1944" t="str">
            <v>Laøm maët ñöôøng ñaù daêm keïp ñaát daøy 12 cm</v>
          </cell>
          <cell r="C1944" t="str">
            <v>100m2</v>
          </cell>
          <cell r="D1944" t="str">
            <v>EC.7112</v>
          </cell>
        </row>
        <row r="1945">
          <cell r="B1945" t="str">
            <v>Laøm maët ñöôøng ñaù daêm keïp ñaát daøy 14 cm</v>
          </cell>
          <cell r="C1945" t="str">
            <v>100m2</v>
          </cell>
          <cell r="D1945" t="str">
            <v>EC.7113</v>
          </cell>
        </row>
        <row r="1946">
          <cell r="B1946" t="str">
            <v>Laøm maët ñöôøng ñaù daêm keïp ñaát daøy 16 cm</v>
          </cell>
          <cell r="C1946" t="str">
            <v>100m2</v>
          </cell>
          <cell r="D1946" t="str">
            <v>EC.7114</v>
          </cell>
        </row>
        <row r="1947">
          <cell r="B1947" t="str">
            <v>Laøm maët ñöôøng ñaù daêm keïp ñaát daøy 18 cm</v>
          </cell>
          <cell r="C1947" t="str">
            <v>100m2</v>
          </cell>
          <cell r="D1947" t="str">
            <v>EC.7115</v>
          </cell>
        </row>
        <row r="1948">
          <cell r="B1948" t="str">
            <v>Laøm maët ñöôøng ñaù daêm keïp ñaát daøy 20 cm</v>
          </cell>
          <cell r="C1948" t="str">
            <v>100m2</v>
          </cell>
          <cell r="D1948" t="str">
            <v>EC.7116</v>
          </cell>
        </row>
        <row r="1949">
          <cell r="B1949" t="str">
            <v>Laøm maët ñöôøng ñaù daêm ñen daøy 3cm-traïm troän 20-25t/h</v>
          </cell>
          <cell r="C1949" t="str">
            <v>100m2</v>
          </cell>
          <cell r="D1949" t="str">
            <v>ED.1001</v>
          </cell>
        </row>
        <row r="1950">
          <cell r="B1950" t="str">
            <v>Laøm maët ñöôøng ñaù daêm ñen daøy 4cm-traïm troän 20-25t/h</v>
          </cell>
          <cell r="C1950" t="str">
            <v>100m2</v>
          </cell>
          <cell r="D1950" t="str">
            <v>ED.1002</v>
          </cell>
        </row>
        <row r="1951">
          <cell r="B1951" t="str">
            <v>Laøm maët ñöôøng ñaù daêm ñen daøy 5cm-traïm troän 20-25t/h</v>
          </cell>
          <cell r="C1951" t="str">
            <v>100m2</v>
          </cell>
          <cell r="D1951" t="str">
            <v>ED.1003</v>
          </cell>
        </row>
        <row r="1952">
          <cell r="B1952" t="str">
            <v>Laøm maët ñöôøng ñaù daêm ñen daøy 6cm-traïm troän 20-25t/h</v>
          </cell>
          <cell r="C1952" t="str">
            <v>100m2</v>
          </cell>
          <cell r="D1952" t="str">
            <v>ED.1004</v>
          </cell>
        </row>
        <row r="1953">
          <cell r="B1953" t="str">
            <v>Laøm maët ñöôøng ñaù daêm ñen daøy 7cm-traïm troän 20-25t/h</v>
          </cell>
          <cell r="C1953" t="str">
            <v>100m2</v>
          </cell>
          <cell r="D1953" t="str">
            <v>ED.1005</v>
          </cell>
        </row>
        <row r="1954">
          <cell r="B1954" t="str">
            <v>Laøm maët ñöôøng ñaù daêm ñen daøy 8cm-traïm troän 20-25t/h</v>
          </cell>
          <cell r="C1954" t="str">
            <v>100m2</v>
          </cell>
          <cell r="D1954" t="str">
            <v>ED.1006</v>
          </cell>
        </row>
        <row r="1955">
          <cell r="B1955" t="str">
            <v>Laøm maët ñöôøng BT nhöïa haït thoâ daøy 3cm-traïm troän 20-25t/h</v>
          </cell>
          <cell r="C1955" t="str">
            <v>100m2</v>
          </cell>
          <cell r="D1955" t="str">
            <v>ED.2001</v>
          </cell>
        </row>
        <row r="1956">
          <cell r="B1956" t="str">
            <v>Laøm maët ñöôøng BT nhöïa haït thoâ daøy 4cm-traïm troän 20-25t/h</v>
          </cell>
          <cell r="C1956" t="str">
            <v>100m2</v>
          </cell>
          <cell r="D1956" t="str">
            <v>ED.2002</v>
          </cell>
        </row>
        <row r="1957">
          <cell r="B1957" t="str">
            <v>Laøm maët ñöôøng BT nhöïa haït thoâ daøy 5cm-traïm troän 20-25t/h</v>
          </cell>
          <cell r="C1957" t="str">
            <v>100m2</v>
          </cell>
          <cell r="D1957" t="str">
            <v>ED.2003</v>
          </cell>
        </row>
        <row r="1958">
          <cell r="B1958" t="str">
            <v>Laøm maët ñöôøng BT nhöïa haït thoâ daøy 6cm-traïm troän 20-25t/h</v>
          </cell>
          <cell r="C1958" t="str">
            <v>100m2</v>
          </cell>
          <cell r="D1958" t="str">
            <v>ED.2004</v>
          </cell>
        </row>
        <row r="1959">
          <cell r="B1959" t="str">
            <v>Laøm maët ñöôøng BT nhöïa haït thoâ daøy 7cm-traïm troän 20-25t/h</v>
          </cell>
          <cell r="C1959" t="str">
            <v>100m2</v>
          </cell>
          <cell r="D1959" t="str">
            <v>ED.2005</v>
          </cell>
        </row>
        <row r="1960">
          <cell r="B1960" t="str">
            <v>Laøm maët ñöôøng BT nhöïa haït mòn daøy 3cm-traïm troän 20-25t/h</v>
          </cell>
          <cell r="C1960" t="str">
            <v>100m2</v>
          </cell>
          <cell r="D1960" t="str">
            <v>ED.3001</v>
          </cell>
        </row>
        <row r="1961">
          <cell r="B1961" t="str">
            <v>Laøm maët ñöôøng BT nhöïa haït mòn daøy 4cm-traïm troän 20-25t/h</v>
          </cell>
          <cell r="C1961" t="str">
            <v>100m2</v>
          </cell>
          <cell r="D1961" t="str">
            <v>ED.3002</v>
          </cell>
        </row>
        <row r="1962">
          <cell r="B1962" t="str">
            <v>Laøm maët ñöôøng BT nhöïa haït mòn daøy 5cm-traïm troän 20-25t/h</v>
          </cell>
          <cell r="C1962" t="str">
            <v>100m2</v>
          </cell>
          <cell r="D1962" t="str">
            <v>ED.3003</v>
          </cell>
        </row>
        <row r="1963">
          <cell r="B1963" t="str">
            <v>Laøm maët ñöôøng BT nhöïa haït mòn daøy 6cm-traïm troän 20-25t/h</v>
          </cell>
          <cell r="C1963" t="str">
            <v>100m2</v>
          </cell>
          <cell r="D1963" t="str">
            <v>ED.3004</v>
          </cell>
        </row>
        <row r="1964">
          <cell r="B1964" t="str">
            <v>Laøm maët ñöôøng BT nhöïa haït mòn daøy 7cm-traïm troän 20-25t/h</v>
          </cell>
          <cell r="C1964" t="str">
            <v>100m2</v>
          </cell>
          <cell r="D1964" t="str">
            <v>ED.3005</v>
          </cell>
        </row>
        <row r="1965">
          <cell r="B1965" t="str">
            <v>Chi phí troän ñaù daêm ñen baèng traïm troän 20-25t/h</v>
          </cell>
          <cell r="C1965" t="str">
            <v>taán</v>
          </cell>
          <cell r="D1965" t="str">
            <v>EE.1110</v>
          </cell>
        </row>
        <row r="1966">
          <cell r="B1966" t="str">
            <v>Chi phí troän Beâ toâng nhöïa haït thoâ baèng traïm troän 20-25t/h</v>
          </cell>
          <cell r="C1966" t="str">
            <v>taán</v>
          </cell>
          <cell r="D1966" t="str">
            <v>EE.1120</v>
          </cell>
        </row>
        <row r="1967">
          <cell r="B1967" t="str">
            <v>Chi phí troän Beâ toâng nhöïa haït mòn baèng traïm troän 20-25t/h</v>
          </cell>
          <cell r="C1967" t="str">
            <v>taán</v>
          </cell>
          <cell r="D1967" t="str">
            <v>EE.1130</v>
          </cell>
        </row>
        <row r="1968">
          <cell r="B1968" t="str">
            <v>Chi phí troän Beâ toâng ñaù daêm ñen baèng traïm troän 50-60t/h</v>
          </cell>
          <cell r="C1968" t="str">
            <v>taán</v>
          </cell>
          <cell r="D1968" t="str">
            <v>EE.1210</v>
          </cell>
        </row>
        <row r="1969">
          <cell r="B1969" t="str">
            <v>Chi phí troän Beâ toâng nhöïa haït thoâ baèng traïm troän 50-60t/h</v>
          </cell>
          <cell r="C1969" t="str">
            <v>taán</v>
          </cell>
          <cell r="D1969" t="str">
            <v>EE.1220</v>
          </cell>
        </row>
        <row r="1970">
          <cell r="B1970" t="str">
            <v>Chi phí troän Beâ toâng nhöïa haït mòn baèng traïm troän 50-60t/h</v>
          </cell>
          <cell r="C1970" t="str">
            <v>taán</v>
          </cell>
          <cell r="D1970" t="str">
            <v>EE.1230</v>
          </cell>
        </row>
        <row r="1971">
          <cell r="B1971" t="str">
            <v>Chi phí troän Beâ toâng ñaù daêm ñen baèng traïm troän 80-90t/h</v>
          </cell>
          <cell r="C1971" t="str">
            <v>taán</v>
          </cell>
          <cell r="D1971" t="str">
            <v>EE.1310</v>
          </cell>
        </row>
        <row r="1972">
          <cell r="B1972" t="str">
            <v>Chi phí troän Beâ toâng nhöïa haït thoâ baèng traïm troän 50-60t/h</v>
          </cell>
          <cell r="C1972" t="str">
            <v>taán</v>
          </cell>
          <cell r="D1972" t="str">
            <v>EE.1320</v>
          </cell>
        </row>
        <row r="1973">
          <cell r="B1973" t="str">
            <v>Chi phí troän Beâ toâng nhöïa haït mòn baèng traïm troän 50-60t/h</v>
          </cell>
          <cell r="C1973" t="str">
            <v>taán</v>
          </cell>
          <cell r="D1973" t="str">
            <v>EE.1330</v>
          </cell>
        </row>
        <row r="1974">
          <cell r="B1974" t="str">
            <v>Laøm lôùp baùm dính baèng nhöïa 0,5Kg/m2</v>
          </cell>
          <cell r="C1974" t="str">
            <v>100m2</v>
          </cell>
          <cell r="D1974" t="str">
            <v>EE.2001</v>
          </cell>
        </row>
        <row r="1975">
          <cell r="B1975" t="str">
            <v>Laøm lôùp baùm dính baèng nhöïa 0,8Kg/m2</v>
          </cell>
          <cell r="C1975" t="str">
            <v>100m2</v>
          </cell>
          <cell r="D1975" t="str">
            <v>EE.2002</v>
          </cell>
        </row>
        <row r="1976">
          <cell r="B1976" t="str">
            <v>Laøm lôùp baùm dính baèng nhöïa 1,0Kg/m2</v>
          </cell>
          <cell r="C1976" t="str">
            <v>100m2</v>
          </cell>
          <cell r="D1976" t="str">
            <v>EE.2003</v>
          </cell>
        </row>
        <row r="1977">
          <cell r="B1977" t="str">
            <v>Vaän chuyeån hoãn hôïp caùt+xi maêng, vöõa Beâ toâng 0,5km oâtoâ 5T + maùy uûi 110cv</v>
          </cell>
          <cell r="C1977" t="str">
            <v>100m3</v>
          </cell>
          <cell r="D1977" t="str">
            <v>EE.3111</v>
          </cell>
        </row>
        <row r="1978">
          <cell r="B1978" t="str">
            <v>Vaän chuyeån hoãn hôïp caùt+xi maêng, vöõa Beâ toâng 0,5km oâtoâ 7T + maùy uûi 110cv</v>
          </cell>
          <cell r="C1978" t="str">
            <v>100m3</v>
          </cell>
          <cell r="D1978" t="str">
            <v>EE.3112</v>
          </cell>
        </row>
        <row r="1979">
          <cell r="B1979" t="str">
            <v>Vaän chuyeån hoãn hôïp caùt+xi maêng, vöõa Beâ toâng 0,5km oâtoâ 10T + maùy uûi 110cv</v>
          </cell>
          <cell r="C1979" t="str">
            <v>100m3</v>
          </cell>
          <cell r="D1979" t="str">
            <v>EE.3113</v>
          </cell>
        </row>
        <row r="1980">
          <cell r="B1980" t="str">
            <v>Vaän chuyeån hoãn hôïp caùt+xi maêng, vöõa Beâ toâng 1,0km oâtoâ 5T + maùy uûi 110cv</v>
          </cell>
          <cell r="C1980" t="str">
            <v>100m3</v>
          </cell>
          <cell r="D1980" t="str">
            <v>EE.3121</v>
          </cell>
        </row>
        <row r="1981">
          <cell r="B1981" t="str">
            <v>Vaän chuyeån hoãn hôïp caùt+xi maêng, vöõa Beâ toâng 1,0km oâtoâ 7T + maùy uûi 110cv</v>
          </cell>
          <cell r="C1981" t="str">
            <v>100m3</v>
          </cell>
          <cell r="D1981" t="str">
            <v>EE.3122</v>
          </cell>
        </row>
        <row r="1982">
          <cell r="B1982" t="str">
            <v>Vaän chuyeån hoãn hôïp caùt+xi maêng, vöõa Beâ toâng 1,0km oâtoâ 10T + maùy uûi 110cv</v>
          </cell>
          <cell r="C1982" t="str">
            <v>100m3</v>
          </cell>
          <cell r="D1982" t="str">
            <v>EE.3123</v>
          </cell>
        </row>
        <row r="1983">
          <cell r="B1983" t="str">
            <v>Vaän chuyeån hoãn hôïp caùt+xi maêng, vöõa Beâ toâng 1,5km oâtoâ 5T + maùy uûi 110cv</v>
          </cell>
          <cell r="C1983" t="str">
            <v>100m3</v>
          </cell>
          <cell r="D1983" t="str">
            <v>EE.3131</v>
          </cell>
        </row>
        <row r="1984">
          <cell r="B1984" t="str">
            <v>Vaän chuyeån hoãn hôïp caùt+xi maêng, vöõa Beâ toâng 1,5km oâtoâ 7T + maùy uûi 110cv</v>
          </cell>
          <cell r="C1984" t="str">
            <v>100m3</v>
          </cell>
          <cell r="D1984" t="str">
            <v>EE.3132</v>
          </cell>
        </row>
        <row r="1985">
          <cell r="B1985" t="str">
            <v>Vaän chuyeån hoãn hôïp caùt+xi maêng, vöõa Beâ toâng 1,5km oâtoâ 10T + maùy uûi 110cv</v>
          </cell>
          <cell r="C1985" t="str">
            <v>100m3</v>
          </cell>
          <cell r="D1985" t="str">
            <v>EE.3133</v>
          </cell>
        </row>
        <row r="1986">
          <cell r="B1986" t="str">
            <v>Vaän chuyeån hoãn hôïp caùt+xi maêng, vöõa Beâ toâng 2km oâtoâ 5T + maùy uûi 110cv</v>
          </cell>
          <cell r="C1986" t="str">
            <v>100m3</v>
          </cell>
          <cell r="D1986" t="str">
            <v>EE.3141</v>
          </cell>
        </row>
        <row r="1987">
          <cell r="B1987" t="str">
            <v>Vaän chuyeån hoãn hôïp caùt+xi maêng, vöõa Beâ toâng 2km oâtoâ 7T + maùy uûi 110cv</v>
          </cell>
          <cell r="C1987" t="str">
            <v>100m3</v>
          </cell>
          <cell r="D1987" t="str">
            <v>EE.3142</v>
          </cell>
        </row>
        <row r="1988">
          <cell r="B1988" t="str">
            <v>Vaän chuyeån hoãn hôïp caùt+xi maêng, vöõa Beâ toâng 2km oâtoâ 10T + maùy uûi 110cv</v>
          </cell>
          <cell r="C1988" t="str">
            <v>100m3</v>
          </cell>
          <cell r="D1988" t="str">
            <v>EE.3143</v>
          </cell>
        </row>
        <row r="1989">
          <cell r="B1989" t="str">
            <v>Vaän chuyeån hoãn hôïp caùt+xi maêng, vöõa Beâ toâng 3km oâtoâ 5T + maùy uûi 110cv</v>
          </cell>
          <cell r="C1989" t="str">
            <v>100m3</v>
          </cell>
          <cell r="D1989" t="str">
            <v>EE.3151</v>
          </cell>
        </row>
        <row r="1990">
          <cell r="B1990" t="str">
            <v>Vaän chuyeån hoãn hôïp caùt+xi maêng, vöõa Beâ toâng 3km oâtoâ 7T + maùy uûi 110cv</v>
          </cell>
          <cell r="C1990" t="str">
            <v>100m3</v>
          </cell>
          <cell r="D1990" t="str">
            <v>EE.3152</v>
          </cell>
        </row>
        <row r="1991">
          <cell r="B1991" t="str">
            <v>Vaän chuyeån hoãn hôïp caùt+xi maêng, vöõa Beâ toâng 3km oâtoâ 10T + maùy uûi 110cv</v>
          </cell>
          <cell r="C1991" t="str">
            <v>100m3</v>
          </cell>
          <cell r="D1991" t="str">
            <v>EE.3153</v>
          </cell>
        </row>
        <row r="1992">
          <cell r="B1992" t="str">
            <v>Vaän chuyeån hoãn hôïp caùt+xi maêng, vöõa Beâ toâng 4km oâtoâ 5T + maùy uûi 110cv</v>
          </cell>
          <cell r="C1992" t="str">
            <v>100m3</v>
          </cell>
          <cell r="D1992" t="str">
            <v>EE.3161</v>
          </cell>
        </row>
        <row r="1993">
          <cell r="B1993" t="str">
            <v>Vaän chuyeån hoãn hôïp caùt+xi maêng, vöõa Beâ toâng 4km oâtoâ 7T + maùy uûi 110cv</v>
          </cell>
          <cell r="C1993" t="str">
            <v>100m3</v>
          </cell>
          <cell r="D1993" t="str">
            <v>EE.3162</v>
          </cell>
        </row>
        <row r="1994">
          <cell r="B1994" t="str">
            <v>Vaän chuyeån hoãn hôïp caùt+xi maêng, vöõa Beâ toâng 4km oâtoâ 10T + maùy uûi 110cv</v>
          </cell>
          <cell r="C1994" t="str">
            <v>100m3</v>
          </cell>
          <cell r="D1994" t="str">
            <v>EE.3163</v>
          </cell>
        </row>
        <row r="1995">
          <cell r="B1995" t="str">
            <v>Vaän chuyeån hoãn hôïp caùt+xi maêng, vöõa Beâ toâng tieáp 1km oâtoâ 5T + maùy uûi 110cv</v>
          </cell>
          <cell r="C1995" t="str">
            <v>100m3</v>
          </cell>
          <cell r="D1995" t="str">
            <v>EE.3191</v>
          </cell>
        </row>
        <row r="1996">
          <cell r="B1996" t="str">
            <v>Vaän chuyeån hoãn hôïp caùt+xi maêng, vöõa Beâ toâng tieáp 1km oâtoâ 7T + maùy uûi 110cv</v>
          </cell>
          <cell r="C1996" t="str">
            <v>100m3</v>
          </cell>
          <cell r="D1996" t="str">
            <v>EE.3192</v>
          </cell>
        </row>
        <row r="1997">
          <cell r="B1997" t="str">
            <v>Vaän chuyeån hoãn hôïp caùt+xi maêng, vöõa Beâ toâng tieáp 1km oâtoâ 10T + maùy uûi 110cv</v>
          </cell>
          <cell r="C1997" t="str">
            <v>100m3</v>
          </cell>
          <cell r="D1997" t="str">
            <v>EE.3193</v>
          </cell>
        </row>
        <row r="1998">
          <cell r="B1998" t="str">
            <v>Vaän chuyeån ñaù daêm ñen, Beâ toâng nhöïa 1km oâtoâ 5T + maùy uûi 110cv</v>
          </cell>
          <cell r="C1998" t="str">
            <v>taán</v>
          </cell>
          <cell r="D1998" t="str">
            <v>EE.3211</v>
          </cell>
        </row>
        <row r="1999">
          <cell r="B1999" t="str">
            <v>Vaän chuyeån ñaù daêm ñen, Beâ toâng nhöïa 1km oâtoâ 7T + maùy uûi 110cv</v>
          </cell>
          <cell r="C1999" t="str">
            <v>taán</v>
          </cell>
          <cell r="D1999" t="str">
            <v>EE.3212</v>
          </cell>
        </row>
        <row r="2000">
          <cell r="B2000" t="str">
            <v>Vaän chuyeån ñaù daêm ñen, Beâ toâng nhöïa 1km oâtoâ 10T + maùy uûi 110cv</v>
          </cell>
          <cell r="C2000" t="str">
            <v>taán</v>
          </cell>
          <cell r="D2000" t="str">
            <v>EE.3213</v>
          </cell>
        </row>
        <row r="2001">
          <cell r="B2001" t="str">
            <v>Vaän chuyeån ñaù daêm ñen, Beâ toâng nhöïa 2km oâtoâ 5T + maùy uûi 110cv</v>
          </cell>
          <cell r="C2001" t="str">
            <v>taán</v>
          </cell>
          <cell r="D2001" t="str">
            <v>EE.3221</v>
          </cell>
        </row>
        <row r="2002">
          <cell r="B2002" t="str">
            <v>Vaän chuyeån ñaù daêm ñen, Beâ toâng nhöïa 2km oâtoâ 7T + maùy uûi 110cv</v>
          </cell>
          <cell r="C2002" t="str">
            <v>taán</v>
          </cell>
          <cell r="D2002" t="str">
            <v>EE.3222</v>
          </cell>
        </row>
        <row r="2003">
          <cell r="B2003" t="str">
            <v>Vaän chuyeån ñaù daêm ñen, Beâ toâng nhöïa 2km oâtoâ 10T + maùy uûi 110cv</v>
          </cell>
          <cell r="C2003" t="str">
            <v>taán</v>
          </cell>
          <cell r="D2003" t="str">
            <v>EE.3223</v>
          </cell>
        </row>
        <row r="2004">
          <cell r="B2004" t="str">
            <v>Vaän chuyeån ñaù daêm ñen, Beâ toâng nhöïa 3km oâtoâ 5T + maùy uûi 110cv</v>
          </cell>
          <cell r="C2004" t="str">
            <v>taán</v>
          </cell>
          <cell r="D2004" t="str">
            <v>EE.3231</v>
          </cell>
        </row>
        <row r="2005">
          <cell r="B2005" t="str">
            <v>Vaän chuyeån ñaù daêm ñen, Beâ toâng nhöïa 3km oâtoâ 7T + maùy uûi 110cv</v>
          </cell>
          <cell r="C2005" t="str">
            <v>taán</v>
          </cell>
          <cell r="D2005" t="str">
            <v>EE.3232</v>
          </cell>
        </row>
        <row r="2006">
          <cell r="B2006" t="str">
            <v>Vaän chuyeån ñaù daêm ñen, Beâ toâng nhöïa 3km oâtoâ 10T + maùy uûi 110cv</v>
          </cell>
          <cell r="C2006" t="str">
            <v>taán</v>
          </cell>
          <cell r="D2006" t="str">
            <v>EE.3233</v>
          </cell>
        </row>
        <row r="2007">
          <cell r="B2007" t="str">
            <v>Vaän chuyeån ñaù daêm ñen, Beâ toâng nhöïa 4km oâtoâ 5T + maùy uûi 110cv</v>
          </cell>
          <cell r="C2007" t="str">
            <v>taán</v>
          </cell>
          <cell r="D2007" t="str">
            <v>EE.3241</v>
          </cell>
        </row>
        <row r="2008">
          <cell r="B2008" t="str">
            <v>Vaän chuyeån ñaù daêm ñen, Beâ toâng nhöïa 4km oâtoâ 7T + maùy uûi 110cv</v>
          </cell>
          <cell r="C2008" t="str">
            <v>taán</v>
          </cell>
          <cell r="D2008" t="str">
            <v>EE.3242</v>
          </cell>
        </row>
        <row r="2009">
          <cell r="B2009" t="str">
            <v>Vaän chuyeån ñaù daêm ñen, Beâ toâng nhöïa 4km oâtoâ 10T + maùy uûi 110cv</v>
          </cell>
          <cell r="C2009" t="str">
            <v>taán</v>
          </cell>
          <cell r="D2009" t="str">
            <v>EE.3243</v>
          </cell>
        </row>
        <row r="2010">
          <cell r="B2010" t="str">
            <v>Vaän chuyeån ñaù daêm ñen, Beâ toâng nhöïa tieáp 1km oâtoâ 5T + maùy uûi 110cv</v>
          </cell>
          <cell r="C2010" t="str">
            <v>taán</v>
          </cell>
          <cell r="D2010" t="str">
            <v>EE.3291</v>
          </cell>
        </row>
        <row r="2011">
          <cell r="B2011" t="str">
            <v>Vaän chuyeån ñaù daêm ñen, Beâ toâng nhöïa tieáp 1km oâtoâ 7T + maùy uûi 110cv</v>
          </cell>
          <cell r="C2011" t="str">
            <v>taán</v>
          </cell>
          <cell r="D2011" t="str">
            <v>EE.3292</v>
          </cell>
        </row>
        <row r="2012">
          <cell r="B2012" t="str">
            <v>Vaän chuyeån ñaù daêm ñen, Beâ toâng nhöïa tieáp 1km oâtoâ 10T + maùy uûi 110cv</v>
          </cell>
          <cell r="C2012" t="str">
            <v>taán</v>
          </cell>
          <cell r="D2012" t="str">
            <v>EE.3293</v>
          </cell>
        </row>
        <row r="2013">
          <cell r="B2013" t="str">
            <v>Laøm coïc tieâu Beâ toâng coát theùp</v>
          </cell>
          <cell r="C2013" t="str">
            <v>caùi</v>
          </cell>
          <cell r="D2013" t="str">
            <v>EG.1110</v>
          </cell>
        </row>
        <row r="2014">
          <cell r="B2014" t="str">
            <v>laøm coät km Beâ toâng</v>
          </cell>
          <cell r="C2014" t="str">
            <v>caùi</v>
          </cell>
          <cell r="D2014" t="str">
            <v>EG.1120</v>
          </cell>
        </row>
        <row r="2015">
          <cell r="B2015" t="str">
            <v>Laøm bieån baùo Beâ toâng coát theùp chöõ nhaät 0,6 x 1 m</v>
          </cell>
          <cell r="C2015" t="str">
            <v>caùi</v>
          </cell>
          <cell r="D2015" t="str">
            <v>EG.2111</v>
          </cell>
        </row>
        <row r="2016">
          <cell r="B2016" t="str">
            <v>Laøm bieån baùo Beâ toâng coát theùp chöõ nhaät 1,0 x 1,2m</v>
          </cell>
          <cell r="C2016" t="str">
            <v>caùi</v>
          </cell>
          <cell r="D2016" t="str">
            <v>EG.2112</v>
          </cell>
        </row>
        <row r="2017">
          <cell r="B2017" t="str">
            <v>Laøm bieån baùo Beâ toâng coát theùp chöõ nhaät 1,0 x 1,6m</v>
          </cell>
          <cell r="C2017" t="str">
            <v>caùi</v>
          </cell>
          <cell r="D2017" t="str">
            <v>EG.2113</v>
          </cell>
        </row>
        <row r="2018">
          <cell r="B2018" t="str">
            <v>Laøm bieån baùo Beâ toâng coát theùp chöõ nhaät 0,6x0,6m; 0,5x0,7m</v>
          </cell>
          <cell r="C2018" t="str">
            <v>caùi</v>
          </cell>
          <cell r="D2018" t="str">
            <v>EG.2114</v>
          </cell>
        </row>
        <row r="2019">
          <cell r="B2019" t="str">
            <v>laøm coät ñôõ bieån baùo Beâ toâng coát theùp  daøi  2,7 m</v>
          </cell>
          <cell r="C2019" t="str">
            <v>coät</v>
          </cell>
          <cell r="D2019" t="str">
            <v>EG.3111</v>
          </cell>
        </row>
        <row r="2020">
          <cell r="B2020" t="str">
            <v>laøm coät ñôõ bieån baùo Beâ toâng coát theùp daøi 2,8 - 3,0 m</v>
          </cell>
          <cell r="C2020" t="str">
            <v>coät</v>
          </cell>
          <cell r="D2020" t="str">
            <v>EG.3112</v>
          </cell>
        </row>
        <row r="2021">
          <cell r="B2021" t="str">
            <v>laøm coät ñôõ bieån baùo Beâ toâng coát theùp daøi 3,1 - 3,8 m</v>
          </cell>
          <cell r="C2021" t="str">
            <v>coät</v>
          </cell>
          <cell r="D2021" t="str">
            <v>EG.3113</v>
          </cell>
        </row>
        <row r="2022">
          <cell r="B2022" t="str">
            <v>Laøm bieån baùo Beâ toâng coát theùp chöõ nhaät 0,4 x 1,2;0,5 x 0,6 m</v>
          </cell>
          <cell r="C2022" t="str">
            <v>caùi</v>
          </cell>
          <cell r="D2022" t="str">
            <v>EG.4111</v>
          </cell>
        </row>
        <row r="2023">
          <cell r="B2023" t="str">
            <v>Laøm bieån baùo Beâ toâng coát theùp chöõ nhaät 0,4 x 0,7 m</v>
          </cell>
          <cell r="C2023" t="str">
            <v>caùi</v>
          </cell>
          <cell r="D2023" t="str">
            <v>EG.4112</v>
          </cell>
        </row>
        <row r="2024">
          <cell r="B2024" t="str">
            <v>Laøm bieån baùo Beâ toâng coát theùp troøn fi 7 x 0,70 m</v>
          </cell>
          <cell r="C2024" t="str">
            <v>caùi</v>
          </cell>
          <cell r="D2024" t="str">
            <v>EG.4113</v>
          </cell>
        </row>
        <row r="2025">
          <cell r="B2025" t="str">
            <v>Laøm bieån baùo Beâ toâng coát theùp tam gi╕c 0,7 x 0,7 x 0,7 m</v>
          </cell>
          <cell r="C2025" t="str">
            <v>caùi</v>
          </cell>
          <cell r="D2025" t="str">
            <v>EG.4114</v>
          </cell>
        </row>
        <row r="2026">
          <cell r="B2026" t="str">
            <v>Ñöôøng saét chính 1m taø veït goã, P43, R≤ 500</v>
          </cell>
          <cell r="C2026" t="str">
            <v>1000m</v>
          </cell>
          <cell r="D2026" t="str">
            <v>EH.1111</v>
          </cell>
        </row>
        <row r="2027">
          <cell r="B2027" t="str">
            <v>Ñöôøng saét chính 1m taø veït goã, P43, R&gt; 500</v>
          </cell>
          <cell r="C2027" t="str">
            <v>1000m</v>
          </cell>
          <cell r="D2027" t="str">
            <v>EH.1112</v>
          </cell>
        </row>
        <row r="2028">
          <cell r="B2028" t="str">
            <v>Ñöôøng saét chính 1m taø veït goã, P38, R≤ 500</v>
          </cell>
          <cell r="C2028" t="str">
            <v>1000m</v>
          </cell>
          <cell r="D2028" t="str">
            <v>EH.1121</v>
          </cell>
        </row>
        <row r="2029">
          <cell r="B2029" t="str">
            <v>Ñöôøng saét chính 1m taø veït goã, P38, R&gt; 500</v>
          </cell>
          <cell r="C2029" t="str">
            <v>1000m</v>
          </cell>
          <cell r="D2029" t="str">
            <v>EH.1122</v>
          </cell>
        </row>
        <row r="2030">
          <cell r="B2030" t="str">
            <v>Ñöôøng saét chính 1m taø veït goã khoâng ñeäm saét, P33-30/12m R≤ 500m</v>
          </cell>
          <cell r="C2030" t="str">
            <v>1000m</v>
          </cell>
          <cell r="D2030" t="str">
            <v>EH.1211</v>
          </cell>
        </row>
        <row r="2031">
          <cell r="B2031" t="str">
            <v>Ñöôøng saét chính 1m taø veït goã khoâng ñeäm saét, P33-30/12m R&gt;500m</v>
          </cell>
          <cell r="C2031" t="str">
            <v>1000m</v>
          </cell>
          <cell r="D2031" t="str">
            <v>EH.1212</v>
          </cell>
        </row>
        <row r="2032">
          <cell r="B2032" t="str">
            <v>Ñöôøng saét chính 1m taø veït goã khoâng ñeäm saét, P26-24/10m R≤ 500m</v>
          </cell>
          <cell r="C2032" t="str">
            <v>1000m</v>
          </cell>
          <cell r="D2032" t="str">
            <v>EH.1221</v>
          </cell>
        </row>
        <row r="2033">
          <cell r="B2033" t="str">
            <v>Ñöôøng saét chính 1m taø veït goã khoâng ñeäm saét, P26-24/10m R&gt;500m</v>
          </cell>
          <cell r="C2033" t="str">
            <v>1000m</v>
          </cell>
          <cell r="D2033" t="str">
            <v>EH.1222</v>
          </cell>
        </row>
        <row r="2034">
          <cell r="B2034" t="str">
            <v>Ñöôøng saét chính 1m taø veït goã khoâng ñeäm saét, P26-24/9,58m R≤ 500m</v>
          </cell>
          <cell r="C2034" t="str">
            <v>1000m</v>
          </cell>
          <cell r="D2034" t="str">
            <v>EH.1231</v>
          </cell>
        </row>
        <row r="2035">
          <cell r="B2035" t="str">
            <v>Ñöôøng saét chính 1m taø veït goã khoâng ñeäm saét, P26-24/9,58m R&gt;500m</v>
          </cell>
          <cell r="C2035" t="str">
            <v>1000m</v>
          </cell>
          <cell r="D2035" t="str">
            <v>EH.1232</v>
          </cell>
        </row>
        <row r="2036">
          <cell r="B2036" t="str">
            <v>Ñöôøng saét chính 1m taø veït goã khoâng ñeäm saét, P26-24/8m R≤ 500m</v>
          </cell>
          <cell r="C2036" t="str">
            <v>1000m</v>
          </cell>
          <cell r="D2036" t="str">
            <v>EH.1241</v>
          </cell>
        </row>
        <row r="2037">
          <cell r="B2037" t="str">
            <v>Ñöôøng saét chính 1m taø veït goã khoâng ñeäm saét, P26-24/8m R&gt;500m</v>
          </cell>
          <cell r="C2037" t="str">
            <v>1000m</v>
          </cell>
          <cell r="D2037" t="str">
            <v>EH.1242</v>
          </cell>
        </row>
        <row r="2038">
          <cell r="B2038" t="str">
            <v>Ñöôøng saét chính 1m taø veït saét, P26-24/10m R≤ 500m</v>
          </cell>
          <cell r="C2038" t="str">
            <v>1000m</v>
          </cell>
          <cell r="D2038" t="str">
            <v>EH.1311</v>
          </cell>
        </row>
        <row r="2039">
          <cell r="B2039" t="str">
            <v>Ñöôøng saét chính 1m taø veït saét, P26-24/10m R&gt;500m</v>
          </cell>
          <cell r="C2039" t="str">
            <v>1000m</v>
          </cell>
          <cell r="D2039" t="str">
            <v>EH.1312</v>
          </cell>
        </row>
        <row r="2040">
          <cell r="B2040" t="str">
            <v>Ñöôøng saét chính 1m taø veït saét, P26-24/9,58m R≤ 500m</v>
          </cell>
          <cell r="C2040" t="str">
            <v>1000m</v>
          </cell>
          <cell r="D2040" t="str">
            <v>EH.1321</v>
          </cell>
        </row>
        <row r="2041">
          <cell r="B2041" t="str">
            <v>Ñöôøng saét chính 1m taø veït saét, P26-24/9,58m R&gt;500m</v>
          </cell>
          <cell r="C2041" t="str">
            <v>1000m</v>
          </cell>
          <cell r="D2041" t="str">
            <v>EH.1322</v>
          </cell>
        </row>
        <row r="2042">
          <cell r="B2042" t="str">
            <v>Ñöôøng saét chính 1m taø veït saét, P26-24/8m R≤ 500m</v>
          </cell>
          <cell r="C2042" t="str">
            <v>1000m</v>
          </cell>
          <cell r="D2042" t="str">
            <v>EH.1331</v>
          </cell>
        </row>
        <row r="2043">
          <cell r="B2043" t="str">
            <v>Ñöôøng saét chính 1m taø veït saét, P26-24/8m R&gt;500m</v>
          </cell>
          <cell r="C2043" t="str">
            <v>1000m</v>
          </cell>
          <cell r="D2043" t="str">
            <v>EH.1332</v>
          </cell>
        </row>
        <row r="2044">
          <cell r="B2044" t="str">
            <v>Ñöôøng saét chính 1m taø veït Beâ toâng, P43/12,5m R≤ 500m</v>
          </cell>
          <cell r="C2044" t="str">
            <v>1000m</v>
          </cell>
          <cell r="D2044" t="str">
            <v>EH.1411</v>
          </cell>
        </row>
        <row r="2045">
          <cell r="B2045" t="str">
            <v>Ñöôøng saét chính 1m taø veït Beâ toâng, P43/12,5m R&gt;500m</v>
          </cell>
          <cell r="C2045" t="str">
            <v>1000m</v>
          </cell>
          <cell r="D2045" t="str">
            <v>EH.1412</v>
          </cell>
        </row>
        <row r="2046">
          <cell r="B2046" t="str">
            <v>Ñöôøng saét chính 1m taø veït Beâ toâng, P38/12,5m R≤ 500m</v>
          </cell>
          <cell r="C2046" t="str">
            <v>1000m</v>
          </cell>
          <cell r="D2046" t="str">
            <v>EH.1421</v>
          </cell>
        </row>
        <row r="2047">
          <cell r="B2047" t="str">
            <v>Ñöôøng saét chính 1m taø veït Beâ toâng, P38/12,5m R&gt;500m</v>
          </cell>
          <cell r="C2047" t="str">
            <v>1000m</v>
          </cell>
          <cell r="D2047" t="str">
            <v>EH.1422</v>
          </cell>
        </row>
        <row r="2048">
          <cell r="B2048" t="str">
            <v>Ñöôøng saét trong ga 1m taø veït goã coù ñeäm saét, P43-33/11,2m</v>
          </cell>
          <cell r="C2048" t="str">
            <v>1000m</v>
          </cell>
          <cell r="D2048" t="str">
            <v>EH.2111</v>
          </cell>
        </row>
        <row r="2049">
          <cell r="B2049" t="str">
            <v>Ñöôøng saét trong ga 1m taø veït goã khoâng ñeäm saét, P33-30/12,5m</v>
          </cell>
          <cell r="C2049" t="str">
            <v>1000m</v>
          </cell>
          <cell r="D2049" t="str">
            <v>EH.2211</v>
          </cell>
        </row>
        <row r="2050">
          <cell r="B2050" t="str">
            <v>Ñöôøng saét trong ga 1m taø veït goã khoâng ñeäm saét, P26-24/10m</v>
          </cell>
          <cell r="C2050" t="str">
            <v>1000m</v>
          </cell>
          <cell r="D2050" t="str">
            <v>EH.2221</v>
          </cell>
        </row>
        <row r="2051">
          <cell r="B2051" t="str">
            <v>Ñöôøng saét trong ga 1m taø veït goã khoâng ñeäm saét, P26-24/9,58m</v>
          </cell>
          <cell r="C2051" t="str">
            <v>1000m</v>
          </cell>
          <cell r="D2051" t="str">
            <v>EH.2222</v>
          </cell>
        </row>
        <row r="2052">
          <cell r="B2052" t="str">
            <v>Ñöôøng saét trong ga 1m taø veït goã khoâng ñeäm saét, P26-24/8m</v>
          </cell>
          <cell r="C2052" t="str">
            <v>1000m</v>
          </cell>
          <cell r="D2052" t="str">
            <v>EH.2223</v>
          </cell>
        </row>
        <row r="2053">
          <cell r="B2053" t="str">
            <v>Ñöôøng saét trong ga 1m taø veït saét, P26-24/10m</v>
          </cell>
          <cell r="C2053" t="str">
            <v>1000m</v>
          </cell>
          <cell r="D2053" t="str">
            <v>EH.2321</v>
          </cell>
        </row>
        <row r="2054">
          <cell r="B2054" t="str">
            <v>Ñöôøng saét trong ga 1m taø veït saét, P26-24/9,58m</v>
          </cell>
          <cell r="C2054" t="str">
            <v>1000m</v>
          </cell>
          <cell r="D2054" t="str">
            <v>EH.2322</v>
          </cell>
        </row>
        <row r="2055">
          <cell r="B2055" t="str">
            <v>Ñöôøng saét trong ga 1m taø veït saét, P26-24/8m</v>
          </cell>
          <cell r="C2055" t="str">
            <v>1000m</v>
          </cell>
          <cell r="D2055" t="str">
            <v>EH.2323</v>
          </cell>
        </row>
        <row r="2056">
          <cell r="B2056" t="str">
            <v>Ñöôøng saét trong ga 1m taø veït Beâ toâng, P43/12,5m</v>
          </cell>
          <cell r="C2056" t="str">
            <v>1000m</v>
          </cell>
          <cell r="D2056" t="str">
            <v>EH.2411</v>
          </cell>
        </row>
        <row r="2057">
          <cell r="B2057" t="str">
            <v>Ñöôøng saét trong ga 1m taø veït Beâ toâng, P38/12,5m</v>
          </cell>
          <cell r="C2057" t="str">
            <v>1000m</v>
          </cell>
          <cell r="D2057" t="str">
            <v>EH.2421</v>
          </cell>
        </row>
        <row r="2058">
          <cell r="B2058" t="str">
            <v>Ñöôøng saét ñoùn tieãn 1m taø veït goã ñeäm saét, P43-38/12,5m</v>
          </cell>
          <cell r="C2058" t="str">
            <v>1000m</v>
          </cell>
          <cell r="D2058" t="str">
            <v>EH.3111</v>
          </cell>
        </row>
        <row r="2059">
          <cell r="B2059" t="str">
            <v>Ñöôøng saét ñoùn tieãn 1m taø veït goã khoâng ñeäm saét, P43-38/12m</v>
          </cell>
          <cell r="C2059" t="str">
            <v>1000m</v>
          </cell>
          <cell r="D2059" t="str">
            <v>EH.3211</v>
          </cell>
        </row>
        <row r="2060">
          <cell r="B2060" t="str">
            <v>Ñöôøng saét ñoùn tieãn 1m taø veït goã khoâng ñeäm saét, P26-24/10m</v>
          </cell>
          <cell r="C2060" t="str">
            <v>1000m</v>
          </cell>
          <cell r="D2060" t="str">
            <v>EH.3221</v>
          </cell>
        </row>
        <row r="2061">
          <cell r="B2061" t="str">
            <v>Ñöôøng saét ñoùn tieãn 1m taø veït goã khoâng ñeäm saét, P26-24/9,58m</v>
          </cell>
          <cell r="C2061" t="str">
            <v>1000m</v>
          </cell>
          <cell r="D2061" t="str">
            <v>EH.3222</v>
          </cell>
        </row>
        <row r="2062">
          <cell r="B2062" t="str">
            <v>Ñöôøng saét ñoùn tieãn 1m taø veït goã khoâng ñeäm saét, P26-24/8m</v>
          </cell>
          <cell r="C2062" t="str">
            <v>1000m</v>
          </cell>
          <cell r="D2062" t="str">
            <v>EH.3223</v>
          </cell>
        </row>
        <row r="2063">
          <cell r="B2063" t="str">
            <v>Ñöôøng saét ñoùn tieãn 1m taø veït saét, P26-24/10m</v>
          </cell>
          <cell r="C2063" t="str">
            <v>1000m</v>
          </cell>
          <cell r="D2063" t="str">
            <v>EH.3321</v>
          </cell>
        </row>
        <row r="2064">
          <cell r="B2064" t="str">
            <v>Ñöôøng saét ñoùn tieãn 1m taø veït saét, P26-24/9,58m</v>
          </cell>
          <cell r="C2064" t="str">
            <v>1000m</v>
          </cell>
          <cell r="D2064" t="str">
            <v>EH.3322</v>
          </cell>
        </row>
        <row r="2065">
          <cell r="B2065" t="str">
            <v>Ñöôøng saét ñoùn tieãn 1m taø veït saét, P26-24/8m</v>
          </cell>
          <cell r="C2065" t="str">
            <v>1000m</v>
          </cell>
          <cell r="D2065" t="str">
            <v>EH.3323</v>
          </cell>
        </row>
        <row r="2066">
          <cell r="B2066" t="str">
            <v>Ñöôøng saét ñoùn tieãn 1m taø veït Beâ toâng, P43/12,5m</v>
          </cell>
          <cell r="C2066" t="str">
            <v>1000m</v>
          </cell>
          <cell r="D2066" t="str">
            <v>EH.3411</v>
          </cell>
        </row>
        <row r="2067">
          <cell r="B2067" t="str">
            <v>Ñöôøng saét ñoùn tieãn 1m taø veït Beâ toâng, P38/12,5m</v>
          </cell>
          <cell r="C2067" t="str">
            <v>1000m</v>
          </cell>
          <cell r="D2067" t="str">
            <v>EH.3421</v>
          </cell>
        </row>
        <row r="2068">
          <cell r="B2068" t="str">
            <v>Ñöôøng saét nhaùnh 1m taø veït goã ñeäm saét, P43-38/12,5m R≤ 500</v>
          </cell>
          <cell r="C2068" t="str">
            <v>1000m</v>
          </cell>
          <cell r="D2068" t="str">
            <v>EH.4111</v>
          </cell>
        </row>
        <row r="2069">
          <cell r="B2069" t="str">
            <v>Ñöôøng saét nhaùnh 1m taø veït goã ñeäm saét, P43-38/12,5m R&gt;500</v>
          </cell>
          <cell r="C2069" t="str">
            <v>1000m</v>
          </cell>
          <cell r="D2069" t="str">
            <v>EH.4112</v>
          </cell>
        </row>
        <row r="2070">
          <cell r="B2070" t="str">
            <v>Ñöôøng saét nhaùnh 1m taø veït goã khoâng ñeäm saét, P33-30/12,5m R≤ 500</v>
          </cell>
          <cell r="C2070" t="str">
            <v>1000m</v>
          </cell>
          <cell r="D2070" t="str">
            <v>EH.4231</v>
          </cell>
        </row>
        <row r="2071">
          <cell r="B2071" t="str">
            <v>Ñöôøng saét nhaùnh 1m taø veït goã khoâng ñeäm saét, P33-30/12,5m R&gt;500</v>
          </cell>
          <cell r="C2071" t="str">
            <v>1000m</v>
          </cell>
          <cell r="D2071" t="str">
            <v>EH.4232</v>
          </cell>
        </row>
        <row r="2072">
          <cell r="B2072" t="str">
            <v>Ñöôøng saét nhaùnh 1m taø veït goã khoâng ñeäm saét, P26-24/10m R≤ 500</v>
          </cell>
          <cell r="C2072" t="str">
            <v>1000m</v>
          </cell>
          <cell r="D2072" t="str">
            <v>EH.4241</v>
          </cell>
        </row>
        <row r="2073">
          <cell r="B2073" t="str">
            <v>Ñöôøng saét nhaùnh 1m taø veït goã khoâng ñeäm saét, P26-24/10m R&gt;500</v>
          </cell>
          <cell r="C2073" t="str">
            <v>1000m</v>
          </cell>
          <cell r="D2073" t="str">
            <v>EH.4242</v>
          </cell>
        </row>
        <row r="2074">
          <cell r="B2074" t="str">
            <v>Ñöôøng saét nhaùnh 1m taø veït goã khoâng ñeäm saét, P26-24/9,58m R≤ 500</v>
          </cell>
          <cell r="C2074" t="str">
            <v>1000m</v>
          </cell>
          <cell r="D2074" t="str">
            <v>EH.4251</v>
          </cell>
        </row>
        <row r="2075">
          <cell r="B2075" t="str">
            <v>Ñöôøng saét nhaùnh 1m taø veït goã khoâng ñeäm saét, P26-24/9,58m R&gt;500</v>
          </cell>
          <cell r="C2075" t="str">
            <v>1000m</v>
          </cell>
          <cell r="D2075" t="str">
            <v>EH.4252</v>
          </cell>
        </row>
        <row r="2076">
          <cell r="B2076" t="str">
            <v>Ñöôøng saét nhaùnh 1m taø veït goã khoâng ñeäm saét, P26-24/8m R≤ 500</v>
          </cell>
          <cell r="C2076" t="str">
            <v>1000m</v>
          </cell>
          <cell r="D2076" t="str">
            <v>EH.4261</v>
          </cell>
        </row>
        <row r="2077">
          <cell r="B2077" t="str">
            <v>Ñöôøng saét nhaùnh 1m taø veït goã khoâng ñeäm saét, P26-24/8m R&gt;500</v>
          </cell>
          <cell r="C2077" t="str">
            <v>1000m</v>
          </cell>
          <cell r="D2077" t="str">
            <v>EH.4262</v>
          </cell>
        </row>
        <row r="2078">
          <cell r="B2078" t="str">
            <v>Ñöôøng saét nhaùnh 1m taø veït saét, P26-24/10m R≤ 500</v>
          </cell>
          <cell r="C2078" t="str">
            <v>1000m</v>
          </cell>
          <cell r="D2078" t="str">
            <v>EH.4341</v>
          </cell>
        </row>
        <row r="2079">
          <cell r="B2079" t="str">
            <v>Ñöôøng saét nhaùnh 1m taø veït saét, P26-24/10m R&gt;500</v>
          </cell>
          <cell r="C2079" t="str">
            <v>1000m</v>
          </cell>
          <cell r="D2079" t="str">
            <v>EH.4342</v>
          </cell>
        </row>
        <row r="2080">
          <cell r="B2080" t="str">
            <v>Ñöôøng saét nhaùnh 1m taø veït saét, P26-24/9,58m R≤ 50</v>
          </cell>
          <cell r="C2080" t="str">
            <v>1000m</v>
          </cell>
          <cell r="D2080" t="str">
            <v>EH.4351</v>
          </cell>
        </row>
        <row r="2081">
          <cell r="B2081" t="str">
            <v>Ñöôøng saét nhaùnh 1m taø veït saét, P26-24/9,58m R&gt;50</v>
          </cell>
          <cell r="C2081" t="str">
            <v>1000m</v>
          </cell>
          <cell r="D2081" t="str">
            <v>EH.4352</v>
          </cell>
        </row>
        <row r="2082">
          <cell r="B2082" t="str">
            <v>Ñöôøng saét nhaùnh 1m taø veït saét, P26-24/8m R≤ 500</v>
          </cell>
          <cell r="C2082" t="str">
            <v>1000m</v>
          </cell>
          <cell r="D2082" t="str">
            <v>EH.4361</v>
          </cell>
        </row>
        <row r="2083">
          <cell r="B2083" t="str">
            <v>Ñöôøng saét nhaùnh 1m taø veït saét, P26-24/8m R&gt;500</v>
          </cell>
          <cell r="C2083" t="str">
            <v>1000m</v>
          </cell>
          <cell r="D2083" t="str">
            <v>EH.4362</v>
          </cell>
        </row>
        <row r="2084">
          <cell r="B2084" t="str">
            <v>Ñöôøng saét chính 1,435m(naëng) taø veït goã coù ñeäm saét,P43/12,5m R≤ 500</v>
          </cell>
          <cell r="C2084" t="str">
            <v>1000m</v>
          </cell>
          <cell r="D2084" t="str">
            <v>EH.5111</v>
          </cell>
        </row>
        <row r="2085">
          <cell r="B2085" t="str">
            <v>Ñöôøng saét chính 1,435m(naëng) taø veït goã coù ñeäm saét,P43/12,5m R&gt;500</v>
          </cell>
          <cell r="C2085" t="str">
            <v>1000m</v>
          </cell>
          <cell r="D2085" t="str">
            <v>EH.5112</v>
          </cell>
        </row>
        <row r="2086">
          <cell r="B2086" t="str">
            <v>Ñöôøng saét chính 1,435m(naëng) taø veït goã coù ñeäm saét,P38/12,5m R≤ 500</v>
          </cell>
          <cell r="C2086" t="str">
            <v>1000m</v>
          </cell>
          <cell r="D2086" t="str">
            <v>EH.5121</v>
          </cell>
        </row>
        <row r="2087">
          <cell r="B2087" t="str">
            <v>Ñöôøng saét chính 1,435m(naëng) taø veït goã coù ñeäm saét,P38/12,5m R≤ 500</v>
          </cell>
          <cell r="C2087" t="str">
            <v>1000m</v>
          </cell>
          <cell r="D2087" t="str">
            <v>EH.5122</v>
          </cell>
        </row>
        <row r="2088">
          <cell r="B2088" t="str">
            <v>Ñöôøng saét trong ga 1,435m taø veït goã coù ñeäm saét, P43-44</v>
          </cell>
          <cell r="C2088" t="str">
            <v>1000m</v>
          </cell>
          <cell r="D2088" t="str">
            <v>EH.5231</v>
          </cell>
        </row>
        <row r="2089">
          <cell r="B2089" t="str">
            <v>Ñöôøng saét trong ga 1,435m taø veït goã coù ñeäm saét, P38-41</v>
          </cell>
          <cell r="C2089" t="str">
            <v>1000m</v>
          </cell>
          <cell r="D2089" t="str">
            <v>EH.5241</v>
          </cell>
        </row>
        <row r="2090">
          <cell r="B2090" t="str">
            <v>Ñöôøng saét nhaùnh 1,435m taø veït goã coù ñeäm saét, P43-44 R≤ 500</v>
          </cell>
          <cell r="C2090" t="str">
            <v>1000m</v>
          </cell>
          <cell r="D2090" t="str">
            <v>EH.5351</v>
          </cell>
        </row>
        <row r="2091">
          <cell r="B2091" t="str">
            <v>Ñöôøng saét nhaùnh 1,435m taø veït goã coù ñeäm saét, P43-44 R&gt;500</v>
          </cell>
          <cell r="C2091" t="str">
            <v>1000m</v>
          </cell>
          <cell r="D2091" t="str">
            <v>EH.5352</v>
          </cell>
        </row>
        <row r="2092">
          <cell r="B2092" t="str">
            <v>Ñöôøng saét nhaùnh 1,435m taø veït goã coù ñeäm saét, 38-41 R≤ 500</v>
          </cell>
          <cell r="C2092" t="str">
            <v>1000m</v>
          </cell>
          <cell r="D2092" t="str">
            <v>EH.5353</v>
          </cell>
        </row>
        <row r="2093">
          <cell r="B2093" t="str">
            <v>Ñöôøng saét nhaùnh 1,435m taø veït goã coù ñeäm saét, 38-41 R&gt;500</v>
          </cell>
          <cell r="C2093" t="str">
            <v>1000m</v>
          </cell>
          <cell r="D2093" t="str">
            <v>EH.5354</v>
          </cell>
        </row>
        <row r="2094">
          <cell r="B2094" t="str">
            <v>Ñöôøng saét chính 1,435m (nhöïa) taø veït goã coù ñeäm saét, P43-44 R≤ 500</v>
          </cell>
          <cell r="C2094" t="str">
            <v>1000m</v>
          </cell>
          <cell r="D2094" t="str">
            <v>EH.5431</v>
          </cell>
        </row>
        <row r="2095">
          <cell r="B2095" t="str">
            <v>Ñöôøng saét chính 1,435m (nhöïa) taø veït goã coù ñeäm saét, P43-44 R&gt;500</v>
          </cell>
          <cell r="C2095" t="str">
            <v>1000m</v>
          </cell>
          <cell r="D2095" t="str">
            <v>EH.5432</v>
          </cell>
        </row>
        <row r="2096">
          <cell r="B2096" t="str">
            <v>Ñöôøng saét chính 1,435m (nhöïa) taø veït goã coù ñeäm saét, P38-41 R≤ 500</v>
          </cell>
          <cell r="C2096" t="str">
            <v>1000m</v>
          </cell>
          <cell r="D2096" t="str">
            <v>EH.5441</v>
          </cell>
        </row>
        <row r="2097">
          <cell r="B2097" t="str">
            <v>Ñöôøng saét chính 1,435m (nhöïa) taø veït goã coù ñeäm saét, P38-41 R&gt;500</v>
          </cell>
          <cell r="C2097" t="str">
            <v>1000m</v>
          </cell>
          <cell r="D2097" t="str">
            <v>EH.5442</v>
          </cell>
        </row>
        <row r="2098">
          <cell r="B2098" t="str">
            <v>º╞t ñöôøng lσng trong ga 1,435m taø veït goã coù ñeäm saét, P43-44</v>
          </cell>
          <cell r="C2098" t="str">
            <v>1000m</v>
          </cell>
          <cell r="D2098" t="str">
            <v>EH.6111</v>
          </cell>
        </row>
        <row r="2099">
          <cell r="B2099" t="str">
            <v>º╞t ñöôøng lσng trong ga 1,435m taø veït goã coù ñeäm saét, P38</v>
          </cell>
          <cell r="C2099" t="str">
            <v>1000m</v>
          </cell>
          <cell r="D2099" t="str">
            <v>EH.6112</v>
          </cell>
        </row>
        <row r="2100">
          <cell r="B2100" t="str">
            <v>º╞t «.nhaùnh tr╕nh 1,435m taø veït goã coù ñeäm saét, P43-38, R≤ 500</v>
          </cell>
          <cell r="C2100" t="str">
            <v>1000m</v>
          </cell>
          <cell r="D2100" t="str">
            <v>EH.7111</v>
          </cell>
        </row>
        <row r="2101">
          <cell r="B2101" t="str">
            <v>º╞t «.nhaùnh tr╕nh 1,435m taø veït goã coù ñeäm saét, P43-38, R&gt;500</v>
          </cell>
          <cell r="C2101" t="str">
            <v>1000m</v>
          </cell>
          <cell r="D2101" t="str">
            <v>EH.7112</v>
          </cell>
        </row>
        <row r="2102">
          <cell r="B2102" t="str">
            <v>laép thanh giaèng, kieåu 5 thanh cho 1 caàu ray</v>
          </cell>
          <cell r="C2102" t="str">
            <v>Km</v>
          </cell>
          <cell r="D2102" t="str">
            <v>EI.1110</v>
          </cell>
        </row>
        <row r="2103">
          <cell r="B2103" t="str">
            <v>laép thanh giaèng, kieåu 3 thanh cho 1 caàu ray</v>
          </cell>
          <cell r="C2103" t="str">
            <v>Km</v>
          </cell>
          <cell r="D2103" t="str">
            <v>EI.1120</v>
          </cell>
        </row>
        <row r="2104">
          <cell r="B2104" t="str">
            <v>laép thi╒t b▐ ph▀ng x½, doác ≤  5%% 2 chieàu</v>
          </cell>
          <cell r="C2104" t="str">
            <v>Km</v>
          </cell>
          <cell r="D2104" t="str">
            <v>EI.2110</v>
          </cell>
        </row>
        <row r="2105">
          <cell r="B2105" t="str">
            <v>laép thi╒t b▐ ph▀ng x½, doác &gt; 5%% 1 chieàu</v>
          </cell>
          <cell r="C2105" t="str">
            <v>Km</v>
          </cell>
          <cell r="D2105" t="str">
            <v>EI.2120</v>
          </cell>
        </row>
        <row r="2106">
          <cell r="B2106" t="str">
            <v>laép thi╒t b▐ ph▀ng x½, t╡u h╖m tr¡oác ga 1 chieàu</v>
          </cell>
          <cell r="C2106" t="str">
            <v>Km</v>
          </cell>
          <cell r="D2106" t="str">
            <v>EI.2130</v>
          </cell>
        </row>
        <row r="2107">
          <cell r="B2107" t="str">
            <v>laép thi╒t b▐ ph▀ng x½ cho 1 boä ghi</v>
          </cell>
          <cell r="C2107" t="str">
            <v>Km</v>
          </cell>
          <cell r="D2107" t="str">
            <v>EI.2140</v>
          </cell>
        </row>
        <row r="2108">
          <cell r="B2108" t="str">
            <v>laép gi╕ ray d∙ ph▀ng</v>
          </cell>
          <cell r="C2108" t="str">
            <v>Km</v>
          </cell>
          <cell r="D2108" t="str">
            <v>EI.3110</v>
          </cell>
        </row>
        <row r="2109">
          <cell r="B2109" t="str">
            <v>º╞t ghi ñöôøng saét 1m, Tg 1/10 daøi 21,414m</v>
          </cell>
          <cell r="C2109" t="str">
            <v>boä</v>
          </cell>
          <cell r="D2109" t="str">
            <v>EI.4110</v>
          </cell>
        </row>
        <row r="2110">
          <cell r="B2110" t="str">
            <v>º╞t ghi ñöôøng saét 1m, Tg 1/10 daøi 24m</v>
          </cell>
          <cell r="C2110" t="str">
            <v>boä</v>
          </cell>
          <cell r="D2110" t="str">
            <v>EI.4120</v>
          </cell>
        </row>
        <row r="2111">
          <cell r="B2111" t="str">
            <v>º╞t ghi ñöôøng saét 1m, Tg 1/9 daøi 22,312m</v>
          </cell>
          <cell r="C2111" t="str">
            <v>boä</v>
          </cell>
          <cell r="D2111" t="str">
            <v>EI.4130</v>
          </cell>
        </row>
        <row r="2112">
          <cell r="B2112" t="str">
            <v>º╞t ghi ñöôøng saét 1,435m, P43, Tg1/10 daøi 34,414m</v>
          </cell>
          <cell r="C2112" t="str">
            <v>boä</v>
          </cell>
          <cell r="D2112" t="str">
            <v>EI.4210</v>
          </cell>
        </row>
        <row r="2113">
          <cell r="B2113" t="str">
            <v>º╞t ghi ñöôøng lσng, P43-P38, Tg1/10 daøi 24,552m</v>
          </cell>
          <cell r="C2113" t="str">
            <v>boä</v>
          </cell>
          <cell r="D2113" t="str">
            <v>EI.4321</v>
          </cell>
        </row>
        <row r="2114">
          <cell r="B2114" t="str">
            <v>º╞t ghi ñöôøng lσng, P43-P38, Tg1/9 daøi 24,552m</v>
          </cell>
          <cell r="C2114" t="str">
            <v>boä</v>
          </cell>
          <cell r="D2114" t="str">
            <v>EI.4322</v>
          </cell>
        </row>
        <row r="2115">
          <cell r="B2115" t="str">
            <v>laøm neàn ñaù ba laùt ñöôøng 1m, taø veït goã</v>
          </cell>
          <cell r="C2115" t="str">
            <v>m3</v>
          </cell>
          <cell r="D2115" t="str">
            <v>EI.5111</v>
          </cell>
        </row>
        <row r="2116">
          <cell r="B2116" t="str">
            <v>laøm neàn ñaù ba laùt ñöôøng 1,435m, taø veït goã</v>
          </cell>
          <cell r="C2116" t="str">
            <v>m3</v>
          </cell>
          <cell r="D2116" t="str">
            <v>EI.5112</v>
          </cell>
        </row>
        <row r="2117">
          <cell r="B2117" t="str">
            <v>laøm neàn ñaù ba laùt ñöôøng, taø veït saét</v>
          </cell>
          <cell r="C2117" t="str">
            <v>m3</v>
          </cell>
          <cell r="D2117" t="str">
            <v>EI.5120</v>
          </cell>
        </row>
        <row r="2118">
          <cell r="B2118" t="str">
            <v>laøm neàn ñaù ba laùt ñöôøng, taø veït Beâ toâng</v>
          </cell>
          <cell r="C2118" t="str">
            <v>m3</v>
          </cell>
          <cell r="D2118" t="str">
            <v>EI.5130</v>
          </cell>
        </row>
        <row r="2119">
          <cell r="B2119" t="str">
            <v>laøm neàn ñaù ba laùt ghi ñöôøng 1m</v>
          </cell>
          <cell r="C2119" t="str">
            <v>m3</v>
          </cell>
          <cell r="D2119" t="str">
            <v>EI.5210</v>
          </cell>
        </row>
        <row r="2120">
          <cell r="B2120" t="str">
            <v>laøm neàn ñaù ba laùt ghi ñöôøng 1,435m</v>
          </cell>
          <cell r="C2120" t="str">
            <v>m3</v>
          </cell>
          <cell r="D2120" t="str">
            <v>EI.5220</v>
          </cell>
        </row>
        <row r="2121">
          <cell r="B2121" t="str">
            <v>Troïng coät Km ( hoaëc Hm )</v>
          </cell>
          <cell r="C2121" t="str">
            <v>caùi</v>
          </cell>
          <cell r="D2121" t="str">
            <v>EK.1110</v>
          </cell>
        </row>
        <row r="2122">
          <cell r="B2122" t="str">
            <v>Troïng coät vaø bi╙n ñöôøng v▀ng</v>
          </cell>
          <cell r="C2122" t="str">
            <v>caùi</v>
          </cell>
          <cell r="D2122" t="str">
            <v>EK.1210</v>
          </cell>
        </row>
        <row r="2123">
          <cell r="B2123" t="str">
            <v>Troïng bi╙n «µi doác</v>
          </cell>
          <cell r="C2123" t="str">
            <v>caùi</v>
          </cell>
          <cell r="D2123" t="str">
            <v>EK.1310</v>
          </cell>
        </row>
        <row r="2124">
          <cell r="B2124" t="str">
            <v>Troïng bi╙n keùo c▀i</v>
          </cell>
          <cell r="C2124" t="str">
            <v>caùi</v>
          </cell>
          <cell r="D2124" t="str">
            <v>EK.1410</v>
          </cell>
        </row>
        <row r="2125">
          <cell r="B2125" t="str">
            <v>laép döïng coät thoâng tin hình ch≈ H kieåu 6m</v>
          </cell>
          <cell r="C2125" t="str">
            <v>1 coät</v>
          </cell>
          <cell r="D2125" t="str">
            <v>EK.1511</v>
          </cell>
        </row>
        <row r="2126">
          <cell r="B2126" t="str">
            <v>laép döïng coät thoâng tin hình ch≈ H kieåu 7m</v>
          </cell>
          <cell r="C2126" t="str">
            <v>1 coät</v>
          </cell>
          <cell r="D2126" t="str">
            <v>EK.1512</v>
          </cell>
        </row>
        <row r="2127">
          <cell r="B2127" t="str">
            <v>laép döïng coät thoâng tin hình ch≈ H kieåu 8m</v>
          </cell>
          <cell r="C2127" t="str">
            <v>1 coät</v>
          </cell>
          <cell r="D2127" t="str">
            <v>EK.1513</v>
          </cell>
        </row>
        <row r="2128">
          <cell r="B2128" t="str">
            <v>laép döïng coät thoâng tin hình ch≈ H kieåu 9m</v>
          </cell>
          <cell r="C2128" t="str">
            <v>1 coät</v>
          </cell>
          <cell r="D2128" t="str">
            <v>EK.1514</v>
          </cell>
        </row>
        <row r="2129">
          <cell r="B2129" t="str">
            <v>coät ñaùnh d╩u</v>
          </cell>
          <cell r="C2129" t="str">
            <v>1 coät</v>
          </cell>
          <cell r="D2129" t="str">
            <v>EK.1521</v>
          </cell>
        </row>
        <row r="2130">
          <cell r="B2130" t="str">
            <v>laép döïng coät t▌n hi╓u kieåu 7,5m</v>
          </cell>
          <cell r="C2130" t="str">
            <v>1 coät</v>
          </cell>
          <cell r="D2130" t="str">
            <v>EK.1531</v>
          </cell>
        </row>
        <row r="2131">
          <cell r="B2131" t="str">
            <v>laép döïng coät t▌n hi╓ukieåu 8,5m</v>
          </cell>
          <cell r="C2131" t="str">
            <v>1 coät</v>
          </cell>
          <cell r="D2131" t="str">
            <v>EK.1532</v>
          </cell>
        </row>
        <row r="2132">
          <cell r="B2132" t="str">
            <v>laép döïng coät t▌n hi╓ukieåu 9,5m</v>
          </cell>
          <cell r="C2132" t="str">
            <v>1 coät</v>
          </cell>
          <cell r="D2132" t="str">
            <v>EK.1533</v>
          </cell>
        </row>
        <row r="2133">
          <cell r="B2133" t="str">
            <v>Laép ñaët caùc ph⌠ ki╓n coät t▌n hi╓u vaøo ga</v>
          </cell>
          <cell r="C2133" t="str">
            <v>1 coät</v>
          </cell>
          <cell r="D2133" t="str">
            <v>EK.1611</v>
          </cell>
        </row>
        <row r="2134">
          <cell r="B2134" t="str">
            <v>Laép ñaët caùc ph⌠ ki╓n coät t▌n hi╓u ra ga</v>
          </cell>
          <cell r="C2134" t="str">
            <v>1 coät</v>
          </cell>
          <cell r="D2134" t="str">
            <v>EK.1612</v>
          </cell>
        </row>
        <row r="2135">
          <cell r="B2135" t="str">
            <v>coät ñaùnh d╩u</v>
          </cell>
          <cell r="C2135" t="str">
            <v>1 coät</v>
          </cell>
          <cell r="D2135" t="str">
            <v>EK.1621</v>
          </cell>
        </row>
        <row r="2136">
          <cell r="B2136" t="str">
            <v>Laép ñaët ghi t▌n hi╓u, ghi c¼ kh▌</v>
          </cell>
          <cell r="C2136" t="str">
            <v>1 boä</v>
          </cell>
          <cell r="D2136" t="str">
            <v>EK.1710</v>
          </cell>
        </row>
        <row r="2137">
          <cell r="B2137" t="str">
            <v>Laép ñaët ghi t▌n hi╓u, ghi ñieän «¼n</v>
          </cell>
          <cell r="C2137" t="str">
            <v>1 boä</v>
          </cell>
          <cell r="D2137" t="str">
            <v>EK.1720</v>
          </cell>
        </row>
        <row r="2138">
          <cell r="B2138" t="str">
            <v>Laép ñaët ghi t▌n hi╓u, ghi li¬n «Θng</v>
          </cell>
          <cell r="C2138" t="str">
            <v>1 boä</v>
          </cell>
          <cell r="D2138" t="str">
            <v>EK.1730</v>
          </cell>
        </row>
        <row r="2139">
          <cell r="B2139" t="str">
            <v>Laép ñaët ghi t▌n hi╓u, ghi lσng 3 ñaàu daây</v>
          </cell>
          <cell r="C2139" t="str">
            <v>1 boä</v>
          </cell>
          <cell r="D2139" t="str">
            <v>EK.1740</v>
          </cell>
        </row>
        <row r="2140">
          <cell r="B2140" t="str">
            <v>keùo d╢i daây saét fi 3mm</v>
          </cell>
          <cell r="C2140" t="str">
            <v>1km/s</v>
          </cell>
          <cell r="D2140" t="str">
            <v>EK.2011</v>
          </cell>
        </row>
        <row r="2141">
          <cell r="B2141" t="str">
            <v>keùo d╢i daây saét fi 4mm</v>
          </cell>
          <cell r="C2141" t="str">
            <v>1km/s</v>
          </cell>
          <cell r="D2141" t="str">
            <v>EK.2012</v>
          </cell>
        </row>
        <row r="2142">
          <cell r="B2142" t="str">
            <v>keùo d╢i daây l¡∞ng kim fi 2,5mm</v>
          </cell>
          <cell r="C2142" t="str">
            <v>1km/s</v>
          </cell>
          <cell r="D2142" t="str">
            <v>EK.2021</v>
          </cell>
        </row>
        <row r="2143">
          <cell r="B2143" t="str">
            <v>keùo d╢i daây l¡∞ng kim fi 3mm</v>
          </cell>
          <cell r="C2143" t="str">
            <v>1km/s</v>
          </cell>
          <cell r="D2143" t="str">
            <v>EK.2022</v>
          </cell>
        </row>
        <row r="2144">
          <cell r="B2144" t="str">
            <v>laép xaø thoâng tin, xaø 1,1m</v>
          </cell>
          <cell r="C2144" t="str">
            <v>1 xaø</v>
          </cell>
          <cell r="D2144" t="str">
            <v>EK.3011</v>
          </cell>
        </row>
        <row r="2145">
          <cell r="B2145" t="str">
            <v>laép xaø thoâng tin, xaø 2,5m</v>
          </cell>
          <cell r="C2145" t="str">
            <v>1 xaø</v>
          </cell>
          <cell r="D2145" t="str">
            <v>EK.3012</v>
          </cell>
        </row>
        <row r="2146">
          <cell r="B2146" t="str">
            <v>boä gi╕ ñôõ ñaët boä ray ghi</v>
          </cell>
          <cell r="C2146" t="str">
            <v>1 boä</v>
          </cell>
          <cell r="D2146" t="str">
            <v>EK.4010</v>
          </cell>
        </row>
        <row r="2147">
          <cell r="B2147" t="str">
            <v>Laép ñaët m╣ch ñieän ñöôøng day</v>
          </cell>
          <cell r="C2147" t="str">
            <v>1m╣ch</v>
          </cell>
          <cell r="D2147" t="str">
            <v>EK.5010</v>
          </cell>
        </row>
        <row r="2148">
          <cell r="B2148" t="str">
            <v>laép hoäp caùp cuΦi</v>
          </cell>
          <cell r="C2148" t="str">
            <v>1 hoäp</v>
          </cell>
          <cell r="D2148" t="str">
            <v>EK.6010</v>
          </cell>
        </row>
        <row r="2149">
          <cell r="B2149" t="str">
            <v>laép hoäp caùp ph⌐n h¡oáng</v>
          </cell>
          <cell r="C2149" t="str">
            <v>1 hoäp</v>
          </cell>
          <cell r="D2149" t="str">
            <v>EK.6020</v>
          </cell>
        </row>
        <row r="2150">
          <cell r="B2150" t="str">
            <v>laép h▀m bi╒n th╒</v>
          </cell>
          <cell r="C2150" t="str">
            <v>1 hoäp</v>
          </cell>
          <cell r="D2150" t="str">
            <v>EK.6030</v>
          </cell>
        </row>
        <row r="2151">
          <cell r="B2151" t="str">
            <v>laép caùc kieåu r¼ le</v>
          </cell>
          <cell r="C2151" t="str">
            <v>caùi</v>
          </cell>
          <cell r="D2151" t="str">
            <v>EK.7010</v>
          </cell>
        </row>
        <row r="2152">
          <cell r="B2152" t="str">
            <v>Laép ñaët tµng ñaøi, ñieän tho╣i nam ch⌐m</v>
          </cell>
          <cell r="C2152" t="str">
            <v>caùi</v>
          </cell>
          <cell r="D2152" t="str">
            <v>EK.8011</v>
          </cell>
        </row>
        <row r="2153">
          <cell r="B2153" t="str">
            <v>Laép ñaët tµng ñaøi, ñieän tho╣i nam ch⌐m</v>
          </cell>
          <cell r="C2153" t="str">
            <v>caùi</v>
          </cell>
          <cell r="D2153" t="str">
            <v>EK.8012</v>
          </cell>
        </row>
        <row r="2154">
          <cell r="B2154" t="str">
            <v>Laép ñaët tµng ñaøi, coät ñieän «i╥u «Θ</v>
          </cell>
          <cell r="C2154" t="str">
            <v>caùi</v>
          </cell>
          <cell r="D2154" t="str">
            <v>EK.8021</v>
          </cell>
        </row>
        <row r="2155">
          <cell r="B2155" t="str">
            <v>Laép ñaët caùp ngaàm</v>
          </cell>
          <cell r="C2155" t="str">
            <v>100m</v>
          </cell>
          <cell r="D2155" t="str">
            <v>EK.9010</v>
          </cell>
        </row>
        <row r="2156">
          <cell r="B2156" t="str">
            <v>Xaây moùng daøy ≤ 60cm, ñaù hoäc, VXM mac 50</v>
          </cell>
          <cell r="C2156" t="str">
            <v>m3</v>
          </cell>
          <cell r="D2156" t="str">
            <v>GA.1113</v>
          </cell>
        </row>
        <row r="2157">
          <cell r="B2157" t="str">
            <v>Xaây moùng daøy ≤ 60cm, ñaù hoäc, VXM mac 75</v>
          </cell>
          <cell r="C2157" t="str">
            <v>m3</v>
          </cell>
          <cell r="D2157" t="str">
            <v>GA.1114</v>
          </cell>
        </row>
        <row r="2158">
          <cell r="B2158" t="str">
            <v>Xaây moùng daøy ≤ 60cm, ñaù hoäc, VXM mac 100</v>
          </cell>
          <cell r="C2158" t="str">
            <v>m3</v>
          </cell>
          <cell r="D2158" t="str">
            <v>GA.1115</v>
          </cell>
        </row>
        <row r="2159">
          <cell r="B2159" t="str">
            <v>Xaây moùng daøy &gt; 60cm, ñaù hoäc, VXM mac 50</v>
          </cell>
          <cell r="C2159" t="str">
            <v>m3</v>
          </cell>
          <cell r="D2159" t="str">
            <v>GA.1123</v>
          </cell>
        </row>
        <row r="2160">
          <cell r="B2160" t="str">
            <v>Xaây moùng daøy &gt; 60cm, ñaù hoäc, VXM mac 75</v>
          </cell>
          <cell r="C2160" t="str">
            <v>m3</v>
          </cell>
          <cell r="D2160" t="str">
            <v>GA.1124</v>
          </cell>
        </row>
        <row r="2161">
          <cell r="B2161" t="str">
            <v>Xaây moùng daøy &gt; 60cm, ñaù hoäc, VXM mac 100</v>
          </cell>
          <cell r="C2161" t="str">
            <v>m3</v>
          </cell>
          <cell r="D2161" t="str">
            <v>GA.1125</v>
          </cell>
        </row>
        <row r="2162">
          <cell r="B2162" t="str">
            <v>Xaây töôøng thaúng daøy ≤ 60cm, cao ≤ 2m, ñaù hoäc, VXM M#50</v>
          </cell>
          <cell r="C2162" t="str">
            <v>m3</v>
          </cell>
          <cell r="D2162" t="str">
            <v>GA.2113</v>
          </cell>
        </row>
        <row r="2163">
          <cell r="B2163" t="str">
            <v>Xaây töôøng thaúng daøy ≤ 60cm, cao ≤ 2m, ñaù hoäc, VXM M#75</v>
          </cell>
          <cell r="C2163" t="str">
            <v>m3</v>
          </cell>
          <cell r="D2163" t="str">
            <v>GA.2114</v>
          </cell>
        </row>
        <row r="2164">
          <cell r="B2164" t="str">
            <v>Xaây töôøng thaúng daøy ≤ 60cm, cao ≤ 2m, ñaù hoäc, VXM M#100</v>
          </cell>
          <cell r="C2164" t="str">
            <v>m3</v>
          </cell>
          <cell r="D2164" t="str">
            <v>GA.2115</v>
          </cell>
        </row>
        <row r="2165">
          <cell r="B2165" t="str">
            <v>Xaây töôøng thaúng daøy ≤ 60cm, cao &gt;2m, ñaù hoäc, VXM M#50</v>
          </cell>
          <cell r="C2165" t="str">
            <v>m3</v>
          </cell>
          <cell r="D2165" t="str">
            <v>GA.2123</v>
          </cell>
        </row>
        <row r="2166">
          <cell r="B2166" t="str">
            <v>Xaây töôøng thaúng daøy ≤ 60cm, cao &gt;2m, ñaù hoäc, VXM M#75</v>
          </cell>
          <cell r="C2166" t="str">
            <v>m3</v>
          </cell>
          <cell r="D2166" t="str">
            <v>GA.2124</v>
          </cell>
        </row>
        <row r="2167">
          <cell r="B2167" t="str">
            <v>Xaây töôøng thaúng daøy ≤ 60cm, cao &gt;2m, ñaù hoäc, VXM M#100</v>
          </cell>
          <cell r="C2167" t="str">
            <v>m3</v>
          </cell>
          <cell r="D2167" t="str">
            <v>GA.2125</v>
          </cell>
        </row>
        <row r="2168">
          <cell r="B2168" t="str">
            <v>Xaây töôøng thaúng daøy &gt;60cm, cao ≤ 2m, ñaù hoäc, VXM M#50</v>
          </cell>
          <cell r="C2168" t="str">
            <v>m3</v>
          </cell>
          <cell r="D2168" t="str">
            <v>GA.2133</v>
          </cell>
        </row>
        <row r="2169">
          <cell r="B2169" t="str">
            <v>Xaây töôøng thaúng daøy &gt;60cm, cao ≤ 2m, ñaù hoäc, VXM M#75</v>
          </cell>
          <cell r="C2169" t="str">
            <v>m3</v>
          </cell>
          <cell r="D2169" t="str">
            <v>GA.2134</v>
          </cell>
        </row>
        <row r="2170">
          <cell r="B2170" t="str">
            <v>Xaây töôøng thaúng daøy &gt;60cm, cao ≤ 2m, ñaù hoäc, VXM M#100</v>
          </cell>
          <cell r="C2170" t="str">
            <v>m3</v>
          </cell>
          <cell r="D2170" t="str">
            <v>GA.2135</v>
          </cell>
        </row>
        <row r="2171">
          <cell r="B2171" t="str">
            <v>Xaây töôøng thaúng daøy &gt;60cm, cao &gt;2m, ñaù hoäc, VXM M#50</v>
          </cell>
          <cell r="C2171" t="str">
            <v>m3</v>
          </cell>
          <cell r="D2171" t="str">
            <v>GA.2143</v>
          </cell>
        </row>
        <row r="2172">
          <cell r="B2172" t="str">
            <v>Xaây töôøng thaúng daøy &gt;60cm, cao &gt;2m, ñaù hoäc, VXM M#75</v>
          </cell>
          <cell r="C2172" t="str">
            <v>m3</v>
          </cell>
          <cell r="D2172" t="str">
            <v>GA.2144</v>
          </cell>
        </row>
        <row r="2173">
          <cell r="B2173" t="str">
            <v>Xaây töôøng thaúng daøy &gt;60cm, cao &gt;2m, ñaù hoäc, VXM M#100</v>
          </cell>
          <cell r="C2173" t="str">
            <v>m3</v>
          </cell>
          <cell r="D2173" t="str">
            <v>GA.2145</v>
          </cell>
        </row>
        <row r="2174">
          <cell r="B2174" t="str">
            <v>Xaây töôøng truï pin, cong daøy ≤ 60cm, h≤ 2m, ñaù hoäc, VXM M50</v>
          </cell>
          <cell r="C2174" t="str">
            <v>m3</v>
          </cell>
          <cell r="D2174" t="str">
            <v>GA.2213</v>
          </cell>
        </row>
        <row r="2175">
          <cell r="B2175" t="str">
            <v>Xaây töôøng truï pin, cong daøy ≤ 60cm, h≤ 2m, ñaù hoäc, VXM M75</v>
          </cell>
          <cell r="C2175" t="str">
            <v>m3</v>
          </cell>
          <cell r="D2175" t="str">
            <v>GA.2214</v>
          </cell>
        </row>
        <row r="2176">
          <cell r="B2176" t="str">
            <v>Xaây töôøng truï pin, cong daøy ≤ 60cm, h≤ 2m, ñaù hoäc, VXM M100</v>
          </cell>
          <cell r="C2176" t="str">
            <v>m3</v>
          </cell>
          <cell r="D2176" t="str">
            <v>GA.2215</v>
          </cell>
        </row>
        <row r="2177">
          <cell r="B2177" t="str">
            <v>Xaây töôøng truï pin, cong daøy ≤ 60cm, h&gt;2m, ñaù hoäc, VXM M#50</v>
          </cell>
          <cell r="C2177" t="str">
            <v>m3</v>
          </cell>
          <cell r="D2177" t="str">
            <v>GA.2223</v>
          </cell>
        </row>
        <row r="2178">
          <cell r="B2178" t="str">
            <v>Xaây töôøng truï pin, cong daøy ≤ 60cm, h&gt;2m, ñaù hoäc, VXM M#75</v>
          </cell>
          <cell r="C2178" t="str">
            <v>m3</v>
          </cell>
          <cell r="D2178" t="str">
            <v>GA.2224</v>
          </cell>
        </row>
        <row r="2179">
          <cell r="B2179" t="str">
            <v>Xaây töôøng truï pin, cong daøy ≤ 60cm, h&gt;2m, ñaù hoäc, VXM M#100</v>
          </cell>
          <cell r="C2179" t="str">
            <v>m3</v>
          </cell>
          <cell r="D2179" t="str">
            <v>GA.2225</v>
          </cell>
        </row>
        <row r="2180">
          <cell r="B2180" t="str">
            <v>Xaây töôøng truï pin, cong daøy &gt;60cm, h≤ 2m, ñaù hoäc, VXM M#50</v>
          </cell>
          <cell r="C2180" t="str">
            <v>m3</v>
          </cell>
          <cell r="D2180" t="str">
            <v>GA.2233</v>
          </cell>
        </row>
        <row r="2181">
          <cell r="B2181" t="str">
            <v>Xaây töôøng truï pin, cong daøy &gt;60cm, h≤ 2m, ñaù hoäc, VXM M#75</v>
          </cell>
          <cell r="C2181" t="str">
            <v>m3</v>
          </cell>
          <cell r="D2181" t="str">
            <v>GA.2234</v>
          </cell>
        </row>
        <row r="2182">
          <cell r="B2182" t="str">
            <v>Xaây töôøng truï pin, cong daøy &gt;60cm, h≤ 2m, ñaù hoäc, VXM M#100</v>
          </cell>
          <cell r="C2182" t="str">
            <v>m3</v>
          </cell>
          <cell r="D2182" t="str">
            <v>GA.2235</v>
          </cell>
        </row>
        <row r="2183">
          <cell r="B2183" t="str">
            <v>Xaây töôøng truï pin, cong daøy &gt;60cm, h&gt;2m, ñaù hoäc, VXM M#50</v>
          </cell>
          <cell r="C2183" t="str">
            <v>m3</v>
          </cell>
          <cell r="D2183" t="str">
            <v>GA.2243</v>
          </cell>
        </row>
        <row r="2184">
          <cell r="B2184" t="str">
            <v>Xaây töôøng truï pin, cong daøy &gt;60cm, h&gt;2m, ñaù hoäc, VXM M#75</v>
          </cell>
          <cell r="C2184" t="str">
            <v>m3</v>
          </cell>
          <cell r="D2184" t="str">
            <v>GA.2244</v>
          </cell>
        </row>
        <row r="2185">
          <cell r="B2185" t="str">
            <v>Xaây töôøng truï pin, cong daøy &gt;60cm, h&gt;2m, ñaù hoäc, VXM M#100</v>
          </cell>
          <cell r="C2185" t="str">
            <v>m3</v>
          </cell>
          <cell r="D2185" t="str">
            <v>GA.2245</v>
          </cell>
        </row>
        <row r="2186">
          <cell r="B2186" t="str">
            <v>Xaây moá caàu cao ≤ 2m, ñaù hoäc, VXM M#50</v>
          </cell>
          <cell r="C2186" t="str">
            <v>m3</v>
          </cell>
          <cell r="D2186" t="str">
            <v>GA.3113</v>
          </cell>
        </row>
        <row r="2187">
          <cell r="B2187" t="str">
            <v>Xaây moá caàu cao ≤ 2m, ñaù hoäc, VXM M#75</v>
          </cell>
          <cell r="C2187" t="str">
            <v>m3</v>
          </cell>
          <cell r="D2187" t="str">
            <v>GA.3114</v>
          </cell>
        </row>
        <row r="2188">
          <cell r="B2188" t="str">
            <v>Xaây moá caàu cao ≤ 2m, ñaù hoäc, VXM M#100</v>
          </cell>
          <cell r="C2188" t="str">
            <v>m3</v>
          </cell>
          <cell r="D2188" t="str">
            <v>GA.3115</v>
          </cell>
        </row>
        <row r="2189">
          <cell r="B2189" t="str">
            <v>Xaây moá caàu cao &gt; 2m, ñaù hoäc, VXM M#50</v>
          </cell>
          <cell r="C2189" t="str">
            <v>m3</v>
          </cell>
          <cell r="D2189" t="str">
            <v>GA.3123</v>
          </cell>
        </row>
        <row r="2190">
          <cell r="B2190" t="str">
            <v>Xaây moá caàu cao &gt; 2m, ñaù hoäc, VXM M#75</v>
          </cell>
          <cell r="C2190" t="str">
            <v>m3</v>
          </cell>
          <cell r="D2190" t="str">
            <v>GA.3124</v>
          </cell>
        </row>
        <row r="2191">
          <cell r="B2191" t="str">
            <v>Xaây moá caàu cao &gt; 2m, ñaù hoäc, VXM M#100</v>
          </cell>
          <cell r="C2191" t="str">
            <v>m3</v>
          </cell>
          <cell r="D2191" t="str">
            <v>GA.3125</v>
          </cell>
        </row>
        <row r="2192">
          <cell r="B2192" t="str">
            <v>Xaây truï caàu, coät cao ≤  2m, ñaù hoäc, VXM M#50</v>
          </cell>
          <cell r="C2192" t="str">
            <v>m3</v>
          </cell>
          <cell r="D2192" t="str">
            <v>GA.3213</v>
          </cell>
        </row>
        <row r="2193">
          <cell r="B2193" t="str">
            <v>Xaây truï caàu, coät cao ≤  2m, ñaù hoäc, VXM M#75</v>
          </cell>
          <cell r="C2193" t="str">
            <v>m3</v>
          </cell>
          <cell r="D2193" t="str">
            <v>GA.3214</v>
          </cell>
        </row>
        <row r="2194">
          <cell r="B2194" t="str">
            <v>Xaây truï caàu, coät cao ≤  2m, ñaù hoäc, VXM M#100</v>
          </cell>
          <cell r="C2194" t="str">
            <v>m3</v>
          </cell>
          <cell r="D2194" t="str">
            <v>GA.3215</v>
          </cell>
        </row>
        <row r="2195">
          <cell r="B2195" t="str">
            <v>Xaây truï caàu, coät cao &gt; 2m, ñaù hoäc, VXM M#50</v>
          </cell>
          <cell r="C2195" t="str">
            <v>m3</v>
          </cell>
          <cell r="D2195" t="str">
            <v>GA.3223</v>
          </cell>
        </row>
        <row r="2196">
          <cell r="B2196" t="str">
            <v>Xaây truï caàu, coät cao &gt; 2m, ñaù hoäc, VXM M#75</v>
          </cell>
          <cell r="C2196" t="str">
            <v>m3</v>
          </cell>
          <cell r="D2196" t="str">
            <v>GA.3224</v>
          </cell>
        </row>
        <row r="2197">
          <cell r="B2197" t="str">
            <v>Xaây truï caàu, coät cao &gt; 2m, ñaù hoäc, VXM M#100</v>
          </cell>
          <cell r="C2197" t="str">
            <v>m3</v>
          </cell>
          <cell r="D2197" t="str">
            <v>GA.3225</v>
          </cell>
        </row>
        <row r="2198">
          <cell r="B2198" t="str">
            <v>Xaây töôøng ñaàu caàu cao ≤ 2m, ñaù hoäc, VXM M#50</v>
          </cell>
          <cell r="C2198" t="str">
            <v>m3</v>
          </cell>
          <cell r="D2198" t="str">
            <v>GA.3313</v>
          </cell>
        </row>
        <row r="2199">
          <cell r="B2199" t="str">
            <v>Xaây töôøng ñaàu caàu cao ≤ 2m, ñaù hoäc, VXM M#75</v>
          </cell>
          <cell r="C2199" t="str">
            <v>m3</v>
          </cell>
          <cell r="D2199" t="str">
            <v>GA.3314</v>
          </cell>
        </row>
        <row r="2200">
          <cell r="B2200" t="str">
            <v>Xaây töôøng ñaàu caàu cao ≤ 2m, ñaù hoäc, VXM M#100</v>
          </cell>
          <cell r="C2200" t="str">
            <v>m3</v>
          </cell>
          <cell r="D2200" t="str">
            <v>GA.3315</v>
          </cell>
        </row>
        <row r="2201">
          <cell r="B2201" t="str">
            <v>Xaây töôøng ñaàu caàu cao &gt; 2m, ñaù hoäc, VXM M#50</v>
          </cell>
          <cell r="C2201" t="str">
            <v>m3</v>
          </cell>
          <cell r="D2201" t="str">
            <v>GA.3323</v>
          </cell>
        </row>
        <row r="2202">
          <cell r="B2202" t="str">
            <v>Xaây töôøng ñaàu caàu cao &gt; 2m, ñaù hoäc, VXM M#75</v>
          </cell>
          <cell r="C2202" t="str">
            <v>m3</v>
          </cell>
          <cell r="D2202" t="str">
            <v>GA.3324</v>
          </cell>
        </row>
        <row r="2203">
          <cell r="B2203" t="str">
            <v>Xaây töôøng ñaàu caàu cao &gt; 2m, ñaù hoäc, VXM M#100</v>
          </cell>
          <cell r="C2203" t="str">
            <v>m3</v>
          </cell>
          <cell r="D2203" t="str">
            <v>GA.3325</v>
          </cell>
        </row>
        <row r="2204">
          <cell r="B2204" t="str">
            <v>Xaây maët baèng, ñaù hoäc, VXM M#50</v>
          </cell>
          <cell r="C2204" t="str">
            <v>m3</v>
          </cell>
          <cell r="D2204" t="str">
            <v>GA.4113</v>
          </cell>
        </row>
        <row r="2205">
          <cell r="B2205" t="str">
            <v>Xaây maët baèng, ñaù hoäc, VXM M#75</v>
          </cell>
          <cell r="C2205" t="str">
            <v>m3</v>
          </cell>
          <cell r="D2205" t="str">
            <v>GA.4114</v>
          </cell>
        </row>
        <row r="2206">
          <cell r="B2206" t="str">
            <v>Xaây maët baèng, ñaù hoäc, VXM M#100</v>
          </cell>
          <cell r="C2206" t="str">
            <v>m3</v>
          </cell>
          <cell r="D2206" t="str">
            <v>GA.4115</v>
          </cell>
        </row>
        <row r="2207">
          <cell r="B2207" t="str">
            <v>Xaây maùi doác thaúng, ñaù hoäc, VXM M#50</v>
          </cell>
          <cell r="C2207" t="str">
            <v>m3</v>
          </cell>
          <cell r="D2207" t="str">
            <v>GA.4213</v>
          </cell>
        </row>
        <row r="2208">
          <cell r="B2208" t="str">
            <v>Xaây maùi doác thaúng, ñaù hoäc, VXM M#75</v>
          </cell>
          <cell r="C2208" t="str">
            <v>m3</v>
          </cell>
          <cell r="D2208" t="str">
            <v>GA.4214</v>
          </cell>
        </row>
        <row r="2209">
          <cell r="B2209" t="str">
            <v>Xaây maùi doác thaúng, ñaù hoäc, VXM M#100</v>
          </cell>
          <cell r="C2209" t="str">
            <v>m3</v>
          </cell>
          <cell r="D2209" t="str">
            <v>GA.4215</v>
          </cell>
        </row>
        <row r="2210">
          <cell r="B2210" t="str">
            <v>Xaây maùi doác cong, ñaù hoäc, VXM M#50</v>
          </cell>
          <cell r="C2210" t="str">
            <v>m3</v>
          </cell>
          <cell r="D2210" t="str">
            <v>GA.4313</v>
          </cell>
        </row>
        <row r="2211">
          <cell r="B2211" t="str">
            <v>Xaây maùi doác cong, ñaù hoäc, VXM M#75</v>
          </cell>
          <cell r="C2211" t="str">
            <v>m3</v>
          </cell>
          <cell r="D2211" t="str">
            <v>GA.4314</v>
          </cell>
        </row>
        <row r="2212">
          <cell r="B2212" t="str">
            <v>Xaây maùi doác cong, ñaù hoäc, VXM M#100</v>
          </cell>
          <cell r="C2212" t="str">
            <v>m3</v>
          </cell>
          <cell r="D2212" t="str">
            <v>GA.4315</v>
          </cell>
        </row>
        <row r="2213">
          <cell r="B2213" t="str">
            <v>Xeáp ñaù khan khoâng chít maïch maët baèng</v>
          </cell>
          <cell r="C2213" t="str">
            <v>m3</v>
          </cell>
          <cell r="D2213" t="str">
            <v>GA.5110</v>
          </cell>
        </row>
        <row r="2214">
          <cell r="B2214" t="str">
            <v>Xeáp ñaù khan khoâng chít maïch maùi doác thaúng</v>
          </cell>
          <cell r="C2214" t="str">
            <v>m3</v>
          </cell>
          <cell r="D2214" t="str">
            <v>GA.5120</v>
          </cell>
        </row>
        <row r="2215">
          <cell r="B2215" t="str">
            <v>Xeáp ñaù khan khoâng chít maïch maùi doác cong</v>
          </cell>
          <cell r="C2215" t="str">
            <v>m3</v>
          </cell>
          <cell r="D2215" t="str">
            <v>GA.5130</v>
          </cell>
        </row>
        <row r="2216">
          <cell r="B2216" t="str">
            <v>Xeáp ñaù khan maët baèng, ñaù hoäc, VXM M#50</v>
          </cell>
          <cell r="C2216" t="str">
            <v>m3</v>
          </cell>
          <cell r="D2216" t="str">
            <v>GA.5213</v>
          </cell>
        </row>
        <row r="2217">
          <cell r="B2217" t="str">
            <v>Xeáp ñaù khan maët baèng, ñaù hoäc, VXM M#75</v>
          </cell>
          <cell r="C2217" t="str">
            <v>m3</v>
          </cell>
          <cell r="D2217" t="str">
            <v>GA.5214</v>
          </cell>
        </row>
        <row r="2218">
          <cell r="B2218" t="str">
            <v>Xeáp ñaù khan maët baèng, ñaù hoäc, VXM M#100</v>
          </cell>
          <cell r="C2218" t="str">
            <v>m3</v>
          </cell>
          <cell r="D2218" t="str">
            <v>GA.5215</v>
          </cell>
        </row>
        <row r="2219">
          <cell r="B2219" t="str">
            <v>Xeáp ñaù khan maùi doác thaúng, ñaù hoäc, VXM M#50</v>
          </cell>
          <cell r="C2219" t="str">
            <v>m3</v>
          </cell>
          <cell r="D2219" t="str">
            <v>GA.5223</v>
          </cell>
        </row>
        <row r="2220">
          <cell r="B2220" t="str">
            <v>Xeáp ñaù khan maùi doác thaúng, ñaù hoäc, VXM M#75</v>
          </cell>
          <cell r="C2220" t="str">
            <v>m3</v>
          </cell>
          <cell r="D2220" t="str">
            <v>GA.5224</v>
          </cell>
        </row>
        <row r="2221">
          <cell r="B2221" t="str">
            <v>Xeáp ñaù khan maùi doác thaúng, ñaù hoäc, VXM M#100</v>
          </cell>
          <cell r="C2221" t="str">
            <v>m3</v>
          </cell>
          <cell r="D2221" t="str">
            <v>GA.5225</v>
          </cell>
        </row>
        <row r="2222">
          <cell r="B2222" t="str">
            <v>Xeáp ñaù khan maùi doác cong, ñaù hoäc, VXM M#50</v>
          </cell>
          <cell r="C2222" t="str">
            <v>m3</v>
          </cell>
          <cell r="D2222" t="str">
            <v>GA.5233</v>
          </cell>
        </row>
        <row r="2223">
          <cell r="B2223" t="str">
            <v>Xeáp ñaù khan maùi doác cong, ñaù hoäc, VXM M#75</v>
          </cell>
          <cell r="C2223" t="str">
            <v>m3</v>
          </cell>
          <cell r="D2223" t="str">
            <v>GA.5334</v>
          </cell>
        </row>
        <row r="2224">
          <cell r="B2224" t="str">
            <v>Xeáp ñaù khan maùi doác cong, ñaù hoäc, VXM M#100</v>
          </cell>
          <cell r="C2224" t="str">
            <v>m3</v>
          </cell>
          <cell r="D2224" t="str">
            <v>GA.5335</v>
          </cell>
        </row>
        <row r="2225">
          <cell r="B2225" t="str">
            <v>Xaây coáng, ñaù hoäc, VXM M#50</v>
          </cell>
          <cell r="C2225" t="str">
            <v>m3</v>
          </cell>
          <cell r="D2225" t="str">
            <v>GA.6113</v>
          </cell>
        </row>
        <row r="2226">
          <cell r="B2226" t="str">
            <v>Xaây coáng, ñaù hoäc, VXM M#75</v>
          </cell>
          <cell r="C2226" t="str">
            <v>m3</v>
          </cell>
          <cell r="D2226" t="str">
            <v>GA.6114</v>
          </cell>
        </row>
        <row r="2227">
          <cell r="B2227" t="str">
            <v>Xaây coáng, ñaù hoäc, VXM M#100</v>
          </cell>
          <cell r="C2227" t="str">
            <v>m3</v>
          </cell>
          <cell r="D2227" t="str">
            <v>GA.6115</v>
          </cell>
        </row>
        <row r="2228">
          <cell r="B2228" t="str">
            <v>Xaây caùc boä phaän, keát caáu phöùc taïp khaùc, ñaù hoäc, VXM M#50</v>
          </cell>
          <cell r="C2228" t="str">
            <v>m3</v>
          </cell>
          <cell r="D2228" t="str">
            <v>GA.7113</v>
          </cell>
        </row>
        <row r="2229">
          <cell r="B2229" t="str">
            <v>Xaây caùc boä phaän, keát caáu phöùc taïp khaùc, ñaù hoäc, VXM M#75</v>
          </cell>
          <cell r="C2229" t="str">
            <v>m3</v>
          </cell>
          <cell r="D2229" t="str">
            <v>GA.7114</v>
          </cell>
        </row>
        <row r="2230">
          <cell r="B2230" t="str">
            <v>Xaây caùc boä phaän, keát caáu phöùc taïp khaùc, ñaù hoäc, VXM M#100</v>
          </cell>
          <cell r="C2230" t="str">
            <v>m3</v>
          </cell>
          <cell r="D2230" t="str">
            <v>GA.7115</v>
          </cell>
        </row>
        <row r="2231">
          <cell r="B2231" t="str">
            <v>Xaây moùng, ñaù xanh mieáng 10x20x30, VXM M50</v>
          </cell>
          <cell r="C2231" t="str">
            <v>m3</v>
          </cell>
          <cell r="D2231" t="str">
            <v>GB.1113</v>
          </cell>
        </row>
        <row r="2232">
          <cell r="B2232" t="str">
            <v>Xaây moùng, ñaù xanh mieáng 10x20x30, VXM M75</v>
          </cell>
          <cell r="C2232" t="str">
            <v>m3</v>
          </cell>
          <cell r="D2232" t="str">
            <v>GB.1114</v>
          </cell>
        </row>
        <row r="2233">
          <cell r="B2233" t="str">
            <v>Xaây moùng, ñaù xanh mieáng 10x20x30, VXM M100</v>
          </cell>
          <cell r="C2233" t="str">
            <v>m3</v>
          </cell>
          <cell r="D2233" t="str">
            <v>GB.1115</v>
          </cell>
        </row>
        <row r="2234">
          <cell r="B2234" t="str">
            <v>Xaây töôøng ≤ 30cm, h≤ 2m, ñaù xanh mieáng 10x20x30, VXM M#50</v>
          </cell>
          <cell r="C2234" t="str">
            <v>m3</v>
          </cell>
          <cell r="D2234" t="str">
            <v>GB.2113</v>
          </cell>
        </row>
        <row r="2235">
          <cell r="B2235" t="str">
            <v>Xaây töôøng ≤ 30cm, h≤ 2m, ñaù xanh mieáng 10x20x30, VXM M#75</v>
          </cell>
          <cell r="C2235" t="str">
            <v>m3</v>
          </cell>
          <cell r="D2235" t="str">
            <v>GB.2114</v>
          </cell>
        </row>
        <row r="2236">
          <cell r="B2236" t="str">
            <v>Xaây töôøng ≤ 30cm, h≤ 2m, ñaù xanh mieáng 10x20x30, VXM M#100</v>
          </cell>
          <cell r="C2236" t="str">
            <v>m3</v>
          </cell>
          <cell r="D2236" t="str">
            <v>GB.2115</v>
          </cell>
        </row>
        <row r="2237">
          <cell r="B2237" t="str">
            <v>Xaây töôøng ≤ 30cm, h&gt;2m, ñaù xanh mieáng 10x20x30, VXM M#50</v>
          </cell>
          <cell r="C2237" t="str">
            <v>m3</v>
          </cell>
          <cell r="D2237" t="str">
            <v>GB.2123</v>
          </cell>
        </row>
        <row r="2238">
          <cell r="B2238" t="str">
            <v>Xaây töôøng ≤ 30cm, h&gt;2m, ñaù xanh mieáng 10x20x30, VXM M#75</v>
          </cell>
          <cell r="C2238" t="str">
            <v>m3</v>
          </cell>
          <cell r="D2238" t="str">
            <v>GB.2124</v>
          </cell>
        </row>
        <row r="2239">
          <cell r="B2239" t="str">
            <v>Xaây töôøng ≤ 30cm, h&gt;2m, ñaù xanh mieáng 10x20x30, VXM M#100</v>
          </cell>
          <cell r="C2239" t="str">
            <v>m3</v>
          </cell>
          <cell r="D2239" t="str">
            <v>GB.2125</v>
          </cell>
        </row>
        <row r="2240">
          <cell r="B2240" t="str">
            <v>Xaây töôøng &gt;30cm, h≤ 2m, ñaù xanh mieáng 10x20x30, VXM M#50</v>
          </cell>
          <cell r="C2240" t="str">
            <v>m3</v>
          </cell>
          <cell r="D2240" t="str">
            <v>GB.2213</v>
          </cell>
        </row>
        <row r="2241">
          <cell r="B2241" t="str">
            <v>Xaây töôøng &gt;30cm, h≤ 2m, ñaù xanh mieáng 10x20x30, VXM M#75</v>
          </cell>
          <cell r="C2241" t="str">
            <v>m3</v>
          </cell>
          <cell r="D2241" t="str">
            <v>GB.2214</v>
          </cell>
        </row>
        <row r="2242">
          <cell r="B2242" t="str">
            <v>Xaây töôøng &gt;30cm, h≤ 2m, ñaù xanh mieáng 10x20x30, VXM M#100</v>
          </cell>
          <cell r="C2242" t="str">
            <v>m3</v>
          </cell>
          <cell r="D2242" t="str">
            <v>GB.2215</v>
          </cell>
        </row>
        <row r="2243">
          <cell r="B2243" t="str">
            <v>Xaây töôøng &gt;30cm, h&gt;2m, ñaù xanh mieáng 10x20x30, VXM M#50</v>
          </cell>
          <cell r="C2243" t="str">
            <v>m3</v>
          </cell>
          <cell r="D2243" t="str">
            <v>GB.2223</v>
          </cell>
        </row>
        <row r="2244">
          <cell r="B2244" t="str">
            <v>Xaây töôøng &gt;30cm, h&gt;2m, ñaù xanh mieáng 10x20x30, VXM M#75</v>
          </cell>
          <cell r="C2244" t="str">
            <v>m3</v>
          </cell>
          <cell r="D2244" t="str">
            <v>GB.2224</v>
          </cell>
        </row>
        <row r="2245">
          <cell r="B2245" t="str">
            <v>Xaây töôøng &gt;30cm, h&gt;2m, ñaù xanh mieáng 10x20x30, VXM M#100</v>
          </cell>
          <cell r="C2245" t="str">
            <v>m3</v>
          </cell>
          <cell r="D2245" t="str">
            <v>GB.2225</v>
          </cell>
        </row>
        <row r="2246">
          <cell r="B2246" t="str">
            <v>Xaây truï ñoäc laäp, ñaù xanh mieáng 10x20x30, VXM M#50</v>
          </cell>
          <cell r="C2246" t="str">
            <v>m3</v>
          </cell>
          <cell r="D2246" t="str">
            <v>GB.3113</v>
          </cell>
        </row>
        <row r="2247">
          <cell r="B2247" t="str">
            <v>Xaây truï ñoäc laäp, ñaù xanh mieáng 10x20x30, VXM M#75</v>
          </cell>
          <cell r="C2247" t="str">
            <v>m3</v>
          </cell>
          <cell r="D2247" t="str">
            <v>GB.3114</v>
          </cell>
        </row>
        <row r="2248">
          <cell r="B2248" t="str">
            <v>Xaây truï ñoäc laäp, ñaù xanh mieáng 10x20x30, VXM M#100</v>
          </cell>
          <cell r="C2248" t="str">
            <v>m3</v>
          </cell>
          <cell r="D2248" t="str">
            <v>GB.3115</v>
          </cell>
        </row>
        <row r="2249">
          <cell r="B2249" t="str">
            <v>Xaây moùng, ñaù cheû 10x10x20, VXM M#50</v>
          </cell>
          <cell r="C2249" t="str">
            <v>m3</v>
          </cell>
          <cell r="D2249" t="str">
            <v>GC.1113</v>
          </cell>
        </row>
        <row r="2250">
          <cell r="B2250" t="str">
            <v>Xaây moùng, ñaù cheû 10x10x20, VXM M#75</v>
          </cell>
          <cell r="C2250" t="str">
            <v>m3</v>
          </cell>
          <cell r="D2250" t="str">
            <v>GC.1114</v>
          </cell>
        </row>
        <row r="2251">
          <cell r="B2251" t="str">
            <v>Xaây moùng, ñaù cheû 10x10x20, VXM M#100</v>
          </cell>
          <cell r="C2251" t="str">
            <v>m3</v>
          </cell>
          <cell r="D2251" t="str">
            <v>GC.1115</v>
          </cell>
        </row>
        <row r="2252">
          <cell r="B2252" t="str">
            <v>Xaây töôøng ≤ 30cm, h≤ 2m, ñaù cheû 10x10x20, VXM M#50</v>
          </cell>
          <cell r="C2252" t="str">
            <v>m3</v>
          </cell>
          <cell r="D2252" t="str">
            <v>GC.2113</v>
          </cell>
        </row>
        <row r="2253">
          <cell r="B2253" t="str">
            <v>Xaây töôøng ≤ 30cm, h≤ 2m, ñaù cheû 10x10x20, VXM M#75</v>
          </cell>
          <cell r="C2253" t="str">
            <v>m3</v>
          </cell>
          <cell r="D2253" t="str">
            <v>GC.2114</v>
          </cell>
        </row>
        <row r="2254">
          <cell r="B2254" t="str">
            <v>Xaây töôøng ≤ 30cm, h≤ 2m, ñaù cheû 10x10x20, VXM M#100</v>
          </cell>
          <cell r="C2254" t="str">
            <v>m3</v>
          </cell>
          <cell r="D2254" t="str">
            <v>GC.2115</v>
          </cell>
        </row>
        <row r="2255">
          <cell r="B2255" t="str">
            <v>Xaây töôøng ≤ 30cm, h&gt;2m, ñaù cheû 10x10x20, VXM M#50</v>
          </cell>
          <cell r="C2255" t="str">
            <v>m3</v>
          </cell>
          <cell r="D2255" t="str">
            <v>GC.2123</v>
          </cell>
        </row>
        <row r="2256">
          <cell r="B2256" t="str">
            <v>Xaây töôøng ≤ 30cm, h&gt;2m, ñaù cheû 10x10x20, VXM M#75</v>
          </cell>
          <cell r="C2256" t="str">
            <v>m3</v>
          </cell>
          <cell r="D2256" t="str">
            <v>GC.2124</v>
          </cell>
        </row>
        <row r="2257">
          <cell r="B2257" t="str">
            <v>Xaây töôøng ≤ 30cm, h&gt;2m, ñaù cheû 10x10x20, VXM M#100</v>
          </cell>
          <cell r="C2257" t="str">
            <v>m3</v>
          </cell>
          <cell r="D2257" t="str">
            <v>GC.2125</v>
          </cell>
        </row>
        <row r="2258">
          <cell r="B2258" t="str">
            <v>Xaây töôøng &gt;30cm, h≤ 2m, ñaù cheû 10x10x20, VXM M#50</v>
          </cell>
          <cell r="C2258" t="str">
            <v>m3</v>
          </cell>
          <cell r="D2258" t="str">
            <v>GC.2213</v>
          </cell>
        </row>
        <row r="2259">
          <cell r="B2259" t="str">
            <v>Xaây töôøng &gt;30cm, h≤ 2m, ñaù cheû 10x10x20, VXM M#75</v>
          </cell>
          <cell r="C2259" t="str">
            <v>m3</v>
          </cell>
          <cell r="D2259" t="str">
            <v>GC.2214</v>
          </cell>
        </row>
        <row r="2260">
          <cell r="B2260" t="str">
            <v>Xaây töôøng &gt;30cm, h≤ 2m, ñaù cheû 10x10x20, VXM M#100</v>
          </cell>
          <cell r="C2260" t="str">
            <v>m3</v>
          </cell>
          <cell r="D2260" t="str">
            <v>GC.2215</v>
          </cell>
        </row>
        <row r="2261">
          <cell r="B2261" t="str">
            <v>Xaây töôøng &gt;30cm, h&gt;2m, ñaù cheû 10x10x20, VXM M#50</v>
          </cell>
          <cell r="C2261" t="str">
            <v>m3</v>
          </cell>
          <cell r="D2261" t="str">
            <v>GC.2223</v>
          </cell>
        </row>
        <row r="2262">
          <cell r="B2262" t="str">
            <v>Xaây töôøng &gt;30cm, h&gt;2m, ñaù cheû 10x10x20, VXM M#75</v>
          </cell>
          <cell r="C2262" t="str">
            <v>m3</v>
          </cell>
          <cell r="D2262" t="str">
            <v>GC.2224</v>
          </cell>
        </row>
        <row r="2263">
          <cell r="B2263" t="str">
            <v>Xaây töôøng &gt;30cm, h&gt;2m, ñaù cheû 10x10x20, VXM M#100</v>
          </cell>
          <cell r="C2263" t="str">
            <v>m3</v>
          </cell>
          <cell r="D2263" t="str">
            <v>GC.2225</v>
          </cell>
        </row>
        <row r="2264">
          <cell r="B2264" t="str">
            <v>Xaây truï ñoäc laäp, ñaù cheû 10x10x20, VXM M#50</v>
          </cell>
          <cell r="C2264" t="str">
            <v>m3</v>
          </cell>
          <cell r="D2264" t="str">
            <v>GC.3113</v>
          </cell>
        </row>
        <row r="2265">
          <cell r="B2265" t="str">
            <v>Xaây truï ñoäc laäp, ñaù cheû 10x10x20, VXM M#75</v>
          </cell>
          <cell r="C2265" t="str">
            <v>m3</v>
          </cell>
          <cell r="D2265" t="str">
            <v>GC.3114</v>
          </cell>
        </row>
        <row r="2266">
          <cell r="B2266" t="str">
            <v>Xaây truï ñoäc laäp, ñaù cheû 10x10x20, VXM M#100</v>
          </cell>
          <cell r="C2266" t="str">
            <v>m3</v>
          </cell>
          <cell r="D2266" t="str">
            <v>GC.3115</v>
          </cell>
        </row>
        <row r="2267">
          <cell r="B2267" t="str">
            <v>Xaây moùng, ñaù cheû 20x20x25, VXM M#50</v>
          </cell>
          <cell r="C2267" t="str">
            <v>m3</v>
          </cell>
          <cell r="D2267" t="str">
            <v>GC.4113</v>
          </cell>
        </row>
        <row r="2268">
          <cell r="B2268" t="str">
            <v>Xaây moùng, ñaù cheû 20x20x25, VXM M#75</v>
          </cell>
          <cell r="C2268" t="str">
            <v>m3</v>
          </cell>
          <cell r="D2268" t="str">
            <v>GC.4114</v>
          </cell>
        </row>
        <row r="2269">
          <cell r="B2269" t="str">
            <v>Xaây moùng, ñaù cheû 20x20x25, VXM M#100</v>
          </cell>
          <cell r="C2269" t="str">
            <v>m3</v>
          </cell>
          <cell r="D2269" t="str">
            <v>GC.4115</v>
          </cell>
        </row>
        <row r="2270">
          <cell r="B2270" t="str">
            <v>Xaây töôøng ≤ 30cm, h≤ 2m, ñaù cheû 20x20x25, VXM M#50</v>
          </cell>
          <cell r="C2270" t="str">
            <v>m3</v>
          </cell>
          <cell r="D2270" t="str">
            <v>GC.5113</v>
          </cell>
        </row>
        <row r="2271">
          <cell r="B2271" t="str">
            <v>Xaây töôøng ≤ 30cm, h≤ 2m, ñaù cheû 20x20x25, VXM M#75</v>
          </cell>
          <cell r="C2271" t="str">
            <v>m3</v>
          </cell>
          <cell r="D2271" t="str">
            <v>GC.5114</v>
          </cell>
        </row>
        <row r="2272">
          <cell r="B2272" t="str">
            <v>Xaây töôøng ≤ 30cm, h≤ 2m, ñaù cheû 20x20x25, VXM M#100</v>
          </cell>
          <cell r="C2272" t="str">
            <v>m3</v>
          </cell>
          <cell r="D2272" t="str">
            <v>GC.5115</v>
          </cell>
        </row>
        <row r="2273">
          <cell r="B2273" t="str">
            <v>Xaây töôøng ≤ 30cm, h&gt;2m, ñaù cheû 20x20x25, VXM M#50</v>
          </cell>
          <cell r="C2273" t="str">
            <v>m3</v>
          </cell>
          <cell r="D2273" t="str">
            <v>GC.5123</v>
          </cell>
        </row>
        <row r="2274">
          <cell r="B2274" t="str">
            <v>Xaây töôøng ≤ 30cm, h&gt;2m, ñaù cheû 20x20x25, VXM M#75</v>
          </cell>
          <cell r="C2274" t="str">
            <v>m3</v>
          </cell>
          <cell r="D2274" t="str">
            <v>GC.5124</v>
          </cell>
        </row>
        <row r="2275">
          <cell r="B2275" t="str">
            <v>Xaây töôøng ≤ 30cm, h&gt;2m, ñaù cheû 20x20x25, VXM M#100</v>
          </cell>
          <cell r="C2275" t="str">
            <v>m3</v>
          </cell>
          <cell r="D2275" t="str">
            <v>GC.5125</v>
          </cell>
        </row>
        <row r="2276">
          <cell r="B2276" t="str">
            <v>Xaây töôøng &gt;30cm, h≤ 2m, ñaù cheû 20x20x25, VXM M#50</v>
          </cell>
          <cell r="C2276" t="str">
            <v>m3</v>
          </cell>
          <cell r="D2276" t="str">
            <v>GC.5213</v>
          </cell>
        </row>
        <row r="2277">
          <cell r="B2277" t="str">
            <v>Xaây töôøng &gt;30cm, h≤ 2m, ñaù cheû 20x20x25, VXM M#75</v>
          </cell>
          <cell r="C2277" t="str">
            <v>m3</v>
          </cell>
          <cell r="D2277" t="str">
            <v>GC.5214</v>
          </cell>
        </row>
        <row r="2278">
          <cell r="B2278" t="str">
            <v>Xaây töôøng &gt;30cm, h≤ 2m, ñaù cheû 20x20x25, VXM M#100</v>
          </cell>
          <cell r="C2278" t="str">
            <v>m3</v>
          </cell>
          <cell r="D2278" t="str">
            <v>GC.5215</v>
          </cell>
        </row>
        <row r="2279">
          <cell r="B2279" t="str">
            <v>Xaây töôøng &gt;30cm, h&gt;2m, ñaù cheû 20x20x25, VXM M#50</v>
          </cell>
          <cell r="C2279" t="str">
            <v>m3</v>
          </cell>
          <cell r="D2279" t="str">
            <v>GC.5223</v>
          </cell>
        </row>
        <row r="2280">
          <cell r="B2280" t="str">
            <v>Xaây töôøng &gt;30cm, h&gt;2m, ñaù cheû 20x20x25, VXM M#75</v>
          </cell>
          <cell r="C2280" t="str">
            <v>m3</v>
          </cell>
          <cell r="D2280" t="str">
            <v>GC.5224</v>
          </cell>
        </row>
        <row r="2281">
          <cell r="B2281" t="str">
            <v>Xaây töôøng &gt;30cm, h&gt;2m, ñaù cheû 20x20x25, VXM M#100</v>
          </cell>
          <cell r="C2281" t="str">
            <v>m3</v>
          </cell>
          <cell r="D2281" t="str">
            <v>GC.5225</v>
          </cell>
        </row>
        <row r="2282">
          <cell r="B2282" t="str">
            <v>Xaây moùng, ñaù cheû 15x20x25, VXM M#50</v>
          </cell>
          <cell r="C2282" t="str">
            <v>m3</v>
          </cell>
          <cell r="D2282" t="str">
            <v>GC.6113</v>
          </cell>
        </row>
        <row r="2283">
          <cell r="B2283" t="str">
            <v>Xaây moùng, ñaù cheû 15x20x25, VXM M#75</v>
          </cell>
          <cell r="C2283" t="str">
            <v>m3</v>
          </cell>
          <cell r="D2283" t="str">
            <v>GC.6114</v>
          </cell>
        </row>
        <row r="2284">
          <cell r="B2284" t="str">
            <v>Xaây moùng, ñaù cheû 15x20x25, VXM M#100</v>
          </cell>
          <cell r="C2284" t="str">
            <v>m3</v>
          </cell>
          <cell r="D2284" t="str">
            <v>GC.6115</v>
          </cell>
        </row>
        <row r="2285">
          <cell r="B2285" t="str">
            <v>Xaây töôøng ≤ 30cm, h≤ 2m, ñaù cheû 15x20x25, VXM M#50</v>
          </cell>
          <cell r="C2285" t="str">
            <v>m3</v>
          </cell>
          <cell r="D2285" t="str">
            <v>GC.7113</v>
          </cell>
        </row>
        <row r="2286">
          <cell r="B2286" t="str">
            <v>Xaây töôøng ≤ 30cm, h≤ 2m, ñaù cheû 15x20x25, VXM M#75</v>
          </cell>
          <cell r="C2286" t="str">
            <v>m3</v>
          </cell>
          <cell r="D2286" t="str">
            <v>GC.7114</v>
          </cell>
        </row>
        <row r="2287">
          <cell r="B2287" t="str">
            <v>Xaây töôøng ≤ 30cm, h≤ 2m, ñaù cheû 15x20x25, VXM M#100</v>
          </cell>
          <cell r="C2287" t="str">
            <v>m3</v>
          </cell>
          <cell r="D2287" t="str">
            <v>GC.7115</v>
          </cell>
        </row>
        <row r="2288">
          <cell r="B2288" t="str">
            <v>Xaây töôøng ≤ 30cm, h&gt;2m, ñaù cheû 15x20x25, VXM M#50</v>
          </cell>
          <cell r="C2288" t="str">
            <v>m3</v>
          </cell>
          <cell r="D2288" t="str">
            <v>GC.7123</v>
          </cell>
        </row>
        <row r="2289">
          <cell r="B2289" t="str">
            <v>Xaây töôøng ≤ 30cm, h&gt;2m, ñaù cheû 15x20x25, VXM M#75</v>
          </cell>
          <cell r="C2289" t="str">
            <v>m3</v>
          </cell>
          <cell r="D2289" t="str">
            <v>GC.7124</v>
          </cell>
        </row>
        <row r="2290">
          <cell r="B2290" t="str">
            <v>Xaây töôøng ≤ 30cm, h&gt;2m, ñaù cheû 15x20x25, VXM M#100</v>
          </cell>
          <cell r="C2290" t="str">
            <v>m3</v>
          </cell>
          <cell r="D2290" t="str">
            <v>GC.7125</v>
          </cell>
        </row>
        <row r="2291">
          <cell r="B2291" t="str">
            <v>Xaây töôøng &gt;30cm, h≤ 2m, ñaù cheû 15x20x25, VXM M#50</v>
          </cell>
          <cell r="C2291" t="str">
            <v>m3</v>
          </cell>
          <cell r="D2291" t="str">
            <v>GC.7213</v>
          </cell>
        </row>
        <row r="2292">
          <cell r="B2292" t="str">
            <v>Xaây töôøng &gt;30cm, h≤ 2m, ñaù cheû 15x20x25, VXM M#75</v>
          </cell>
          <cell r="C2292" t="str">
            <v>m3</v>
          </cell>
          <cell r="D2292" t="str">
            <v>GC.7214</v>
          </cell>
        </row>
        <row r="2293">
          <cell r="B2293" t="str">
            <v>Xaây töôøng &gt;30cm, h≤ 2m, ñaù cheû 15x20x25, VXM M#100</v>
          </cell>
          <cell r="C2293" t="str">
            <v>m3</v>
          </cell>
          <cell r="D2293" t="str">
            <v>GC.7215</v>
          </cell>
        </row>
        <row r="2294">
          <cell r="B2294" t="str">
            <v>Xaây töôøng &gt;30cm, h&gt;2m, ñaù cheû 15x20x25, VXM M#50</v>
          </cell>
          <cell r="C2294" t="str">
            <v>m3</v>
          </cell>
          <cell r="D2294" t="str">
            <v>GC.7223</v>
          </cell>
        </row>
        <row r="2295">
          <cell r="B2295" t="str">
            <v>Xaây töôøng &gt;30cm, h&gt;2m, ñaù cheû 15x20x25, VXM M#75</v>
          </cell>
          <cell r="C2295" t="str">
            <v>m3</v>
          </cell>
          <cell r="D2295" t="str">
            <v>GC.7224</v>
          </cell>
        </row>
        <row r="2296">
          <cell r="B2296" t="str">
            <v>Xaây töôøng &gt;30cm, h&gt;2m, ñaù cheû 15x20x25, VXM M#100</v>
          </cell>
          <cell r="C2296" t="str">
            <v>m3</v>
          </cell>
          <cell r="D2296" t="str">
            <v>GC.7225</v>
          </cell>
        </row>
        <row r="2297">
          <cell r="B2297" t="str">
            <v>Xaây moùng ≤ 33cm, gaïch chæ 6,5x10,5x22, VXM M 25</v>
          </cell>
          <cell r="C2297" t="str">
            <v>m3</v>
          </cell>
          <cell r="D2297" t="str">
            <v>GD.1112</v>
          </cell>
        </row>
        <row r="2298">
          <cell r="B2298" t="str">
            <v>Xaây moùng ≤ 33cm, gaïch chæ 6,5x10,5x22, VXM M#50</v>
          </cell>
          <cell r="C2298" t="str">
            <v>m3</v>
          </cell>
          <cell r="D2298" t="str">
            <v>GD.1113</v>
          </cell>
        </row>
        <row r="2299">
          <cell r="B2299" t="str">
            <v>Xaây moùng ≤ 33cm, gaïch chæ 6,5x10,5x22, VXM M#75</v>
          </cell>
          <cell r="C2299" t="str">
            <v>m3</v>
          </cell>
          <cell r="D2299" t="str">
            <v>GD.1114</v>
          </cell>
        </row>
        <row r="2300">
          <cell r="B2300" t="str">
            <v>Xaây moùng &gt;33cm, gaïch chæ 6,5x10,5x22, VXM M 25</v>
          </cell>
          <cell r="C2300" t="str">
            <v>m3</v>
          </cell>
          <cell r="D2300" t="str">
            <v>GD.1122</v>
          </cell>
        </row>
        <row r="2301">
          <cell r="B2301" t="str">
            <v>Xaây moùng &gt;33cm, gaïch chæ 6,5x10,5x22, VXM M#50</v>
          </cell>
          <cell r="C2301" t="str">
            <v>m3</v>
          </cell>
          <cell r="D2301" t="str">
            <v>GD.1123</v>
          </cell>
        </row>
        <row r="2302">
          <cell r="B2302" t="str">
            <v>Xaây moùng &gt;33cm, gaïch chæ 6,5x10,5x22, VXM M#75</v>
          </cell>
          <cell r="C2302" t="str">
            <v>m3</v>
          </cell>
          <cell r="D2302" t="str">
            <v>GD.1124</v>
          </cell>
        </row>
        <row r="2303">
          <cell r="B2303" t="str">
            <v>Xaây töôøng thaúng ≤ 11cm, h≤ 4m, gaïch chæ 6,5x10,5x22, VXM M25</v>
          </cell>
          <cell r="C2303" t="str">
            <v>m3</v>
          </cell>
          <cell r="D2303" t="str">
            <v>GD.2112</v>
          </cell>
        </row>
        <row r="2304">
          <cell r="B2304" t="str">
            <v>Xaây töôøng thaúng ≤ 11cm, h≤ 4m, gaïch chæ 6,5x10,5x22, VXM M50</v>
          </cell>
          <cell r="C2304" t="str">
            <v>m3</v>
          </cell>
          <cell r="D2304" t="str">
            <v>GD.2113</v>
          </cell>
        </row>
        <row r="2305">
          <cell r="B2305" t="str">
            <v>Xaây töôøng thaúng ≤ 11cm, h≤ 4m, gaïch chæ 6,5x10,5x22, VXM M75</v>
          </cell>
          <cell r="C2305" t="str">
            <v>m3</v>
          </cell>
          <cell r="D2305" t="str">
            <v>GD.2114</v>
          </cell>
        </row>
        <row r="2306">
          <cell r="B2306" t="str">
            <v>Xaây töôøng thaúng ≤ 11cm, h&gt;4m, gaïch chæ 6,5x10,5x22, VXM M25</v>
          </cell>
          <cell r="C2306" t="str">
            <v>m3</v>
          </cell>
          <cell r="D2306" t="str">
            <v>GD.2122</v>
          </cell>
        </row>
        <row r="2307">
          <cell r="B2307" t="str">
            <v>Xaây töôøng thaúng ≤ 11cm, h&gt;4m, gaïch chæ 6,5x10,5x22, VXM M50</v>
          </cell>
          <cell r="C2307" t="str">
            <v>m3</v>
          </cell>
          <cell r="D2307" t="str">
            <v>GD.2123</v>
          </cell>
        </row>
        <row r="2308">
          <cell r="B2308" t="str">
            <v>Xaây töôøng thaúng ≤ 11cm, h&gt;4m, gaïch chæ 6,5x10,5x22, VXM M75</v>
          </cell>
          <cell r="C2308" t="str">
            <v>m3</v>
          </cell>
          <cell r="D2308" t="str">
            <v>GD.2124</v>
          </cell>
        </row>
        <row r="2309">
          <cell r="B2309" t="str">
            <v>Xaây töôøng thaúng ≤ 33cm, h≤ 4m, gaïch chæ 6,5x10,5x22, VXM M25</v>
          </cell>
          <cell r="C2309" t="str">
            <v>m3</v>
          </cell>
          <cell r="D2309" t="str">
            <v>GD.2212</v>
          </cell>
        </row>
        <row r="2310">
          <cell r="B2310" t="str">
            <v>Xaây töôøng thaúng ≤ 33cm, h≤ 4m, gaïch chæ 6,5x10,5x22, VXM M50</v>
          </cell>
          <cell r="C2310" t="str">
            <v>m3</v>
          </cell>
          <cell r="D2310" t="str">
            <v>GD.2213</v>
          </cell>
        </row>
        <row r="2311">
          <cell r="B2311" t="str">
            <v>Xaây töôøng thaúng ≤ 33cm, h≤ 4m, gaïch chæ 6,5x10,5x22, VXM M75</v>
          </cell>
          <cell r="C2311" t="str">
            <v>m3</v>
          </cell>
          <cell r="D2311" t="str">
            <v>GD.2214</v>
          </cell>
        </row>
        <row r="2312">
          <cell r="B2312" t="str">
            <v>Xaây töôøng thaúng ≤ 33cm, h&gt;4m, gaïch chæ 6,5x10,5x22, VXM M25</v>
          </cell>
          <cell r="C2312" t="str">
            <v>m3</v>
          </cell>
          <cell r="D2312" t="str">
            <v>GD.2222</v>
          </cell>
        </row>
        <row r="2313">
          <cell r="B2313" t="str">
            <v>Xaây töôøng thaúng ≤ 33cm, h&gt;4m, gaïch chæ 6,5x10,5x22, VXM M50</v>
          </cell>
          <cell r="C2313" t="str">
            <v>m3</v>
          </cell>
          <cell r="D2313" t="str">
            <v>GD.2223</v>
          </cell>
        </row>
        <row r="2314">
          <cell r="B2314" t="str">
            <v>Xaây töôøng thaúng ≤ 33cm, h&gt;4m, gaïch chæ 6,5x10,5x22, VXM M75</v>
          </cell>
          <cell r="C2314" t="str">
            <v>m3</v>
          </cell>
          <cell r="D2314" t="str">
            <v>GD.2224</v>
          </cell>
        </row>
        <row r="2315">
          <cell r="B2315" t="str">
            <v>Xaây töôøng thaúng &gt;33cm, h≤ 4m, gaïch chæ 6,5x10,5x22, VXM M25</v>
          </cell>
          <cell r="C2315" t="str">
            <v>m3</v>
          </cell>
          <cell r="D2315" t="str">
            <v>GD.2312</v>
          </cell>
        </row>
        <row r="2316">
          <cell r="B2316" t="str">
            <v>Xaây töôøng thaúng &gt;33cm, h≤ 4m, gaïch chæ 6,5x10,5x22, VXM M50</v>
          </cell>
          <cell r="C2316" t="str">
            <v>m3</v>
          </cell>
          <cell r="D2316" t="str">
            <v>GD.2313</v>
          </cell>
        </row>
        <row r="2317">
          <cell r="B2317" t="str">
            <v>Xaây töôøng thaúng &gt;33cm, h≤ 4m, gaïch chæ 6,5x10,5x22, VXM M75</v>
          </cell>
          <cell r="C2317" t="str">
            <v>m3</v>
          </cell>
          <cell r="D2317" t="str">
            <v>GD.2314</v>
          </cell>
        </row>
        <row r="2318">
          <cell r="B2318" t="str">
            <v>Xaây töôøng thaúng &gt;33cm, h&gt;4m, gaïch chæ 6,5x10,5x22, VXM M25</v>
          </cell>
          <cell r="C2318" t="str">
            <v>m3</v>
          </cell>
          <cell r="D2318" t="str">
            <v>GD.2322</v>
          </cell>
        </row>
        <row r="2319">
          <cell r="B2319" t="str">
            <v>Xaây töôøng thaúng &gt;33cm, h&gt;4m, gaïch chæ 6,5x10,5x22, VXM M50</v>
          </cell>
          <cell r="C2319" t="str">
            <v>m3</v>
          </cell>
          <cell r="D2319" t="str">
            <v>GD.2323</v>
          </cell>
        </row>
        <row r="2320">
          <cell r="B2320" t="str">
            <v>Xaây töôøng thaúng &gt;33cm, h&gt;4m, gaïch chæ 6,5x10,5x22, VXM M75</v>
          </cell>
          <cell r="C2320" t="str">
            <v>m3</v>
          </cell>
          <cell r="D2320" t="str">
            <v>GD.2324</v>
          </cell>
        </row>
        <row r="2321">
          <cell r="B2321" t="str">
            <v>Xaây coät truï ñoäc laäp, h&lt;4m, gaïch chæ 6,5x10,5x22, VXM M 25</v>
          </cell>
          <cell r="C2321" t="str">
            <v>m3</v>
          </cell>
          <cell r="D2321" t="str">
            <v>GD.3112</v>
          </cell>
        </row>
        <row r="2322">
          <cell r="B2322" t="str">
            <v>Xaây coät truï ñoäc laäp, h&lt;4m, gaïch chæ 6,5x10,5x22, VXM M#50</v>
          </cell>
          <cell r="C2322" t="str">
            <v>m3</v>
          </cell>
          <cell r="D2322" t="str">
            <v>GD.3113</v>
          </cell>
        </row>
        <row r="2323">
          <cell r="B2323" t="str">
            <v>Xaây coät truï ñoäc laäp, h&lt;4m, gaïch chæ 6,5x10,5x22, VXM M#75</v>
          </cell>
          <cell r="C2323" t="str">
            <v>m3</v>
          </cell>
          <cell r="D2323" t="str">
            <v>GD.3114</v>
          </cell>
        </row>
        <row r="2324">
          <cell r="B2324" t="str">
            <v>Xaây coät truï ñoäc laäp, h&gt;4m, gaïch chæ 6,5x10,5x22, VXM M 25</v>
          </cell>
          <cell r="C2324" t="str">
            <v>m3</v>
          </cell>
          <cell r="D2324" t="str">
            <v>GD.3122</v>
          </cell>
        </row>
        <row r="2325">
          <cell r="B2325" t="str">
            <v>Xaây coät truï ñoäc laäp, h&gt;4m, gaïch chæ 6,5x10,5x22, VXM M#50</v>
          </cell>
          <cell r="C2325" t="str">
            <v>m3</v>
          </cell>
          <cell r="D2325" t="str">
            <v>GD.3123</v>
          </cell>
        </row>
        <row r="2326">
          <cell r="B2326" t="str">
            <v>Xaây coät truï ñoäc laäp, h&gt;4m, gaïch chæ 6,5x10,5x22, VXM M#75</v>
          </cell>
          <cell r="C2326" t="str">
            <v>m3</v>
          </cell>
          <cell r="D2326" t="str">
            <v>GD.3124</v>
          </cell>
        </row>
        <row r="2327">
          <cell r="B2327" t="str">
            <v>Xaây töôøng cong ≤ 33cm, h≤ 4m, gaïch chæ 6,5x10,5x22, VXM M#50</v>
          </cell>
          <cell r="C2327" t="str">
            <v>m3</v>
          </cell>
          <cell r="D2327" t="str">
            <v>GD.4113</v>
          </cell>
        </row>
        <row r="2328">
          <cell r="B2328" t="str">
            <v>Xaây töôøng cong ≤ 33cm, h≤ 4m, gaïch chæ 6,5x10,5x22, VXM M#75</v>
          </cell>
          <cell r="C2328" t="str">
            <v>m3</v>
          </cell>
          <cell r="D2328" t="str">
            <v>GD.4114</v>
          </cell>
        </row>
        <row r="2329">
          <cell r="B2329" t="str">
            <v>Xaây töôøng cong ≤ 33cm, h&gt;4m, gaïch chæ 6,5x10,5x22, VXM M#50</v>
          </cell>
          <cell r="C2329" t="str">
            <v>m3</v>
          </cell>
          <cell r="D2329" t="str">
            <v>GD.4123</v>
          </cell>
        </row>
        <row r="2330">
          <cell r="B2330" t="str">
            <v>Xaây töôøng cong ≤ 33cm, h&gt;4m, gaïch chæ 6,5x10,5x22, VXM M#75</v>
          </cell>
          <cell r="C2330" t="str">
            <v>m3</v>
          </cell>
          <cell r="D2330" t="str">
            <v>GD.4124</v>
          </cell>
        </row>
        <row r="2331">
          <cell r="B2331" t="str">
            <v>Xaây töôøng cong &gt;33cm, h≤ 4m, gaïch chæ 6,5x10,5x22, VXM M#50</v>
          </cell>
          <cell r="C2331" t="str">
            <v>m3</v>
          </cell>
          <cell r="D2331" t="str">
            <v>GD.4213</v>
          </cell>
        </row>
        <row r="2332">
          <cell r="B2332" t="str">
            <v>Xaây töôøng cong &gt;33cm, h≤ 4m, gaïch chæ 6,5x10,5x22, VXM M#75</v>
          </cell>
          <cell r="C2332" t="str">
            <v>m3</v>
          </cell>
          <cell r="D2332" t="str">
            <v>GD.4214</v>
          </cell>
        </row>
        <row r="2333">
          <cell r="B2333" t="str">
            <v>Xaây töôøng cong &gt;33cm, h&gt;4m, gaïch chæ 6,5x10,5x22, VXM M#50</v>
          </cell>
          <cell r="C2333" t="str">
            <v>m3</v>
          </cell>
          <cell r="D2333" t="str">
            <v>GD.4223</v>
          </cell>
        </row>
        <row r="2334">
          <cell r="B2334" t="str">
            <v>Xaây töôøng cong &gt;33cm, h&gt;4m, gaïch chæ 6,5x10,5x22, VXM M#75</v>
          </cell>
          <cell r="C2334" t="str">
            <v>m3</v>
          </cell>
          <cell r="D2334" t="str">
            <v>GD.4224</v>
          </cell>
        </row>
        <row r="2335">
          <cell r="B2335" t="str">
            <v>Xaây cuoán cong coáng, gaïch chæ 6,5x10,5x22, VXM M#50</v>
          </cell>
          <cell r="C2335" t="str">
            <v>m3</v>
          </cell>
          <cell r="D2335" t="str">
            <v>GD.5113</v>
          </cell>
        </row>
        <row r="2336">
          <cell r="B2336" t="str">
            <v>Xaây cuoán cong coáng, gaïch chæ 6,5x10,5x22, VXM M#75</v>
          </cell>
          <cell r="C2336" t="str">
            <v>m3</v>
          </cell>
          <cell r="D2336" t="str">
            <v>GD.5114</v>
          </cell>
        </row>
        <row r="2337">
          <cell r="B2337" t="str">
            <v>Xaây thaønh voøm coáng, gaïch chæ 6,5x10,5x22, VXM M#50</v>
          </cell>
          <cell r="C2337" t="str">
            <v>m3</v>
          </cell>
          <cell r="D2337" t="str">
            <v>GD.5123</v>
          </cell>
        </row>
        <row r="2338">
          <cell r="B2338" t="str">
            <v>Xaây thaønh voøm coáng, gaïch chæ 6,5x10,5x22, VXM M#75</v>
          </cell>
          <cell r="C2338" t="str">
            <v>m3</v>
          </cell>
          <cell r="D2338" t="str">
            <v>GD.5124</v>
          </cell>
        </row>
        <row r="2339">
          <cell r="B2339" t="str">
            <v>Xaây caùc keát caáu phöùc taïp h≤ 4m, gaïch chæ 6,5x10,5x22, VXM M50</v>
          </cell>
          <cell r="C2339" t="str">
            <v>m3</v>
          </cell>
          <cell r="D2339" t="str">
            <v>GD.6113</v>
          </cell>
        </row>
        <row r="2340">
          <cell r="B2340" t="str">
            <v>Xaây caùc keát caáu phöùc taïp h≤ 4m, gaïch chæ 6,5x10,5x22, VXM M75</v>
          </cell>
          <cell r="C2340" t="str">
            <v>m3</v>
          </cell>
          <cell r="D2340" t="str">
            <v>GD.6114</v>
          </cell>
        </row>
        <row r="2341">
          <cell r="B2341" t="str">
            <v>Xaây caùc keát caáu phöùc taïp h&gt;4m, gaïch chæ 6,5x10,5x22, VXM M#50</v>
          </cell>
          <cell r="C2341" t="str">
            <v>m3</v>
          </cell>
          <cell r="D2341" t="str">
            <v>GD.6123</v>
          </cell>
        </row>
        <row r="2342">
          <cell r="B2342" t="str">
            <v>Xaây caùc keát caáu phöùc taïp h&gt;4m, gaïch chæ 6,5x10,5x22, VXM M#75</v>
          </cell>
          <cell r="C2342" t="str">
            <v>m3</v>
          </cell>
          <cell r="D2342" t="str">
            <v>GD.6124</v>
          </cell>
        </row>
        <row r="2343">
          <cell r="B2343" t="str">
            <v>Xaây moùng daøy ≤ 30cm, gaïch theû 5x10x20, VXM M 25</v>
          </cell>
          <cell r="C2343" t="str">
            <v>m3</v>
          </cell>
          <cell r="D2343" t="str">
            <v>GE.1112</v>
          </cell>
        </row>
        <row r="2344">
          <cell r="B2344" t="str">
            <v>Xaây moùng daøy ≤ 30cm, gaïch theû 5x10x20, VXM M#50</v>
          </cell>
          <cell r="C2344" t="str">
            <v>m3</v>
          </cell>
          <cell r="D2344" t="str">
            <v>GE.1113</v>
          </cell>
        </row>
        <row r="2345">
          <cell r="B2345" t="str">
            <v>Xaây moùng daøy ≤ 30cm, gaïch theû 5x10x20, VXM M#75</v>
          </cell>
          <cell r="C2345" t="str">
            <v>m3</v>
          </cell>
          <cell r="D2345" t="str">
            <v>GE.1114</v>
          </cell>
        </row>
        <row r="2346">
          <cell r="B2346" t="str">
            <v>Xaây moùng daøy &gt; 30cm, gaïch theû 5x10x20, VXM M 25</v>
          </cell>
          <cell r="C2346" t="str">
            <v>m3</v>
          </cell>
          <cell r="D2346" t="str">
            <v>GE.1122</v>
          </cell>
        </row>
        <row r="2347">
          <cell r="B2347" t="str">
            <v>Xaây moùng daøy &gt; 30cm, gaïch theû 5x10x20, VXM M#50</v>
          </cell>
          <cell r="C2347" t="str">
            <v>m3</v>
          </cell>
          <cell r="D2347" t="str">
            <v>GE.1123</v>
          </cell>
        </row>
        <row r="2348">
          <cell r="B2348" t="str">
            <v>Xaây moùng daøy &gt; 30cm, gaïch theû 5x10x20, VXM M#75</v>
          </cell>
          <cell r="C2348" t="str">
            <v>m3</v>
          </cell>
          <cell r="D2348" t="str">
            <v>GE.1124</v>
          </cell>
        </row>
        <row r="2349">
          <cell r="B2349" t="str">
            <v>Xaây töôøng ≤ 10cm, h≤ 4m, gaïch theû 5x10x20, VXM M 25</v>
          </cell>
          <cell r="C2349" t="str">
            <v>m3</v>
          </cell>
          <cell r="D2349" t="str">
            <v>GE.2112</v>
          </cell>
        </row>
        <row r="2350">
          <cell r="B2350" t="str">
            <v>Xaây töôøng ≤ 10cm, h≤ 4m, gaïch theû 5x10x20, VXM M#50</v>
          </cell>
          <cell r="C2350" t="str">
            <v>m3</v>
          </cell>
          <cell r="D2350" t="str">
            <v>GE.2113</v>
          </cell>
        </row>
        <row r="2351">
          <cell r="B2351" t="str">
            <v>Xaây töôøng ≤ 10cm, h≤ 4m, gaïch theû 5x10x20, VXM M#75</v>
          </cell>
          <cell r="C2351" t="str">
            <v>m3</v>
          </cell>
          <cell r="D2351" t="str">
            <v>GE.2114</v>
          </cell>
        </row>
        <row r="2352">
          <cell r="B2352" t="str">
            <v>Xaây töôøng ≤ 10cm, h&gt; 4m, gaïch theû 5x10x20, VXM M 25</v>
          </cell>
          <cell r="C2352" t="str">
            <v>m3</v>
          </cell>
          <cell r="D2352" t="str">
            <v>GE.2122</v>
          </cell>
        </row>
        <row r="2353">
          <cell r="B2353" t="str">
            <v>Xaây töôøng ≤ 10cm, h&gt; 4m, gaïch theû 5x10x20, VXM M#50</v>
          </cell>
          <cell r="C2353" t="str">
            <v>m3</v>
          </cell>
          <cell r="D2353" t="str">
            <v>GE.2123</v>
          </cell>
        </row>
        <row r="2354">
          <cell r="B2354" t="str">
            <v>Xaây töôøng ≤ 10cm, h&gt; 4m, gaïch theû 5x10x20, VXM M#75</v>
          </cell>
          <cell r="C2354" t="str">
            <v>m3</v>
          </cell>
          <cell r="D2354" t="str">
            <v>GE.2124</v>
          </cell>
        </row>
        <row r="2355">
          <cell r="B2355" t="str">
            <v>Xaây töôøng ≤ 30cm, h≤ 4m, gaïch theû 5x10x20, VXM M 25</v>
          </cell>
          <cell r="C2355" t="str">
            <v>m3</v>
          </cell>
          <cell r="D2355" t="str">
            <v>GE.2212</v>
          </cell>
        </row>
        <row r="2356">
          <cell r="B2356" t="str">
            <v>Xaây töôøng ≤ 30cm, h≤ 4m, gaïch theû 5x10x20, VXM M#50</v>
          </cell>
          <cell r="C2356" t="str">
            <v>m3</v>
          </cell>
          <cell r="D2356" t="str">
            <v>GE.2213</v>
          </cell>
        </row>
        <row r="2357">
          <cell r="B2357" t="str">
            <v>Xaây töôøng ≤ 30cm, h≤ 4m, gaïch theû 5x10x20, VXM M#75</v>
          </cell>
          <cell r="C2357" t="str">
            <v>m3</v>
          </cell>
          <cell r="D2357" t="str">
            <v>GE.2214</v>
          </cell>
        </row>
        <row r="2358">
          <cell r="B2358" t="str">
            <v>Xaây töôøng ≤ 30cm, h&gt; 4m, gaïch theû 5x10x20, VXM M 25</v>
          </cell>
          <cell r="C2358" t="str">
            <v>m3</v>
          </cell>
          <cell r="D2358" t="str">
            <v>GE.2222</v>
          </cell>
        </row>
        <row r="2359">
          <cell r="B2359" t="str">
            <v>Xaây töôøng ≤ 30cm, h&gt; 4m, gaïch theû 5x10x20, VXM M#50</v>
          </cell>
          <cell r="C2359" t="str">
            <v>m3</v>
          </cell>
          <cell r="D2359" t="str">
            <v>GE.2223</v>
          </cell>
        </row>
        <row r="2360">
          <cell r="B2360" t="str">
            <v>Xaây töôøng ≤ 30cm, h&gt; 4m, gaïch theû 5x10x20, VXM M#75</v>
          </cell>
          <cell r="C2360" t="str">
            <v>m3</v>
          </cell>
          <cell r="D2360" t="str">
            <v>GE.2224</v>
          </cell>
        </row>
        <row r="2361">
          <cell r="B2361" t="str">
            <v>Xaây töôøng &gt; 30cm, h≤ 4m, gaïch theû 5x10x20, VXM M 25</v>
          </cell>
          <cell r="C2361" t="str">
            <v>m3</v>
          </cell>
          <cell r="D2361" t="str">
            <v>GE.2312</v>
          </cell>
        </row>
        <row r="2362">
          <cell r="B2362" t="str">
            <v>Xaây töôøng &gt; 30cm, h≤ 4m, gaïch theû 5x10x20, VXM M#50</v>
          </cell>
          <cell r="C2362" t="str">
            <v>m3</v>
          </cell>
          <cell r="D2362" t="str">
            <v>GE.2313</v>
          </cell>
        </row>
        <row r="2363">
          <cell r="B2363" t="str">
            <v>Xaây töôøng &gt; 30cm, h≤ 4m, gaïch theû 5x10x20, VXM M#75</v>
          </cell>
          <cell r="C2363" t="str">
            <v>m3</v>
          </cell>
          <cell r="D2363" t="str">
            <v>GE.2314</v>
          </cell>
        </row>
        <row r="2364">
          <cell r="B2364" t="str">
            <v>Xaây töôøng &gt; 30cm, h&gt; 4m, gaïch theû 5x10x20, VXM M 25</v>
          </cell>
          <cell r="C2364" t="str">
            <v>m3</v>
          </cell>
          <cell r="D2364" t="str">
            <v>GE.2322</v>
          </cell>
        </row>
        <row r="2365">
          <cell r="B2365" t="str">
            <v>Xaây töôøng &gt; 30cm, h&gt; 4m, gaïch theû 5x10x20, VXM M#50</v>
          </cell>
          <cell r="C2365" t="str">
            <v>m3</v>
          </cell>
          <cell r="D2365" t="str">
            <v>GE.2323</v>
          </cell>
        </row>
        <row r="2366">
          <cell r="B2366" t="str">
            <v>Xaây töôøng &gt; 30cm, h&gt; 4m, gaïch theû 5x10x20, VXM M#75</v>
          </cell>
          <cell r="C2366" t="str">
            <v>m3</v>
          </cell>
          <cell r="D2366" t="str">
            <v>GE.2324</v>
          </cell>
        </row>
        <row r="2367">
          <cell r="B2367" t="str">
            <v>Xaây truï h≤ 4m, gaïch theû 5x10x20, VXM M 25</v>
          </cell>
          <cell r="C2367" t="str">
            <v>m3</v>
          </cell>
          <cell r="D2367" t="str">
            <v>GE.3112</v>
          </cell>
        </row>
        <row r="2368">
          <cell r="B2368" t="str">
            <v>Xaây truï h≤ 4m, gaïch theû 5x10x20, VXM M#50</v>
          </cell>
          <cell r="C2368" t="str">
            <v>m3</v>
          </cell>
          <cell r="D2368" t="str">
            <v>GE.3113</v>
          </cell>
        </row>
        <row r="2369">
          <cell r="B2369" t="str">
            <v>Xaây truï h≤ 4m, gaïch theû 5x10x20, VXM M#75</v>
          </cell>
          <cell r="C2369" t="str">
            <v>m3</v>
          </cell>
          <cell r="D2369" t="str">
            <v>GE.3114</v>
          </cell>
        </row>
        <row r="2370">
          <cell r="B2370" t="str">
            <v>Xaây truï h&gt; 4m, gaïch theû 5x10x20, VXM M 25</v>
          </cell>
          <cell r="C2370" t="str">
            <v>m3</v>
          </cell>
          <cell r="D2370" t="str">
            <v>GE.3122</v>
          </cell>
        </row>
        <row r="2371">
          <cell r="B2371" t="str">
            <v>Xaây truï h&gt; 4m, gaïch theû 5x10x20, VXM M#50</v>
          </cell>
          <cell r="C2371" t="str">
            <v>m3</v>
          </cell>
          <cell r="D2371" t="str">
            <v>GE.3123</v>
          </cell>
        </row>
        <row r="2372">
          <cell r="B2372" t="str">
            <v>Xaây truï h&gt; 4m, gaïch theû 5x10x20, VXM M#75</v>
          </cell>
          <cell r="C2372" t="str">
            <v>m3</v>
          </cell>
          <cell r="D2372" t="str">
            <v>GE.3124</v>
          </cell>
        </row>
        <row r="2373">
          <cell r="B2373" t="str">
            <v>Xaây caùc keát caáu phöùc taïp h≤ 4m, gaïch theû 5x10x20, VXM M50</v>
          </cell>
          <cell r="C2373" t="str">
            <v>m3</v>
          </cell>
          <cell r="D2373" t="str">
            <v>GE.4113</v>
          </cell>
        </row>
        <row r="2374">
          <cell r="B2374" t="str">
            <v>Xaây caùc keát caáu phöùc taïp h≤ 4m, gaïch theû 5x10x20, VXM M75</v>
          </cell>
          <cell r="C2374" t="str">
            <v>m3</v>
          </cell>
          <cell r="D2374" t="str">
            <v>GE.4114</v>
          </cell>
        </row>
        <row r="2375">
          <cell r="B2375" t="str">
            <v>Xaây caùc keát caáu phöùc taïp h&gt; 4m, gaïch theû 5x10x20, VXM M50</v>
          </cell>
          <cell r="C2375" t="str">
            <v>m3</v>
          </cell>
          <cell r="D2375" t="str">
            <v>GE.4123</v>
          </cell>
        </row>
        <row r="2376">
          <cell r="B2376" t="str">
            <v>Xaây caùc keát caáu phöùc taïp h&gt; 4m, gaïch theû 5x10x20, VXM M75</v>
          </cell>
          <cell r="C2376" t="str">
            <v>m3</v>
          </cell>
          <cell r="D2376" t="str">
            <v>GE.4124</v>
          </cell>
        </row>
        <row r="2377">
          <cell r="B2377" t="str">
            <v>Xaây moùng daøy ≤ 30cm, gaïch theû 4x8x19, VXM M 25</v>
          </cell>
          <cell r="C2377" t="str">
            <v>m3</v>
          </cell>
          <cell r="D2377" t="str">
            <v>GG.1112</v>
          </cell>
        </row>
        <row r="2378">
          <cell r="B2378" t="str">
            <v>Xaây moùng daøy ≤ 30cm, gaïch theû 4x8x19, VXM M#50</v>
          </cell>
          <cell r="C2378" t="str">
            <v>m3</v>
          </cell>
          <cell r="D2378" t="str">
            <v>GG.1113</v>
          </cell>
        </row>
        <row r="2379">
          <cell r="B2379" t="str">
            <v>Xaây moùng daøy ≤ 30cm, gaïch theû 4x8x19, VXM M#75</v>
          </cell>
          <cell r="C2379" t="str">
            <v>m3</v>
          </cell>
          <cell r="D2379" t="str">
            <v>GG.1114</v>
          </cell>
        </row>
        <row r="2380">
          <cell r="B2380" t="str">
            <v>Xaây moùng daøy &gt; 30cm, gaïch theû 4x8x19, VXM M 25</v>
          </cell>
          <cell r="C2380" t="str">
            <v>m3</v>
          </cell>
          <cell r="D2380" t="str">
            <v>GG.1122</v>
          </cell>
        </row>
        <row r="2381">
          <cell r="B2381" t="str">
            <v>Xaây moùng daøy &gt; 30cm, gaïch theû 4x8x19, VXM M#50</v>
          </cell>
          <cell r="C2381" t="str">
            <v>m3</v>
          </cell>
          <cell r="D2381" t="str">
            <v>GG.1123</v>
          </cell>
        </row>
        <row r="2382">
          <cell r="B2382" t="str">
            <v>Xaây moùng daøy &gt; 30cm, gaïch theû 4x8x19, VXM M#75</v>
          </cell>
          <cell r="C2382" t="str">
            <v>m3</v>
          </cell>
          <cell r="D2382" t="str">
            <v>GG.1124</v>
          </cell>
        </row>
        <row r="2383">
          <cell r="B2383" t="str">
            <v>Xaây töôøng ≤ 10cm, h≤ 4m, gaïch theû 4x8x19, VXM M 25</v>
          </cell>
          <cell r="C2383" t="str">
            <v>m3</v>
          </cell>
          <cell r="D2383" t="str">
            <v>GG.2112</v>
          </cell>
        </row>
        <row r="2384">
          <cell r="B2384" t="str">
            <v>Xaây töôøng ≤ 10cm, h≤ 4m, gaïch theû 4x8x19, VXM M#50</v>
          </cell>
          <cell r="C2384" t="str">
            <v>m3</v>
          </cell>
          <cell r="D2384" t="str">
            <v>GG.2113</v>
          </cell>
        </row>
        <row r="2385">
          <cell r="B2385" t="str">
            <v>Xaây töôøng ≤ 10cm, h≤ 4m, gaïch theû 4x8x19, VXM M#75</v>
          </cell>
          <cell r="C2385" t="str">
            <v>m3</v>
          </cell>
          <cell r="D2385" t="str">
            <v>GG.2114</v>
          </cell>
        </row>
        <row r="2386">
          <cell r="B2386" t="str">
            <v>Xaây töôøng ≤ 10cm, h&gt; 4m, gaïch theû 4x8x19, VXM M 25</v>
          </cell>
          <cell r="C2386" t="str">
            <v>m3</v>
          </cell>
          <cell r="D2386" t="str">
            <v>GG.2122</v>
          </cell>
        </row>
        <row r="2387">
          <cell r="B2387" t="str">
            <v>Xaây töôøng ≤ 10cm, h&gt; 4m, gaïch theû 4x8x19, VXM M#50</v>
          </cell>
          <cell r="C2387" t="str">
            <v>m3</v>
          </cell>
          <cell r="D2387" t="str">
            <v>GG.2123</v>
          </cell>
        </row>
        <row r="2388">
          <cell r="B2388" t="str">
            <v>Xaây töôøng ≤ 10cm, h&gt; 4m, gaïch theû 4x8x19, VXM M#75</v>
          </cell>
          <cell r="C2388" t="str">
            <v>m3</v>
          </cell>
          <cell r="D2388" t="str">
            <v>GG.2124</v>
          </cell>
        </row>
        <row r="2389">
          <cell r="B2389" t="str">
            <v>Xaây töôøng ≤ 30cm, h≤ 4m, gaïch theû 4x8x19, VXM M 25</v>
          </cell>
          <cell r="C2389" t="str">
            <v>m3</v>
          </cell>
          <cell r="D2389" t="str">
            <v>GG.2212</v>
          </cell>
        </row>
        <row r="2390">
          <cell r="B2390" t="str">
            <v>Xaây töôøng ≤ 30cm, h≤ 4m, gaïch theû 4x8x19, VXM M#50</v>
          </cell>
          <cell r="C2390" t="str">
            <v>m3</v>
          </cell>
          <cell r="D2390" t="str">
            <v>GG.2213</v>
          </cell>
        </row>
        <row r="2391">
          <cell r="B2391" t="str">
            <v>Xaây töôøng ≤ 30cm, h≤ 4m, gaïch theû 4x8x19, VXM M#75</v>
          </cell>
          <cell r="C2391" t="str">
            <v>m3</v>
          </cell>
          <cell r="D2391" t="str">
            <v>GG.2214</v>
          </cell>
        </row>
        <row r="2392">
          <cell r="B2392" t="str">
            <v>Xaây töôøng ≤ 30cm, h&gt; 4m, gaïch theû 4x8x19, VXM M 25</v>
          </cell>
          <cell r="C2392" t="str">
            <v>m3</v>
          </cell>
          <cell r="D2392" t="str">
            <v>GG.2222</v>
          </cell>
        </row>
        <row r="2393">
          <cell r="B2393" t="str">
            <v>Xaây töôøng ≤ 30cm, h&gt; 4m, gaïch theû 4x8x19, VXM M#50</v>
          </cell>
          <cell r="C2393" t="str">
            <v>m3</v>
          </cell>
          <cell r="D2393" t="str">
            <v>GG.2223</v>
          </cell>
        </row>
        <row r="2394">
          <cell r="B2394" t="str">
            <v>Xaây töôøng ≤ 30cm, h&gt; 4m, gaïch theû 4x8x19, VXM M#75</v>
          </cell>
          <cell r="C2394" t="str">
            <v>m3</v>
          </cell>
          <cell r="D2394" t="str">
            <v>GG.2224</v>
          </cell>
        </row>
        <row r="2395">
          <cell r="B2395" t="str">
            <v>Xaây töôøng &gt; 30cm, h≤ 4m, gaïch theû 4x8x19, VXM M 25</v>
          </cell>
          <cell r="C2395" t="str">
            <v>m3</v>
          </cell>
          <cell r="D2395" t="str">
            <v>GG.2312</v>
          </cell>
        </row>
        <row r="2396">
          <cell r="B2396" t="str">
            <v>Xaây töôøng &gt; 30cm, h≤ 4m, gaïch theû 4x8x19, VXM M#50</v>
          </cell>
          <cell r="C2396" t="str">
            <v>m3</v>
          </cell>
          <cell r="D2396" t="str">
            <v>GG.2313</v>
          </cell>
        </row>
        <row r="2397">
          <cell r="B2397" t="str">
            <v>Xaây töôøng &gt; 30cm, h≤ 4m, gaïch theû 4x8x19, VXM M#75</v>
          </cell>
          <cell r="C2397" t="str">
            <v>m3</v>
          </cell>
          <cell r="D2397" t="str">
            <v>GG.2314</v>
          </cell>
        </row>
        <row r="2398">
          <cell r="B2398" t="str">
            <v>Xaây töôøng &gt; 30cm, h&gt; 4m, gaïch theû 4x8x19, VXM M 25</v>
          </cell>
          <cell r="C2398" t="str">
            <v>m3</v>
          </cell>
          <cell r="D2398" t="str">
            <v>GG.2322</v>
          </cell>
        </row>
        <row r="2399">
          <cell r="B2399" t="str">
            <v>Xaây töôøng &gt; 30cm, h&gt; 4m, gaïch theû 4x8x19, VXM M#50</v>
          </cell>
          <cell r="C2399" t="str">
            <v>m3</v>
          </cell>
          <cell r="D2399" t="str">
            <v>GG.2323</v>
          </cell>
        </row>
        <row r="2400">
          <cell r="B2400" t="str">
            <v>Xaây töôøng &gt; 30cm, h&gt; 4m, gaïch theû 4x8x19, VXM M#75</v>
          </cell>
          <cell r="C2400" t="str">
            <v>m3</v>
          </cell>
          <cell r="D2400" t="str">
            <v>GG.2324</v>
          </cell>
        </row>
        <row r="2401">
          <cell r="B2401" t="str">
            <v>Xaây truï h≤ 4m, gaïch theû 4x8x19, VXM M 25</v>
          </cell>
          <cell r="C2401" t="str">
            <v>m3</v>
          </cell>
          <cell r="D2401" t="str">
            <v>GG.3112</v>
          </cell>
        </row>
        <row r="2402">
          <cell r="B2402" t="str">
            <v>Xaây truï h≤ 4m, gaïch theû 4x8x19, VXM M#50</v>
          </cell>
          <cell r="C2402" t="str">
            <v>m3</v>
          </cell>
          <cell r="D2402" t="str">
            <v>GG.3113</v>
          </cell>
        </row>
        <row r="2403">
          <cell r="B2403" t="str">
            <v>Xaây truï h≤ 4m, gaïch theû 4x8x19, VXM M#75</v>
          </cell>
          <cell r="C2403" t="str">
            <v>m3</v>
          </cell>
          <cell r="D2403" t="str">
            <v>GG.3114</v>
          </cell>
        </row>
        <row r="2404">
          <cell r="B2404" t="str">
            <v>Xaây truï h&gt; 4m, gaïch theû 4x8x19, VXM M 25</v>
          </cell>
          <cell r="C2404" t="str">
            <v>m3</v>
          </cell>
          <cell r="D2404" t="str">
            <v>GG.3122</v>
          </cell>
        </row>
        <row r="2405">
          <cell r="B2405" t="str">
            <v>Xaây truï h&gt; 4m, gaïch theû 4x8x19, VXM M#50</v>
          </cell>
          <cell r="C2405" t="str">
            <v>m3</v>
          </cell>
          <cell r="D2405" t="str">
            <v>GG.3123</v>
          </cell>
        </row>
        <row r="2406">
          <cell r="B2406" t="str">
            <v>Xaây truï h&gt; 4m, gaïch theû 4x8x19, VXM M#75</v>
          </cell>
          <cell r="C2406" t="str">
            <v>m3</v>
          </cell>
          <cell r="D2406" t="str">
            <v>GG.3124</v>
          </cell>
        </row>
        <row r="2407">
          <cell r="B2407" t="str">
            <v>Xaây caùc keát caáu phöùc taïp h≤ 4m, gaïch theû 4x8x19, VXM M50</v>
          </cell>
          <cell r="C2407" t="str">
            <v>m3</v>
          </cell>
          <cell r="D2407" t="str">
            <v>GG.3213</v>
          </cell>
        </row>
        <row r="2408">
          <cell r="B2408" t="str">
            <v>Xaây caùc keát caáu phöùc taïp h≤ 4m, gaïch theû 4x8x19, VXM M75</v>
          </cell>
          <cell r="C2408" t="str">
            <v>m3</v>
          </cell>
          <cell r="D2408" t="str">
            <v>GG.3214</v>
          </cell>
        </row>
        <row r="2409">
          <cell r="B2409" t="str">
            <v>Xaây caùc keát caáu phöùc taïp h&gt; 4m, gaïch theû 4x8x19, VXM M50</v>
          </cell>
          <cell r="C2409" t="str">
            <v>m3</v>
          </cell>
          <cell r="D2409" t="str">
            <v>GG.3223</v>
          </cell>
        </row>
        <row r="2410">
          <cell r="B2410" t="str">
            <v>Xaây caùc keát caáu phöùc taïp h&gt; 4m, gaïch theû 4x8x19, VXM M75</v>
          </cell>
          <cell r="C2410" t="str">
            <v>m3</v>
          </cell>
          <cell r="D2410" t="str">
            <v>GG.3224</v>
          </cell>
        </row>
        <row r="2411">
          <cell r="B2411" t="str">
            <v>Xaây töôøng ≤ 10cm, h≤ 4m, gaïch oáng 10x10x20, VXM M 25</v>
          </cell>
          <cell r="C2411" t="str">
            <v>m3</v>
          </cell>
          <cell r="D2411" t="str">
            <v>GH.1112</v>
          </cell>
        </row>
        <row r="2412">
          <cell r="B2412" t="str">
            <v>Xaây töôøng ≤ 10cm, h≤ 4m, gaïch oáng 10x10x20, VXM M#50</v>
          </cell>
          <cell r="C2412" t="str">
            <v>m3</v>
          </cell>
          <cell r="D2412" t="str">
            <v>GH.1113</v>
          </cell>
        </row>
        <row r="2413">
          <cell r="B2413" t="str">
            <v>Xaây töôøng ≤ 10cm, h≤ 4m, gaïch oáng 10x10x20, VXM M#75</v>
          </cell>
          <cell r="C2413" t="str">
            <v>m3</v>
          </cell>
          <cell r="D2413" t="str">
            <v>GH.1114</v>
          </cell>
        </row>
        <row r="2414">
          <cell r="B2414" t="str">
            <v>Xaây töôøng ≤ 10cm, h&gt; 4m, gaïch oáng 10x10x20, VXM M 25</v>
          </cell>
          <cell r="C2414" t="str">
            <v>m3</v>
          </cell>
          <cell r="D2414" t="str">
            <v>GH.1122</v>
          </cell>
        </row>
        <row r="2415">
          <cell r="B2415" t="str">
            <v>Xaây töôøng ≤ 10cm, h&gt; 4m, gaïch oáng 10x10x20, VXM M#50</v>
          </cell>
          <cell r="C2415" t="str">
            <v>m3</v>
          </cell>
          <cell r="D2415" t="str">
            <v>GH.1123</v>
          </cell>
        </row>
        <row r="2416">
          <cell r="B2416" t="str">
            <v>Xaây töôøng ≤ 10cm, h&gt; 4m, gaïch oáng 10x10x20, VXM M#75</v>
          </cell>
          <cell r="C2416" t="str">
            <v>m3</v>
          </cell>
          <cell r="D2416" t="str">
            <v>GH.1124</v>
          </cell>
        </row>
        <row r="2417">
          <cell r="B2417" t="str">
            <v>Xaây töôøng ≤ 30cm, h≤ 4m, gaïch oáng 10x10x20, VXM M 25</v>
          </cell>
          <cell r="C2417" t="str">
            <v>m3</v>
          </cell>
          <cell r="D2417" t="str">
            <v>GH.1212</v>
          </cell>
        </row>
        <row r="2418">
          <cell r="B2418" t="str">
            <v>Xaây töôøng ≤ 30cm, h≤ 4m, gaïch oáng 10x10x20, VXM M#50</v>
          </cell>
          <cell r="C2418" t="str">
            <v>m3</v>
          </cell>
          <cell r="D2418" t="str">
            <v>GH.1213</v>
          </cell>
        </row>
        <row r="2419">
          <cell r="B2419" t="str">
            <v>Xaây töôøng ≤ 30cm, h≤ 4m, gaïch oáng 10x10x20, VXM M#75</v>
          </cell>
          <cell r="C2419" t="str">
            <v>m3</v>
          </cell>
          <cell r="D2419" t="str">
            <v>GH.1214</v>
          </cell>
        </row>
        <row r="2420">
          <cell r="B2420" t="str">
            <v>Xaây töôøng ≤ 30cm, h&gt; 4m, gaïch oáng 10x10x20, VXM M 25</v>
          </cell>
          <cell r="C2420" t="str">
            <v>m3</v>
          </cell>
          <cell r="D2420" t="str">
            <v>GH.1222</v>
          </cell>
        </row>
        <row r="2421">
          <cell r="B2421" t="str">
            <v>Xaây töôøng ≤ 30cm, h&gt; 4m, gaïch oáng 10x10x20, VXM M#50</v>
          </cell>
          <cell r="C2421" t="str">
            <v>m3</v>
          </cell>
          <cell r="D2421" t="str">
            <v>GH.1223</v>
          </cell>
        </row>
        <row r="2422">
          <cell r="B2422" t="str">
            <v>Xaây töôøng ≤ 30cm, h&gt; 4m, gaïch oáng 10x10x20, VXM M#75</v>
          </cell>
          <cell r="C2422" t="str">
            <v>m3</v>
          </cell>
          <cell r="D2422" t="str">
            <v>GH.1224</v>
          </cell>
        </row>
        <row r="2423">
          <cell r="B2423" t="str">
            <v>Xaây töôøng &gt; 30cm, h≤ 4m, gaïch oáng 10x10x20, VXM M 25</v>
          </cell>
          <cell r="C2423" t="str">
            <v>m3</v>
          </cell>
          <cell r="D2423" t="str">
            <v>GH.1312</v>
          </cell>
        </row>
        <row r="2424">
          <cell r="B2424" t="str">
            <v>Xaây töôøng &gt; 30cm, h≤ 4m, gaïch oáng 10x10x20, VXM M#50</v>
          </cell>
          <cell r="C2424" t="str">
            <v>m3</v>
          </cell>
          <cell r="D2424" t="str">
            <v>GH.1313</v>
          </cell>
        </row>
        <row r="2425">
          <cell r="B2425" t="str">
            <v>Xaây töôøng &gt; 30cm, h≤ 4m, gaïch oáng 10x10x20, VXM M#75</v>
          </cell>
          <cell r="C2425" t="str">
            <v>m3</v>
          </cell>
          <cell r="D2425" t="str">
            <v>GH.1314</v>
          </cell>
        </row>
        <row r="2426">
          <cell r="B2426" t="str">
            <v>Xaây töôøng &gt; 30cm, h&gt; 4m, gaïch oáng 10x10x20, VXM M 25</v>
          </cell>
          <cell r="C2426" t="str">
            <v>m3</v>
          </cell>
          <cell r="D2426" t="str">
            <v>GH.1322</v>
          </cell>
        </row>
        <row r="2427">
          <cell r="B2427" t="str">
            <v>Xaây töôøng &gt; 30cm, h&gt; 4m, gaïch oáng 10x10x20, VXM M#50</v>
          </cell>
          <cell r="C2427" t="str">
            <v>m3</v>
          </cell>
          <cell r="D2427" t="str">
            <v>GH.1323</v>
          </cell>
        </row>
        <row r="2428">
          <cell r="B2428" t="str">
            <v>Xaây töôøng &gt; 30cm, h&gt; 4m, gaïch oáng 10x10x20, VXM M#75</v>
          </cell>
          <cell r="C2428" t="str">
            <v>m3</v>
          </cell>
          <cell r="D2428" t="str">
            <v>GH.1324</v>
          </cell>
        </row>
        <row r="2429">
          <cell r="B2429" t="str">
            <v>Xaây töôøng h≤ 4m, gaïch oáng 10x10x20 caâu G.theû 5x10x20 VXM M25</v>
          </cell>
          <cell r="C2429" t="str">
            <v>m3</v>
          </cell>
          <cell r="D2429" t="str">
            <v>GH.2112</v>
          </cell>
        </row>
        <row r="2430">
          <cell r="B2430" t="str">
            <v>Xaây töôøng h≤ 4m, gaïch oáng 10x10x20 caâu G.theû 5x10x20 VXM M50</v>
          </cell>
          <cell r="C2430" t="str">
            <v>m3</v>
          </cell>
          <cell r="D2430" t="str">
            <v>GH.2113</v>
          </cell>
        </row>
        <row r="2431">
          <cell r="B2431" t="str">
            <v>Xaây töôøng h≤ 4m, gaïch oáng 10x10x20 caâu G.theû 5x10x20 VXM M75</v>
          </cell>
          <cell r="C2431" t="str">
            <v>m3</v>
          </cell>
          <cell r="D2431" t="str">
            <v>GH.2114</v>
          </cell>
        </row>
        <row r="2432">
          <cell r="B2432" t="str">
            <v>Xaây töôøng h&gt; 4m, gaïch oáng 10x10x20 caâu G.theû 5x10x20 VXM M25</v>
          </cell>
          <cell r="C2432" t="str">
            <v>m3</v>
          </cell>
          <cell r="D2432" t="str">
            <v>GH.2122</v>
          </cell>
        </row>
        <row r="2433">
          <cell r="B2433" t="str">
            <v>Xaây töôøng h&gt; 4m, gaïch oáng 10x10x20 caâu G.theû 5x10x20 VXM M50</v>
          </cell>
          <cell r="C2433" t="str">
            <v>m3</v>
          </cell>
          <cell r="D2433" t="str">
            <v>GH.2123</v>
          </cell>
        </row>
        <row r="2434">
          <cell r="B2434" t="str">
            <v>Xaây töôøng h&gt; 4m, gaïch oáng 10x10x20 caâu G.theû 5x10x20 VXM M75</v>
          </cell>
          <cell r="C2434" t="str">
            <v>m3</v>
          </cell>
          <cell r="D2434" t="str">
            <v>GH.2124</v>
          </cell>
        </row>
        <row r="2435">
          <cell r="B2435" t="str">
            <v>Xaây töôøng ≤ 10cm, h≤ 4m, gaïch oáng 8x8x19, VXM M 25</v>
          </cell>
          <cell r="C2435" t="str">
            <v>m3</v>
          </cell>
          <cell r="D2435" t="str">
            <v>GI.1112</v>
          </cell>
        </row>
        <row r="2436">
          <cell r="B2436" t="str">
            <v>Xaây töôøng ≤ 10cm, h≤ 4m, gaïch oáng 8x8x19, VXM M#50</v>
          </cell>
          <cell r="C2436" t="str">
            <v>m3</v>
          </cell>
          <cell r="D2436" t="str">
            <v>GI.1113</v>
          </cell>
        </row>
        <row r="2437">
          <cell r="B2437" t="str">
            <v>Xaây töôøng ≤ 10cm, h≤ 4m, gaïch oáng 8x8x19, VXM M#75</v>
          </cell>
          <cell r="C2437" t="str">
            <v>m3</v>
          </cell>
          <cell r="D2437" t="str">
            <v>GI.1114</v>
          </cell>
        </row>
        <row r="2438">
          <cell r="B2438" t="str">
            <v>Xaây töôøng ≤ 10cm, h&gt; 4m, gaïch oáng 8x8x19, VXM M 25</v>
          </cell>
          <cell r="C2438" t="str">
            <v>m3</v>
          </cell>
          <cell r="D2438" t="str">
            <v>GI.1122</v>
          </cell>
        </row>
        <row r="2439">
          <cell r="B2439" t="str">
            <v>Xaây töôøng ≤ 10cm, h&gt; 4m, gaïch oáng 8x8x19, VXM M#50</v>
          </cell>
          <cell r="C2439" t="str">
            <v>m3</v>
          </cell>
          <cell r="D2439" t="str">
            <v>GI.1123</v>
          </cell>
        </row>
        <row r="2440">
          <cell r="B2440" t="str">
            <v>Xaây töôøng ≤ 10cm, h&gt; 4m, gaïch oáng 8x8x19, VXM M#75</v>
          </cell>
          <cell r="C2440" t="str">
            <v>m3</v>
          </cell>
          <cell r="D2440" t="str">
            <v>GI.1124</v>
          </cell>
        </row>
        <row r="2441">
          <cell r="B2441" t="str">
            <v>Xaây töôøng ≤ 30cm, h≤ 4m, gaïch oáng 8x8x19, VXM M 25</v>
          </cell>
          <cell r="C2441" t="str">
            <v>m3</v>
          </cell>
          <cell r="D2441" t="str">
            <v>GI.1212</v>
          </cell>
        </row>
        <row r="2442">
          <cell r="B2442" t="str">
            <v>Xaây töôøng ≤ 30cm, h≤ 4m, gaïch oáng 8x8x19, VXM M#50</v>
          </cell>
          <cell r="C2442" t="str">
            <v>m3</v>
          </cell>
          <cell r="D2442" t="str">
            <v>GI.1213</v>
          </cell>
        </row>
        <row r="2443">
          <cell r="B2443" t="str">
            <v>Xaây töôøng ≤ 30cm, h≤ 4m, gaïch oáng 8x8x19, VXM M#75</v>
          </cell>
          <cell r="C2443" t="str">
            <v>m3</v>
          </cell>
          <cell r="D2443" t="str">
            <v>GI.1214</v>
          </cell>
        </row>
        <row r="2444">
          <cell r="B2444" t="str">
            <v>Xaây töôøng ≤ 30cm, h&gt; 4m, gaïch oáng 8x8x19, VXM M 25</v>
          </cell>
          <cell r="C2444" t="str">
            <v>m3</v>
          </cell>
          <cell r="D2444" t="str">
            <v>GI.1222</v>
          </cell>
        </row>
        <row r="2445">
          <cell r="B2445" t="str">
            <v>Xaây töôøng ≤ 30cm, h&gt; 4m, gaïch oáng 8x8x19, VXM M#50</v>
          </cell>
          <cell r="C2445" t="str">
            <v>m3</v>
          </cell>
          <cell r="D2445" t="str">
            <v>GI.1223</v>
          </cell>
        </row>
        <row r="2446">
          <cell r="B2446" t="str">
            <v>Xaây töôøng ≤ 30cm, h&gt; 4m, gaïch oáng 8x8x19, VXM M#75</v>
          </cell>
          <cell r="C2446" t="str">
            <v>m3</v>
          </cell>
          <cell r="D2446" t="str">
            <v>GI.1224</v>
          </cell>
        </row>
        <row r="2447">
          <cell r="B2447" t="str">
            <v>Xaây töôøng &gt; 30cm, h≤ 4m, gaïch oáng 8x8x19, VXM M 25</v>
          </cell>
          <cell r="C2447" t="str">
            <v>m3</v>
          </cell>
          <cell r="D2447" t="str">
            <v>GI.1312</v>
          </cell>
        </row>
        <row r="2448">
          <cell r="B2448" t="str">
            <v>Xaây töôøng &gt; 30cm, h≤ 4m, gaïch oáng 8x8x19, VXM M#50</v>
          </cell>
          <cell r="C2448" t="str">
            <v>m3</v>
          </cell>
          <cell r="D2448" t="str">
            <v>GI.1313</v>
          </cell>
        </row>
        <row r="2449">
          <cell r="B2449" t="str">
            <v>Xaây töôøng &gt; 30cm, h≤ 4m, gaïch oáng 8x8x19, VXM M#75</v>
          </cell>
          <cell r="C2449" t="str">
            <v>m3</v>
          </cell>
          <cell r="D2449" t="str">
            <v>GI.1314</v>
          </cell>
        </row>
        <row r="2450">
          <cell r="B2450" t="str">
            <v>Xaây töôøng &gt; 30cm, h&gt; 4m, gaïch oáng 8x8x19, VXM M 25</v>
          </cell>
          <cell r="C2450" t="str">
            <v>m3</v>
          </cell>
          <cell r="D2450" t="str">
            <v>GI.1322</v>
          </cell>
        </row>
        <row r="2451">
          <cell r="B2451" t="str">
            <v>Xaây töôøng &gt; 30cm, h&gt; 4m, gaïch oáng 8x8x19, VXM M#50</v>
          </cell>
          <cell r="C2451" t="str">
            <v>m3</v>
          </cell>
          <cell r="D2451" t="str">
            <v>GI.1323</v>
          </cell>
        </row>
        <row r="2452">
          <cell r="B2452" t="str">
            <v>Xaây töôøng &gt; 30cm, h&gt; 4m, gaïch oáng 8x8x19, VXM M#75</v>
          </cell>
          <cell r="C2452" t="str">
            <v>m3</v>
          </cell>
          <cell r="D2452" t="str">
            <v>GI.1324</v>
          </cell>
        </row>
        <row r="2453">
          <cell r="B2453" t="str">
            <v>Xaây töôøng h≤ 4m, gaïch oáng 8x8x19 caâu G.theû 4x8x19 VXM M25</v>
          </cell>
          <cell r="C2453" t="str">
            <v>m3</v>
          </cell>
          <cell r="D2453" t="str">
            <v>GI.2112</v>
          </cell>
        </row>
        <row r="2454">
          <cell r="B2454" t="str">
            <v>Xaây töôøng h≤ 4m, gaïch oáng 8x8x19 caâu G.theû 4x8x19 VXM M50</v>
          </cell>
          <cell r="C2454" t="str">
            <v>m3</v>
          </cell>
          <cell r="D2454" t="str">
            <v>GI.2113</v>
          </cell>
        </row>
        <row r="2455">
          <cell r="B2455" t="str">
            <v>Xaây töôøng h≤ 4m, gaïch oáng 8x8x19 caâu G.theû 4x8x19 VXM M75</v>
          </cell>
          <cell r="C2455" t="str">
            <v>m3</v>
          </cell>
          <cell r="D2455" t="str">
            <v>GI.2114</v>
          </cell>
        </row>
        <row r="2456">
          <cell r="B2456" t="str">
            <v>Xaây töôøng h&gt; 4m, gaïch oáng 8x8x19 caâu G.theû 4x8x19 VXM M25</v>
          </cell>
          <cell r="C2456" t="str">
            <v>m3</v>
          </cell>
          <cell r="D2456" t="str">
            <v>GI.2122</v>
          </cell>
        </row>
        <row r="2457">
          <cell r="B2457" t="str">
            <v>Xaây töôøng h&gt; 4m, gaïch oáng 8x8x19 caâu G.theû 4x8x19 VXM M50</v>
          </cell>
          <cell r="C2457" t="str">
            <v>m3</v>
          </cell>
          <cell r="D2457" t="str">
            <v>GI.2123</v>
          </cell>
        </row>
        <row r="2458">
          <cell r="B2458" t="str">
            <v>Xaây töôøng h&gt; 4m, gaïch oáng 8x8x19 caâu G.theû 4x8x19 VXM M75</v>
          </cell>
          <cell r="C2458" t="str">
            <v>m3</v>
          </cell>
          <cell r="D2458" t="str">
            <v>GI.2124</v>
          </cell>
        </row>
        <row r="2459">
          <cell r="B2459" t="str">
            <v>Xaây töôøng ≤ 10cm h≤ 4m, gaïch roãng 6 loã 10x15x22, VXM M 25</v>
          </cell>
          <cell r="C2459" t="str">
            <v>m3</v>
          </cell>
          <cell r="D2459" t="str">
            <v>GJ.1112</v>
          </cell>
        </row>
        <row r="2460">
          <cell r="B2460" t="str">
            <v>Xaây töôøng ≤ 10cm h≤ 4m, gaïch roãng 6 loã 10x15x22, VXM M#50</v>
          </cell>
          <cell r="C2460" t="str">
            <v>m3</v>
          </cell>
          <cell r="D2460" t="str">
            <v>GJ.1113</v>
          </cell>
        </row>
        <row r="2461">
          <cell r="B2461" t="str">
            <v>Xaây töôøng ≤ 10cm h≤ 4m, gaïch roãng 6 loã 10x15x22, VXM M#75</v>
          </cell>
          <cell r="C2461" t="str">
            <v>m3</v>
          </cell>
          <cell r="D2461" t="str">
            <v>GJ.1114</v>
          </cell>
        </row>
        <row r="2462">
          <cell r="B2462" t="str">
            <v>Xaây töôøng ≤ 10cm h&gt; 4m, gaïch roãng 6 loã 10x15x22, VXM M 25</v>
          </cell>
          <cell r="C2462" t="str">
            <v>m3</v>
          </cell>
          <cell r="D2462" t="str">
            <v>GJ.1122</v>
          </cell>
        </row>
        <row r="2463">
          <cell r="B2463" t="str">
            <v>Xaây töôøng ≤ 10cm h&gt; 4m, gaïch roãng 6 loã 10x15x22, VXM M#50</v>
          </cell>
          <cell r="C2463" t="str">
            <v>m3</v>
          </cell>
          <cell r="D2463" t="str">
            <v>GJ.1123</v>
          </cell>
        </row>
        <row r="2464">
          <cell r="B2464" t="str">
            <v>Xaây töôøng ≤ 10cm h&gt; 4m, gaïch roãng 6 loã 10x15x22, VXM M#75</v>
          </cell>
          <cell r="C2464" t="str">
            <v>m3</v>
          </cell>
          <cell r="D2464" t="str">
            <v>GJ.1124</v>
          </cell>
        </row>
        <row r="2465">
          <cell r="B2465" t="str">
            <v>Xaây töôøng &gt; 10cm h≤ 4m, gaïch roãng 6 loã 10x15x22, VXM M 25</v>
          </cell>
          <cell r="C2465" t="str">
            <v>m3</v>
          </cell>
          <cell r="D2465" t="str">
            <v>GJ.1212</v>
          </cell>
        </row>
        <row r="2466">
          <cell r="B2466" t="str">
            <v>Xaây töôøng &gt; 10cm h≤ 4m, gaïch roãng 6 loã 10x15x22, VXM M#50</v>
          </cell>
          <cell r="C2466" t="str">
            <v>m3</v>
          </cell>
          <cell r="D2466" t="str">
            <v>GJ.1213</v>
          </cell>
        </row>
        <row r="2467">
          <cell r="B2467" t="str">
            <v>Xaây töôøng &gt; 10cm h≤ 4m, gaïch roãng 6 loã 10x15x22, VXM M#75</v>
          </cell>
          <cell r="C2467" t="str">
            <v>m3</v>
          </cell>
          <cell r="D2467" t="str">
            <v>GJ.1214</v>
          </cell>
        </row>
        <row r="2468">
          <cell r="B2468" t="str">
            <v>Xaây töôøng &gt; 10cm h&gt; 4m, gaïch roãng 6 loã 10x15x22, VXM M 25</v>
          </cell>
          <cell r="C2468" t="str">
            <v>m3</v>
          </cell>
          <cell r="D2468" t="str">
            <v>GJ.1222</v>
          </cell>
        </row>
        <row r="2469">
          <cell r="B2469" t="str">
            <v>Xaây töôøng &gt; 10cm h&gt; 4m, gaïch roãng 6 loã 10x15x22, VXM M#50</v>
          </cell>
          <cell r="C2469" t="str">
            <v>m3</v>
          </cell>
          <cell r="D2469" t="str">
            <v>GJ.1223</v>
          </cell>
        </row>
        <row r="2470">
          <cell r="B2470" t="str">
            <v>Xaây töôøng &gt; 10cm h&gt; 4m, gaïch roãng 6 loã 10x15x22, VXM M#75</v>
          </cell>
          <cell r="C2470" t="str">
            <v>m3</v>
          </cell>
          <cell r="D2470" t="str">
            <v>GJ.1224</v>
          </cell>
        </row>
        <row r="2471">
          <cell r="B2471" t="str">
            <v>Xaây töôøng ≤ 10cm h≤ 4m, gaïch roãng 6loã 10x13,5x22, VXM M25</v>
          </cell>
          <cell r="C2471" t="str">
            <v>m3</v>
          </cell>
          <cell r="D2471" t="str">
            <v>GK.1112</v>
          </cell>
        </row>
        <row r="2472">
          <cell r="B2472" t="str">
            <v>Xaây töôøng ≤ 10cm h≤ 4m, gaïch roãng 6loã 10x13,5x22, VXM M50</v>
          </cell>
          <cell r="C2472" t="str">
            <v>m3</v>
          </cell>
          <cell r="D2472" t="str">
            <v>GK.1113</v>
          </cell>
        </row>
        <row r="2473">
          <cell r="B2473" t="str">
            <v>Xaây töôøng ≤ 10cm h≤ 4m, gaïch roãng 6loã 10x13,5x22, VXM M75</v>
          </cell>
          <cell r="C2473" t="str">
            <v>m3</v>
          </cell>
          <cell r="D2473" t="str">
            <v>GK.1114</v>
          </cell>
        </row>
        <row r="2474">
          <cell r="B2474" t="str">
            <v>Xaây töôøng ≤ 10cm h&gt; 4m, gaïch roãng 6loã 10x13,5x22, VXM M25</v>
          </cell>
          <cell r="C2474" t="str">
            <v>m3</v>
          </cell>
          <cell r="D2474" t="str">
            <v>GK.1122</v>
          </cell>
        </row>
        <row r="2475">
          <cell r="B2475" t="str">
            <v>Xaây töôøng ≤ 10cm h&gt; 4m, gaïch roãng 6loã 10x13,5x22, VXM M50</v>
          </cell>
          <cell r="C2475" t="str">
            <v>m3</v>
          </cell>
          <cell r="D2475" t="str">
            <v>GK.1123</v>
          </cell>
        </row>
        <row r="2476">
          <cell r="B2476" t="str">
            <v>Xaây töôøng ≤ 10cm h&gt; 4m, gaïch roãng 6loã 10x13,5x22, VXM M75</v>
          </cell>
          <cell r="C2476" t="str">
            <v>m3</v>
          </cell>
          <cell r="D2476" t="str">
            <v>GK.1124</v>
          </cell>
        </row>
        <row r="2477">
          <cell r="B2477" t="str">
            <v>Xaây töôøng &gt; 10cm h≤ 4m, gaïch roãng 6loã 10x13,5x22, VXM M25</v>
          </cell>
          <cell r="C2477" t="str">
            <v>m3</v>
          </cell>
          <cell r="D2477" t="str">
            <v>GK.1212</v>
          </cell>
        </row>
        <row r="2478">
          <cell r="B2478" t="str">
            <v>Xaây töôøng &gt; 10cm h≤ 4m, gaïch roãng 6loã 10x13,5x22, VXM M50</v>
          </cell>
          <cell r="C2478" t="str">
            <v>m3</v>
          </cell>
          <cell r="D2478" t="str">
            <v>GK.1213</v>
          </cell>
        </row>
        <row r="2479">
          <cell r="B2479" t="str">
            <v>Xaây töôøng &gt; 10cm h≤ 4m, gaïch roãng 6loã 10x13,5x22, VXM M75</v>
          </cell>
          <cell r="C2479" t="str">
            <v>m3</v>
          </cell>
          <cell r="D2479" t="str">
            <v>GK.1214</v>
          </cell>
        </row>
        <row r="2480">
          <cell r="B2480" t="str">
            <v>Xaây töôøng &gt; 10cm h&gt; 4m, gaïch roãng 6loã 10x13,5x22, VXM M25</v>
          </cell>
          <cell r="C2480" t="str">
            <v>m3</v>
          </cell>
          <cell r="D2480" t="str">
            <v>GK.1222</v>
          </cell>
        </row>
        <row r="2481">
          <cell r="B2481" t="str">
            <v>Xaây töôøng &gt; 10cm h&gt; 4m, gaïch roãng 6loã 10x13,5x22, VXM M50</v>
          </cell>
          <cell r="C2481" t="str">
            <v>m3</v>
          </cell>
          <cell r="D2481" t="str">
            <v>GK.1223</v>
          </cell>
        </row>
        <row r="2482">
          <cell r="B2482" t="str">
            <v>Xaây töôøng &gt; 10cm h&gt; 4m, gaïch roãng 6loã 10x13,5x22, VXM M75</v>
          </cell>
          <cell r="C2482" t="str">
            <v>m3</v>
          </cell>
          <cell r="D2482" t="str">
            <v>GK.1224</v>
          </cell>
        </row>
        <row r="2483">
          <cell r="B2483" t="str">
            <v>Xaây töôøng ≤ 10cm h≤ 4m, gaïch roãng 6loã 8,5x13x20, VXM M25</v>
          </cell>
          <cell r="C2483" t="str">
            <v>m3</v>
          </cell>
          <cell r="D2483" t="str">
            <v>GL.1112</v>
          </cell>
        </row>
        <row r="2484">
          <cell r="B2484" t="str">
            <v>Xaây töôøng ≤ 10cm h≤ 4m, gaïch roãng 6loã 8,5x13x20, VXM M50</v>
          </cell>
          <cell r="C2484" t="str">
            <v>m3</v>
          </cell>
          <cell r="D2484" t="str">
            <v>GL.1113</v>
          </cell>
        </row>
        <row r="2485">
          <cell r="B2485" t="str">
            <v>Xaây töôøng ≤ 10cm h≤ 4m, gaïch roãng 6loã 8,5x13x20, VXM M75</v>
          </cell>
          <cell r="C2485" t="str">
            <v>m3</v>
          </cell>
          <cell r="D2485" t="str">
            <v>GL.1114</v>
          </cell>
        </row>
        <row r="2486">
          <cell r="B2486" t="str">
            <v>Xaây töôøng ≤ 10cm h&gt; 4m, gaïch roãng 6loã 8,5x13x20, VXM M25</v>
          </cell>
          <cell r="C2486" t="str">
            <v>m3</v>
          </cell>
          <cell r="D2486" t="str">
            <v>GL.1122</v>
          </cell>
        </row>
        <row r="2487">
          <cell r="B2487" t="str">
            <v>Xaây töôøng ≤ 10cm h&gt; 4m, gaïch roãng 6loã 8,5x13x20, VXM M50</v>
          </cell>
          <cell r="C2487" t="str">
            <v>m3</v>
          </cell>
          <cell r="D2487" t="str">
            <v>GL.1123</v>
          </cell>
        </row>
        <row r="2488">
          <cell r="B2488" t="str">
            <v>Xaây töôøng ≤ 10cm h&gt; 4m, gaïch roãng 6loã 8,5x13x20, VXM M75</v>
          </cell>
          <cell r="C2488" t="str">
            <v>m3</v>
          </cell>
          <cell r="D2488" t="str">
            <v>GL.1124</v>
          </cell>
        </row>
        <row r="2489">
          <cell r="B2489" t="str">
            <v>Xaây töôøng &gt; 10cm h≤ 4m, gaïch roãng 6loã 8,5x13x20, VXM M25</v>
          </cell>
          <cell r="C2489" t="str">
            <v>m3</v>
          </cell>
          <cell r="D2489" t="str">
            <v>GL.1212</v>
          </cell>
        </row>
        <row r="2490">
          <cell r="B2490" t="str">
            <v>Xaây töôøng &gt; 10cm h≤ 4m, gaïch roãng 6loã 8,5x13x20, VXM M50</v>
          </cell>
          <cell r="C2490" t="str">
            <v>m3</v>
          </cell>
          <cell r="D2490" t="str">
            <v>GL.1213</v>
          </cell>
        </row>
        <row r="2491">
          <cell r="B2491" t="str">
            <v>Xaây töôøng &gt; 10cm h≤ 4m, gaïch roãng 6loã 8,5x13x20, VXM M75</v>
          </cell>
          <cell r="C2491" t="str">
            <v>m3</v>
          </cell>
          <cell r="D2491" t="str">
            <v>GL.1214</v>
          </cell>
        </row>
        <row r="2492">
          <cell r="B2492" t="str">
            <v>Xaây töôøng &gt; 10cm h&gt; 4m, gaïch roãng 6loã 8,5x13x20, VXM M25</v>
          </cell>
          <cell r="C2492" t="str">
            <v>m3</v>
          </cell>
          <cell r="D2492" t="str">
            <v>GL.1222</v>
          </cell>
        </row>
        <row r="2493">
          <cell r="B2493" t="str">
            <v>Xaây töôøng &gt; 10cm h&gt; 4m, gaïch roãng 6loã 8,5x13x20, VXM M50</v>
          </cell>
          <cell r="C2493" t="str">
            <v>m3</v>
          </cell>
          <cell r="D2493" t="str">
            <v>GL.1223</v>
          </cell>
        </row>
        <row r="2494">
          <cell r="B2494" t="str">
            <v>Xaây töôøng &gt; 10cm h&gt; 4m, gaïch roãng 6loã 8,5x13x20, VXM M75</v>
          </cell>
          <cell r="C2494" t="str">
            <v>m3</v>
          </cell>
          <cell r="D2494" t="str">
            <v>GL.1224</v>
          </cell>
        </row>
        <row r="2495">
          <cell r="B2495" t="str">
            <v>Xaây töôøng ≤ 30cm, gaïch Beâ toâng roãng 20x20x40, VXM M 25</v>
          </cell>
          <cell r="C2495" t="str">
            <v>m3</v>
          </cell>
          <cell r="D2495" t="str">
            <v>GM.1112</v>
          </cell>
        </row>
        <row r="2496">
          <cell r="B2496" t="str">
            <v>Xaây töôøng ≤ 30cm, gaïch Beâ toâng roãng 20x20x40, VXM M#50</v>
          </cell>
          <cell r="C2496" t="str">
            <v>m3</v>
          </cell>
          <cell r="D2496" t="str">
            <v>GM.1113</v>
          </cell>
        </row>
        <row r="2497">
          <cell r="B2497" t="str">
            <v>Xaây töôøng ≤ 30cm, gaïch Beâ toâng roãng 20x20x40, VXM M#75</v>
          </cell>
          <cell r="C2497" t="str">
            <v>m3</v>
          </cell>
          <cell r="D2497" t="str">
            <v>GM.1114</v>
          </cell>
        </row>
        <row r="2498">
          <cell r="B2498" t="str">
            <v>Xaây töôøng &gt; 30cm, gaïch Beâ toâng roãng 20x20x40, VXM M 25</v>
          </cell>
          <cell r="C2498" t="str">
            <v>m3</v>
          </cell>
          <cell r="D2498" t="str">
            <v>GM.1122</v>
          </cell>
        </row>
        <row r="2499">
          <cell r="B2499" t="str">
            <v>Xaây töôøng &gt; 30cm, gaïch Beâ toâng roãng 20x20x40, VXM M#50</v>
          </cell>
          <cell r="C2499" t="str">
            <v>m3</v>
          </cell>
          <cell r="D2499" t="str">
            <v>GM.1123</v>
          </cell>
        </row>
        <row r="2500">
          <cell r="B2500" t="str">
            <v>Xaây töôøng &gt; 30cm, gaïch Beâ toâng roãng 20x20x40, VXM M#75</v>
          </cell>
          <cell r="C2500" t="str">
            <v>m3</v>
          </cell>
          <cell r="D2500" t="str">
            <v>GM.1124</v>
          </cell>
        </row>
        <row r="2501">
          <cell r="B2501" t="str">
            <v>Xaây töôøng ≤ 30cm, gaïch Beâ toâng roãng 15x20x40, VXM M 25</v>
          </cell>
          <cell r="C2501" t="str">
            <v>m3</v>
          </cell>
          <cell r="D2501" t="str">
            <v>GM.2112</v>
          </cell>
        </row>
        <row r="2502">
          <cell r="B2502" t="str">
            <v>Xaây töôøng ≤ 30cm, gaïch Beâ toâng roãng 15x20x40, VXM M#50</v>
          </cell>
          <cell r="C2502" t="str">
            <v>m3</v>
          </cell>
          <cell r="D2502" t="str">
            <v>GM.2113</v>
          </cell>
        </row>
        <row r="2503">
          <cell r="B2503" t="str">
            <v>Xaây töôøng ≤ 30cm, gaïch Beâ toâng roãng 15x20x40, VXM M#75</v>
          </cell>
          <cell r="C2503" t="str">
            <v>m3</v>
          </cell>
          <cell r="D2503" t="str">
            <v>GM.2114</v>
          </cell>
        </row>
        <row r="2504">
          <cell r="B2504" t="str">
            <v>Xaây töôøng &gt; 30cm, gaïch Beâ toâng roãng 15x20x40, VXM M 25</v>
          </cell>
          <cell r="C2504" t="str">
            <v>m3</v>
          </cell>
          <cell r="D2504" t="str">
            <v>GM.2122</v>
          </cell>
        </row>
        <row r="2505">
          <cell r="B2505" t="str">
            <v>Xaây töôøng &gt; 30cm, gaïch Beâ toâng roãng 15x20x40, VXM M#50</v>
          </cell>
          <cell r="C2505" t="str">
            <v>m3</v>
          </cell>
          <cell r="D2505" t="str">
            <v>GM.2123</v>
          </cell>
        </row>
        <row r="2506">
          <cell r="B2506" t="str">
            <v>Xaây töôøng &gt; 30cm, gaïch Beâ toâng roãng 15x20x40, VXM M#75</v>
          </cell>
          <cell r="C2506" t="str">
            <v>m3</v>
          </cell>
          <cell r="D2506" t="str">
            <v>GM.2124</v>
          </cell>
        </row>
        <row r="2507">
          <cell r="B2507" t="str">
            <v>Xaây töôøng ≤ 30cm, gaïch Beâ toâng roãng 10x20x40, VXM M 25</v>
          </cell>
          <cell r="C2507" t="str">
            <v>m3</v>
          </cell>
          <cell r="D2507" t="str">
            <v>GM.3112</v>
          </cell>
        </row>
        <row r="2508">
          <cell r="B2508" t="str">
            <v>Xaây töôøng ≤ 30cm, gaïch Beâ toâng roãng 10x20x40, VXM M#50</v>
          </cell>
          <cell r="C2508" t="str">
            <v>m3</v>
          </cell>
          <cell r="D2508" t="str">
            <v>GM.3113</v>
          </cell>
        </row>
        <row r="2509">
          <cell r="B2509" t="str">
            <v>Xaây töôøng ≤ 30cm, gaïch Beâ toâng roãng 10x20x40, VXM M#75</v>
          </cell>
          <cell r="C2509" t="str">
            <v>m3</v>
          </cell>
          <cell r="D2509" t="str">
            <v>GM.3114</v>
          </cell>
        </row>
        <row r="2510">
          <cell r="B2510" t="str">
            <v>Xaây töôøng &gt; 30cm, gaïch Beâ toâng roãng 10x20x40, VXM M 25</v>
          </cell>
          <cell r="C2510" t="str">
            <v>m3</v>
          </cell>
          <cell r="D2510" t="str">
            <v>GM.3122</v>
          </cell>
        </row>
        <row r="2511">
          <cell r="B2511" t="str">
            <v>Xaây töôøng &gt; 30cm, gaïch Beâ toâng roãng 10x20x40, VXM M#50</v>
          </cell>
          <cell r="C2511" t="str">
            <v>m3</v>
          </cell>
          <cell r="D2511" t="str">
            <v>GM.3123</v>
          </cell>
        </row>
        <row r="2512">
          <cell r="B2512" t="str">
            <v>Xaây töôøng &gt; 30cm, gaïch Beâ toâng roãng 10x20x40, VXM M#75</v>
          </cell>
          <cell r="C2512" t="str">
            <v>m3</v>
          </cell>
          <cell r="D2512" t="str">
            <v>GM.3124</v>
          </cell>
        </row>
        <row r="2513">
          <cell r="B2513" t="str">
            <v>Xaây töôøng ≤ 30cm, gaïch Beâ toâng roãng 10x20x30, VXM M 25</v>
          </cell>
          <cell r="C2513" t="str">
            <v>m3</v>
          </cell>
          <cell r="D2513" t="str">
            <v>GM.4112</v>
          </cell>
        </row>
        <row r="2514">
          <cell r="B2514" t="str">
            <v>Xaây töôøng ≤ 30cm, gaïch Beâ toâng roãng 10x20x30, VXM M#50</v>
          </cell>
          <cell r="C2514" t="str">
            <v>m3</v>
          </cell>
          <cell r="D2514" t="str">
            <v>GM.4113</v>
          </cell>
        </row>
        <row r="2515">
          <cell r="B2515" t="str">
            <v>Xaây töôøng ≤ 30cm, gaïch Beâ toâng roãng 10x20x30, VXM M#75</v>
          </cell>
          <cell r="C2515" t="str">
            <v>m3</v>
          </cell>
          <cell r="D2515" t="str">
            <v>GM.4114</v>
          </cell>
        </row>
        <row r="2516">
          <cell r="B2516" t="str">
            <v>Xaây töôøng &gt; 30cm, gaïch Beâ toâng roãng 10x20x30, VXM M 25</v>
          </cell>
          <cell r="C2516" t="str">
            <v>m3</v>
          </cell>
          <cell r="D2516" t="str">
            <v>GM.4122</v>
          </cell>
        </row>
        <row r="2517">
          <cell r="B2517" t="str">
            <v>Xaây töôøng &gt; 30cm, gaïch Beâ toâng roãng 10x20x30, VXM M#50</v>
          </cell>
          <cell r="C2517" t="str">
            <v>m3</v>
          </cell>
          <cell r="D2517" t="str">
            <v>GM.4123</v>
          </cell>
        </row>
        <row r="2518">
          <cell r="B2518" t="str">
            <v>Xaây töôøng &gt; 30cm, gaïch Beâ toâng roãng 10x20x30, VXM M#75</v>
          </cell>
          <cell r="C2518" t="str">
            <v>m3</v>
          </cell>
          <cell r="D2518" t="str">
            <v>GM.4124</v>
          </cell>
        </row>
        <row r="2519">
          <cell r="B2519" t="str">
            <v>Xaây töôøng ≤ 11cm, h≤ 4m, gaïch silicaùt 6,5x12x25, VXM M 25</v>
          </cell>
          <cell r="C2519" t="str">
            <v>m3</v>
          </cell>
          <cell r="D2519" t="str">
            <v>GN.1112</v>
          </cell>
        </row>
        <row r="2520">
          <cell r="B2520" t="str">
            <v>Xaây töôøng ≤ 11cm, h≤ 4m, gaïch silicaùt 6,5x12x25, VXM M#50</v>
          </cell>
          <cell r="C2520" t="str">
            <v>m3</v>
          </cell>
          <cell r="D2520" t="str">
            <v>GN.1113</v>
          </cell>
        </row>
        <row r="2521">
          <cell r="B2521" t="str">
            <v>Xaây töôøng ≤ 11cm, h≤ 4m, gaïch silicaùt 6,5x12x25, VXM M#75</v>
          </cell>
          <cell r="C2521" t="str">
            <v>m3</v>
          </cell>
          <cell r="D2521" t="str">
            <v>GN.1114</v>
          </cell>
        </row>
        <row r="2522">
          <cell r="B2522" t="str">
            <v>Xaây töôøng ≤ 11cm, h&gt; 4m, gaïch silicaùt 6,5x12x25, VXM M 25</v>
          </cell>
          <cell r="C2522" t="str">
            <v>m3</v>
          </cell>
          <cell r="D2522" t="str">
            <v>GN.1122</v>
          </cell>
        </row>
        <row r="2523">
          <cell r="B2523" t="str">
            <v>Xaây töôøng ≤ 11cm, h&gt; 4m, gaïch silicaùt 6,5x12x25, VXM M#50</v>
          </cell>
          <cell r="C2523" t="str">
            <v>m3</v>
          </cell>
          <cell r="D2523" t="str">
            <v>GN.1123</v>
          </cell>
        </row>
        <row r="2524">
          <cell r="B2524" t="str">
            <v>Xaây töôøng ≤ 11cm, h&gt; 4m, gaïch silicaùt 6,5x12x25, VXM M#75</v>
          </cell>
          <cell r="C2524" t="str">
            <v>m3</v>
          </cell>
          <cell r="D2524" t="str">
            <v>GN.1124</v>
          </cell>
        </row>
        <row r="2525">
          <cell r="B2525" t="str">
            <v>Xaây töôøng ≤ 33cm, h≤ 4m, gaïch silicaùt 6,5x12x25, VXM M 25</v>
          </cell>
          <cell r="C2525" t="str">
            <v>m3</v>
          </cell>
          <cell r="D2525" t="str">
            <v>GN.1212</v>
          </cell>
        </row>
        <row r="2526">
          <cell r="B2526" t="str">
            <v>Xaây töôøng ≤ 33cm, h≤ 4m, gaïch silicaùt 6,5x12x25, VXM M#50</v>
          </cell>
          <cell r="C2526" t="str">
            <v>m3</v>
          </cell>
          <cell r="D2526" t="str">
            <v>GN.1213</v>
          </cell>
        </row>
        <row r="2527">
          <cell r="B2527" t="str">
            <v>Xaây töôøng ≤ 33cm, h≤ 4m, gaïch silicaùt 6,5x12x25, VXM M#75</v>
          </cell>
          <cell r="C2527" t="str">
            <v>m3</v>
          </cell>
          <cell r="D2527" t="str">
            <v>GN.1214</v>
          </cell>
        </row>
        <row r="2528">
          <cell r="B2528" t="str">
            <v>Xaây töôøng ≤ 33cm, h&gt; 4m, gaïch silicaùt 6,5x12x25, VXM M 25</v>
          </cell>
          <cell r="C2528" t="str">
            <v>m3</v>
          </cell>
          <cell r="D2528" t="str">
            <v>GN.1222</v>
          </cell>
        </row>
        <row r="2529">
          <cell r="B2529" t="str">
            <v>Xaây töôøng ≤ 33cm, h&gt; 4m, gaïch silicaùt 6,5x12x25, VXM M#50</v>
          </cell>
          <cell r="C2529" t="str">
            <v>m3</v>
          </cell>
          <cell r="D2529" t="str">
            <v>GN.1223</v>
          </cell>
        </row>
        <row r="2530">
          <cell r="B2530" t="str">
            <v>Xaây töôøng ≤ 33cm, h&gt; 4m, gaïch silicaùt 6,5x12x25, VXM M#75</v>
          </cell>
          <cell r="C2530" t="str">
            <v>m3</v>
          </cell>
          <cell r="D2530" t="str">
            <v>GN.1224</v>
          </cell>
        </row>
        <row r="2531">
          <cell r="B2531" t="str">
            <v>Xaây töôøng &gt; 33cm, h≤ 4m, gaïch silicaùt 6,5x12x25, VXM M 25</v>
          </cell>
          <cell r="C2531" t="str">
            <v>m3</v>
          </cell>
          <cell r="D2531" t="str">
            <v>GN.1312</v>
          </cell>
        </row>
        <row r="2532">
          <cell r="B2532" t="str">
            <v>Xaây töôøng &gt; 33cm, h≤ 4m, gaïch silicaùt 6,5x12x25, VXM M#50</v>
          </cell>
          <cell r="C2532" t="str">
            <v>m3</v>
          </cell>
          <cell r="D2532" t="str">
            <v>GN.1313</v>
          </cell>
        </row>
        <row r="2533">
          <cell r="B2533" t="str">
            <v>Xaây töôøng &gt; 33cm, h≤ 4m, gaïch silicaùt 6,5x12x25, VXM M#75</v>
          </cell>
          <cell r="C2533" t="str">
            <v>m3</v>
          </cell>
          <cell r="D2533" t="str">
            <v>GN.1314</v>
          </cell>
        </row>
        <row r="2534">
          <cell r="B2534" t="str">
            <v>Xaây töôøng &gt; 33cm, h&gt; 4m, gaïch silicaùt 6,5x12x25, VXM M 25</v>
          </cell>
          <cell r="C2534" t="str">
            <v>m3</v>
          </cell>
          <cell r="D2534" t="str">
            <v>GN.1322</v>
          </cell>
        </row>
        <row r="2535">
          <cell r="B2535" t="str">
            <v>Xaây töôøng &gt; 33cm, h&gt; 4m, gaïch silicaùt 6,5x12x25, VXM M#50</v>
          </cell>
          <cell r="C2535" t="str">
            <v>m3</v>
          </cell>
          <cell r="D2535" t="str">
            <v>GN.1323</v>
          </cell>
        </row>
        <row r="2536">
          <cell r="B2536" t="str">
            <v>Xaây töôøng &gt; 33cm, h&gt; 4m, gaïch silicaùt 6,5x12x25, VXM M#75</v>
          </cell>
          <cell r="C2536" t="str">
            <v>m3</v>
          </cell>
          <cell r="D2536" t="str">
            <v>GN.1324</v>
          </cell>
        </row>
        <row r="2537">
          <cell r="B2537" t="str">
            <v>Xaây töôøng thoâng gioù gaïch thoâng gioù 20x20 cm, vöõa XM caùt vaøng Ml&gt;2 M25</v>
          </cell>
          <cell r="C2537" t="str">
            <v>m2</v>
          </cell>
          <cell r="D2537" t="str">
            <v>GP.1112</v>
          </cell>
        </row>
        <row r="2538">
          <cell r="B2538" t="str">
            <v>Xaây töôøng thoâng gioù gaïch thoâng gioù 20x20 cm, vöõa XM caùt vaøng Ml&gt;2 M50</v>
          </cell>
          <cell r="C2538" t="str">
            <v>m2</v>
          </cell>
          <cell r="D2538" t="str">
            <v>GP.1113</v>
          </cell>
        </row>
        <row r="2539">
          <cell r="B2539" t="str">
            <v>Xaây töôøng thoâng gioù gaïch thoâng gioù 20x20 cm, vöõa XM caùt vaøng Ml&gt;2 M75</v>
          </cell>
          <cell r="C2539" t="str">
            <v>m2</v>
          </cell>
          <cell r="D2539" t="str">
            <v>GP.1114</v>
          </cell>
        </row>
        <row r="2540">
          <cell r="B2540" t="str">
            <v>Xaây töôøng thoâng gioù gaïch thoâng gioù 30x30 cm, vöõa XM caùt vaøng Ml&gt;2 M25</v>
          </cell>
          <cell r="C2540" t="str">
            <v>m2</v>
          </cell>
          <cell r="D2540" t="str">
            <v>GP.1212</v>
          </cell>
        </row>
        <row r="2541">
          <cell r="B2541" t="str">
            <v>Xaây töôøng thoâng gioù gaïch thoâng gioù 30x30 cm, vöõa XM caùt vaøng Ml&gt;2 M50</v>
          </cell>
          <cell r="C2541" t="str">
            <v>m2</v>
          </cell>
          <cell r="D2541" t="str">
            <v>GP.1213</v>
          </cell>
        </row>
        <row r="2542">
          <cell r="B2542" t="str">
            <v>Xaây töôøng thoâng gioù gaïch thoâng gioù 30x30 cm, vöõa XM caùt vaøng Ml&gt;2 M75</v>
          </cell>
          <cell r="C2542" t="str">
            <v>m2</v>
          </cell>
          <cell r="D2542" t="str">
            <v>GP.1214</v>
          </cell>
        </row>
        <row r="2543">
          <cell r="B2543" t="str">
            <v>Beâ toâng loùt moùng, R ≤ 250cm, vöõa M100, ñaù 4x6 ñoä suït 2-4cm</v>
          </cell>
          <cell r="C2543" t="str">
            <v>m3</v>
          </cell>
          <cell r="D2543" t="str">
            <v>HA.1111</v>
          </cell>
        </row>
        <row r="2544">
          <cell r="B2544" t="str">
            <v>Beâ toâng loùt moùng, R ≤ 250cm, vöõa M150, ñaù 4x6 ñoä suït 2-4cm</v>
          </cell>
          <cell r="C2544" t="str">
            <v>m3</v>
          </cell>
          <cell r="D2544" t="str">
            <v>HA.1112</v>
          </cell>
        </row>
        <row r="2545">
          <cell r="B2545" t="str">
            <v>Beâ toâng loùt moùng, R &gt; 250cm, vöõa M100, ñaù 4x6 ñoä suït 2-4cm</v>
          </cell>
          <cell r="C2545" t="str">
            <v>m3</v>
          </cell>
          <cell r="D2545" t="str">
            <v>HA.1121</v>
          </cell>
        </row>
        <row r="2546">
          <cell r="B2546" t="str">
            <v>Beâ toâng loùt moùng, R &gt; 250cm, vöõa M150, ñaù 4x6 ñoä suït 2-4cm</v>
          </cell>
          <cell r="C2546" t="str">
            <v>m3</v>
          </cell>
          <cell r="D2546" t="str">
            <v>HA.1122</v>
          </cell>
        </row>
        <row r="2547">
          <cell r="B2547" t="str">
            <v>Beâ toâng moùng, R ≤  250cm vöõa M150 ñaù 1x2 ñoä suït 2-4cm</v>
          </cell>
          <cell r="C2547" t="str">
            <v>m3</v>
          </cell>
          <cell r="D2547" t="str">
            <v>HA.1212</v>
          </cell>
        </row>
        <row r="2548">
          <cell r="B2548" t="str">
            <v>Beâ toâng moùng, R ≤  250cm vöõa M200 ñaù 1x2 ñoä suït 2-4cm</v>
          </cell>
          <cell r="C2548" t="str">
            <v>m3</v>
          </cell>
          <cell r="D2548" t="str">
            <v>HA.1213</v>
          </cell>
        </row>
        <row r="2549">
          <cell r="B2549" t="str">
            <v>Beâ toâng moùng, R ≤  250cm vöõa M250 ñaù 1x2 ñoä suït 2-4cm</v>
          </cell>
          <cell r="C2549" t="str">
            <v>m3</v>
          </cell>
          <cell r="D2549" t="str">
            <v>HA.1214</v>
          </cell>
        </row>
        <row r="2550">
          <cell r="B2550" t="str">
            <v>Beâ toâng moùng, R ≤  250cm vöõa M300 ñaù 1x2 ñoä suït 2-4cm</v>
          </cell>
          <cell r="C2550" t="str">
            <v>m3</v>
          </cell>
          <cell r="D2550" t="str">
            <v>HA.1215</v>
          </cell>
        </row>
        <row r="2551">
          <cell r="B2551" t="str">
            <v>Beâ toâng moùng, R &gt; 250cm vöõa M150 ñaù 1x2 ñoä suït 2-4cm</v>
          </cell>
          <cell r="C2551" t="str">
            <v>m3</v>
          </cell>
          <cell r="D2551" t="str">
            <v>HA.1222</v>
          </cell>
        </row>
        <row r="2552">
          <cell r="B2552" t="str">
            <v>Beâ toâng moùng, R &gt; 250cm vöõa M200 ñaù 1x2 ñoä suït 2-4cm</v>
          </cell>
          <cell r="C2552" t="str">
            <v>m3</v>
          </cell>
          <cell r="D2552" t="str">
            <v>HA.1223</v>
          </cell>
        </row>
        <row r="2553">
          <cell r="B2553" t="str">
            <v>Beâ toâng moùng, R &gt; 250cm vöõa M250 ñaù 1x2 ñoä suït 2-4cm</v>
          </cell>
          <cell r="C2553" t="str">
            <v>m3</v>
          </cell>
          <cell r="D2553" t="str">
            <v>HA.1224</v>
          </cell>
        </row>
        <row r="2554">
          <cell r="B2554" t="str">
            <v>Beâ toâng moùng, R &gt; 250cm vöõa M300 ñaù 1x2 ñoä suït 2-4cm</v>
          </cell>
          <cell r="C2554" t="str">
            <v>m3</v>
          </cell>
          <cell r="D2554" t="str">
            <v>HA.1225</v>
          </cell>
        </row>
        <row r="2555">
          <cell r="B2555" t="str">
            <v>Beâ toâng moùng, R ≤  250cm vöõa M150 ñaù 2x4 ñoä suït 2-4cm</v>
          </cell>
          <cell r="C2555" t="str">
            <v>m3</v>
          </cell>
          <cell r="D2555" t="str">
            <v>HA.1232</v>
          </cell>
        </row>
        <row r="2556">
          <cell r="B2556" t="str">
            <v>Beâ toâng moùng, R ≤  250cm vöõa M200 ñaù 2x4 ñoä suït 2-4cm</v>
          </cell>
          <cell r="C2556" t="str">
            <v>m3</v>
          </cell>
          <cell r="D2556" t="str">
            <v>HA.1233</v>
          </cell>
        </row>
        <row r="2557">
          <cell r="B2557" t="str">
            <v>Beâ toâng moùng, R ≤  250cm vöõa M250 ñaù 2x4 ñoä suït 2-4cm</v>
          </cell>
          <cell r="C2557" t="str">
            <v>m3</v>
          </cell>
          <cell r="D2557" t="str">
            <v>HA.1234</v>
          </cell>
        </row>
        <row r="2558">
          <cell r="B2558" t="str">
            <v>Beâ toâng moùng, R ≤  250cm vöõa M300 ñaù 2x4 ñoä suït 2-4cm</v>
          </cell>
          <cell r="C2558" t="str">
            <v>m3</v>
          </cell>
          <cell r="D2558" t="str">
            <v>HA.1235</v>
          </cell>
        </row>
        <row r="2559">
          <cell r="B2559" t="str">
            <v>Beâ toâng moùng, R &gt; 250cm vöõa M150 ñaù 2x4 ñoä suït 2-4cm</v>
          </cell>
          <cell r="C2559" t="str">
            <v>m3</v>
          </cell>
          <cell r="D2559" t="str">
            <v>HA.1242</v>
          </cell>
        </row>
        <row r="2560">
          <cell r="B2560" t="str">
            <v>Beâ toâng moùng, R &gt; 250cm vöõa M200 ñaù 2x4 ñoä suït 2-4cm</v>
          </cell>
          <cell r="C2560" t="str">
            <v>m3</v>
          </cell>
          <cell r="D2560" t="str">
            <v>HA.1243</v>
          </cell>
        </row>
        <row r="2561">
          <cell r="B2561" t="str">
            <v>Beâ toâng moùng, R &gt; 250cm vöõa M250 ñaù 2x4 ñoä suït 2-4cm</v>
          </cell>
          <cell r="C2561" t="str">
            <v>m3</v>
          </cell>
          <cell r="D2561" t="str">
            <v>HA.1244</v>
          </cell>
        </row>
        <row r="2562">
          <cell r="B2562" t="str">
            <v>Beâ toâng moùng, R &gt; 250cm vöõa M300 ñaù 2x4 ñoä suït 2-4cm</v>
          </cell>
          <cell r="C2562" t="str">
            <v>m3</v>
          </cell>
          <cell r="D2562" t="str">
            <v>HA.1245</v>
          </cell>
        </row>
        <row r="2563">
          <cell r="B2563" t="str">
            <v>Beâ toâng moùng, R ≤ 250cm, vöõa M150, ñaù 4x6 ñoä suït 2-4cm</v>
          </cell>
          <cell r="C2563" t="str">
            <v>m3</v>
          </cell>
          <cell r="D2563" t="str">
            <v>HA.1252</v>
          </cell>
        </row>
        <row r="2564">
          <cell r="B2564" t="str">
            <v>Beâ toâng moùng, R ≤ 250cm, vöõa M200, ñaù 4x6 ñoä suït 2-4cm</v>
          </cell>
          <cell r="C2564" t="str">
            <v>m3</v>
          </cell>
          <cell r="D2564" t="str">
            <v>HA.1253</v>
          </cell>
        </row>
        <row r="2565">
          <cell r="B2565" t="str">
            <v>Beâ toâng moùng, R ≤ 250cm, vöõa M250, ñaù 4x6 ñoä suït 2-4cm</v>
          </cell>
          <cell r="C2565" t="str">
            <v>m3</v>
          </cell>
          <cell r="D2565" t="str">
            <v>HA.1254</v>
          </cell>
        </row>
        <row r="2566">
          <cell r="B2566" t="str">
            <v>Beâ toâng moùng, R ≤ 250cm, vöõa M300, ñaù 4x6 ñoä suït 2-4cm</v>
          </cell>
          <cell r="C2566" t="str">
            <v>m3</v>
          </cell>
          <cell r="D2566" t="str">
            <v>HA.1255</v>
          </cell>
        </row>
        <row r="2567">
          <cell r="B2567" t="str">
            <v>Beâ toâng moùng, R &gt; 250cm, vöõa M150, ñaù 4x6 ñoä suït 2-4cm</v>
          </cell>
          <cell r="C2567" t="str">
            <v>m3</v>
          </cell>
          <cell r="D2567" t="str">
            <v>HA.1262</v>
          </cell>
        </row>
        <row r="2568">
          <cell r="B2568" t="str">
            <v>Beâ toâng moùng, R &gt; 250cm, vöõa M200, ñaù 4x6 ñoä suït 2-4cm</v>
          </cell>
          <cell r="C2568" t="str">
            <v>m3</v>
          </cell>
          <cell r="D2568" t="str">
            <v>HA.1263</v>
          </cell>
        </row>
        <row r="2569">
          <cell r="B2569" t="str">
            <v>Beâ toâng moùng, R &gt; 250cm, vöõa M250, ñaù 4x6 ñoä suït 2-4cm</v>
          </cell>
          <cell r="C2569" t="str">
            <v>m3</v>
          </cell>
          <cell r="D2569" t="str">
            <v>HA.1264</v>
          </cell>
        </row>
        <row r="2570">
          <cell r="B2570" t="str">
            <v>Beâ toâng moùng, R &gt; 250cm, vöõa M300, ñaù 4x6 ñoä suït 2-4cm</v>
          </cell>
          <cell r="C2570" t="str">
            <v>m3</v>
          </cell>
          <cell r="D2570" t="str">
            <v>HA.1265</v>
          </cell>
        </row>
        <row r="2571">
          <cell r="B2571" t="str">
            <v>Beâ toâng neàn, vöõa M150 ñaù 1x2 ñoä suït 2-4cm</v>
          </cell>
          <cell r="C2571" t="str">
            <v>m3</v>
          </cell>
          <cell r="D2571" t="str">
            <v>HA.1312</v>
          </cell>
        </row>
        <row r="2572">
          <cell r="B2572" t="str">
            <v>Beâ toâng neàn, vöõa M200 ñaù 1x2 ñoä suït 2-4cm</v>
          </cell>
          <cell r="C2572" t="str">
            <v>m3</v>
          </cell>
          <cell r="D2572" t="str">
            <v>HA.1313</v>
          </cell>
        </row>
        <row r="2573">
          <cell r="B2573" t="str">
            <v>Beâ toâng neàn, vöõa M250 ñaù 1x2 ñoä suït 2-4cm</v>
          </cell>
          <cell r="C2573" t="str">
            <v>m3</v>
          </cell>
          <cell r="D2573" t="str">
            <v>HA.1314</v>
          </cell>
        </row>
        <row r="2574">
          <cell r="B2574" t="str">
            <v>Beâ toâng neàn, vöõa M300 ñaù 1x2 ñoä suït 2-4cm</v>
          </cell>
          <cell r="C2574" t="str">
            <v>m3</v>
          </cell>
          <cell r="D2574" t="str">
            <v>HA.1315</v>
          </cell>
        </row>
        <row r="2575">
          <cell r="B2575" t="str">
            <v>Beâ toâng neàn, vöõa M150, ñaù 2x4 ñoä suït 2-4cm</v>
          </cell>
          <cell r="C2575" t="str">
            <v>m3</v>
          </cell>
          <cell r="D2575" t="str">
            <v>HA.1322</v>
          </cell>
        </row>
        <row r="2576">
          <cell r="B2576" t="str">
            <v>Beâ toâng neàn, vöõa M200, ñaù 2x4 ñoä suït 2-4cm</v>
          </cell>
          <cell r="C2576" t="str">
            <v>m3</v>
          </cell>
          <cell r="D2576" t="str">
            <v>HA.1323</v>
          </cell>
        </row>
        <row r="2577">
          <cell r="B2577" t="str">
            <v>Beâ toâng neàn, vöõa M250, ñaù 2x4 ñoä suït 2-4cm</v>
          </cell>
          <cell r="C2577" t="str">
            <v>m3</v>
          </cell>
          <cell r="D2577" t="str">
            <v>HA.1324</v>
          </cell>
        </row>
        <row r="2578">
          <cell r="B2578" t="str">
            <v>Beâ toâng neàn, vöõa M300, ñaù 2x4 ñoä suït 2-4cm</v>
          </cell>
          <cell r="C2578" t="str">
            <v>m3</v>
          </cell>
          <cell r="D2578" t="str">
            <v>HA.1325</v>
          </cell>
        </row>
        <row r="2579">
          <cell r="B2579" t="str">
            <v>Beâ toâng neàn, vöõa M150 ñaù 4x6 ñoä suït 2-4cm</v>
          </cell>
          <cell r="C2579" t="str">
            <v>m3</v>
          </cell>
          <cell r="D2579" t="str">
            <v>HA.1332</v>
          </cell>
        </row>
        <row r="2580">
          <cell r="B2580" t="str">
            <v>Beâ toâng neàn, vöõa M200 ñaù 4x6 ñoä suït 2-4cm</v>
          </cell>
          <cell r="C2580" t="str">
            <v>m3</v>
          </cell>
          <cell r="D2580" t="str">
            <v>HA.1333</v>
          </cell>
        </row>
        <row r="2581">
          <cell r="B2581" t="str">
            <v>Beâ toâng neàn, vöõa M250 ñaù 4x6 ñoä suït 2-4cm</v>
          </cell>
          <cell r="C2581" t="str">
            <v>m3</v>
          </cell>
          <cell r="D2581" t="str">
            <v>HA.1334</v>
          </cell>
        </row>
        <row r="2582">
          <cell r="B2582" t="str">
            <v>Beâ toâng neàn, vöõa M300 ñaù 4x6 ñoä suït 2-4cm</v>
          </cell>
          <cell r="C2582" t="str">
            <v>m3</v>
          </cell>
          <cell r="D2582" t="str">
            <v>HA.1335</v>
          </cell>
        </row>
        <row r="2583">
          <cell r="B2583" t="str">
            <v>Beâ toâng beä maùy, vöõa M150 ñaù 1x2 ñoä suït 2-4cm</v>
          </cell>
          <cell r="C2583" t="str">
            <v>m3</v>
          </cell>
          <cell r="D2583" t="str">
            <v>HA.1412</v>
          </cell>
        </row>
        <row r="2584">
          <cell r="B2584" t="str">
            <v>Beâ toâng beä maùy, vöõa M200 ñaù 1x2 ñoä suït 2-4cm</v>
          </cell>
          <cell r="C2584" t="str">
            <v>m3</v>
          </cell>
          <cell r="D2584" t="str">
            <v>HA.1413</v>
          </cell>
        </row>
        <row r="2585">
          <cell r="B2585" t="str">
            <v>Beâ toâng beä maùy, vöõa M250 ñaù 1x2 ñoä suït 2-4cm</v>
          </cell>
          <cell r="C2585" t="str">
            <v>m3</v>
          </cell>
          <cell r="D2585" t="str">
            <v>HA.1414</v>
          </cell>
        </row>
        <row r="2586">
          <cell r="B2586" t="str">
            <v>Beâ toâng beä maùy, vöõa M300 ñaù 1x2 ñoä suït 2-4cm</v>
          </cell>
          <cell r="C2586" t="str">
            <v>m3</v>
          </cell>
          <cell r="D2586" t="str">
            <v>HA.1415</v>
          </cell>
        </row>
        <row r="2587">
          <cell r="B2587" t="str">
            <v>Beâ toâng beä maùy, vöõa M150, ñaù 2x4 ñoä suït 2-4cm</v>
          </cell>
          <cell r="C2587" t="str">
            <v>m3</v>
          </cell>
          <cell r="D2587" t="str">
            <v>HA.1422</v>
          </cell>
        </row>
        <row r="2588">
          <cell r="B2588" t="str">
            <v>Beâ toâng beä maùy, vöõa M200, ñaù 2x4 ñoä suït 2-4cm</v>
          </cell>
          <cell r="C2588" t="str">
            <v>m3</v>
          </cell>
          <cell r="D2588" t="str">
            <v>HA.1423</v>
          </cell>
        </row>
        <row r="2589">
          <cell r="B2589" t="str">
            <v>Beâ toâng beä maùy, vöõa M250, ñaù 2x4 ñoä suït 2-4cm</v>
          </cell>
          <cell r="C2589" t="str">
            <v>m3</v>
          </cell>
          <cell r="D2589" t="str">
            <v>HA.1424</v>
          </cell>
        </row>
        <row r="2590">
          <cell r="B2590" t="str">
            <v>Beâ toâng beä maùy, vöõa M300, ñaù 2x4 ñoä suït 2-4cm</v>
          </cell>
          <cell r="C2590" t="str">
            <v>m3</v>
          </cell>
          <cell r="D2590" t="str">
            <v>HA.1425</v>
          </cell>
        </row>
        <row r="2591">
          <cell r="B2591" t="str">
            <v>Beâ toâng beä maùy, vöõa M150 ñaù 4x6 ñoä suït 2-4cm</v>
          </cell>
          <cell r="C2591" t="str">
            <v>m3</v>
          </cell>
          <cell r="D2591" t="str">
            <v>HA.1432</v>
          </cell>
        </row>
        <row r="2592">
          <cell r="B2592" t="str">
            <v>Beâ toâng beä maùy, vöõa M200 ñaù 4x6 ñoä suït 2-4cm</v>
          </cell>
          <cell r="C2592" t="str">
            <v>m3</v>
          </cell>
          <cell r="D2592" t="str">
            <v>HA.1433</v>
          </cell>
        </row>
        <row r="2593">
          <cell r="B2593" t="str">
            <v>Beâ toâng beä maùy, vöõa M250 ñaù 4x6 ñoä suït 2-4cm</v>
          </cell>
          <cell r="C2593" t="str">
            <v>m3</v>
          </cell>
          <cell r="D2593" t="str">
            <v>HA.1434</v>
          </cell>
        </row>
        <row r="2594">
          <cell r="B2594" t="str">
            <v>Beâ toâng beä maùy, vöõa M300 ñaù 4x6 ñoä suït 2-4cm</v>
          </cell>
          <cell r="C2594" t="str">
            <v>m3</v>
          </cell>
          <cell r="D2594" t="str">
            <v>HA.1435</v>
          </cell>
        </row>
        <row r="2595">
          <cell r="B2595" t="str">
            <v>Beâ toâng töôøng ≤ 45cm, cao ≤ 4m, vöõa M150, ñaù 1x2 ñoä suït 2-4cm</v>
          </cell>
          <cell r="C2595" t="str">
            <v>m3</v>
          </cell>
          <cell r="D2595" t="str">
            <v>HA.2112</v>
          </cell>
        </row>
        <row r="2596">
          <cell r="B2596" t="str">
            <v>Beâ toâng töôøng ≤ 45cm, cao ≤ 4m, vöõa M200, ñaù 1x2 ñoä suït 2-4cm</v>
          </cell>
          <cell r="C2596" t="str">
            <v>m3</v>
          </cell>
          <cell r="D2596" t="str">
            <v>HA.2113</v>
          </cell>
        </row>
        <row r="2597">
          <cell r="B2597" t="str">
            <v>Beâ toâng töôøng ≤ 45cm, cao ≤ 4m, vöõa M250, ñaù 1x2 ñoä suït 2-4cm</v>
          </cell>
          <cell r="C2597" t="str">
            <v>m3</v>
          </cell>
          <cell r="D2597" t="str">
            <v>HA.2114</v>
          </cell>
        </row>
        <row r="2598">
          <cell r="B2598" t="str">
            <v>Beâ toâng töôøng ≤ 45cm, cao ≤ 4m, vöõa M300, ñaù 1x2 ñoä suït 2-4cm</v>
          </cell>
          <cell r="C2598" t="str">
            <v>m3</v>
          </cell>
          <cell r="D2598" t="str">
            <v>HA.2115</v>
          </cell>
        </row>
        <row r="2599">
          <cell r="B2599" t="str">
            <v>Beâ toâng töôøng ≤ 45cm, cao &gt; 4m, vöõa M150, ñaù 1x2 ñoä suït 2-4cm</v>
          </cell>
          <cell r="C2599" t="str">
            <v>m3</v>
          </cell>
          <cell r="D2599" t="str">
            <v>HA.2122</v>
          </cell>
        </row>
        <row r="2600">
          <cell r="B2600" t="str">
            <v>Beâ toâng töôøng ≤ 45cm, cao &gt; 4m, vöõa M200, ñaù 1x2 ñoä suït 2-4cm</v>
          </cell>
          <cell r="C2600" t="str">
            <v>m3</v>
          </cell>
          <cell r="D2600" t="str">
            <v>HA.2123</v>
          </cell>
        </row>
        <row r="2601">
          <cell r="B2601" t="str">
            <v>Beâ toâng töôøng ≤ 45cm, cao &gt; 4m, vöõa M250, ñaù 1x2 ñoä suït 2-4cm</v>
          </cell>
          <cell r="C2601" t="str">
            <v>m3</v>
          </cell>
          <cell r="D2601" t="str">
            <v>HA.2124</v>
          </cell>
        </row>
        <row r="2602">
          <cell r="B2602" t="str">
            <v>Beâ toâng töôøng ≤ 45cm, cao &gt; 4m, vöõa M300, ñaù 1x2 ñoä suït 2-4cm</v>
          </cell>
          <cell r="C2602" t="str">
            <v>m3</v>
          </cell>
          <cell r="D2602" t="str">
            <v>HA.2125</v>
          </cell>
        </row>
        <row r="2603">
          <cell r="B2603" t="str">
            <v>Beâ toâng töôøng &gt; 45cm, cao ≤ 4m, vöõa M150, ñaù 1x2 ñoä suït 2-4cm</v>
          </cell>
          <cell r="C2603" t="str">
            <v>m3</v>
          </cell>
          <cell r="D2603" t="str">
            <v>HA.2132</v>
          </cell>
        </row>
        <row r="2604">
          <cell r="B2604" t="str">
            <v>Beâ toâng töôøng &gt; 45cm, cao ≤ 4m, vöõa M200, ñaù 1x2 ñoä suït 2-4cm</v>
          </cell>
          <cell r="C2604" t="str">
            <v>m3</v>
          </cell>
          <cell r="D2604" t="str">
            <v>HA.2133</v>
          </cell>
        </row>
        <row r="2605">
          <cell r="B2605" t="str">
            <v>Beâ toâng töôøng &gt; 45cm, cao ≤ 4m, vöõa M250, ñaù 1x2 ñoä suït 2-4cm</v>
          </cell>
          <cell r="C2605" t="str">
            <v>m3</v>
          </cell>
          <cell r="D2605" t="str">
            <v>HA.2134</v>
          </cell>
        </row>
        <row r="2606">
          <cell r="B2606" t="str">
            <v>Beâ toâng töôøng &gt; 45cm, cao ≤ 4m, vöõa M300, ñaù 1x2 ñoä suït 2-4cm</v>
          </cell>
          <cell r="C2606" t="str">
            <v>m3</v>
          </cell>
          <cell r="D2606" t="str">
            <v>HA.2135</v>
          </cell>
        </row>
        <row r="2607">
          <cell r="B2607" t="str">
            <v>Beâ toâng töôøng &gt; 45cm, cao &gt; 4m, vöõa M150, ñaù 1x2 ñoä suït 2-4cm</v>
          </cell>
          <cell r="C2607" t="str">
            <v>m3</v>
          </cell>
          <cell r="D2607" t="str">
            <v>HA.2142</v>
          </cell>
        </row>
        <row r="2608">
          <cell r="B2608" t="str">
            <v>Beâ toâng töôøng &gt; 45cm, cao &gt; 4m, vöõa M200, ñaù 1x2 ñoä suït 2-4cm</v>
          </cell>
          <cell r="C2608" t="str">
            <v>m3</v>
          </cell>
          <cell r="D2608" t="str">
            <v>HA.2143</v>
          </cell>
        </row>
        <row r="2609">
          <cell r="B2609" t="str">
            <v>Beâ toâng töôøng &gt; 45cm, cao &gt; 4m, vöõa M250, ñaù 1x2 ñoä suït 2-4cm</v>
          </cell>
          <cell r="C2609" t="str">
            <v>m3</v>
          </cell>
          <cell r="D2609" t="str">
            <v>HA.2144</v>
          </cell>
        </row>
        <row r="2610">
          <cell r="B2610" t="str">
            <v>Beâ toâng töôøng &gt; 45cm, cao &gt; 4m, vöõa M300, ñaù 1x2 ñoä suït 2-4cm</v>
          </cell>
          <cell r="C2610" t="str">
            <v>m3</v>
          </cell>
          <cell r="D2610" t="str">
            <v>HA.2145</v>
          </cell>
        </row>
        <row r="2611">
          <cell r="B2611" t="str">
            <v>Beâ toâng töôøng ≤ 45cm, cao ≤ 4m, vöõa M150, ñaù 2x4 ñoä suït 2-4cm</v>
          </cell>
          <cell r="C2611" t="str">
            <v>m3</v>
          </cell>
          <cell r="D2611" t="str">
            <v>HA.2152</v>
          </cell>
        </row>
        <row r="2612">
          <cell r="B2612" t="str">
            <v>Beâ toâng töôøng ≤ 45cm, cao ≤ 4m, vöõa M200, ñaù 2x4 ñoä suït 2-4cm</v>
          </cell>
          <cell r="C2612" t="str">
            <v>m3</v>
          </cell>
          <cell r="D2612" t="str">
            <v>HA.2153</v>
          </cell>
        </row>
        <row r="2613">
          <cell r="B2613" t="str">
            <v>Beâ toâng töôøng ≤ 45cm, cao ≤ 4m, vöõa M250, ñaù 2x4 ñoä suït 2-4cm</v>
          </cell>
          <cell r="C2613" t="str">
            <v>m3</v>
          </cell>
          <cell r="D2613" t="str">
            <v>HA.2154</v>
          </cell>
        </row>
        <row r="2614">
          <cell r="B2614" t="str">
            <v>Beâ toâng töôøng ≤ 45cm, cao ≤ 4m, vöõa M300, ñaù 2x4 ñoä suït 2-4cm</v>
          </cell>
          <cell r="C2614" t="str">
            <v>m3</v>
          </cell>
          <cell r="D2614" t="str">
            <v>HA.2155</v>
          </cell>
        </row>
        <row r="2615">
          <cell r="B2615" t="str">
            <v>Beâ toâng töôøng ≤ 45cm, cao &gt; 4m, vöõa M150, ñaù 2x4 ñoä suït 2-4cm</v>
          </cell>
          <cell r="C2615" t="str">
            <v>m3</v>
          </cell>
          <cell r="D2615" t="str">
            <v>HA.2162</v>
          </cell>
        </row>
        <row r="2616">
          <cell r="B2616" t="str">
            <v>Beâ toâng töôøng ≤ 45cm, cao &gt; 4m, vöõa M200, ñaù 2x4 ñoä suït 2-4cm</v>
          </cell>
          <cell r="C2616" t="str">
            <v>m3</v>
          </cell>
          <cell r="D2616" t="str">
            <v>HA.2163</v>
          </cell>
        </row>
        <row r="2617">
          <cell r="B2617" t="str">
            <v>Beâ toâng töôøng ≤ 45cm, cao &gt; 4m, vöõa M250, ñaù 2x4 ñoä suït 2-4cm</v>
          </cell>
          <cell r="C2617" t="str">
            <v>m3</v>
          </cell>
          <cell r="D2617" t="str">
            <v>HA.2164</v>
          </cell>
        </row>
        <row r="2618">
          <cell r="B2618" t="str">
            <v>Beâ toâng töôøng ≤ 45cm, cao &gt; 4m, vöõa M300, ñaù 2x4 ñoä suït 2-4cm</v>
          </cell>
          <cell r="C2618" t="str">
            <v>m3</v>
          </cell>
          <cell r="D2618" t="str">
            <v>HA.2165</v>
          </cell>
        </row>
        <row r="2619">
          <cell r="B2619" t="str">
            <v>Beâ toâng töôøng &gt; 45cm, cao ≤ 4m, vöõa M150, ñaù 2x4 ñoä suït 2-4cm</v>
          </cell>
          <cell r="C2619" t="str">
            <v>m3</v>
          </cell>
          <cell r="D2619" t="str">
            <v>HA.2172</v>
          </cell>
        </row>
        <row r="2620">
          <cell r="B2620" t="str">
            <v>Beâ toâng töôøng &gt; 45cm, cao ≤ 4m, vöõa M200, ñaù 2x4 ñoä suït 2-4cm</v>
          </cell>
          <cell r="C2620" t="str">
            <v>m3</v>
          </cell>
          <cell r="D2620" t="str">
            <v>HA.2173</v>
          </cell>
        </row>
        <row r="2621">
          <cell r="B2621" t="str">
            <v>Beâ toâng töôøng &gt; 45cm, cao ≤ 4m, vöõa M250, ñaù 2x4 ñoä suït 2-4cm</v>
          </cell>
          <cell r="C2621" t="str">
            <v>m3</v>
          </cell>
          <cell r="D2621" t="str">
            <v>HA.2174</v>
          </cell>
        </row>
        <row r="2622">
          <cell r="B2622" t="str">
            <v>Beâ toâng töôøng &gt; 45cm, cao ≤ 4m, vöõa M300, ñaù 2x4 ñoä suït 2-4cm</v>
          </cell>
          <cell r="C2622" t="str">
            <v>m3</v>
          </cell>
          <cell r="D2622" t="str">
            <v>HA.2175</v>
          </cell>
        </row>
        <row r="2623">
          <cell r="B2623" t="str">
            <v>Beâ toâng töôøng &gt; 45cm, cao &gt; 4m, vöõa M150, ñaù 2x4 ñoä suït 2-4cm</v>
          </cell>
          <cell r="C2623" t="str">
            <v>m3</v>
          </cell>
          <cell r="D2623" t="str">
            <v>HA.2182</v>
          </cell>
        </row>
        <row r="2624">
          <cell r="B2624" t="str">
            <v>Beâ toâng töôøng &gt; 45cm, cao &gt; 4m, vöõa M200, ñaù 2x4 ñoä suït 2-4cm</v>
          </cell>
          <cell r="C2624" t="str">
            <v>m3</v>
          </cell>
          <cell r="D2624" t="str">
            <v>HA.2183</v>
          </cell>
        </row>
        <row r="2625">
          <cell r="B2625" t="str">
            <v>Beâ toâng töôøng &gt; 45cm, cao &gt; 4m, vöõa M250, ñaù 2x4 ñoä suït 2-4cm</v>
          </cell>
          <cell r="C2625" t="str">
            <v>m3</v>
          </cell>
          <cell r="D2625" t="str">
            <v>HA.2184</v>
          </cell>
        </row>
        <row r="2626">
          <cell r="B2626" t="str">
            <v>Beâ toâng töôøng &gt; 45cm, cao &gt; 4m, vöõa M300, ñaù 2x4 ñoä suït 2-4cm</v>
          </cell>
          <cell r="C2626" t="str">
            <v>m3</v>
          </cell>
          <cell r="D2626" t="str">
            <v>HA.2185</v>
          </cell>
        </row>
        <row r="2627">
          <cell r="B2627" t="str">
            <v>Beâ toâng töôøng truï pin ≤ 45cm, cao ≤ 4m, vöõa M150, ñaù 1x2 ñoä suït 2-4cm</v>
          </cell>
          <cell r="C2627" t="str">
            <v>m3</v>
          </cell>
          <cell r="D2627" t="str">
            <v>HA.2212</v>
          </cell>
        </row>
        <row r="2628">
          <cell r="B2628" t="str">
            <v>Beâ toâng töôøng truï pin ≤ 45cm, cao ≤ 4m, vöõa M200, ñaù 1x2 ñoä suït 2-4cm</v>
          </cell>
          <cell r="C2628" t="str">
            <v>m3</v>
          </cell>
          <cell r="D2628" t="str">
            <v>HA.2213</v>
          </cell>
        </row>
        <row r="2629">
          <cell r="B2629" t="str">
            <v>Beâ toâng töôøng truï pin ≤ 45cm, cao ≤ 4m, vöõa M250, ñaù 1x2 ñoä suït 2-4cm</v>
          </cell>
          <cell r="C2629" t="str">
            <v>m3</v>
          </cell>
          <cell r="D2629" t="str">
            <v>HA.2214</v>
          </cell>
        </row>
        <row r="2630">
          <cell r="B2630" t="str">
            <v>Beâ toâng töôøng truï pin ≤ 45cm, cao ≤ 4m, vöõa M300, ñaù 1x2 ñoä suït 2-4cm</v>
          </cell>
          <cell r="C2630" t="str">
            <v>m3</v>
          </cell>
          <cell r="D2630" t="str">
            <v>HA.2215</v>
          </cell>
        </row>
        <row r="2631">
          <cell r="B2631" t="str">
            <v>Beâ toâng töôøng truï pin ≤ 45cm, cao &gt; 4m, vöõa M150, ñaù 1x2 ñoä suït 2-4cm</v>
          </cell>
          <cell r="C2631" t="str">
            <v>m3</v>
          </cell>
          <cell r="D2631" t="str">
            <v>HA.2222</v>
          </cell>
        </row>
        <row r="2632">
          <cell r="B2632" t="str">
            <v>Beâ toâng töôøng truï pin ≤ 45cm, cao &gt; 4m, vöõa M200, ñaù 1x2 ñoä suït 2-4cm</v>
          </cell>
          <cell r="C2632" t="str">
            <v>m3</v>
          </cell>
          <cell r="D2632" t="str">
            <v>HA.2223</v>
          </cell>
        </row>
        <row r="2633">
          <cell r="B2633" t="str">
            <v>Beâ toâng töôøng truï pin ≤ 45cm, cao &gt; 4m, vöõa M250, ñaù 1x2 ñoä suït 2-4cm</v>
          </cell>
          <cell r="C2633" t="str">
            <v>m3</v>
          </cell>
          <cell r="D2633" t="str">
            <v>HA.2224</v>
          </cell>
        </row>
        <row r="2634">
          <cell r="B2634" t="str">
            <v>Beâ toâng töôøng truï pin ≤ 45cm, cao &gt; 4m, vöõa M300, ñaù 1x2 ñoä suït 2-4cm</v>
          </cell>
          <cell r="C2634" t="str">
            <v>m3</v>
          </cell>
          <cell r="D2634" t="str">
            <v>HA.2225</v>
          </cell>
        </row>
        <row r="2635">
          <cell r="B2635" t="str">
            <v>Beâ toâng töôøng truï pin &gt; 45cm, cao ≤ 4m, vöõa M150, ñaù 1x2 ñoä suït 2-4cm</v>
          </cell>
          <cell r="C2635" t="str">
            <v>m3</v>
          </cell>
          <cell r="D2635" t="str">
            <v>HA.2232</v>
          </cell>
        </row>
        <row r="2636">
          <cell r="B2636" t="str">
            <v>Beâ toâng töôøng truï pin &gt; 45cm, cao ≤ 4m, vöõa M200, ñaù 1x2 ñoä suït 2-4cm</v>
          </cell>
          <cell r="C2636" t="str">
            <v>m3</v>
          </cell>
          <cell r="D2636" t="str">
            <v>HA.2233</v>
          </cell>
        </row>
        <row r="2637">
          <cell r="B2637" t="str">
            <v>Beâ toâng töôøng truï pin &gt; 45cm, cao ≤ 4m, vöõa M250, ñaù 1x2 ñoä suït 2-4cm</v>
          </cell>
          <cell r="C2637" t="str">
            <v>m3</v>
          </cell>
          <cell r="D2637" t="str">
            <v>HA.2234</v>
          </cell>
        </row>
        <row r="2638">
          <cell r="B2638" t="str">
            <v>Beâ toâng töôøng truï pin &gt; 45cm, cao ≤ 4m, vöõa M300, ñaù 1x2 ñoä suït 2-4cm</v>
          </cell>
          <cell r="C2638" t="str">
            <v>m3</v>
          </cell>
          <cell r="D2638" t="str">
            <v>HA.2235</v>
          </cell>
        </row>
        <row r="2639">
          <cell r="B2639" t="str">
            <v>Beâ toâng töôøng truï pin &gt; 45cm, cao &gt; 4m, vöõa M150, ñaù 1x2 ñoä suït 2-4cm</v>
          </cell>
          <cell r="C2639" t="str">
            <v>m3</v>
          </cell>
          <cell r="D2639" t="str">
            <v>HA.2242</v>
          </cell>
        </row>
        <row r="2640">
          <cell r="B2640" t="str">
            <v>Beâ toâng töôøng truï pin &gt; 45cm, cao &gt; 4m, vöõa M200, ñaù 1x2 ñoä suït 2-4cm</v>
          </cell>
          <cell r="C2640" t="str">
            <v>m3</v>
          </cell>
          <cell r="D2640" t="str">
            <v>HA.2243</v>
          </cell>
        </row>
        <row r="2641">
          <cell r="B2641" t="str">
            <v>Beâ toâng töôøng truï pin &gt; 45cm, cao &gt; 4m, vöõa M250, ñaù 1x2 ñoä suït 2-4cm</v>
          </cell>
          <cell r="C2641" t="str">
            <v>m3</v>
          </cell>
          <cell r="D2641" t="str">
            <v>HA.2244</v>
          </cell>
        </row>
        <row r="2642">
          <cell r="B2642" t="str">
            <v>Beâ toâng töôøng truï pin &gt; 45cm, cao &gt; 4m, vöõa M300, ñaù 1x2 ñoä suït 2-4cm</v>
          </cell>
          <cell r="C2642" t="str">
            <v>m3</v>
          </cell>
          <cell r="D2642" t="str">
            <v>HA.2245</v>
          </cell>
        </row>
        <row r="2643">
          <cell r="B2643" t="str">
            <v>Beâ toâng töôøng truï pin ≤ 45cm, cao ≤ 4m, vöõa M150, ñaù 2x4 ñoä suït 2-4cm</v>
          </cell>
          <cell r="C2643" t="str">
            <v>m3</v>
          </cell>
          <cell r="D2643" t="str">
            <v>HA.2252</v>
          </cell>
        </row>
        <row r="2644">
          <cell r="B2644" t="str">
            <v>Beâ toâng töôøng truï pin ≤ 45cm, cao ≤ 4m, vöõa M200, ñaù 2x4 ñoä suït 2-4cm</v>
          </cell>
          <cell r="C2644" t="str">
            <v>m3</v>
          </cell>
          <cell r="D2644" t="str">
            <v>HA.2253</v>
          </cell>
        </row>
        <row r="2645">
          <cell r="B2645" t="str">
            <v>Beâ toâng töôøng truï pin ≤ 45cm, cao ≤ 4m, vöõa M250, ñaù 2x4 ñoä suït 2-4cm</v>
          </cell>
          <cell r="C2645" t="str">
            <v>m3</v>
          </cell>
          <cell r="D2645" t="str">
            <v>HA.2254</v>
          </cell>
        </row>
        <row r="2646">
          <cell r="B2646" t="str">
            <v>Beâ toâng töôøng truï pin ≤ 45cm, cao ≤ 4m, vöõa M300, ñaù 2x4 ñoä suït 2-4cm</v>
          </cell>
          <cell r="C2646" t="str">
            <v>m3</v>
          </cell>
          <cell r="D2646" t="str">
            <v>HA.2255</v>
          </cell>
        </row>
        <row r="2647">
          <cell r="B2647" t="str">
            <v>Beâ toâng töôøng truï pin ≤ 45cm, cao &gt; 4m, vöõa M150, ñaù 2x4 ñoä suït 2-4cm</v>
          </cell>
          <cell r="C2647" t="str">
            <v>m3</v>
          </cell>
          <cell r="D2647" t="str">
            <v>HA.2262</v>
          </cell>
        </row>
        <row r="2648">
          <cell r="B2648" t="str">
            <v>Beâ toâng töôøng truï pin ≤ 45cm, cao &gt; 4m, vöõa M200, ñaù 2x4 ñoä suït 2-4cm</v>
          </cell>
          <cell r="C2648" t="str">
            <v>m3</v>
          </cell>
          <cell r="D2648" t="str">
            <v>HA.2263</v>
          </cell>
        </row>
        <row r="2649">
          <cell r="B2649" t="str">
            <v>Beâ toâng töôøng truï pin ≤ 45cm, cao &gt; 4m, vöõa M250, ñaù 2x4 ñoä suït 2-4cm</v>
          </cell>
          <cell r="C2649" t="str">
            <v>m3</v>
          </cell>
          <cell r="D2649" t="str">
            <v>HA.2264</v>
          </cell>
        </row>
        <row r="2650">
          <cell r="B2650" t="str">
            <v>Beâ toâng töôøng truï pin ≤ 45cm, cao &gt; 4m, vöõa M300, ñaù 2x4 ñoä suït 2-4cm</v>
          </cell>
          <cell r="C2650" t="str">
            <v>m3</v>
          </cell>
          <cell r="D2650" t="str">
            <v>HA.2265</v>
          </cell>
        </row>
        <row r="2651">
          <cell r="B2651" t="str">
            <v>Beâ toâng töôøng truï pin &gt; 45cm, cao ≤ 4m, vöõa M150, ñaù 2x4 ñoä suït 2-4cm</v>
          </cell>
          <cell r="C2651" t="str">
            <v>m3</v>
          </cell>
          <cell r="D2651" t="str">
            <v>HA.2272</v>
          </cell>
        </row>
        <row r="2652">
          <cell r="B2652" t="str">
            <v>Beâ toâng töôøng truï pin &gt; 45cm, cao ≤ 4m, vöõa M200, ñaù 2x4 ñoä suït 2-4cm</v>
          </cell>
          <cell r="C2652" t="str">
            <v>m3</v>
          </cell>
          <cell r="D2652" t="str">
            <v>HA.2273</v>
          </cell>
        </row>
        <row r="2653">
          <cell r="B2653" t="str">
            <v>Beâ toâng töôøng truï pin &gt; 45cm, cao ≤ 4m, vöõa M250, ñaù 2x4 ñoä suït 2-4cm</v>
          </cell>
          <cell r="C2653" t="str">
            <v>m3</v>
          </cell>
          <cell r="D2653" t="str">
            <v>HA.2274</v>
          </cell>
        </row>
        <row r="2654">
          <cell r="B2654" t="str">
            <v>Beâ toâng töôøng truï pin &gt; 45cm, cao ≤ 4m, vöõa M300, ñaù 2x4 ñoä suït 2-4cm</v>
          </cell>
          <cell r="C2654" t="str">
            <v>m3</v>
          </cell>
          <cell r="D2654" t="str">
            <v>HA.2275</v>
          </cell>
        </row>
        <row r="2655">
          <cell r="B2655" t="str">
            <v>Beâ toâng töôøng truï pin &gt; 45cm, cao &gt; 4m, vöõa M150, ñaù 2x4 ñoä suït 2-4cm</v>
          </cell>
          <cell r="C2655" t="str">
            <v>m3</v>
          </cell>
          <cell r="D2655" t="str">
            <v>HA.2282</v>
          </cell>
        </row>
        <row r="2656">
          <cell r="B2656" t="str">
            <v>Beâ toâng töôøng truï pin &gt; 45cm, cao &gt; 4m, vöõa M200, ñaù 2x4 ñoä suït 2-4cm</v>
          </cell>
          <cell r="C2656" t="str">
            <v>m3</v>
          </cell>
          <cell r="D2656" t="str">
            <v>HA.2283</v>
          </cell>
        </row>
        <row r="2657">
          <cell r="B2657" t="str">
            <v>Beâ toâng töôøng truï pin &gt; 45cm, cao &gt; 4m, vöõa M250, ñaù 2x4 ñoä suït 2-4cm</v>
          </cell>
          <cell r="C2657" t="str">
            <v>m3</v>
          </cell>
          <cell r="D2657" t="str">
            <v>HA.2284</v>
          </cell>
        </row>
        <row r="2658">
          <cell r="B2658" t="str">
            <v>Beâ toâng töôøng truï pin &gt; 45cm, cao &gt; 4m, vöõa M300, ñaù 2x4 ñoä suït 2-4cm</v>
          </cell>
          <cell r="C2658" t="str">
            <v>m3</v>
          </cell>
          <cell r="D2658" t="str">
            <v>HA.2285</v>
          </cell>
        </row>
        <row r="2659">
          <cell r="B2659" t="str">
            <v>Beâ toâng coät tieát dieän ≤ 0,1 m2, cao ≤ 4m, vöõa M150, ñaù 1x2 ñoä suït 2-4cm</v>
          </cell>
          <cell r="C2659" t="str">
            <v>m3</v>
          </cell>
          <cell r="D2659" t="str">
            <v>HA.2312</v>
          </cell>
        </row>
        <row r="2660">
          <cell r="B2660" t="str">
            <v>Beâ toâng coät tieát dieän ≤ 0,1 m2, cao ≤ 4m, vöõa M200, ñaù 1x2 ñoä suït 2-4cm</v>
          </cell>
          <cell r="C2660" t="str">
            <v>m3</v>
          </cell>
          <cell r="D2660" t="str">
            <v>HA.2313</v>
          </cell>
        </row>
        <row r="2661">
          <cell r="B2661" t="str">
            <v>Beâ toâng coät tieát dieän ≤ 0,1 m2, cao ≤ 4m, vöõa M250, ñaù 1x2 ñoä suït 2-4cm</v>
          </cell>
          <cell r="C2661" t="str">
            <v>m3</v>
          </cell>
          <cell r="D2661" t="str">
            <v>HA.2314</v>
          </cell>
        </row>
        <row r="2662">
          <cell r="B2662" t="str">
            <v>Beâ toâng coät tieát dieän ≤ 0,1 m2, cao ≤ 4m, vöõa M300, ñaù 1x2 ñoä suït 2-4cm</v>
          </cell>
          <cell r="C2662" t="str">
            <v>m3</v>
          </cell>
          <cell r="D2662" t="str">
            <v>HA.2315</v>
          </cell>
        </row>
        <row r="2663">
          <cell r="B2663" t="str">
            <v>Beâ toâng coät tieát dieän ≤ 0,1 m2, cao &gt; 4m, vöõa M150, ñaù 1x2 ñoä suït 2-4cm</v>
          </cell>
          <cell r="C2663" t="str">
            <v>m3</v>
          </cell>
          <cell r="D2663" t="str">
            <v>HA.2322</v>
          </cell>
        </row>
        <row r="2664">
          <cell r="B2664" t="str">
            <v>Beâ toâng coät tieát dieän ≤ 0,1 m2, cao &gt; 4m, vöõa M200, ñaù 1x2 ñoä suït 2-4cm</v>
          </cell>
          <cell r="C2664" t="str">
            <v>m3</v>
          </cell>
          <cell r="D2664" t="str">
            <v>HA.2323</v>
          </cell>
        </row>
        <row r="2665">
          <cell r="B2665" t="str">
            <v>Beâ toâng coät tieát dieän ≤ 0,1 m2, cao &gt; 4m, vöõa M250, ñaù 1x2 ñoä suït 2-4cm</v>
          </cell>
          <cell r="C2665" t="str">
            <v>m3</v>
          </cell>
          <cell r="D2665" t="str">
            <v>HA.2324</v>
          </cell>
        </row>
        <row r="2666">
          <cell r="B2666" t="str">
            <v>Beâ toâng coät tieát dieän ≤ 0,1 m2, cao &gt; 4m, vöõa M300, ñaù 1x2 ñoä suït 2-4cm</v>
          </cell>
          <cell r="C2666" t="str">
            <v>m3</v>
          </cell>
          <cell r="D2666" t="str">
            <v>HA.2325</v>
          </cell>
        </row>
        <row r="2667">
          <cell r="B2667" t="str">
            <v>Beâ toâng coät tieát dieän &gt;0,1 m2, cao ≤ 4m, vöõa M150, ñaù 1x2 ñoä suït 2-4cm</v>
          </cell>
          <cell r="C2667" t="str">
            <v>m3</v>
          </cell>
          <cell r="D2667" t="str">
            <v>HA.2332</v>
          </cell>
        </row>
        <row r="2668">
          <cell r="B2668" t="str">
            <v>Beâ toâng coät tieát dieän &gt;0,1 m2, cao ≤ 4m, vöõa M200, ñaù 1x2 ñoä suït 2-4cm</v>
          </cell>
          <cell r="C2668" t="str">
            <v>m3</v>
          </cell>
          <cell r="D2668" t="str">
            <v>HA.2333</v>
          </cell>
        </row>
        <row r="2669">
          <cell r="B2669" t="str">
            <v>Beâ toâng coät tieát dieän &gt;0,1 m2, cao ≤ 4m, vöõa M250, ñaù 1x2 ñoä suït 2-4cm</v>
          </cell>
          <cell r="C2669" t="str">
            <v>m3</v>
          </cell>
          <cell r="D2669" t="str">
            <v>HA.2334</v>
          </cell>
        </row>
        <row r="2670">
          <cell r="B2670" t="str">
            <v>Beâ toâng coät tieát dieän &gt;0,1 m2, cao ≤ 4m, vöõa M300, ñaù 1x2 ñoä suït 2-4cm</v>
          </cell>
          <cell r="C2670" t="str">
            <v>m3</v>
          </cell>
          <cell r="D2670" t="str">
            <v>HA.2335</v>
          </cell>
        </row>
        <row r="2671">
          <cell r="B2671" t="str">
            <v>Beâ toâng coät tieát dieän &gt;0,1 m2, cao &gt; 4m, vöõa M150, ñaù 1x2 ñoä suït 2-4cm</v>
          </cell>
          <cell r="C2671" t="str">
            <v>m3</v>
          </cell>
          <cell r="D2671" t="str">
            <v>HA.2342</v>
          </cell>
        </row>
        <row r="2672">
          <cell r="B2672" t="str">
            <v>Beâ toâng coät tieát dieän &gt;0,1 m2, cao &gt; 4m, vöõa M200, ñaù 1x2 ñoä suït 2-4cm</v>
          </cell>
          <cell r="C2672" t="str">
            <v>m3</v>
          </cell>
          <cell r="D2672" t="str">
            <v>HA.2343</v>
          </cell>
        </row>
        <row r="2673">
          <cell r="B2673" t="str">
            <v>Beâ toâng coät tieát dieän &gt;0,1 m2, cao &gt; 4m, vöõa M250, ñaù 1x2 ñoä suït 2-4cm</v>
          </cell>
          <cell r="C2673" t="str">
            <v>m3</v>
          </cell>
          <cell r="D2673" t="str">
            <v>HA.2344</v>
          </cell>
        </row>
        <row r="2674">
          <cell r="B2674" t="str">
            <v>Beâ toâng coät tieát dieän &gt;0,1 m2, cao &gt; 4m, vöõa M300, ñaù 1x2 ñoä suït 2-4cm</v>
          </cell>
          <cell r="C2674" t="str">
            <v>m3</v>
          </cell>
          <cell r="D2674" t="str">
            <v>HA.2345</v>
          </cell>
        </row>
        <row r="2675">
          <cell r="B2675" t="str">
            <v>Beâ toâng coät tieát dieän ≤ 0,1 m2, cao ≤ 4m, vöõa M150, ñaù 2x4 ñoä suït 2-4cm</v>
          </cell>
          <cell r="C2675" t="str">
            <v>m3</v>
          </cell>
          <cell r="D2675" t="str">
            <v>HA.2352</v>
          </cell>
        </row>
        <row r="2676">
          <cell r="B2676" t="str">
            <v>Beâ toâng coät tieát dieän ≤ 0,1 m2, cao ≤ 4m, vöõa M200, ñaù 2x4 ñoä suït 2-4cm</v>
          </cell>
          <cell r="C2676" t="str">
            <v>m3</v>
          </cell>
          <cell r="D2676" t="str">
            <v>HA.2353</v>
          </cell>
        </row>
        <row r="2677">
          <cell r="B2677" t="str">
            <v>Beâ toâng coät tieát dieän ≤ 0,1 m2, cao ≤ 4m, vöõa M250, ñaù 2x4 ñoä suït 2-4cm</v>
          </cell>
          <cell r="C2677" t="str">
            <v>m3</v>
          </cell>
          <cell r="D2677" t="str">
            <v>HA.2354</v>
          </cell>
        </row>
        <row r="2678">
          <cell r="B2678" t="str">
            <v>Beâ toâng coät tieát dieän ≤ 0,1 m2, cao ≤ 4m, vöõa M300, ñaù 2x4 ñoä suït 2-4cm</v>
          </cell>
          <cell r="C2678" t="str">
            <v>m3</v>
          </cell>
          <cell r="D2678" t="str">
            <v>HA.2355</v>
          </cell>
        </row>
        <row r="2679">
          <cell r="B2679" t="str">
            <v>Beâ toâng coät tieát dieän ≤ 0,1 m2, cao &gt; 4m, vöõa M150, ñaù 2x4 ñoä suït 2-4cm</v>
          </cell>
          <cell r="C2679" t="str">
            <v>m3</v>
          </cell>
          <cell r="D2679" t="str">
            <v>HA.2362</v>
          </cell>
        </row>
        <row r="2680">
          <cell r="B2680" t="str">
            <v>Beâ toâng coät tieát dieän ≤ 0,1 m2, cao &gt; 4m, vöõa M200, ñaù 2x4 ñoä suït 2-4cm</v>
          </cell>
          <cell r="C2680" t="str">
            <v>m3</v>
          </cell>
          <cell r="D2680" t="str">
            <v>HA.2363</v>
          </cell>
        </row>
        <row r="2681">
          <cell r="B2681" t="str">
            <v>Beâ toâng coät tieát dieän ≤ 0,1 m2, cao &gt; 4m, vöõa M250, ñaù 2x4 ñoä suït 2-4cm</v>
          </cell>
          <cell r="C2681" t="str">
            <v>m3</v>
          </cell>
          <cell r="D2681" t="str">
            <v>HA.2364</v>
          </cell>
        </row>
        <row r="2682">
          <cell r="B2682" t="str">
            <v>Beâ toâng coät tieát dieän ≤ 0,1 m2, cao &gt; 4m, vöõa M300, ñaù 2x4 ñoä suït 2-4cm</v>
          </cell>
          <cell r="C2682" t="str">
            <v>m3</v>
          </cell>
          <cell r="D2682" t="str">
            <v>HA.2365</v>
          </cell>
        </row>
        <row r="2683">
          <cell r="B2683" t="str">
            <v>Beâ toâng coät tieát dieän &gt;0,1 m2, cao ≤ 4m, vöõa M150, ñaù 2x4 ñoä suït 2-4cm</v>
          </cell>
          <cell r="C2683" t="str">
            <v>m3</v>
          </cell>
          <cell r="D2683" t="str">
            <v>HA.2372</v>
          </cell>
        </row>
        <row r="2684">
          <cell r="B2684" t="str">
            <v>Beâ toâng coät tieát dieän &gt;0,1 m2, cao ≤ 4m, vöõa M200, ñaù 2x4 ñoä suït 2-4cm</v>
          </cell>
          <cell r="C2684" t="str">
            <v>m3</v>
          </cell>
          <cell r="D2684" t="str">
            <v>HA.2373</v>
          </cell>
        </row>
        <row r="2685">
          <cell r="B2685" t="str">
            <v>Beâ toâng coät tieát dieän &gt;0,1 m2, cao ≤ 4m, vöõa M250, ñaù 2x4 ñoä suït 2-4cm</v>
          </cell>
          <cell r="C2685" t="str">
            <v>m3</v>
          </cell>
          <cell r="D2685" t="str">
            <v>HA.2374</v>
          </cell>
        </row>
        <row r="2686">
          <cell r="B2686" t="str">
            <v>Beâ toâng coät tieát dieän &gt;0,1 m2, cao ≤ 4m, vöõa M300, ñaù 2x4 ñoä suït 2-4cm</v>
          </cell>
          <cell r="C2686" t="str">
            <v>m3</v>
          </cell>
          <cell r="D2686" t="str">
            <v>HA.2375</v>
          </cell>
        </row>
        <row r="2687">
          <cell r="B2687" t="str">
            <v>Beâ toâng coät tieát dieän &gt;0,1 m2, cao &gt; 4m, vöõa M150, ñaù 2x4 ñoä suït 2-4cm</v>
          </cell>
          <cell r="C2687" t="str">
            <v>m3</v>
          </cell>
          <cell r="D2687" t="str">
            <v>HA.2382</v>
          </cell>
        </row>
        <row r="2688">
          <cell r="B2688" t="str">
            <v>Beâ toâng coät tieát dieän &gt;0,1 m2, cao &gt; 4m, vöõa M200, ñaù 2x4 ñoä suït 2-4cm</v>
          </cell>
          <cell r="C2688" t="str">
            <v>m3</v>
          </cell>
          <cell r="D2688" t="str">
            <v>HA.2383</v>
          </cell>
        </row>
        <row r="2689">
          <cell r="B2689" t="str">
            <v>Beâ toâng coät tieát dieän &gt;0,1 m2, cao &gt; 4m, vöõa M250, ñaù 2x4 ñoä suït 2-4cm</v>
          </cell>
          <cell r="C2689" t="str">
            <v>m3</v>
          </cell>
          <cell r="D2689" t="str">
            <v>HA.2384</v>
          </cell>
        </row>
        <row r="2690">
          <cell r="B2690" t="str">
            <v>Beâ toâng coät tieát dieän &gt;0,1 m2, cao &gt; 4m, vöõa M300, ñaù 2x4 ñoä suït 2-4cm</v>
          </cell>
          <cell r="C2690" t="str">
            <v>m3</v>
          </cell>
          <cell r="D2690" t="str">
            <v>HA.2385</v>
          </cell>
        </row>
        <row r="2691">
          <cell r="B2691" t="str">
            <v>Beâ toâng xaø, daàm giaèng nhaø, vöõa M150, ñaù 1x2 ñoä suït 2-4cm</v>
          </cell>
          <cell r="C2691" t="str">
            <v>m3</v>
          </cell>
          <cell r="D2691" t="str">
            <v>HA.3112</v>
          </cell>
        </row>
        <row r="2692">
          <cell r="B2692" t="str">
            <v>Beâ toâng xaø, daàm giaèng nhaø, vöõa M200, ñaù 1x2 ñoä suït 2-4cm</v>
          </cell>
          <cell r="C2692" t="str">
            <v>m3</v>
          </cell>
          <cell r="D2692" t="str">
            <v>HA.3113</v>
          </cell>
        </row>
        <row r="2693">
          <cell r="B2693" t="str">
            <v>Beâ toâng xaø, daàm giaèng nhaø, vöõa M250, ñaù 1x2 ñoä suït 2-4cm</v>
          </cell>
          <cell r="C2693" t="str">
            <v>m3</v>
          </cell>
          <cell r="D2693" t="str">
            <v>HA.3114</v>
          </cell>
        </row>
        <row r="2694">
          <cell r="B2694" t="str">
            <v>Beâ toâng xaø, daàm giaèng nhaø, vöõa M300, ñaù 1x2 ñoä suït 2-4cm</v>
          </cell>
          <cell r="C2694" t="str">
            <v>m3</v>
          </cell>
          <cell r="D2694" t="str">
            <v>HA.3115</v>
          </cell>
        </row>
        <row r="2695">
          <cell r="B2695" t="str">
            <v>Beâ toâng saøn maùi, vöõa M150, ñaù 1x2 ñoä suït 2-4cm</v>
          </cell>
          <cell r="C2695" t="str">
            <v>m3</v>
          </cell>
          <cell r="D2695" t="str">
            <v>HA.3212</v>
          </cell>
        </row>
        <row r="2696">
          <cell r="B2696" t="str">
            <v>Beâ toâng saøn maùi, vöõa M200, ñaù 1x2 ñoä suït 2-4cm</v>
          </cell>
          <cell r="C2696" t="str">
            <v>m3</v>
          </cell>
          <cell r="D2696" t="str">
            <v>HA.3213</v>
          </cell>
        </row>
        <row r="2697">
          <cell r="B2697" t="str">
            <v>Beâ toâng saøn maùi, vöõa M250, ñaù 1x2 ñoä suït 2-4cm</v>
          </cell>
          <cell r="C2697" t="str">
            <v>m3</v>
          </cell>
          <cell r="D2697" t="str">
            <v>HA.3214</v>
          </cell>
        </row>
        <row r="2698">
          <cell r="B2698" t="str">
            <v>Beâ toâng saøn maùi, vöõa M300, ñaù 1x2 ñoä suït 2-4cm</v>
          </cell>
          <cell r="C2698" t="str">
            <v>m3</v>
          </cell>
          <cell r="D2698" t="str">
            <v>HA.3215</v>
          </cell>
        </row>
        <row r="2699">
          <cell r="B2699" t="str">
            <v>Beâ toâng lanh toâ, maùi haét, maùng nöôùc, taám ñan, M150, ñaù 1x2 ñoä suït 2-4cm</v>
          </cell>
          <cell r="C2699" t="str">
            <v>m3</v>
          </cell>
          <cell r="D2699" t="str">
            <v>HA.3312</v>
          </cell>
        </row>
        <row r="2700">
          <cell r="B2700" t="str">
            <v>Beâ toâng lanh toâ, maùi haét, maùng nöôùc, taám ñan, M200, ñaù 1x2 ñoä suït 2-4cm</v>
          </cell>
          <cell r="C2700" t="str">
            <v>m3</v>
          </cell>
          <cell r="D2700" t="str">
            <v>HA.3313</v>
          </cell>
        </row>
        <row r="2701">
          <cell r="B2701" t="str">
            <v>Beâ toâng lanh toâ, maùi haét, maùng nöôùc, taám ñan, M250, ñaù 1x2 ñoä suït 2-4cm</v>
          </cell>
          <cell r="C2701" t="str">
            <v>m3</v>
          </cell>
          <cell r="D2701" t="str">
            <v>HA.3314</v>
          </cell>
        </row>
        <row r="2702">
          <cell r="B2702" t="str">
            <v>Beâ toâng lanh toâ, maùi haét, maùng nöôùc, taám ñan, M300, ñaù 1x2 ñoä suït 2-4cm</v>
          </cell>
          <cell r="C2702" t="str">
            <v>m3</v>
          </cell>
          <cell r="D2702" t="str">
            <v>HA.3315</v>
          </cell>
        </row>
        <row r="2703">
          <cell r="B2703" t="str">
            <v>Beâ toâng caàu thang , vöõa M150, ñaù 1x2 ñoä suït 2-4cm</v>
          </cell>
          <cell r="C2703" t="str">
            <v>m3</v>
          </cell>
          <cell r="D2703" t="str">
            <v>HA.3412</v>
          </cell>
        </row>
        <row r="2704">
          <cell r="B2704" t="str">
            <v>Beâ toâng caàu thang , vöõa M200, ñaù 1x2 ñoä suït 2-4cm</v>
          </cell>
          <cell r="C2704" t="str">
            <v>m3</v>
          </cell>
          <cell r="D2704" t="str">
            <v>HA.3413</v>
          </cell>
        </row>
        <row r="2705">
          <cell r="B2705" t="str">
            <v>Beâ toâng caàu thang , vöõa M250, ñaù 1x2 ñoä suït 2-4cm</v>
          </cell>
          <cell r="C2705" t="str">
            <v>m3</v>
          </cell>
          <cell r="D2705" t="str">
            <v>HA.3414</v>
          </cell>
        </row>
        <row r="2706">
          <cell r="B2706" t="str">
            <v>Beâ toâng caàu thang , vöõa M300, ñaù 1x2 ñoä suït 2-4cm</v>
          </cell>
          <cell r="C2706" t="str">
            <v>m3</v>
          </cell>
          <cell r="D2706" t="str">
            <v>HA.3415</v>
          </cell>
        </row>
        <row r="2707">
          <cell r="B2707" t="str">
            <v>Beâ toâng caàu thang xoaùy oác, vöõa M150, ñaù 1x2 ñoä suït 2-4cm</v>
          </cell>
          <cell r="C2707" t="str">
            <v>m3</v>
          </cell>
          <cell r="D2707" t="str">
            <v>HA.3422</v>
          </cell>
        </row>
        <row r="2708">
          <cell r="B2708" t="str">
            <v>Beâ toâng caàu thang xoaùy oác, vöõa M200, ñaù 1x2 ñoä suït 2-4cm</v>
          </cell>
          <cell r="C2708" t="str">
            <v>m3</v>
          </cell>
          <cell r="D2708" t="str">
            <v>HA.3423</v>
          </cell>
        </row>
        <row r="2709">
          <cell r="B2709" t="str">
            <v>Beâ toâng caàu thang xoaùy oác, vöõa M250, ñaù 1x2 ñoä suït 2-4cm</v>
          </cell>
          <cell r="C2709" t="str">
            <v>m3</v>
          </cell>
          <cell r="D2709" t="str">
            <v>HA.3424</v>
          </cell>
        </row>
        <row r="2710">
          <cell r="B2710" t="str">
            <v>Beâ toâng caàu thang xoaùy oác, vöõa M300, ñaù 1x2 ñoä suït 2-4cm</v>
          </cell>
          <cell r="C2710" t="str">
            <v>m3</v>
          </cell>
          <cell r="D2710" t="str">
            <v>HA.3425</v>
          </cell>
        </row>
        <row r="2711">
          <cell r="B2711" t="str">
            <v>Beâ toâng oáng khoùi cao ≤ 50m, vöõa M200, ñaù 1x2 ñoä suït 2-4cm</v>
          </cell>
          <cell r="C2711" t="str">
            <v>m3</v>
          </cell>
          <cell r="D2711" t="str">
            <v>HA.4113</v>
          </cell>
        </row>
        <row r="2712">
          <cell r="B2712" t="str">
            <v>Beâ toâng oáng khoùi cao ≤ 50m, vöõa M250, ñaù 1x2 ñoä suït 2-4cm</v>
          </cell>
          <cell r="C2712" t="str">
            <v>m3</v>
          </cell>
          <cell r="D2712" t="str">
            <v>HA.4114</v>
          </cell>
        </row>
        <row r="2713">
          <cell r="B2713" t="str">
            <v>Beâ toâng oáng khoùi cao ≤ 50m, vöõa M300, ñaù 1x2 ñoä suït 2-4cm</v>
          </cell>
          <cell r="C2713" t="str">
            <v>m3</v>
          </cell>
          <cell r="D2713" t="str">
            <v>HA.4115</v>
          </cell>
        </row>
        <row r="2714">
          <cell r="B2714" t="str">
            <v>Beâ toâng oáng khoùi cao &gt; 50m, vöõa M200, ñaù 1x2 ñoä suït 2-4cm</v>
          </cell>
          <cell r="C2714" t="str">
            <v>m3</v>
          </cell>
          <cell r="D2714" t="str">
            <v>HA.4123</v>
          </cell>
        </row>
        <row r="2715">
          <cell r="B2715" t="str">
            <v>Beâ toâng oáng khoùi cao &gt; 50m, vöõa M250, ñaù 1x2 ñoä suït 2-4cm</v>
          </cell>
          <cell r="C2715" t="str">
            <v>m3</v>
          </cell>
          <cell r="D2715" t="str">
            <v>HA.4124</v>
          </cell>
        </row>
        <row r="2716">
          <cell r="B2716" t="str">
            <v>Beâ toâng oáng khoùi cao &gt; 50m, vöõa M300, ñaù 1x2 ñoä suït 2-4cm</v>
          </cell>
          <cell r="C2716" t="str">
            <v>m3</v>
          </cell>
          <cell r="D2716" t="str">
            <v>HA.4125</v>
          </cell>
        </row>
        <row r="2717">
          <cell r="B2717" t="str">
            <v>Beâ toâng ñaøi nöôùc cao ≤ 15m, vöõa M200, ñaù 1x2 ñoä suït 2-4cm</v>
          </cell>
          <cell r="C2717" t="str">
            <v>m3</v>
          </cell>
          <cell r="D2717" t="str">
            <v>HA.4213</v>
          </cell>
        </row>
        <row r="2718">
          <cell r="B2718" t="str">
            <v>Beâ toâng ñaøi nöôùc cao ≤ 15m, vöõa M250, ñaù 1x2 ñoä suït 2-4cm</v>
          </cell>
          <cell r="C2718" t="str">
            <v>m3</v>
          </cell>
          <cell r="D2718" t="str">
            <v>HA.4214</v>
          </cell>
        </row>
        <row r="2719">
          <cell r="B2719" t="str">
            <v>Beâ toâng ñaøi nöôùc cao ≤ 15m, vöõa M300, ñaù 1x2 ñoä suït 2-4cm</v>
          </cell>
          <cell r="C2719" t="str">
            <v>m3</v>
          </cell>
          <cell r="D2719" t="str">
            <v>HA.4215</v>
          </cell>
        </row>
        <row r="2720">
          <cell r="B2720" t="str">
            <v>Beâ toâng ñaøi nöôùc cao &gt; 15m, vöõa M200, ñaù 1x2 ñoä suït 2-4cm</v>
          </cell>
          <cell r="C2720" t="str">
            <v>m3</v>
          </cell>
          <cell r="D2720" t="str">
            <v>HA.4223</v>
          </cell>
        </row>
        <row r="2721">
          <cell r="B2721" t="str">
            <v>Beâ toâng ñaøi nöôùc cao &gt; 15m, vöõa M250, ñaù 1x2 ñoä suït 2-4cm</v>
          </cell>
          <cell r="C2721" t="str">
            <v>m3</v>
          </cell>
          <cell r="D2721" t="str">
            <v>HA.4224</v>
          </cell>
        </row>
        <row r="2722">
          <cell r="B2722" t="str">
            <v>Beâ toâng ñaøi nöôùc cao &gt; 15m, vöõa M300, ñaù 1x2 ñoä suït 2-4cm</v>
          </cell>
          <cell r="C2722" t="str">
            <v>m3</v>
          </cell>
          <cell r="D2722" t="str">
            <v>HA.4225</v>
          </cell>
        </row>
        <row r="2723">
          <cell r="B2723" t="str">
            <v>Beâ toâng pheãu siloâ cao ≤ 7m, vöõa M200, ñaù 1x2 ñoä suït 2-4cm</v>
          </cell>
          <cell r="C2723" t="str">
            <v>m3</v>
          </cell>
          <cell r="D2723" t="str">
            <v>HA.4313</v>
          </cell>
        </row>
        <row r="2724">
          <cell r="B2724" t="str">
            <v>Beâ toâng pheãu siloâ cao ≤ 7m, vöõa M250, ñaù 1x2 ñoä suït 2-4cm</v>
          </cell>
          <cell r="C2724" t="str">
            <v>m3</v>
          </cell>
          <cell r="D2724" t="str">
            <v>HA.4314</v>
          </cell>
        </row>
        <row r="2725">
          <cell r="B2725" t="str">
            <v>Beâ toâng pheãu siloâ cao ≤ 7m, vöõa M300, ñaù 1x2 ñoä suït 2-4cm</v>
          </cell>
          <cell r="C2725" t="str">
            <v>m3</v>
          </cell>
          <cell r="D2725" t="str">
            <v>HA.4315</v>
          </cell>
        </row>
        <row r="2726">
          <cell r="B2726" t="str">
            <v>Beâ toâng pheãu siloâ cao &gt; 7m, vöõa M200, ñaù 1x2 ñoä suït 2-4cm</v>
          </cell>
          <cell r="C2726" t="str">
            <v>m3</v>
          </cell>
          <cell r="D2726" t="str">
            <v>HA.4323</v>
          </cell>
        </row>
        <row r="2727">
          <cell r="B2727" t="str">
            <v>Beâ toâng pheãu siloâ cao &gt; 7m, vöõa M250, ñaù 1x2 ñoä suït 2-4cm</v>
          </cell>
          <cell r="C2727" t="str">
            <v>m3</v>
          </cell>
          <cell r="D2727" t="str">
            <v>HA.4324</v>
          </cell>
        </row>
        <row r="2728">
          <cell r="B2728" t="str">
            <v>Beâ toâng pheãu siloâ cao &gt; 7m, vöõa M300, ñaù 1x2 ñoä suït 2-4cm</v>
          </cell>
          <cell r="C2728" t="str">
            <v>m3</v>
          </cell>
          <cell r="D2728" t="str">
            <v>HA.4325</v>
          </cell>
        </row>
        <row r="2729">
          <cell r="B2729" t="str">
            <v>Beâ toâng gieáng nöôùc, gieáng caùp, vöõa M150, ñaù 1x2 ñoä suït 2-4cm</v>
          </cell>
          <cell r="C2729" t="str">
            <v>m3</v>
          </cell>
          <cell r="D2729" t="str">
            <v>HA.5112</v>
          </cell>
        </row>
        <row r="2730">
          <cell r="B2730" t="str">
            <v>Beâ toâng gieáng nöôùc, gieáng caùp, vöõa M200, ñaù 1x2 ñoä suït 2-4cm</v>
          </cell>
          <cell r="C2730" t="str">
            <v>m3</v>
          </cell>
          <cell r="D2730" t="str">
            <v>HA.5113</v>
          </cell>
        </row>
        <row r="2731">
          <cell r="B2731" t="str">
            <v>Beâ toâng gieáng nöôùc, gieáng caùp, vöõa M250, ñaù 1x2 ñoä suït 2-4cm</v>
          </cell>
          <cell r="C2731" t="str">
            <v>m3</v>
          </cell>
          <cell r="D2731" t="str">
            <v>HA.5114</v>
          </cell>
        </row>
        <row r="2732">
          <cell r="B2732" t="str">
            <v>Beâ toâng gieáng nöôùc, gieáng caùp, vöõa M300, ñaù 1x2 ñoä suït 2-4cm</v>
          </cell>
          <cell r="C2732" t="str">
            <v>m3</v>
          </cell>
          <cell r="D2732" t="str">
            <v>HA.5115</v>
          </cell>
        </row>
        <row r="2733">
          <cell r="B2733" t="str">
            <v>Beâ toâng möông caùp, raõnh nöôc, vöõa M150, ñaù 1x2 ñoä suït 2-4cm</v>
          </cell>
          <cell r="C2733" t="str">
            <v>m3</v>
          </cell>
          <cell r="D2733" t="str">
            <v>HA.5212</v>
          </cell>
        </row>
        <row r="2734">
          <cell r="B2734" t="str">
            <v>Beâ toâng möông caùp, raõnh nöôc, vöõa M200, ñaù 1x2 ñoä suït 2-4cm</v>
          </cell>
          <cell r="C2734" t="str">
            <v>m3</v>
          </cell>
          <cell r="D2734" t="str">
            <v>HA.5213</v>
          </cell>
        </row>
        <row r="2735">
          <cell r="B2735" t="str">
            <v>Beâ toâng möông caùp, raõnh nöôc, vöõa M250, ñaù 1x2 ñoä suït 2-4cm</v>
          </cell>
          <cell r="C2735" t="str">
            <v>m3</v>
          </cell>
          <cell r="D2735" t="str">
            <v>HA.5214</v>
          </cell>
        </row>
        <row r="2736">
          <cell r="B2736" t="str">
            <v>Beâ toâng möông caùp, raõnh nöôc, vöõa M300, ñaù 1x2 ñoä suït 2-4cm</v>
          </cell>
          <cell r="C2736" t="str">
            <v>m3</v>
          </cell>
          <cell r="D2736" t="str">
            <v>HA.5215</v>
          </cell>
        </row>
        <row r="2737">
          <cell r="B2737" t="str">
            <v>Beâ toâng oáng si phoâng oáng fun oáng buy d≤ 100cm, vöõa M150, ñaù 1x2 ñoä suït 2-4cm</v>
          </cell>
          <cell r="C2737" t="str">
            <v>m3</v>
          </cell>
          <cell r="D2737" t="str">
            <v>HA.5312</v>
          </cell>
        </row>
        <row r="2738">
          <cell r="B2738" t="str">
            <v>Beâ toâng oáng si phoâng oáng fun oáng buy d≤ 100cm, vöõa M200, ñaù 1x2 ñoä suït 2-4cm</v>
          </cell>
          <cell r="C2738" t="str">
            <v>m3</v>
          </cell>
          <cell r="D2738" t="str">
            <v>HA.5313</v>
          </cell>
        </row>
        <row r="2739">
          <cell r="B2739" t="str">
            <v>Beâ toâng oáng si phoâng oáng fun oáng buy d≤ 100cm, vöõa M250, ñaù 1x2 ñoä suït 2-4cm</v>
          </cell>
          <cell r="C2739" t="str">
            <v>m3</v>
          </cell>
          <cell r="D2739" t="str">
            <v>HA.5314</v>
          </cell>
        </row>
        <row r="2740">
          <cell r="B2740" t="str">
            <v>Beâ toâng oáng si phoâng oáng fun oáng buy d≤ 100cm, vöõa M300, ñaù 1x2 ñoä suït 2-4cm</v>
          </cell>
          <cell r="C2740" t="str">
            <v>m3</v>
          </cell>
          <cell r="D2740" t="str">
            <v>HA.5315</v>
          </cell>
        </row>
        <row r="2741">
          <cell r="B2741" t="str">
            <v>Beâ toâng oáng si phoâng oáng fun oáng buy d≤ 200cm, vöõa M150, ñaù 1x2 ñoä suït 2-4cm</v>
          </cell>
          <cell r="C2741" t="str">
            <v>m3</v>
          </cell>
          <cell r="D2741" t="str">
            <v>HA.5322</v>
          </cell>
        </row>
        <row r="2742">
          <cell r="B2742" t="str">
            <v>Beâ toâng oáng si phoâng oáng fun oáng buy d≤ 200cm, vöõa M200, ñaù 1x2 ñoä suït 2-4cm</v>
          </cell>
          <cell r="C2742" t="str">
            <v>m3</v>
          </cell>
          <cell r="D2742" t="str">
            <v>HA.5323</v>
          </cell>
        </row>
        <row r="2743">
          <cell r="B2743" t="str">
            <v>Beâ toâng oáng si phoâng oáng fun oáng buy d≤ 200cm, vöõa M250, ñaù 1x2 ñoä suït 2-4cm</v>
          </cell>
          <cell r="C2743" t="str">
            <v>m3</v>
          </cell>
          <cell r="D2743" t="str">
            <v>HA.5324</v>
          </cell>
        </row>
        <row r="2744">
          <cell r="B2744" t="str">
            <v>Beâ toâng oáng si phoâng oáng fun oáng buy d≤ 200cm, vöõa M300, ñaù 1x2 ñoä suït 2-4cm</v>
          </cell>
          <cell r="C2744" t="str">
            <v>m3</v>
          </cell>
          <cell r="D2744" t="str">
            <v>HA.5325</v>
          </cell>
        </row>
        <row r="2745">
          <cell r="B2745" t="str">
            <v>Beâ toâng oáng si phoâng oáng fun oáng buy d&gt; 200cm, vöõa M150, ñaù 1x2 ñoä suït 2-4cm</v>
          </cell>
          <cell r="C2745" t="str">
            <v>m3</v>
          </cell>
          <cell r="D2745" t="str">
            <v>HA.5332</v>
          </cell>
        </row>
        <row r="2746">
          <cell r="B2746" t="str">
            <v>Beâ toâng oáng si phoâng oáng fun oáng buy d&gt; 200cm, vöõa M200, ñaù 1x2 ñoä suït 2-4cm</v>
          </cell>
          <cell r="C2746" t="str">
            <v>m3</v>
          </cell>
          <cell r="D2746" t="str">
            <v>HA.5333</v>
          </cell>
        </row>
        <row r="2747">
          <cell r="B2747" t="str">
            <v>Beâ toâng oáng si phoâng oáng fun oáng buy d&gt; 200cm, vöõa M250, ñaù 1x2 ñoä suït 2-4cm</v>
          </cell>
          <cell r="C2747" t="str">
            <v>m3</v>
          </cell>
          <cell r="D2747" t="str">
            <v>HA.5334</v>
          </cell>
        </row>
        <row r="2748">
          <cell r="B2748" t="str">
            <v>Beâ toâng oáng si phoâng oáng fun oáng buy d&gt; 200cm, vöõa M300, ñaù 1x2 ñoä suït 2-4cm</v>
          </cell>
          <cell r="C2748" t="str">
            <v>m3</v>
          </cell>
          <cell r="D2748" t="str">
            <v>HA.5335</v>
          </cell>
        </row>
        <row r="2749">
          <cell r="B2749" t="str">
            <v>Beâ toâng oáng coáng hình hoäp, vöõa M150, ñaù 1x2 ñoä suït 2-4cm</v>
          </cell>
          <cell r="C2749" t="str">
            <v>m3</v>
          </cell>
          <cell r="D2749" t="str">
            <v>HA.5412</v>
          </cell>
        </row>
        <row r="2750">
          <cell r="B2750" t="str">
            <v>Beâ toâng oáng coáng hình hoäp, vöõa M200, ñaù 1x2 ñoä suït 2-4cm</v>
          </cell>
          <cell r="C2750" t="str">
            <v>m3</v>
          </cell>
          <cell r="D2750" t="str">
            <v>HA.5413</v>
          </cell>
        </row>
        <row r="2751">
          <cell r="B2751" t="str">
            <v>Beâ toâng oáng coáng hình hoäp, vöõa M250, ñaù 1x2 ñoä suït 2-4cm</v>
          </cell>
          <cell r="C2751" t="str">
            <v>m3</v>
          </cell>
          <cell r="D2751" t="str">
            <v>HA.5414</v>
          </cell>
        </row>
        <row r="2752">
          <cell r="B2752" t="str">
            <v>Beâ toâng oáng coáng hình hoäp, vöõa M300, ñaù 1x2 ñoä suït 2-4cm</v>
          </cell>
          <cell r="C2752" t="str">
            <v>m3</v>
          </cell>
          <cell r="D2752" t="str">
            <v>HA.5415</v>
          </cell>
        </row>
        <row r="2753">
          <cell r="B2753" t="str">
            <v>Beâ toâng moùng, moá, truï caàu treân caïn, vöõa M150, ñaù 1x2 ñoä suït 2-4cm</v>
          </cell>
          <cell r="C2753" t="str">
            <v>m3</v>
          </cell>
          <cell r="D2753" t="str">
            <v>HA.6112</v>
          </cell>
        </row>
        <row r="2754">
          <cell r="B2754" t="str">
            <v>Beâ toâng moùng, moá, truï caàu treân caïn, vöõa M200, ñaù 1x2 ñoä suït 2-4cm</v>
          </cell>
          <cell r="C2754" t="str">
            <v>m3</v>
          </cell>
          <cell r="D2754" t="str">
            <v>HA.6113</v>
          </cell>
        </row>
        <row r="2755">
          <cell r="B2755" t="str">
            <v>Beâ toâng moùng, moá, truï caàu treân caïn, vöõa M250, ñaù 1x2 ñoä suït 2-4cm</v>
          </cell>
          <cell r="C2755" t="str">
            <v>m3</v>
          </cell>
          <cell r="D2755" t="str">
            <v>HA.6114</v>
          </cell>
        </row>
        <row r="2756">
          <cell r="B2756" t="str">
            <v>Beâ toâng moùng, moá, truï caàu treân caïn, vöõa M300, ñaù 1x2 ñoä suït 2-4cm</v>
          </cell>
          <cell r="C2756" t="str">
            <v>m3</v>
          </cell>
          <cell r="D2756" t="str">
            <v>HA.6115</v>
          </cell>
        </row>
        <row r="2757">
          <cell r="B2757" t="str">
            <v>Beâ toâng moùng, moá, truï caàu döôùi nöôùc, vöõa M150, ñaù 1x2 ñoä suït 2-4cm</v>
          </cell>
          <cell r="C2757" t="str">
            <v>m3</v>
          </cell>
          <cell r="D2757" t="str">
            <v>HA.6122</v>
          </cell>
        </row>
        <row r="2758">
          <cell r="B2758" t="str">
            <v>Beâ toâng moùng, moá, truï caàu döôùi nöôùc, vöõa M200, ñaù 1x2 ñoä suït 2-4cm</v>
          </cell>
          <cell r="C2758" t="str">
            <v>m3</v>
          </cell>
          <cell r="D2758" t="str">
            <v>HA.6123</v>
          </cell>
        </row>
        <row r="2759">
          <cell r="B2759" t="str">
            <v>Beâ toâng moùng, moá, truï caàu döôùi nöôùc, vöõa M250, ñaù 1x2 ñoä suït 2-4cm</v>
          </cell>
          <cell r="C2759" t="str">
            <v>m3</v>
          </cell>
          <cell r="D2759" t="str">
            <v>HA.6124</v>
          </cell>
        </row>
        <row r="2760">
          <cell r="B2760" t="str">
            <v>Beâ toâng moùng, moá, truï caàu döôùi nöôùc, vöõa M300, ñaù 1x2 ñoä suït 2-4cm</v>
          </cell>
          <cell r="C2760" t="str">
            <v>m3</v>
          </cell>
          <cell r="D2760" t="str">
            <v>HA.6125</v>
          </cell>
        </row>
        <row r="2761">
          <cell r="B2761" t="str">
            <v>Beâ toâng moùng, moá, truï caàu treân caïn, vöõa M150, ñaù 1x2 ñoä suït 2-4cm</v>
          </cell>
          <cell r="C2761" t="str">
            <v>m3</v>
          </cell>
          <cell r="D2761" t="str">
            <v>HA.6132</v>
          </cell>
        </row>
        <row r="2762">
          <cell r="B2762" t="str">
            <v>Beâ toâng moùng, moá, truï caàu treân caïn, vöõa M200, ñaù 1x2 ñoä suït 2-4cm</v>
          </cell>
          <cell r="C2762" t="str">
            <v>m3</v>
          </cell>
          <cell r="D2762" t="str">
            <v>HA.6133</v>
          </cell>
        </row>
        <row r="2763">
          <cell r="B2763" t="str">
            <v>Beâ toâng moùng, moá, truï caàu treân caïn, vöõa M250, ñaù 1x2 ñoä suït 2-4cm</v>
          </cell>
          <cell r="C2763" t="str">
            <v>m3</v>
          </cell>
          <cell r="D2763" t="str">
            <v>HA.6134</v>
          </cell>
        </row>
        <row r="2764">
          <cell r="B2764" t="str">
            <v>Beâ toâng moùng, moá, truï caàu treân caïn, vöõa M300, ñaù 1x2 ñoä suït 2-4cm</v>
          </cell>
          <cell r="C2764" t="str">
            <v>m3</v>
          </cell>
          <cell r="D2764" t="str">
            <v>HA.6135</v>
          </cell>
        </row>
        <row r="2765">
          <cell r="B2765" t="str">
            <v>Beâ toâng moùng, moá, truï caàu döôùi nöôùc, vöõa M150, ñaù 1x2 ñoä suït 2-4cm</v>
          </cell>
          <cell r="C2765" t="str">
            <v>m3</v>
          </cell>
          <cell r="D2765" t="str">
            <v>HA.6142</v>
          </cell>
        </row>
        <row r="2766">
          <cell r="B2766" t="str">
            <v>Beâ toâng moùng, moá, truï caàu döôùi nöôùc, vöõa M200, ñaù 1x2 ñoä suït 2-4cm</v>
          </cell>
          <cell r="C2766" t="str">
            <v>m3</v>
          </cell>
          <cell r="D2766" t="str">
            <v>HA.6143</v>
          </cell>
        </row>
        <row r="2767">
          <cell r="B2767" t="str">
            <v>Beâ toâng moùng, moá, truï caàu döôùi nöôùc, vöõa M250, ñaù 1x2 ñoä suït 2-4cm</v>
          </cell>
          <cell r="C2767" t="str">
            <v>m3</v>
          </cell>
          <cell r="D2767" t="str">
            <v>HA.6144</v>
          </cell>
        </row>
        <row r="2768">
          <cell r="B2768" t="str">
            <v>Beâ toâng moùng, moá, truï caàu döôùi nöôùc, vöõa M300, ñaù 1x2 ñoä suït 2-4cm</v>
          </cell>
          <cell r="C2768" t="str">
            <v>m3</v>
          </cell>
          <cell r="D2768" t="str">
            <v>HA.6145</v>
          </cell>
        </row>
        <row r="2769">
          <cell r="B2769" t="str">
            <v>Beâ toâng moùng, moá, truï caàu treân caïn, vöõa M150, ñaù 2x4 ñoä suït 2-4cm</v>
          </cell>
          <cell r="C2769" t="str">
            <v>m3</v>
          </cell>
          <cell r="D2769" t="str">
            <v>HA.6152</v>
          </cell>
        </row>
        <row r="2770">
          <cell r="B2770" t="str">
            <v>Beâ toâng moùng, moá, truï caàu treân caïn, vöõa M200, ñaù 2x4 ñoä suït 2-4cm</v>
          </cell>
          <cell r="C2770" t="str">
            <v>m3</v>
          </cell>
          <cell r="D2770" t="str">
            <v>HA.6153</v>
          </cell>
        </row>
        <row r="2771">
          <cell r="B2771" t="str">
            <v>Beâ toâng moùng, moá, truï caàu treân caïn, vöõa M250, ñaù 2x4 ñoä suït 2-4cm</v>
          </cell>
          <cell r="C2771" t="str">
            <v>m3</v>
          </cell>
          <cell r="D2771" t="str">
            <v>HA.6154</v>
          </cell>
        </row>
        <row r="2772">
          <cell r="B2772" t="str">
            <v>Beâ toâng moùng, moá, truï caàu treân caïn, vöõa M300, ñaù 2x4 ñoä suït 2-4cm</v>
          </cell>
          <cell r="C2772" t="str">
            <v>m3</v>
          </cell>
          <cell r="D2772" t="str">
            <v>HA.6155</v>
          </cell>
        </row>
        <row r="2773">
          <cell r="B2773" t="str">
            <v>Beâ toâng moùng, moá, truï caàu döôùi nöôùc, vöõa M150, ñaù 2x4 ñoä suït 2-4cm</v>
          </cell>
          <cell r="C2773" t="str">
            <v>m3</v>
          </cell>
          <cell r="D2773" t="str">
            <v>HA.6162</v>
          </cell>
        </row>
        <row r="2774">
          <cell r="B2774" t="str">
            <v>Beâ toâng moùng, moá, truï caàu döôùi nöôùc, vöõa M200, ñaù 2x4 ñoä suït 2-4cm</v>
          </cell>
          <cell r="C2774" t="str">
            <v>m3</v>
          </cell>
          <cell r="D2774" t="str">
            <v>HA.6163</v>
          </cell>
        </row>
        <row r="2775">
          <cell r="B2775" t="str">
            <v>Beâ toâng moùng, moá, truï caàu döôùi nöôùc, vöõa M250, ñaù 2x4 ñoä suït 2-4cm</v>
          </cell>
          <cell r="C2775" t="str">
            <v>m3</v>
          </cell>
          <cell r="D2775" t="str">
            <v>HA.6164</v>
          </cell>
        </row>
        <row r="2776">
          <cell r="B2776" t="str">
            <v>Beâ toâng moùng, moá, truï caàu döôùi nöôùc, vöõa M300, ñaù 2x4 ñoä suït 2-4cm</v>
          </cell>
          <cell r="C2776" t="str">
            <v>m3</v>
          </cell>
          <cell r="D2776" t="str">
            <v>HA.6165</v>
          </cell>
        </row>
        <row r="2777">
          <cell r="B2777" t="str">
            <v>Beâ toâng moùng, moá, truï caàu treân caïn, vöõa M150, ñaù 2x4 ñoä suït 2-4cm</v>
          </cell>
          <cell r="C2777" t="str">
            <v>m3</v>
          </cell>
          <cell r="D2777" t="str">
            <v>HA.6172</v>
          </cell>
        </row>
        <row r="2778">
          <cell r="B2778" t="str">
            <v>Beâ toâng moùng, moá, truï caàu treân caïn, vöõa M200, ñaù 2x4 ñoä suït 2-4cm</v>
          </cell>
          <cell r="C2778" t="str">
            <v>m3</v>
          </cell>
          <cell r="D2778" t="str">
            <v>HA.6173</v>
          </cell>
        </row>
        <row r="2779">
          <cell r="B2779" t="str">
            <v>Beâ toâng moùng, moá, truï caàu treân caïn, vöõa M250, ñaù 2x4 ñoä suït 2-4cm</v>
          </cell>
          <cell r="C2779" t="str">
            <v>m3</v>
          </cell>
          <cell r="D2779" t="str">
            <v>HA.6174</v>
          </cell>
        </row>
        <row r="2780">
          <cell r="B2780" t="str">
            <v>Beâ toâng moùng, moá, truï caàu treân caïn, vöõa M300, ñaù 2x4 ñoä suït 2-4cm</v>
          </cell>
          <cell r="C2780" t="str">
            <v>m3</v>
          </cell>
          <cell r="D2780" t="str">
            <v>HA.6175</v>
          </cell>
        </row>
        <row r="2781">
          <cell r="B2781" t="str">
            <v>Beâ toâng moùng, moá, truï caàu döôùi nöôùc, vöõa M150, ñaù 2x4 ñoä suït 2-4cm</v>
          </cell>
          <cell r="C2781" t="str">
            <v>m3</v>
          </cell>
          <cell r="D2781" t="str">
            <v>HA.6182</v>
          </cell>
        </row>
        <row r="2782">
          <cell r="B2782" t="str">
            <v>Beâ toâng moùng, moá, truï caàu döôùi nöôùc, vöõa M200, ñaù 2x4 ñoä suït 2-4cm</v>
          </cell>
          <cell r="C2782" t="str">
            <v>m3</v>
          </cell>
          <cell r="D2782" t="str">
            <v>HA.6183</v>
          </cell>
        </row>
        <row r="2783">
          <cell r="B2783" t="str">
            <v>Beâ toâng moùng, moá, truï caàu döôùi nöôùc, vöõa M250, ñaù 2x4 ñoä suït 2-4cm</v>
          </cell>
          <cell r="C2783" t="str">
            <v>m3</v>
          </cell>
          <cell r="D2783" t="str">
            <v>HA.6184</v>
          </cell>
        </row>
        <row r="2784">
          <cell r="B2784" t="str">
            <v>Beâ toâng moùng, moá, truï caàu döôùi nöôùc, vöõa M300, ñaù 2x4 ñoä suït 2-4cm</v>
          </cell>
          <cell r="C2784" t="str">
            <v>m3</v>
          </cell>
          <cell r="D2784" t="str">
            <v>HA.6185</v>
          </cell>
        </row>
        <row r="2785">
          <cell r="B2785" t="str">
            <v>Beâ toâng maët caàu, vöõa M150, ñaù 1x2 ñoä suït 2-4cm</v>
          </cell>
          <cell r="C2785" t="str">
            <v>m3</v>
          </cell>
          <cell r="D2785" t="str">
            <v>HA.6212</v>
          </cell>
        </row>
        <row r="2786">
          <cell r="B2786" t="str">
            <v>Beâ toâng maët caàu, vöõa M200, ñaù 1x2 ñoä suït 2-4cm</v>
          </cell>
          <cell r="C2786" t="str">
            <v>m3</v>
          </cell>
          <cell r="D2786" t="str">
            <v>HA.6213</v>
          </cell>
        </row>
        <row r="2787">
          <cell r="B2787" t="str">
            <v>Beâ toâng maët caàu, vöõa M250, ñaù 1x2 ñoä suït 2-4cm</v>
          </cell>
          <cell r="C2787" t="str">
            <v>m3</v>
          </cell>
          <cell r="D2787" t="str">
            <v>HA.6214</v>
          </cell>
        </row>
        <row r="2788">
          <cell r="B2788" t="str">
            <v>Beâ toâng maët caàu, vöõa M300, ñaù 1x2 ñoä suït 2-4cm</v>
          </cell>
          <cell r="C2788" t="str">
            <v>m3</v>
          </cell>
          <cell r="D2788" t="str">
            <v>HA.6215</v>
          </cell>
        </row>
        <row r="2789">
          <cell r="B2789" t="str">
            <v>Beâ toâng lan can, gôø chaén, vöõa M150, ñaù 1x2 ñoä suït 2-4cm</v>
          </cell>
          <cell r="C2789" t="str">
            <v>m3</v>
          </cell>
          <cell r="D2789" t="str">
            <v>HA.6222</v>
          </cell>
        </row>
        <row r="2790">
          <cell r="B2790" t="str">
            <v>Beâ toâng lan can, gôø chaén, vöõa M200, ñaù 1x2 ñoä suït 2-4cm</v>
          </cell>
          <cell r="C2790" t="str">
            <v>m3</v>
          </cell>
          <cell r="D2790" t="str">
            <v>HA.6223</v>
          </cell>
        </row>
        <row r="2791">
          <cell r="B2791" t="str">
            <v>Beâ toâng lan can, gôø chaén, vöõa M250, ñaù 1x2 ñoä suït 2-4cm</v>
          </cell>
          <cell r="C2791" t="str">
            <v>m3</v>
          </cell>
          <cell r="D2791" t="str">
            <v>HA.6224</v>
          </cell>
        </row>
        <row r="2792">
          <cell r="B2792" t="str">
            <v>Beâ toâng lan can, gôø chaén, vöõa M300, ñaù 1x2 ñoä suït 2-4cm</v>
          </cell>
          <cell r="C2792" t="str">
            <v>m3</v>
          </cell>
          <cell r="D2792" t="str">
            <v>HA.6225</v>
          </cell>
        </row>
        <row r="2793">
          <cell r="B2793" t="str">
            <v>Beâ toâng buoàng xoaén, vöõa M200, ñaù 1x2 ñoä suït 2-4cm</v>
          </cell>
          <cell r="C2793" t="str">
            <v>m3</v>
          </cell>
          <cell r="D2793" t="str">
            <v>HA.7113</v>
          </cell>
        </row>
        <row r="2794">
          <cell r="B2794" t="str">
            <v>Beâ toâng buoàng xoaén, vöõa M250, ñaù 1x2 ñoä suït 2-4cm</v>
          </cell>
          <cell r="C2794" t="str">
            <v>m3</v>
          </cell>
          <cell r="D2794" t="str">
            <v>HA.7114</v>
          </cell>
        </row>
        <row r="2795">
          <cell r="B2795" t="str">
            <v>Beâ toâng buoàng xoaén, vöõa M300, ñaù 1x2 ñoä suït 2-4cm</v>
          </cell>
          <cell r="C2795" t="str">
            <v>m3</v>
          </cell>
          <cell r="D2795" t="str">
            <v>HA.7115</v>
          </cell>
        </row>
        <row r="2796">
          <cell r="B2796" t="str">
            <v>Beâ toâng caàu maùng , vöõa M200, ñaù 1x2 ñoä suït 2-4cm</v>
          </cell>
          <cell r="C2796" t="str">
            <v>m3</v>
          </cell>
          <cell r="D2796" t="str">
            <v>HA.7213</v>
          </cell>
        </row>
        <row r="2797">
          <cell r="B2797" t="str">
            <v>Beâ toâng caàu maùng , vöõa M250, ñaù 1x2 ñoä suït 2-4cm</v>
          </cell>
          <cell r="C2797" t="str">
            <v>m3</v>
          </cell>
          <cell r="D2797" t="str">
            <v>HA.7214</v>
          </cell>
        </row>
        <row r="2798">
          <cell r="B2798" t="str">
            <v>Beâ toâng caàu maùng , vöõa M300, ñaù 1x2 ñoä suït 2-4cm</v>
          </cell>
          <cell r="C2798" t="str">
            <v>m3</v>
          </cell>
          <cell r="D2798" t="str">
            <v>HA.7215</v>
          </cell>
        </row>
        <row r="2799">
          <cell r="B2799" t="str">
            <v>Beâ toâng caàu maùng voû moûng, vöõa M200, ñaù 1x2 ñoä suït 2-4cm</v>
          </cell>
          <cell r="C2799" t="str">
            <v>m2</v>
          </cell>
          <cell r="D2799" t="str">
            <v>HA.7313</v>
          </cell>
        </row>
        <row r="2800">
          <cell r="B2800" t="str">
            <v>Beâ toâng caàu maùng voû moûng, vöõa M250, ñaù 1x2 ñoä suït 2-4cm</v>
          </cell>
          <cell r="C2800" t="str">
            <v>m2</v>
          </cell>
          <cell r="D2800" t="str">
            <v>HA.7314</v>
          </cell>
        </row>
        <row r="2801">
          <cell r="B2801" t="str">
            <v>Beâ toâng caàu maùng voû moûng, vöõa M300, ñaù 1x2 ñoä suït 2-4cm</v>
          </cell>
          <cell r="C2801" t="str">
            <v>m2</v>
          </cell>
          <cell r="D2801" t="str">
            <v>HA.7315</v>
          </cell>
        </row>
        <row r="2802">
          <cell r="B2802" t="str">
            <v>Beâ toâng caàu caûng moái noái baûn daàm doïc, M200, ñaù 1x2 ñoä suït 2-4cm</v>
          </cell>
          <cell r="C2802" t="str">
            <v>m3</v>
          </cell>
          <cell r="D2802" t="str">
            <v>HA.7413</v>
          </cell>
        </row>
        <row r="2803">
          <cell r="B2803" t="str">
            <v>Beâ toâng caàu caûng moái noái baûn daàm doïc, M250, ñaù 1x2 ñoä suït 2-4cm</v>
          </cell>
          <cell r="C2803" t="str">
            <v>m3</v>
          </cell>
          <cell r="D2803" t="str">
            <v>HA.7414</v>
          </cell>
        </row>
        <row r="2804">
          <cell r="B2804" t="str">
            <v>Beâ toâng caàu caûng moái noái baûn daàm doïc, M300, ñaù 1x2 ñoä suït 2-4cm</v>
          </cell>
          <cell r="C2804" t="str">
            <v>m3</v>
          </cell>
          <cell r="D2804" t="str">
            <v>HA.7415</v>
          </cell>
        </row>
        <row r="2805">
          <cell r="B2805" t="str">
            <v>Beâ toâng daàm caàu vöõa M200, ñaù 1x2 ñoä suït 2-4cm</v>
          </cell>
          <cell r="C2805" t="str">
            <v>m3</v>
          </cell>
          <cell r="D2805" t="str">
            <v>HA.7423</v>
          </cell>
        </row>
        <row r="2806">
          <cell r="B2806" t="str">
            <v>Beâ toâng daàm caàu vöõa M250, ñaù 1x2 ñoä suït 2-4cm</v>
          </cell>
          <cell r="C2806" t="str">
            <v>m3</v>
          </cell>
          <cell r="D2806" t="str">
            <v>HA.7424</v>
          </cell>
        </row>
        <row r="2807">
          <cell r="B2807" t="str">
            <v>Beâ toâng daàm caàu vöõa M300, ñaù 1x2 ñoä suït 2-4cm</v>
          </cell>
          <cell r="C2807" t="str">
            <v>m3</v>
          </cell>
          <cell r="D2807" t="str">
            <v>HA.7425</v>
          </cell>
        </row>
        <row r="2808">
          <cell r="B2808" t="str">
            <v>Beâ toâng maùi bôø keânh möông , vöõa M200, ñaù 1x2 ñoä suït 2-4cm</v>
          </cell>
          <cell r="C2808" t="str">
            <v>m3</v>
          </cell>
          <cell r="D2808" t="str">
            <v>HA.7513</v>
          </cell>
        </row>
        <row r="2809">
          <cell r="B2809" t="str">
            <v>Beâ toâng maùi bôø keânh möông , vöõa M250, ñaù 1x2 ñoä suït 2-4cm</v>
          </cell>
          <cell r="C2809" t="str">
            <v>m3</v>
          </cell>
          <cell r="D2809" t="str">
            <v>HA.7514</v>
          </cell>
        </row>
        <row r="2810">
          <cell r="B2810" t="str">
            <v>Beâ toâng maùi bôø keânh möông , vöõa M300, ñaù 1x2 ñoä suït 2-4cm</v>
          </cell>
          <cell r="C2810" t="str">
            <v>m3</v>
          </cell>
          <cell r="D2810" t="str">
            <v>HA.7515</v>
          </cell>
        </row>
        <row r="2811">
          <cell r="B2811" t="str">
            <v>Beâ toâng maët ñöôøng chieàu daøy ≤ 25cm, vöõa M200, ñaù 1x2 ñoä suït 2-4cm</v>
          </cell>
          <cell r="C2811" t="str">
            <v>m3</v>
          </cell>
          <cell r="D2811" t="str">
            <v>HA.8113</v>
          </cell>
        </row>
        <row r="2812">
          <cell r="B2812" t="str">
            <v>Beâ toâng maët ñöôøng chieàu daøy ≤ 25cm, vöõa M250, ñaù 1x2 ñoä suït 2-4cm</v>
          </cell>
          <cell r="C2812" t="str">
            <v>m3</v>
          </cell>
          <cell r="D2812" t="str">
            <v>HA.8114</v>
          </cell>
        </row>
        <row r="2813">
          <cell r="B2813" t="str">
            <v>Beâ toâng maët ñöôøng chieàu daøy ≤ 25cm, vöõa M300, ñaù 1x2 ñoä suït 2-4cm</v>
          </cell>
          <cell r="C2813" t="str">
            <v>m3</v>
          </cell>
          <cell r="D2813" t="str">
            <v>HA.8115</v>
          </cell>
        </row>
        <row r="2814">
          <cell r="B2814" t="str">
            <v>Beâ toâng maët ñöôøng chieàu daøy &gt;25cm, vöõa M200, ñaù 1x2 ñoä suït 2-4cm</v>
          </cell>
          <cell r="C2814" t="str">
            <v>m3</v>
          </cell>
          <cell r="D2814" t="str">
            <v>HA.8123</v>
          </cell>
        </row>
        <row r="2815">
          <cell r="B2815" t="str">
            <v>Beâ toâng maët ñöôøng chieàu daøy &gt;25cm, vöõa M250, ñaù 1x2 ñoä suït 2-4cm</v>
          </cell>
          <cell r="C2815" t="str">
            <v>m3</v>
          </cell>
          <cell r="D2815" t="str">
            <v>HA.8124</v>
          </cell>
        </row>
        <row r="2816">
          <cell r="B2816" t="str">
            <v>Beâ toâng maët ñöôøng chieàu daøy &gt;25cm, vöõa M300, ñaù 1x2 ñoä suït 2-4cm</v>
          </cell>
          <cell r="C2816" t="str">
            <v>m3</v>
          </cell>
          <cell r="D2816" t="str">
            <v>HA.8125</v>
          </cell>
        </row>
        <row r="2817">
          <cell r="B2817" t="str">
            <v>Beâ toâng maët ñöôøng chieàu daøy ≤ 25cm, vöõa M200, ñaù 2x4 ñoä suït 2-4cm</v>
          </cell>
          <cell r="C2817" t="str">
            <v>m3</v>
          </cell>
          <cell r="D2817" t="str">
            <v>HA.8213</v>
          </cell>
        </row>
        <row r="2818">
          <cell r="B2818" t="str">
            <v>Beâ toâng maët ñöôøng chieàu daøy ≤ 25cm, vöõa M250, ñaù 2x4 ñoä suït 2-4cm</v>
          </cell>
          <cell r="C2818" t="str">
            <v>m3</v>
          </cell>
          <cell r="D2818" t="str">
            <v>HA.8214</v>
          </cell>
        </row>
        <row r="2819">
          <cell r="B2819" t="str">
            <v>Beâ toâng maët ñöôøng chieàu daøy ≤ 25cm, vöõa M300, ñaù 2x4 ñoä suït 2-4cm</v>
          </cell>
          <cell r="C2819" t="str">
            <v>m3</v>
          </cell>
          <cell r="D2819" t="str">
            <v>HA.8215</v>
          </cell>
        </row>
        <row r="2820">
          <cell r="B2820" t="str">
            <v>Beâ toâng maët ñöôøng chieàu daøy &gt;25cm, vöõa M200, ñaù 2x4 ñoä suït 2-4cm</v>
          </cell>
          <cell r="C2820" t="str">
            <v>m3</v>
          </cell>
          <cell r="D2820" t="str">
            <v>HA.8223</v>
          </cell>
        </row>
        <row r="2821">
          <cell r="B2821" t="str">
            <v>Beâ toâng maët ñöôøng chieàu daøy &gt;25cm, vöõa M250, ñaù 2x4 ñoä suït 2-4cm</v>
          </cell>
          <cell r="C2821" t="str">
            <v>m3</v>
          </cell>
          <cell r="D2821" t="str">
            <v>HA.8224</v>
          </cell>
        </row>
        <row r="2822">
          <cell r="B2822" t="str">
            <v>Beâ toâng maët ñöôøng chieàu daøy &gt;25cm, vöõa M300, ñaù 2x4 ñoä suït 2-4cm</v>
          </cell>
          <cell r="C2822" t="str">
            <v>m3</v>
          </cell>
          <cell r="D2822" t="str">
            <v>HA.8225</v>
          </cell>
        </row>
        <row r="2823">
          <cell r="B2823" t="str">
            <v>Beâ toâng coïc nhoài treân caïn ñöôøng kính≤ 1000mm, vöõa M200, ñaù 1x2 ñoä suït 2-4cm</v>
          </cell>
          <cell r="C2823" t="str">
            <v>m3</v>
          </cell>
          <cell r="D2823" t="str">
            <v>HA.9113</v>
          </cell>
        </row>
        <row r="2824">
          <cell r="B2824" t="str">
            <v>Beâ toâng coïc nhoài treân caïn ñöôøng kính≤ 1000mm, vöõa M250, ñaù 1x2 ñoä suït 2-4cm</v>
          </cell>
          <cell r="C2824" t="str">
            <v>m3</v>
          </cell>
          <cell r="D2824" t="str">
            <v>HA.9114</v>
          </cell>
        </row>
        <row r="2825">
          <cell r="B2825" t="str">
            <v>Beâ toâng coïc nhoài treân caïn ñöôøng kính≤ 1000mm, vöõa M300, ñaù 1x2 ñoä suït 2-4cm</v>
          </cell>
          <cell r="C2825" t="str">
            <v>m3</v>
          </cell>
          <cell r="D2825" t="str">
            <v>HA.9115</v>
          </cell>
        </row>
        <row r="2826">
          <cell r="B2826" t="str">
            <v>Beâ toâng coïc nhoài treân caïn ñöôøng kính&gt;1000mm, vöõa M200, ñaù 1x2 ñoä suït 2-4cm</v>
          </cell>
          <cell r="C2826" t="str">
            <v>m3</v>
          </cell>
          <cell r="D2826" t="str">
            <v>HA.9123</v>
          </cell>
        </row>
        <row r="2827">
          <cell r="B2827" t="str">
            <v>Beâ toâng coïc nhoài treân caïn ñöôøng kính&gt;1000mm, vöõa M250, ñaù 1x2 ñoä suït 2-4cm</v>
          </cell>
          <cell r="C2827" t="str">
            <v>m3</v>
          </cell>
          <cell r="D2827" t="str">
            <v>HA.9124</v>
          </cell>
        </row>
        <row r="2828">
          <cell r="B2828" t="str">
            <v>Beâ toâng coïc nhoài treân caïn ñöôøng kính&gt;1000mm, vöõa M300, ñaù 1x2 ñoä suït 2-4cm</v>
          </cell>
          <cell r="C2828" t="str">
            <v>m3</v>
          </cell>
          <cell r="D2828" t="str">
            <v>HA.9125</v>
          </cell>
        </row>
        <row r="2829">
          <cell r="B2829" t="str">
            <v>Beâ toâng coïc nhoài döôùi nöôùc ñöôøng kính≤ 1000mm, vöõa M200, ñaù 1x2 ñoä suït 2-4cm</v>
          </cell>
          <cell r="C2829" t="str">
            <v>m3</v>
          </cell>
          <cell r="D2829" t="str">
            <v>HA.9213</v>
          </cell>
        </row>
        <row r="2830">
          <cell r="B2830" t="str">
            <v>Beâ toâng coïc nhoài döôùi nöôùc ñöôøng kính≤ 1000mm, vöõa M250, ñaù 1x2 ñoä suït 2-4cm</v>
          </cell>
          <cell r="C2830" t="str">
            <v>m3</v>
          </cell>
          <cell r="D2830" t="str">
            <v>HA.9214</v>
          </cell>
        </row>
        <row r="2831">
          <cell r="B2831" t="str">
            <v>Beâ toâng coïc nhoài döôùi nöôùc ñöôøng kính≤ 1000mm, vöõa M300, ñaù 1x2 ñoä suït 2-4cm</v>
          </cell>
          <cell r="C2831" t="str">
            <v>m3</v>
          </cell>
          <cell r="D2831" t="str">
            <v>HA.9215</v>
          </cell>
        </row>
        <row r="2832">
          <cell r="B2832" t="str">
            <v>Beâ toâng coïc nhoài döôùi nöôùc ñöôøng kính&gt;1000mm, vöõa M200, ñaù 1x2 ñoä suït 2-4cm</v>
          </cell>
          <cell r="C2832" t="str">
            <v>m3</v>
          </cell>
          <cell r="D2832" t="str">
            <v>HA.9223</v>
          </cell>
        </row>
        <row r="2833">
          <cell r="B2833" t="str">
            <v>Beâ toâng coïc nhoài döôùi nöôùc ñöôøng kính&gt;1000mm, vöõa M250, ñaù 1x2 ñoä suït 2-4cm</v>
          </cell>
          <cell r="C2833" t="str">
            <v>m3</v>
          </cell>
          <cell r="D2833" t="str">
            <v>HA.9224</v>
          </cell>
        </row>
        <row r="2834">
          <cell r="B2834" t="str">
            <v>Beâ toâng coïc nhoài döôùi nöôùc ñöôøng kính&gt;1000mm, vöõa M300, ñaù 1x2 ñoä suït 2-4cm</v>
          </cell>
          <cell r="C2834" t="str">
            <v>m3</v>
          </cell>
          <cell r="D2834" t="str">
            <v>HA.9225</v>
          </cell>
        </row>
        <row r="2835">
          <cell r="B2835" t="str">
            <v>Beâ toâng loùt moùng vöõa M100 ñaù 2x4 ñoä suït 6-8cm</v>
          </cell>
          <cell r="C2835" t="str">
            <v>m3</v>
          </cell>
          <cell r="D2835" t="str">
            <v>HB.1111</v>
          </cell>
        </row>
        <row r="2836">
          <cell r="B2836" t="str">
            <v>Beâ toâng loùt moùng vöõa M150 ñaù 2x4 ñoä suït 6-8cm</v>
          </cell>
          <cell r="C2836" t="str">
            <v>m3</v>
          </cell>
          <cell r="D2836" t="str">
            <v>HB.1112</v>
          </cell>
        </row>
        <row r="2837">
          <cell r="B2837" t="str">
            <v>Beâ toâng loùt moùng vöõa M200 ñaù 2x4 ñoä suït 6-8cm</v>
          </cell>
          <cell r="C2837" t="str">
            <v>m3</v>
          </cell>
          <cell r="D2837" t="str">
            <v>HB.1113</v>
          </cell>
        </row>
        <row r="2838">
          <cell r="B2838" t="str">
            <v>Beâ toâng moùng chieàu roäng ≤ 250cm, vöõa M150 ñaù 1x2 ñoä suït 6-8cm</v>
          </cell>
          <cell r="C2838" t="str">
            <v>m3</v>
          </cell>
          <cell r="D2838" t="str">
            <v>HB.1212</v>
          </cell>
        </row>
        <row r="2839">
          <cell r="B2839" t="str">
            <v>Beâ toâng moùng chieàu roäng ≤ 250cm, vöõa M200 ñaù 1x2 ñoä suït 6-8cm</v>
          </cell>
          <cell r="C2839" t="str">
            <v>m3</v>
          </cell>
          <cell r="D2839" t="str">
            <v>HB.1213</v>
          </cell>
        </row>
        <row r="2840">
          <cell r="B2840" t="str">
            <v>Beâ toâng moùng chieàu roäng ≤ 250cm, vöõa M250 ñaù 1x2 ñoä suït 6-8cm</v>
          </cell>
          <cell r="C2840" t="str">
            <v>m3</v>
          </cell>
          <cell r="D2840" t="str">
            <v>HB.1214</v>
          </cell>
        </row>
        <row r="2841">
          <cell r="B2841" t="str">
            <v>Beâ toâng moùng chieàu roäng ≤ 250cm, vöõa M300 ñaù 1x2 ñoä suït 6-8cm</v>
          </cell>
          <cell r="C2841" t="str">
            <v>m3</v>
          </cell>
          <cell r="D2841" t="str">
            <v>HB.1215</v>
          </cell>
        </row>
        <row r="2842">
          <cell r="B2842" t="str">
            <v>Beâ toâng moùng chieàu roäng &gt; 250cm, vöõa M150 ñaù 1x2 ñoä suït 6-8cm</v>
          </cell>
          <cell r="C2842" t="str">
            <v>m3</v>
          </cell>
          <cell r="D2842" t="str">
            <v>HB.1222</v>
          </cell>
        </row>
        <row r="2843">
          <cell r="B2843" t="str">
            <v>Beâ toâng moùng chieàu roäng &gt; 250cm, vöõa M200 ñaù 1x2 ñoä suït 6-8cm</v>
          </cell>
          <cell r="C2843" t="str">
            <v>m3</v>
          </cell>
          <cell r="D2843" t="str">
            <v>HB.1223</v>
          </cell>
        </row>
        <row r="2844">
          <cell r="B2844" t="str">
            <v>Beâ toâng moùng chieàu roäng &gt; 250cm, vöõa M250 ñaù 1x2 ñoä suït 6-8cm</v>
          </cell>
          <cell r="C2844" t="str">
            <v>m3</v>
          </cell>
          <cell r="D2844" t="str">
            <v>HB.1224</v>
          </cell>
        </row>
        <row r="2845">
          <cell r="B2845" t="str">
            <v>Beâ toâng moùng chieàu roäng &gt; 300cm, vöõa M300 ñaù 1x2 ñoä suït 6-8cm</v>
          </cell>
          <cell r="C2845" t="str">
            <v>m3</v>
          </cell>
          <cell r="D2845" t="str">
            <v>HB.1225</v>
          </cell>
        </row>
        <row r="2846">
          <cell r="B2846" t="str">
            <v>Beâ toâng moùng chieàu roäng ≤ 250cm, vöõa M150 ñaù 2x4 ñoä suït 6-8cm</v>
          </cell>
          <cell r="C2846" t="str">
            <v>m3</v>
          </cell>
          <cell r="D2846" t="str">
            <v>HB.1232</v>
          </cell>
        </row>
        <row r="2847">
          <cell r="B2847" t="str">
            <v>Beâ toâng moùng chieàu roäng ≤ 250cm, vöõa M200 ñaù 2x4 ñoä suït 6-8cm</v>
          </cell>
          <cell r="C2847" t="str">
            <v>m3</v>
          </cell>
          <cell r="D2847" t="str">
            <v>HB.1233</v>
          </cell>
        </row>
        <row r="2848">
          <cell r="B2848" t="str">
            <v>Beâ toâng moùng chieàu roäng ≤ 250cm, vöõa M250 ñaù 2x4 ñoä suït 6-8cm</v>
          </cell>
          <cell r="C2848" t="str">
            <v>m3</v>
          </cell>
          <cell r="D2848" t="str">
            <v>HB.1234</v>
          </cell>
        </row>
        <row r="2849">
          <cell r="B2849" t="str">
            <v>Beâ toâng moùng chieàu roäng ≤ 300cm, vöõa M300 ñaù 2x4 ñoä suït 6-8cm</v>
          </cell>
          <cell r="C2849" t="str">
            <v>m3</v>
          </cell>
          <cell r="D2849" t="str">
            <v>HB.1235</v>
          </cell>
        </row>
        <row r="2850">
          <cell r="B2850" t="str">
            <v>Beâ toâng moùng chieàu roäng &gt; 250cm, vöõa M150 ñaù 2x4 ñoä suït 6-8cm</v>
          </cell>
          <cell r="C2850" t="str">
            <v>m3</v>
          </cell>
          <cell r="D2850" t="str">
            <v>HB.1242</v>
          </cell>
        </row>
        <row r="2851">
          <cell r="B2851" t="str">
            <v>Beâ toâng moùng chieàu roäng &gt; 250cm, vöõa M200 ñaù 2x4 ñoä suït 6-8cm</v>
          </cell>
          <cell r="C2851" t="str">
            <v>m3</v>
          </cell>
          <cell r="D2851" t="str">
            <v>HB.1243</v>
          </cell>
        </row>
        <row r="2852">
          <cell r="B2852" t="str">
            <v>Beâ toâng moùng chieàu roäng &gt; 250cm, vöõa M250 ñaù 2x4 ñoä suït 6-8cm</v>
          </cell>
          <cell r="C2852" t="str">
            <v>m3</v>
          </cell>
          <cell r="D2852" t="str">
            <v>HB.1244</v>
          </cell>
        </row>
        <row r="2853">
          <cell r="B2853" t="str">
            <v>Beâ toâng moùng chieàu roäng &gt; 300cm, vöõa M300 ñaù 2x4 ñoä suït 6-8cm</v>
          </cell>
          <cell r="C2853" t="str">
            <v>m3</v>
          </cell>
          <cell r="D2853" t="str">
            <v>HB.1245</v>
          </cell>
        </row>
        <row r="2854">
          <cell r="B2854" t="str">
            <v>Beâ toâng neàn, vöõa M150 ñaù 1x2 ñoä suït 6-8cm</v>
          </cell>
          <cell r="C2854" t="str">
            <v>m3</v>
          </cell>
          <cell r="D2854" t="str">
            <v>HB.1312</v>
          </cell>
        </row>
        <row r="2855">
          <cell r="B2855" t="str">
            <v>Beâ toâng neàn, vöõa M200 ñaù 1x2 ñoä suït 6-8cm</v>
          </cell>
          <cell r="C2855" t="str">
            <v>m3</v>
          </cell>
          <cell r="D2855" t="str">
            <v>HB.1313</v>
          </cell>
        </row>
        <row r="2856">
          <cell r="B2856" t="str">
            <v>Beâ toâng neàn, vöõa M250 ñaù 1x2 ñoä suït 6-8cm</v>
          </cell>
          <cell r="C2856" t="str">
            <v>m3</v>
          </cell>
          <cell r="D2856" t="str">
            <v>HB.1314</v>
          </cell>
        </row>
        <row r="2857">
          <cell r="B2857" t="str">
            <v>Beâ toâng neàn, vöõa M300 ñaù 1x2 ñoä suït 6-8cm</v>
          </cell>
          <cell r="C2857" t="str">
            <v>m3</v>
          </cell>
          <cell r="D2857" t="str">
            <v>HB.1315</v>
          </cell>
        </row>
        <row r="2858">
          <cell r="B2858" t="str">
            <v>Beâ toâng neàn, vöõa M150, ñaù 2x4 ñoä suït 6-8cm</v>
          </cell>
          <cell r="C2858" t="str">
            <v>m3</v>
          </cell>
          <cell r="D2858" t="str">
            <v>HB.1322</v>
          </cell>
        </row>
        <row r="2859">
          <cell r="B2859" t="str">
            <v>Beâ toâng neàn, vöõa M200, ñaù 2x4 ñoä suït 6-8cm</v>
          </cell>
          <cell r="C2859" t="str">
            <v>m3</v>
          </cell>
          <cell r="D2859" t="str">
            <v>HB.1323</v>
          </cell>
        </row>
        <row r="2860">
          <cell r="B2860" t="str">
            <v>Beâ toâng neàn, vöõa M250, ñaù 2x4 ñoä suït 6-8cm</v>
          </cell>
          <cell r="C2860" t="str">
            <v>m3</v>
          </cell>
          <cell r="D2860" t="str">
            <v>HB.1324</v>
          </cell>
        </row>
        <row r="2861">
          <cell r="B2861" t="str">
            <v>Beâ toâng neàn, vöõa M300, ñaù 2x4 ñoä suït 6-8cm</v>
          </cell>
          <cell r="C2861" t="str">
            <v>m3</v>
          </cell>
          <cell r="D2861" t="str">
            <v>HB.1325</v>
          </cell>
        </row>
        <row r="2862">
          <cell r="B2862" t="str">
            <v>Beâ toâng beä maùy, vöõa M150 ñaù 1x2 ñoä suït 6-8cm</v>
          </cell>
          <cell r="C2862" t="str">
            <v>m3</v>
          </cell>
          <cell r="D2862" t="str">
            <v>HB.1412</v>
          </cell>
        </row>
        <row r="2863">
          <cell r="B2863" t="str">
            <v>Beâ toâng beä maùy, vöõa M200 ñaù 1x2 ñoä suït 6-8cm</v>
          </cell>
          <cell r="C2863" t="str">
            <v>m3</v>
          </cell>
          <cell r="D2863" t="str">
            <v>HB.1413</v>
          </cell>
        </row>
        <row r="2864">
          <cell r="B2864" t="str">
            <v>Beâ toâng beä maùy, vöõa M250 ñaù 1x2 ñoä suït 6-8cm</v>
          </cell>
          <cell r="C2864" t="str">
            <v>m3</v>
          </cell>
          <cell r="D2864" t="str">
            <v>HB.1414</v>
          </cell>
        </row>
        <row r="2865">
          <cell r="B2865" t="str">
            <v>Beâ toâng beä maùy, vöõa M300 ñaù 1x2 ñoä suït 6-8cm</v>
          </cell>
          <cell r="C2865" t="str">
            <v>m3</v>
          </cell>
          <cell r="D2865" t="str">
            <v>HB.1415</v>
          </cell>
        </row>
        <row r="2866">
          <cell r="B2866" t="str">
            <v>Beâ toâng beä maùy, vöõa M150 ñaù 2x4 ñoä suït 6-8cm</v>
          </cell>
          <cell r="C2866" t="str">
            <v>m3</v>
          </cell>
          <cell r="D2866" t="str">
            <v>HB.1422</v>
          </cell>
        </row>
        <row r="2867">
          <cell r="B2867" t="str">
            <v>Beâ toâng beä maùy, vöõa M200 ñaù 2x4 ñoä suït 6-8cm</v>
          </cell>
          <cell r="C2867" t="str">
            <v>m3</v>
          </cell>
          <cell r="D2867" t="str">
            <v>HB.1423</v>
          </cell>
        </row>
        <row r="2868">
          <cell r="B2868" t="str">
            <v>Beâ toâng beä maùy, vöõa M250 ñaù 2x4 ñoä suït 6-8cm</v>
          </cell>
          <cell r="C2868" t="str">
            <v>m3</v>
          </cell>
          <cell r="D2868" t="str">
            <v>HB.1424</v>
          </cell>
        </row>
        <row r="2869">
          <cell r="B2869" t="str">
            <v>Beâ toâng beä maùy, vöõa M300 ñaù 2x4 ñoä suït 6-8cm</v>
          </cell>
          <cell r="C2869" t="str">
            <v>m3</v>
          </cell>
          <cell r="D2869" t="str">
            <v>HB.1425</v>
          </cell>
        </row>
        <row r="2870">
          <cell r="B2870" t="str">
            <v>Beâ toâng töôøng daøy ≤  45cm, cao ≤  4m, vöõa M150 ñaù 1x2 ñoä suït 6-8cm</v>
          </cell>
          <cell r="C2870" t="str">
            <v>m3</v>
          </cell>
          <cell r="D2870" t="str">
            <v>HB.2112</v>
          </cell>
        </row>
        <row r="2871">
          <cell r="B2871" t="str">
            <v>Beâ toâng töôøng daøy ≤  45cm, cao ≤  4m, vöõa M200 ñaù 1x2 ñoä suït 6-8cm</v>
          </cell>
          <cell r="C2871" t="str">
            <v>m3</v>
          </cell>
          <cell r="D2871" t="str">
            <v>HB.2113</v>
          </cell>
        </row>
        <row r="2872">
          <cell r="B2872" t="str">
            <v>Beâ toâng töôøng daøy ≤  45cm, cao ≤  4m, vöõa M250 ñaù 1x2 ñoä suït 6-8cm</v>
          </cell>
          <cell r="C2872" t="str">
            <v>m3</v>
          </cell>
          <cell r="D2872" t="str">
            <v>HB.2114</v>
          </cell>
        </row>
        <row r="2873">
          <cell r="B2873" t="str">
            <v>Beâ toâng töôøng daøy ≤  45cm, cao ≤  4m, vöõa M300 ñaù 1x2 ñoä suït 6-8cm</v>
          </cell>
          <cell r="C2873" t="str">
            <v>m3</v>
          </cell>
          <cell r="D2873" t="str">
            <v>HB.2115</v>
          </cell>
        </row>
        <row r="2874">
          <cell r="B2874" t="str">
            <v>Beâ toâng töôøng daøy ≤  45cm, cao &gt; 4m, vöõa M150 ñaù 1x2 ñoä suït 6-8cm</v>
          </cell>
          <cell r="C2874" t="str">
            <v>m3</v>
          </cell>
          <cell r="D2874" t="str">
            <v>HB.2122</v>
          </cell>
        </row>
        <row r="2875">
          <cell r="B2875" t="str">
            <v>Beâ toâng töôøng daøy ≤  45cm, cao &gt; 4m, vöõa M200 ñaù 1x2 ñoä suït 6-8cm</v>
          </cell>
          <cell r="C2875" t="str">
            <v>m3</v>
          </cell>
          <cell r="D2875" t="str">
            <v>HB.2123</v>
          </cell>
        </row>
        <row r="2876">
          <cell r="B2876" t="str">
            <v>Beâ toâng töôøng daøy ≤  45cm, cao &gt; 4m, vöõa M250 ñaù 1x2 ñoä suït 6-8cm</v>
          </cell>
          <cell r="C2876" t="str">
            <v>m3</v>
          </cell>
          <cell r="D2876" t="str">
            <v>HB.2124</v>
          </cell>
        </row>
        <row r="2877">
          <cell r="B2877" t="str">
            <v>Beâ toâng töôøng daøy ≤  45cm, cao &gt; 4m, vöõa M300 ñaù 1x2 ñoä suït 6-8cm</v>
          </cell>
          <cell r="C2877" t="str">
            <v>m3</v>
          </cell>
          <cell r="D2877" t="str">
            <v>HB.2125</v>
          </cell>
        </row>
        <row r="2878">
          <cell r="B2878" t="str">
            <v>Beâ toâng töôøng daøy &gt; 45cm, cao ≤  4m, vöõa M150 ñaù 1x2 ñoä suït 6-8cm</v>
          </cell>
          <cell r="C2878" t="str">
            <v>m3</v>
          </cell>
          <cell r="D2878" t="str">
            <v>HB.2132</v>
          </cell>
        </row>
        <row r="2879">
          <cell r="B2879" t="str">
            <v>Beâ toâng töôøng daøy &gt; 45cm, cao ≤  4m, vöõa M200 ñaù 1x2 ñoä suït 6-8cm</v>
          </cell>
          <cell r="C2879" t="str">
            <v>m3</v>
          </cell>
          <cell r="D2879" t="str">
            <v>HB.2133</v>
          </cell>
        </row>
        <row r="2880">
          <cell r="B2880" t="str">
            <v>Beâ toâng töôøng daøy &gt; 45cm, cao ≤  4m, vöõa M250 ñaù 1x2 ñoä suït 6-8cm</v>
          </cell>
          <cell r="C2880" t="str">
            <v>m3</v>
          </cell>
          <cell r="D2880" t="str">
            <v>HB.2134</v>
          </cell>
        </row>
        <row r="2881">
          <cell r="B2881" t="str">
            <v>Beâ toâng töôøng daøy &gt; 45cm, cao ≤  4m, vöõa M300 ñaù 1x2 ñoä suït 6-8cm</v>
          </cell>
          <cell r="C2881" t="str">
            <v>m3</v>
          </cell>
          <cell r="D2881" t="str">
            <v>HB.2135</v>
          </cell>
        </row>
        <row r="2882">
          <cell r="B2882" t="str">
            <v>Beâ toâng töôøng daøy &gt; 45cm, cao &gt; 4m, vöõa M150 ñaù 1x2 ñoä suït 6-8cm</v>
          </cell>
          <cell r="C2882" t="str">
            <v>m3</v>
          </cell>
          <cell r="D2882" t="str">
            <v>HB.2142</v>
          </cell>
        </row>
        <row r="2883">
          <cell r="B2883" t="str">
            <v>Beâ toâng töôøng daøy &gt; 45cm, cao &gt; 4m, vöõa M200 ñaù 1x2 ñoä suït 6-8cm</v>
          </cell>
          <cell r="C2883" t="str">
            <v>m3</v>
          </cell>
          <cell r="D2883" t="str">
            <v>HB.2143</v>
          </cell>
        </row>
        <row r="2884">
          <cell r="B2884" t="str">
            <v>Beâ toâng töôøng daøy &gt; 45cm, cao &gt; 4m, vöõa M250 ñaù 1x2 ñoä suït 6-8cm</v>
          </cell>
          <cell r="C2884" t="str">
            <v>m3</v>
          </cell>
          <cell r="D2884" t="str">
            <v>HB.2144</v>
          </cell>
        </row>
        <row r="2885">
          <cell r="B2885" t="str">
            <v>Beâ toâng töôøng daøy &gt; 45cm, cao &gt; 4m, vöõa M300 ñaù 1x2 ñoä suït 6-8cm</v>
          </cell>
          <cell r="C2885" t="str">
            <v>m3</v>
          </cell>
          <cell r="D2885" t="str">
            <v>HB.2145</v>
          </cell>
        </row>
        <row r="2886">
          <cell r="B2886" t="str">
            <v>Beâ toâng töôøng daøy ≤  45cm, cao ≤  4m, vöõa M150 ñaù 2x4 ñoä suït 6-8cm</v>
          </cell>
          <cell r="C2886" t="str">
            <v>m3</v>
          </cell>
          <cell r="D2886" t="str">
            <v>HB.2152</v>
          </cell>
        </row>
        <row r="2887">
          <cell r="B2887" t="str">
            <v>Beâ toâng töôøng daøy ≤  45cm, cao ≤  4m, vöõa M200 ñaù 2x4 ñoä suït 6-8cm</v>
          </cell>
          <cell r="C2887" t="str">
            <v>m3</v>
          </cell>
          <cell r="D2887" t="str">
            <v>HB.2153</v>
          </cell>
        </row>
        <row r="2888">
          <cell r="B2888" t="str">
            <v>Beâ toâng töôøng daøy ≤  45cm, cao ≤  4m, vöõa M250 ñaù 2x4 ñoä suït 6-8cm</v>
          </cell>
          <cell r="C2888" t="str">
            <v>m3</v>
          </cell>
          <cell r="D2888" t="str">
            <v>HB.2154</v>
          </cell>
        </row>
        <row r="2889">
          <cell r="B2889" t="str">
            <v>Beâ toâng töôøng daøy ≤  45cm, cao ≤  4m, vöõa M300 ñaù 2x4 ñoä suït 6-8cm</v>
          </cell>
          <cell r="C2889" t="str">
            <v>m3</v>
          </cell>
          <cell r="D2889" t="str">
            <v>HB.2155</v>
          </cell>
        </row>
        <row r="2890">
          <cell r="B2890" t="str">
            <v>Beâ toâng töôøng daøy ≤  45cm, cao &gt; 4m, vöõa M150 ñaù 2x4 ñoä suït 6-8cm</v>
          </cell>
          <cell r="C2890" t="str">
            <v>m3</v>
          </cell>
          <cell r="D2890" t="str">
            <v>HB.2162</v>
          </cell>
        </row>
        <row r="2891">
          <cell r="B2891" t="str">
            <v>Beâ toâng töôøng daøy ≤  45cm, cao &gt; 4m, vöõa M200 ñaù 2x4 ñoä suït 6-8cm</v>
          </cell>
          <cell r="C2891" t="str">
            <v>m3</v>
          </cell>
          <cell r="D2891" t="str">
            <v>HB.2163</v>
          </cell>
        </row>
        <row r="2892">
          <cell r="B2892" t="str">
            <v>Beâ toâng töôøng daøy ≤  45cm, cao &gt; 4m, vöõa M250 ñaù 2x4 ñoä suït 6-8cm</v>
          </cell>
          <cell r="C2892" t="str">
            <v>m3</v>
          </cell>
          <cell r="D2892" t="str">
            <v>HB.2164</v>
          </cell>
        </row>
        <row r="2893">
          <cell r="B2893" t="str">
            <v>Beâ toâng töôøng daøy ≤  45cm, cao &gt; 4m, vöõa M300 ñaù 2x4 ñoä suït 6-8cm</v>
          </cell>
          <cell r="C2893" t="str">
            <v>m3</v>
          </cell>
          <cell r="D2893" t="str">
            <v>HB.2165</v>
          </cell>
        </row>
        <row r="2894">
          <cell r="B2894" t="str">
            <v>Beâ toâng töôøng daøy &gt; 45cm, cao ≤  4m, vöõa M150 ñaù 2x4 ñoä suït 6-8cm</v>
          </cell>
          <cell r="C2894" t="str">
            <v>m3</v>
          </cell>
          <cell r="D2894" t="str">
            <v>HB.2172</v>
          </cell>
        </row>
        <row r="2895">
          <cell r="B2895" t="str">
            <v>Beâ toâng töôøng daøy &gt; 45cm, cao ≤  4m, vöõa M200 ñaù 2x4 ñoä suït 6-8cm</v>
          </cell>
          <cell r="C2895" t="str">
            <v>m3</v>
          </cell>
          <cell r="D2895" t="str">
            <v>HB.2173</v>
          </cell>
        </row>
        <row r="2896">
          <cell r="B2896" t="str">
            <v>Beâ toâng töôøng daøy &gt; 45cm, cao ≤  4m, vöõa M250 ñaù 2x4 ñoä suït 6-8cm</v>
          </cell>
          <cell r="C2896" t="str">
            <v>m3</v>
          </cell>
          <cell r="D2896" t="str">
            <v>HB.2174</v>
          </cell>
        </row>
        <row r="2897">
          <cell r="B2897" t="str">
            <v>Beâ toâng töôøng daøy &gt; 45cm, cao ≤  4m, vöõa M300 ñaù 2x4 ñoä suït 6-8cm</v>
          </cell>
          <cell r="C2897" t="str">
            <v>m3</v>
          </cell>
          <cell r="D2897" t="str">
            <v>HB.2175</v>
          </cell>
        </row>
        <row r="2898">
          <cell r="B2898" t="str">
            <v>Beâ toâng töôøng daøy &gt; 45cm, cao &gt; 4m, vöõa M150 ñaù 2x4 ñoä suït 6-8cm</v>
          </cell>
          <cell r="C2898" t="str">
            <v>m3</v>
          </cell>
          <cell r="D2898" t="str">
            <v>HB.2182</v>
          </cell>
        </row>
        <row r="2899">
          <cell r="B2899" t="str">
            <v>Beâ toâng töôøng daøy &gt; 45cm, cao &gt; 4m, vöõa M200 ñaù 2x4 ñoä suït 6-8cm</v>
          </cell>
          <cell r="C2899" t="str">
            <v>m3</v>
          </cell>
          <cell r="D2899" t="str">
            <v>HB.2183</v>
          </cell>
        </row>
        <row r="2900">
          <cell r="B2900" t="str">
            <v>Beâ toâng töôøng daøy &gt; 45cm, cao &gt; 4m, vöõa M250 ñaù 2x4 ñoä suït 6-8cm</v>
          </cell>
          <cell r="C2900" t="str">
            <v>m3</v>
          </cell>
          <cell r="D2900" t="str">
            <v>HB.2184</v>
          </cell>
        </row>
        <row r="2901">
          <cell r="B2901" t="str">
            <v>Beâ toâng töôøng daøy &gt; 45cm, cao &gt; 4m, vöõa M300 ñaù 2x4 ñoä suït 6-8cm</v>
          </cell>
          <cell r="C2901" t="str">
            <v>m3</v>
          </cell>
          <cell r="D2901" t="str">
            <v>HB.2185</v>
          </cell>
        </row>
        <row r="2902">
          <cell r="B2902" t="str">
            <v>Beâ toâng töôøng truï pin daøy ≤  45cm, cao ≤  4m vöõa M150 ñaù 1x2 ñoä suït 6-8cm</v>
          </cell>
          <cell r="C2902" t="str">
            <v>m3</v>
          </cell>
          <cell r="D2902" t="str">
            <v>HB.2212</v>
          </cell>
        </row>
        <row r="2903">
          <cell r="B2903" t="str">
            <v>Beâ toâng töôøng truï pin daøy ≤  45cm, cao ≤  4m vöõa M200 ñaù 1x2 ñoä suït 6-8cm</v>
          </cell>
          <cell r="C2903" t="str">
            <v>m3</v>
          </cell>
          <cell r="D2903" t="str">
            <v>HB.2213</v>
          </cell>
        </row>
        <row r="2904">
          <cell r="B2904" t="str">
            <v>Beâ toâng töôøng truï pin daøy ≤  45cm, cao ≤  4m vöõa M250 ñaù 1x2 ñoä suït 6-8cm</v>
          </cell>
          <cell r="C2904" t="str">
            <v>m3</v>
          </cell>
          <cell r="D2904" t="str">
            <v>HB.2214</v>
          </cell>
        </row>
        <row r="2905">
          <cell r="B2905" t="str">
            <v>Beâ toâng töôøng truï pin daøy ≤  45cm, cao ≤  4m vöõa M300 ñaù 1x2 ñoä suït 6-8cm</v>
          </cell>
          <cell r="C2905" t="str">
            <v>m3</v>
          </cell>
          <cell r="D2905" t="str">
            <v>HB.2215</v>
          </cell>
        </row>
        <row r="2906">
          <cell r="B2906" t="str">
            <v>Beâ toâng töôøng daøy truï pin ≤  45cm, cao &gt; 4m vöõa M150 ñaù 1x2 ñoä suït 6-8cm</v>
          </cell>
          <cell r="C2906" t="str">
            <v>m3</v>
          </cell>
          <cell r="D2906" t="str">
            <v>HB.2222</v>
          </cell>
        </row>
        <row r="2907">
          <cell r="B2907" t="str">
            <v>Beâ toâng töôøng daøy truï pin ≤  45cm, cao &gt; 4m vöõa M200 ñaù 1x2 ñoä suït 6-8cm</v>
          </cell>
          <cell r="C2907" t="str">
            <v>m3</v>
          </cell>
          <cell r="D2907" t="str">
            <v>HB.2223</v>
          </cell>
        </row>
        <row r="2908">
          <cell r="B2908" t="str">
            <v>Beâ toâng töôøng daøy truï pin ≤  45cm, cao &gt; 4m vöõa M250 ñaù 1x2 ñoä suït 6-8cm</v>
          </cell>
          <cell r="C2908" t="str">
            <v>m3</v>
          </cell>
          <cell r="D2908" t="str">
            <v>HB.2224</v>
          </cell>
        </row>
        <row r="2909">
          <cell r="B2909" t="str">
            <v>Beâ toâng töôøng daøy truï pin ≤  45cm, cao &gt; 4m vöõa M300 ñaù 1x2 ñoä suït 6-8cm</v>
          </cell>
          <cell r="C2909" t="str">
            <v>m3</v>
          </cell>
          <cell r="D2909" t="str">
            <v>HB.2225</v>
          </cell>
        </row>
        <row r="2910">
          <cell r="B2910" t="str">
            <v>Beâ toâng töôøng truï pin daøy &gt; 45cm, cao ≤  4m vöõa M150 ñaù 1x2 ñoä suït 6-8cm</v>
          </cell>
          <cell r="C2910" t="str">
            <v>m3</v>
          </cell>
          <cell r="D2910" t="str">
            <v>HB.2232</v>
          </cell>
        </row>
        <row r="2911">
          <cell r="B2911" t="str">
            <v>Beâ toâng töôøng daøy truï pin &gt; 45cm, cao ≤  4m vöõa M200 ñaù 1x2 ñoä suït 6-8cm</v>
          </cell>
          <cell r="C2911" t="str">
            <v>m3</v>
          </cell>
          <cell r="D2911" t="str">
            <v>HB.2233</v>
          </cell>
        </row>
        <row r="2912">
          <cell r="B2912" t="str">
            <v>Beâ toâng töôøng daøy truï pin &gt; 45cm, cao ≤  4m vöõa M250 ñaù 1x2 ñoä suït 6-8cm</v>
          </cell>
          <cell r="C2912" t="str">
            <v>m3</v>
          </cell>
          <cell r="D2912" t="str">
            <v>HB.2234</v>
          </cell>
        </row>
        <row r="2913">
          <cell r="B2913" t="str">
            <v>Beâ toâng töôøng daøy truï pin &gt; 45cm, cao ≤  4m vöõa M300 ñaù 1x2 ñoä suït 6-8cm</v>
          </cell>
          <cell r="C2913" t="str">
            <v>m3</v>
          </cell>
          <cell r="D2913" t="str">
            <v>HB.2235</v>
          </cell>
        </row>
        <row r="2914">
          <cell r="B2914" t="str">
            <v>Beâ toâng töôøng daøy truï pin &gt; 45cm, cao &gt; 4m vöõa M150 ñaù 1x2 ñoä suït 6-8cm</v>
          </cell>
          <cell r="C2914" t="str">
            <v>m3</v>
          </cell>
          <cell r="D2914" t="str">
            <v>HB.2242</v>
          </cell>
        </row>
        <row r="2915">
          <cell r="B2915" t="str">
            <v>Beâ toâng töôøng daøy truï pin &gt; 45cm, cao &gt; 4m vöõa M200 ñaù 1x2 ñoä suït 6-8cm</v>
          </cell>
          <cell r="C2915" t="str">
            <v>m3</v>
          </cell>
          <cell r="D2915" t="str">
            <v>HB.2243</v>
          </cell>
        </row>
        <row r="2916">
          <cell r="B2916" t="str">
            <v>Beâ toâng töôøng daøy truï pin &gt; 45cm, cao &gt; 4m vöõa M250 ñaù 1x2 ñoä suït 6-8cm</v>
          </cell>
          <cell r="C2916" t="str">
            <v>m3</v>
          </cell>
          <cell r="D2916" t="str">
            <v>HB.2244</v>
          </cell>
        </row>
        <row r="2917">
          <cell r="B2917" t="str">
            <v>Beâ toâng töôøng daøy truï pin &gt; 45cm, cao &gt; 4m vöõa M300 ñaù 1x2 ñoä suït 6-8cm</v>
          </cell>
          <cell r="C2917" t="str">
            <v>m3</v>
          </cell>
          <cell r="D2917" t="str">
            <v>HB.2245</v>
          </cell>
        </row>
        <row r="2918">
          <cell r="B2918" t="str">
            <v>Beâ toâng töôøng truï pin daøy ≤  45cm, cao ≤  4m vöõa M150 ñaù 2x4 ñoä suït 6-8cm</v>
          </cell>
          <cell r="C2918" t="str">
            <v>m3</v>
          </cell>
          <cell r="D2918" t="str">
            <v>HB.2252</v>
          </cell>
        </row>
        <row r="2919">
          <cell r="B2919" t="str">
            <v>Beâ toâng töôøng truï pin daøy ≤  45cm, cao ≤  4m vöõa M200 ñaù 2x4 ñoä suït 6-8cm</v>
          </cell>
          <cell r="C2919" t="str">
            <v>m3</v>
          </cell>
          <cell r="D2919" t="str">
            <v>HB.2253</v>
          </cell>
        </row>
        <row r="2920">
          <cell r="B2920" t="str">
            <v>Beâ toâng töôøng truï pin daøy ≤  45cm, cao ≤  4m vöõa M250 ñaù 2x4 ñoä suït 6-8cm</v>
          </cell>
          <cell r="C2920" t="str">
            <v>m3</v>
          </cell>
          <cell r="D2920" t="str">
            <v>HB.2254</v>
          </cell>
        </row>
        <row r="2921">
          <cell r="B2921" t="str">
            <v>Beâ toâng töôøng truï pin daøy ≤  45cm, cao ≤  4m vöõa M300 ñaù 2x4 ñoä suït 6-8cm</v>
          </cell>
          <cell r="C2921" t="str">
            <v>m3</v>
          </cell>
          <cell r="D2921" t="str">
            <v>HB.2255</v>
          </cell>
        </row>
        <row r="2922">
          <cell r="B2922" t="str">
            <v>Beâ toâng töôøng daøy truï pin ≤  45cm, cao &gt; 4m vöõa M150 ñaù 2x4 ñoä suït 6-8cm</v>
          </cell>
          <cell r="C2922" t="str">
            <v>m3</v>
          </cell>
          <cell r="D2922" t="str">
            <v>HB.2262</v>
          </cell>
        </row>
        <row r="2923">
          <cell r="B2923" t="str">
            <v>Beâ toâng töôøng daøy truï pin ≤  45cm, cao &gt; 4m vöõa M200 ñaù 2x4 ñoä suït 6-8cm</v>
          </cell>
          <cell r="C2923" t="str">
            <v>m3</v>
          </cell>
          <cell r="D2923" t="str">
            <v>HB.2263</v>
          </cell>
        </row>
        <row r="2924">
          <cell r="B2924" t="str">
            <v>Beâ toâng töôøng daøy truï pin ≤  45cm, cao &gt; 4m vöõa M250 ñaù 2x4 ñoä suït 6-8cm</v>
          </cell>
          <cell r="C2924" t="str">
            <v>m3</v>
          </cell>
          <cell r="D2924" t="str">
            <v>HB.2264</v>
          </cell>
        </row>
        <row r="2925">
          <cell r="B2925" t="str">
            <v>Beâ toâng töôøng daøy truï pin ≤  45cm, cao &gt; 4m vöõa M300 ñaù 2x4 ñoä suït 6-8cm</v>
          </cell>
          <cell r="C2925" t="str">
            <v>m3</v>
          </cell>
          <cell r="D2925" t="str">
            <v>HB.2265</v>
          </cell>
        </row>
        <row r="2926">
          <cell r="B2926" t="str">
            <v>Beâ toâng töôøng truï pin daøy &gt; 45cm, cao ≤  4m vöõa M150 ñaù 2x4 ñoä suït 6-8cm</v>
          </cell>
          <cell r="C2926" t="str">
            <v>m3</v>
          </cell>
          <cell r="D2926" t="str">
            <v>HB.2272</v>
          </cell>
        </row>
        <row r="2927">
          <cell r="B2927" t="str">
            <v>Beâ toâng töôøng daøy truï pin &gt; 45cm, cao ≤  4m vöõa M200 ñaù 2x4 ñoä suït 6-8cm</v>
          </cell>
          <cell r="C2927" t="str">
            <v>m3</v>
          </cell>
          <cell r="D2927" t="str">
            <v>HB.2273</v>
          </cell>
        </row>
        <row r="2928">
          <cell r="B2928" t="str">
            <v>Beâ toâng töôøng daøy truï pin &gt; 45cm, cao ≤  4m vöõa M250 ñaù 2x4 ñoä suït 6-8cm</v>
          </cell>
          <cell r="C2928" t="str">
            <v>m3</v>
          </cell>
          <cell r="D2928" t="str">
            <v>HB.2274</v>
          </cell>
        </row>
        <row r="2929">
          <cell r="B2929" t="str">
            <v>Beâ toâng töôøng daøy truï pin &gt; 45cm, cao ≤  4m vöõa M300 ñaù 2x4 ñoä suït 6-8cm</v>
          </cell>
          <cell r="C2929" t="str">
            <v>m3</v>
          </cell>
          <cell r="D2929" t="str">
            <v>HB.2275</v>
          </cell>
        </row>
        <row r="2930">
          <cell r="B2930" t="str">
            <v>Beâ toâng töôøng daøy truï pin &gt; 45cm, cao &gt; 4m vöõa M150 ñaù 2x4 ñoä suït 6-8cm</v>
          </cell>
          <cell r="C2930" t="str">
            <v>m3</v>
          </cell>
          <cell r="D2930" t="str">
            <v>HB.2282</v>
          </cell>
        </row>
        <row r="2931">
          <cell r="B2931" t="str">
            <v>Beâ toâng töôøng daøy truï pin &gt; 45cm, cao &gt; 4m vöõa M200 ñaù 2x4 ñoä suït 6-8cm</v>
          </cell>
          <cell r="C2931" t="str">
            <v>m3</v>
          </cell>
          <cell r="D2931" t="str">
            <v>HB.2283</v>
          </cell>
        </row>
        <row r="2932">
          <cell r="B2932" t="str">
            <v>Beâ toâng töôøng daøy truï pin &gt; 45cm, cao &gt; 4m vöõa M250 ñaù 2x4 ñoä suït 6-8cm</v>
          </cell>
          <cell r="C2932" t="str">
            <v>m3</v>
          </cell>
          <cell r="D2932" t="str">
            <v>HB.2284</v>
          </cell>
        </row>
        <row r="2933">
          <cell r="B2933" t="str">
            <v>Beâ toâng töôøng daøy truï pin &gt; 45cm, cao &gt; 4m vöõa M300 ñaù 2x4 ñoä suït 6-8cm</v>
          </cell>
          <cell r="C2933" t="str">
            <v>m3</v>
          </cell>
          <cell r="D2933" t="str">
            <v>HB.2285</v>
          </cell>
        </row>
        <row r="2934">
          <cell r="B2934" t="str">
            <v>Beâ toâng coät tieát dieän ≤ 0,1 m2, cao ≤ 4m, vöõa M150, ñaù 1x2 ñoä suït 6-8cm</v>
          </cell>
          <cell r="C2934" t="str">
            <v>m3</v>
          </cell>
          <cell r="D2934" t="str">
            <v>HB.2312</v>
          </cell>
        </row>
        <row r="2935">
          <cell r="B2935" t="str">
            <v>Beâ toâng coät tieát dieän ≤ 0,1 m2, cao ≤ 4m, vöõa M200, ñaù 1x2 ñoä suït 6-8cm</v>
          </cell>
          <cell r="C2935" t="str">
            <v>m3</v>
          </cell>
          <cell r="D2935" t="str">
            <v>HB.2313</v>
          </cell>
        </row>
        <row r="2936">
          <cell r="B2936" t="str">
            <v>Beâ toâng coät tieát dieän ≤ 0,1 m2, cao ≤ 4m, vöõa M250, ñaù 1x2 ñoä suït 6-8cm</v>
          </cell>
          <cell r="C2936" t="str">
            <v>m3</v>
          </cell>
          <cell r="D2936" t="str">
            <v>HB.2314</v>
          </cell>
        </row>
        <row r="2937">
          <cell r="B2937" t="str">
            <v>Beâ toâng coät tieát dieän ≤ 0,1 m2, cao ≤ 4m, vöõa M300, ñaù 1x2 ñoä suït 6-8cm</v>
          </cell>
          <cell r="C2937" t="str">
            <v>m3</v>
          </cell>
          <cell r="D2937" t="str">
            <v>HB.2315</v>
          </cell>
        </row>
        <row r="2938">
          <cell r="B2938" t="str">
            <v>Beâ toâng coät tieát dieän ≤ 0,1 m2, cao &gt; 4m, vöõa M150, ñaù 1x2 ñoä suït 6-8cm</v>
          </cell>
          <cell r="C2938" t="str">
            <v>m3</v>
          </cell>
          <cell r="D2938" t="str">
            <v>HB.2322</v>
          </cell>
        </row>
        <row r="2939">
          <cell r="B2939" t="str">
            <v>Beâ toâng coät tieát dieän ≤ 0,1 m2, cao &gt; 4m, vöõa M200, ñaù 1x2 ñoä suït 6-8cm</v>
          </cell>
          <cell r="C2939" t="str">
            <v>m3</v>
          </cell>
          <cell r="D2939" t="str">
            <v>HB.2323</v>
          </cell>
        </row>
        <row r="2940">
          <cell r="B2940" t="str">
            <v>Beâ toâng coät tieát dieän ≤ 0,1 m2, cao &gt; 4m, vöõa M250, ñaù 1x2 ñoä suït 6-8cm</v>
          </cell>
          <cell r="C2940" t="str">
            <v>m3</v>
          </cell>
          <cell r="D2940" t="str">
            <v>HB.2324</v>
          </cell>
        </row>
        <row r="2941">
          <cell r="B2941" t="str">
            <v>Beâ toâng coät tieát dieän ≤ 0,1 m2, cao &gt; 4m, vöõa M300, ñaù 1x2 ñoä suït 6-8cm</v>
          </cell>
          <cell r="C2941" t="str">
            <v>m3</v>
          </cell>
          <cell r="D2941" t="str">
            <v>HB.2325</v>
          </cell>
        </row>
        <row r="2942">
          <cell r="B2942" t="str">
            <v>Beâ toâng coät tieát dieän &gt;0,1 m2, cao ≤ 4m, vöõa M150, ñaù 1x2 ñoä suït 6-8cm</v>
          </cell>
          <cell r="C2942" t="str">
            <v>m3</v>
          </cell>
          <cell r="D2942" t="str">
            <v>HB.2332</v>
          </cell>
        </row>
        <row r="2943">
          <cell r="B2943" t="str">
            <v>Beâ toâng coät tieát dieän &gt;0,1 m2, cao ≤ 4m, vöõa M200, ñaù 1x2 ñoä suït 6-8cm</v>
          </cell>
          <cell r="C2943" t="str">
            <v>m3</v>
          </cell>
          <cell r="D2943" t="str">
            <v>HB.2333</v>
          </cell>
        </row>
        <row r="2944">
          <cell r="B2944" t="str">
            <v>Beâ toâng coät tieát dieän &gt;0,1 m2, cao ≤ 4m, vöõa M250, ñaù 1x2 ñoä suït 6-8cm</v>
          </cell>
          <cell r="C2944" t="str">
            <v>m3</v>
          </cell>
          <cell r="D2944" t="str">
            <v>HB.2334</v>
          </cell>
        </row>
        <row r="2945">
          <cell r="B2945" t="str">
            <v>Beâ toâng coät tieát dieän &gt;0,1 m2, cao ≤ 4m, vöõa M300, ñaù 1x2 ñoä suït 6-8cm</v>
          </cell>
          <cell r="C2945" t="str">
            <v>m3</v>
          </cell>
          <cell r="D2945" t="str">
            <v>HB.2335</v>
          </cell>
        </row>
        <row r="2946">
          <cell r="B2946" t="str">
            <v>Beâ toâng coät tieát dieän &gt;0,1 m2, cao &gt; 4m, vöõa M150, ñaù 1x2 ñoä suït 6-8cm</v>
          </cell>
          <cell r="C2946" t="str">
            <v>m3</v>
          </cell>
          <cell r="D2946" t="str">
            <v>HB.2342</v>
          </cell>
        </row>
        <row r="2947">
          <cell r="B2947" t="str">
            <v>Beâ toâng coät tieát dieän &gt;0,1 m2, cao &gt; 4m, vöõa M200, ñaù 1x2 ñoä suït 6-8cm</v>
          </cell>
          <cell r="C2947" t="str">
            <v>m3</v>
          </cell>
          <cell r="D2947" t="str">
            <v>HB.2343</v>
          </cell>
        </row>
        <row r="2948">
          <cell r="B2948" t="str">
            <v>Beâ toâng coät tieát dieän &gt;0,1 m2, cao &gt; 4m, vöõa M250, ñaù 1x2 ñoä suït 6-8cm</v>
          </cell>
          <cell r="C2948" t="str">
            <v>m3</v>
          </cell>
          <cell r="D2948" t="str">
            <v>HB.2344</v>
          </cell>
        </row>
        <row r="2949">
          <cell r="B2949" t="str">
            <v>Beâ toâng coät tieát dieän &gt;0,1 m2, cao &gt; 4m, vöõa M300, ñaù 1x2 ñoä suït 6-8cm</v>
          </cell>
          <cell r="C2949" t="str">
            <v>m3</v>
          </cell>
          <cell r="D2949" t="str">
            <v>HB.2345</v>
          </cell>
        </row>
        <row r="2950">
          <cell r="B2950" t="str">
            <v>Beâ toâng coät tieát dieän ≤ 0,1 m2, cao ≤ 4m, vöõa M150, ñaù 2x4 ñoä suït 6-8cm</v>
          </cell>
          <cell r="C2950" t="str">
            <v>m3</v>
          </cell>
          <cell r="D2950" t="str">
            <v>HB.2352</v>
          </cell>
        </row>
        <row r="2951">
          <cell r="B2951" t="str">
            <v>Beâ toâng coät tieát dieän ≤ 0,1 m2, cao ≤ 4m, vöõa M200, ñaù 2x4 ñoä suït 6-8cm</v>
          </cell>
          <cell r="C2951" t="str">
            <v>m3</v>
          </cell>
          <cell r="D2951" t="str">
            <v>HB.2353</v>
          </cell>
        </row>
        <row r="2952">
          <cell r="B2952" t="str">
            <v>Beâ toâng coät tieát dieän ≤ 0,1 m2, cao ≤ 4m, vöõa M250, ñaù 2x4 ñoä suït 6-8cm</v>
          </cell>
          <cell r="C2952" t="str">
            <v>m3</v>
          </cell>
          <cell r="D2952" t="str">
            <v>HB.2354</v>
          </cell>
        </row>
        <row r="2953">
          <cell r="B2953" t="str">
            <v>Beâ toâng coät tieát dieän ≤ 0,1 m2, cao ≤ 4m, vöõa M300, ñaù 2x4 ñoä suït 6-8cm</v>
          </cell>
          <cell r="C2953" t="str">
            <v>m3</v>
          </cell>
          <cell r="D2953" t="str">
            <v>HB.2355</v>
          </cell>
        </row>
        <row r="2954">
          <cell r="B2954" t="str">
            <v>Beâ toâng coät tieát dieän ≤ 0,1 m2, cao &gt; 4m, vöõa M150, ñaù 2x4 ñoä suït 6-8cm</v>
          </cell>
          <cell r="C2954" t="str">
            <v>m3</v>
          </cell>
          <cell r="D2954" t="str">
            <v>HB.2362</v>
          </cell>
        </row>
        <row r="2955">
          <cell r="B2955" t="str">
            <v>Beâ toâng coät tieát dieän ≤ 0,1 m2, cao &gt; 4m, vöõa M200, ñaù 2x4 ñoä suït 6-8cm</v>
          </cell>
          <cell r="C2955" t="str">
            <v>m3</v>
          </cell>
          <cell r="D2955" t="str">
            <v>HB.2363</v>
          </cell>
        </row>
        <row r="2956">
          <cell r="B2956" t="str">
            <v>Beâ toâng coät tieát dieän ≤ 0,1 m2, cao &gt; 4m, vöõa M250, ñaù 2x4 ñoä suït 6-8cm</v>
          </cell>
          <cell r="C2956" t="str">
            <v>m3</v>
          </cell>
          <cell r="D2956" t="str">
            <v>HB.2364</v>
          </cell>
        </row>
        <row r="2957">
          <cell r="B2957" t="str">
            <v>Beâ toâng coät tieát dieän ≤ 0,1 m2, cao &gt; 4m, vöõa M300, ñaù 2x4 ñoä suït 6-8cm</v>
          </cell>
          <cell r="C2957" t="str">
            <v>m3</v>
          </cell>
          <cell r="D2957" t="str">
            <v>HB.2365</v>
          </cell>
        </row>
        <row r="2958">
          <cell r="B2958" t="str">
            <v>Beâ toâng coät tieát dieän &gt;0,1 m2, cao ≤ 4m, vöõa M150, ñaù 2x4 ñoä suït 6-8cm</v>
          </cell>
          <cell r="C2958" t="str">
            <v>m3</v>
          </cell>
          <cell r="D2958" t="str">
            <v>HB.2372</v>
          </cell>
        </row>
        <row r="2959">
          <cell r="B2959" t="str">
            <v>Beâ toâng coät tieát dieän &gt;0,1 m2, cao ≤ 4m, vöõa M200, ñaù 2x4 ñoä suït 6-8cm</v>
          </cell>
          <cell r="C2959" t="str">
            <v>m3</v>
          </cell>
          <cell r="D2959" t="str">
            <v>HB.2373</v>
          </cell>
        </row>
        <row r="2960">
          <cell r="B2960" t="str">
            <v>Beâ toâng coät tieát dieän &gt;0,1 m2, cao ≤ 4m, vöõa M250, ñaù 2x4 ñoä suït 6-8cm</v>
          </cell>
          <cell r="C2960" t="str">
            <v>m3</v>
          </cell>
          <cell r="D2960" t="str">
            <v>HB.2374</v>
          </cell>
        </row>
        <row r="2961">
          <cell r="B2961" t="str">
            <v>Beâ toâng coät tieát dieän &gt;0,1 m2, cao ≤ 4m, vöõa M300, ñaù 2x4 ñoä suït 6-8cm</v>
          </cell>
          <cell r="C2961" t="str">
            <v>m3</v>
          </cell>
          <cell r="D2961" t="str">
            <v>HB.2375</v>
          </cell>
        </row>
        <row r="2962">
          <cell r="B2962" t="str">
            <v>Beâ toâng coät tieát dieän &gt;0,1 m2, cao &gt; 4m, vöõa M150, ñaù 2x4 ñoä suït 6-8cm</v>
          </cell>
          <cell r="C2962" t="str">
            <v>m3</v>
          </cell>
          <cell r="D2962" t="str">
            <v>HB.2382</v>
          </cell>
        </row>
        <row r="2963">
          <cell r="B2963" t="str">
            <v>Beâ toâng coät tieát dieän &gt;0,1 m2, cao &gt; 4m, vöõa M200, ñaù 2x4 ñoä suït 6-8cm</v>
          </cell>
          <cell r="C2963" t="str">
            <v>m3</v>
          </cell>
          <cell r="D2963" t="str">
            <v>HB.2383</v>
          </cell>
        </row>
        <row r="2964">
          <cell r="B2964" t="str">
            <v>Beâ toâng coät tieát dieän &gt;0,1 m2, cao &gt; 4m, vöõa M250, ñaù 2x4 ñoä suït 6-8cm</v>
          </cell>
          <cell r="C2964" t="str">
            <v>m3</v>
          </cell>
          <cell r="D2964" t="str">
            <v>HB.2384</v>
          </cell>
        </row>
        <row r="2965">
          <cell r="B2965" t="str">
            <v>Beâ toâng coät tieát dieän &gt;0,1 m2, cao &gt; 4m, vöõa M300, ñaù 2x4 ñoä suït 6-8cm</v>
          </cell>
          <cell r="C2965" t="str">
            <v>m3</v>
          </cell>
          <cell r="D2965" t="str">
            <v>HB.2385</v>
          </cell>
        </row>
        <row r="2966">
          <cell r="B2966" t="str">
            <v>Beâ toâng xaø, daàm giaèng nhaø, vöõa M150, ñaù 1x2 ñoä suït 6-8cm</v>
          </cell>
          <cell r="C2966" t="str">
            <v>m3</v>
          </cell>
          <cell r="D2966" t="str">
            <v>HB.3112</v>
          </cell>
        </row>
        <row r="2967">
          <cell r="B2967" t="str">
            <v>Beâ toâng xaø, daàm giaèng nhaø, vöõa M200, ñaù 1x2 ñoä suït 6-8cm</v>
          </cell>
          <cell r="C2967" t="str">
            <v>m3</v>
          </cell>
          <cell r="D2967" t="str">
            <v>HB.3113</v>
          </cell>
        </row>
        <row r="2968">
          <cell r="B2968" t="str">
            <v>Beâ toâng xaø, daàm giaèng nhaø, vöõa M250, ñaù 1x2 ñoä suït 6-8cm</v>
          </cell>
          <cell r="C2968" t="str">
            <v>m3</v>
          </cell>
          <cell r="D2968" t="str">
            <v>HB.3114</v>
          </cell>
        </row>
        <row r="2969">
          <cell r="B2969" t="str">
            <v>Beâ toâng xaø, daàm giaèng nhaø, vöõa M300, ñaù 1x2 ñoä suït 6-8cm</v>
          </cell>
          <cell r="C2969" t="str">
            <v>m3</v>
          </cell>
          <cell r="D2969" t="str">
            <v>HB.3115</v>
          </cell>
        </row>
        <row r="2970">
          <cell r="B2970" t="str">
            <v>Beâ toâng saøn maùi, vöõa M150, ñaù 1x2 ñoä suït 6-8cm</v>
          </cell>
          <cell r="C2970" t="str">
            <v>m3</v>
          </cell>
          <cell r="D2970" t="str">
            <v>HB.3212</v>
          </cell>
        </row>
        <row r="2971">
          <cell r="B2971" t="str">
            <v>Beâ toâng saøn maùi, vöõa M200, ñaù 1x2 ñoä suït 6-8cm</v>
          </cell>
          <cell r="C2971" t="str">
            <v>m3</v>
          </cell>
          <cell r="D2971" t="str">
            <v>HB.3213</v>
          </cell>
        </row>
        <row r="2972">
          <cell r="B2972" t="str">
            <v>Beâ toâng saøn maùi, vöõa M250, ñaù 1x2 ñoä suït 6-8cm</v>
          </cell>
          <cell r="C2972" t="str">
            <v>m3</v>
          </cell>
          <cell r="D2972" t="str">
            <v>HB.3214</v>
          </cell>
        </row>
        <row r="2973">
          <cell r="B2973" t="str">
            <v>Beâ toâng saøn maùi, vöõa M300, ñaù 1x2 ñoä suït 6-8cm</v>
          </cell>
          <cell r="C2973" t="str">
            <v>m3</v>
          </cell>
          <cell r="D2973" t="str">
            <v>HB.3215</v>
          </cell>
        </row>
        <row r="2974">
          <cell r="B2974" t="str">
            <v>Beâ toâng moùng, moá, truï caàu treân caïn, vöõa M150, ñaù 1x2 ñoä suït 6-8cm</v>
          </cell>
          <cell r="C2974" t="str">
            <v>m3</v>
          </cell>
          <cell r="D2974" t="str">
            <v>HB.6112</v>
          </cell>
        </row>
        <row r="2975">
          <cell r="B2975" t="str">
            <v>Beâ toâng moùng, moá, truï caàu treân caïn, vöõa M200, ñaù 1x2 ñoä suït 6-8cm</v>
          </cell>
          <cell r="C2975" t="str">
            <v>m3</v>
          </cell>
          <cell r="D2975" t="str">
            <v>HB.6113</v>
          </cell>
        </row>
        <row r="2976">
          <cell r="B2976" t="str">
            <v>Beâ toâng moùng, moá, truï caàu treân caïn, vöõa M250, ñaù 1x2 ñoä suït 6-8cm</v>
          </cell>
          <cell r="C2976" t="str">
            <v>m3</v>
          </cell>
          <cell r="D2976" t="str">
            <v>HB.6114</v>
          </cell>
        </row>
        <row r="2977">
          <cell r="B2977" t="str">
            <v>Beâ toâng moùng, moá, truï caàu treân caïn, vöõa M300, ñaù 1x2 ñoä suït 6-8cm</v>
          </cell>
          <cell r="C2977" t="str">
            <v>m3</v>
          </cell>
          <cell r="D2977" t="str">
            <v>HB.6115</v>
          </cell>
        </row>
        <row r="2978">
          <cell r="B2978" t="str">
            <v>Beâ toâng moùng, moá, truï caàu döôùi nöôùc, vöõa M150, ñaù 1x2 ñoä suït 6-8cm</v>
          </cell>
          <cell r="C2978" t="str">
            <v>m3</v>
          </cell>
          <cell r="D2978" t="str">
            <v>HB.6122</v>
          </cell>
        </row>
        <row r="2979">
          <cell r="B2979" t="str">
            <v>Beâ toâng moùng, moá, truï caàu döôùi nöôùc, vöõa M200, ñaù 1x2 ñoä suït 6-8cm</v>
          </cell>
          <cell r="C2979" t="str">
            <v>m3</v>
          </cell>
          <cell r="D2979" t="str">
            <v>HB.6123</v>
          </cell>
        </row>
        <row r="2980">
          <cell r="B2980" t="str">
            <v>Beâ toâng moùng, moá, truï caàu döôùi nöôùc, vöõa M250, ñaù 1x2 ñoä suït 6-8cm</v>
          </cell>
          <cell r="C2980" t="str">
            <v>m3</v>
          </cell>
          <cell r="D2980" t="str">
            <v>HB.6124</v>
          </cell>
        </row>
        <row r="2981">
          <cell r="B2981" t="str">
            <v>Beâ toâng moùng, moá, truï caàu döôùi nöôùc, vöõa M300, ñaù 1x2 ñoä suït 6-8cm</v>
          </cell>
          <cell r="C2981" t="str">
            <v>m3</v>
          </cell>
          <cell r="D2981" t="str">
            <v>HB.6125</v>
          </cell>
        </row>
        <row r="2982">
          <cell r="B2982" t="str">
            <v>Beâ toâng moùng, moá, truï caàu treân caïn, vöõa M150, ñaù 2x4 ñoä suït 6-8cm</v>
          </cell>
          <cell r="C2982" t="str">
            <v>m3</v>
          </cell>
          <cell r="D2982" t="str">
            <v>HB.6132</v>
          </cell>
        </row>
        <row r="2983">
          <cell r="B2983" t="str">
            <v>Beâ toâng moùng, moá, truï caàu treân caïn, vöõa M200, ñaù 2x4 ñoä suït 6-8cm</v>
          </cell>
          <cell r="C2983" t="str">
            <v>m3</v>
          </cell>
          <cell r="D2983" t="str">
            <v>HB.6133</v>
          </cell>
        </row>
        <row r="2984">
          <cell r="B2984" t="str">
            <v>Beâ toâng moùng, moá, truï caàu treân caïn, vöõa M250, ñaù 2x4 ñoä suït 6-8cm</v>
          </cell>
          <cell r="C2984" t="str">
            <v>m3</v>
          </cell>
          <cell r="D2984" t="str">
            <v>HB.6134</v>
          </cell>
        </row>
        <row r="2985">
          <cell r="B2985" t="str">
            <v>Beâ toâng moùng, moá, truï caàu treân caïn, vöõa M300, ñaù 2x4 ñoä suït 6-8cm</v>
          </cell>
          <cell r="C2985" t="str">
            <v>m3</v>
          </cell>
          <cell r="D2985" t="str">
            <v>HB.6135</v>
          </cell>
        </row>
        <row r="2986">
          <cell r="B2986" t="str">
            <v>Beâ toâng moùng, moá, truï caàu döôùi nöôùc, vöõa M150, ñaù 2x4 ñoä suït 6-8cm</v>
          </cell>
          <cell r="C2986" t="str">
            <v>m3</v>
          </cell>
          <cell r="D2986" t="str">
            <v>HB.6142</v>
          </cell>
        </row>
        <row r="2987">
          <cell r="B2987" t="str">
            <v>Beâ toâng moùng, moá, truï caàu döôùi nöôùc, vöõa M200, ñaù 2x4 ñoä suït 6-8cm</v>
          </cell>
          <cell r="C2987" t="str">
            <v>m3</v>
          </cell>
          <cell r="D2987" t="str">
            <v>HB.6143</v>
          </cell>
        </row>
        <row r="2988">
          <cell r="B2988" t="str">
            <v>Beâ toâng moùng, moá, truï caàu döôùi nöôùc, vöõa M250, ñaù 2x4 ñoä suït 6-8cm</v>
          </cell>
          <cell r="C2988" t="str">
            <v>m3</v>
          </cell>
          <cell r="D2988" t="str">
            <v>HB.6144</v>
          </cell>
        </row>
        <row r="2989">
          <cell r="B2989" t="str">
            <v>Beâ toâng moùng, moá, truï caàu döôùi nöôùc, vöõa M300, ñaù 2x4 ñoä suït 6-8cm</v>
          </cell>
          <cell r="C2989" t="str">
            <v>m3</v>
          </cell>
          <cell r="D2989" t="str">
            <v>HB.6145</v>
          </cell>
        </row>
        <row r="2990">
          <cell r="B2990" t="str">
            <v>Beâ toâng moùng, moá, truï caàu treân caïn, vöõa M150, ñaù 1x2 ñoä suït 6-8cm</v>
          </cell>
          <cell r="C2990" t="str">
            <v>m3</v>
          </cell>
          <cell r="D2990" t="str">
            <v>HB.6212</v>
          </cell>
        </row>
        <row r="2991">
          <cell r="B2991" t="str">
            <v>Beâ toâng moùng, moá, truï caàu treân caïn, vöõa M200, ñaù 1x2 ñoä suït 6-8cm</v>
          </cell>
          <cell r="C2991" t="str">
            <v>m3</v>
          </cell>
          <cell r="D2991" t="str">
            <v>HB.6213</v>
          </cell>
        </row>
        <row r="2992">
          <cell r="B2992" t="str">
            <v>Beâ toâng moùng, moá, truï caàu treân caïn, vöõa M250, ñaù 1x2 ñoä suït 6-8cm</v>
          </cell>
          <cell r="C2992" t="str">
            <v>m3</v>
          </cell>
          <cell r="D2992" t="str">
            <v>HB.6214</v>
          </cell>
        </row>
        <row r="2993">
          <cell r="B2993" t="str">
            <v>Beâ toâng moùng, moá, truï caàu treân caïn, vöõa M300, ñaù 1x2 ñoä suït 6-8cm</v>
          </cell>
          <cell r="C2993" t="str">
            <v>m3</v>
          </cell>
          <cell r="D2993" t="str">
            <v>HB.6215</v>
          </cell>
        </row>
        <row r="2994">
          <cell r="B2994" t="str">
            <v>Beâ toâng moùng, moá, truï caàu döôùi nöôùc, vöõa M150, ñaù 1x2 ñoä suït 6-8cm</v>
          </cell>
          <cell r="C2994" t="str">
            <v>m3</v>
          </cell>
          <cell r="D2994" t="str">
            <v>HB.6222</v>
          </cell>
        </row>
        <row r="2995">
          <cell r="B2995" t="str">
            <v>Beâ toâng moùng, moá, truï caàu döôùi nöôùc, vöõa M200, ñaù 1x2 ñoä suït 6-8cm</v>
          </cell>
          <cell r="C2995" t="str">
            <v>m3</v>
          </cell>
          <cell r="D2995" t="str">
            <v>HB.6223</v>
          </cell>
        </row>
        <row r="2996">
          <cell r="B2996" t="str">
            <v>Beâ toâng moùng, moá, truï caàu döôùi nöôùc, vöõa M250, ñaù 1x2 ñoä suït 6-8cm</v>
          </cell>
          <cell r="C2996" t="str">
            <v>m3</v>
          </cell>
          <cell r="D2996" t="str">
            <v>HB.6224</v>
          </cell>
        </row>
        <row r="2997">
          <cell r="B2997" t="str">
            <v>Beâ toâng moùng, moá, truï caàu döôùi nöôùc, vöõa M300, ñaù 1x2 ñoä suït 6-8cm</v>
          </cell>
          <cell r="C2997" t="str">
            <v>m3</v>
          </cell>
          <cell r="D2997" t="str">
            <v>HB.6225</v>
          </cell>
        </row>
        <row r="2998">
          <cell r="B2998" t="str">
            <v>Beâ toâng moùng, moá, truï caàu treân caïn, vöõa M150, ñaù 2x4 ñoä suït 6-8cm</v>
          </cell>
          <cell r="C2998" t="str">
            <v>m3</v>
          </cell>
          <cell r="D2998" t="str">
            <v>HB.6232</v>
          </cell>
        </row>
        <row r="2999">
          <cell r="B2999" t="str">
            <v>Beâ toâng moùng, moá, truï caàu treân caïn, vöõa M200, ñaù 2x4 ñoä suït 6-8cm</v>
          </cell>
          <cell r="C2999" t="str">
            <v>m3</v>
          </cell>
          <cell r="D2999" t="str">
            <v>HB.6233</v>
          </cell>
        </row>
        <row r="3000">
          <cell r="B3000" t="str">
            <v>Beâ toâng moùng, moá, truï caàu treân caïn, vöõa M250, ñaù 2x4 ñoä suït 6-8cm</v>
          </cell>
          <cell r="C3000" t="str">
            <v>m3</v>
          </cell>
          <cell r="D3000" t="str">
            <v>HB.6234</v>
          </cell>
        </row>
        <row r="3001">
          <cell r="B3001" t="str">
            <v>Beâ toâng moùng, moá, truï caàu treân caïn, vöõa M300, ñaù 2x4 ñoä suït 6-8cm</v>
          </cell>
          <cell r="C3001" t="str">
            <v>m3</v>
          </cell>
          <cell r="D3001" t="str">
            <v>HB.6235</v>
          </cell>
        </row>
        <row r="3002">
          <cell r="B3002" t="str">
            <v>Beâ toâng moùng, moá, truï caàu döôùi nöôùc, vöõa M150, ñaù 2x4 ñoä suït 6-8cm</v>
          </cell>
          <cell r="C3002" t="str">
            <v>m3</v>
          </cell>
          <cell r="D3002" t="str">
            <v>HB.6242</v>
          </cell>
        </row>
        <row r="3003">
          <cell r="B3003" t="str">
            <v>Beâ toâng moùng, moá, truï caàu döôùi nöôùc, vöõa M200, ñaù 2x4 ñoä suït 6-8cm</v>
          </cell>
          <cell r="C3003" t="str">
            <v>m3</v>
          </cell>
          <cell r="D3003" t="str">
            <v>HB.6243</v>
          </cell>
        </row>
        <row r="3004">
          <cell r="B3004" t="str">
            <v>Beâ toâng moùng, moá, truï caàu döôùi nöôùc, vöõa M250, ñaù 2x4 ñoä suït 6-8cm</v>
          </cell>
          <cell r="C3004" t="str">
            <v>m3</v>
          </cell>
          <cell r="D3004" t="str">
            <v>HB.6244</v>
          </cell>
        </row>
        <row r="3005">
          <cell r="B3005" t="str">
            <v>Beâ toâng moùng, moá, truï caàu döôùi nöôùc, vöõa M300, ñaù 2x4 ñoä suït 6-8cm</v>
          </cell>
          <cell r="C3005" t="str">
            <v>m3</v>
          </cell>
          <cell r="D3005" t="str">
            <v>HB.6245</v>
          </cell>
        </row>
        <row r="3006">
          <cell r="B3006" t="str">
            <v>Beâ toâng caàu caûng moái noái baûn daàm doïc, M200, ñaù 1x2 ñoä suït 6-8cm</v>
          </cell>
          <cell r="C3006" t="str">
            <v>m3</v>
          </cell>
          <cell r="D3006" t="str">
            <v>HB.7413</v>
          </cell>
        </row>
        <row r="3007">
          <cell r="B3007" t="str">
            <v>Beâ toâng caàu caûng moái noái baûn daàm doïc, M250, ñaù 1x2 ñoä suït 6-8cm</v>
          </cell>
          <cell r="C3007" t="str">
            <v>m3</v>
          </cell>
          <cell r="D3007" t="str">
            <v>HB.7414</v>
          </cell>
        </row>
        <row r="3008">
          <cell r="B3008" t="str">
            <v>Beâ toâng caàu caûng moái noái baûn daàm doïc, M300, ñaù 1x2 ñoä suït 6-8cm</v>
          </cell>
          <cell r="C3008" t="str">
            <v>m3</v>
          </cell>
          <cell r="D3008" t="str">
            <v>HB.7415</v>
          </cell>
        </row>
        <row r="3009">
          <cell r="B3009" t="str">
            <v>Beâ toâng daàm caàu , vöõa M200, ñaù 1x2 ñoä suït 6-8cm</v>
          </cell>
          <cell r="C3009" t="str">
            <v>m3</v>
          </cell>
          <cell r="D3009" t="str">
            <v>HB.7423</v>
          </cell>
        </row>
        <row r="3010">
          <cell r="B3010" t="str">
            <v>Beâ toâng daàm caàu , vöõa M250, ñaù 1x2 ñoä suït 6-8cm</v>
          </cell>
          <cell r="C3010" t="str">
            <v>m3</v>
          </cell>
          <cell r="D3010" t="str">
            <v>HB.7424</v>
          </cell>
        </row>
        <row r="3011">
          <cell r="B3011" t="str">
            <v>Beâ toâng daàm caàu , vöõa M300, ñaù 1x2 ñoä suït 6-8cm</v>
          </cell>
          <cell r="C3011" t="str">
            <v>m3</v>
          </cell>
          <cell r="D3011" t="str">
            <v>HB.7425</v>
          </cell>
        </row>
        <row r="3012">
          <cell r="B3012" t="str">
            <v>Beâ toâng maùi bôø keânh möông, vöõa M200, ñaù 1x2 ñoä suït 6-8cm</v>
          </cell>
          <cell r="C3012" t="str">
            <v>m3</v>
          </cell>
          <cell r="D3012" t="str">
            <v>HB.7513</v>
          </cell>
        </row>
        <row r="3013">
          <cell r="B3013" t="str">
            <v>Beâ toâng maùi bôø keânh möông, vöõa M250, ñaù 1x2 ñoä suït 6-8cm</v>
          </cell>
          <cell r="C3013" t="str">
            <v>m3</v>
          </cell>
          <cell r="D3013" t="str">
            <v>HB.7514</v>
          </cell>
        </row>
        <row r="3014">
          <cell r="B3014" t="str">
            <v>Beâ toâng maùi bôø keânh möông, vöõa M300, ñaù 1x2 ñoä suït 6-8cm</v>
          </cell>
          <cell r="C3014" t="str">
            <v>m3</v>
          </cell>
          <cell r="D3014" t="str">
            <v>HB.7515</v>
          </cell>
        </row>
        <row r="3015">
          <cell r="B3015" t="str">
            <v>Beâ toâng coïc nhoài treân caïn ñöôøng kính≤ 1000mm, vöõa M200, ñaù 1x2 ñoä suït 6-8cm</v>
          </cell>
          <cell r="C3015" t="str">
            <v>m3</v>
          </cell>
          <cell r="D3015" t="str">
            <v>HB.9113</v>
          </cell>
        </row>
        <row r="3016">
          <cell r="B3016" t="str">
            <v>Beâ toâng coïc nhoài treân caïn ñöôøng kính≤ 1000mm, vöõa M250, ñaù 1x2 ñoä suït 6-8cm</v>
          </cell>
          <cell r="C3016" t="str">
            <v>m3</v>
          </cell>
          <cell r="D3016" t="str">
            <v>HB.9114</v>
          </cell>
        </row>
        <row r="3017">
          <cell r="B3017" t="str">
            <v>Beâ toâng coïc nhoài treân caïn ñöôøng kính≤ 1000mm, vöõa M300, ñaù 1x2 ñoä suït 6-8cm</v>
          </cell>
          <cell r="C3017" t="str">
            <v>m3</v>
          </cell>
          <cell r="D3017" t="str">
            <v>HB.9115</v>
          </cell>
        </row>
        <row r="3018">
          <cell r="B3018" t="str">
            <v>Beâ toâng coïc nhoài treân caïn ñöôøng kính&gt;1000mm, vöõa M200, ñaù 1x2 ñoä suït 6-8cm</v>
          </cell>
          <cell r="C3018" t="str">
            <v>m3</v>
          </cell>
          <cell r="D3018" t="str">
            <v>HB.9123</v>
          </cell>
        </row>
        <row r="3019">
          <cell r="B3019" t="str">
            <v>Beâ toâng coïc nhoài treân caïn ñöôøng kính&gt;1000mm, vöõa M250, ñaù 1x2 ñoä suït 6-8cm</v>
          </cell>
          <cell r="C3019" t="str">
            <v>m3</v>
          </cell>
          <cell r="D3019" t="str">
            <v>HB.9124</v>
          </cell>
        </row>
        <row r="3020">
          <cell r="B3020" t="str">
            <v>Beâ toâng coïc nhoài treân caïn ñöôøng kính&gt;1000mm, vöõa M300, ñaù 1x2 ñoä suït 6-8cm</v>
          </cell>
          <cell r="C3020" t="str">
            <v>m3</v>
          </cell>
          <cell r="D3020" t="str">
            <v>HB.9125</v>
          </cell>
        </row>
        <row r="3021">
          <cell r="B3021" t="str">
            <v>Beâ toâng coïc nhoài döôùi nöôùc ñöôøng kính≤ 1000mm, vöõa M200, ñaù 1x2 ñoä suït 6-8cm</v>
          </cell>
          <cell r="C3021" t="str">
            <v>m3</v>
          </cell>
          <cell r="D3021" t="str">
            <v>HB.9213</v>
          </cell>
        </row>
        <row r="3022">
          <cell r="B3022" t="str">
            <v>Beâ toâng coïc nhoài döôùi nöôùc ñöôøng kính≤ 1000mm, vöõa M250, ñaù 1x2 ñoä suït 6-8cm</v>
          </cell>
          <cell r="C3022" t="str">
            <v>m3</v>
          </cell>
          <cell r="D3022" t="str">
            <v>HB.9214</v>
          </cell>
        </row>
        <row r="3023">
          <cell r="B3023" t="str">
            <v>Beâ toâng coïc nhoài döôùi nöôùc ñöôøng kính≤ 1000mm, vöõa M300, ñaù 1x2 ñoä suït 6-8cm</v>
          </cell>
          <cell r="C3023" t="str">
            <v>m3</v>
          </cell>
          <cell r="D3023" t="str">
            <v>HB.9215</v>
          </cell>
        </row>
        <row r="3024">
          <cell r="B3024" t="str">
            <v>Beâ toâng coïc nhoài döôùi nöôùc ñöôøng kính&gt;1000mm, vöõa M200, ñaù 1x2 ñoä suït 6-8cm</v>
          </cell>
          <cell r="C3024" t="str">
            <v>m3</v>
          </cell>
          <cell r="D3024" t="str">
            <v>HB.9223</v>
          </cell>
        </row>
        <row r="3025">
          <cell r="B3025" t="str">
            <v>Beâ toâng coïc nhoài döôùi nöôùc ñöôøng kính&gt;1000mm, vöõa M250, ñaù 1x2 ñoä suït 6-8cm</v>
          </cell>
          <cell r="C3025" t="str">
            <v>m3</v>
          </cell>
          <cell r="D3025" t="str">
            <v>HB.9224</v>
          </cell>
        </row>
        <row r="3026">
          <cell r="B3026" t="str">
            <v>Beâ toâng coïc nhoài döôùi nöôùc ñöôøng kính&gt;1000mm, vöõa M300, ñaù 1x2 ñoä suït 6-8cm</v>
          </cell>
          <cell r="C3026" t="str">
            <v>m3</v>
          </cell>
          <cell r="D3026" t="str">
            <v>HB.9225</v>
          </cell>
        </row>
        <row r="3027">
          <cell r="B3027" t="str">
            <v>Beâ toâng moùng chieàu roäng ≤ 250cm, vöõa M150 ñaù 1x2 ñoä suït 14-17cm</v>
          </cell>
          <cell r="C3027" t="str">
            <v>m3</v>
          </cell>
          <cell r="D3027" t="str">
            <v>HC.1212</v>
          </cell>
        </row>
        <row r="3028">
          <cell r="B3028" t="str">
            <v>Beâ toâng moùng chieàu roäng ≤ 250cm, vöõa M200 ñaù 1x2 ñoä suït 14-17cm</v>
          </cell>
          <cell r="C3028" t="str">
            <v>m3</v>
          </cell>
          <cell r="D3028" t="str">
            <v>HC.1213</v>
          </cell>
        </row>
        <row r="3029">
          <cell r="B3029" t="str">
            <v>Beâ toâng moùng chieàu roäng ≤ 250cm, vöõa M250 ñaù 1x2 ñoä suït 14-17cm</v>
          </cell>
          <cell r="C3029" t="str">
            <v>m3</v>
          </cell>
          <cell r="D3029" t="str">
            <v>HC.1214</v>
          </cell>
        </row>
        <row r="3030">
          <cell r="B3030" t="str">
            <v>Beâ toâng moùng chieàu roäng ≤ 250cm, vöõa M300 ñaù 1x2 ñoä suït 14-17cm</v>
          </cell>
          <cell r="C3030" t="str">
            <v>m3</v>
          </cell>
          <cell r="D3030" t="str">
            <v>HC.1215</v>
          </cell>
        </row>
        <row r="3031">
          <cell r="B3031" t="str">
            <v>Beâ toâng moùng chieàu roäng &gt; 250cm, vöõa M150 ñaù 1x2 ñoä suït 14-17cm</v>
          </cell>
          <cell r="C3031" t="str">
            <v>m3</v>
          </cell>
          <cell r="D3031" t="str">
            <v>HC.1222</v>
          </cell>
        </row>
        <row r="3032">
          <cell r="B3032" t="str">
            <v>Beâ toâng moùng chieàu roäng &gt; 250cm, vöõa M200 ñaù 1x2 ñoä suït 14-17cm</v>
          </cell>
          <cell r="C3032" t="str">
            <v>m3</v>
          </cell>
          <cell r="D3032" t="str">
            <v>HC.1223</v>
          </cell>
        </row>
        <row r="3033">
          <cell r="B3033" t="str">
            <v>Beâ toâng moùng chieàu roäng &gt; 250cm, vöõa M250 ñaù 1x2 ñoä suït 14-17cm</v>
          </cell>
          <cell r="C3033" t="str">
            <v>m3</v>
          </cell>
          <cell r="D3033" t="str">
            <v>HC.1224</v>
          </cell>
        </row>
        <row r="3034">
          <cell r="B3034" t="str">
            <v>Beâ toâng moùng chieàu roäng &gt; 250cm, vöõa M300 ñaù 1x2 ñoä suït 14-17cm</v>
          </cell>
          <cell r="C3034" t="str">
            <v>m3</v>
          </cell>
          <cell r="D3034" t="str">
            <v>HC.1225</v>
          </cell>
        </row>
        <row r="3035">
          <cell r="B3035" t="str">
            <v>Beâ toâng neàn, vöõa M150, ñaù 1x2 ñoä suït 14-17cm</v>
          </cell>
          <cell r="C3035" t="str">
            <v>m3</v>
          </cell>
          <cell r="D3035" t="str">
            <v>HC.1312</v>
          </cell>
        </row>
        <row r="3036">
          <cell r="B3036" t="str">
            <v>Beâ toâng neàn, vöõa M200, ñaù 1x2 ñoä suït 14-17cm</v>
          </cell>
          <cell r="C3036" t="str">
            <v>m3</v>
          </cell>
          <cell r="D3036" t="str">
            <v>HC.1313</v>
          </cell>
        </row>
        <row r="3037">
          <cell r="B3037" t="str">
            <v>Beâ toâng neàn, vöõa M250, ñaù 1x2 ñoä suït 14-17cm</v>
          </cell>
          <cell r="C3037" t="str">
            <v>m3</v>
          </cell>
          <cell r="D3037" t="str">
            <v>HC.1314</v>
          </cell>
        </row>
        <row r="3038">
          <cell r="B3038" t="str">
            <v>Beâ toâng neàn, vöõa M300, ñaù 1x2 ñoä suït 14-17cm</v>
          </cell>
          <cell r="C3038" t="str">
            <v>m3</v>
          </cell>
          <cell r="D3038" t="str">
            <v>HC.1315</v>
          </cell>
        </row>
        <row r="3039">
          <cell r="B3039" t="str">
            <v>Beâ toâng beä maùy, vöõa M150, ñaù 1x2 ñoä suït 14-17cm</v>
          </cell>
          <cell r="C3039" t="str">
            <v>m3</v>
          </cell>
          <cell r="D3039" t="str">
            <v>HC.1412</v>
          </cell>
        </row>
        <row r="3040">
          <cell r="B3040" t="str">
            <v>Beâ toâng beä maùy, vöõa M200, ñaù 1x2 ñoä suït 14-17cm</v>
          </cell>
          <cell r="C3040" t="str">
            <v>m3</v>
          </cell>
          <cell r="D3040" t="str">
            <v>HC.1413</v>
          </cell>
        </row>
        <row r="3041">
          <cell r="B3041" t="str">
            <v>Beâ toâng beä maùy, vöõa M250, ñaù 1x2 ñoä suït 14-17cm</v>
          </cell>
          <cell r="C3041" t="str">
            <v>m3</v>
          </cell>
          <cell r="D3041" t="str">
            <v>HC.1414</v>
          </cell>
        </row>
        <row r="3042">
          <cell r="B3042" t="str">
            <v>Beâ toâng beä maùy, vöõa M300, ñaù 1x2 ñoä suït 14-17cm</v>
          </cell>
          <cell r="C3042" t="str">
            <v>m3</v>
          </cell>
          <cell r="D3042" t="str">
            <v>HC.1415</v>
          </cell>
        </row>
        <row r="3043">
          <cell r="B3043" t="str">
            <v>Beâ toâng töôøng daøy ≤  45cm, cao ≤  4m, vöõa M150 ñaù 1x2 ñoä suït 14-17cm</v>
          </cell>
          <cell r="C3043" t="str">
            <v>m3</v>
          </cell>
          <cell r="D3043" t="str">
            <v>HC.2112</v>
          </cell>
        </row>
        <row r="3044">
          <cell r="B3044" t="str">
            <v>Beâ toâng töôøng daøy ≤  45cm, cao ≤  4m, vöõa M200 ñaù 1x2 ñoä suït 14-17cm</v>
          </cell>
          <cell r="C3044" t="str">
            <v>m3</v>
          </cell>
          <cell r="D3044" t="str">
            <v>HC.2113</v>
          </cell>
        </row>
        <row r="3045">
          <cell r="B3045" t="str">
            <v>Beâ toâng töôøng daøy ≤  45cm, cao ≤  4m, vöõa M250 ñaù 1x2 ñoä suït 14-17cm</v>
          </cell>
          <cell r="C3045" t="str">
            <v>m3</v>
          </cell>
          <cell r="D3045" t="str">
            <v>HC.2114</v>
          </cell>
        </row>
        <row r="3046">
          <cell r="B3046" t="str">
            <v>Beâ toâng töôøng daøy ≤  45cm, cao ≤  4m, vöõa M300 ñaù 1x2 ñoä suït 14-17cm</v>
          </cell>
          <cell r="C3046" t="str">
            <v>m3</v>
          </cell>
          <cell r="D3046" t="str">
            <v>HC.2115</v>
          </cell>
        </row>
        <row r="3047">
          <cell r="B3047" t="str">
            <v>Beâ toâng töôøng daøy ≤  45cm, cao &gt; 4m, vöõa M150 ñaù 1x2 ñoä suït 14-17cm</v>
          </cell>
          <cell r="C3047" t="str">
            <v>m3</v>
          </cell>
          <cell r="D3047" t="str">
            <v>HC.2122</v>
          </cell>
        </row>
        <row r="3048">
          <cell r="B3048" t="str">
            <v>Beâ toâng töôøng daøy ≤  45cm, cao &gt; 4m, vöõa M200 ñaù 1x2 ñoä suït 14-17cm</v>
          </cell>
          <cell r="C3048" t="str">
            <v>m3</v>
          </cell>
          <cell r="D3048" t="str">
            <v>HC.2123</v>
          </cell>
        </row>
        <row r="3049">
          <cell r="B3049" t="str">
            <v>Beâ toâng töôøng daøy ≤  45cm, cao &gt; 4m, vöõa M250 ñaù 1x2 ñoä suït 14-17cm</v>
          </cell>
          <cell r="C3049" t="str">
            <v>m3</v>
          </cell>
          <cell r="D3049" t="str">
            <v>HC.2124</v>
          </cell>
        </row>
        <row r="3050">
          <cell r="B3050" t="str">
            <v>Beâ toâng töôøng daøy ≤  45cm, cao &gt; 4m, vöõa M300 ñaù 1x2 ñoä suït 14-17cm</v>
          </cell>
          <cell r="C3050" t="str">
            <v>m3</v>
          </cell>
          <cell r="D3050" t="str">
            <v>HC.2125</v>
          </cell>
        </row>
        <row r="3051">
          <cell r="B3051" t="str">
            <v>Beâ toâng töôøng daøy &gt; 45cm, cao ≤  4m, vöõa M150 ñaù 1x2 ñoä suït 14-17cm</v>
          </cell>
          <cell r="C3051" t="str">
            <v>m3</v>
          </cell>
          <cell r="D3051" t="str">
            <v>HC.2132</v>
          </cell>
        </row>
        <row r="3052">
          <cell r="B3052" t="str">
            <v>Beâ toâng töôøng daøy &gt; 45cm, cao ≤  4m, vöõa M200 ñaù 1x2 ñoä suït 14-17cm</v>
          </cell>
          <cell r="C3052" t="str">
            <v>m3</v>
          </cell>
          <cell r="D3052" t="str">
            <v>HC.2133</v>
          </cell>
        </row>
        <row r="3053">
          <cell r="B3053" t="str">
            <v>Beâ toâng töôøng daøy &gt; 45cm, cao ≤  4m, vöõa M250 ñaù 1x2 ñoä suït 14-17cm</v>
          </cell>
          <cell r="C3053" t="str">
            <v>m3</v>
          </cell>
          <cell r="D3053" t="str">
            <v>HC.2134</v>
          </cell>
        </row>
        <row r="3054">
          <cell r="B3054" t="str">
            <v>Beâ toâng töôøng daøy &gt; 45cm, cao ≤  4m, vöõa M300 ñaù 1x2 ñoä suït 14-17cm</v>
          </cell>
          <cell r="C3054" t="str">
            <v>m3</v>
          </cell>
          <cell r="D3054" t="str">
            <v>HC.2135</v>
          </cell>
        </row>
        <row r="3055">
          <cell r="B3055" t="str">
            <v>Beâ toâng töôøng daøy &gt; 45cm, cao &gt; 4m, vöõa M150 ñaù 1x2 ñoä suït 14-17cm</v>
          </cell>
          <cell r="C3055" t="str">
            <v>m3</v>
          </cell>
          <cell r="D3055" t="str">
            <v>HC.2142</v>
          </cell>
        </row>
        <row r="3056">
          <cell r="B3056" t="str">
            <v>Beâ toâng töôøng daøy &gt; 45cm, cao &gt; 4m, vöõa M200 ñaù 1x2 ñoä suït 14-17cm</v>
          </cell>
          <cell r="C3056" t="str">
            <v>m3</v>
          </cell>
          <cell r="D3056" t="str">
            <v>HC.2143</v>
          </cell>
        </row>
        <row r="3057">
          <cell r="B3057" t="str">
            <v>Beâ toâng töôøng daøy &gt; 45cm, cao &gt; 4m, vöõa M250 ñaù 1x2 ñoä suït 14-17cm</v>
          </cell>
          <cell r="C3057" t="str">
            <v>m3</v>
          </cell>
          <cell r="D3057" t="str">
            <v>HC.2144</v>
          </cell>
        </row>
        <row r="3058">
          <cell r="B3058" t="str">
            <v>Beâ toâng töôøng daøy &gt; 45cm, cao &gt; 4m, vöõa M300 ñaù 1x2 ñoä suït 14-17cm</v>
          </cell>
          <cell r="C3058" t="str">
            <v>m3</v>
          </cell>
          <cell r="D3058" t="str">
            <v>HC.2145</v>
          </cell>
        </row>
        <row r="3059">
          <cell r="B3059" t="str">
            <v>Beâ toâng töôøng truï pin daøy ≤  45cm, cao ≤  4m vöõa M150 ñaù 1x2 ñoä suït 14-17cm</v>
          </cell>
          <cell r="C3059" t="str">
            <v>m3</v>
          </cell>
          <cell r="D3059" t="str">
            <v>HC.2212</v>
          </cell>
        </row>
        <row r="3060">
          <cell r="B3060" t="str">
            <v>Beâ toâng töôøng truï pin daøy ≤  45cm, cao ≤  4m vöõa M200 ñaù 1x2 ñoä suït 14-17cm</v>
          </cell>
          <cell r="C3060" t="str">
            <v>m3</v>
          </cell>
          <cell r="D3060" t="str">
            <v>HC.2213</v>
          </cell>
        </row>
        <row r="3061">
          <cell r="B3061" t="str">
            <v>Beâ toâng töôøng truï pin daøy ≤  45cm, cao ≤  4m vöõa M250 ñaù 1x2 ñoä suït 14-17cm</v>
          </cell>
          <cell r="C3061" t="str">
            <v>m3</v>
          </cell>
          <cell r="D3061" t="str">
            <v>HC.2214</v>
          </cell>
        </row>
        <row r="3062">
          <cell r="B3062" t="str">
            <v>Beâ toâng töôøng truï pin daøy ≤  45cm, cao ≤  4m vöõa M300 ñaù 1x2 ñoä suït 14-17cm</v>
          </cell>
          <cell r="C3062" t="str">
            <v>m3</v>
          </cell>
          <cell r="D3062" t="str">
            <v>HC.2215</v>
          </cell>
        </row>
        <row r="3063">
          <cell r="B3063" t="str">
            <v>Beâ toâng töôøng daøy truï pin ≤  45cm, cao &gt; 4m vöõa M150 ñaù 1x2 ñoä suït 14-17cm</v>
          </cell>
          <cell r="C3063" t="str">
            <v>m3</v>
          </cell>
          <cell r="D3063" t="str">
            <v>HC.2222</v>
          </cell>
        </row>
        <row r="3064">
          <cell r="B3064" t="str">
            <v>Beâ toâng töôøng daøy truï pin ≤  45cm, cao &gt; 4m vöõa M200 ñaù 1x2 ñoä suït 14-17cm</v>
          </cell>
          <cell r="C3064" t="str">
            <v>m3</v>
          </cell>
          <cell r="D3064" t="str">
            <v>HC.2223</v>
          </cell>
        </row>
        <row r="3065">
          <cell r="B3065" t="str">
            <v>Beâ toâng töôøng daøy truï pin ≤  45cm, cao &gt; 4m vöõa M250 ñaù 1x2 ñoä suït 14-17cm</v>
          </cell>
          <cell r="C3065" t="str">
            <v>m3</v>
          </cell>
          <cell r="D3065" t="str">
            <v>HC.2224</v>
          </cell>
        </row>
        <row r="3066">
          <cell r="B3066" t="str">
            <v>Beâ toâng töôøng daøy truï pin ≤  45cm, cao &gt; 4m vöõa M300 ñaù 1x2 ñoä suït 14-17cm</v>
          </cell>
          <cell r="C3066" t="str">
            <v>m3</v>
          </cell>
          <cell r="D3066" t="str">
            <v>HC.2225</v>
          </cell>
        </row>
        <row r="3067">
          <cell r="B3067" t="str">
            <v>Beâ toâng töôøng truï pin daøy &gt; 45cm, cao ≤  4m vöõa M150 ñaù 1x2 ñoä suït 14-17cm</v>
          </cell>
          <cell r="C3067" t="str">
            <v>m3</v>
          </cell>
          <cell r="D3067" t="str">
            <v>HC.2232</v>
          </cell>
        </row>
        <row r="3068">
          <cell r="B3068" t="str">
            <v>Beâ toâng töôøng daøy truï pin &gt; 45cm, cao ≤  4m vöõa M200 ñaù 1x2 ñoä suït 14-17cm</v>
          </cell>
          <cell r="C3068" t="str">
            <v>m3</v>
          </cell>
          <cell r="D3068" t="str">
            <v>HC.2233</v>
          </cell>
        </row>
        <row r="3069">
          <cell r="B3069" t="str">
            <v>Beâ toâng töôøng daøy truï pin &gt; 45cm, cao ≤  4m vöõa M250 ñaù 1x2 ñoä suït 14-17cm</v>
          </cell>
          <cell r="C3069" t="str">
            <v>m3</v>
          </cell>
          <cell r="D3069" t="str">
            <v>HC.2234</v>
          </cell>
        </row>
        <row r="3070">
          <cell r="B3070" t="str">
            <v>Beâ toâng töôøng daøy truï pin &gt; 45cm, cao ≤  4m vöõa M300 ñaù 1x2 ñoä suït 14-17cm</v>
          </cell>
          <cell r="C3070" t="str">
            <v>m3</v>
          </cell>
          <cell r="D3070" t="str">
            <v>HC.2235</v>
          </cell>
        </row>
        <row r="3071">
          <cell r="B3071" t="str">
            <v>Beâ toâng töôøng daøy truï pin &gt; 45cm, cao &gt; 4m vöõa M150 ñaù 1x2 ñoä suït 14-17cm</v>
          </cell>
          <cell r="C3071" t="str">
            <v>m3</v>
          </cell>
          <cell r="D3071" t="str">
            <v>HC.2242</v>
          </cell>
        </row>
        <row r="3072">
          <cell r="B3072" t="str">
            <v>Beâ toâng töôøng daøy truï pin &gt; 45cm, cao &gt; 4m vöõa M200 ñaù 1x2 ñoä suït 14-17cm</v>
          </cell>
          <cell r="C3072" t="str">
            <v>m3</v>
          </cell>
          <cell r="D3072" t="str">
            <v>HC.2243</v>
          </cell>
        </row>
        <row r="3073">
          <cell r="B3073" t="str">
            <v>Beâ toâng töôøng daøy truï pin &gt; 45cm, cao &gt; 4m vöõa M250 ñaù 1x2 ñoä suït 14-17cm</v>
          </cell>
          <cell r="C3073" t="str">
            <v>m3</v>
          </cell>
          <cell r="D3073" t="str">
            <v>HC.2244</v>
          </cell>
        </row>
        <row r="3074">
          <cell r="B3074" t="str">
            <v>Beâ toâng töôøng daøy truï pin &gt; 45cm, cao &gt; 4m vöõa M300 ñaù 1x2 ñoä suït 14-17cm</v>
          </cell>
          <cell r="C3074" t="str">
            <v>m3</v>
          </cell>
          <cell r="D3074" t="str">
            <v>HC.2245</v>
          </cell>
        </row>
        <row r="3075">
          <cell r="B3075" t="str">
            <v>Beâ toâng coät tieát dieän ≤ 0,1 m2, cao ≤ 4m, vöõa M150, ñaù 1x2 ñoä suït 14-17cm</v>
          </cell>
          <cell r="C3075" t="str">
            <v>m3</v>
          </cell>
          <cell r="D3075" t="str">
            <v>HC.2312</v>
          </cell>
        </row>
        <row r="3076">
          <cell r="B3076" t="str">
            <v>Beâ toâng coät tieát dieän ≤ 0,1 m2, cao ≤ 4m, vöõa M200, ñaù 1x2 ñoä suït 14-17cm</v>
          </cell>
          <cell r="C3076" t="str">
            <v>m3</v>
          </cell>
          <cell r="D3076" t="str">
            <v>HC.2313</v>
          </cell>
        </row>
        <row r="3077">
          <cell r="B3077" t="str">
            <v>Beâ toâng coät tieát dieän ≤ 0,1 m2, cao ≤ 4m, vöõa M250, ñaù 1x2 ñoä suït 14-17cm</v>
          </cell>
          <cell r="C3077" t="str">
            <v>m3</v>
          </cell>
          <cell r="D3077" t="str">
            <v>HC.2314</v>
          </cell>
        </row>
        <row r="3078">
          <cell r="B3078" t="str">
            <v>Beâ toâng coät tieát dieän ≤ 0,1 m2, cao ≤ 4m, vöõa M300, ñaù 1x2 ñoä suït 14-17cm</v>
          </cell>
          <cell r="C3078" t="str">
            <v>m3</v>
          </cell>
          <cell r="D3078" t="str">
            <v>HC.2315</v>
          </cell>
        </row>
        <row r="3079">
          <cell r="B3079" t="str">
            <v>Beâ toâng coät tieát dieän ≤ 0,1 m2, cao &gt; 4m, vöõa M150, ñaù 1x2 ñoä suït 14-17cm</v>
          </cell>
          <cell r="C3079" t="str">
            <v>m3</v>
          </cell>
          <cell r="D3079" t="str">
            <v>HC.2322</v>
          </cell>
        </row>
        <row r="3080">
          <cell r="B3080" t="str">
            <v>Beâ toâng coät tieát dieän ≤ 0,1 m2, cao &gt; 4m, vöõa M200, ñaù 1x2 ñoä suït 14-17cm</v>
          </cell>
          <cell r="C3080" t="str">
            <v>m3</v>
          </cell>
          <cell r="D3080" t="str">
            <v>HC.2323</v>
          </cell>
        </row>
        <row r="3081">
          <cell r="B3081" t="str">
            <v>Beâ toâng coät tieát dieän ≤ 0,1 m2, cao &gt; 4m, vöõa M250, ñaù 1x2 ñoä suït 14-17cm</v>
          </cell>
          <cell r="C3081" t="str">
            <v>m3</v>
          </cell>
          <cell r="D3081" t="str">
            <v>HC.2324</v>
          </cell>
        </row>
        <row r="3082">
          <cell r="B3082" t="str">
            <v>Beâ toâng coät tieát dieän ≤ 0,1 m2, cao &gt; 4m, vöõa M300, ñaù 1x2 ñoä suït 14-17cm</v>
          </cell>
          <cell r="C3082" t="str">
            <v>m3</v>
          </cell>
          <cell r="D3082" t="str">
            <v>HC.2325</v>
          </cell>
        </row>
        <row r="3083">
          <cell r="B3083" t="str">
            <v>Beâ toâng coät tieát dieän &gt;0,1 m2, cao ≤ 4m, vöõa M150, ñaù 1x2 ñoä suït 14-17cm</v>
          </cell>
          <cell r="C3083" t="str">
            <v>m3</v>
          </cell>
          <cell r="D3083" t="str">
            <v>HC.2332</v>
          </cell>
        </row>
        <row r="3084">
          <cell r="B3084" t="str">
            <v>Beâ toâng coät tieát dieän &gt;0,1 m2, cao ≤ 4m, vöõa M200, ñaù 1x2 ñoä suït 14-17cm</v>
          </cell>
          <cell r="C3084" t="str">
            <v>m3</v>
          </cell>
          <cell r="D3084" t="str">
            <v>HC.2333</v>
          </cell>
        </row>
        <row r="3085">
          <cell r="B3085" t="str">
            <v>Beâ toâng coät tieát dieän &gt;0,1 m2, cao ≤ 4m, vöõa M250, ñaù 1x2 ñoä suït 14-17cm</v>
          </cell>
          <cell r="C3085" t="str">
            <v>m3</v>
          </cell>
          <cell r="D3085" t="str">
            <v>HC.2334</v>
          </cell>
        </row>
        <row r="3086">
          <cell r="B3086" t="str">
            <v>Beâ toâng coät tieát dieän &gt;0,1 m2, cao ≤ 4m, vöõa M300, ñaù 1x2 ñoä suït 14-17cm</v>
          </cell>
          <cell r="C3086" t="str">
            <v>m3</v>
          </cell>
          <cell r="D3086" t="str">
            <v>HC.2335</v>
          </cell>
        </row>
        <row r="3087">
          <cell r="B3087" t="str">
            <v>Beâ toâng coät tieát dieän &gt;0,1 m2, cao &gt; 4m, vöõa M150, ñaù 1x2 ñoä suït 14-17cm</v>
          </cell>
          <cell r="C3087" t="str">
            <v>m3</v>
          </cell>
          <cell r="D3087" t="str">
            <v>HC.2342</v>
          </cell>
        </row>
        <row r="3088">
          <cell r="B3088" t="str">
            <v>Beâ toâng coät tieát dieän &gt;0,1 m2, cao &gt; 4m, vöõa M200, ñaù 1x2 ñoä suït 14-17cm</v>
          </cell>
          <cell r="C3088" t="str">
            <v>m3</v>
          </cell>
          <cell r="D3088" t="str">
            <v>HC.2343</v>
          </cell>
        </row>
        <row r="3089">
          <cell r="B3089" t="str">
            <v>Beâ toâng coät tieát dieän &gt;0,1 m2, cao &gt; 4m, vöõa M250, ñaù 1x2 ñoä suït 14-17cm</v>
          </cell>
          <cell r="C3089" t="str">
            <v>m3</v>
          </cell>
          <cell r="D3089" t="str">
            <v>HC.2344</v>
          </cell>
        </row>
        <row r="3090">
          <cell r="B3090" t="str">
            <v>Beâ toâng coät tieát dieän &gt;0,1 m2, cao &gt; 4m, vöõa M300, ñaù 1x2 ñoä suït 14-17cm</v>
          </cell>
          <cell r="C3090" t="str">
            <v>m3</v>
          </cell>
          <cell r="D3090" t="str">
            <v>HC.2345</v>
          </cell>
        </row>
        <row r="3091">
          <cell r="B3091" t="str">
            <v>Beâ toâng xaø, daàm giaèng nhaø, vöõa M150, ñaù 1x2 ñoä suït 14-17cm</v>
          </cell>
          <cell r="C3091" t="str">
            <v>m3</v>
          </cell>
          <cell r="D3091" t="str">
            <v>HC.3112</v>
          </cell>
        </row>
        <row r="3092">
          <cell r="B3092" t="str">
            <v>Beâ toâng xaø, daàm giaèng nhaø, vöõa M200, ñaù 1x2 ñoä suït 14-17cm</v>
          </cell>
          <cell r="C3092" t="str">
            <v>m3</v>
          </cell>
          <cell r="D3092" t="str">
            <v>HC.3113</v>
          </cell>
        </row>
        <row r="3093">
          <cell r="B3093" t="str">
            <v>Beâ toâng xaø, daàm giaèng nhaø, vöõa M250, ñaù 1x2 ñoä suït 14-17cm</v>
          </cell>
          <cell r="C3093" t="str">
            <v>m3</v>
          </cell>
          <cell r="D3093" t="str">
            <v>HC.3114</v>
          </cell>
        </row>
        <row r="3094">
          <cell r="B3094" t="str">
            <v>Beâ toâng xaø, daàm giaèng nhaø, vöõa M300, ñaù 1x2 ñoä suït 14-17cm</v>
          </cell>
          <cell r="C3094" t="str">
            <v>m3</v>
          </cell>
          <cell r="D3094" t="str">
            <v>HC.3115</v>
          </cell>
        </row>
        <row r="3095">
          <cell r="B3095" t="str">
            <v>Beâ toâng saøn maùi, vöõa M150, ñaù 1x2 ñoä suït 14-17cm</v>
          </cell>
          <cell r="C3095" t="str">
            <v>m3</v>
          </cell>
          <cell r="D3095" t="str">
            <v>HC.3212</v>
          </cell>
        </row>
        <row r="3096">
          <cell r="B3096" t="str">
            <v>Beâ toâng saøn maùi, vöõa M200, ñaù 1x2 ñoä suït 14-17cm</v>
          </cell>
          <cell r="C3096" t="str">
            <v>m3</v>
          </cell>
          <cell r="D3096" t="str">
            <v>HC.3213</v>
          </cell>
        </row>
        <row r="3097">
          <cell r="B3097" t="str">
            <v>Beâ toâng saøn maùi, vöõa M250, ñaù 1x2 ñoä suït 14-17cm</v>
          </cell>
          <cell r="C3097" t="str">
            <v>m3</v>
          </cell>
          <cell r="D3097" t="str">
            <v>HC.3214</v>
          </cell>
        </row>
        <row r="3098">
          <cell r="B3098" t="str">
            <v>Beâ toâng saøn maùi, vöõa M300, ñaù 1x2 ñoä suït 14-17cm</v>
          </cell>
          <cell r="C3098" t="str">
            <v>m3</v>
          </cell>
          <cell r="D3098" t="str">
            <v>HC.3215</v>
          </cell>
        </row>
        <row r="3099">
          <cell r="B3099" t="str">
            <v>Beâ toâng moùng, moá, truï caàu treân caïn, vöõa M150, ñaù 1x2 ñoä suït 14-17cm</v>
          </cell>
          <cell r="C3099" t="str">
            <v>m3</v>
          </cell>
          <cell r="D3099" t="str">
            <v>HC.6112</v>
          </cell>
        </row>
        <row r="3100">
          <cell r="B3100" t="str">
            <v>Beâ toâng moùng, moá, truï caàu treân caïn, vöõa M200, ñaù 1x2 ñoä suït 14-17cm</v>
          </cell>
          <cell r="C3100" t="str">
            <v>m3</v>
          </cell>
          <cell r="D3100" t="str">
            <v>HC.6113</v>
          </cell>
        </row>
        <row r="3101">
          <cell r="B3101" t="str">
            <v>Beâ toâng moùng, moá, truï caàu treân caïn, vöõa M250, ñaù 1x2 ñoä suït 14-17cm</v>
          </cell>
          <cell r="C3101" t="str">
            <v>m3</v>
          </cell>
          <cell r="D3101" t="str">
            <v>HC.6114</v>
          </cell>
        </row>
        <row r="3102">
          <cell r="B3102" t="str">
            <v>Beâ toâng moùng, moá, truï caàu treân caïn, vöõa M300, ñaù 1x2 ñoä suït 14-17cm</v>
          </cell>
          <cell r="C3102" t="str">
            <v>m3</v>
          </cell>
          <cell r="D3102" t="str">
            <v>HC.6115</v>
          </cell>
        </row>
        <row r="3103">
          <cell r="B3103" t="str">
            <v>Beâ toâng moùng, moá, truï caàu döôùi nöôùc, vöõa M150, ñaù 1x2 ñoä suït 14-17cm</v>
          </cell>
          <cell r="C3103" t="str">
            <v>m3</v>
          </cell>
          <cell r="D3103" t="str">
            <v>HC.6122</v>
          </cell>
        </row>
        <row r="3104">
          <cell r="B3104" t="str">
            <v>Beâ toâng moùng, moá, truï caàu döôùi nöôùc, vöõa M200, ñaù 1x2 ñoä suït 14-17cm</v>
          </cell>
          <cell r="C3104" t="str">
            <v>m3</v>
          </cell>
          <cell r="D3104" t="str">
            <v>HC.6123</v>
          </cell>
        </row>
        <row r="3105">
          <cell r="B3105" t="str">
            <v>Beâ toâng moùng, moá, truï caàu döôùi nöôùc, vöõa M250, ñaù 1x2 ñoä suït 14-17cm</v>
          </cell>
          <cell r="C3105" t="str">
            <v>m3</v>
          </cell>
          <cell r="D3105" t="str">
            <v>HC.6124</v>
          </cell>
        </row>
        <row r="3106">
          <cell r="B3106" t="str">
            <v>Beâ toâng moùng, moá, truï caàu döôùi nöôùc, vöõa M300, ñaù 1x2 ñoä suït 14-17cm</v>
          </cell>
          <cell r="C3106" t="str">
            <v>m3</v>
          </cell>
          <cell r="D3106" t="str">
            <v>HC.6125</v>
          </cell>
        </row>
        <row r="3107">
          <cell r="B3107" t="str">
            <v>Beâ toâng moùng, moá, truï caàu treân caïn, vöõa M150, ñaù 1x2 ñoä suït 14-17cm</v>
          </cell>
          <cell r="C3107" t="str">
            <v>m3</v>
          </cell>
          <cell r="D3107" t="str">
            <v>HC.6212</v>
          </cell>
        </row>
        <row r="3108">
          <cell r="B3108" t="str">
            <v>Beâ toâng moùng, moá, truï caàu treân caïn, vöõa M200, ñaù 1x2 ñoä suït 14-17cm</v>
          </cell>
          <cell r="C3108" t="str">
            <v>m3</v>
          </cell>
          <cell r="D3108" t="str">
            <v>HC.6213</v>
          </cell>
        </row>
        <row r="3109">
          <cell r="B3109" t="str">
            <v>Beâ toâng moùng, moá, truï caàu treân caïn, vöõa M250, ñaù 1x2 ñoä suït 14-17cm</v>
          </cell>
          <cell r="C3109" t="str">
            <v>m3</v>
          </cell>
          <cell r="D3109" t="str">
            <v>HC.6214</v>
          </cell>
        </row>
        <row r="3110">
          <cell r="B3110" t="str">
            <v>Beâ toâng moùng, moá, truï caàu treân caïn, vöõa M300, ñaù 1x2 ñoä suït 14-17cm</v>
          </cell>
          <cell r="C3110" t="str">
            <v>m3</v>
          </cell>
          <cell r="D3110" t="str">
            <v>HC.6215</v>
          </cell>
        </row>
        <row r="3111">
          <cell r="B3111" t="str">
            <v>Beâ toâng moùng, moá, truï caàu döôùi nöôùc, vöõa M150, ñaù 1x2 ñoä suït 14-17cm</v>
          </cell>
          <cell r="C3111" t="str">
            <v>m3</v>
          </cell>
          <cell r="D3111" t="str">
            <v>HC.6222</v>
          </cell>
        </row>
        <row r="3112">
          <cell r="B3112" t="str">
            <v>Beâ toâng moùng, moá, truï caàu döôùi nöôùc, vöõa M200, ñaù 1x2 ñoä suït 14-17cm</v>
          </cell>
          <cell r="C3112" t="str">
            <v>m3</v>
          </cell>
          <cell r="D3112" t="str">
            <v>HC.6223</v>
          </cell>
        </row>
        <row r="3113">
          <cell r="B3113" t="str">
            <v>Beâ toâng moùng, moá, truï caàu döôùi nöôùc, vöõa M250, ñaù 1x2 ñoä suït 14-17cm</v>
          </cell>
          <cell r="C3113" t="str">
            <v>m3</v>
          </cell>
          <cell r="D3113" t="str">
            <v>HC.6224</v>
          </cell>
        </row>
        <row r="3114">
          <cell r="B3114" t="str">
            <v>Beâ toâng moùng, moá, truï caàu döôùi nöôùc, vöõa M300, ñaù 1x2 ñoä suït 14-17cm</v>
          </cell>
          <cell r="C3114" t="str">
            <v>m3</v>
          </cell>
          <cell r="D3114" t="str">
            <v>HC.6225</v>
          </cell>
        </row>
        <row r="3115">
          <cell r="B3115" t="str">
            <v>Beâ toâng daàm caàu baèng p.p «≤c «╚y, M200, ñaù 1x2 ñoä suït 14-17cm</v>
          </cell>
          <cell r="C3115" t="str">
            <v>m3</v>
          </cell>
          <cell r="D3115" t="str">
            <v>HC.6313</v>
          </cell>
        </row>
        <row r="3116">
          <cell r="B3116" t="str">
            <v>Beâ toâng daàm caàu baèng p.p «≤c «╚y, M250, ñaù 1x2 ñoä suït 14-17cm</v>
          </cell>
          <cell r="C3116" t="str">
            <v>m3</v>
          </cell>
          <cell r="D3116" t="str">
            <v>HC.6314</v>
          </cell>
        </row>
        <row r="3117">
          <cell r="B3117" t="str">
            <v>Beâ toâng daàm caàu baèng p.p «≤c «╚y, M300, ñaù 1x2 ñoä suït 14-17cm</v>
          </cell>
          <cell r="C3117" t="str">
            <v>m3</v>
          </cell>
          <cell r="D3117" t="str">
            <v>HC.6315</v>
          </cell>
        </row>
        <row r="3118">
          <cell r="B3118" t="str">
            <v>Beâ toâng daàm caàu baèng p.p ñuùc haãng treân caïn, vöõa M200, ñaù 1x2 ñoä suït 14-17cm</v>
          </cell>
          <cell r="C3118" t="str">
            <v>m3</v>
          </cell>
          <cell r="D3118" t="str">
            <v>HC.6323</v>
          </cell>
        </row>
        <row r="3119">
          <cell r="B3119" t="str">
            <v>Beâ toâng daàm caàu baèng p.p ñuùc haãng treân caïn, vöõa M250, ñaù 1x2 ñoä suït 14-17cm</v>
          </cell>
          <cell r="C3119" t="str">
            <v>m3</v>
          </cell>
          <cell r="D3119" t="str">
            <v>HC.6324</v>
          </cell>
        </row>
        <row r="3120">
          <cell r="B3120" t="str">
            <v>Beâ toâng daàm caàu baèng p.p ñuùc haãng treân caïn, vöõa M300, ñaù 1x2 ñoä suït 14-17cm</v>
          </cell>
          <cell r="C3120" t="str">
            <v>m3</v>
          </cell>
          <cell r="D3120" t="str">
            <v>HC.6325</v>
          </cell>
        </row>
        <row r="3121">
          <cell r="B3121" t="str">
            <v>Beâ toâng daàm caàu baèng p.p ñuùc haãng treân nöôùc, vöõa M200, ñaù 1x2 ñoä suït 14-17cm</v>
          </cell>
          <cell r="C3121" t="str">
            <v>m3</v>
          </cell>
          <cell r="D3121" t="str">
            <v>HC.6333</v>
          </cell>
        </row>
        <row r="3122">
          <cell r="B3122" t="str">
            <v>Beâ toâng daàm caàu baèng p.p ñuùc haãng treân nöôùc, vöõa M250, ñaù 1x2 ñoä suït 14-17cm</v>
          </cell>
          <cell r="C3122" t="str">
            <v>m3</v>
          </cell>
          <cell r="D3122" t="str">
            <v>HC.6334</v>
          </cell>
        </row>
        <row r="3123">
          <cell r="B3123" t="str">
            <v>Beâ toâng daàm caàu baèng p.p ñuùc haãng treân nöôùc, vöõa M300, ñaù 1x2 ñoä suït 14-17cm</v>
          </cell>
          <cell r="C3123" t="str">
            <v>m3</v>
          </cell>
          <cell r="D3123" t="str">
            <v>HC.6335</v>
          </cell>
        </row>
        <row r="3124">
          <cell r="B3124" t="str">
            <v>B¼m vöõa xi m¿mg trong oáng luσn caùp</v>
          </cell>
          <cell r="C3124" t="str">
            <v>m3</v>
          </cell>
          <cell r="D3124" t="str">
            <v>HC.6410</v>
          </cell>
        </row>
        <row r="3125">
          <cell r="B3125" t="str">
            <v>Beâ toâng caàu caûng moái noái baûn daàm doïc, M150, ñaù 1x2 ñoä suït 14-17cm</v>
          </cell>
          <cell r="C3125" t="str">
            <v>m3</v>
          </cell>
          <cell r="D3125" t="str">
            <v>HC.7112</v>
          </cell>
        </row>
        <row r="3126">
          <cell r="B3126" t="str">
            <v>Beâ toâng caàu caûng moái noái baûn daàm doïc, M200, ñaù 1x2 ñoä suït 14-17cm</v>
          </cell>
          <cell r="C3126" t="str">
            <v>m3</v>
          </cell>
          <cell r="D3126" t="str">
            <v>HC.7113</v>
          </cell>
        </row>
        <row r="3127">
          <cell r="B3127" t="str">
            <v>Beâ toâng caàu caûng moái noái baûn daàm doïc, M250, ñaù 1x2 ñoä suït 14-17cm</v>
          </cell>
          <cell r="C3127" t="str">
            <v>m3</v>
          </cell>
          <cell r="D3127" t="str">
            <v>HC.7114</v>
          </cell>
        </row>
        <row r="3128">
          <cell r="B3128" t="str">
            <v>Beâ toâng caàu caûng moái noái baûn daàm doïc, M300, ñaù 1x2 ñoä suït 14-17cm</v>
          </cell>
          <cell r="C3128" t="str">
            <v>m3</v>
          </cell>
          <cell r="D3128" t="str">
            <v>HC.7115</v>
          </cell>
        </row>
        <row r="3129">
          <cell r="B3129" t="str">
            <v>Beâ toâng daàm caàu vöõa M150, ñaù 1x2 ñoä suït 14-17cm</v>
          </cell>
          <cell r="C3129" t="str">
            <v>m3</v>
          </cell>
          <cell r="D3129" t="str">
            <v>HC.7122</v>
          </cell>
        </row>
        <row r="3130">
          <cell r="B3130" t="str">
            <v>Beâ toâng daàm caàu vöõa M200, ñaù 1x2 ñoä suït 14-17cm</v>
          </cell>
          <cell r="C3130" t="str">
            <v>m3</v>
          </cell>
          <cell r="D3130" t="str">
            <v>HC.7123</v>
          </cell>
        </row>
        <row r="3131">
          <cell r="B3131" t="str">
            <v>Beâ toâng daàm caàu vöõa M250, ñaù 1x2 ñoä suït 14-17cm</v>
          </cell>
          <cell r="C3131" t="str">
            <v>m3</v>
          </cell>
          <cell r="D3131" t="str">
            <v>HC.7124</v>
          </cell>
        </row>
        <row r="3132">
          <cell r="B3132" t="str">
            <v>Beâ toâng daàm caàu vöõa M300, ñaù 1x2 ñoä suït 14-17cm</v>
          </cell>
          <cell r="C3132" t="str">
            <v>m3</v>
          </cell>
          <cell r="D3132" t="str">
            <v>HC.7125</v>
          </cell>
        </row>
        <row r="3133">
          <cell r="B3133" t="str">
            <v>Beâ toâng maùi bôø keânh möông, vöõa M200, ñaù 1x2 ñoä suït 14-17cm</v>
          </cell>
          <cell r="C3133" t="str">
            <v>m3</v>
          </cell>
          <cell r="D3133" t="str">
            <v>HC.7213</v>
          </cell>
        </row>
        <row r="3134">
          <cell r="B3134" t="str">
            <v>Beâ toâng maùi bôø keânh möông, vöõa M250, ñaù 1x2 ñoä suït 14-17cm</v>
          </cell>
          <cell r="C3134" t="str">
            <v>m3</v>
          </cell>
          <cell r="D3134" t="str">
            <v>HC.7214</v>
          </cell>
        </row>
        <row r="3135">
          <cell r="B3135" t="str">
            <v>Beâ toâng maùi bôø keânh möông, vöõa M300, ñaù 1x2 ñoä suït 14-17cm</v>
          </cell>
          <cell r="C3135" t="str">
            <v>m3</v>
          </cell>
          <cell r="D3135" t="str">
            <v>HC.7215</v>
          </cell>
        </row>
        <row r="3136">
          <cell r="B3136" t="str">
            <v>Beâ toâng coïc nhoài treân caïn ñöôøng kính≤ 1000mm, vöõa M200, ñaù 1x2 ñoä suït 14-17cm</v>
          </cell>
          <cell r="C3136" t="str">
            <v>m3</v>
          </cell>
          <cell r="D3136" t="str">
            <v>HC.9113</v>
          </cell>
        </row>
        <row r="3137">
          <cell r="B3137" t="str">
            <v>Beâ toâng coïc nhoài treân caïn ñöôøng kính≤ 1000mm, vöõa M250, ñaù 1x2 ñoä suït 14-17cm</v>
          </cell>
          <cell r="C3137" t="str">
            <v>m3</v>
          </cell>
          <cell r="D3137" t="str">
            <v>HC.9114</v>
          </cell>
        </row>
        <row r="3138">
          <cell r="B3138" t="str">
            <v>Beâ toâng coïc nhoài treân caïn ñöôøng kính≤ 1000mm, vöõa M300, ñaù 1x2 ñoä suït 14-17cm</v>
          </cell>
          <cell r="C3138" t="str">
            <v>m3</v>
          </cell>
          <cell r="D3138" t="str">
            <v>HC.9115</v>
          </cell>
        </row>
        <row r="3139">
          <cell r="B3139" t="str">
            <v>Beâ toâng coïc nhoài treân caïn ñöôøng kính&gt;1000mm, vöõa M200, ñaù 1x2 ñoä suït 14-17cm</v>
          </cell>
          <cell r="C3139" t="str">
            <v>m3</v>
          </cell>
          <cell r="D3139" t="str">
            <v>HC.9123</v>
          </cell>
        </row>
        <row r="3140">
          <cell r="B3140" t="str">
            <v>Beâ toâng coïc nhoài treân caïn ñöôøng kính&gt;1000mm, vöõa M250, ñaù 1x2 ñoä suït 14-17cm</v>
          </cell>
          <cell r="C3140" t="str">
            <v>m3</v>
          </cell>
          <cell r="D3140" t="str">
            <v>HC.9124</v>
          </cell>
        </row>
        <row r="3141">
          <cell r="B3141" t="str">
            <v>Beâ toâng coïc nhoài treân caïn ñöôøng kính&gt;1000mm, vöõa M300, ñaù 1x2 ñoä suït 14-17cm</v>
          </cell>
          <cell r="C3141" t="str">
            <v>m3</v>
          </cell>
          <cell r="D3141" t="str">
            <v>HC.9125</v>
          </cell>
        </row>
        <row r="3142">
          <cell r="B3142" t="str">
            <v>Beâ toâng coïc nhoài döôùi nöôùc ñöôøng kính≤ 1000mm, vöõa M200, ñaù 1x2 ñoä suït 14-17cm</v>
          </cell>
          <cell r="C3142" t="str">
            <v>m3</v>
          </cell>
          <cell r="D3142" t="str">
            <v>HC.9213</v>
          </cell>
        </row>
        <row r="3143">
          <cell r="B3143" t="str">
            <v>Beâ toâng coïc nhoài döôùi nöôùc ñöôøng kính≤ 1000mm, vöõa M250, ñaù 1x2 ñoä suït 14-17cm</v>
          </cell>
          <cell r="C3143" t="str">
            <v>m3</v>
          </cell>
          <cell r="D3143" t="str">
            <v>HC.9214</v>
          </cell>
        </row>
        <row r="3144">
          <cell r="B3144" t="str">
            <v>Beâ toâng coïc nhoài döôùi nöôùc ñöôøng kính≤ 1000mm, vöõa M300, ñaù 1x2 ñoä suït 14-17cm</v>
          </cell>
          <cell r="C3144" t="str">
            <v>m3</v>
          </cell>
          <cell r="D3144" t="str">
            <v>HC.9215</v>
          </cell>
        </row>
        <row r="3145">
          <cell r="B3145" t="str">
            <v>Beâ toâng coïc nhoài döôùi nöôùc ñöôøng kính&gt;1000mm, vöõa M200, ñaù 1x2 ñoä suït 14-17cm</v>
          </cell>
          <cell r="C3145" t="str">
            <v>m3</v>
          </cell>
          <cell r="D3145" t="str">
            <v>HC.9223</v>
          </cell>
        </row>
        <row r="3146">
          <cell r="B3146" t="str">
            <v>Beâ toâng coïc nhoài döôùi nöôùc ñöôøng kính&gt;1000mm, vöõa M250, ñaù 1x2 ñoä suït 14-17cm</v>
          </cell>
          <cell r="C3146" t="str">
            <v>m3</v>
          </cell>
          <cell r="D3146" t="str">
            <v>HC.9224</v>
          </cell>
        </row>
        <row r="3147">
          <cell r="B3147" t="str">
            <v>Beâ toâng coïc nhoài döôùi nöôùc ñöôøng kính&gt;1000mm, vöõa M300, ñaù 1x2 ñoä suït 14-17cm</v>
          </cell>
          <cell r="C3147" t="str">
            <v>m3</v>
          </cell>
          <cell r="D3147" t="str">
            <v>HC.9225</v>
          </cell>
        </row>
        <row r="3148">
          <cell r="B3148" t="str">
            <v>Saûn xuaát vöõa Beâ toâng baèng traïm troän 16 m3/h</v>
          </cell>
          <cell r="C3148" t="str">
            <v>m3</v>
          </cell>
          <cell r="D3148" t="str">
            <v>HD.1110</v>
          </cell>
        </row>
        <row r="3149">
          <cell r="B3149" t="str">
            <v>Saûn xuaát vöõa Beâ toâng baèng traïm troän 20-25 m3/h</v>
          </cell>
          <cell r="C3149" t="str">
            <v>m3</v>
          </cell>
          <cell r="D3149" t="str">
            <v>HD.1120</v>
          </cell>
        </row>
        <row r="3150">
          <cell r="B3150" t="str">
            <v>Saûn xuaát vöõa Beâ toâng baèng traïm troän 30 m3/h</v>
          </cell>
          <cell r="C3150" t="str">
            <v>m3</v>
          </cell>
          <cell r="D3150" t="str">
            <v>HD.1130</v>
          </cell>
        </row>
        <row r="3151">
          <cell r="B3151" t="str">
            <v>Saûn xuaát vöõa Beâ toâng baèng traïm troän 50 m3/h</v>
          </cell>
          <cell r="C3151" t="str">
            <v>m3</v>
          </cell>
          <cell r="D3151" t="str">
            <v>HD.1140</v>
          </cell>
        </row>
        <row r="3152">
          <cell r="B3152" t="str">
            <v>Vaän chuyeån vöõa Beâ toâng 0,5km oâtoâ chuyeån troän 5t</v>
          </cell>
          <cell r="C3152" t="str">
            <v>100m3</v>
          </cell>
          <cell r="D3152" t="str">
            <v>HD.2110</v>
          </cell>
        </row>
        <row r="3153">
          <cell r="B3153" t="str">
            <v>Vaän chuyeån vöõa Beâ toâng 0,5km oâtoâ chuyeån troän 7t</v>
          </cell>
          <cell r="C3153" t="str">
            <v>100m3</v>
          </cell>
          <cell r="D3153" t="str">
            <v>HD.2120</v>
          </cell>
        </row>
        <row r="3154">
          <cell r="B3154" t="str">
            <v>Vaän chuyeån vöõa Beâ toâng 0,5km oâtoâ chuyeån troän 10t</v>
          </cell>
          <cell r="C3154" t="str">
            <v>100m3</v>
          </cell>
          <cell r="D3154" t="str">
            <v>HD.2130</v>
          </cell>
        </row>
        <row r="3155">
          <cell r="B3155" t="str">
            <v>Vaän chuyeån vöõa Beâ toâng 1,0km oâtoâ chuyeån troän 5t</v>
          </cell>
          <cell r="C3155" t="str">
            <v>100m3</v>
          </cell>
          <cell r="D3155" t="str">
            <v>HD.2210</v>
          </cell>
        </row>
        <row r="3156">
          <cell r="B3156" t="str">
            <v>Vaän chuyeån vöõa Beâ toâng 1,0km oâtoâ chuyeån troän 7t</v>
          </cell>
          <cell r="C3156" t="str">
            <v>100m3</v>
          </cell>
          <cell r="D3156" t="str">
            <v>HD.2220</v>
          </cell>
        </row>
        <row r="3157">
          <cell r="B3157" t="str">
            <v>Vaän chuyeån vöõa Beâ toâng 1,0km oâtoâ chuyeån troän 10t</v>
          </cell>
          <cell r="C3157" t="str">
            <v>100m3</v>
          </cell>
          <cell r="D3157" t="str">
            <v>HD.2230</v>
          </cell>
        </row>
        <row r="3158">
          <cell r="B3158" t="str">
            <v>Vaän chuyeån vöõa Beâ toâng 1,5km oâtoâ chuyeån troän 5t</v>
          </cell>
          <cell r="C3158" t="str">
            <v>100m3</v>
          </cell>
          <cell r="D3158" t="str">
            <v>HD.2310</v>
          </cell>
        </row>
        <row r="3159">
          <cell r="B3159" t="str">
            <v>Vaän chuyeån vöõa Beâ toâng 1,5km oâtoâ chuyeån troän 7t</v>
          </cell>
          <cell r="C3159" t="str">
            <v>100m3</v>
          </cell>
          <cell r="D3159" t="str">
            <v>HD.2320</v>
          </cell>
        </row>
        <row r="3160">
          <cell r="B3160" t="str">
            <v>Vaän chuyeån vöõa Beâ toâng 1,5km oâtoâ chuyeån troän 10t</v>
          </cell>
          <cell r="C3160" t="str">
            <v>100m3</v>
          </cell>
          <cell r="D3160" t="str">
            <v>HD.2330</v>
          </cell>
        </row>
        <row r="3161">
          <cell r="B3161" t="str">
            <v>Vaän chuyeån vöõa Beâ toâng 2km oâtoâ chuyeån troän 5t</v>
          </cell>
          <cell r="C3161" t="str">
            <v>100m3</v>
          </cell>
          <cell r="D3161" t="str">
            <v>HD.2410</v>
          </cell>
        </row>
        <row r="3162">
          <cell r="B3162" t="str">
            <v>Vaän chuyeån vöõa Beâ toâng 2km oâtoâ chuyeån troän 7t</v>
          </cell>
          <cell r="C3162" t="str">
            <v>100m3</v>
          </cell>
          <cell r="D3162" t="str">
            <v>HD.2420</v>
          </cell>
        </row>
        <row r="3163">
          <cell r="B3163" t="str">
            <v>Vaän chuyeån vöõa Beâ toâng 2km oâtoâ chuyeån troän 10t</v>
          </cell>
          <cell r="C3163" t="str">
            <v>100m3</v>
          </cell>
          <cell r="D3163" t="str">
            <v>HD.2430</v>
          </cell>
        </row>
        <row r="3164">
          <cell r="B3164" t="str">
            <v>Vaän chuyeån vöõa Beâ toâng 3km oâtoâ chuyeån troän 5t</v>
          </cell>
          <cell r="C3164" t="str">
            <v>100m3</v>
          </cell>
          <cell r="D3164" t="str">
            <v>HD.2510</v>
          </cell>
        </row>
        <row r="3165">
          <cell r="B3165" t="str">
            <v>Vaän chuyeån vöõa Beâ toâng 3km oâtoâ chuyeån troän 7t</v>
          </cell>
          <cell r="C3165" t="str">
            <v>100m3</v>
          </cell>
          <cell r="D3165" t="str">
            <v>HD.2520</v>
          </cell>
        </row>
        <row r="3166">
          <cell r="B3166" t="str">
            <v>Vaän chuyeån vöõa Beâ toâng 3km oâtoâ chuyeån troän 10t</v>
          </cell>
          <cell r="C3166" t="str">
            <v>100m3</v>
          </cell>
          <cell r="D3166" t="str">
            <v>HD.2530</v>
          </cell>
        </row>
        <row r="3167">
          <cell r="B3167" t="str">
            <v>Vaän chuyeån vöõa Beâ toâng 4km oâtoâ chuyeån troän 5t</v>
          </cell>
          <cell r="C3167" t="str">
            <v>100m3</v>
          </cell>
          <cell r="D3167" t="str">
            <v>HD.2610</v>
          </cell>
        </row>
        <row r="3168">
          <cell r="B3168" t="str">
            <v>Vaän chuyeån vöõa Beâ toâng 4km oâtoâ chuyeån troän 7t</v>
          </cell>
          <cell r="C3168" t="str">
            <v>100m3</v>
          </cell>
          <cell r="D3168" t="str">
            <v>HD.2620</v>
          </cell>
        </row>
        <row r="3169">
          <cell r="B3169" t="str">
            <v>Vaän chuyeån vöõa Beâ toâng 4km oâtoâ chuyeån troän 10t</v>
          </cell>
          <cell r="C3169" t="str">
            <v>100m3</v>
          </cell>
          <cell r="D3169" t="str">
            <v>HD.2630</v>
          </cell>
        </row>
        <row r="3170">
          <cell r="B3170" t="str">
            <v>Vaän chuyeån vöõa Beâ toâng tieáp 1km oâtoâ chuyeån troän 5t</v>
          </cell>
          <cell r="C3170" t="str">
            <v>100m3</v>
          </cell>
          <cell r="D3170" t="str">
            <v>HD.2910</v>
          </cell>
        </row>
        <row r="3171">
          <cell r="B3171" t="str">
            <v>Vaän chuyeån vöõa Beâ toâng tieáp 1km oâtoâ chuyeån troän 7t</v>
          </cell>
          <cell r="C3171" t="str">
            <v>100m3</v>
          </cell>
          <cell r="D3171" t="str">
            <v>HD.2920</v>
          </cell>
        </row>
        <row r="3172">
          <cell r="B3172" t="str">
            <v>Vaän chuyeån vöõa Beâ toâng tieáp 1km oâtoâ chuyeån troän 10t</v>
          </cell>
          <cell r="C3172" t="str">
            <v>100m3</v>
          </cell>
          <cell r="D3172" t="str">
            <v>HD.2930</v>
          </cell>
        </row>
        <row r="3173">
          <cell r="B3173" t="str">
            <v>Beâ toâng gaïch vôõ, R ≤ 100cm, VXM M50</v>
          </cell>
          <cell r="C3173" t="str">
            <v>m3</v>
          </cell>
          <cell r="D3173" t="str">
            <v>HE.1112</v>
          </cell>
        </row>
        <row r="3174">
          <cell r="B3174" t="str">
            <v>Beâ toâng gaïch vôõ, R ≤ 100cm, VXM M75</v>
          </cell>
          <cell r="C3174" t="str">
            <v>m3</v>
          </cell>
          <cell r="D3174" t="str">
            <v>HE.1113</v>
          </cell>
        </row>
        <row r="3175">
          <cell r="B3175" t="str">
            <v>Beâ toâng gaïch vôõ, R &gt; 100cm , VXM M50</v>
          </cell>
          <cell r="C3175" t="str">
            <v>m3</v>
          </cell>
          <cell r="D3175" t="str">
            <v>HE.1122</v>
          </cell>
        </row>
        <row r="3176">
          <cell r="B3176" t="str">
            <v>Beâ toâng gaïch vôõ, R &gt; 100cm , VXM M75</v>
          </cell>
          <cell r="C3176" t="str">
            <v>m3</v>
          </cell>
          <cell r="D3176" t="str">
            <v>HE.1123</v>
          </cell>
        </row>
        <row r="3177">
          <cell r="B3177" t="str">
            <v>Beâ toâng ñuùc saün coïc, coät, vöõa M150, ñaù 1x2 ñoä suït 2-4cm</v>
          </cell>
          <cell r="C3177" t="str">
            <v>m3</v>
          </cell>
          <cell r="D3177" t="str">
            <v>HG.2312</v>
          </cell>
        </row>
        <row r="3178">
          <cell r="B3178" t="str">
            <v>Beâ toâng ñuùc saün coïc, coät, vöõa M200, ñaù 1x2 ñoä suït 2-4cm</v>
          </cell>
          <cell r="C3178" t="str">
            <v>m3</v>
          </cell>
          <cell r="D3178" t="str">
            <v>HG.2313</v>
          </cell>
        </row>
        <row r="3179">
          <cell r="B3179" t="str">
            <v>Beâ toâng ñuùc saün coïc, coät, vöõa M250, ñaù 1x2 ñoä suït 2-4cm</v>
          </cell>
          <cell r="C3179" t="str">
            <v>m3</v>
          </cell>
          <cell r="D3179" t="str">
            <v>HG.2314</v>
          </cell>
        </row>
        <row r="3180">
          <cell r="B3180" t="str">
            <v>Beâ toâng ñuùc saün coïc, coät, vöõa M300, ñaù 1x2 ñoä suït 2-4cm</v>
          </cell>
          <cell r="C3180" t="str">
            <v>m3</v>
          </cell>
          <cell r="D3180" t="str">
            <v>HG.2315</v>
          </cell>
        </row>
        <row r="3181">
          <cell r="B3181" t="str">
            <v>Beâ toâng ñuùc saün coïc cöø, vöõa M150, ñaù 1x2 ñoä suït 2-4cm</v>
          </cell>
          <cell r="C3181" t="str">
            <v>m3</v>
          </cell>
          <cell r="D3181" t="str">
            <v>HG.2412</v>
          </cell>
        </row>
        <row r="3182">
          <cell r="B3182" t="str">
            <v>Beâ toâng ñuùc saün coïc cöø, vöõa M200, ñaù 1x2 ñoä suït 2-4cm</v>
          </cell>
          <cell r="C3182" t="str">
            <v>m3</v>
          </cell>
          <cell r="D3182" t="str">
            <v>HG.2413</v>
          </cell>
        </row>
        <row r="3183">
          <cell r="B3183" t="str">
            <v>Beâ toâng ñuùc saün coïc cöø, vöõa M250, ñaù 1x2 ñoä suït 2-4cm</v>
          </cell>
          <cell r="C3183" t="str">
            <v>m3</v>
          </cell>
          <cell r="D3183" t="str">
            <v>HG.2414</v>
          </cell>
        </row>
        <row r="3184">
          <cell r="B3184" t="str">
            <v>Beâ toâng ñuùc saün coïc cöø, vöõa M300, ñaù 1x2 ñoä suït 2-4cm</v>
          </cell>
          <cell r="C3184" t="str">
            <v>m3</v>
          </cell>
          <cell r="D3184" t="str">
            <v>HG.2415</v>
          </cell>
        </row>
        <row r="3185">
          <cell r="B3185" t="str">
            <v>Beâ toâng ñuùc saün xaø daàm, vöõa M150, ñaù 1x2 ñoä suït 2-4cm</v>
          </cell>
          <cell r="C3185" t="str">
            <v>m3</v>
          </cell>
          <cell r="D3185" t="str">
            <v>HG.3112</v>
          </cell>
        </row>
        <row r="3186">
          <cell r="B3186" t="str">
            <v>Beâ toâng ñuùc saün xaø daàm, vöõa M200, ñaù 1x2 ñoä suït 2-4cm</v>
          </cell>
          <cell r="C3186" t="str">
            <v>m3</v>
          </cell>
          <cell r="D3186" t="str">
            <v>HG.3113</v>
          </cell>
        </row>
        <row r="3187">
          <cell r="B3187" t="str">
            <v>Beâ toâng ñuùc saün xaø daàm, vöõa M250, ñaù 1x2 ñoä suït 2-4cm</v>
          </cell>
          <cell r="C3187" t="str">
            <v>m3</v>
          </cell>
          <cell r="D3187" t="str">
            <v>HG.3114</v>
          </cell>
        </row>
        <row r="3188">
          <cell r="B3188" t="str">
            <v>Beâ toâng ñuùc saün xaø daàm, vöõa M300, ñaù 1x2 ñoä suït 2-4cm</v>
          </cell>
          <cell r="C3188" t="str">
            <v>m3</v>
          </cell>
          <cell r="D3188" t="str">
            <v>HG.3115</v>
          </cell>
        </row>
        <row r="3189">
          <cell r="B3189" t="str">
            <v>Beâ toâng ñuùc saün vì keøo, vöõa M150, ñaù 1x2 ñoä suït 2-4cm</v>
          </cell>
          <cell r="C3189" t="str">
            <v>m3</v>
          </cell>
          <cell r="D3189" t="str">
            <v>HG.3212</v>
          </cell>
        </row>
        <row r="3190">
          <cell r="B3190" t="str">
            <v>Beâ toâng ñuùc saün vì keøo, vöõa M200, ñaù 1x2 ñoä suït 2-4cm</v>
          </cell>
          <cell r="C3190" t="str">
            <v>m3</v>
          </cell>
          <cell r="D3190" t="str">
            <v>HG.3213</v>
          </cell>
        </row>
        <row r="3191">
          <cell r="B3191" t="str">
            <v>Beâ toâng ñuùc saün vì keøo, vöõa M250, ñaù 1x2 ñoä suït 2-4cm</v>
          </cell>
          <cell r="C3191" t="str">
            <v>m3</v>
          </cell>
          <cell r="D3191" t="str">
            <v>HG.3214</v>
          </cell>
        </row>
        <row r="3192">
          <cell r="B3192" t="str">
            <v>Beâ toâng ñuùc saün vì keøo, vöõa M300, ñaù 1x2 ñoä suït 2-4cm</v>
          </cell>
          <cell r="C3192" t="str">
            <v>m3</v>
          </cell>
          <cell r="D3192" t="str">
            <v>HG.3215</v>
          </cell>
        </row>
        <row r="3193">
          <cell r="B3193" t="str">
            <v>Beâ toâng ñuùc saün pa nen 3 maët, vöõa M150, ñaù 1x2 ñoä suït 6-8cm</v>
          </cell>
          <cell r="C3193" t="str">
            <v>m3</v>
          </cell>
          <cell r="D3193" t="str">
            <v>HG.3312</v>
          </cell>
        </row>
        <row r="3194">
          <cell r="B3194" t="str">
            <v>Beâ toâng ñuùc saün pa nen 3 maët, vöõa M200, ñaù 1x2 ñoä suït 6-8cm</v>
          </cell>
          <cell r="C3194" t="str">
            <v>m3</v>
          </cell>
          <cell r="D3194" t="str">
            <v>HG.3313</v>
          </cell>
        </row>
        <row r="3195">
          <cell r="B3195" t="str">
            <v>Beâ toâng ñuùc saün pa nen 3 maët, vöõa M250, ñaù 1x2 ñoä suït 6-8cm</v>
          </cell>
          <cell r="C3195" t="str">
            <v>m3</v>
          </cell>
          <cell r="D3195" t="str">
            <v>HG.3314</v>
          </cell>
        </row>
        <row r="3196">
          <cell r="B3196" t="str">
            <v>Beâ toâng ñuùc saün pa nen 3 maët, vöõa M300, ñaù 1x2 ñoä suït 6-8cm</v>
          </cell>
          <cell r="C3196" t="str">
            <v>m3</v>
          </cell>
          <cell r="D3196" t="str">
            <v>HG.3315</v>
          </cell>
        </row>
        <row r="3197">
          <cell r="B3197" t="str">
            <v>Beâ toâng ñuùc saün pa nen 4 maët, vöõa M150, ñaù 1x2 ñoä suït 6-8cm</v>
          </cell>
          <cell r="C3197" t="str">
            <v>m3</v>
          </cell>
          <cell r="D3197" t="str">
            <v>HG.3322</v>
          </cell>
        </row>
        <row r="3198">
          <cell r="B3198" t="str">
            <v>Beâ toâng ñuùc saün pa nen 4 maët, vöõa M200, ñaù 1x2 ñoä suït 6-8cm</v>
          </cell>
          <cell r="C3198" t="str">
            <v>m3</v>
          </cell>
          <cell r="D3198" t="str">
            <v>HG.3323</v>
          </cell>
        </row>
        <row r="3199">
          <cell r="B3199" t="str">
            <v>Beâ toâng ñuùc saün pa nen 4 maët, vöõa M250, ñaù 1x2 ñoä suït 6-8cm</v>
          </cell>
          <cell r="C3199" t="str">
            <v>m3</v>
          </cell>
          <cell r="D3199" t="str">
            <v>HG.3324</v>
          </cell>
        </row>
        <row r="3200">
          <cell r="B3200" t="str">
            <v>Beâ toâng ñuùc saün pa nen 4 maët, vöõa M300, ñaù 1x2 ñoä suït 6-8cm</v>
          </cell>
          <cell r="C3200" t="str">
            <v>m3</v>
          </cell>
          <cell r="D3200" t="str">
            <v>HG.3325</v>
          </cell>
        </row>
        <row r="3201">
          <cell r="B3201" t="str">
            <v>Beâ toâng ñuùc saün taám ñan, maùi haét, lanh toâ, vöõa M150, ñaù 1x2 ñoä suït 2-4cm</v>
          </cell>
          <cell r="C3201" t="str">
            <v>m3</v>
          </cell>
          <cell r="D3201" t="str">
            <v>HG.4112</v>
          </cell>
        </row>
        <row r="3202">
          <cell r="B3202" t="str">
            <v>Beâ toâng ñuùc saün taám ñan, maùi haét, lanh toâ, vöõa M200, ñaù 1x2 ñoä suït 2-4cm</v>
          </cell>
          <cell r="C3202" t="str">
            <v>m3</v>
          </cell>
          <cell r="D3202" t="str">
            <v>HG.4113</v>
          </cell>
        </row>
        <row r="3203">
          <cell r="B3203" t="str">
            <v>Beâ toâng ñuùc saün taám ñan, maùi haét, lanh toâ, vöõa M250, ñaù 1x2 ñoä suït 2-4cm</v>
          </cell>
          <cell r="C3203" t="str">
            <v>m3</v>
          </cell>
          <cell r="D3203" t="str">
            <v>HG.4114</v>
          </cell>
        </row>
        <row r="3204">
          <cell r="B3204" t="str">
            <v>Beâ toâng ñuùc saün taám ñan, maùi haét, lanh toâ, vöõa M300, ñaù 1x2 ñoä suït 2-4cm</v>
          </cell>
          <cell r="C3204" t="str">
            <v>m3</v>
          </cell>
          <cell r="D3204" t="str">
            <v>HG.4115</v>
          </cell>
        </row>
        <row r="3205">
          <cell r="B3205" t="str">
            <v>Beâ toâng ñuùc saün nan hoa, vöõa M150, ñaù 1x2 ñoä suït 2-4cm</v>
          </cell>
          <cell r="C3205" t="str">
            <v>m3</v>
          </cell>
          <cell r="D3205" t="str">
            <v>HG.4122</v>
          </cell>
        </row>
        <row r="3206">
          <cell r="B3206" t="str">
            <v>Beâ toâng ñuùc saün nan hoa, vöõa M200, ñaù 1x2 ñoä suït 2-4cm</v>
          </cell>
          <cell r="C3206" t="str">
            <v>m3</v>
          </cell>
          <cell r="D3206" t="str">
            <v>HG.4123</v>
          </cell>
        </row>
        <row r="3207">
          <cell r="B3207" t="str">
            <v>Beâ toâng ñuùc saün nan hoa, vöõa M250, ñaù 1x2 ñoä suït 2-4cm</v>
          </cell>
          <cell r="C3207" t="str">
            <v>m3</v>
          </cell>
          <cell r="D3207" t="str">
            <v>HG.4124</v>
          </cell>
        </row>
        <row r="3208">
          <cell r="B3208" t="str">
            <v>Beâ toâng ñuùc saün nan hoa, vöõa M300, ñaù 1x2 ñoä suït 2-4cm</v>
          </cell>
          <cell r="C3208" t="str">
            <v>m3</v>
          </cell>
          <cell r="D3208" t="str">
            <v>HG.4125</v>
          </cell>
        </row>
        <row r="3209">
          <cell r="B3209" t="str">
            <v>Beâ toâng ñuùc saün laù choáp, vöõa M150, ñaù 1x2 ñoä suït 2-4cm</v>
          </cell>
          <cell r="C3209" t="str">
            <v>m3</v>
          </cell>
          <cell r="D3209" t="str">
            <v>HG.4132</v>
          </cell>
        </row>
        <row r="3210">
          <cell r="B3210" t="str">
            <v>Beâ toâng ñuùc saün laù choáp, vöõa M200, ñaù 1x2 ñoä suït 2-4cm</v>
          </cell>
          <cell r="C3210" t="str">
            <v>m3</v>
          </cell>
          <cell r="D3210" t="str">
            <v>HG.4133</v>
          </cell>
        </row>
        <row r="3211">
          <cell r="B3211" t="str">
            <v>Beâ toâng ñuùc saün laù choáp, vöõa M250, ñaù 1x2 ñoä suït 2-4cm</v>
          </cell>
          <cell r="C3211" t="str">
            <v>m3</v>
          </cell>
          <cell r="D3211" t="str">
            <v>HG.4134</v>
          </cell>
        </row>
        <row r="3212">
          <cell r="B3212" t="str">
            <v>Beâ toâng ñuùc saün laù choáp, vöõa M300, ñaù 1x2 ñoä suït 2-4cm</v>
          </cell>
          <cell r="C3212" t="str">
            <v>m3</v>
          </cell>
          <cell r="D3212" t="str">
            <v>HG.4135</v>
          </cell>
        </row>
        <row r="3213">
          <cell r="B3213" t="str">
            <v>Beâ toâng ñuùc saün cöûa soå trôøi, con sôn, vöõa M150, ñaù 1x2 ñoä suït 2-4cm</v>
          </cell>
          <cell r="C3213" t="str">
            <v>m3</v>
          </cell>
          <cell r="D3213" t="str">
            <v>HG.4142</v>
          </cell>
        </row>
        <row r="3214">
          <cell r="B3214" t="str">
            <v>Beâ toâng ñuùc saün cöûa soå trôøi, con sôn, vöõa M200, ñaù 1x2 ñoä suït 2-4cm</v>
          </cell>
          <cell r="C3214" t="str">
            <v>m3</v>
          </cell>
          <cell r="D3214" t="str">
            <v>HG.4143</v>
          </cell>
        </row>
        <row r="3215">
          <cell r="B3215" t="str">
            <v>Beâ toâng ñuùc saün cöûa soå trôøi, con sôn, vöõa M250, ñaù 1x2 ñoä suït 2-4cm</v>
          </cell>
          <cell r="C3215" t="str">
            <v>m3</v>
          </cell>
          <cell r="D3215" t="str">
            <v>HG.4144</v>
          </cell>
        </row>
        <row r="3216">
          <cell r="B3216" t="str">
            <v>Beâ toâng ñuùc saün cöûa soå trôøi, con sôn, vöõa M300, ñaù 1x2 ñoä suït 2-4cm</v>
          </cell>
          <cell r="C3216" t="str">
            <v>m3</v>
          </cell>
          <cell r="D3216" t="str">
            <v>HG.4145</v>
          </cell>
        </row>
        <row r="3217">
          <cell r="B3217" t="str">
            <v>Beâ toâng ñuùc saün haøng raøo, lan can, vöõa M150, ñaù 1x2 ñoä suït 2-4cm</v>
          </cell>
          <cell r="C3217" t="str">
            <v>m3</v>
          </cell>
          <cell r="D3217" t="str">
            <v>HG.4152</v>
          </cell>
        </row>
        <row r="3218">
          <cell r="B3218" t="str">
            <v>Beâ toâng ñuùc saün haøng raøo, lan can, vöõa M200, ñaù 1x2 ñoä suït 2-4cm</v>
          </cell>
          <cell r="C3218" t="str">
            <v>m3</v>
          </cell>
          <cell r="D3218" t="str">
            <v>HG.4153</v>
          </cell>
        </row>
        <row r="3219">
          <cell r="B3219" t="str">
            <v>Beâ toâng ñuùc saün haøng raøo, lan can, vöõa M250, ñaù 1x2 ñoä suït 2-4cm</v>
          </cell>
          <cell r="C3219" t="str">
            <v>m3</v>
          </cell>
          <cell r="D3219" t="str">
            <v>HG.4154</v>
          </cell>
        </row>
        <row r="3220">
          <cell r="B3220" t="str">
            <v>Beâ toâng ñuùc saün haøng raøo, lan can, vöõa M300, ñaù 1x2 ñoä suït 2-4cm</v>
          </cell>
          <cell r="C3220" t="str">
            <v>m3</v>
          </cell>
          <cell r="D3220" t="str">
            <v>HG.4155</v>
          </cell>
        </row>
        <row r="3221">
          <cell r="B3221" t="str">
            <v>Beâ toâng ñuùc saün oáng coáng, vöõa M150, ñaù 1x2 ñoä suït 6-8cm</v>
          </cell>
          <cell r="C3221" t="str">
            <v>m3</v>
          </cell>
          <cell r="D3221" t="str">
            <v>HG.6312</v>
          </cell>
        </row>
        <row r="3222">
          <cell r="B3222" t="str">
            <v>Beâ toâng ñuùc saün oáng coáng, vöõa M200, ñaù 1x2 ñoä suït 6-8cm</v>
          </cell>
          <cell r="C3222" t="str">
            <v>m3</v>
          </cell>
          <cell r="D3222" t="str">
            <v>HG.6313</v>
          </cell>
        </row>
        <row r="3223">
          <cell r="B3223" t="str">
            <v>Beâ toâng ñuùc saün oáng coáng, vöõa M250, ñaù 1x2 ñoä suït 6-8cm</v>
          </cell>
          <cell r="C3223" t="str">
            <v>m3</v>
          </cell>
          <cell r="D3223" t="str">
            <v>HG.6314</v>
          </cell>
        </row>
        <row r="3224">
          <cell r="B3224" t="str">
            <v>Beâ toâng ñuùc saün oáng coáng, vöõa M300, ñaù 1x2 ñoä suït 6-8cm</v>
          </cell>
          <cell r="C3224" t="str">
            <v>m3</v>
          </cell>
          <cell r="D3224" t="str">
            <v>HG.6315</v>
          </cell>
        </row>
        <row r="3225">
          <cell r="B3225" t="str">
            <v>Beâ toâng ñuùc saün oáng buy d ≤ 70 cm, vöõa M150, ñaù 1x2 ñoä suït 6-8cm</v>
          </cell>
          <cell r="C3225" t="str">
            <v>m3</v>
          </cell>
          <cell r="D3225" t="str">
            <v>HG.6412</v>
          </cell>
        </row>
        <row r="3226">
          <cell r="B3226" t="str">
            <v>Beâ toâng ñuùc saün oáng buy d ≤ 70 cm, vöõa M200, ñaù 1x2 ñoä suït 6-8cm</v>
          </cell>
          <cell r="C3226" t="str">
            <v>m3</v>
          </cell>
          <cell r="D3226" t="str">
            <v>HG.6413</v>
          </cell>
        </row>
        <row r="3227">
          <cell r="B3227" t="str">
            <v>Beâ toâng ñuùc saün oáng buy d ≤ 70 cm, vöõa M250, ñaù 1x2 ñoä suït 6-8cm</v>
          </cell>
          <cell r="C3227" t="str">
            <v>m3</v>
          </cell>
          <cell r="D3227" t="str">
            <v>HG.6414</v>
          </cell>
        </row>
        <row r="3228">
          <cell r="B3228" t="str">
            <v>Beâ toâng ñuùc saün oáng buy d ≤ 70 cm, vöõa M300, ñaù 1x2 ñoä suït 6-8cm</v>
          </cell>
          <cell r="C3228" t="str">
            <v>m3</v>
          </cell>
          <cell r="D3228" t="str">
            <v>HG.6415</v>
          </cell>
        </row>
        <row r="3229">
          <cell r="B3229" t="str">
            <v>Beâ toâng ñuùc saün oáng buy d &gt; 70 cm, vöõa M150, ñaù 1x2 ñoä suït 6-8cm</v>
          </cell>
          <cell r="C3229" t="str">
            <v>m3</v>
          </cell>
          <cell r="D3229" t="str">
            <v>HG.6422</v>
          </cell>
        </row>
        <row r="3230">
          <cell r="B3230" t="str">
            <v>Beâ toâng ñuùc saün oáng buy d &gt; 70 cm, vöõa M200, ñaù 1x2 ñoä suït 6-8cm</v>
          </cell>
          <cell r="C3230" t="str">
            <v>m3</v>
          </cell>
          <cell r="D3230" t="str">
            <v>HG.6423</v>
          </cell>
        </row>
        <row r="3231">
          <cell r="B3231" t="str">
            <v>Beâ toâng ñuùc saün oáng buy d &gt; 70 cm, vöõa M250, ñaù 1x2 ñoä suït 6-8cm</v>
          </cell>
          <cell r="C3231" t="str">
            <v>m3</v>
          </cell>
          <cell r="D3231" t="str">
            <v>HG.6424</v>
          </cell>
        </row>
        <row r="3232">
          <cell r="B3232" t="str">
            <v>Beâ toâng ñuùc saün oáng buy d &gt; 70 cm, vöõa M300, ñaù 1x2 ñoä suït 6-8cm</v>
          </cell>
          <cell r="C3232" t="str">
            <v>m3</v>
          </cell>
          <cell r="D3232" t="str">
            <v>HG.6425</v>
          </cell>
        </row>
        <row r="3233">
          <cell r="B3233" t="str">
            <v>Beâ toâng ñuùc saün daàm caàu khung T, vöõa M200, ñaù 1x2 ñoä suït 6-8cm</v>
          </cell>
          <cell r="C3233" t="str">
            <v>m3</v>
          </cell>
          <cell r="D3233" t="str">
            <v>HG.7413</v>
          </cell>
        </row>
        <row r="3234">
          <cell r="B3234" t="str">
            <v>Beâ toâng ñuùc saün daàm caàu khung T, vöõa M250, ñaù 1x2 ñoä suït 6-8cm</v>
          </cell>
          <cell r="C3234" t="str">
            <v>m3</v>
          </cell>
          <cell r="D3234" t="str">
            <v>HG.7414</v>
          </cell>
        </row>
        <row r="3235">
          <cell r="B3235" t="str">
            <v>Beâ toâng ñuùc saün daàm caàu khung T, vöõa M300, ñaù 1x2 ñoä suït 6-8cm</v>
          </cell>
          <cell r="C3235" t="str">
            <v>m3</v>
          </cell>
          <cell r="D3235" t="str">
            <v>HG.7415</v>
          </cell>
        </row>
        <row r="3236">
          <cell r="B3236" t="str">
            <v>Beâ toâng ñuùc saün daàm hoäp caàu, vöõa M200, ñaù 1x2 ñoä suït 6-8cm</v>
          </cell>
          <cell r="C3236" t="str">
            <v>m3</v>
          </cell>
          <cell r="D3236" t="str">
            <v>HG.7423</v>
          </cell>
        </row>
        <row r="3237">
          <cell r="B3237" t="str">
            <v>Beâ toâng ñuùc saün daàm hoäp caàu, vöõa M250, ñaù 1x2 ñoä suït 6-8cm</v>
          </cell>
          <cell r="C3237" t="str">
            <v>m3</v>
          </cell>
          <cell r="D3237" t="str">
            <v>HG.7424</v>
          </cell>
        </row>
        <row r="3238">
          <cell r="B3238" t="str">
            <v>Beâ toâng ñuùc saün daàm hoäp caàu, vöõa M300, ñaù 1x2 ñoä suït 6-8cm</v>
          </cell>
          <cell r="C3238" t="str">
            <v>m3</v>
          </cell>
          <cell r="D3238" t="str">
            <v>HG.7425</v>
          </cell>
        </row>
        <row r="3239">
          <cell r="B3239" t="str">
            <v>Beâ toâng ñuùc saün daàm baûn caàu, vöõa M200, ñaù 1x2 ñoä suït 6-8cm</v>
          </cell>
          <cell r="C3239" t="str">
            <v>m3</v>
          </cell>
          <cell r="D3239" t="str">
            <v>HG.7433</v>
          </cell>
        </row>
        <row r="3240">
          <cell r="B3240" t="str">
            <v>Beâ toâng ñuùc saün daàm baûn caàu, vöõa M250, ñaù 1x2 ñoä suït 6-8cm</v>
          </cell>
          <cell r="C3240" t="str">
            <v>m3</v>
          </cell>
          <cell r="D3240" t="str">
            <v>HG.7434</v>
          </cell>
        </row>
        <row r="3241">
          <cell r="B3241" t="str">
            <v>Beâ toâng ñuùc saün daàm baûn caàu, vöõa M300, ñaù 1x2 ñoä suït 6-8cm</v>
          </cell>
          <cell r="C3241" t="str">
            <v>m3</v>
          </cell>
          <cell r="D3241" t="str">
            <v>HG.7435</v>
          </cell>
        </row>
        <row r="3242">
          <cell r="B3242" t="str">
            <v>Beâ toâng ñuùc saün baûn maët caàu, vöõa M150, ñaù 1x2 ñoä suït 6-8cm</v>
          </cell>
          <cell r="C3242" t="str">
            <v>m3</v>
          </cell>
          <cell r="D3242" t="str">
            <v>HG.7512</v>
          </cell>
        </row>
        <row r="3243">
          <cell r="B3243" t="str">
            <v>Beâ toâng ñuùc saün baûn maët caàu, vöõa M200, ñaù 1x2 ñoä suït 6-8cm</v>
          </cell>
          <cell r="C3243" t="str">
            <v>m3</v>
          </cell>
          <cell r="D3243" t="str">
            <v>HG.7513</v>
          </cell>
        </row>
        <row r="3244">
          <cell r="B3244" t="str">
            <v>Beâ toâng ñuùc saün baûn maët caàu, vöõa M250, ñaù 1x2 ñoä suït 6-8cm</v>
          </cell>
          <cell r="C3244" t="str">
            <v>m3</v>
          </cell>
          <cell r="D3244" t="str">
            <v>HG.7514</v>
          </cell>
        </row>
        <row r="3245">
          <cell r="B3245" t="str">
            <v>Beâ toâng ñuùc saün baûn maët caàu, vöõa M300, ñaù 1x2 ñoä suït 6-8cm</v>
          </cell>
          <cell r="C3245" t="str">
            <v>m3</v>
          </cell>
          <cell r="D3245" t="str">
            <v>HG.7515</v>
          </cell>
        </row>
        <row r="3246">
          <cell r="B3246" t="str">
            <v>Beâ toâng ñuùc saün baûn ng¿n ba laùt, vöõa M150, ñaù 1x2 ñoä suït 6-8cm</v>
          </cell>
          <cell r="C3246" t="str">
            <v>m3</v>
          </cell>
          <cell r="D3246" t="str">
            <v>HG.7522</v>
          </cell>
        </row>
        <row r="3247">
          <cell r="B3247" t="str">
            <v>Beâ toâng ñuùc saün baûn ng¿n ba laùt, vöõa M200, ñaù 1x2 ñoä suït 6-8cm</v>
          </cell>
          <cell r="C3247" t="str">
            <v>m3</v>
          </cell>
          <cell r="D3247" t="str">
            <v>HG.7523</v>
          </cell>
        </row>
        <row r="3248">
          <cell r="B3248" t="str">
            <v>Beâ toâng ñuùc saün baûn ng¿n ba laùt, vöõa M250, ñaù 1x2 ñoä suït 6-8cm</v>
          </cell>
          <cell r="C3248" t="str">
            <v>m3</v>
          </cell>
          <cell r="D3248" t="str">
            <v>HG.7524</v>
          </cell>
        </row>
        <row r="3249">
          <cell r="B3249" t="str">
            <v>Beâ toâng ñuùc saün baûn ng¿n ba laùt, vöõa M300, ñaù 1x2 ñoä suït 6-8cm</v>
          </cell>
          <cell r="C3249" t="str">
            <v>m3</v>
          </cell>
          <cell r="D3249" t="str">
            <v>HG.7525</v>
          </cell>
        </row>
        <row r="3250">
          <cell r="B3250" t="str">
            <v>Saûn xuaát laép döïng coát theùp moùng, d ≤  10mm</v>
          </cell>
          <cell r="C3250" t="str">
            <v>taán</v>
          </cell>
          <cell r="D3250" t="str">
            <v>IA.1110</v>
          </cell>
        </row>
        <row r="3251">
          <cell r="B3251" t="str">
            <v>Saûn xuaát laép döïng coát theùp moùng, d ≤  18mm</v>
          </cell>
          <cell r="C3251" t="str">
            <v>taán</v>
          </cell>
          <cell r="D3251" t="str">
            <v>IA.1120</v>
          </cell>
        </row>
        <row r="3252">
          <cell r="B3252" t="str">
            <v>Saûn xuaát laép döïng coát theùp moùng, d &gt;  18mm</v>
          </cell>
          <cell r="C3252" t="str">
            <v>taán</v>
          </cell>
          <cell r="D3252" t="str">
            <v>IA.1130</v>
          </cell>
        </row>
        <row r="3253">
          <cell r="B3253" t="str">
            <v>Saûn xuaát laép döïng coát theùp beä maùy, d ≤  10mm</v>
          </cell>
          <cell r="C3253" t="str">
            <v>taán</v>
          </cell>
          <cell r="D3253" t="str">
            <v>IA.1210</v>
          </cell>
        </row>
        <row r="3254">
          <cell r="B3254" t="str">
            <v>Saûn xuaát laép döïng coát theùp beä maùy, d ≤  18mm</v>
          </cell>
          <cell r="C3254" t="str">
            <v>taán</v>
          </cell>
          <cell r="D3254" t="str">
            <v>IA.1220</v>
          </cell>
        </row>
        <row r="3255">
          <cell r="B3255" t="str">
            <v>Saûn xuaát laép döïng coát theùp beä maùy, d &gt;  18mm</v>
          </cell>
          <cell r="C3255" t="str">
            <v>taán</v>
          </cell>
          <cell r="D3255" t="str">
            <v>IA.1230</v>
          </cell>
        </row>
        <row r="3256">
          <cell r="B3256" t="str">
            <v>Saûn xuaát laép döïng coát theùp töôøng, D ≤ 10mm, cao≤ 4m</v>
          </cell>
          <cell r="C3256" t="str">
            <v>taán</v>
          </cell>
          <cell r="D3256" t="str">
            <v>IA.2111</v>
          </cell>
        </row>
        <row r="3257">
          <cell r="B3257" t="str">
            <v>Saûn xuaát laép döïng coát theùp töôøng, D ≤ 10mm, cao&gt; 4m</v>
          </cell>
          <cell r="C3257" t="str">
            <v>taán</v>
          </cell>
          <cell r="D3257" t="str">
            <v>IA.2112</v>
          </cell>
        </row>
        <row r="3258">
          <cell r="B3258" t="str">
            <v>Saûn xuaát laép döïng coát theùp töôøng, D ≤ 18mm, cao≤ 4m</v>
          </cell>
          <cell r="C3258" t="str">
            <v>taán</v>
          </cell>
          <cell r="D3258" t="str">
            <v>IA.2121</v>
          </cell>
        </row>
        <row r="3259">
          <cell r="B3259" t="str">
            <v>Saûn xuaát laép döïng coát theùp töôøng, D ≤ 18mm, cao&gt; 4m</v>
          </cell>
          <cell r="C3259" t="str">
            <v>taán</v>
          </cell>
          <cell r="D3259" t="str">
            <v>IA.2122</v>
          </cell>
        </row>
        <row r="3260">
          <cell r="B3260" t="str">
            <v>Saûn xuaát laép döïng coát theùp töôøng, D &gt; 18mm, cao≤ 4m</v>
          </cell>
          <cell r="C3260" t="str">
            <v>taán</v>
          </cell>
          <cell r="D3260" t="str">
            <v>IA.2131</v>
          </cell>
        </row>
        <row r="3261">
          <cell r="B3261" t="str">
            <v>Saûn xuaát laép döïng coát theùp töôøng, D &gt; 18mm, cao&gt; 4m</v>
          </cell>
          <cell r="C3261" t="str">
            <v>taán</v>
          </cell>
          <cell r="D3261" t="str">
            <v>IA.2132</v>
          </cell>
        </row>
        <row r="3262">
          <cell r="B3262" t="str">
            <v>Saûn xuaát laép döïng coát theùp truï, D ≤ 10mm, cao ≤ 4m</v>
          </cell>
          <cell r="C3262" t="str">
            <v>taán</v>
          </cell>
          <cell r="D3262" t="str">
            <v>IA.2211</v>
          </cell>
        </row>
        <row r="3263">
          <cell r="B3263" t="str">
            <v>Saûn xuaát laép döïng coát theùp truï, D ≤ 10mm, cao &gt; 4m</v>
          </cell>
          <cell r="C3263" t="str">
            <v>taán</v>
          </cell>
          <cell r="D3263" t="str">
            <v>IA.2212</v>
          </cell>
        </row>
        <row r="3264">
          <cell r="B3264" t="str">
            <v>Saûn xuaát laép döïng coát theùp truï, D ≤ 18mm, cao ≤ 4m</v>
          </cell>
          <cell r="C3264" t="str">
            <v>taán</v>
          </cell>
          <cell r="D3264" t="str">
            <v>IA.2221</v>
          </cell>
        </row>
        <row r="3265">
          <cell r="B3265" t="str">
            <v>Saûn xuaát laép döïng coát theùp truï, D ≤ 18mm, cao &gt; 4m</v>
          </cell>
          <cell r="C3265" t="str">
            <v>taán</v>
          </cell>
          <cell r="D3265" t="str">
            <v>IA.2222</v>
          </cell>
        </row>
        <row r="3266">
          <cell r="B3266" t="str">
            <v>Saûn xuaát laép döïng coát theùp truï, D &gt; 18mm, cao ≤ 4m</v>
          </cell>
          <cell r="C3266" t="str">
            <v>taán</v>
          </cell>
          <cell r="D3266" t="str">
            <v>IA.2231</v>
          </cell>
        </row>
        <row r="3267">
          <cell r="B3267" t="str">
            <v>Saûn xuaát laép döïng coát theùp truï, D &gt; 18mm, cao &gt; 4m</v>
          </cell>
          <cell r="C3267" t="str">
            <v>taán</v>
          </cell>
          <cell r="D3267" t="str">
            <v>IA.2232</v>
          </cell>
        </row>
        <row r="3268">
          <cell r="B3268" t="str">
            <v>Saûn xuaát laép döïng coát theùp xaø daàm giaèng, D ≤ 10mm, cao≤ 4m</v>
          </cell>
          <cell r="C3268" t="str">
            <v>taán</v>
          </cell>
          <cell r="D3268" t="str">
            <v>IA.2311</v>
          </cell>
        </row>
        <row r="3269">
          <cell r="B3269" t="str">
            <v>Saûn xuaát laép döïng coát theùp xaø daàm giaèng, D ≤ 10mm, cao&gt; 4m</v>
          </cell>
          <cell r="C3269" t="str">
            <v>taán</v>
          </cell>
          <cell r="D3269" t="str">
            <v>IA.2312</v>
          </cell>
        </row>
        <row r="3270">
          <cell r="B3270" t="str">
            <v>Saûn xuaát laép döïng coát theùp xaø daàm giaèng, D ≤ 18mm, cao≤ 4m</v>
          </cell>
          <cell r="C3270" t="str">
            <v>taán</v>
          </cell>
          <cell r="D3270" t="str">
            <v>IA.2321</v>
          </cell>
        </row>
        <row r="3271">
          <cell r="B3271" t="str">
            <v>Saûn xuaát laép döïng coát theùp xaø daàm giaèng, D ≤ 18mm, cao&gt; 4m</v>
          </cell>
          <cell r="C3271" t="str">
            <v>taán</v>
          </cell>
          <cell r="D3271" t="str">
            <v>IA.2322</v>
          </cell>
        </row>
        <row r="3272">
          <cell r="B3272" t="str">
            <v>Saûn xuaát laép döïng coát theùp xaø daàm giaèng, D &gt; 18mm, cao≤ 4m</v>
          </cell>
          <cell r="C3272" t="str">
            <v>taán</v>
          </cell>
          <cell r="D3272" t="str">
            <v>IA.2331</v>
          </cell>
        </row>
        <row r="3273">
          <cell r="B3273" t="str">
            <v>Saûn xuaát laép döïng coát theùp xaø daàm giaèng, D &gt; 18mm, cao&gt; 4m</v>
          </cell>
          <cell r="C3273" t="str">
            <v>taán</v>
          </cell>
          <cell r="D3273" t="str">
            <v>IA.2332</v>
          </cell>
        </row>
        <row r="3274">
          <cell r="B3274" t="str">
            <v>Saûn xuaát laép döïng coát theùp lanh toâ maùi haét, d≤ 10mm, cao≤ 4m</v>
          </cell>
          <cell r="C3274" t="str">
            <v>taán</v>
          </cell>
          <cell r="D3274" t="str">
            <v>IA.2411</v>
          </cell>
        </row>
        <row r="3275">
          <cell r="B3275" t="str">
            <v>Saûn xuaát laép döïng coát theùp lanh toâ maùi haét, d≤ 10mm, cao&gt; 4m</v>
          </cell>
          <cell r="C3275" t="str">
            <v>taán</v>
          </cell>
          <cell r="D3275" t="str">
            <v>IA.2412</v>
          </cell>
        </row>
        <row r="3276">
          <cell r="B3276" t="str">
            <v>Saûn xuaát laép döïng coát theùp lanh toâ maùi haét, d≤ 18mm, cao≤ 4m</v>
          </cell>
          <cell r="C3276" t="str">
            <v>taán</v>
          </cell>
          <cell r="D3276" t="str">
            <v>IA.2421</v>
          </cell>
        </row>
        <row r="3277">
          <cell r="B3277" t="str">
            <v>Saûn xuaát laép döïng coát theùp lanh toâ maùi haét, d≤ 18mm, cao&gt; 4m</v>
          </cell>
          <cell r="C3277" t="str">
            <v>taán</v>
          </cell>
          <cell r="D3277" t="str">
            <v>IA.2422</v>
          </cell>
        </row>
        <row r="3278">
          <cell r="B3278" t="str">
            <v>Saûn xuaát laép döïng coát theùp lanh toâ maùi haét, d&gt; 18mm, cao≤ 4m</v>
          </cell>
          <cell r="C3278" t="str">
            <v>taán</v>
          </cell>
          <cell r="D3278" t="str">
            <v>IA.2431</v>
          </cell>
        </row>
        <row r="3279">
          <cell r="B3279" t="str">
            <v>Saûn xuaát laép döïng coát theùp lanh toâ maùi haét, d&gt; 18mm, cao&gt; 4m</v>
          </cell>
          <cell r="C3279" t="str">
            <v>taán</v>
          </cell>
          <cell r="D3279" t="str">
            <v>IA.2432</v>
          </cell>
        </row>
        <row r="3280">
          <cell r="B3280" t="str">
            <v>Saûn xuaát laép döïng coát theùp saøn maùi, D ≤ 10mm, cao ≤ 16m</v>
          </cell>
          <cell r="C3280" t="str">
            <v>taán</v>
          </cell>
          <cell r="D3280" t="str">
            <v>IA.2511</v>
          </cell>
        </row>
        <row r="3281">
          <cell r="B3281" t="str">
            <v>Saûn xuaát laép döïng coát theùp saøn maùi, D ≤ 18mm, cao ≤ 16m</v>
          </cell>
          <cell r="C3281" t="str">
            <v>taán</v>
          </cell>
          <cell r="D3281" t="str">
            <v>IA.2521</v>
          </cell>
        </row>
        <row r="3282">
          <cell r="B3282" t="str">
            <v>Saûn xuaát laép döïng coát theùp saøn maùi, D &gt; 18mm, cao ≤ 16m</v>
          </cell>
          <cell r="C3282" t="str">
            <v>taán</v>
          </cell>
          <cell r="D3282" t="str">
            <v>IA.2531</v>
          </cell>
        </row>
        <row r="3283">
          <cell r="B3283" t="str">
            <v>Saûn xuaát laép döïng coát theùp caàu thang  d≤ 10mm cao≤ 4m</v>
          </cell>
          <cell r="C3283" t="str">
            <v>taán</v>
          </cell>
          <cell r="D3283" t="str">
            <v>IA.2611</v>
          </cell>
        </row>
        <row r="3284">
          <cell r="B3284" t="str">
            <v>Saûn xuaát laép döïng coát theùp caàu thang  d≤ 10mm cao&gt; 4m</v>
          </cell>
          <cell r="C3284" t="str">
            <v>taán</v>
          </cell>
          <cell r="D3284" t="str">
            <v>IA.2612</v>
          </cell>
        </row>
        <row r="3285">
          <cell r="B3285" t="str">
            <v>Saûn xuaát laép döïng coát theùp caàu thang  d≤ 18mm cao≤ 4m</v>
          </cell>
          <cell r="C3285" t="str">
            <v>taán</v>
          </cell>
          <cell r="D3285" t="str">
            <v>IA.2621</v>
          </cell>
        </row>
        <row r="3286">
          <cell r="B3286" t="str">
            <v>Saûn xuaát laép döïng coát theùp caàu thang  d≤ 18mm cao&gt; 4m</v>
          </cell>
          <cell r="C3286" t="str">
            <v>taán</v>
          </cell>
          <cell r="D3286" t="str">
            <v>IA.2622</v>
          </cell>
        </row>
        <row r="3287">
          <cell r="B3287" t="str">
            <v>Saûn xuaát laép döïng coát theùp caàu thang  d&gt; 18mm cao≤ 4m</v>
          </cell>
          <cell r="C3287" t="str">
            <v>taán</v>
          </cell>
          <cell r="D3287" t="str">
            <v>IA.2631</v>
          </cell>
        </row>
        <row r="3288">
          <cell r="B3288" t="str">
            <v>Saûn xuaát laép döïng coát theùp caàu thang  d&gt; 18mm cao&gt; 4m</v>
          </cell>
          <cell r="C3288" t="str">
            <v>taán</v>
          </cell>
          <cell r="D3288" t="str">
            <v>IA.2632</v>
          </cell>
        </row>
        <row r="3289">
          <cell r="B3289" t="str">
            <v>Saûn xuaát laép döïng coát theùp caàu thang xoaùy oác d≤ 10mm cao≤ 4m</v>
          </cell>
          <cell r="C3289" t="str">
            <v>taán</v>
          </cell>
          <cell r="D3289" t="str">
            <v>IA.2711</v>
          </cell>
        </row>
        <row r="3290">
          <cell r="B3290" t="str">
            <v>Saûn xuaát laép döïng coát theùp caàu thang xoaùy oác d≤ 10mm cao&gt; 4m</v>
          </cell>
          <cell r="C3290" t="str">
            <v>taán</v>
          </cell>
          <cell r="D3290" t="str">
            <v>IA.2712</v>
          </cell>
        </row>
        <row r="3291">
          <cell r="B3291" t="str">
            <v>Saûn xuaát laép döïng coát theùp caàu thang xoaùy oác d≤ 18mm cao≤ 4m</v>
          </cell>
          <cell r="C3291" t="str">
            <v>taán</v>
          </cell>
          <cell r="D3291" t="str">
            <v>IA.2721</v>
          </cell>
        </row>
        <row r="3292">
          <cell r="B3292" t="str">
            <v>Saûn xuaát laép döïng coát theùp caàu thang xoaùy oác d≤ 18mm cao&gt; 4m</v>
          </cell>
          <cell r="C3292" t="str">
            <v>taán</v>
          </cell>
          <cell r="D3292" t="str">
            <v>IA.2722</v>
          </cell>
        </row>
        <row r="3293">
          <cell r="B3293" t="str">
            <v>Saûn xuaát laép döïng coát theùp caàu thang xoaùy oác d&gt; 18mm cao≤ 4m</v>
          </cell>
          <cell r="C3293" t="str">
            <v>taán</v>
          </cell>
          <cell r="D3293" t="str">
            <v>IA.2731</v>
          </cell>
        </row>
        <row r="3294">
          <cell r="B3294" t="str">
            <v>Saûn xuaát laép döïng coát theùp caàu thang xoaùy oác d&gt; 18mm cao&gt; 4m</v>
          </cell>
          <cell r="C3294" t="str">
            <v>taán</v>
          </cell>
          <cell r="D3294" t="str">
            <v>IA.2732</v>
          </cell>
        </row>
        <row r="3295">
          <cell r="B3295" t="str">
            <v>Saûn xuaát laép döïng coát theùp oáng khoùi d≤ 10mm cao≤ 50m</v>
          </cell>
          <cell r="C3295" t="str">
            <v>taán</v>
          </cell>
          <cell r="D3295" t="str">
            <v>IA.3111</v>
          </cell>
        </row>
        <row r="3296">
          <cell r="B3296" t="str">
            <v>Saûn xuaát laép döïng coát theùp oáng khoùi d≤ 10mm cao&gt; 50m</v>
          </cell>
          <cell r="C3296" t="str">
            <v>taán</v>
          </cell>
          <cell r="D3296" t="str">
            <v>IA.3112</v>
          </cell>
        </row>
        <row r="3297">
          <cell r="B3297" t="str">
            <v>Saûn xuaát laép döïng coát theùp oáng khoùi d≤ 18mm cao≤ 50m</v>
          </cell>
          <cell r="C3297" t="str">
            <v>taán</v>
          </cell>
          <cell r="D3297" t="str">
            <v>IA.3121</v>
          </cell>
        </row>
        <row r="3298">
          <cell r="B3298" t="str">
            <v>Saûn xuaát laép döïng coát theùp oáng khoùi d≤ 18mm cao&gt; 50m</v>
          </cell>
          <cell r="C3298" t="str">
            <v>taán</v>
          </cell>
          <cell r="D3298" t="str">
            <v>IA.3122</v>
          </cell>
        </row>
        <row r="3299">
          <cell r="B3299" t="str">
            <v>Saûn xuaát laép döïng coát theùp oáng khoùi d&gt; 18mm cao≤ 50m</v>
          </cell>
          <cell r="C3299" t="str">
            <v>taán</v>
          </cell>
          <cell r="D3299" t="str">
            <v>IA.3131</v>
          </cell>
        </row>
        <row r="3300">
          <cell r="B3300" t="str">
            <v>Saûn xuaát laép döïng coát theùp oáng khoùi d&gt; 18mm cao&gt; 50m</v>
          </cell>
          <cell r="C3300" t="str">
            <v>taán</v>
          </cell>
          <cell r="D3300" t="str">
            <v>IA.3132</v>
          </cell>
        </row>
        <row r="3301">
          <cell r="B3301" t="str">
            <v>Saûn xuaát laép döïng coát theùp ñaøi nöôùc d≤ 10mm cao≤ 15m</v>
          </cell>
          <cell r="C3301" t="str">
            <v>taán</v>
          </cell>
          <cell r="D3301" t="str">
            <v>IA.3211</v>
          </cell>
        </row>
        <row r="3302">
          <cell r="B3302" t="str">
            <v>Saûn xuaát laép döïng coát theùp ñaøi nöôùc d≤ 10mm cao&gt; 15m</v>
          </cell>
          <cell r="C3302" t="str">
            <v>taán</v>
          </cell>
          <cell r="D3302" t="str">
            <v>IA.3212</v>
          </cell>
        </row>
        <row r="3303">
          <cell r="B3303" t="str">
            <v>Saûn xuaát laép döïng coát theùp ñaøi nöôùc d≤ 18mm cao≤ 15m</v>
          </cell>
          <cell r="C3303" t="str">
            <v>taán</v>
          </cell>
          <cell r="D3303" t="str">
            <v>IA.3221</v>
          </cell>
        </row>
        <row r="3304">
          <cell r="B3304" t="str">
            <v>Saûn xuaát laép döïng coát theùp ñaøi nöôùc d≤ 18mm cao&gt; 15m</v>
          </cell>
          <cell r="C3304" t="str">
            <v>taán</v>
          </cell>
          <cell r="D3304" t="str">
            <v>IA.3222</v>
          </cell>
        </row>
        <row r="3305">
          <cell r="B3305" t="str">
            <v>Saûn xuaát laép döïng coát theùp ñaøi nöôùc d&gt; 18mm cao≤ 15m</v>
          </cell>
          <cell r="C3305" t="str">
            <v>taán</v>
          </cell>
          <cell r="D3305" t="str">
            <v>IA.3231</v>
          </cell>
        </row>
        <row r="3306">
          <cell r="B3306" t="str">
            <v>Saûn xuaát laép döïng coát theùp ñaøi nöôùc d&gt; 18mm cao&gt; 15m</v>
          </cell>
          <cell r="C3306" t="str">
            <v>taán</v>
          </cell>
          <cell r="D3306" t="str">
            <v>IA.3232</v>
          </cell>
        </row>
        <row r="3307">
          <cell r="B3307" t="str">
            <v>Saûn xuaát laép döïng coát theùp pheãu siloâ d≤ 10mm cao≤ 7m</v>
          </cell>
          <cell r="C3307" t="str">
            <v>taán</v>
          </cell>
          <cell r="D3307" t="str">
            <v>IA.3311</v>
          </cell>
        </row>
        <row r="3308">
          <cell r="B3308" t="str">
            <v>Saûn xuaát laép döïng coát theùp pheãu siloâ d≤ 10mm cao&gt; 7m</v>
          </cell>
          <cell r="C3308" t="str">
            <v>taán</v>
          </cell>
          <cell r="D3308" t="str">
            <v>IA.3312</v>
          </cell>
        </row>
        <row r="3309">
          <cell r="B3309" t="str">
            <v>Saûn xuaát laép döïng coát theùp pheãu siloâ d≤ 18mm cao≤ 7m</v>
          </cell>
          <cell r="C3309" t="str">
            <v>taán</v>
          </cell>
          <cell r="D3309" t="str">
            <v>IA.3321</v>
          </cell>
        </row>
        <row r="3310">
          <cell r="B3310" t="str">
            <v>Saûn xuaát laép döïng coát theùp pheãu siloâ d≤ 18mm cao&gt; 7m</v>
          </cell>
          <cell r="C3310" t="str">
            <v>taán</v>
          </cell>
          <cell r="D3310" t="str">
            <v>IA.3322</v>
          </cell>
        </row>
        <row r="3311">
          <cell r="B3311" t="str">
            <v>Saûn xuaát laép döïng coát theùp pheãu siloâ d&gt; 18mm cao≤ 7m</v>
          </cell>
          <cell r="C3311" t="str">
            <v>taán</v>
          </cell>
          <cell r="D3311" t="str">
            <v>IA.3331</v>
          </cell>
        </row>
        <row r="3312">
          <cell r="B3312" t="str">
            <v>Saûn xuaát laép döïng coát theùp pheãu siloâ d&gt; 18mm cao&gt; 7m</v>
          </cell>
          <cell r="C3312" t="str">
            <v>taán</v>
          </cell>
          <cell r="D3312" t="str">
            <v>IA.3332</v>
          </cell>
        </row>
        <row r="3313">
          <cell r="B3313" t="str">
            <v>Saûn xuaát laép döïng coát theùp gieáng nöôùc, gieáng caùp d≤ 10mm</v>
          </cell>
          <cell r="C3313" t="str">
            <v>taán</v>
          </cell>
          <cell r="D3313" t="str">
            <v>IA.3411</v>
          </cell>
        </row>
        <row r="3314">
          <cell r="B3314" t="str">
            <v>Saûn xuaát laép döïng coát theùp gieáng nöôùc, gieáng caùp d≤ 18mm</v>
          </cell>
          <cell r="C3314" t="str">
            <v>taán</v>
          </cell>
          <cell r="D3314" t="str">
            <v>IA.3421</v>
          </cell>
        </row>
        <row r="3315">
          <cell r="B3315" t="str">
            <v>Saûn xuaát laép döïng coát theùp gieáng nöôùc, gieáng caùp d&gt; 18mm</v>
          </cell>
          <cell r="C3315" t="str">
            <v>taán</v>
          </cell>
          <cell r="D3315" t="str">
            <v>IA.3431</v>
          </cell>
        </row>
        <row r="3316">
          <cell r="B3316" t="str">
            <v>Saûn xuaát laép döïng coát theùp möông caùp, raõnh nöôc d≤ 10mm</v>
          </cell>
          <cell r="C3316" t="str">
            <v>taán</v>
          </cell>
          <cell r="D3316" t="str">
            <v>IA.3511</v>
          </cell>
        </row>
        <row r="3317">
          <cell r="B3317" t="str">
            <v>Saûn xuaát laép döïng coát theùp möông caùp, raõnh nöôc d&gt; 10mm</v>
          </cell>
          <cell r="C3317" t="str">
            <v>taán</v>
          </cell>
          <cell r="D3317" t="str">
            <v>IA.3521</v>
          </cell>
        </row>
        <row r="3318">
          <cell r="B3318" t="str">
            <v>Saûn xuaát laép döïng coát theùp oáng coáng oáng buy xif½ng d≤ 10m</v>
          </cell>
          <cell r="C3318" t="str">
            <v>taán</v>
          </cell>
          <cell r="D3318" t="str">
            <v>IA.3611</v>
          </cell>
        </row>
        <row r="3319">
          <cell r="B3319" t="str">
            <v>Saûn xuaát laép döïng coát theùp oáng coáng oáng buy xif½ng d≤ 18mm</v>
          </cell>
          <cell r="C3319" t="str">
            <v>taán</v>
          </cell>
          <cell r="D3319" t="str">
            <v>IA.3621</v>
          </cell>
        </row>
        <row r="3320">
          <cell r="B3320" t="str">
            <v>Saûn xuaát laép döïng coát theùp oáng coáng oáng buy xif½ng d&gt; 18mm</v>
          </cell>
          <cell r="C3320" t="str">
            <v>taán</v>
          </cell>
          <cell r="D3320" t="str">
            <v>IA.3631</v>
          </cell>
        </row>
        <row r="3321">
          <cell r="B3321" t="str">
            <v>Saûn xuaát laép döïng coát theùp caàu maùng  d≤ 10mm</v>
          </cell>
          <cell r="C3321" t="str">
            <v>taán</v>
          </cell>
          <cell r="D3321" t="str">
            <v>IA.4111</v>
          </cell>
        </row>
        <row r="3322">
          <cell r="B3322" t="str">
            <v>Saûn xuaát laép döïng coát theùp caàu maùng  d≤ 18mm</v>
          </cell>
          <cell r="C3322" t="str">
            <v>taán</v>
          </cell>
          <cell r="D3322" t="str">
            <v>IA.4121</v>
          </cell>
        </row>
        <row r="3323">
          <cell r="B3323" t="str">
            <v>Saûn xuaát laép döïng coát theùp caàu maùng  d&gt; 18mm</v>
          </cell>
          <cell r="C3323" t="str">
            <v>taán</v>
          </cell>
          <cell r="D3323" t="str">
            <v>IA.4131</v>
          </cell>
        </row>
        <row r="3324">
          <cell r="B3324" t="str">
            <v>Saûn xuaát laép döïng coát theùp caàu maùng voû moûng d≤ 10mm</v>
          </cell>
          <cell r="C3324" t="str">
            <v>taán</v>
          </cell>
          <cell r="D3324" t="str">
            <v>IA.4211</v>
          </cell>
        </row>
        <row r="3325">
          <cell r="B3325" t="str">
            <v>Saûn xuaát laép döïng coát theùp caàu maùng voû moûng d≤ 18mm</v>
          </cell>
          <cell r="C3325" t="str">
            <v>taán</v>
          </cell>
          <cell r="D3325" t="str">
            <v>IA.4221</v>
          </cell>
        </row>
        <row r="3326">
          <cell r="B3326" t="str">
            <v>Saûn xuaát laép döïng coát theùp caàu maùng voû moûng d&gt; 18mm</v>
          </cell>
          <cell r="C3326" t="str">
            <v>taán</v>
          </cell>
          <cell r="D3326" t="str">
            <v>IA.4231</v>
          </cell>
        </row>
        <row r="3327">
          <cell r="B3327" t="str">
            <v>coát theùp moùng, moá, muõ truï caàu treân caïn d≤ 10mm</v>
          </cell>
          <cell r="C3327" t="str">
            <v>taán</v>
          </cell>
          <cell r="D3327" t="str">
            <v>IA.5111</v>
          </cell>
        </row>
        <row r="3328">
          <cell r="B3328" t="str">
            <v>coát theùp moùng, moá, muõ truï caàu treân caïn d≤ 18mm</v>
          </cell>
          <cell r="C3328" t="str">
            <v>taán</v>
          </cell>
          <cell r="D3328" t="str">
            <v>IA.5121</v>
          </cell>
        </row>
        <row r="3329">
          <cell r="B3329" t="str">
            <v>coát theùp moùng, moá, muõ truï caàu treân caïn d&gt;18mm</v>
          </cell>
          <cell r="C3329" t="str">
            <v>taán</v>
          </cell>
          <cell r="D3329" t="str">
            <v>IA.5131</v>
          </cell>
        </row>
        <row r="3330">
          <cell r="B3330" t="str">
            <v>coát theùp moùng, moá, muõ truï caàu döôùi nöôùc d≤ 10mm</v>
          </cell>
          <cell r="C3330" t="str">
            <v>taán</v>
          </cell>
          <cell r="D3330" t="str">
            <v>IA.5211</v>
          </cell>
        </row>
        <row r="3331">
          <cell r="B3331" t="str">
            <v>coát theùp moùng, moá, muõ truï caàu döôùi nöôùc d≤ 18mm</v>
          </cell>
          <cell r="C3331" t="str">
            <v>taán</v>
          </cell>
          <cell r="D3331" t="str">
            <v>IA.5221</v>
          </cell>
        </row>
        <row r="3332">
          <cell r="B3332" t="str">
            <v>coát theùp moùng, moá, muõ truï caàu döôùi nöôùc d&gt;18mm</v>
          </cell>
          <cell r="C3332" t="str">
            <v>taán</v>
          </cell>
          <cell r="D3332" t="str">
            <v>IA.5231</v>
          </cell>
        </row>
        <row r="3333">
          <cell r="B3333" t="str">
            <v>caùp theùp döï öùng löïc daàm caàu ñuùc haãng (keùo sau) treân caïn</v>
          </cell>
          <cell r="C3333" t="str">
            <v>taán</v>
          </cell>
          <cell r="D3333" t="str">
            <v>IA.5410</v>
          </cell>
        </row>
        <row r="3334">
          <cell r="B3334" t="str">
            <v>caùp theùp döï öùng löïc daàm caàu ñuùc haãng (keùo sau) treân maët nöôùc</v>
          </cell>
          <cell r="C3334" t="str">
            <v>taán</v>
          </cell>
          <cell r="D3334" t="str">
            <v>IA.5420</v>
          </cell>
        </row>
        <row r="3335">
          <cell r="B3335" t="str">
            <v>coát theùp coïc khoan nhoài treân caïn ñöôøng kính coát theùp ≤ 18mm</v>
          </cell>
          <cell r="C3335" t="str">
            <v>taán</v>
          </cell>
          <cell r="D3335" t="str">
            <v>IA.6121</v>
          </cell>
        </row>
        <row r="3336">
          <cell r="B3336" t="str">
            <v>coát theùp coïc khoan nhoài treân caïn ñöôøng kính coát theùp &gt; 18mm</v>
          </cell>
          <cell r="C3336" t="str">
            <v>taán</v>
          </cell>
          <cell r="D3336" t="str">
            <v>IA.6131</v>
          </cell>
        </row>
        <row r="3337">
          <cell r="B3337" t="str">
            <v>coát theùp coïc khoan nhoài döôùi nöôùc ñöôøng kính coát theùp ≤ 18mm</v>
          </cell>
          <cell r="C3337" t="str">
            <v>taán</v>
          </cell>
          <cell r="D3337" t="str">
            <v>IA.6221</v>
          </cell>
        </row>
        <row r="3338">
          <cell r="B3338" t="str">
            <v>coát theùp coïc khoan nhoài döôùi nöôùc ñöôøng kính coát theùp &gt; 18mm</v>
          </cell>
          <cell r="C3338" t="str">
            <v>taán</v>
          </cell>
          <cell r="D3338" t="str">
            <v>IA.6231</v>
          </cell>
        </row>
        <row r="3339">
          <cell r="B3339" t="str">
            <v>Saûn xuaát Laép ñaët coát theùp coät coïc cöø xaø daàm giaèng, D ≤ 10mm</v>
          </cell>
          <cell r="C3339" t="str">
            <v>taán</v>
          </cell>
          <cell r="D3339" t="str">
            <v>IB.2211</v>
          </cell>
        </row>
        <row r="3340">
          <cell r="B3340" t="str">
            <v>Saûn xuaát Laép ñaët coát theùp coät coïc cöø xaø daàm giaèng, D ≤ 18mm</v>
          </cell>
          <cell r="C3340" t="str">
            <v>taán</v>
          </cell>
          <cell r="D3340" t="str">
            <v>IB.2221</v>
          </cell>
        </row>
        <row r="3341">
          <cell r="B3341" t="str">
            <v>Saûn xuaát Laép ñaët coát theùp coät coïc cöø xaø daàm giaèng, D &gt; 18mm</v>
          </cell>
          <cell r="C3341" t="str">
            <v>taán</v>
          </cell>
          <cell r="D3341" t="str">
            <v>IB.2231</v>
          </cell>
        </row>
        <row r="3342">
          <cell r="B3342" t="str">
            <v>Saûn xuaát Laép ñaët coát theùp vì keøo, D ≤ 10mm</v>
          </cell>
          <cell r="C3342" t="str">
            <v>taán</v>
          </cell>
          <cell r="D3342" t="str">
            <v>IB.2311</v>
          </cell>
        </row>
        <row r="3343">
          <cell r="B3343" t="str">
            <v>Saûn xuaát Laép ñaët coát theùp vì keøo, D ≤ 18mm</v>
          </cell>
          <cell r="C3343" t="str">
            <v>taán</v>
          </cell>
          <cell r="D3343" t="str">
            <v>IB.2321</v>
          </cell>
        </row>
        <row r="3344">
          <cell r="B3344" t="str">
            <v>Saûn xuaát Laép ñaët coát theùp vì keøo, D &gt; 18mm</v>
          </cell>
          <cell r="C3344" t="str">
            <v>taán</v>
          </cell>
          <cell r="D3344" t="str">
            <v>IB.2331</v>
          </cell>
        </row>
        <row r="3345">
          <cell r="B3345" t="str">
            <v>Saûn xuaát Laép ñaët coát theùp pa nen, d≤ 10mm</v>
          </cell>
          <cell r="C3345" t="str">
            <v>taán</v>
          </cell>
          <cell r="D3345" t="str">
            <v>IB.2411</v>
          </cell>
        </row>
        <row r="3346">
          <cell r="B3346" t="str">
            <v>Saûn xuaát Laép ñaët coát theùp pa nen, d&gt; 10mm</v>
          </cell>
          <cell r="C3346" t="str">
            <v>taán</v>
          </cell>
          <cell r="D3346" t="str">
            <v>IB.2421</v>
          </cell>
        </row>
        <row r="3347">
          <cell r="B3347" t="str">
            <v>Saûn xuaát Laép ñaët coát theùp taám ñan haøng raøo cöûa sµ laù choáp...</v>
          </cell>
          <cell r="C3347" t="str">
            <v>taán</v>
          </cell>
          <cell r="D3347" t="str">
            <v>IB.2511</v>
          </cell>
        </row>
        <row r="3348">
          <cell r="B3348" t="str">
            <v>Saûn xuaát Laép ñaët coát theùp oáng buy oáng coáng, D ≤ 10mm</v>
          </cell>
          <cell r="C3348" t="str">
            <v>taán</v>
          </cell>
          <cell r="D3348" t="str">
            <v>IB.3611</v>
          </cell>
        </row>
        <row r="3349">
          <cell r="B3349" t="str">
            <v>Saûn xuaát Laép ñaët coát theùp oáng buy oáng coáng, D ≤ 18mm</v>
          </cell>
          <cell r="C3349" t="str">
            <v>taán</v>
          </cell>
          <cell r="D3349" t="str">
            <v>IB.3621</v>
          </cell>
        </row>
        <row r="3350">
          <cell r="B3350" t="str">
            <v>Saûn xuaát Laép ñaët coát theùp oáng buy oáng coáng, D &gt; 18mm</v>
          </cell>
          <cell r="C3350" t="str">
            <v>taán</v>
          </cell>
          <cell r="D3350" t="str">
            <v>IB.3631</v>
          </cell>
        </row>
        <row r="3351">
          <cell r="B3351" t="str">
            <v>Saûn xuaát Laép ñaët coát theùp daàm caàu, D ≤ 18mm</v>
          </cell>
          <cell r="C3351" t="str">
            <v>taán</v>
          </cell>
          <cell r="D3351" t="str">
            <v>IB.5321</v>
          </cell>
        </row>
        <row r="3352">
          <cell r="B3352" t="str">
            <v>Saûn xuaát Laép ñaët coát theùp daàm caàu, D &gt; 18mm</v>
          </cell>
          <cell r="C3352" t="str">
            <v>taán</v>
          </cell>
          <cell r="D3352" t="str">
            <v>IB.5331</v>
          </cell>
        </row>
        <row r="3353">
          <cell r="B3353" t="str">
            <v>caùp theùp döï öùng löïc daàm caàu keùo sau</v>
          </cell>
          <cell r="C3353" t="str">
            <v>taán</v>
          </cell>
          <cell r="D3353" t="str">
            <v>IB.5410</v>
          </cell>
        </row>
        <row r="3354">
          <cell r="B3354" t="str">
            <v>caùp theùp döï öùng löïc daàm caàu keùo tr¡oác</v>
          </cell>
          <cell r="C3354" t="str">
            <v>taán</v>
          </cell>
          <cell r="D3354" t="str">
            <v>IB.5420</v>
          </cell>
        </row>
        <row r="3355">
          <cell r="B3355" t="str">
            <v>Vaùn khuoân goã, moùng daøi, beä maùy</v>
          </cell>
          <cell r="C3355" t="str">
            <v>100m2</v>
          </cell>
          <cell r="D3355" t="str">
            <v>KA.1110</v>
          </cell>
        </row>
        <row r="3356">
          <cell r="B3356" t="str">
            <v>Vaùn khuoân goã, moùng coät, moùng troøn, tam giaùc</v>
          </cell>
          <cell r="C3356" t="str">
            <v>100m2</v>
          </cell>
          <cell r="D3356" t="str">
            <v>KA.1210</v>
          </cell>
        </row>
        <row r="3357">
          <cell r="B3357" t="str">
            <v>Vaùn khuoân goã, moùng coät, moùng vuoâng, chöõ nhaät</v>
          </cell>
          <cell r="C3357" t="str">
            <v>100m2</v>
          </cell>
          <cell r="D3357" t="str">
            <v>KA.1220</v>
          </cell>
        </row>
        <row r="3358">
          <cell r="B3358" t="str">
            <v>Vaùn khuoân goã, coät troøn</v>
          </cell>
          <cell r="C3358" t="str">
            <v>100m2</v>
          </cell>
          <cell r="D3358" t="str">
            <v>KA.2110</v>
          </cell>
        </row>
        <row r="3359">
          <cell r="B3359" t="str">
            <v>Vaùn khuoân goã, coät vuoâng, chöõ nhaät</v>
          </cell>
          <cell r="C3359" t="str">
            <v>100m2</v>
          </cell>
          <cell r="D3359" t="str">
            <v>KA.2120</v>
          </cell>
        </row>
        <row r="3360">
          <cell r="B3360" t="str">
            <v>Vaùn khuoân goã, xaø daàm, giaèng</v>
          </cell>
          <cell r="C3360" t="str">
            <v>100m2</v>
          </cell>
          <cell r="D3360" t="str">
            <v>KA.2210</v>
          </cell>
        </row>
        <row r="3361">
          <cell r="B3361" t="str">
            <v>Vaùn khuoân goã, saøn maùi</v>
          </cell>
          <cell r="C3361" t="str">
            <v>100m2</v>
          </cell>
          <cell r="D3361" t="str">
            <v>KA.2310</v>
          </cell>
        </row>
        <row r="3362">
          <cell r="B3362" t="str">
            <v>Vaùn khuoân goã,lanh toâ, lanh toâ li╥n maùi haét,maùng nöôùc,taám ñan</v>
          </cell>
          <cell r="C3362" t="str">
            <v>100m2</v>
          </cell>
          <cell r="D3362" t="str">
            <v>KA.2320</v>
          </cell>
        </row>
        <row r="3363">
          <cell r="B3363" t="str">
            <v xml:space="preserve">Vaùn khuoân goã, caàu thang </v>
          </cell>
          <cell r="C3363" t="str">
            <v>100m2</v>
          </cell>
          <cell r="D3363" t="str">
            <v>KA.2410</v>
          </cell>
        </row>
        <row r="3364">
          <cell r="B3364" t="str">
            <v>Vaùn khuoân goã, caàu thang xoaùy oác</v>
          </cell>
          <cell r="C3364" t="str">
            <v>100m2</v>
          </cell>
          <cell r="D3364" t="str">
            <v>KA.2420</v>
          </cell>
        </row>
        <row r="3365">
          <cell r="B3365" t="str">
            <v>Vaùn khuoân goã, töôøng thaúng, chieàu daøy ≤ 45cm</v>
          </cell>
          <cell r="C3365" t="str">
            <v>100m2</v>
          </cell>
          <cell r="D3365" t="str">
            <v>KA.2510</v>
          </cell>
        </row>
        <row r="3366">
          <cell r="B3366" t="str">
            <v>Vaùn khuoân goã, töôøng thaúng, chieàu daøy &gt;45cm</v>
          </cell>
          <cell r="C3366" t="str">
            <v>100m2</v>
          </cell>
          <cell r="D3366" t="str">
            <v>KA.2520</v>
          </cell>
        </row>
        <row r="3367">
          <cell r="B3367" t="str">
            <v>Vaùn khuoân goã, töôøng cong, nghieâng, vaën voû ñoã, daøy ≤ 45cm</v>
          </cell>
          <cell r="C3367" t="str">
            <v>100m2</v>
          </cell>
          <cell r="D3367" t="str">
            <v>KA.2610</v>
          </cell>
        </row>
        <row r="3368">
          <cell r="B3368" t="str">
            <v>Vaùn khuoân goã, töôøng cong ,nghieâng, vaën voû ñoã, daøy &gt;45cm</v>
          </cell>
          <cell r="C3368" t="str">
            <v>100m2</v>
          </cell>
          <cell r="D3368" t="str">
            <v>KA.2620</v>
          </cell>
        </row>
        <row r="3369">
          <cell r="B3369" t="str">
            <v>Vaùn khuoân goã, xi phoâng, phieåu</v>
          </cell>
          <cell r="C3369" t="str">
            <v>100m2</v>
          </cell>
          <cell r="D3369" t="str">
            <v>KA.3110</v>
          </cell>
        </row>
        <row r="3370">
          <cell r="B3370" t="str">
            <v>Vaùn khuoân goã, oáng coáng, oáng buy</v>
          </cell>
          <cell r="C3370" t="str">
            <v>100m2</v>
          </cell>
          <cell r="D3370" t="str">
            <v>KA.3210</v>
          </cell>
        </row>
        <row r="3371">
          <cell r="B3371" t="str">
            <v>Vaùn khuoân goã, coáng, voøm</v>
          </cell>
          <cell r="C3371" t="str">
            <v>100m2</v>
          </cell>
          <cell r="D3371" t="str">
            <v>KA.3310</v>
          </cell>
        </row>
        <row r="3372">
          <cell r="B3372" t="str">
            <v>Vaùn khuoân goã, caàu maùng</v>
          </cell>
          <cell r="C3372" t="str">
            <v>100m2</v>
          </cell>
          <cell r="D3372" t="str">
            <v>KA.3410</v>
          </cell>
        </row>
        <row r="3373">
          <cell r="B3373" t="str">
            <v>Vaùn khuoân goã, moùng, moá, truï caàu</v>
          </cell>
          <cell r="C3373" t="str">
            <v>100m2</v>
          </cell>
          <cell r="D3373" t="str">
            <v>KA.6110</v>
          </cell>
        </row>
        <row r="3374">
          <cell r="B3374" t="str">
            <v>Vaùn khuoân goã, moùng moá, thaân moá, moùng truï, thaân truï caàu</v>
          </cell>
          <cell r="C3374" t="str">
            <v>100m2</v>
          </cell>
          <cell r="D3374" t="str">
            <v>KA.6210</v>
          </cell>
        </row>
        <row r="3375">
          <cell r="B3375" t="str">
            <v>Vaùn khuoân goã, daàm, baûn daàm caàu caûng</v>
          </cell>
          <cell r="C3375" t="str">
            <v>100m2</v>
          </cell>
          <cell r="D3375" t="str">
            <v>KA.6310</v>
          </cell>
        </row>
        <row r="3376">
          <cell r="B3376" t="str">
            <v>Vaùn khuoân goã, maùi bôø keânh möông</v>
          </cell>
          <cell r="C3376" t="str">
            <v>100m2</v>
          </cell>
          <cell r="D3376" t="str">
            <v>KA.7110</v>
          </cell>
        </row>
        <row r="3377">
          <cell r="B3377" t="str">
            <v>Vaùn khuoân kim loaïi kieåu, töôøng, coät vuoâng,chöõ nhaät, xaø daàm, giaèng</v>
          </cell>
          <cell r="C3377" t="str">
            <v>100m2</v>
          </cell>
          <cell r="D3377" t="str">
            <v>KB.2110</v>
          </cell>
        </row>
        <row r="3378">
          <cell r="B3378" t="str">
            <v>Vaùn khuoân kim loaïi kieåu, coät troøn</v>
          </cell>
          <cell r="C3378" t="str">
            <v>100m2</v>
          </cell>
          <cell r="D3378" t="str">
            <v>KB.2210</v>
          </cell>
        </row>
        <row r="3379">
          <cell r="B3379" t="str">
            <v>Vaùn khuoân kim loaïi kieåu, saøn maùi</v>
          </cell>
          <cell r="C3379" t="str">
            <v>100m2</v>
          </cell>
          <cell r="D3379" t="str">
            <v>KB.2310</v>
          </cell>
        </row>
        <row r="3380">
          <cell r="B3380" t="str">
            <v>Laép döïng, Thaùo dôõ heä khung, daøn vaùn khuoân ngoaøi daàm ñuùc daåy</v>
          </cell>
          <cell r="C3380" t="str">
            <v>taán</v>
          </cell>
          <cell r="D3380" t="str">
            <v>KB.7110</v>
          </cell>
        </row>
        <row r="3381">
          <cell r="B3381" t="str">
            <v>Vaùn khuoân goã, Pa nen</v>
          </cell>
          <cell r="C3381" t="str">
            <v>100m2</v>
          </cell>
          <cell r="D3381" t="str">
            <v>KP.2010</v>
          </cell>
        </row>
        <row r="3382">
          <cell r="B3382" t="str">
            <v>Vaùn khuoân goã, coïc, coät</v>
          </cell>
          <cell r="C3382" t="str">
            <v>100m2</v>
          </cell>
          <cell r="D3382" t="str">
            <v>KP.2110</v>
          </cell>
        </row>
        <row r="3383">
          <cell r="B3383" t="str">
            <v>Vaùn khuoân goã, xaø, daàm</v>
          </cell>
          <cell r="C3383" t="str">
            <v>100m2</v>
          </cell>
          <cell r="D3383" t="str">
            <v>KP.2210</v>
          </cell>
        </row>
        <row r="3384">
          <cell r="B3384" t="str">
            <v>Vaùn khuoân goã, naép ñan, taám chôùp</v>
          </cell>
          <cell r="C3384" t="str">
            <v>100m2</v>
          </cell>
          <cell r="D3384" t="str">
            <v>KP.2310</v>
          </cell>
        </row>
        <row r="3385">
          <cell r="B3385" t="str">
            <v>Vaùn khuoân kim loaïi kieåu, daàm caàu, kieåu daàm baûn</v>
          </cell>
          <cell r="C3385" t="str">
            <v>m2</v>
          </cell>
          <cell r="D3385" t="str">
            <v>KQ.5310</v>
          </cell>
        </row>
        <row r="3386">
          <cell r="B3386" t="str">
            <v>Vaùn khuoân kim loaïi kieåu, daàm caàu, kieåu daàm khung T</v>
          </cell>
          <cell r="C3386" t="str">
            <v>m2</v>
          </cell>
          <cell r="D3386" t="str">
            <v>KQ.5320</v>
          </cell>
        </row>
        <row r="3387">
          <cell r="B3387" t="str">
            <v>Vaùn khuoân kim loaïi kieåu, daàm caàu, kieåu daàm hoäp</v>
          </cell>
          <cell r="C3387" t="str">
            <v>m2</v>
          </cell>
          <cell r="D3387" t="str">
            <v>KQ.5330</v>
          </cell>
        </row>
        <row r="3388">
          <cell r="B3388" t="str">
            <v>Vaùn khuoân kim loaïi caáu kieän khaùc</v>
          </cell>
          <cell r="C3388" t="str">
            <v>100m2</v>
          </cell>
          <cell r="D3388" t="str">
            <v>KQ.6110</v>
          </cell>
        </row>
        <row r="3389">
          <cell r="B3389" t="str">
            <v>Laép döïng coät beâ toâng naëng ≤ 2,5taán</v>
          </cell>
          <cell r="C3389" t="str">
            <v>caùi</v>
          </cell>
          <cell r="D3389" t="str">
            <v>LA.2110</v>
          </cell>
        </row>
        <row r="3390">
          <cell r="B3390" t="str">
            <v>Laép döïng coät beâ toâng naëng ≤ 5taán</v>
          </cell>
          <cell r="C3390" t="str">
            <v>caùi</v>
          </cell>
          <cell r="D3390" t="str">
            <v>LA.2120</v>
          </cell>
        </row>
        <row r="3391">
          <cell r="B3391" t="str">
            <v>Laép döïng coät beâ toâng naëng ≤ 7taán</v>
          </cell>
          <cell r="C3391" t="str">
            <v>caùi</v>
          </cell>
          <cell r="D3391" t="str">
            <v>LA.2130</v>
          </cell>
        </row>
        <row r="3392">
          <cell r="B3392" t="str">
            <v>Laép döïng coät beâ toâng naëng &gt; 7taán</v>
          </cell>
          <cell r="C3392" t="str">
            <v>caùi</v>
          </cell>
          <cell r="D3392" t="str">
            <v>LA.2140</v>
          </cell>
        </row>
        <row r="3393">
          <cell r="B3393" t="str">
            <v>Laép ñaët xaø daàm giaèng Beâ toâng naëng ≤ 1taán</v>
          </cell>
          <cell r="C3393" t="str">
            <v>caùi</v>
          </cell>
          <cell r="D3393" t="str">
            <v>LA.3110</v>
          </cell>
        </row>
        <row r="3394">
          <cell r="B3394" t="str">
            <v>Laép ñaët xaø daàm giaèng Beâ toâng naëng ≤ 3taán</v>
          </cell>
          <cell r="C3394" t="str">
            <v>caùi</v>
          </cell>
          <cell r="D3394" t="str">
            <v>LA.3120</v>
          </cell>
        </row>
        <row r="3395">
          <cell r="B3395" t="str">
            <v>Laép ñaët xaø daàm giaèng Beâ toâng naëng ≤ 5taán</v>
          </cell>
          <cell r="C3395" t="str">
            <v>caùi</v>
          </cell>
          <cell r="D3395" t="str">
            <v>LA.3130</v>
          </cell>
        </row>
        <row r="3396">
          <cell r="B3396" t="str">
            <v>Laép ñaët daàm caàu truïc Beâ toâng naëng ≤ 3taán</v>
          </cell>
          <cell r="C3396" t="str">
            <v>caùi</v>
          </cell>
          <cell r="D3396" t="str">
            <v>LA.3210</v>
          </cell>
        </row>
        <row r="3397">
          <cell r="B3397" t="str">
            <v>Laép ñaët daàm caàu truïc Beâ toâng naëng &gt; 3taán</v>
          </cell>
          <cell r="C3397" t="str">
            <v>caùi</v>
          </cell>
          <cell r="D3397" t="str">
            <v>LA.3220</v>
          </cell>
        </row>
        <row r="3398">
          <cell r="B3398" t="str">
            <v>laép döïng vì keøo Beâ toâng naëng ≤ 5taán</v>
          </cell>
          <cell r="C3398" t="str">
            <v>caùi</v>
          </cell>
          <cell r="D3398" t="str">
            <v>LA.3230</v>
          </cell>
        </row>
        <row r="3399">
          <cell r="B3399" t="str">
            <v>laép döïng vì keøo Beâ toâng naëng &gt; 5taán</v>
          </cell>
          <cell r="C3399" t="str">
            <v>caùi</v>
          </cell>
          <cell r="D3399" t="str">
            <v>LA.3240</v>
          </cell>
        </row>
        <row r="3400">
          <cell r="B3400" t="str">
            <v>Laép ñaët giaù ñôõ maùi choàng dieâm, con son, cöûa soå, laù choáp ...</v>
          </cell>
          <cell r="C3400" t="str">
            <v>caùi</v>
          </cell>
          <cell r="D3400" t="str">
            <v>LA.4210</v>
          </cell>
        </row>
        <row r="3401">
          <cell r="B3401" t="str">
            <v>Laép ñaët pa nen</v>
          </cell>
          <cell r="C3401" t="str">
            <v>caùi</v>
          </cell>
          <cell r="D3401" t="str">
            <v>LA.4310</v>
          </cell>
        </row>
        <row r="3402">
          <cell r="B3402" t="str">
            <v>Laép ñaët taám maùi Beâ toâng</v>
          </cell>
          <cell r="C3402" t="str">
            <v>caùi</v>
          </cell>
          <cell r="D3402" t="str">
            <v>LA.4320</v>
          </cell>
        </row>
        <row r="3403">
          <cell r="B3403" t="str">
            <v>Laép ñaët maùng nöôùc Beâ toâng</v>
          </cell>
          <cell r="C3403" t="str">
            <v>caùi</v>
          </cell>
          <cell r="D3403" t="str">
            <v>LA.4330</v>
          </cell>
        </row>
        <row r="3404">
          <cell r="B3404" t="str">
            <v>Laép ñaët maùi haét Beâ toâng</v>
          </cell>
          <cell r="C3404" t="str">
            <v>caùi</v>
          </cell>
          <cell r="D3404" t="str">
            <v>LA.4340</v>
          </cell>
        </row>
        <row r="3405">
          <cell r="B3405" t="str">
            <v>laép caáu kieän beâtoâng baèng thuû coâng troïng löôïng≤ 50kg</v>
          </cell>
          <cell r="C3405" t="str">
            <v>caùi</v>
          </cell>
          <cell r="D3405" t="str">
            <v>LA.5110</v>
          </cell>
        </row>
        <row r="3406">
          <cell r="B3406" t="str">
            <v>laép caáu kieän beâtoâng baèng thuû coâng troïng löôïng≤ 100kg</v>
          </cell>
          <cell r="C3406" t="str">
            <v>caùi</v>
          </cell>
          <cell r="D3406" t="str">
            <v>LA.5120</v>
          </cell>
        </row>
        <row r="3407">
          <cell r="B3407" t="str">
            <v>laép caáu kieän beâtoâng baèng thuû coâng troïng löôïng≤ 250kg</v>
          </cell>
          <cell r="C3407" t="str">
            <v>caùi</v>
          </cell>
          <cell r="D3407" t="str">
            <v>LA.5130</v>
          </cell>
        </row>
        <row r="3408">
          <cell r="B3408" t="str">
            <v>laép caáu kieän beâtoâng baèng thuû coâng troïng löôïng &gt;250kg</v>
          </cell>
          <cell r="C3408" t="str">
            <v>caùi</v>
          </cell>
          <cell r="D3408" t="str">
            <v>LA.5140</v>
          </cell>
        </row>
        <row r="3409">
          <cell r="B3409" t="str">
            <v>laép, tµ hεp daàm daøn, caàu theùp taïi baõi</v>
          </cell>
          <cell r="C3409" t="str">
            <v>taán</v>
          </cell>
          <cell r="D3409" t="str">
            <v>LB.1110</v>
          </cell>
        </row>
        <row r="3410">
          <cell r="B3410" t="str">
            <v>laép, tµ hεp daàm daøn, caàu theùp laép haãng töøng thanh</v>
          </cell>
          <cell r="C3410" t="str">
            <v>taán</v>
          </cell>
          <cell r="D3410" t="str">
            <v>LB.1120</v>
          </cell>
        </row>
        <row r="3411">
          <cell r="B3411" t="str">
            <v>Lao keùo daàm Beâ toâng chieàu daøi daàm ≤ 30m</v>
          </cell>
          <cell r="C3411" t="str">
            <v>1m</v>
          </cell>
          <cell r="D3411" t="str">
            <v>LB.2110</v>
          </cell>
        </row>
        <row r="3412">
          <cell r="B3412" t="str">
            <v>Lao keùo daàm Beâ toâng chieàu daøi daàm ≤ 35m</v>
          </cell>
          <cell r="C3412" t="str">
            <v>1m</v>
          </cell>
          <cell r="D3412" t="str">
            <v>LB.2120</v>
          </cell>
        </row>
        <row r="3413">
          <cell r="B3413" t="str">
            <v>Lao keùo daàm Beâ toâng chieàu daøi daàm &gt;35m</v>
          </cell>
          <cell r="C3413" t="str">
            <v>1m</v>
          </cell>
          <cell r="D3413" t="str">
            <v>LB.2130</v>
          </cell>
        </row>
        <row r="3414">
          <cell r="B3414" t="str">
            <v>Lao keùo heâ daàm daøn caàu theùp chieàu daøi daàm ≤ 40m</v>
          </cell>
          <cell r="C3414" t="str">
            <v>1m</v>
          </cell>
          <cell r="D3414" t="str">
            <v>LB.2210</v>
          </cell>
        </row>
        <row r="3415">
          <cell r="B3415" t="str">
            <v>Lao keùo heâ daàm daøn caàu theùp chieàu daøi daàm ≤ 55m</v>
          </cell>
          <cell r="C3415" t="str">
            <v>1m</v>
          </cell>
          <cell r="D3415" t="str">
            <v>LB.2220</v>
          </cell>
        </row>
        <row r="3416">
          <cell r="B3416" t="str">
            <v>Lao keùo heâ daàm daøn caàu theùp chieàu daøi daàm &gt;55m</v>
          </cell>
          <cell r="C3416" t="str">
            <v>1m</v>
          </cell>
          <cell r="D3416" t="str">
            <v>LB.2230</v>
          </cell>
        </row>
        <row r="3417">
          <cell r="B3417" t="str">
            <v>Laép ñaët taám baûn Beâ toâng caàu caûng troïng löôïng ≤ 10t</v>
          </cell>
          <cell r="C3417" t="str">
            <v>caùi</v>
          </cell>
          <cell r="D3417" t="str">
            <v>LB.3110</v>
          </cell>
        </row>
        <row r="3418">
          <cell r="B3418" t="str">
            <v>Laép ñaët taám baûn Beâ toâng caàu caûng troïng löôïng ≤ 15t</v>
          </cell>
          <cell r="C3418" t="str">
            <v>caùi</v>
          </cell>
          <cell r="D3418" t="str">
            <v>LB.3120</v>
          </cell>
        </row>
        <row r="3419">
          <cell r="B3419" t="str">
            <v>Laép ñaët taám baûn Beâ toâng caàu caûng troïng löôïng &gt; 15t</v>
          </cell>
          <cell r="C3419" t="str">
            <v>caùi</v>
          </cell>
          <cell r="D3419" t="str">
            <v>LB.3130</v>
          </cell>
        </row>
        <row r="3420">
          <cell r="B3420" t="str">
            <v>Laép ñaët daàm Beâ toâng caàu caûng naëng ≤ 15t</v>
          </cell>
          <cell r="C3420" t="str">
            <v>caùi</v>
          </cell>
          <cell r="D3420" t="str">
            <v>LB.3210</v>
          </cell>
        </row>
        <row r="3421">
          <cell r="B3421" t="str">
            <v>Laép ñaët daàm Beâ toâng caàu caûng naëng &gt; 15t</v>
          </cell>
          <cell r="C3421" t="str">
            <v>caùi</v>
          </cell>
          <cell r="D3421" t="str">
            <v>LB.3220</v>
          </cell>
        </row>
        <row r="3422">
          <cell r="B3422" t="str">
            <v>Laép ñaët voøi voi Beâ toâng caàu caûng troïng naëng ≤ 10t</v>
          </cell>
          <cell r="C3422" t="str">
            <v>caùi</v>
          </cell>
          <cell r="D3422" t="str">
            <v>LB.3310</v>
          </cell>
        </row>
        <row r="3423">
          <cell r="B3423" t="str">
            <v>Laép ñaët voøi voi Beâ toâng caàu caûng troïng naëng &gt; 10t</v>
          </cell>
          <cell r="C3423" t="str">
            <v>caùi</v>
          </cell>
          <cell r="D3423" t="str">
            <v>LB.3320</v>
          </cell>
        </row>
        <row r="3424">
          <cell r="B3424" t="str">
            <v>Di chuyeån daàm caàu Beâ toâng chieàu daøi daàm ≤ 30m</v>
          </cell>
          <cell r="C3424" t="str">
            <v>1 daàm</v>
          </cell>
          <cell r="D3424" t="str">
            <v>LC.1110</v>
          </cell>
        </row>
        <row r="3425">
          <cell r="B3425" t="str">
            <v>Di chuyeån daàm caàu Beâ toâng chieàu daøi daàm ≤ 35m</v>
          </cell>
          <cell r="C3425" t="str">
            <v>1 daàm</v>
          </cell>
          <cell r="D3425" t="str">
            <v>LC.1120</v>
          </cell>
        </row>
        <row r="3426">
          <cell r="B3426" t="str">
            <v>Di chuyeån daàm caàu Beâ toâng chieàu daøi daàm  &gt;35m</v>
          </cell>
          <cell r="C3426" t="str">
            <v>1 daàm</v>
          </cell>
          <cell r="D3426" t="str">
            <v>LC.1130</v>
          </cell>
        </row>
        <row r="3427">
          <cell r="B3427" t="str">
            <v>Naâng haï daàm caàu Beâ toâng chieàu daøi daàm ≤ 30m</v>
          </cell>
          <cell r="C3427" t="str">
            <v>1 daàm</v>
          </cell>
          <cell r="D3427" t="str">
            <v>LC.1210</v>
          </cell>
        </row>
        <row r="3428">
          <cell r="B3428" t="str">
            <v>Naâng haï daàm caàu Beâ toâng chieàu daøi daàm ≤ 35m</v>
          </cell>
          <cell r="C3428" t="str">
            <v>1 daàm</v>
          </cell>
          <cell r="D3428" t="str">
            <v>LC.1220</v>
          </cell>
        </row>
        <row r="3429">
          <cell r="B3429" t="str">
            <v>Naâng haï daàm caàu Beâ toâng chieàu daøi daàm  &gt;35m</v>
          </cell>
          <cell r="C3429" t="str">
            <v>1 daàm</v>
          </cell>
          <cell r="D3429" t="str">
            <v>LC.1230</v>
          </cell>
        </row>
        <row r="3430">
          <cell r="B3430" t="str">
            <v>Saûn xuaát laép döïng vì keøo goã maùi ngoùi goãHS khaåu ñoää ≤ 6,9m</v>
          </cell>
          <cell r="C3430" t="str">
            <v>m3</v>
          </cell>
          <cell r="D3430" t="str">
            <v>MA.1110</v>
          </cell>
        </row>
        <row r="3431">
          <cell r="B3431" t="str">
            <v>Saûn xuaát laép döïng vì keøo goã maùi ngoùi goãHS khaåu ñoää ≤ 8,1m</v>
          </cell>
          <cell r="C3431" t="str">
            <v>m3</v>
          </cell>
          <cell r="D3431" t="str">
            <v>MA.1120</v>
          </cell>
        </row>
        <row r="3432">
          <cell r="B3432" t="str">
            <v>Saûn xuaát laép döïng vì keøo goã maùi ngoùi goãHS khaåu ñoää ≤ 9,0m</v>
          </cell>
          <cell r="C3432" t="str">
            <v>m3</v>
          </cell>
          <cell r="D3432" t="str">
            <v>MA.1130</v>
          </cell>
        </row>
        <row r="3433">
          <cell r="B3433" t="str">
            <v>Saûn xuaát laép döïng vì keøo goã maùi ngoùi goãHS khaåu ñoää &gt; 10m</v>
          </cell>
          <cell r="C3433" t="str">
            <v>m3</v>
          </cell>
          <cell r="D3433" t="str">
            <v>MA.1140</v>
          </cell>
        </row>
        <row r="3434">
          <cell r="B3434" t="str">
            <v>Saûn xuaát laép döïng vì keøo goã maùi fibroâ goãHS khaåu ñoää ≤ 4m</v>
          </cell>
          <cell r="C3434" t="str">
            <v>m3</v>
          </cell>
          <cell r="D3434" t="str">
            <v>MA.1210</v>
          </cell>
        </row>
        <row r="3435">
          <cell r="B3435" t="str">
            <v>Saûn xuaát laép döïng vì keøo goã maùi fibroâ goãHS khaåu ñoää ≤ 5,7m</v>
          </cell>
          <cell r="C3435" t="str">
            <v>m3</v>
          </cell>
          <cell r="D3435" t="str">
            <v>MA.1220</v>
          </cell>
        </row>
        <row r="3436">
          <cell r="B3436" t="str">
            <v>Saûn xuaát laép döïng vì keøo goã maùi fibroâ goãHS khaåu ñoää ≤ 6,9m</v>
          </cell>
          <cell r="C3436" t="str">
            <v>m3</v>
          </cell>
          <cell r="D3436" t="str">
            <v>MA.1230</v>
          </cell>
        </row>
        <row r="3437">
          <cell r="B3437" t="str">
            <v>Saûn xuaát laép döïng vì keøo goã maùi fibroâ goãHS khaåu ñoää ≤ 8,1m</v>
          </cell>
          <cell r="C3437" t="str">
            <v>m3</v>
          </cell>
          <cell r="D3437" t="str">
            <v>MA.1240</v>
          </cell>
        </row>
        <row r="3438">
          <cell r="B3438" t="str">
            <v>Saûn xuaát laép döïng vì keøo goã maùi fibroâ goãHS khaåu ñoää ≤ 9,0m</v>
          </cell>
          <cell r="C3438" t="str">
            <v>m3</v>
          </cell>
          <cell r="D3438" t="str">
            <v>MA.1250</v>
          </cell>
        </row>
        <row r="3439">
          <cell r="B3439" t="str">
            <v>Saûn xuaát laép döïng vì keøo goã maùi fibroâ goãHS khaåu ñoää &gt; 10m</v>
          </cell>
          <cell r="C3439" t="str">
            <v>m3</v>
          </cell>
          <cell r="D3439" t="str">
            <v>MA.1260</v>
          </cell>
        </row>
        <row r="3440">
          <cell r="B3440" t="str">
            <v>Saûn xuaát laép döïng vì keøo hoãn hôïp maùi ngoùi khaåu ñoä ≤ 8,1m</v>
          </cell>
          <cell r="C3440" t="str">
            <v>m3</v>
          </cell>
          <cell r="D3440" t="str">
            <v>MA.1310</v>
          </cell>
        </row>
        <row r="3441">
          <cell r="B3441" t="str">
            <v>Saûn xuaát laép döïng vì keøo hoãn hôïp maùi ngoùi khaåu ñoä ≤ 9m</v>
          </cell>
          <cell r="C3441" t="str">
            <v>m3</v>
          </cell>
          <cell r="D3441" t="str">
            <v>MA.1320</v>
          </cell>
        </row>
        <row r="3442">
          <cell r="B3442" t="str">
            <v>Saûn xuaát laép döïng vì keøo hoãn hôïp maùi ngoùi khaåu ñoä &gt; 10m</v>
          </cell>
          <cell r="C3442" t="str">
            <v>m3</v>
          </cell>
          <cell r="D3442" t="str">
            <v>MA.1330</v>
          </cell>
        </row>
        <row r="3443">
          <cell r="B3443" t="str">
            <v>Saûn xuaát laép döïng vì keøo hoãn hôïp maùi fibroâ khaåu ñoä ≤ 8,1m</v>
          </cell>
          <cell r="C3443" t="str">
            <v>m3</v>
          </cell>
          <cell r="D3443" t="str">
            <v>MA.1410</v>
          </cell>
        </row>
        <row r="3444">
          <cell r="B3444" t="str">
            <v>Saûn xuaát laép döïng vì keøo hoãn hôïp maùi fibroâ khaåu ñoä ≤ 9m</v>
          </cell>
          <cell r="C3444" t="str">
            <v>m3</v>
          </cell>
          <cell r="D3444" t="str">
            <v>MA.1420</v>
          </cell>
        </row>
        <row r="3445">
          <cell r="B3445" t="str">
            <v>Saûn xuaát laép döïng vì keøo hoãn hôïp maùi fibroâ khaåu ñoä &gt;10m</v>
          </cell>
          <cell r="C3445" t="str">
            <v>m3</v>
          </cell>
          <cell r="D3445" t="str">
            <v>MA.1430</v>
          </cell>
        </row>
        <row r="3446">
          <cell r="B3446" t="str">
            <v>Saûn xuaát Laép ñaët giaèng vì keøo ≤ 6,9m thanh ñöùng gian giöõa</v>
          </cell>
          <cell r="C3446" t="str">
            <v>m3</v>
          </cell>
          <cell r="D3446" t="str">
            <v>MA.2110</v>
          </cell>
        </row>
        <row r="3447">
          <cell r="B3447" t="str">
            <v>Saûn xuaát Laép ñaët giaèng vì keøo ≤ 6,9m thanh ñöùng gian ñaàu hoài</v>
          </cell>
          <cell r="C3447" t="str">
            <v>m3</v>
          </cell>
          <cell r="D3447" t="str">
            <v>MA.2120</v>
          </cell>
        </row>
        <row r="3448">
          <cell r="B3448" t="str">
            <v>Saûn xuaát Laép ñaët giaèng vì keøo ≤ 8,1m theo maùi gian giöõa</v>
          </cell>
          <cell r="C3448" t="str">
            <v>m3</v>
          </cell>
          <cell r="D3448" t="str">
            <v>MA.2210</v>
          </cell>
        </row>
        <row r="3449">
          <cell r="B3449" t="str">
            <v>Saûn xuaát Laép ñaët giaèng vì keøo ≤  9,0m theo maùi gian giöõa</v>
          </cell>
          <cell r="C3449" t="str">
            <v>m3</v>
          </cell>
          <cell r="D3449" t="str">
            <v>MA.2220</v>
          </cell>
        </row>
        <row r="3450">
          <cell r="B3450" t="str">
            <v>Saûn xuaát Laép ñaët giaèng vì keøo &gt; 10,0m theo maùi gian giöõa</v>
          </cell>
          <cell r="C3450" t="str">
            <v>m3</v>
          </cell>
          <cell r="D3450" t="str">
            <v>MA.2230</v>
          </cell>
        </row>
        <row r="3451">
          <cell r="B3451" t="str">
            <v>Saûn xuaát Laép ñaët giaèng vì keøo ≤  8,1m theo maùi gian ñaàu hoài</v>
          </cell>
          <cell r="C3451" t="str">
            <v>m3</v>
          </cell>
          <cell r="D3451" t="str">
            <v>MA.2240</v>
          </cell>
        </row>
        <row r="3452">
          <cell r="B3452" t="str">
            <v>Saûn xuaát Laép ñaët giaèng vì keøo ≤  9,0m theo maùi gian ñaàu hoài</v>
          </cell>
          <cell r="C3452" t="str">
            <v>m3</v>
          </cell>
          <cell r="D3452" t="str">
            <v>MA.2250</v>
          </cell>
        </row>
        <row r="3453">
          <cell r="B3453" t="str">
            <v>Saûn xuaát Laép ñaët giaèng vì keøo &gt; 10,0m theo maùi gian ñaàu hoài</v>
          </cell>
          <cell r="C3453" t="str">
            <v>m3</v>
          </cell>
          <cell r="D3453" t="str">
            <v>MA.2260</v>
          </cell>
        </row>
        <row r="3454">
          <cell r="B3454" t="str">
            <v>Saûn xuaát Laép ñaët giaèng vì keøo saét troønkhaåu ñoä ≤ 15,0m</v>
          </cell>
          <cell r="C3454" t="str">
            <v>taán</v>
          </cell>
          <cell r="D3454" t="str">
            <v>MA.2310</v>
          </cell>
        </row>
        <row r="3455">
          <cell r="B3455" t="str">
            <v xml:space="preserve">Saûn xuaát Laép ñaët xaø goà maùi thaúng goã </v>
          </cell>
          <cell r="C3455" t="str">
            <v>m3</v>
          </cell>
          <cell r="D3455" t="str">
            <v>MA.2410</v>
          </cell>
        </row>
        <row r="3456">
          <cell r="B3456" t="str">
            <v xml:space="preserve">Saûn xuaát Laép ñaët xaø goà maùi Noái, maùi goùc goã </v>
          </cell>
          <cell r="C3456" t="str">
            <v>m3</v>
          </cell>
          <cell r="D3456" t="str">
            <v>MA.2420</v>
          </cell>
        </row>
        <row r="3457">
          <cell r="B3457" t="str">
            <v xml:space="preserve">Saûn xuaát Laép ñaët caàu phong goã </v>
          </cell>
          <cell r="C3457" t="str">
            <v>m3</v>
          </cell>
          <cell r="D3457" t="str">
            <v>MA.2430</v>
          </cell>
        </row>
        <row r="3458">
          <cell r="B3458" t="str">
            <v>Saûn xuaát laép döïng daàm caàu goã chieàu daøi caàu ≤ 6m</v>
          </cell>
          <cell r="C3458" t="str">
            <v>m3</v>
          </cell>
          <cell r="D3458" t="str">
            <v>MA.3111</v>
          </cell>
        </row>
        <row r="3459">
          <cell r="B3459" t="str">
            <v>Saûn xuaát laép döïng daàm caàu goã chieàu daøi caàu ≤ 9m</v>
          </cell>
          <cell r="C3459" t="str">
            <v>m3</v>
          </cell>
          <cell r="D3459" t="str">
            <v>MA.3112</v>
          </cell>
        </row>
        <row r="3460">
          <cell r="B3460" t="str">
            <v>Saûn xuaát laép döïng daàm caàu goã chieàu daøi caàu  &gt;9m</v>
          </cell>
          <cell r="C3460" t="str">
            <v>m3</v>
          </cell>
          <cell r="D3460" t="str">
            <v>MA.3113</v>
          </cell>
        </row>
        <row r="3461">
          <cell r="B3461" t="str">
            <v>Saûn xuaát laép döïng lan can caàu goã</v>
          </cell>
          <cell r="C3461" t="str">
            <v>m3</v>
          </cell>
          <cell r="D3461" t="str">
            <v>MA.3210</v>
          </cell>
        </row>
        <row r="3462">
          <cell r="B3462" t="str">
            <v>Saûn xuaát laép döïng goã ngang maët caàu</v>
          </cell>
          <cell r="C3462" t="str">
            <v>m3</v>
          </cell>
          <cell r="D3462" t="str">
            <v>MA.3220</v>
          </cell>
        </row>
        <row r="3463">
          <cell r="B3463" t="str">
            <v>Saûn xuaát laép döïng goã baêng l¿n maët caàu</v>
          </cell>
          <cell r="C3463" t="str">
            <v>m3</v>
          </cell>
          <cell r="D3463" t="str">
            <v>MA.3230</v>
          </cell>
        </row>
        <row r="3464">
          <cell r="B3464" t="str">
            <v>Saûn xuaát laép döïng goã ñaø chaén baùnh xe</v>
          </cell>
          <cell r="C3464" t="str">
            <v>m3</v>
          </cell>
          <cell r="D3464" t="str">
            <v>MA.3240</v>
          </cell>
        </row>
        <row r="3465">
          <cell r="B3465" t="str">
            <v>laép döïng khuoân cöûa ñôn VXM caùt vaøng M75, Ml&gt;2</v>
          </cell>
          <cell r="C3465" t="str">
            <v>m</v>
          </cell>
          <cell r="D3465" t="str">
            <v>MB.1110</v>
          </cell>
        </row>
        <row r="3466">
          <cell r="B3466" t="str">
            <v>laép döïng cöûa vaøo khuoân</v>
          </cell>
          <cell r="C3466" t="str">
            <v>m2</v>
          </cell>
          <cell r="D3466" t="str">
            <v>MB.2110</v>
          </cell>
        </row>
        <row r="3467">
          <cell r="B3467" t="str">
            <v>laép döïng cöûa khoâng coù khuoân  VXM caùt vaøng M75, Ml&gt;2</v>
          </cell>
          <cell r="C3467" t="str">
            <v>m2</v>
          </cell>
          <cell r="D3467" t="str">
            <v>MB.2120</v>
          </cell>
        </row>
        <row r="3468">
          <cell r="B3468" t="str">
            <v>Saûn xuaát vì keøo theùp hình lieân keát haøn khaåu ñoää ≤ 9m</v>
          </cell>
          <cell r="C3468" t="str">
            <v>taán</v>
          </cell>
          <cell r="D3468" t="str">
            <v>NA.1111</v>
          </cell>
        </row>
        <row r="3469">
          <cell r="B3469" t="str">
            <v>Saûn xuaát vì keøo theùp hình lieân keát haøn khaåu ñoää ≤ 12m</v>
          </cell>
          <cell r="C3469" t="str">
            <v>taán</v>
          </cell>
          <cell r="D3469" t="str">
            <v>NA.1112</v>
          </cell>
        </row>
        <row r="3470">
          <cell r="B3470" t="str">
            <v>Saûn xuaát vì keøo theùp hình lieân keát haøn khaåu ñoää ≤ 15m</v>
          </cell>
          <cell r="C3470" t="str">
            <v>taán</v>
          </cell>
          <cell r="D3470" t="str">
            <v>NA.1113</v>
          </cell>
        </row>
        <row r="3471">
          <cell r="B3471" t="str">
            <v>Saûn xuaát vì keøo theùp hình lieân keát haøn khaåu ñoää ≤ 18m</v>
          </cell>
          <cell r="C3471" t="str">
            <v>taán</v>
          </cell>
          <cell r="D3471" t="str">
            <v>NA.1114</v>
          </cell>
        </row>
        <row r="3472">
          <cell r="B3472" t="str">
            <v>Saûn xuaát vì keøo theùp hình lieân keát haøn khaåu ñoää ≤ 21m</v>
          </cell>
          <cell r="C3472" t="str">
            <v>taán</v>
          </cell>
          <cell r="D3472" t="str">
            <v>NA.1115</v>
          </cell>
        </row>
        <row r="3473">
          <cell r="B3473" t="str">
            <v>Saûn xuaát vì keøo theùp hình lieân keát haøn khaåu ñoää ≤ 24m</v>
          </cell>
          <cell r="C3473" t="str">
            <v>taán</v>
          </cell>
          <cell r="D3473" t="str">
            <v>NA.1116</v>
          </cell>
        </row>
        <row r="3474">
          <cell r="B3474" t="str">
            <v>Saûn xuaát vì keøo theùp hình (haøn, buloâng, taêng ñô)khaåu ñoä≤ 9m</v>
          </cell>
          <cell r="C3474" t="str">
            <v>taán</v>
          </cell>
          <cell r="D3474" t="str">
            <v>NA.1211</v>
          </cell>
        </row>
        <row r="3475">
          <cell r="B3475" t="str">
            <v>Saûn xuaát vì keøo theùp hình (haøn, buloâng, taêng ñô)khaåu ñoä≤ 12m</v>
          </cell>
          <cell r="C3475" t="str">
            <v>taán</v>
          </cell>
          <cell r="D3475" t="str">
            <v>NA.1212</v>
          </cell>
        </row>
        <row r="3476">
          <cell r="B3476" t="str">
            <v>Saûn xuaát vì keøo theùp hình (haøn, buloâng, taêng ñô)khaåu ñoä≤ 15m</v>
          </cell>
          <cell r="C3476" t="str">
            <v>taán</v>
          </cell>
          <cell r="D3476" t="str">
            <v>NA.1213</v>
          </cell>
        </row>
        <row r="3477">
          <cell r="B3477" t="str">
            <v>Saûn xuaát giaèng maùi theùp</v>
          </cell>
          <cell r="C3477" t="str">
            <v>taán</v>
          </cell>
          <cell r="D3477" t="str">
            <v>NA.1310</v>
          </cell>
        </row>
        <row r="3478">
          <cell r="B3478" t="str">
            <v>Saûn xuaát xaø gσ theùp</v>
          </cell>
          <cell r="C3478" t="str">
            <v>taán</v>
          </cell>
          <cell r="D3478" t="str">
            <v>NA.1320</v>
          </cell>
        </row>
        <row r="3479">
          <cell r="B3479" t="str">
            <v>Saûn xuaát daàm töôøng, daàm döôùi vì keøo theùp</v>
          </cell>
          <cell r="C3479" t="str">
            <v>taán</v>
          </cell>
          <cell r="D3479" t="str">
            <v>NA.1410</v>
          </cell>
        </row>
        <row r="3480">
          <cell r="B3480" t="str">
            <v>Saûn xuaát daàm maùi theùp</v>
          </cell>
          <cell r="C3480" t="str">
            <v>taán</v>
          </cell>
          <cell r="D3480" t="str">
            <v>NA.1420</v>
          </cell>
        </row>
        <row r="3481">
          <cell r="B3481" t="str">
            <v>Saûn xuaát daàm caàu truïc theùp</v>
          </cell>
          <cell r="C3481" t="str">
            <v>taán</v>
          </cell>
          <cell r="D3481" t="str">
            <v>NA.1430</v>
          </cell>
        </row>
        <row r="3482">
          <cell r="B3482" t="str">
            <v>Saûn xuaát thang saét</v>
          </cell>
          <cell r="C3482" t="str">
            <v>taán</v>
          </cell>
          <cell r="D3482" t="str">
            <v>NA.1510</v>
          </cell>
        </row>
        <row r="3483">
          <cell r="B3483" t="str">
            <v>Saûn xuaát lan can theùp</v>
          </cell>
          <cell r="C3483" t="str">
            <v>taán</v>
          </cell>
          <cell r="D3483" t="str">
            <v>NA.1520</v>
          </cell>
        </row>
        <row r="3484">
          <cell r="B3484" t="str">
            <v>Saûn xuaát cöûa soå trôøi theùp</v>
          </cell>
          <cell r="C3484" t="str">
            <v>taán</v>
          </cell>
          <cell r="D3484" t="str">
            <v>NA.1530</v>
          </cell>
        </row>
        <row r="3485">
          <cell r="B3485" t="str">
            <v>Saûn xuaát haøng raøo löôùi theùp</v>
          </cell>
          <cell r="C3485" t="str">
            <v>1m2</v>
          </cell>
          <cell r="D3485" t="str">
            <v>NA.1610</v>
          </cell>
        </row>
        <row r="3486">
          <cell r="B3486" t="str">
            <v>Saûn xuaát cöûa löôùi theùp</v>
          </cell>
          <cell r="C3486" t="str">
            <v>1m2</v>
          </cell>
          <cell r="D3486" t="str">
            <v>NA.1620</v>
          </cell>
        </row>
        <row r="3487">
          <cell r="B3487" t="str">
            <v>Saûn xuaát haøng raøo soâng saét</v>
          </cell>
          <cell r="C3487" t="str">
            <v>1m2</v>
          </cell>
          <cell r="D3487" t="str">
            <v>NA.1630</v>
          </cell>
        </row>
        <row r="3488">
          <cell r="B3488" t="str">
            <v>Saûn xuaát soâng saét cöûa</v>
          </cell>
          <cell r="C3488" t="str">
            <v>1m2</v>
          </cell>
          <cell r="D3488" t="str">
            <v>NA.1640</v>
          </cell>
        </row>
        <row r="3489">
          <cell r="B3489" t="str">
            <v>Saûn xuaát heä khung daøn theùp</v>
          </cell>
          <cell r="C3489" t="str">
            <v>taán</v>
          </cell>
          <cell r="D3489" t="str">
            <v>NA.2110</v>
          </cell>
        </row>
        <row r="3490">
          <cell r="B3490" t="str">
            <v>Saûn xuaát heä saøn ñaïo</v>
          </cell>
          <cell r="C3490" t="str">
            <v>taán</v>
          </cell>
          <cell r="D3490" t="str">
            <v>NA.2120</v>
          </cell>
        </row>
        <row r="3491">
          <cell r="B3491" t="str">
            <v>Saûn xuaát oáng vaùch</v>
          </cell>
          <cell r="C3491" t="str">
            <v>taán</v>
          </cell>
          <cell r="D3491" t="str">
            <v>NA.2210</v>
          </cell>
        </row>
        <row r="3492">
          <cell r="B3492" t="str">
            <v>laép döïng coät theùp</v>
          </cell>
          <cell r="C3492" t="str">
            <v>taán</v>
          </cell>
          <cell r="D3492" t="str">
            <v>NB.1110</v>
          </cell>
        </row>
        <row r="3493">
          <cell r="B3493" t="str">
            <v>laép döïng vì keøo theùp,khaåu ñoä ≤ 18m</v>
          </cell>
          <cell r="C3493" t="str">
            <v>taán</v>
          </cell>
          <cell r="D3493" t="str">
            <v>NB.1210</v>
          </cell>
        </row>
        <row r="3494">
          <cell r="B3494" t="str">
            <v>laép döïng vì keøo theùp,khaåu ñoä &gt; 18m</v>
          </cell>
          <cell r="C3494" t="str">
            <v>taán</v>
          </cell>
          <cell r="D3494" t="str">
            <v>NB.1220</v>
          </cell>
        </row>
        <row r="3495">
          <cell r="B3495" t="str">
            <v>laép döïng xaø gσ theùp</v>
          </cell>
          <cell r="C3495" t="str">
            <v>taán</v>
          </cell>
          <cell r="D3495" t="str">
            <v>NB.1310</v>
          </cell>
        </row>
        <row r="3496">
          <cell r="B3496" t="str">
            <v>laép döïng giaèng theùp lieân keát baèng ñinh taùn</v>
          </cell>
          <cell r="C3496" t="str">
            <v>taán</v>
          </cell>
          <cell r="D3496" t="str">
            <v>NB.1410</v>
          </cell>
        </row>
        <row r="3497">
          <cell r="B3497" t="str">
            <v>laép döïng giaèng theùp lieân keát baèng bulong</v>
          </cell>
          <cell r="C3497" t="str">
            <v>taán</v>
          </cell>
          <cell r="D3497" t="str">
            <v>NB.1420</v>
          </cell>
        </row>
        <row r="3498">
          <cell r="B3498" t="str">
            <v>laép döïng daàm töôøng coät choáng, daàm truïc ñôn theùp</v>
          </cell>
          <cell r="C3498" t="str">
            <v>taán</v>
          </cell>
          <cell r="D3498" t="str">
            <v>NB.1510</v>
          </cell>
        </row>
        <row r="3499">
          <cell r="B3499" t="str">
            <v>laép döïng daàm caàu truïc theùp ( keå caû taám haõm, daàm haõm)</v>
          </cell>
          <cell r="C3499" t="str">
            <v>taán</v>
          </cell>
          <cell r="D3499" t="str">
            <v>NB.1610</v>
          </cell>
        </row>
        <row r="3500">
          <cell r="B3500" t="str">
            <v>laép saøn thao taùc baèng theùp</v>
          </cell>
          <cell r="C3500" t="str">
            <v>taán</v>
          </cell>
          <cell r="D3500" t="str">
            <v>NB.1710</v>
          </cell>
        </row>
        <row r="3501">
          <cell r="B3501" t="str">
            <v>laép döïng cöûa saét Xeáp, cöûa cuoán</v>
          </cell>
          <cell r="C3501" t="str">
            <v>m2</v>
          </cell>
          <cell r="D3501" t="str">
            <v>NB.2110</v>
          </cell>
        </row>
        <row r="3502">
          <cell r="B3502" t="str">
            <v>laép döïng cöûa khung saét, khung nhoâm</v>
          </cell>
          <cell r="C3502" t="str">
            <v>m2</v>
          </cell>
          <cell r="D3502" t="str">
            <v>NB.2120</v>
          </cell>
        </row>
        <row r="3503">
          <cell r="B3503" t="str">
            <v>laép döïng lan can saét</v>
          </cell>
          <cell r="C3503" t="str">
            <v>m2</v>
          </cell>
          <cell r="D3503" t="str">
            <v>NB.2210</v>
          </cell>
        </row>
        <row r="3504">
          <cell r="B3504" t="str">
            <v>laép döïng hoa saét cöûa</v>
          </cell>
          <cell r="C3504" t="str">
            <v>m2</v>
          </cell>
          <cell r="D3504" t="str">
            <v>NB.2220</v>
          </cell>
        </row>
        <row r="3505">
          <cell r="B3505" t="str">
            <v>laép döïng vaùch khung nhoâm maët ti╥n</v>
          </cell>
          <cell r="C3505" t="str">
            <v>m2</v>
          </cell>
          <cell r="D3505" t="str">
            <v>NB.2231</v>
          </cell>
        </row>
        <row r="3506">
          <cell r="B3506" t="str">
            <v>laép döïng vaùch khung nhoâm trong nhaø</v>
          </cell>
          <cell r="C3506" t="str">
            <v>m2</v>
          </cell>
          <cell r="D3506" t="str">
            <v>NB.2232</v>
          </cell>
        </row>
        <row r="3507">
          <cell r="B3507" t="str">
            <v>laép döïng, Thaùo dôõ keát caáu theùp khung daøn, saøn ñaïo treân caïn</v>
          </cell>
          <cell r="C3507" t="str">
            <v>taán</v>
          </cell>
          <cell r="D3507" t="str">
            <v>NB.2310</v>
          </cell>
        </row>
        <row r="3508">
          <cell r="B3508" t="str">
            <v>laép döïng, Thaùo dôõ keát caáu theùp khung daøn, saøn ñaïo döôùi nöôùc</v>
          </cell>
          <cell r="C3508" t="str">
            <v>taán</v>
          </cell>
          <cell r="D3508" t="str">
            <v>NB.2320</v>
          </cell>
        </row>
        <row r="3509">
          <cell r="B3509" t="str">
            <v>Laép ñaët oáng theùp luσn caùp döï öùng löïc ñöôøng kính oáng ≤ 80mm</v>
          </cell>
          <cell r="C3509" t="str">
            <v>m</v>
          </cell>
          <cell r="D3509" t="str">
            <v>NB.2410</v>
          </cell>
        </row>
        <row r="3510">
          <cell r="B3510" t="str">
            <v>Laép ñaët oáng theùp luσn caùp döï öùng löïc ñöôøng kính oáng ≤ 100mm</v>
          </cell>
          <cell r="C3510" t="str">
            <v>m</v>
          </cell>
          <cell r="D3510" t="str">
            <v>NB.2420</v>
          </cell>
        </row>
        <row r="3511">
          <cell r="B3511" t="str">
            <v>Laép ñaët oáng theùp luσn caùp döï öùng löïc ñöôøng kính oáng ≤ 150mm</v>
          </cell>
          <cell r="C3511" t="str">
            <v>m</v>
          </cell>
          <cell r="D3511" t="str">
            <v>NB.2430</v>
          </cell>
        </row>
        <row r="3512">
          <cell r="B3512" t="str">
            <v>Laép ñaët caùc caáu kieän theùp ≤  50Kg baèng thuû coâng</v>
          </cell>
          <cell r="C3512" t="str">
            <v>taán</v>
          </cell>
          <cell r="D3512" t="str">
            <v>NB.3110</v>
          </cell>
        </row>
        <row r="3513">
          <cell r="B3513" t="str">
            <v>Lôïp maùi ngoùi 22v/m2 cao ≤ 4m</v>
          </cell>
          <cell r="C3513" t="str">
            <v>100m2</v>
          </cell>
          <cell r="D3513" t="str">
            <v>OA.1111</v>
          </cell>
        </row>
        <row r="3514">
          <cell r="B3514" t="str">
            <v>Lôïp maùi ngoùi 22v/m2 cao &gt; 4m</v>
          </cell>
          <cell r="C3514" t="str">
            <v>100m2</v>
          </cell>
          <cell r="D3514" t="str">
            <v>OA.1112</v>
          </cell>
        </row>
        <row r="3515">
          <cell r="B3515" t="str">
            <v>Lôïp maùi ngoùi 13v/m2 cao ≤ 4m</v>
          </cell>
          <cell r="C3515" t="str">
            <v>100m2</v>
          </cell>
          <cell r="D3515" t="str">
            <v>OA.1211</v>
          </cell>
        </row>
        <row r="3516">
          <cell r="B3516" t="str">
            <v>Lôïp maùi ngoùi 13v/m2 cao &gt; 4m</v>
          </cell>
          <cell r="C3516" t="str">
            <v>100m2</v>
          </cell>
          <cell r="D3516" t="str">
            <v>OA.1212</v>
          </cell>
        </row>
        <row r="3517">
          <cell r="B3517" t="str">
            <v>Lôïp maùi ngoùi 75v/m2 cao ≤ 4m</v>
          </cell>
          <cell r="C3517" t="str">
            <v>100m2</v>
          </cell>
          <cell r="D3517" t="str">
            <v>OA.1311</v>
          </cell>
        </row>
        <row r="3518">
          <cell r="B3518" t="str">
            <v>Lôïp maùi ngoùi 75v/m2 cao &gt; 4m</v>
          </cell>
          <cell r="C3518" t="str">
            <v>100m2</v>
          </cell>
          <cell r="D3518" t="str">
            <v>OA.1312</v>
          </cell>
        </row>
        <row r="3519">
          <cell r="B3519" t="str">
            <v>Lôïp maùi ngoùi AÂm döông cao ≤ 4m</v>
          </cell>
          <cell r="C3519" t="str">
            <v>100m2</v>
          </cell>
          <cell r="D3519" t="str">
            <v>OA.1411</v>
          </cell>
        </row>
        <row r="3520">
          <cell r="B3520" t="str">
            <v>Lôïp maùi ngoùi AÂm döông cao &gt; 4m</v>
          </cell>
          <cell r="C3520" t="str">
            <v>100m2</v>
          </cell>
          <cell r="D3520" t="str">
            <v>OA.1412</v>
          </cell>
        </row>
        <row r="3521">
          <cell r="B3521" t="str">
            <v>Lôïp maùi fibroâ xi maêng</v>
          </cell>
          <cell r="C3521" t="str">
            <v>100m2</v>
          </cell>
          <cell r="D3521" t="str">
            <v>OB.1110</v>
          </cell>
        </row>
        <row r="3522">
          <cell r="B3522" t="str">
            <v>Lôïp maùi toân traùng keûm daøi &lt;2m</v>
          </cell>
          <cell r="C3522" t="str">
            <v>100m2</v>
          </cell>
          <cell r="D3522" t="str">
            <v>OB.1210</v>
          </cell>
        </row>
        <row r="3523">
          <cell r="B3523" t="str">
            <v>Lôïp maùi toân traùng keûm toân m≤i chieàu daøi b╩t k·</v>
          </cell>
          <cell r="C3523" t="str">
            <v>100m2</v>
          </cell>
          <cell r="D3523" t="str">
            <v>OB.1220</v>
          </cell>
        </row>
        <row r="3524">
          <cell r="B3524" t="str">
            <v>Lôïp maùi taám nhöïa</v>
          </cell>
          <cell r="C3524" t="str">
            <v>100m2</v>
          </cell>
          <cell r="D3524" t="str">
            <v>OB.1310</v>
          </cell>
        </row>
        <row r="3525">
          <cell r="B3525" t="str">
            <v>Daùn ngoùi muõi haøi treân maùi nghieâng Beâ toâng chieàu cao ≤ 4m</v>
          </cell>
          <cell r="C3525" t="str">
            <v>m2</v>
          </cell>
          <cell r="D3525" t="str">
            <v>OE.1110</v>
          </cell>
        </row>
        <row r="3526">
          <cell r="B3526" t="str">
            <v>Daùn ngoùi muõi haøi treân maùi nghieâng Beâ toâng chieàu cao &gt; 4m</v>
          </cell>
          <cell r="C3526" t="str">
            <v>m2</v>
          </cell>
          <cell r="D3526" t="str">
            <v>OE.1120</v>
          </cell>
        </row>
        <row r="3527">
          <cell r="B3527" t="str">
            <v>maùi baèng daïng A - kieåu I, Beâ toâng pa nen M150</v>
          </cell>
          <cell r="C3527" t="str">
            <v>m2</v>
          </cell>
          <cell r="D3527" t="str">
            <v>OG.1112</v>
          </cell>
        </row>
        <row r="3528">
          <cell r="B3528" t="str">
            <v>maùi baèng daïng A - kieåu I, Beâ toâng pa nen M200</v>
          </cell>
          <cell r="C3528" t="str">
            <v>m2</v>
          </cell>
          <cell r="D3528" t="str">
            <v>OG.1113</v>
          </cell>
        </row>
        <row r="3529">
          <cell r="B3529" t="str">
            <v>maùi baèng daïng A - kieåu I, Beâ toâng pa nen M250</v>
          </cell>
          <cell r="C3529" t="str">
            <v>m2</v>
          </cell>
          <cell r="D3529" t="str">
            <v>OG.1114</v>
          </cell>
        </row>
        <row r="3530">
          <cell r="B3530" t="str">
            <v>maùi baèng daïng A - kieåu II, Beâ toâng pa nen M150</v>
          </cell>
          <cell r="C3530" t="str">
            <v>m2</v>
          </cell>
          <cell r="D3530" t="str">
            <v>OG.1122</v>
          </cell>
        </row>
        <row r="3531">
          <cell r="B3531" t="str">
            <v>maùi baèng daïng A - kieåu II, Beâ toâng pa nen M200</v>
          </cell>
          <cell r="C3531" t="str">
            <v>m2</v>
          </cell>
          <cell r="D3531" t="str">
            <v>OG.1123</v>
          </cell>
        </row>
        <row r="3532">
          <cell r="B3532" t="str">
            <v>maùi baèng daïng A - kieåu II, Beâ toâng pa nen M250</v>
          </cell>
          <cell r="C3532" t="str">
            <v>m2</v>
          </cell>
          <cell r="D3532" t="str">
            <v>OG.1124</v>
          </cell>
        </row>
        <row r="3533">
          <cell r="B3533" t="str">
            <v>maùi baèng daïng A - kieåu III, Beâ toâng pa nen M150</v>
          </cell>
          <cell r="C3533" t="str">
            <v>m2</v>
          </cell>
          <cell r="D3533" t="str">
            <v>OG.1132</v>
          </cell>
        </row>
        <row r="3534">
          <cell r="B3534" t="str">
            <v>maùi baèng daïng A - kieåu III, Beâ toâng pa nen M200</v>
          </cell>
          <cell r="C3534" t="str">
            <v>m2</v>
          </cell>
          <cell r="D3534" t="str">
            <v>OG.1133</v>
          </cell>
        </row>
        <row r="3535">
          <cell r="B3535" t="str">
            <v>maùi baèng daïng A - kieåu III, Beâ toâng pa nen M250</v>
          </cell>
          <cell r="C3535" t="str">
            <v>m2</v>
          </cell>
          <cell r="D3535" t="str">
            <v>OG.1134</v>
          </cell>
        </row>
        <row r="3536">
          <cell r="B3536" t="str">
            <v>maùi baèng daïng A - kieåu IV, Beâ toâng pa nen M150</v>
          </cell>
          <cell r="C3536" t="str">
            <v>m2</v>
          </cell>
          <cell r="D3536" t="str">
            <v>OG.1142</v>
          </cell>
        </row>
        <row r="3537">
          <cell r="B3537" t="str">
            <v>maùi baèng daïng A - kieåu IV, Beâ toâng pa nen M200</v>
          </cell>
          <cell r="C3537" t="str">
            <v>m2</v>
          </cell>
          <cell r="D3537" t="str">
            <v>OG.1143</v>
          </cell>
        </row>
        <row r="3538">
          <cell r="B3538" t="str">
            <v>maùi baèng daïng A - kieåu IV, Beâ toâng pa nen M250</v>
          </cell>
          <cell r="C3538" t="str">
            <v>m2</v>
          </cell>
          <cell r="D3538" t="str">
            <v>OG.1144</v>
          </cell>
        </row>
        <row r="3539">
          <cell r="B3539" t="str">
            <v>maùi baèng daïng A - kieåu V, Beâ toâng pa nen M150</v>
          </cell>
          <cell r="C3539" t="str">
            <v>m2</v>
          </cell>
          <cell r="D3539" t="str">
            <v>OG.1152</v>
          </cell>
        </row>
        <row r="3540">
          <cell r="B3540" t="str">
            <v>maùi baèng daïng A - kieåu V, Beâ toâng pa nen M200</v>
          </cell>
          <cell r="C3540" t="str">
            <v>m2</v>
          </cell>
          <cell r="D3540" t="str">
            <v>OG.1153</v>
          </cell>
        </row>
        <row r="3541">
          <cell r="B3541" t="str">
            <v>maùi baèng daïng A - kieåu V, Beâ toâng pa nen M250</v>
          </cell>
          <cell r="C3541" t="str">
            <v>m2</v>
          </cell>
          <cell r="D3541" t="str">
            <v>OG.1154</v>
          </cell>
        </row>
        <row r="3542">
          <cell r="B3542" t="str">
            <v>maùi baèng daïng A - kieåu VI, Beâ toâng pa nen M150</v>
          </cell>
          <cell r="C3542" t="str">
            <v>m2</v>
          </cell>
          <cell r="D3542" t="str">
            <v>OG.1162</v>
          </cell>
        </row>
        <row r="3543">
          <cell r="B3543" t="str">
            <v>maùi baèng daïng A - kieåu VI, Beâ toâng pa nen M200</v>
          </cell>
          <cell r="C3543" t="str">
            <v>m2</v>
          </cell>
          <cell r="D3543" t="str">
            <v>OG.1163</v>
          </cell>
        </row>
        <row r="3544">
          <cell r="B3544" t="str">
            <v>maùi baèng daïng A - kieåu VI, Beâ toâng pa nen M250</v>
          </cell>
          <cell r="C3544" t="str">
            <v>m2</v>
          </cell>
          <cell r="D3544" t="str">
            <v>OG.1164</v>
          </cell>
        </row>
        <row r="3545">
          <cell r="B3545" t="str">
            <v>maùi baèng daïng A - kieåu VII, Beâ toâng pa nen M150</v>
          </cell>
          <cell r="C3545" t="str">
            <v>m2</v>
          </cell>
          <cell r="D3545" t="str">
            <v>OG.1172</v>
          </cell>
        </row>
        <row r="3546">
          <cell r="B3546" t="str">
            <v>maùi baèng daïng A - kieåu VII, Beâ toâng pa nen M200</v>
          </cell>
          <cell r="C3546" t="str">
            <v>m2</v>
          </cell>
          <cell r="D3546" t="str">
            <v>OG.1173</v>
          </cell>
        </row>
        <row r="3547">
          <cell r="B3547" t="str">
            <v>maùi baèng daïng A - kieåu VII, Beâ toâng pa nen M250</v>
          </cell>
          <cell r="C3547" t="str">
            <v>m2</v>
          </cell>
          <cell r="D3547" t="str">
            <v>OG.1174</v>
          </cell>
        </row>
        <row r="3548">
          <cell r="B3548" t="str">
            <v>maùi baèng daïng A - kieåu VIII, Beâ toâng pa nen M150</v>
          </cell>
          <cell r="C3548" t="str">
            <v>m2</v>
          </cell>
          <cell r="D3548" t="str">
            <v>OG.1182</v>
          </cell>
        </row>
        <row r="3549">
          <cell r="B3549" t="str">
            <v>maùi baèng daïng A - kieåu VIII, Beâ toâng pa nen M200</v>
          </cell>
          <cell r="C3549" t="str">
            <v>m2</v>
          </cell>
          <cell r="D3549" t="str">
            <v>OG.1183</v>
          </cell>
        </row>
        <row r="3550">
          <cell r="B3550" t="str">
            <v>maùi baèng daïng A - kieåu VIII, Beâ toâng pa nen M250</v>
          </cell>
          <cell r="C3550" t="str">
            <v>m2</v>
          </cell>
          <cell r="D3550" t="str">
            <v>OG.1184</v>
          </cell>
        </row>
        <row r="3551">
          <cell r="B3551" t="str">
            <v>Traùt töôøng daøy 1 cm cao ≤ 4m VXM M25</v>
          </cell>
          <cell r="C3551" t="str">
            <v>m2</v>
          </cell>
          <cell r="D3551" t="str">
            <v>PA.1112</v>
          </cell>
        </row>
        <row r="3552">
          <cell r="B3552" t="str">
            <v>Traùt töôøng daøy 1 cm cao ≤ 4m VXM M50</v>
          </cell>
          <cell r="C3552" t="str">
            <v>m2</v>
          </cell>
          <cell r="D3552" t="str">
            <v>PA.1113</v>
          </cell>
        </row>
        <row r="3553">
          <cell r="B3553" t="str">
            <v>Traùt töôøng daøy 1 cm cao ≤ 4m VXM M75</v>
          </cell>
          <cell r="C3553" t="str">
            <v>m2</v>
          </cell>
          <cell r="D3553" t="str">
            <v>PA.1114</v>
          </cell>
        </row>
        <row r="3554">
          <cell r="B3554" t="str">
            <v>Traùt töôøng daøy 1 cm cao &gt; 4m VXM M25</v>
          </cell>
          <cell r="C3554" t="str">
            <v>m2</v>
          </cell>
          <cell r="D3554" t="str">
            <v>PA.1122</v>
          </cell>
        </row>
        <row r="3555">
          <cell r="B3555" t="str">
            <v>Traùt töôøng daøy 1 cm cao &gt; 4m VXM M50</v>
          </cell>
          <cell r="C3555" t="str">
            <v>m2</v>
          </cell>
          <cell r="D3555" t="str">
            <v>PA.1123</v>
          </cell>
        </row>
        <row r="3556">
          <cell r="B3556" t="str">
            <v>Traùt töôøng daøy 1 cm cao &gt; 4m VXM M75</v>
          </cell>
          <cell r="C3556" t="str">
            <v>m2</v>
          </cell>
          <cell r="D3556" t="str">
            <v>PA.1124</v>
          </cell>
        </row>
        <row r="3557">
          <cell r="B3557" t="str">
            <v>Traùt töôøng daøy 1,5 cm cao ≤  4m VXM M25</v>
          </cell>
          <cell r="C3557" t="str">
            <v>m2</v>
          </cell>
          <cell r="D3557" t="str">
            <v>PA.1212</v>
          </cell>
        </row>
        <row r="3558">
          <cell r="B3558" t="str">
            <v>Traùt töôøng daøy 1,5 cm cao ≤  4m VXM M50</v>
          </cell>
          <cell r="C3558" t="str">
            <v>m2</v>
          </cell>
          <cell r="D3558" t="str">
            <v>PA.1213</v>
          </cell>
        </row>
        <row r="3559">
          <cell r="B3559" t="str">
            <v>Traùt töôøng daøy 1,5 cm cao ≤  4m VXM M75</v>
          </cell>
          <cell r="C3559" t="str">
            <v>m2</v>
          </cell>
          <cell r="D3559" t="str">
            <v>PA.1214</v>
          </cell>
        </row>
        <row r="3560">
          <cell r="B3560" t="str">
            <v>Traùt töôøng daøy 1,5 cm cao &gt; 4m VXM M25</v>
          </cell>
          <cell r="C3560" t="str">
            <v>m2</v>
          </cell>
          <cell r="D3560" t="str">
            <v>PA.1222</v>
          </cell>
        </row>
        <row r="3561">
          <cell r="B3561" t="str">
            <v>Traùt töôøng daøy 1,5 cm cao &gt; 4m VXM M50</v>
          </cell>
          <cell r="C3561" t="str">
            <v>m2</v>
          </cell>
          <cell r="D3561" t="str">
            <v>PA.1223</v>
          </cell>
        </row>
        <row r="3562">
          <cell r="B3562" t="str">
            <v>Traùt töôøng daøy 1,5 cm cao &gt; 4m VXM M75</v>
          </cell>
          <cell r="C3562" t="str">
            <v>m2</v>
          </cell>
          <cell r="D3562" t="str">
            <v>PA.1224</v>
          </cell>
        </row>
        <row r="3563">
          <cell r="B3563" t="str">
            <v>Traùt töôøng daøy 2 cm cao ≤  4m VXM M25</v>
          </cell>
          <cell r="C3563" t="str">
            <v>m2</v>
          </cell>
          <cell r="D3563" t="str">
            <v>PA.1312</v>
          </cell>
        </row>
        <row r="3564">
          <cell r="B3564" t="str">
            <v>Traùt töôøng daøy 2 cm cao ≤  4m VXM M50</v>
          </cell>
          <cell r="C3564" t="str">
            <v>m2</v>
          </cell>
          <cell r="D3564" t="str">
            <v>PA.1313</v>
          </cell>
        </row>
        <row r="3565">
          <cell r="B3565" t="str">
            <v>Traùt töôøng daøy 2 cm cao ≤  4m VXM M75</v>
          </cell>
          <cell r="C3565" t="str">
            <v>m2</v>
          </cell>
          <cell r="D3565" t="str">
            <v>PA.1314</v>
          </cell>
        </row>
        <row r="3566">
          <cell r="B3566" t="str">
            <v>Traùt töôøng daøy 2 cm cao &gt; 4m VXM M25</v>
          </cell>
          <cell r="C3566" t="str">
            <v>m2</v>
          </cell>
          <cell r="D3566" t="str">
            <v>PA.1322</v>
          </cell>
        </row>
        <row r="3567">
          <cell r="B3567" t="str">
            <v>Traùt töôøng daøy 2 cm cao &gt; 4m VXM M50</v>
          </cell>
          <cell r="C3567" t="str">
            <v>m2</v>
          </cell>
          <cell r="D3567" t="str">
            <v>PA.1323</v>
          </cell>
        </row>
        <row r="3568">
          <cell r="B3568" t="str">
            <v>Traùt töôøng daøy 2 cm cao &gt; 4m VXM M75</v>
          </cell>
          <cell r="C3568" t="str">
            <v>m2</v>
          </cell>
          <cell r="D3568" t="str">
            <v>PA.1324</v>
          </cell>
        </row>
        <row r="3569">
          <cell r="B3569" t="str">
            <v>Traùt truï coät, lam ñöùng, caàu thang daøy 1 cm VXM M25</v>
          </cell>
          <cell r="C3569" t="str">
            <v>m2</v>
          </cell>
          <cell r="D3569" t="str">
            <v>PA.2112</v>
          </cell>
        </row>
        <row r="3570">
          <cell r="B3570" t="str">
            <v>Traùt truï coät, lam ñöùng, caàu thang daøy 1 cm VXM M50</v>
          </cell>
          <cell r="C3570" t="str">
            <v>m2</v>
          </cell>
          <cell r="D3570" t="str">
            <v>PA.2113</v>
          </cell>
        </row>
        <row r="3571">
          <cell r="B3571" t="str">
            <v>Traùt truï coät, lam ñöùng, caàu thang daøy 1 cm VXM M75</v>
          </cell>
          <cell r="C3571" t="str">
            <v>m2</v>
          </cell>
          <cell r="D3571" t="str">
            <v>PA.2114</v>
          </cell>
        </row>
        <row r="3572">
          <cell r="B3572" t="str">
            <v>Traùt truï coät, lam ñöùng, caàu thang daøy 1,5 cm VXM M25</v>
          </cell>
          <cell r="C3572" t="str">
            <v>m2</v>
          </cell>
          <cell r="D3572" t="str">
            <v>PA.2212</v>
          </cell>
        </row>
        <row r="3573">
          <cell r="B3573" t="str">
            <v>Traùt truï coät, lam ñöùng, caàu thang daøy 1,5 cm VXM M50</v>
          </cell>
          <cell r="C3573" t="str">
            <v>m2</v>
          </cell>
          <cell r="D3573" t="str">
            <v>PA.2213</v>
          </cell>
        </row>
        <row r="3574">
          <cell r="B3574" t="str">
            <v>Traùt truï coät, lam ñöùng, caàu thang daøy 1,5 cm VXM M75</v>
          </cell>
          <cell r="C3574" t="str">
            <v>m2</v>
          </cell>
          <cell r="D3574" t="str">
            <v>PA.2214</v>
          </cell>
        </row>
        <row r="3575">
          <cell r="B3575" t="str">
            <v>Traùt truï coät, lam ñöùng, caàu thang daøy 2 cm VXM M25</v>
          </cell>
          <cell r="C3575" t="str">
            <v>m2</v>
          </cell>
          <cell r="D3575" t="str">
            <v>PA.2312</v>
          </cell>
        </row>
        <row r="3576">
          <cell r="B3576" t="str">
            <v>Traùt truï coät, lam ñöùng, caàu thang daøy 2 cm VXM M50</v>
          </cell>
          <cell r="C3576" t="str">
            <v>m2</v>
          </cell>
          <cell r="D3576" t="str">
            <v>PA.2313</v>
          </cell>
        </row>
        <row r="3577">
          <cell r="B3577" t="str">
            <v>Traùt truï coät, lam ñöùng, caàu thang daøy 2 cm VXM M75</v>
          </cell>
          <cell r="C3577" t="str">
            <v>m2</v>
          </cell>
          <cell r="D3577" t="str">
            <v>PA.2314</v>
          </cell>
        </row>
        <row r="3578">
          <cell r="B3578" t="str">
            <v>Traùt xaø daàm, VXM M25</v>
          </cell>
          <cell r="C3578" t="str">
            <v>m2</v>
          </cell>
          <cell r="D3578" t="str">
            <v>PA.3112</v>
          </cell>
        </row>
        <row r="3579">
          <cell r="B3579" t="str">
            <v>Traùt xaø daàm, VXM M50</v>
          </cell>
          <cell r="C3579" t="str">
            <v>m2</v>
          </cell>
          <cell r="D3579" t="str">
            <v>PA.3113</v>
          </cell>
        </row>
        <row r="3580">
          <cell r="B3580" t="str">
            <v>Traùt xaø daàm, VXM M75</v>
          </cell>
          <cell r="C3580" t="str">
            <v>m2</v>
          </cell>
          <cell r="D3580" t="str">
            <v>PA.3114</v>
          </cell>
        </row>
        <row r="3581">
          <cell r="B3581" t="str">
            <v>Traùt traàn, VXM M25</v>
          </cell>
          <cell r="C3581" t="str">
            <v>m2</v>
          </cell>
          <cell r="D3581" t="str">
            <v>PA.3212</v>
          </cell>
        </row>
        <row r="3582">
          <cell r="B3582" t="str">
            <v>Traùt traàn, VXM M50</v>
          </cell>
          <cell r="C3582" t="str">
            <v>m2</v>
          </cell>
          <cell r="D3582" t="str">
            <v>PA.3213</v>
          </cell>
        </row>
        <row r="3583">
          <cell r="B3583" t="str">
            <v>Traùt traàn, VXM M75</v>
          </cell>
          <cell r="C3583" t="str">
            <v>m2</v>
          </cell>
          <cell r="D3583" t="str">
            <v>PA.3214</v>
          </cell>
        </row>
        <row r="3584">
          <cell r="B3584" t="str">
            <v>Traùt phaøo ñôn VXM M25</v>
          </cell>
          <cell r="C3584" t="str">
            <v>m</v>
          </cell>
          <cell r="D3584" t="str">
            <v>PA.4112</v>
          </cell>
        </row>
        <row r="3585">
          <cell r="B3585" t="str">
            <v>Traùt phaøo ñôn VXM M50</v>
          </cell>
          <cell r="C3585" t="str">
            <v>m</v>
          </cell>
          <cell r="D3585" t="str">
            <v>PA.4113</v>
          </cell>
        </row>
        <row r="3586">
          <cell r="B3586" t="str">
            <v>Traùt phaøo ñôn VXM M75</v>
          </cell>
          <cell r="C3586" t="str">
            <v>m</v>
          </cell>
          <cell r="D3586" t="str">
            <v>PA.4114</v>
          </cell>
        </row>
        <row r="3587">
          <cell r="B3587" t="str">
            <v>Traùt gôø chæ VXM M25</v>
          </cell>
          <cell r="C3587" t="str">
            <v>m</v>
          </cell>
          <cell r="D3587" t="str">
            <v>PA.4212</v>
          </cell>
        </row>
        <row r="3588">
          <cell r="B3588" t="str">
            <v>Traùt gôø chæ VXM M50</v>
          </cell>
          <cell r="C3588" t="str">
            <v>m</v>
          </cell>
          <cell r="D3588" t="str">
            <v>PA.4213</v>
          </cell>
        </row>
        <row r="3589">
          <cell r="B3589" t="str">
            <v>Traùt gôø chæ VXM M75</v>
          </cell>
          <cell r="C3589" t="str">
            <v>m</v>
          </cell>
          <cell r="D3589" t="str">
            <v>PA.4214</v>
          </cell>
        </row>
        <row r="3590">
          <cell r="B3590" t="str">
            <v>Traùt seânoâ, maùi haét, lam ngang daøy 1 cm VXM M25</v>
          </cell>
          <cell r="C3590" t="str">
            <v>m2</v>
          </cell>
          <cell r="D3590" t="str">
            <v>PA.5112</v>
          </cell>
        </row>
        <row r="3591">
          <cell r="B3591" t="str">
            <v>Traùt seânoâ, maùi haét, lam ngang daøy 1 cm VXM M50</v>
          </cell>
          <cell r="C3591" t="str">
            <v>m2</v>
          </cell>
          <cell r="D3591" t="str">
            <v>PA.5113</v>
          </cell>
        </row>
        <row r="3592">
          <cell r="B3592" t="str">
            <v>Traùt seânoâ, maùi haét, lam ngang daøy 1 cm VXM M75</v>
          </cell>
          <cell r="C3592" t="str">
            <v>m2</v>
          </cell>
          <cell r="D3592" t="str">
            <v>PA.5114</v>
          </cell>
        </row>
        <row r="3593">
          <cell r="B3593" t="str">
            <v>Traùt vaåy töôøng choáng vang VXM M75</v>
          </cell>
          <cell r="C3593" t="str">
            <v>m2</v>
          </cell>
          <cell r="D3593" t="str">
            <v>PA.6110</v>
          </cell>
        </row>
        <row r="3594">
          <cell r="B3594" t="str">
            <v>Traùt granitoâ gôø chæ, gôø lσi, «Φ töôøng daøy 1 cm VXM M50</v>
          </cell>
          <cell r="C3594" t="str">
            <v>m</v>
          </cell>
          <cell r="D3594" t="str">
            <v>PD.1113</v>
          </cell>
        </row>
        <row r="3595">
          <cell r="B3595" t="str">
            <v>Traùt granitoâ gôø chæ, gôø lσi, «Φ töôøng daøy 1 cm VXM M75</v>
          </cell>
          <cell r="C3595" t="str">
            <v>m</v>
          </cell>
          <cell r="D3595" t="str">
            <v>PD.1114</v>
          </cell>
        </row>
        <row r="3596">
          <cell r="B3596" t="str">
            <v>Traùt granitoâ tay vòn thang daøy 2,5 cm VXM M50</v>
          </cell>
          <cell r="C3596" t="str">
            <v>m2</v>
          </cell>
          <cell r="D3596" t="str">
            <v>PD.2113</v>
          </cell>
        </row>
        <row r="3597">
          <cell r="B3597" t="str">
            <v>Traùt granitoâ tay vòn thang daøy 2,5 cm VXM M75</v>
          </cell>
          <cell r="C3597" t="str">
            <v>m2</v>
          </cell>
          <cell r="D3597" t="str">
            <v>PD.2114</v>
          </cell>
        </row>
        <row r="3598">
          <cell r="B3598" t="str">
            <v>Traùt granitoâ thaønh oâ vang, seânoâ, dieàm che naéng daøy 1cm VXM M50</v>
          </cell>
          <cell r="C3598" t="str">
            <v>m2</v>
          </cell>
          <cell r="D3598" t="str">
            <v>PD.3113</v>
          </cell>
        </row>
        <row r="3599">
          <cell r="B3599" t="str">
            <v>Traùt granitoâ thaønh oâ vang, seânoâ, dieàm che naéng daøy 1cm VXM M75</v>
          </cell>
          <cell r="C3599" t="str">
            <v>m2</v>
          </cell>
          <cell r="D3599" t="str">
            <v>PD.3114</v>
          </cell>
        </row>
        <row r="3600">
          <cell r="B3600" t="str">
            <v>Traùt granitoâ thaønh oâ vang, seânoâ, dieàm che naéng daøy 1,5cm VXM M50</v>
          </cell>
          <cell r="C3600" t="str">
            <v>m2</v>
          </cell>
          <cell r="D3600" t="str">
            <v>PD.3213</v>
          </cell>
        </row>
        <row r="3601">
          <cell r="B3601" t="str">
            <v>Traùt granitoâ thaønh oâ vang, seânoâ, dieàm che naéng daøy 1,5cm VXM M75</v>
          </cell>
          <cell r="C3601" t="str">
            <v>m2</v>
          </cell>
          <cell r="D3601" t="str">
            <v>PD.3214</v>
          </cell>
        </row>
        <row r="3602">
          <cell r="B3602" t="str">
            <v>Traùt granitoâ töôøng daøy 1cm VXM M50</v>
          </cell>
          <cell r="C3602" t="str">
            <v>m2</v>
          </cell>
          <cell r="D3602" t="str">
            <v>PD.4113</v>
          </cell>
        </row>
        <row r="3603">
          <cell r="B3603" t="str">
            <v>Traùt granitoâ töôøng daøy 1cm VXM M75</v>
          </cell>
          <cell r="C3603" t="str">
            <v>m2</v>
          </cell>
          <cell r="D3603" t="str">
            <v>PD.4114</v>
          </cell>
        </row>
        <row r="3604">
          <cell r="B3604" t="str">
            <v>Traùt granitoâ töôøng daøy 1,5cm VXM M50</v>
          </cell>
          <cell r="C3604" t="str">
            <v>m2</v>
          </cell>
          <cell r="D3604" t="str">
            <v>PD.4123</v>
          </cell>
        </row>
        <row r="3605">
          <cell r="B3605" t="str">
            <v>Traùt granitoâ töôøng daøy 1,5cm VXM M75</v>
          </cell>
          <cell r="C3605" t="str">
            <v>m2</v>
          </cell>
          <cell r="D3605" t="str">
            <v>PD.4124</v>
          </cell>
        </row>
        <row r="3606">
          <cell r="B3606" t="str">
            <v>Traùt granitoâ truï coät daøy 1cm VXM M50</v>
          </cell>
          <cell r="C3606" t="str">
            <v>m2</v>
          </cell>
          <cell r="D3606" t="str">
            <v>PD.4213</v>
          </cell>
        </row>
        <row r="3607">
          <cell r="B3607" t="str">
            <v>Traùt granitoâ truï coät daøy 1cm VXM M75</v>
          </cell>
          <cell r="C3607" t="str">
            <v>m2</v>
          </cell>
          <cell r="D3607" t="str">
            <v>PD.4214</v>
          </cell>
        </row>
        <row r="3608">
          <cell r="B3608" t="str">
            <v>Traùt granitoâ truï coät daøy 1,5cm VXM M50</v>
          </cell>
          <cell r="C3608" t="str">
            <v>m2</v>
          </cell>
          <cell r="D3608" t="str">
            <v>PD.4223</v>
          </cell>
        </row>
        <row r="3609">
          <cell r="B3609" t="str">
            <v>Traùt granitoâ truï coät daøy 1,5cm VXM M75</v>
          </cell>
          <cell r="C3609" t="str">
            <v>m2</v>
          </cell>
          <cell r="D3609" t="str">
            <v>PD.4224</v>
          </cell>
        </row>
        <row r="3610">
          <cell r="B3610" t="str">
            <v>Traùt ñaù röûa töôøng daøy 1cm cao ≤ 4m VXM M50</v>
          </cell>
          <cell r="C3610" t="str">
            <v>m2</v>
          </cell>
          <cell r="D3610" t="str">
            <v>PE.1113</v>
          </cell>
        </row>
        <row r="3611">
          <cell r="B3611" t="str">
            <v>Traùt ñaù röûa töôøng daøy 1cm cao ≤ 4m VXM M75</v>
          </cell>
          <cell r="C3611" t="str">
            <v>m2</v>
          </cell>
          <cell r="D3611" t="str">
            <v>PE.1114</v>
          </cell>
        </row>
        <row r="3612">
          <cell r="B3612" t="str">
            <v>Traùt ñaù röûa töôøng daøy 1cm cao &gt; 4m VXM M50</v>
          </cell>
          <cell r="C3612" t="str">
            <v>m2</v>
          </cell>
          <cell r="D3612" t="str">
            <v>PE.1123</v>
          </cell>
        </row>
        <row r="3613">
          <cell r="B3613" t="str">
            <v>Traùt ñaù röûa töôøng daøy 1cm cao &gt; 4m VXM M75</v>
          </cell>
          <cell r="C3613" t="str">
            <v>m2</v>
          </cell>
          <cell r="D3613" t="str">
            <v>PE.1124</v>
          </cell>
        </row>
        <row r="3614">
          <cell r="B3614" t="str">
            <v>Traùt ñaù röûa truï, coät daøy 1cm cao ≤ 4m, VXM M50</v>
          </cell>
          <cell r="C3614" t="str">
            <v>m2</v>
          </cell>
          <cell r="D3614" t="str">
            <v>PE.1213</v>
          </cell>
        </row>
        <row r="3615">
          <cell r="B3615" t="str">
            <v>Traùt ñaù röûa truï, coät daøy 1cm cao ≤ 4m, VXM M75</v>
          </cell>
          <cell r="C3615" t="str">
            <v>m2</v>
          </cell>
          <cell r="D3615" t="str">
            <v>PE.1214</v>
          </cell>
        </row>
        <row r="3616">
          <cell r="B3616" t="str">
            <v>Traùt ñaù röûa truï, coät daøy 1cm cao &gt; 4m, VXM M50</v>
          </cell>
          <cell r="C3616" t="str">
            <v>m2</v>
          </cell>
          <cell r="D3616" t="str">
            <v>PE.1223</v>
          </cell>
        </row>
        <row r="3617">
          <cell r="B3617" t="str">
            <v>Traùt ñaù röûa truï, coät daøy 1cm cao &gt; 4m, VXM M75</v>
          </cell>
          <cell r="C3617" t="str">
            <v>m2</v>
          </cell>
          <cell r="D3617" t="str">
            <v>PE.1224</v>
          </cell>
        </row>
        <row r="3618">
          <cell r="B3618" t="str">
            <v>Traùt ñaù röûa thaønh oâ vaêng, seâ noâ ... daøy 1,5cm VXM M50</v>
          </cell>
          <cell r="C3618" t="str">
            <v>m2</v>
          </cell>
          <cell r="D3618" t="str">
            <v>PE.3113</v>
          </cell>
        </row>
        <row r="3619">
          <cell r="B3619" t="str">
            <v>Traùt ñaù röûa thaønh oâ vaêng, seâ noâ ... daøy 1,5cm VXM M75</v>
          </cell>
          <cell r="C3619" t="str">
            <v>m2</v>
          </cell>
          <cell r="D3619" t="str">
            <v>PE.3114</v>
          </cell>
        </row>
        <row r="3620">
          <cell r="B3620" t="str">
            <v>OÁp töôøng gaïch xi maêng hoa 20x20 cm, cao ≤ 4m</v>
          </cell>
          <cell r="C3620" t="str">
            <v>m2</v>
          </cell>
          <cell r="D3620" t="str">
            <v>QA.1110</v>
          </cell>
        </row>
        <row r="3621">
          <cell r="B3621" t="str">
            <v>OÁp töôøng gaïch xi maêng hoa 20x20 cm, cao &gt; 4m</v>
          </cell>
          <cell r="C3621" t="str">
            <v>m2</v>
          </cell>
          <cell r="D3621" t="str">
            <v>QA.1120</v>
          </cell>
        </row>
        <row r="3622">
          <cell r="B3622" t="str">
            <v>OÁp truï gaïch xi maêng hoa 20x20 cm, cao ≤ 4m</v>
          </cell>
          <cell r="C3622" t="str">
            <v>m2</v>
          </cell>
          <cell r="D3622" t="str">
            <v>QA.1210</v>
          </cell>
        </row>
        <row r="3623">
          <cell r="B3623" t="str">
            <v>OÁp truï gaïch xi maêng hoa 20x20 cm, cao &gt; 4m</v>
          </cell>
          <cell r="C3623" t="str">
            <v>m2</v>
          </cell>
          <cell r="D3623" t="str">
            <v>QA.1220</v>
          </cell>
        </row>
        <row r="3624">
          <cell r="B3624" t="str">
            <v>OÁp chaân töôøng gaïch xi maêng hoa 20x10 cm, cao ≤ 4m</v>
          </cell>
          <cell r="C3624" t="str">
            <v>m2</v>
          </cell>
          <cell r="D3624" t="str">
            <v>QA.1310</v>
          </cell>
        </row>
        <row r="3625">
          <cell r="B3625" t="str">
            <v>OÁp chaân töôøng gaïch xi maêng hoa 20x10 cm, cao &gt; 4m</v>
          </cell>
          <cell r="C3625" t="str">
            <v>m2</v>
          </cell>
          <cell r="D3625" t="str">
            <v>QA.1320</v>
          </cell>
        </row>
        <row r="3626">
          <cell r="B3626" t="str">
            <v>OÁp töôøng gaïch men söù 15x15 cm, cao ≤ 4m</v>
          </cell>
          <cell r="C3626" t="str">
            <v>m2</v>
          </cell>
          <cell r="D3626" t="str">
            <v>QB.1110</v>
          </cell>
        </row>
        <row r="3627">
          <cell r="B3627" t="str">
            <v>OÁp töôøng gaïch men söù 15x15 cm, cao &gt; 4m</v>
          </cell>
          <cell r="C3627" t="str">
            <v>m2</v>
          </cell>
          <cell r="D3627" t="str">
            <v>QB.1120</v>
          </cell>
        </row>
        <row r="3628">
          <cell r="B3628" t="str">
            <v>OÁp töôøng gaïch men söù 11x11 cm, cao ≤ 4m</v>
          </cell>
          <cell r="C3628" t="str">
            <v>m2</v>
          </cell>
          <cell r="D3628" t="str">
            <v>QB.1210</v>
          </cell>
        </row>
        <row r="3629">
          <cell r="B3629" t="str">
            <v>OÁp töôøng gaïch men söù 11x11 cm, cao &gt; 4m</v>
          </cell>
          <cell r="C3629" t="str">
            <v>m2</v>
          </cell>
          <cell r="D3629" t="str">
            <v>QB.1220</v>
          </cell>
        </row>
        <row r="3630">
          <cell r="B3630" t="str">
            <v>OÁp truï, coät gaïch men söù 15x15 cm</v>
          </cell>
          <cell r="C3630" t="str">
            <v>m2</v>
          </cell>
          <cell r="D3630" t="str">
            <v>QB.2110</v>
          </cell>
        </row>
        <row r="3631">
          <cell r="B3631" t="str">
            <v>OÁp truï, coät gaïch men söù 11x11 cm</v>
          </cell>
          <cell r="C3631" t="str">
            <v>m2</v>
          </cell>
          <cell r="D3631" t="str">
            <v>QB.2210</v>
          </cell>
        </row>
        <row r="3632">
          <cell r="B3632" t="str">
            <v>OÁp töôøng gaïch men söù 20x15 cm, cao ≤ 4m</v>
          </cell>
          <cell r="C3632" t="str">
            <v>m2</v>
          </cell>
          <cell r="D3632" t="str">
            <v>QB.3110</v>
          </cell>
        </row>
        <row r="3633">
          <cell r="B3633" t="str">
            <v>OÁp töôøng gaïch men söù 20x15 cm, cao &gt; 4m</v>
          </cell>
          <cell r="C3633" t="str">
            <v>m2</v>
          </cell>
          <cell r="D3633" t="str">
            <v>QB.3120</v>
          </cell>
        </row>
        <row r="3634">
          <cell r="B3634" t="str">
            <v>OÁp töôøng gaïch men söù 20x20 cm, cao ≤ 4m</v>
          </cell>
          <cell r="C3634" t="str">
            <v>m2</v>
          </cell>
          <cell r="D3634" t="str">
            <v>QB.4110</v>
          </cell>
        </row>
        <row r="3635">
          <cell r="B3635" t="str">
            <v>OÁp töôøng gaïch men söù 20x20 cm, cao &gt; 4m</v>
          </cell>
          <cell r="C3635" t="str">
            <v>m2</v>
          </cell>
          <cell r="D3635" t="str">
            <v>QB.4120</v>
          </cell>
        </row>
        <row r="3636">
          <cell r="B3636" t="str">
            <v>OÁp töôøng gaïch men söù 20x30 cm, cao ≤ 4m</v>
          </cell>
          <cell r="C3636" t="str">
            <v>m2</v>
          </cell>
          <cell r="D3636" t="str">
            <v>QB.5110</v>
          </cell>
        </row>
        <row r="3637">
          <cell r="B3637" t="str">
            <v>OÁp töôøng gaïch men söù 20x30 cm, cao &gt; 4m</v>
          </cell>
          <cell r="C3637" t="str">
            <v>m2</v>
          </cell>
          <cell r="D3637" t="str">
            <v>QB.5120</v>
          </cell>
        </row>
        <row r="3638">
          <cell r="B3638" t="str">
            <v>OÁp truï,coät gaïch men söù 20x15 cm, cao ≤ 4m</v>
          </cell>
          <cell r="C3638" t="str">
            <v>m2</v>
          </cell>
          <cell r="D3638" t="str">
            <v>QB.6110</v>
          </cell>
        </row>
        <row r="3639">
          <cell r="B3639" t="str">
            <v>OÁp truï,coät gaïch men söù 20x15 cm, cao &gt; 4m</v>
          </cell>
          <cell r="C3639" t="str">
            <v>m2</v>
          </cell>
          <cell r="D3639" t="str">
            <v>QB.6120</v>
          </cell>
        </row>
        <row r="3640">
          <cell r="B3640" t="str">
            <v>OÁp truï,coät gaïch men söù 20x20 cm, cao ≤ 4m</v>
          </cell>
          <cell r="C3640" t="str">
            <v>m2</v>
          </cell>
          <cell r="D3640" t="str">
            <v>QB.7110</v>
          </cell>
        </row>
        <row r="3641">
          <cell r="B3641" t="str">
            <v>OÁp truï,coät gaïch men söù 20x20 cm, cao &gt; 4m</v>
          </cell>
          <cell r="C3641" t="str">
            <v>m2</v>
          </cell>
          <cell r="D3641" t="str">
            <v>QB.7120</v>
          </cell>
        </row>
        <row r="3642">
          <cell r="B3642" t="str">
            <v>OÁp truï,coät gaïch men söù 20x30 cm, cao ≤ 4m</v>
          </cell>
          <cell r="C3642" t="str">
            <v>m2</v>
          </cell>
          <cell r="D3642" t="str">
            <v>QB.8110</v>
          </cell>
        </row>
        <row r="3643">
          <cell r="B3643" t="str">
            <v>OÁp truï,coät gaïch men söù 20x30 cm, cao &gt; 4m</v>
          </cell>
          <cell r="C3643" t="str">
            <v>m2</v>
          </cell>
          <cell r="D3643" t="str">
            <v>QB.8120</v>
          </cell>
        </row>
        <row r="3644">
          <cell r="B3644" t="str">
            <v>OÁp töôøng gaïch ñaát seùt nung, gaïch xi maêng 6x20cm, cao ≤ 4m</v>
          </cell>
          <cell r="C3644" t="str">
            <v>m2</v>
          </cell>
          <cell r="D3644" t="str">
            <v>QC.1110</v>
          </cell>
        </row>
        <row r="3645">
          <cell r="B3645" t="str">
            <v>OÁp töôøng gaïch ñaát seùt nung, gaïch xi maêng 6x20 cm, cao &gt; 4m</v>
          </cell>
          <cell r="C3645" t="str">
            <v>m2</v>
          </cell>
          <cell r="D3645" t="str">
            <v>QC.1120</v>
          </cell>
        </row>
        <row r="3646">
          <cell r="B3646" t="str">
            <v>OÁp coät, truï gaïch ñaát seùt nung, gaïch xi maêng 6x20 cm, cao ≤ 4m</v>
          </cell>
          <cell r="C3646" t="str">
            <v>m2</v>
          </cell>
          <cell r="D3646" t="str">
            <v>QC.1210</v>
          </cell>
        </row>
        <row r="3647">
          <cell r="B3647" t="str">
            <v>OÁp truï gaïch ñaát seùt nung, gaïch xi maêng 6x20 cm, cao &gt; 4m</v>
          </cell>
          <cell r="C3647" t="str">
            <v>m2</v>
          </cell>
          <cell r="D3647" t="str">
            <v>QC.1220</v>
          </cell>
        </row>
        <row r="3648">
          <cell r="B3648" t="str">
            <v>OÁp töôøng gaïch goám traùng men 3x10 cm, cao ≤ 4m</v>
          </cell>
          <cell r="C3648" t="str">
            <v>m2</v>
          </cell>
          <cell r="D3648" t="str">
            <v>QD.1110</v>
          </cell>
        </row>
        <row r="3649">
          <cell r="B3649" t="str">
            <v>OÁp töôøng gaïch goám traùng men 3x10 cm, cao &gt; 4m</v>
          </cell>
          <cell r="C3649" t="str">
            <v>m2</v>
          </cell>
          <cell r="D3649" t="str">
            <v>QD.1120</v>
          </cell>
        </row>
        <row r="3650">
          <cell r="B3650" t="str">
            <v>OÁp coät, truï gaïch goám traùng men 3x10 cm, cao ≤ 4m</v>
          </cell>
          <cell r="C3650" t="str">
            <v>m2</v>
          </cell>
          <cell r="D3650" t="str">
            <v>QD.1210</v>
          </cell>
        </row>
        <row r="3651">
          <cell r="B3651" t="str">
            <v>OÁp coät, truï gaïch goám traùng men 3x10 cm, cao &gt; 4m</v>
          </cell>
          <cell r="C3651" t="str">
            <v>m2</v>
          </cell>
          <cell r="D3651" t="str">
            <v>QD.1220</v>
          </cell>
        </row>
        <row r="3652">
          <cell r="B3652" t="str">
            <v>OÁp gaïch væ vaøo caùc keát caáu, cao ≤ 4m</v>
          </cell>
          <cell r="C3652" t="str">
            <v>m2</v>
          </cell>
          <cell r="D3652" t="str">
            <v>QE.1110</v>
          </cell>
        </row>
        <row r="3653">
          <cell r="B3653" t="str">
            <v>OÁp gaïch væ vaøo caùc keát caáu, cao &gt; 4m</v>
          </cell>
          <cell r="C3653" t="str">
            <v>m2</v>
          </cell>
          <cell r="D3653" t="str">
            <v>QE.1120</v>
          </cell>
        </row>
        <row r="3654">
          <cell r="B3654" t="str">
            <v>OÁp töôøng ñaù caåm thaïch, hoa cöông ñaù 20x20 cm</v>
          </cell>
          <cell r="C3654" t="str">
            <v>m2</v>
          </cell>
          <cell r="D3654" t="str">
            <v>QP.1110</v>
          </cell>
        </row>
        <row r="3655">
          <cell r="B3655" t="str">
            <v>OÁp töôøng ñaù caåm thaïch, hoa cöông ñaù 30x30 cm</v>
          </cell>
          <cell r="C3655" t="str">
            <v>m2</v>
          </cell>
          <cell r="D3655" t="str">
            <v>QP.1120</v>
          </cell>
        </row>
        <row r="3656">
          <cell r="B3656" t="str">
            <v>OÁp töôøng ñaù caåm thaïch, hoa cöông ñaù 40x40 cm</v>
          </cell>
          <cell r="C3656" t="str">
            <v>m2</v>
          </cell>
          <cell r="D3656" t="str">
            <v>QP.1130</v>
          </cell>
        </row>
        <row r="3657">
          <cell r="B3657" t="str">
            <v>OÁp coät, truï, ñaù caåm thaïch, hoa cöông ñaù 20x20 cm</v>
          </cell>
          <cell r="C3657" t="str">
            <v>m2</v>
          </cell>
          <cell r="D3657" t="str">
            <v>QP.1210</v>
          </cell>
        </row>
        <row r="3658">
          <cell r="B3658" t="str">
            <v>OÁp coät, truï, ñaù caåm thaïch, hoa cöông ñaù 30x30 cm</v>
          </cell>
          <cell r="C3658" t="str">
            <v>m2</v>
          </cell>
          <cell r="D3658" t="str">
            <v>QP.1220</v>
          </cell>
        </row>
        <row r="3659">
          <cell r="B3659" t="str">
            <v>OÁp coät, truï, ñaù caåm thaïch, hoa cöông ñaù 40x40 cm</v>
          </cell>
          <cell r="C3659" t="str">
            <v>m2</v>
          </cell>
          <cell r="D3659" t="str">
            <v>QP.1230</v>
          </cell>
        </row>
        <row r="3660">
          <cell r="B3660" t="str">
            <v>OÁp töôøng ñaù hoa cöông ñaù 20x20 cm</v>
          </cell>
          <cell r="C3660" t="str">
            <v>m2</v>
          </cell>
          <cell r="D3660" t="str">
            <v>QP.2110</v>
          </cell>
        </row>
        <row r="3661">
          <cell r="B3661" t="str">
            <v>OÁp töôøng ñaù hoa cöông ñaù 30x30 cm</v>
          </cell>
          <cell r="C3661" t="str">
            <v>m2</v>
          </cell>
          <cell r="D3661" t="str">
            <v>QP.2120</v>
          </cell>
        </row>
        <row r="3662">
          <cell r="B3662" t="str">
            <v>OÁp töôøng ñaù hoa cöông ñaù 40x40 cm</v>
          </cell>
          <cell r="C3662" t="str">
            <v>m2</v>
          </cell>
          <cell r="D3662" t="str">
            <v>QP.2130</v>
          </cell>
        </row>
        <row r="3663">
          <cell r="B3663" t="str">
            <v>OÁp coät, truï, ñaù hoa cöông ñaù 20x20 cm</v>
          </cell>
          <cell r="C3663" t="str">
            <v>m2</v>
          </cell>
          <cell r="D3663" t="str">
            <v>QP.2210</v>
          </cell>
        </row>
        <row r="3664">
          <cell r="B3664" t="str">
            <v>OÁp coät, truï, ñaù hoa cöông ñaù 30x30 cm</v>
          </cell>
          <cell r="C3664" t="str">
            <v>m2</v>
          </cell>
          <cell r="D3664" t="str">
            <v>QP.2220</v>
          </cell>
        </row>
        <row r="3665">
          <cell r="B3665" t="str">
            <v>OÁp coät, truï, ñaù hoa cöông ñaù 40x40 cm</v>
          </cell>
          <cell r="C3665" t="str">
            <v>m2</v>
          </cell>
          <cell r="D3665" t="str">
            <v>QP.2230</v>
          </cell>
        </row>
        <row r="3666">
          <cell r="B3666" t="str">
            <v>laùng neàn saøn khoâng ñaùnh maøu daøy 2 cm, cao ≤  4m, VXM M50</v>
          </cell>
          <cell r="C3666" t="str">
            <v>m2</v>
          </cell>
          <cell r="D3666" t="str">
            <v>RA.1113</v>
          </cell>
        </row>
        <row r="3667">
          <cell r="B3667" t="str">
            <v>laùng neàn saøn khoâng ñaùnh maøu daøy 2 cm, cao ≤  4m, VXM M75</v>
          </cell>
          <cell r="C3667" t="str">
            <v>m2</v>
          </cell>
          <cell r="D3667" t="str">
            <v>RA.1114</v>
          </cell>
        </row>
        <row r="3668">
          <cell r="B3668" t="str">
            <v>laùng neàn saøn khoâng ñaùnh maøu daøy 2 cm, cao ≤  4m, VXM M100</v>
          </cell>
          <cell r="C3668" t="str">
            <v>m2</v>
          </cell>
          <cell r="D3668" t="str">
            <v>RA.1115</v>
          </cell>
        </row>
        <row r="3669">
          <cell r="B3669" t="str">
            <v>laùng neàn saøn khoâng ñaùnh maøu daøy 2 cm, cao &gt; 4m, VXM M50</v>
          </cell>
          <cell r="C3669" t="str">
            <v>m2</v>
          </cell>
          <cell r="D3669" t="str">
            <v>RA.1123</v>
          </cell>
        </row>
        <row r="3670">
          <cell r="B3670" t="str">
            <v>laùng neàn saøn khoâng ñaùnh maøu daøy 2 cm, cao &gt; 4m, VXM M75</v>
          </cell>
          <cell r="C3670" t="str">
            <v>m2</v>
          </cell>
          <cell r="D3670" t="str">
            <v>RA.1124</v>
          </cell>
        </row>
        <row r="3671">
          <cell r="B3671" t="str">
            <v>laùng neàn saøn khoâng ñaùnh maøu daøy 2 cm, cao &gt; 4m, VXM M100</v>
          </cell>
          <cell r="C3671" t="str">
            <v>m2</v>
          </cell>
          <cell r="D3671" t="str">
            <v>RA.1125</v>
          </cell>
        </row>
        <row r="3672">
          <cell r="B3672" t="str">
            <v>laùng neàn saøn khoâng ñaùnh maøu daøy 3 cm, cao ≤  4m, VXM M50</v>
          </cell>
          <cell r="C3672" t="str">
            <v>m2</v>
          </cell>
          <cell r="D3672" t="str">
            <v>RA.1213</v>
          </cell>
        </row>
        <row r="3673">
          <cell r="B3673" t="str">
            <v>laùng neàn saøn khoâng ñaùnh maøu daøy 3 cm, cao ≤  4m, VXM M75</v>
          </cell>
          <cell r="C3673" t="str">
            <v>m2</v>
          </cell>
          <cell r="D3673" t="str">
            <v>RA.1214</v>
          </cell>
        </row>
        <row r="3674">
          <cell r="B3674" t="str">
            <v>laùng neàn saøn khoâng ñaùnh maøu daøy 3 cm, cao ≤  4m, VXM M100</v>
          </cell>
          <cell r="C3674" t="str">
            <v>m2</v>
          </cell>
          <cell r="D3674" t="str">
            <v>RA.1215</v>
          </cell>
        </row>
        <row r="3675">
          <cell r="B3675" t="str">
            <v>laùng neàn saøn khoâng ñaùnh maøu daøy 3 cm, cao &gt; 4m, VXM M50</v>
          </cell>
          <cell r="C3675" t="str">
            <v>m2</v>
          </cell>
          <cell r="D3675" t="str">
            <v>RA.1223</v>
          </cell>
        </row>
        <row r="3676">
          <cell r="B3676" t="str">
            <v>laùng neàn saøn khoâng ñaùnh maøu daøy 3 cm, cao &gt; 4m, VXM M75</v>
          </cell>
          <cell r="C3676" t="str">
            <v>m2</v>
          </cell>
          <cell r="D3676" t="str">
            <v>RA.1224</v>
          </cell>
        </row>
        <row r="3677">
          <cell r="B3677" t="str">
            <v>laùng neàn saøn khoâng ñaùnh maøu daøy 3 cm, cao &gt; 4m, VXM M100</v>
          </cell>
          <cell r="C3677" t="str">
            <v>m2</v>
          </cell>
          <cell r="D3677" t="str">
            <v>RA.1225</v>
          </cell>
        </row>
        <row r="3678">
          <cell r="B3678" t="str">
            <v>laùng neàn saøn coù ñaùnh maøu daøy 2 cm, cao ≤  4m, VXM M50</v>
          </cell>
          <cell r="C3678" t="str">
            <v>m2</v>
          </cell>
          <cell r="D3678" t="str">
            <v>RB.1113</v>
          </cell>
        </row>
        <row r="3679">
          <cell r="B3679" t="str">
            <v>laùng neàn saøn coù ñaùnh maøu daøy 2 cm, cao ≤  4m, VXM M75</v>
          </cell>
          <cell r="C3679" t="str">
            <v>m2</v>
          </cell>
          <cell r="D3679" t="str">
            <v>RB.1114</v>
          </cell>
        </row>
        <row r="3680">
          <cell r="B3680" t="str">
            <v>laùng neàn saøn coù ñaùnh maøu daøy 2 cm, cao ≤  4m, VXM M100</v>
          </cell>
          <cell r="C3680" t="str">
            <v>m2</v>
          </cell>
          <cell r="D3680" t="str">
            <v>RB.1115</v>
          </cell>
        </row>
        <row r="3681">
          <cell r="B3681" t="str">
            <v>laùng neàn saøn coù ñaùnh maøu daøy 2 cm, cao &gt; 4m, VXM M50</v>
          </cell>
          <cell r="C3681" t="str">
            <v>m2</v>
          </cell>
          <cell r="D3681" t="str">
            <v>RB.1123</v>
          </cell>
        </row>
        <row r="3682">
          <cell r="B3682" t="str">
            <v>laùng neàn saøn coù ñaùnh maøu daøy 2 cm, cao &gt; 4m, VXM M75</v>
          </cell>
          <cell r="C3682" t="str">
            <v>m2</v>
          </cell>
          <cell r="D3682" t="str">
            <v>RB.1124</v>
          </cell>
        </row>
        <row r="3683">
          <cell r="B3683" t="str">
            <v>laùng neàn saøn coù ñaùnh maøu daøy 2 cm, cao &gt; 4m, VXM M100</v>
          </cell>
          <cell r="C3683" t="str">
            <v>m2</v>
          </cell>
          <cell r="D3683" t="str">
            <v>RB.1125</v>
          </cell>
        </row>
        <row r="3684">
          <cell r="B3684" t="str">
            <v>laùng neàn saøn coù ñaùnh maøu daøy 3 cm, cao ≤  4m, VXM M50</v>
          </cell>
          <cell r="C3684" t="str">
            <v>m2</v>
          </cell>
          <cell r="D3684" t="str">
            <v>RB.1213</v>
          </cell>
        </row>
        <row r="3685">
          <cell r="B3685" t="str">
            <v>laùng neàn saøn coù ñaùnh maøu daøy 3 cm, cao ≤  4m, VXM M75</v>
          </cell>
          <cell r="C3685" t="str">
            <v>m2</v>
          </cell>
          <cell r="D3685" t="str">
            <v>RB.1214</v>
          </cell>
        </row>
        <row r="3686">
          <cell r="B3686" t="str">
            <v>laùng neàn saøn coù ñaùnh maøu daøy 3 cm, cao ≤  4m, VXM M100</v>
          </cell>
          <cell r="C3686" t="str">
            <v>m2</v>
          </cell>
          <cell r="D3686" t="str">
            <v>RB.1215</v>
          </cell>
        </row>
        <row r="3687">
          <cell r="B3687" t="str">
            <v>laùng neàn saøn coù ñaùnh maøu daøy 3 cm, cao &gt; 4m, VXM M#50</v>
          </cell>
          <cell r="C3687" t="str">
            <v>m2</v>
          </cell>
          <cell r="D3687" t="str">
            <v>RB.1223</v>
          </cell>
        </row>
        <row r="3688">
          <cell r="B3688" t="str">
            <v>laùng neàn saøn coù ñaùnh maøu daøy 3 cm, cao &gt; 4m, VXM M#75</v>
          </cell>
          <cell r="C3688" t="str">
            <v>m2</v>
          </cell>
          <cell r="D3688" t="str">
            <v>RB.1224</v>
          </cell>
        </row>
        <row r="3689">
          <cell r="B3689" t="str">
            <v>laùng neàn saøn coù ñaùnh maøu daøy 3 cm, cao &gt; 4m, VXM M#100</v>
          </cell>
          <cell r="C3689" t="str">
            <v>m2</v>
          </cell>
          <cell r="D3689" t="str">
            <v>RB.1225</v>
          </cell>
        </row>
        <row r="3690">
          <cell r="B3690" t="str">
            <v>laùng s¬ n½, maùi haét, maùng nöôùc, daøy 1 cm, VXM M#50</v>
          </cell>
          <cell r="C3690" t="str">
            <v>m2</v>
          </cell>
          <cell r="D3690" t="str">
            <v>RB.2113</v>
          </cell>
        </row>
        <row r="3691">
          <cell r="B3691" t="str">
            <v>laùng s¬ n½, maùi haét, maùng nöôùc, daøy 1 cm, VXM M#75</v>
          </cell>
          <cell r="C3691" t="str">
            <v>m2</v>
          </cell>
          <cell r="D3691" t="str">
            <v>RB.2114</v>
          </cell>
        </row>
        <row r="3692">
          <cell r="B3692" t="str">
            <v>laùng s¬ n½, maùi haét, maùng nöôùc, daøy 1 cm, VXM M#100</v>
          </cell>
          <cell r="C3692" t="str">
            <v>m2</v>
          </cell>
          <cell r="D3692" t="str">
            <v>RB.2115</v>
          </cell>
        </row>
        <row r="3693">
          <cell r="B3693" t="str">
            <v>laùng b╙ nöôùc, gieáng nöôùc, gieáng caùp, daøy 2 cm, VXM M#50</v>
          </cell>
          <cell r="C3693" t="str">
            <v>m2</v>
          </cell>
          <cell r="D3693" t="str">
            <v>RB.2123</v>
          </cell>
        </row>
        <row r="3694">
          <cell r="B3694" t="str">
            <v>laùng b╙ nöôùc, gieáng nöôùc, gieáng caùp, daøy 2 cm, VXM M#75</v>
          </cell>
          <cell r="C3694" t="str">
            <v>m2</v>
          </cell>
          <cell r="D3694" t="str">
            <v>RB.2124</v>
          </cell>
        </row>
        <row r="3695">
          <cell r="B3695" t="str">
            <v>laùng b╙ nöôùc, gieáng nöôùc, gieáng caùp, daøy 2 cm, VXM M#100</v>
          </cell>
          <cell r="C3695" t="str">
            <v>m2</v>
          </cell>
          <cell r="D3695" t="str">
            <v>RB.2125</v>
          </cell>
        </row>
        <row r="3696">
          <cell r="B3696" t="str">
            <v>laùng möông caùp, möông raõnh, daøy 1 cm, VXM M#50</v>
          </cell>
          <cell r="C3696" t="str">
            <v>m2</v>
          </cell>
          <cell r="D3696" t="str">
            <v>RB.2133</v>
          </cell>
        </row>
        <row r="3697">
          <cell r="B3697" t="str">
            <v>laùng möông caùp, möông raõnh, daøy 1 cm, VXM M#75</v>
          </cell>
          <cell r="C3697" t="str">
            <v>m2</v>
          </cell>
          <cell r="D3697" t="str">
            <v>RB.2134</v>
          </cell>
        </row>
        <row r="3698">
          <cell r="B3698" t="str">
            <v>laùng möông caùp, möông raõnh, daøy 1 cm, VXM M#100</v>
          </cell>
          <cell r="C3698" t="str">
            <v>m2</v>
          </cell>
          <cell r="D3698" t="str">
            <v>RB.2135</v>
          </cell>
        </row>
        <row r="3699">
          <cell r="B3699" t="str">
            <v>laùng heø  daøy 3 cm, VXM M#50</v>
          </cell>
          <cell r="C3699" t="str">
            <v>m2</v>
          </cell>
          <cell r="D3699" t="str">
            <v>RB.2143</v>
          </cell>
        </row>
        <row r="3700">
          <cell r="B3700" t="str">
            <v>laùng heø  daøy 3 cm, VXM M#75</v>
          </cell>
          <cell r="C3700" t="str">
            <v>m2</v>
          </cell>
          <cell r="D3700" t="str">
            <v>RB.2144</v>
          </cell>
        </row>
        <row r="3701">
          <cell r="B3701" t="str">
            <v>laùng heø  daøy 3 cm, VXM M#100</v>
          </cell>
          <cell r="C3701" t="str">
            <v>m2</v>
          </cell>
          <cell r="D3701" t="str">
            <v>RB.2145</v>
          </cell>
        </row>
        <row r="3702">
          <cell r="B3702" t="str">
            <v>laùng ñaøi nöôùc khoâng ñaùnh maøu, VXM M#75</v>
          </cell>
          <cell r="C3702" t="str">
            <v>m2</v>
          </cell>
          <cell r="D3702" t="str">
            <v>RB.3114</v>
          </cell>
        </row>
        <row r="3703">
          <cell r="B3703" t="str">
            <v>laùng ñaøi nöôùc khoâng ñaùnh maøu, VXM M#100</v>
          </cell>
          <cell r="C3703" t="str">
            <v>m2</v>
          </cell>
          <cell r="D3703" t="str">
            <v>RB.3115</v>
          </cell>
        </row>
        <row r="3704">
          <cell r="B3704" t="str">
            <v>laùng ñaøi nöôùc coù ñaùnh maøu, VXM M#75</v>
          </cell>
          <cell r="C3704" t="str">
            <v>m2</v>
          </cell>
          <cell r="D3704" t="str">
            <v>RB.3124</v>
          </cell>
        </row>
        <row r="3705">
          <cell r="B3705" t="str">
            <v>laùng ñaøi nöôùc coù ñaùnh maøu, VXM M#100</v>
          </cell>
          <cell r="C3705" t="str">
            <v>m2</v>
          </cell>
          <cell r="D3705" t="str">
            <v>RB.3125</v>
          </cell>
        </row>
        <row r="3706">
          <cell r="B3706" t="str">
            <v>laùng granitoâ neàn saøn cao ≤  4m</v>
          </cell>
          <cell r="C3706" t="str">
            <v>m2</v>
          </cell>
          <cell r="D3706" t="str">
            <v>RC.1110</v>
          </cell>
        </row>
        <row r="3707">
          <cell r="B3707" t="str">
            <v>laùng granitoâ neàn saøn cao &gt; 4m</v>
          </cell>
          <cell r="C3707" t="str">
            <v>m2</v>
          </cell>
          <cell r="D3707" t="str">
            <v>RC.1120</v>
          </cell>
        </row>
        <row r="3708">
          <cell r="B3708" t="str">
            <v>laùng granitoâ caàu thang</v>
          </cell>
          <cell r="C3708" t="str">
            <v>m2</v>
          </cell>
          <cell r="D3708" t="str">
            <v>RC.1130</v>
          </cell>
        </row>
        <row r="3709">
          <cell r="B3709" t="str">
            <v>laép giaêng ñoàng trang trí khoâng hoa vaên cho neàn saøn GRANITOÂ</v>
          </cell>
          <cell r="C3709" t="str">
            <v>m</v>
          </cell>
          <cell r="D3709" t="str">
            <v>RC.2110</v>
          </cell>
        </row>
        <row r="3710">
          <cell r="B3710" t="str">
            <v>laép giang kính trang trí khoâng hoa vaên cho neàn saøn GRANITOÂ</v>
          </cell>
          <cell r="C3710" t="str">
            <v>m</v>
          </cell>
          <cell r="D3710" t="str">
            <v>RC.2120</v>
          </cell>
        </row>
        <row r="3711">
          <cell r="B3711" t="str">
            <v>laùt neàn gaïch chæ 6,5x10,5x22, VXM M#75</v>
          </cell>
          <cell r="C3711" t="str">
            <v>m2</v>
          </cell>
          <cell r="D3711" t="str">
            <v>SA.1110</v>
          </cell>
        </row>
        <row r="3712">
          <cell r="B3712" t="str">
            <v>laùt neàn gaïch theû 5x10x20, VXM M#75</v>
          </cell>
          <cell r="C3712" t="str">
            <v>m2</v>
          </cell>
          <cell r="D3712" t="str">
            <v>SA.2110</v>
          </cell>
        </row>
        <row r="3713">
          <cell r="B3713" t="str">
            <v>laùt gaïch laù nem 20x20, VXM M#75</v>
          </cell>
          <cell r="C3713" t="str">
            <v>m2</v>
          </cell>
          <cell r="D3713" t="str">
            <v>SA.3110</v>
          </cell>
        </row>
        <row r="3714">
          <cell r="B3714" t="str">
            <v>laùt gaïch laù nem keùp 20x20, VXM M#75</v>
          </cell>
          <cell r="C3714" t="str">
            <v>m2</v>
          </cell>
          <cell r="D3714" t="str">
            <v>SA.3120</v>
          </cell>
        </row>
        <row r="3715">
          <cell r="B3715" t="str">
            <v>laùt gaïch xi maêng 30x30 cao ≤ 4m, VXM M#75</v>
          </cell>
          <cell r="C3715" t="str">
            <v>m2</v>
          </cell>
          <cell r="D3715" t="str">
            <v>SA.4110</v>
          </cell>
        </row>
        <row r="3716">
          <cell r="B3716" t="str">
            <v>laùt gaïch xi maêng 30x30 cao &gt; 4m, VXM M#75</v>
          </cell>
          <cell r="C3716" t="str">
            <v>m2</v>
          </cell>
          <cell r="D3716" t="str">
            <v>SA.4120</v>
          </cell>
        </row>
        <row r="3717">
          <cell r="B3717" t="str">
            <v>laùt gaïch xi maêng 20x20 cao ≤ 4m, VXM M#75</v>
          </cell>
          <cell r="C3717" t="str">
            <v>m2</v>
          </cell>
          <cell r="D3717" t="str">
            <v>SA.4210</v>
          </cell>
        </row>
        <row r="3718">
          <cell r="B3718" t="str">
            <v>laùt gaïch xi maêng 20x20 cao &gt; 4m, VXM M#75</v>
          </cell>
          <cell r="C3718" t="str">
            <v>m2</v>
          </cell>
          <cell r="D3718" t="str">
            <v>SA.4220</v>
          </cell>
        </row>
        <row r="3719">
          <cell r="B3719" t="str">
            <v>laùt gaïch xi maêng 10x10 cao ≤ 4m, VXM M#75</v>
          </cell>
          <cell r="C3719" t="str">
            <v>m2</v>
          </cell>
          <cell r="D3719" t="str">
            <v>SA.4310</v>
          </cell>
        </row>
        <row r="3720">
          <cell r="B3720" t="str">
            <v>laùt gaïch xi maêng 10x10 cao &gt; 4m, VXM M#75</v>
          </cell>
          <cell r="C3720" t="str">
            <v>m2</v>
          </cell>
          <cell r="D3720" t="str">
            <v>SA.4320</v>
          </cell>
        </row>
        <row r="3721">
          <cell r="B3721" t="str">
            <v>laùt gaïch men söù 15x15, cao ≤ 4m, VXM M#75</v>
          </cell>
          <cell r="C3721" t="str">
            <v>m2</v>
          </cell>
          <cell r="D3721" t="str">
            <v>SA.5110</v>
          </cell>
        </row>
        <row r="3722">
          <cell r="B3722" t="str">
            <v>laùt gaïch men söù 15x15, cao &gt; 4m, VXM M#75</v>
          </cell>
          <cell r="C3722" t="str">
            <v>m2</v>
          </cell>
          <cell r="D3722" t="str">
            <v>SA.5120</v>
          </cell>
        </row>
        <row r="3723">
          <cell r="B3723" t="str">
            <v>laùt gaïch men söù 11x11, cao ≤ 4m, VXM M#75</v>
          </cell>
          <cell r="C3723" t="str">
            <v>m2</v>
          </cell>
          <cell r="D3723" t="str">
            <v>SA.5210</v>
          </cell>
        </row>
        <row r="3724">
          <cell r="B3724" t="str">
            <v>laùt gaïch men söù 11x11, cao &gt; 4m, VXM M#75</v>
          </cell>
          <cell r="C3724" t="str">
            <v>m2</v>
          </cell>
          <cell r="D3724" t="str">
            <v>SA.5220</v>
          </cell>
        </row>
        <row r="3725">
          <cell r="B3725" t="str">
            <v>laùt gaïch væ cao ≤ 4m, VXM M#75</v>
          </cell>
          <cell r="C3725" t="str">
            <v>m2</v>
          </cell>
          <cell r="D3725" t="str">
            <v>SA.6110</v>
          </cell>
        </row>
        <row r="3726">
          <cell r="B3726" t="str">
            <v>laùt gaïch væ cao &gt; 4m, VXM M#75</v>
          </cell>
          <cell r="C3726" t="str">
            <v>m2</v>
          </cell>
          <cell r="D3726" t="str">
            <v>SA.6120</v>
          </cell>
        </row>
        <row r="3727">
          <cell r="B3727" t="str">
            <v>laùt gaïch Ceramic 30x30, cao≤ 4m, VXM M#75</v>
          </cell>
          <cell r="C3727" t="str">
            <v>m2</v>
          </cell>
          <cell r="D3727" t="str">
            <v>SA.7111</v>
          </cell>
        </row>
        <row r="3728">
          <cell r="B3728" t="str">
            <v>laùt gaïch Granít nhaân taïo 30x30, cao≤ 4m, VXM M#75</v>
          </cell>
          <cell r="C3728" t="str">
            <v>m2</v>
          </cell>
          <cell r="D3728" t="str">
            <v>SA.7112</v>
          </cell>
        </row>
        <row r="3729">
          <cell r="B3729" t="str">
            <v>laùt gaïch Ceramic 30x30, cao &gt;4m, VXM M#75</v>
          </cell>
          <cell r="C3729" t="str">
            <v>m2</v>
          </cell>
          <cell r="D3729" t="str">
            <v>SA.7121</v>
          </cell>
        </row>
        <row r="3730">
          <cell r="B3730" t="str">
            <v>laùt gaïch Granít nhaân taïo 30x30, cao &gt;4m, VXM M#75</v>
          </cell>
          <cell r="C3730" t="str">
            <v>m2</v>
          </cell>
          <cell r="D3730" t="str">
            <v>SA.7122</v>
          </cell>
        </row>
        <row r="3731">
          <cell r="B3731" t="str">
            <v>laùt gaïch Ceramic 40x40, cao≤ 4m, VXM M#75</v>
          </cell>
          <cell r="C3731" t="str">
            <v>m2</v>
          </cell>
          <cell r="D3731" t="str">
            <v>SA.7211</v>
          </cell>
        </row>
        <row r="3732">
          <cell r="B3732" t="str">
            <v>laùt gaïch Granít nhaân taïo 40x40, cao≤ 4m, VXM M#75</v>
          </cell>
          <cell r="C3732" t="str">
            <v>m2</v>
          </cell>
          <cell r="D3732" t="str">
            <v>SA.7212</v>
          </cell>
        </row>
        <row r="3733">
          <cell r="B3733" t="str">
            <v>laùt gaïch Ceramic 40x40, cao &gt;4m, VXM M#75</v>
          </cell>
          <cell r="C3733" t="str">
            <v>m2</v>
          </cell>
          <cell r="D3733" t="str">
            <v>SA.7221</v>
          </cell>
        </row>
        <row r="3734">
          <cell r="B3734" t="str">
            <v>laùt gaïch Granít nhaân taïo 40x40, cao &gt;4m, VXM M#75</v>
          </cell>
          <cell r="C3734" t="str">
            <v>m2</v>
          </cell>
          <cell r="D3734" t="str">
            <v>SA.7222</v>
          </cell>
        </row>
        <row r="3735">
          <cell r="B3735" t="str">
            <v>laùt gaïch Ceramic 50x50, cao≤ 4m, VXM M#75</v>
          </cell>
          <cell r="C3735" t="str">
            <v>m2</v>
          </cell>
          <cell r="D3735" t="str">
            <v>SA.7311</v>
          </cell>
        </row>
        <row r="3736">
          <cell r="B3736" t="str">
            <v>laùt gaïch Granít nhaân taïo 50x50, cao≤ 4m, VXM M#75</v>
          </cell>
          <cell r="C3736" t="str">
            <v>m2</v>
          </cell>
          <cell r="D3736" t="str">
            <v>SA.7312</v>
          </cell>
        </row>
        <row r="3737">
          <cell r="B3737" t="str">
            <v>laùt gaïch Ceramic 50x50, cao &gt;4m, VXM M#75</v>
          </cell>
          <cell r="C3737" t="str">
            <v>m2</v>
          </cell>
          <cell r="D3737" t="str">
            <v>SA.7321</v>
          </cell>
        </row>
        <row r="3738">
          <cell r="B3738" t="str">
            <v>laùt gaïch Granít nhaân taïo 50x50, cao &gt;4m, VXM M#75</v>
          </cell>
          <cell r="C3738" t="str">
            <v>m2</v>
          </cell>
          <cell r="D3738" t="str">
            <v>SA.7322</v>
          </cell>
        </row>
        <row r="3739">
          <cell r="B3739" t="str">
            <v>laùt gaïch choáng nπng gaïch 22x10,5x15, cao≤ 4m, VXM M#50</v>
          </cell>
          <cell r="C3739" t="str">
            <v>m2</v>
          </cell>
          <cell r="D3739" t="str">
            <v>SA.8110</v>
          </cell>
        </row>
        <row r="3740">
          <cell r="B3740" t="str">
            <v>laùt gaïch choáng nπng gaïch 22x10,5x15, cao &gt;4m, VXM M#50</v>
          </cell>
          <cell r="C3740" t="str">
            <v>m2</v>
          </cell>
          <cell r="D3740" t="str">
            <v>SA.8120</v>
          </cell>
        </row>
        <row r="3741">
          <cell r="B3741" t="str">
            <v>laùt gaïch choáng nπng gaïch 22x15x10,5, cao≤ 4m, VXM M#50</v>
          </cell>
          <cell r="C3741" t="str">
            <v>m2</v>
          </cell>
          <cell r="D3741" t="str">
            <v>SA.8210</v>
          </cell>
        </row>
        <row r="3742">
          <cell r="B3742" t="str">
            <v>laùt gaïch choáng nπng gaïch 22x15x10,5, cao &gt;4m, VXM M#50</v>
          </cell>
          <cell r="C3742" t="str">
            <v>m2</v>
          </cell>
          <cell r="D3742" t="str">
            <v>SA.8220</v>
          </cell>
        </row>
        <row r="3743">
          <cell r="B3743" t="str">
            <v>laùt gaïch choáng nπng gaïch 22x22x10,5, cao≤ 4m, VXM M#50</v>
          </cell>
          <cell r="C3743" t="str">
            <v>m2</v>
          </cell>
          <cell r="D3743" t="str">
            <v>SA.8310</v>
          </cell>
        </row>
        <row r="3744">
          <cell r="B3744" t="str">
            <v>laùt gaïch choáng nπng gaïch 22x22x10,5, cao &gt;4m, VXM M#50</v>
          </cell>
          <cell r="C3744" t="str">
            <v>m2</v>
          </cell>
          <cell r="D3744" t="str">
            <v>SA.8320</v>
          </cell>
        </row>
        <row r="3745">
          <cell r="B3745" t="str">
            <v>laùt saân, neàn ñöôøng væa heø gaïch xi maêng 30x30, VXM M#75</v>
          </cell>
          <cell r="C3745" t="str">
            <v>m2</v>
          </cell>
          <cell r="D3745" t="str">
            <v>SA.9110</v>
          </cell>
        </row>
        <row r="3746">
          <cell r="B3746" t="str">
            <v>laùt saân, neàn ñöôøng væa heø gaïch xi maêng 40x40, VXM M#75</v>
          </cell>
          <cell r="C3746" t="str">
            <v>m2</v>
          </cell>
          <cell r="D3746" t="str">
            <v>SA.9120</v>
          </cell>
        </row>
        <row r="3747">
          <cell r="B3747" t="str">
            <v>laùt saân, neàn ñöôøng væa heø gaïch laù d⌡a 10x20, VXM M#75</v>
          </cell>
          <cell r="C3747" t="str">
            <v>m2</v>
          </cell>
          <cell r="D3747" t="str">
            <v>SA.9210</v>
          </cell>
        </row>
        <row r="3748">
          <cell r="B3748" t="str">
            <v>laùt saân, neàn ñöôøng væa heø gaïch laù d⌡a 20x20, VXM M#75</v>
          </cell>
          <cell r="C3748" t="str">
            <v>m2</v>
          </cell>
          <cell r="D3748" t="str">
            <v>SA.9220</v>
          </cell>
        </row>
        <row r="3749">
          <cell r="B3749" t="str">
            <v>laùt saân, neàn ñöôøng væa heø gaïch xi maêng töû cheøn 3,5cm</v>
          </cell>
          <cell r="C3749" t="str">
            <v>m2</v>
          </cell>
          <cell r="D3749" t="str">
            <v>SA.9310</v>
          </cell>
        </row>
        <row r="3750">
          <cell r="B3750" t="str">
            <v>laùt saân, neàn ñöôøng væa heø gaïch xi maêng töû cheøn 5,5cm</v>
          </cell>
          <cell r="C3750" t="str">
            <v>m2</v>
          </cell>
          <cell r="D3750" t="str">
            <v>SA.9320</v>
          </cell>
        </row>
        <row r="3751">
          <cell r="B3751" t="str">
            <v>laùt ñaù caåm thaïch, hoa cöông 20x20, cao ≤ 4m, VXM M#75</v>
          </cell>
          <cell r="C3751" t="str">
            <v>m2</v>
          </cell>
          <cell r="D3751" t="str">
            <v>SB.1110</v>
          </cell>
        </row>
        <row r="3752">
          <cell r="B3752" t="str">
            <v>laùt ñaù caåm thaïch, hoa cöông 20x20, cao &gt; 4m, VXM M#75</v>
          </cell>
          <cell r="C3752" t="str">
            <v>m2</v>
          </cell>
          <cell r="D3752" t="str">
            <v>SB.1120</v>
          </cell>
        </row>
        <row r="3753">
          <cell r="B3753" t="str">
            <v>laùt ñaù caåm thaïch, hoa cöông 30x30, cao ≤ 4m, VXM M#75</v>
          </cell>
          <cell r="C3753" t="str">
            <v>m2</v>
          </cell>
          <cell r="D3753" t="str">
            <v>SB.1210</v>
          </cell>
        </row>
        <row r="3754">
          <cell r="B3754" t="str">
            <v>laùt ñaù caåm thaïch, hoa cöông 30x30, cao &gt; 4m, VXM M#75</v>
          </cell>
          <cell r="C3754" t="str">
            <v>m2</v>
          </cell>
          <cell r="D3754" t="str">
            <v>SB.1220</v>
          </cell>
        </row>
        <row r="3755">
          <cell r="B3755" t="str">
            <v>laùt ñaù caåm thaïch, hoa cöông 40x40, cao ≤ 4m, VXM M#75</v>
          </cell>
          <cell r="C3755" t="str">
            <v>m2</v>
          </cell>
          <cell r="D3755" t="str">
            <v>SB.1310</v>
          </cell>
        </row>
        <row r="3756">
          <cell r="B3756" t="str">
            <v>laùt ñaù caåm thaïch, hoa cöông 40x40, cao &gt; 4m, VXM M#75</v>
          </cell>
          <cell r="C3756" t="str">
            <v>m2</v>
          </cell>
          <cell r="D3756" t="str">
            <v>SB.1320</v>
          </cell>
        </row>
        <row r="3757">
          <cell r="B3757" t="str">
            <v>laùt saøn gaïch boäng 33x25x12 daøy 17cm</v>
          </cell>
          <cell r="C3757" t="str">
            <v>m2</v>
          </cell>
          <cell r="D3757" t="str">
            <v>SC.2110</v>
          </cell>
        </row>
        <row r="3758">
          <cell r="B3758" t="str">
            <v>laùt saøn gaïch boäng 33x25x12(nöûa) daøy 17cm</v>
          </cell>
          <cell r="C3758" t="str">
            <v>m2</v>
          </cell>
          <cell r="D3758" t="str">
            <v>SC.2120</v>
          </cell>
        </row>
        <row r="3759">
          <cell r="B3759" t="str">
            <v>laùt saøn gaïch boäng 33x25x12 daøy 20cm</v>
          </cell>
          <cell r="C3759" t="str">
            <v>m2</v>
          </cell>
          <cell r="D3759" t="str">
            <v>SC.2210</v>
          </cell>
        </row>
        <row r="3760">
          <cell r="B3760" t="str">
            <v>laùt saøn gaïch boäng 33x25x12(nöûa) daøy 20cm</v>
          </cell>
          <cell r="C3760" t="str">
            <v>m2</v>
          </cell>
          <cell r="D3760" t="str">
            <v>SC.2220</v>
          </cell>
        </row>
        <row r="3761">
          <cell r="B3761" t="str">
            <v>laùt saøn gaïch boäng 40x25x15 daøy 20cm</v>
          </cell>
          <cell r="C3761" t="str">
            <v>m2</v>
          </cell>
          <cell r="D3761" t="str">
            <v>SC.2230</v>
          </cell>
        </row>
        <row r="3762">
          <cell r="B3762" t="str">
            <v>laùt saøn gaïch boäng 40x25x15(nöûa) daøy 20cm</v>
          </cell>
          <cell r="C3762" t="str">
            <v>m2</v>
          </cell>
          <cell r="D3762" t="str">
            <v>SC.2240</v>
          </cell>
        </row>
        <row r="3763">
          <cell r="B3763" t="str">
            <v>laùt saøn gaïch boäng 40x20x10 daøy 25cm</v>
          </cell>
          <cell r="C3763" t="str">
            <v>m2</v>
          </cell>
          <cell r="D3763" t="str">
            <v>SC.2310</v>
          </cell>
        </row>
        <row r="3764">
          <cell r="B3764" t="str">
            <v>laùt saøn gaïch boäng 40x20x20(nöûa) daøy 25cm</v>
          </cell>
          <cell r="C3764" t="str">
            <v>m2</v>
          </cell>
          <cell r="D3764" t="str">
            <v>SC.2320</v>
          </cell>
        </row>
        <row r="3765">
          <cell r="B3765" t="str">
            <v>Boù væa heø  ñöôøng thaúng baèng taám Beâtoâng kieåu 18x22x100cm</v>
          </cell>
          <cell r="C3765" t="str">
            <v>m</v>
          </cell>
          <cell r="D3765" t="str">
            <v>SC.3110</v>
          </cell>
        </row>
        <row r="3766">
          <cell r="B3766" t="str">
            <v>Boù væa heø  ñöôøng thaúng baèng taám Beâtoâng kieåu 18x33x100cm</v>
          </cell>
          <cell r="C3766" t="str">
            <v>m</v>
          </cell>
          <cell r="D3766" t="str">
            <v>SC.3120</v>
          </cell>
        </row>
        <row r="3767">
          <cell r="B3767" t="str">
            <v>Bπ væa heø  ñöôøng cong baèng taám beâtoâng kieåu 20x20cm</v>
          </cell>
          <cell r="C3767" t="str">
            <v>m</v>
          </cell>
          <cell r="D3767" t="str">
            <v>SC.3130</v>
          </cell>
        </row>
        <row r="3768">
          <cell r="B3768" t="str">
            <v>laøm traàn voâi rôm</v>
          </cell>
          <cell r="C3768" t="str">
            <v>m2</v>
          </cell>
          <cell r="D3768" t="str">
            <v>TA.1110</v>
          </cell>
        </row>
        <row r="3769">
          <cell r="B3769" t="str">
            <v>laøm traàn meø goã, cao ≤  4m</v>
          </cell>
          <cell r="C3769" t="str">
            <v>m2</v>
          </cell>
          <cell r="D3769" t="str">
            <v>TA.1210</v>
          </cell>
        </row>
        <row r="3770">
          <cell r="B3770" t="str">
            <v>laøm traàn meø goã, cao &gt; 4m</v>
          </cell>
          <cell r="C3770" t="str">
            <v>m2</v>
          </cell>
          <cell r="D3770" t="str">
            <v>TA.1220</v>
          </cell>
        </row>
        <row r="3771">
          <cell r="B3771" t="str">
            <v>laøm traàn giaáy eùp cöùng</v>
          </cell>
          <cell r="C3771" t="str">
            <v>m2</v>
          </cell>
          <cell r="D3771" t="str">
            <v>TA.1310</v>
          </cell>
        </row>
        <row r="3772">
          <cell r="B3772" t="str">
            <v>laøm traàn vaùn eùp</v>
          </cell>
          <cell r="C3772" t="str">
            <v>m2</v>
          </cell>
          <cell r="D3772" t="str">
            <v>TA.1410</v>
          </cell>
        </row>
        <row r="3773">
          <cell r="B3773" t="str">
            <v>laøm traàn fibroâximaêng</v>
          </cell>
          <cell r="C3773" t="str">
            <v>m2</v>
          </cell>
          <cell r="D3773" t="str">
            <v>TA.1510</v>
          </cell>
        </row>
        <row r="3774">
          <cell r="B3774" t="str">
            <v>laøm traàn coùt eùp</v>
          </cell>
          <cell r="C3774" t="str">
            <v>m2</v>
          </cell>
          <cell r="D3774" t="str">
            <v>TA.1610</v>
          </cell>
        </row>
        <row r="3775">
          <cell r="B3775" t="str">
            <v>laøm traàn goã daùn</v>
          </cell>
          <cell r="C3775" t="str">
            <v>m2</v>
          </cell>
          <cell r="D3775" t="str">
            <v>TA.1710</v>
          </cell>
        </row>
        <row r="3776">
          <cell r="B3776" t="str">
            <v>laøm traàn goã daùn (vaùn eùp) caùch aâm baèng taám acostic</v>
          </cell>
          <cell r="C3776" t="str">
            <v>m2</v>
          </cell>
          <cell r="D3776" t="str">
            <v>TA.2110</v>
          </cell>
        </row>
        <row r="3777">
          <cell r="B3777" t="str">
            <v>laøm traàn goã daùn (vaùn eùp) caùch nhieät  baèng taám sirofort</v>
          </cell>
          <cell r="C3777" t="str">
            <v>m2</v>
          </cell>
          <cell r="D3777" t="str">
            <v>TA.2120</v>
          </cell>
        </row>
        <row r="3778">
          <cell r="B3778" t="str">
            <v>laøm traàn vaùn eùp 5mm boïc simili, simili 5cm, neïp phaân oâ baèng goã</v>
          </cell>
          <cell r="C3778" t="str">
            <v>m2</v>
          </cell>
          <cell r="D3778" t="str">
            <v>TA.2210</v>
          </cell>
        </row>
        <row r="3779">
          <cell r="B3779" t="str">
            <v>laøm traàn vaùn eùp 5mm chia oâ nhoû coù giaêng chìm hoaëc neïp noåi trang trí</v>
          </cell>
          <cell r="C3779" t="str">
            <v>m2</v>
          </cell>
          <cell r="D3779" t="str">
            <v>TA.2310</v>
          </cell>
        </row>
        <row r="3780">
          <cell r="B3780" t="str">
            <v>laøm traàn baèng taám thaïch cao 50x50 cm</v>
          </cell>
          <cell r="C3780" t="str">
            <v>m2</v>
          </cell>
          <cell r="D3780" t="str">
            <v>TA.2411</v>
          </cell>
        </row>
        <row r="3781">
          <cell r="B3781" t="str">
            <v>laøm traàn baèng taám thaïch cao 61x41 cm</v>
          </cell>
          <cell r="C3781" t="str">
            <v>m2</v>
          </cell>
          <cell r="D3781" t="str">
            <v>TA.2412</v>
          </cell>
        </row>
        <row r="3782">
          <cell r="B3782" t="str">
            <v>laøm traàn baèng taám nhöïa hoa v¿n 50x50 cm</v>
          </cell>
          <cell r="C3782" t="str">
            <v>m2</v>
          </cell>
          <cell r="D3782" t="str">
            <v>TA.2510</v>
          </cell>
        </row>
        <row r="3783">
          <cell r="B3783" t="str">
            <v>laøm traàn lambris goã daøy 1cm</v>
          </cell>
          <cell r="C3783" t="str">
            <v>m2</v>
          </cell>
          <cell r="D3783" t="str">
            <v>TA.2610</v>
          </cell>
        </row>
        <row r="3784">
          <cell r="B3784" t="str">
            <v>laøm traàn lambris goã daøy 1,5cm</v>
          </cell>
          <cell r="C3784" t="str">
            <v>m2</v>
          </cell>
          <cell r="D3784" t="str">
            <v>TA.2620</v>
          </cell>
        </row>
        <row r="3785">
          <cell r="B3785" t="str">
            <v>laøm vaùch ngaên baèng vaùn eùp 5 mm</v>
          </cell>
          <cell r="C3785" t="str">
            <v>m2</v>
          </cell>
          <cell r="D3785" t="str">
            <v>TB.1110</v>
          </cell>
        </row>
        <row r="3786">
          <cell r="B3786" t="str">
            <v>laøm vaùch ngaên baèng vaùn eùp 12mm</v>
          </cell>
          <cell r="C3786" t="str">
            <v>m2</v>
          </cell>
          <cell r="D3786" t="str">
            <v>TB.1120</v>
          </cell>
        </row>
        <row r="3787">
          <cell r="B3787" t="str">
            <v>laøm vaùch ngaên baèng goã vaùn gheùp khít, vaùn daøy 1,5cm</v>
          </cell>
          <cell r="C3787" t="str">
            <v>m2</v>
          </cell>
          <cell r="D3787" t="str">
            <v>TB.1210</v>
          </cell>
        </row>
        <row r="3788">
          <cell r="B3788" t="str">
            <v>laøm vaùch ngaên baèng goã vaùn gheùp khìt, vaùn daøy 2,0cm</v>
          </cell>
          <cell r="C3788" t="str">
            <v>m2</v>
          </cell>
          <cell r="D3788" t="str">
            <v>TB.1220</v>
          </cell>
        </row>
        <row r="3789">
          <cell r="B3789" t="str">
            <v>laøm vaùch ngaên baèng goã vaùn choàng mí, vaùn daøy 1,5cm</v>
          </cell>
          <cell r="C3789" t="str">
            <v>m2</v>
          </cell>
          <cell r="D3789" t="str">
            <v>TB.1310</v>
          </cell>
        </row>
        <row r="3790">
          <cell r="B3790" t="str">
            <v>laøm vaùch ngaên baèng goã vaùn choàng mí, vaùn daøy 2,0cm</v>
          </cell>
          <cell r="C3790" t="str">
            <v>m2</v>
          </cell>
          <cell r="D3790" t="str">
            <v>TB.1320</v>
          </cell>
        </row>
        <row r="3791">
          <cell r="B3791" t="str">
            <v>Saûn xuaát vaø ñoùng chaân töôøng goã kích thöôùc 2x10</v>
          </cell>
          <cell r="C3791" t="str">
            <v>m</v>
          </cell>
          <cell r="D3791" t="str">
            <v>TB.1410</v>
          </cell>
        </row>
        <row r="3792">
          <cell r="B3792" t="str">
            <v>Saûn xuaát vaø ñoùng chaân töôøng goã kích thöôùc 2x20</v>
          </cell>
          <cell r="C3792" t="str">
            <v>m</v>
          </cell>
          <cell r="D3792" t="str">
            <v>TB.1420</v>
          </cell>
        </row>
        <row r="3793">
          <cell r="B3793" t="str">
            <v>Saûn xuaát + Laép ñaët tayvòn caàu thang baèng goã kích thöôùc 8x10</v>
          </cell>
          <cell r="C3793" t="str">
            <v>m</v>
          </cell>
          <cell r="D3793" t="str">
            <v>TB.1510</v>
          </cell>
        </row>
        <row r="3794">
          <cell r="B3794" t="str">
            <v>Saûn xuaát + Laép ñaët tayvòn caàu thang baèng goã kích thöôùc 8x14</v>
          </cell>
          <cell r="C3794" t="str">
            <v>m</v>
          </cell>
          <cell r="D3794" t="str">
            <v>TB.1520</v>
          </cell>
        </row>
        <row r="3795">
          <cell r="B3795" t="str">
            <v>Saûn xuaát vaø laép döïng khung goã ñeå ñoùng löôùi, vaùch ngaên</v>
          </cell>
          <cell r="C3795" t="str">
            <v>m3</v>
          </cell>
          <cell r="D3795" t="str">
            <v>TB.2110</v>
          </cell>
        </row>
        <row r="3796">
          <cell r="B3796" t="str">
            <v>Saûn xuaát vaø laép döïng khung goã daàm saøn</v>
          </cell>
          <cell r="C3796" t="str">
            <v>m3</v>
          </cell>
          <cell r="D3796" t="str">
            <v>TB.2210</v>
          </cell>
        </row>
        <row r="3797">
          <cell r="B3797" t="str">
            <v>Laøm maët saøn goã vaùn daøy 2cm</v>
          </cell>
          <cell r="C3797" t="str">
            <v>m2</v>
          </cell>
          <cell r="D3797" t="str">
            <v>TB.2310</v>
          </cell>
        </row>
        <row r="3798">
          <cell r="B3798" t="str">
            <v>Laøm maët saøn goã vaùn daøy 3cm</v>
          </cell>
          <cell r="C3798" t="str">
            <v>m2</v>
          </cell>
          <cell r="D3798" t="str">
            <v>TB.2320</v>
          </cell>
        </row>
        <row r="3799">
          <cell r="B3799" t="str">
            <v>laøm töôøng lambris goã daøy 1cm</v>
          </cell>
          <cell r="C3799" t="str">
            <v>m2</v>
          </cell>
          <cell r="D3799" t="str">
            <v>TB.2410</v>
          </cell>
        </row>
        <row r="3800">
          <cell r="B3800" t="str">
            <v>laøm töôøng Lambris goã daøy 1,5cm</v>
          </cell>
          <cell r="C3800" t="str">
            <v>m2</v>
          </cell>
          <cell r="D3800" t="str">
            <v>TB.2420</v>
          </cell>
        </row>
        <row r="3801">
          <cell r="B3801" t="str">
            <v>Saûn xuaát vaø ñoùng maét caùo baèng neïp goã 3x1cm, loã 5x5cm</v>
          </cell>
          <cell r="C3801" t="str">
            <v>m2</v>
          </cell>
          <cell r="D3801" t="str">
            <v>TB.2510</v>
          </cell>
        </row>
        <row r="3802">
          <cell r="B3802" t="str">
            <v>Saûn xuaát vaø ñoùng maét caùo baèng neïp goã 3x1cm, loã 10x10cm</v>
          </cell>
          <cell r="C3802" t="str">
            <v>m2</v>
          </cell>
          <cell r="D3802" t="str">
            <v>TB.2520</v>
          </cell>
        </row>
        <row r="3803">
          <cell r="B3803" t="str">
            <v>Saûn xuaát vaø ñoùng dieàm maùi goã daøy 2cm</v>
          </cell>
          <cell r="C3803" t="str">
            <v>m2</v>
          </cell>
          <cell r="D3803" t="str">
            <v>TB.2610</v>
          </cell>
        </row>
        <row r="3804">
          <cell r="B3804" t="str">
            <v>Saûn xuaát vaø ñoùng dieàm maùi goã daøy 3cm</v>
          </cell>
          <cell r="C3804" t="str">
            <v>m2</v>
          </cell>
          <cell r="D3804" t="str">
            <v>TB.2620</v>
          </cell>
        </row>
        <row r="3805">
          <cell r="B3805" t="str">
            <v>daùn foocmica vaøo keát caáu, daïng taám</v>
          </cell>
          <cell r="C3805" t="str">
            <v>m2</v>
          </cell>
          <cell r="D3805" t="str">
            <v>TB.2710</v>
          </cell>
        </row>
        <row r="3806">
          <cell r="B3806" t="str">
            <v>daùn foocmica vaøo keát caáu, daïng chæ roäng ≤ 3cm</v>
          </cell>
          <cell r="C3806" t="str">
            <v>m</v>
          </cell>
          <cell r="D3806" t="str">
            <v>TB.2720</v>
          </cell>
        </row>
        <row r="3807">
          <cell r="B3807" t="str">
            <v>OÁp simili + m≤t daøy 5cm vaøo caáu kieän goã</v>
          </cell>
          <cell r="C3807" t="str">
            <v>m2</v>
          </cell>
          <cell r="D3807" t="str">
            <v>TB.2810</v>
          </cell>
        </row>
        <row r="3808">
          <cell r="B3808" t="str">
            <v>daùn giaáy trang trí vaøo töôøng goã vaùn</v>
          </cell>
          <cell r="C3808" t="str">
            <v>m2</v>
          </cell>
          <cell r="D3808" t="str">
            <v>TB.3110</v>
          </cell>
        </row>
        <row r="3809">
          <cell r="B3809" t="str">
            <v>daùn giaáy trang trí vaøo töôøng Traùt vöõa</v>
          </cell>
          <cell r="C3809" t="str">
            <v>m2</v>
          </cell>
          <cell r="D3809" t="str">
            <v>TB.3120</v>
          </cell>
        </row>
        <row r="3810">
          <cell r="B3810" t="str">
            <v>daùn giaáy trang trí vaøo traàn goã</v>
          </cell>
          <cell r="C3810" t="str">
            <v>m2</v>
          </cell>
          <cell r="D3810" t="str">
            <v>TB.3130</v>
          </cell>
        </row>
        <row r="3811">
          <cell r="B3811" t="str">
            <v>daùn giaáy trang trí vaøo traàn Traùt vöõa</v>
          </cell>
          <cell r="C3811" t="str">
            <v>m2</v>
          </cell>
          <cell r="D3811" t="str">
            <v>TB.3140</v>
          </cell>
        </row>
        <row r="3812">
          <cell r="B3812" t="str">
            <v>laøm vaùch kính khung goã - kính 3 ly</v>
          </cell>
          <cell r="C3812" t="str">
            <v>m2</v>
          </cell>
          <cell r="D3812" t="str">
            <v>TB.3210</v>
          </cell>
        </row>
        <row r="3813">
          <cell r="B3813" t="str">
            <v>laøm vaùch kính khung goã - kính 5 ly</v>
          </cell>
          <cell r="C3813" t="str">
            <v>m2</v>
          </cell>
          <cell r="D3813" t="str">
            <v>TB.3220</v>
          </cell>
        </row>
        <row r="3814">
          <cell r="B3814" t="str">
            <v>laøm vaùch kính khung saét - kính 3 ly</v>
          </cell>
          <cell r="C3814" t="str">
            <v>m2</v>
          </cell>
          <cell r="D3814" t="str">
            <v>TB.3310</v>
          </cell>
        </row>
        <row r="3815">
          <cell r="B3815" t="str">
            <v>laøm vaùch kính khung saét - kính 5 ly</v>
          </cell>
          <cell r="C3815" t="str">
            <v>m2</v>
          </cell>
          <cell r="D3815" t="str">
            <v>TB.3320</v>
          </cell>
        </row>
        <row r="3816">
          <cell r="B3816" t="str">
            <v>Queùt voâi 1 nöôùc traéng, 2 nöôùc maøu, cao ≤  4m</v>
          </cell>
          <cell r="C3816" t="str">
            <v>m2</v>
          </cell>
          <cell r="D3816" t="str">
            <v>UA.1110</v>
          </cell>
        </row>
        <row r="3817">
          <cell r="B3817" t="str">
            <v>Queùt voâi 1 nöôùc traéng, 2 nöôùc maøu, cao &gt;  4m</v>
          </cell>
          <cell r="C3817" t="str">
            <v>m2</v>
          </cell>
          <cell r="D3817" t="str">
            <v>UA.1120</v>
          </cell>
        </row>
        <row r="3818">
          <cell r="B3818" t="str">
            <v>Queùt voâi 3 nöôùc traéng, cao ≤  4m</v>
          </cell>
          <cell r="C3818" t="str">
            <v>m2</v>
          </cell>
          <cell r="D3818" t="str">
            <v>UA.1210</v>
          </cell>
        </row>
        <row r="3819">
          <cell r="B3819" t="str">
            <v>Queùt voâi 3 nöôùc traéng, cao &gt;  4m</v>
          </cell>
          <cell r="C3819" t="str">
            <v>m2</v>
          </cell>
          <cell r="D3819" t="str">
            <v>UA.1220</v>
          </cell>
        </row>
        <row r="3820">
          <cell r="B3820" t="str">
            <v>Queùt xi maêng 2 nöôùc vaøo caáu kieän Beâ toâng, cao ≤ 4m</v>
          </cell>
          <cell r="C3820" t="str">
            <v>m2</v>
          </cell>
          <cell r="D3820" t="str">
            <v>UA.1310</v>
          </cell>
        </row>
        <row r="3821">
          <cell r="B3821" t="str">
            <v>Queùt xi maêng 2 nöôùc vaøo caáu kieän Beâ toâng, cao &gt; 4m</v>
          </cell>
          <cell r="C3821" t="str">
            <v>m2</v>
          </cell>
          <cell r="D3821" t="str">
            <v>UA.1320</v>
          </cell>
        </row>
        <row r="3822">
          <cell r="B3822" t="str">
            <v>Quay voâi gai vaøo caùc keát caáu, cao ≤  4m</v>
          </cell>
          <cell r="C3822" t="str">
            <v>m2</v>
          </cell>
          <cell r="D3822" t="str">
            <v>UA.2110</v>
          </cell>
        </row>
        <row r="3823">
          <cell r="B3823" t="str">
            <v>Quay voâi gai vaøo caùc keát caáu, cao &gt; 4m</v>
          </cell>
          <cell r="C3823" t="str">
            <v>m2</v>
          </cell>
          <cell r="D3823" t="str">
            <v>UA.2120</v>
          </cell>
        </row>
        <row r="3824">
          <cell r="B3824" t="str">
            <v>Phun xoáp vaøo keát caáu baèng vöõa XM caùt vaøng khoâng troän maøu</v>
          </cell>
          <cell r="C3824" t="str">
            <v>m2</v>
          </cell>
          <cell r="D3824" t="str">
            <v>UA.2210</v>
          </cell>
        </row>
        <row r="3825">
          <cell r="B3825" t="str">
            <v>Phun xoáp vaøo keát caáu baèng vöõa XM caùt vaøng coù troän maøu</v>
          </cell>
          <cell r="C3825" t="str">
            <v>m2</v>
          </cell>
          <cell r="D3825" t="str">
            <v>UA.2220</v>
          </cell>
        </row>
        <row r="3826">
          <cell r="B3826" t="str">
            <v>Baû ma tít 3 lôùp vaøo töôøng</v>
          </cell>
          <cell r="C3826" t="str">
            <v>m2</v>
          </cell>
          <cell r="D3826" t="str">
            <v>UB.1110</v>
          </cell>
        </row>
        <row r="3827">
          <cell r="B3827" t="str">
            <v>Baû ma tít 3 lôùp vaøo coät, daàm, traàn</v>
          </cell>
          <cell r="C3827" t="str">
            <v>m2</v>
          </cell>
          <cell r="D3827" t="str">
            <v>UB.1120</v>
          </cell>
        </row>
        <row r="3828">
          <cell r="B3828" t="str">
            <v>Baû xi maêng 3 lôùp vaøo töôøng</v>
          </cell>
          <cell r="C3828" t="str">
            <v>m2</v>
          </cell>
          <cell r="D3828" t="str">
            <v>UB.1210</v>
          </cell>
        </row>
        <row r="3829">
          <cell r="B3829" t="str">
            <v>Baû xi maêng 3 lôùp vaøo coät, daàm, traàn</v>
          </cell>
          <cell r="C3829" t="str">
            <v>m2</v>
          </cell>
          <cell r="D3829" t="str">
            <v>UB.1220</v>
          </cell>
        </row>
        <row r="3830">
          <cell r="B3830" t="str">
            <v>Baû baèng hoãn hôïp sôn + XM caùt vaøng + boä Baû + phuï gia vaøo töôøng</v>
          </cell>
          <cell r="C3830" t="str">
            <v>m2</v>
          </cell>
          <cell r="D3830" t="str">
            <v>UB.2110</v>
          </cell>
        </row>
        <row r="3831">
          <cell r="B3831" t="str">
            <v>Baû baèng hoãn hôïp sôn + XM caùt vaøng + boä Baû + phuï gia coät, daàm, traàn</v>
          </cell>
          <cell r="C3831" t="str">
            <v>m2</v>
          </cell>
          <cell r="D3831" t="str">
            <v>UB.2120</v>
          </cell>
        </row>
        <row r="3832">
          <cell r="B3832" t="str">
            <v>Baû baèng Ventinit vaøo töôøng</v>
          </cell>
          <cell r="C3832" t="str">
            <v>m2</v>
          </cell>
          <cell r="D3832" t="str">
            <v>UB.2210</v>
          </cell>
        </row>
        <row r="3833">
          <cell r="B3833" t="str">
            <v>Baû baèng Ventinit vaøo coät, daàm, traàn</v>
          </cell>
          <cell r="C3833" t="str">
            <v>m2</v>
          </cell>
          <cell r="D3833" t="str">
            <v>UB.2220</v>
          </cell>
        </row>
        <row r="3834">
          <cell r="B3834" t="str">
            <v>Sôn cöûa kính 2 nöôùc</v>
          </cell>
          <cell r="C3834" t="str">
            <v>m2</v>
          </cell>
          <cell r="D3834" t="str">
            <v>UC.1110</v>
          </cell>
        </row>
        <row r="3835">
          <cell r="B3835" t="str">
            <v>Sôn cöûa kính 3 nöôùc</v>
          </cell>
          <cell r="C3835" t="str">
            <v>m2</v>
          </cell>
          <cell r="D3835" t="str">
            <v>UC.1120</v>
          </cell>
        </row>
        <row r="3836">
          <cell r="B3836" t="str">
            <v>Sôn cöûa goã panoâ 2 nöôùc</v>
          </cell>
          <cell r="C3836" t="str">
            <v>m2</v>
          </cell>
          <cell r="D3836" t="str">
            <v>UC.1210</v>
          </cell>
        </row>
        <row r="3837">
          <cell r="B3837" t="str">
            <v>Sôn cöûa goã panoâ 3 nöôùc</v>
          </cell>
          <cell r="C3837" t="str">
            <v>m2</v>
          </cell>
          <cell r="D3837" t="str">
            <v>UC.1220</v>
          </cell>
        </row>
        <row r="3838">
          <cell r="B3838" t="str">
            <v>Sôn cöûa goã choáp 2 nöôùc</v>
          </cell>
          <cell r="C3838" t="str">
            <v>m2</v>
          </cell>
          <cell r="D3838" t="str">
            <v>UC.1310</v>
          </cell>
        </row>
        <row r="3839">
          <cell r="B3839" t="str">
            <v>Sôn cöûa goã choáp 3 nöôùc</v>
          </cell>
          <cell r="C3839" t="str">
            <v>m2</v>
          </cell>
          <cell r="D3839" t="str">
            <v>UC.1320</v>
          </cell>
        </row>
        <row r="3840">
          <cell r="B3840" t="str">
            <v>Sôn goã 2 nöôùc</v>
          </cell>
          <cell r="C3840" t="str">
            <v>m2</v>
          </cell>
          <cell r="D3840" t="str">
            <v>UC.1410</v>
          </cell>
        </row>
        <row r="3841">
          <cell r="B3841" t="str">
            <v>Sôn goã 3 nöôùc</v>
          </cell>
          <cell r="C3841" t="str">
            <v>m2</v>
          </cell>
          <cell r="D3841" t="str">
            <v>UC.1420</v>
          </cell>
        </row>
        <row r="3842">
          <cell r="B3842" t="str">
            <v>Sôn kính mΩ 1 nöôùc</v>
          </cell>
          <cell r="C3842" t="str">
            <v>m2</v>
          </cell>
          <cell r="D3842" t="str">
            <v>UC.1430</v>
          </cell>
        </row>
        <row r="3843">
          <cell r="B3843" t="str">
            <v>Sôn töôøng 2 nöôùc</v>
          </cell>
          <cell r="C3843" t="str">
            <v>m2</v>
          </cell>
          <cell r="D3843" t="str">
            <v>UC.2110</v>
          </cell>
        </row>
        <row r="3844">
          <cell r="B3844" t="str">
            <v>Sôn töôøng 3 nöôùc</v>
          </cell>
          <cell r="C3844" t="str">
            <v>m2</v>
          </cell>
          <cell r="D3844" t="str">
            <v>UC.2120</v>
          </cell>
        </row>
        <row r="3845">
          <cell r="B3845" t="str">
            <v>Sôn saét deït 2 nöôùc</v>
          </cell>
          <cell r="C3845" t="str">
            <v>m2</v>
          </cell>
          <cell r="D3845" t="str">
            <v>UC.2210</v>
          </cell>
        </row>
        <row r="3846">
          <cell r="B3846" t="str">
            <v>Sôn saét deït 3 nöôùc</v>
          </cell>
          <cell r="C3846" t="str">
            <v>m2</v>
          </cell>
          <cell r="D3846" t="str">
            <v>UC.2220</v>
          </cell>
        </row>
        <row r="3847">
          <cell r="B3847" t="str">
            <v>Sôn saét theùp caùc kieåu 2 nöôùc</v>
          </cell>
          <cell r="C3847" t="str">
            <v>m2</v>
          </cell>
          <cell r="D3847" t="str">
            <v>UC.2230</v>
          </cell>
        </row>
        <row r="3848">
          <cell r="B3848" t="str">
            <v>Sôn saét theùp caùc kieåu 3 nöôùc</v>
          </cell>
          <cell r="C3848" t="str">
            <v>m2</v>
          </cell>
          <cell r="D3848" t="str">
            <v>UC.2240</v>
          </cell>
        </row>
        <row r="3849">
          <cell r="B3849" t="str">
            <v>Sôn si li caùt vaøo töôøng</v>
          </cell>
          <cell r="C3849" t="str">
            <v>m2</v>
          </cell>
          <cell r="D3849" t="str">
            <v>UC.3110</v>
          </cell>
        </row>
        <row r="3850">
          <cell r="B3850" t="str">
            <v>Sôn si li caùt vaøo töôøng trong nhaø</v>
          </cell>
          <cell r="C3850" t="str">
            <v>m2</v>
          </cell>
          <cell r="D3850" t="str">
            <v>UC.3111</v>
          </cell>
        </row>
        <row r="3851">
          <cell r="B3851" t="str">
            <v>Sôn si li caùt vaøo töôøng ngoaøi nhaø</v>
          </cell>
          <cell r="C3851" t="str">
            <v>m2</v>
          </cell>
          <cell r="D3851" t="str">
            <v>UC.3112</v>
          </cell>
        </row>
        <row r="3852">
          <cell r="B3852" t="str">
            <v>Sôn si li caùt vaøo coät, daàm, traàn</v>
          </cell>
          <cell r="C3852" t="str">
            <v>m2</v>
          </cell>
          <cell r="D3852" t="str">
            <v>UC.3120</v>
          </cell>
        </row>
        <row r="3853">
          <cell r="B3853" t="str">
            <v>Sôn phaân keû tuyeán ñöôøng, Sôn nuùt, ñaûo baèng thuû coâng</v>
          </cell>
          <cell r="C3853" t="str">
            <v>m2</v>
          </cell>
          <cell r="D3853" t="str">
            <v>UC.4110</v>
          </cell>
        </row>
        <row r="3854">
          <cell r="B3854" t="str">
            <v>Sôn phaân keû tuyeán ñöôøng baèng thuû coâng</v>
          </cell>
          <cell r="C3854" t="str">
            <v>m2</v>
          </cell>
          <cell r="D3854" t="str">
            <v>UC.4120</v>
          </cell>
        </row>
        <row r="3855">
          <cell r="B3855" t="str">
            <v>Sôn phaân keû tuyeán ñöôøng baèng maùy</v>
          </cell>
          <cell r="C3855" t="str">
            <v>m2</v>
          </cell>
          <cell r="D3855" t="str">
            <v>UC.4130</v>
          </cell>
        </row>
        <row r="3856">
          <cell r="B3856" t="str">
            <v>Queùt Flinkote choáng thaám maùi, seânoâ, oâ vaêng</v>
          </cell>
          <cell r="C3856" t="str">
            <v>m2</v>
          </cell>
          <cell r="D3856" t="str">
            <v>UC.4210</v>
          </cell>
        </row>
        <row r="3857">
          <cell r="B3857" t="str">
            <v>Taåy ræ keát caáu daàm daøn theùp môùi, baèng phun caùt</v>
          </cell>
          <cell r="C3857" t="str">
            <v>m2</v>
          </cell>
          <cell r="D3857" t="str">
            <v>UD.1110</v>
          </cell>
        </row>
        <row r="3858">
          <cell r="B3858" t="str">
            <v>Taåy ræ keát caáu daàm daøn theùp ñaõ sôn, baèng phun caùt</v>
          </cell>
          <cell r="C3858" t="str">
            <v>m2</v>
          </cell>
          <cell r="D3858" t="str">
            <v>UD.1120</v>
          </cell>
        </row>
        <row r="3859">
          <cell r="B3859" t="str">
            <v>Ñaùnh veùc ni cobalt vaøo keát caáu goã</v>
          </cell>
          <cell r="C3859" t="str">
            <v>m2</v>
          </cell>
          <cell r="D3859" t="str">
            <v>UD.2110</v>
          </cell>
        </row>
        <row r="3860">
          <cell r="B3860" t="str">
            <v>Ñaùnh veùc ni tampon vaøo keát caáu goã</v>
          </cell>
          <cell r="C3860" t="str">
            <v>m2</v>
          </cell>
          <cell r="D3860" t="str">
            <v>UD.2210</v>
          </cell>
        </row>
        <row r="3861">
          <cell r="B3861" t="str">
            <v>Queùt nhöïa bi tum nπng vaøo töôøng</v>
          </cell>
          <cell r="C3861" t="str">
            <v>m2</v>
          </cell>
          <cell r="D3861" t="str">
            <v>UD.3110</v>
          </cell>
        </row>
        <row r="3862">
          <cell r="B3862" t="str">
            <v>Queùt nhöïa bi tum nguΘi vaøo töôøng</v>
          </cell>
          <cell r="C3862" t="str">
            <v>m2</v>
          </cell>
          <cell r="D3862" t="str">
            <v>UD.3120</v>
          </cell>
        </row>
        <row r="3863">
          <cell r="B3863" t="str">
            <v>Queùt haét in vaøo goã</v>
          </cell>
          <cell r="C3863" t="str">
            <v>m2</v>
          </cell>
          <cell r="D3863" t="str">
            <v>UD.3130</v>
          </cell>
        </row>
        <row r="3864">
          <cell r="B3864" t="str">
            <v>daùn 1 lôùp giaáy daàu, Queùt 1 lôùp nhöïa</v>
          </cell>
          <cell r="C3864" t="str">
            <v>m2</v>
          </cell>
          <cell r="D3864" t="str">
            <v>UD.3210</v>
          </cell>
        </row>
        <row r="3865">
          <cell r="B3865" t="str">
            <v>daùn 2 lôùp giaáy daàu, Queùt 2 lôùp nhöïa</v>
          </cell>
          <cell r="C3865" t="str">
            <v>m2</v>
          </cell>
          <cell r="D3865" t="str">
            <v>UD.3220</v>
          </cell>
        </row>
        <row r="3866">
          <cell r="B3866" t="str">
            <v>daùn 2 lôùp giaáy daàu, Queùt 3 lôùp nhöïa</v>
          </cell>
          <cell r="C3866" t="str">
            <v>m2</v>
          </cell>
          <cell r="D3866" t="str">
            <v>UD.3230</v>
          </cell>
        </row>
        <row r="3867">
          <cell r="B3867" t="str">
            <v>daùn 3 lôùp giaáy daàu, Queùt 4 lôùp nhöïa</v>
          </cell>
          <cell r="C3867" t="str">
            <v>m2</v>
          </cell>
          <cell r="D3867" t="str">
            <v>UD.3240</v>
          </cell>
        </row>
        <row r="3868">
          <cell r="B3868" t="str">
            <v>daùn 1 lôùp bao taûi, Queùt 2 lôùp nhöïa</v>
          </cell>
          <cell r="C3868" t="str">
            <v>m2</v>
          </cell>
          <cell r="D3868" t="str">
            <v>UD.3310</v>
          </cell>
        </row>
        <row r="3869">
          <cell r="B3869" t="str">
            <v>daùn 2 lôùp bao taûi, Queùt 3 lôùp nhöïa</v>
          </cell>
          <cell r="C3869" t="str">
            <v>m2</v>
          </cell>
          <cell r="D3869" t="str">
            <v>UD.3320</v>
          </cell>
        </row>
        <row r="3870">
          <cell r="B3870" t="str">
            <v>Queùt nhöïa ñöôøng choáng thaám vaø môùi Noái oáng coáng d=0,75m</v>
          </cell>
          <cell r="C3870" t="str">
            <v>ñng</v>
          </cell>
          <cell r="D3870" t="str">
            <v>UD.3410</v>
          </cell>
        </row>
        <row r="3871">
          <cell r="B3871" t="str">
            <v>Queùt nhöïa ñöôøng choáng thaám vaø môùi Noái oáng coáng d=1m</v>
          </cell>
          <cell r="C3871" t="str">
            <v>ñng</v>
          </cell>
          <cell r="D3871" t="str">
            <v>UD.3420</v>
          </cell>
        </row>
        <row r="3872">
          <cell r="B3872" t="str">
            <v>Queùt nhöïa ñöôøng choáng thaám vaø môùi Noái oáng coáng d=1,25m</v>
          </cell>
          <cell r="C3872" t="str">
            <v>ñng</v>
          </cell>
          <cell r="D3872" t="str">
            <v>UD.3430</v>
          </cell>
        </row>
        <row r="3873">
          <cell r="B3873" t="str">
            <v>Queùt nhöïa ñöôøng choáng thaám vaø môùi Noái oáng coáng d=1,5m</v>
          </cell>
          <cell r="C3873" t="str">
            <v>ñng</v>
          </cell>
          <cell r="D3873" t="str">
            <v>UD.3440</v>
          </cell>
        </row>
        <row r="3874">
          <cell r="B3874" t="str">
            <v>Cheùt khe Noái baèng daây thöøng taåm nhöïa</v>
          </cell>
          <cell r="C3874" t="str">
            <v>m</v>
          </cell>
          <cell r="D3874" t="str">
            <v>UD.4110</v>
          </cell>
        </row>
        <row r="3875">
          <cell r="B3875" t="str">
            <v>Laøm taàng loïc caùt loaïi ñöùng</v>
          </cell>
          <cell r="C3875" t="str">
            <v>m3</v>
          </cell>
          <cell r="D3875" t="str">
            <v>UD.5111</v>
          </cell>
        </row>
        <row r="3876">
          <cell r="B3876" t="str">
            <v>Laøm taàng loïc caùt loaïi naèm</v>
          </cell>
          <cell r="C3876" t="str">
            <v>m3</v>
          </cell>
          <cell r="D3876" t="str">
            <v>UD.5112</v>
          </cell>
        </row>
        <row r="3877">
          <cell r="B3877" t="str">
            <v>Laøm taàng loïc ñaù daêm loaïi ñöùng</v>
          </cell>
          <cell r="C3877" t="str">
            <v>m3</v>
          </cell>
          <cell r="D3877" t="str">
            <v>UD.5121</v>
          </cell>
        </row>
        <row r="3878">
          <cell r="B3878" t="str">
            <v>Laøm taàng loïc ñaù daêm loaïi naèm</v>
          </cell>
          <cell r="C3878" t="str">
            <v>m3</v>
          </cell>
          <cell r="D3878" t="str">
            <v>UD.5122</v>
          </cell>
        </row>
        <row r="3879">
          <cell r="B3879" t="str">
            <v>Mieát maïch töôøng ñaù kieåu loõm</v>
          </cell>
          <cell r="C3879" t="str">
            <v>m2</v>
          </cell>
          <cell r="D3879" t="str">
            <v>UD.6111</v>
          </cell>
        </row>
        <row r="3880">
          <cell r="B3880" t="str">
            <v>Mieát maïch töôøng ñaù kieåu loài (VXM caùt vaøng Ml&gt;2 M75)</v>
          </cell>
          <cell r="C3880" t="str">
            <v>m2</v>
          </cell>
          <cell r="D3880" t="str">
            <v>UD.6112</v>
          </cell>
        </row>
        <row r="3881">
          <cell r="B3881" t="str">
            <v>Mieát maïch töôøng gaïch kieåu loõm</v>
          </cell>
          <cell r="C3881" t="str">
            <v>m2</v>
          </cell>
          <cell r="D3881" t="str">
            <v>UD.6121</v>
          </cell>
        </row>
        <row r="3882">
          <cell r="B3882" t="str">
            <v>Mieát maïch töôøng gaïch kieåu loài (VXM caùt vaøng Ml&gt;2 M75)</v>
          </cell>
          <cell r="C3882" t="str">
            <v>m2</v>
          </cell>
          <cell r="D3882" t="str">
            <v>UD.6122</v>
          </cell>
        </row>
        <row r="3883">
          <cell r="B3883" t="str">
            <v>laøm khoáp Noái baèng theùp kieåu</v>
          </cell>
          <cell r="C3883" t="str">
            <v>m</v>
          </cell>
          <cell r="D3883" t="str">
            <v>UD.7110</v>
          </cell>
        </row>
        <row r="3884">
          <cell r="B3884" t="str">
            <v>laøm khoáp Noái baèng theùp kieåu 2</v>
          </cell>
          <cell r="C3884" t="str">
            <v>m</v>
          </cell>
          <cell r="D3884" t="str">
            <v>UD.7120</v>
          </cell>
        </row>
        <row r="3885">
          <cell r="B3885" t="str">
            <v>laøm khoáp Noái baèng theùp kieåu 3</v>
          </cell>
          <cell r="C3885" t="str">
            <v>m</v>
          </cell>
          <cell r="D3885" t="str">
            <v>UD.7130</v>
          </cell>
        </row>
        <row r="3886">
          <cell r="B3886" t="str">
            <v>laøm khoáp Noái baèng theùp kieåu 4 (VXM caùt vaøng Ml&gt;2 M100)</v>
          </cell>
          <cell r="C3886" t="str">
            <v>m</v>
          </cell>
          <cell r="D3886" t="str">
            <v>UD.7140</v>
          </cell>
        </row>
        <row r="3887">
          <cell r="B3887" t="str">
            <v>laøm khoáp Noái baèng theùp kieåu 5</v>
          </cell>
          <cell r="C3887" t="str">
            <v>m</v>
          </cell>
          <cell r="D3887" t="str">
            <v>UD.7150</v>
          </cell>
        </row>
        <row r="3888">
          <cell r="B3888" t="str">
            <v>laøm khoáp Noái baèng «σng kieåu (VXM caùt vaøng Ml&gt;2 M100)</v>
          </cell>
          <cell r="C3888" t="str">
            <v>m</v>
          </cell>
          <cell r="D3888" t="str">
            <v>UD.7210</v>
          </cell>
        </row>
        <row r="3889">
          <cell r="B3889" t="str">
            <v>laøm khoáp Noái baèng «σng kieåu 2 (VXM caùt vaøng Ml&gt;2 M100)</v>
          </cell>
          <cell r="C3889" t="str">
            <v>m</v>
          </cell>
          <cell r="D3889" t="str">
            <v>UD.7220</v>
          </cell>
        </row>
        <row r="3890">
          <cell r="B3890" t="str">
            <v>laøm khoáp Noái baèng «σng kieåu 3 (VXM caùt vaøng Ml&gt;2 M100)</v>
          </cell>
          <cell r="C3890" t="str">
            <v>m</v>
          </cell>
          <cell r="D3890" t="str">
            <v>UD.7230</v>
          </cell>
        </row>
        <row r="3891">
          <cell r="B3891" t="str">
            <v>laøm khoáp Noái baèng «σng kieåu 4 (VXM caùt vaøng Ml&gt;2 M100)</v>
          </cell>
          <cell r="C3891" t="str">
            <v>m</v>
          </cell>
          <cell r="D3891" t="str">
            <v>UD.7240</v>
          </cell>
        </row>
        <row r="3892">
          <cell r="B3892" t="str">
            <v>laøm khoáp Noái baèng taám nhöïa PVC (VXM caùt vaøng Ml&gt;2 M100)</v>
          </cell>
          <cell r="C3892" t="str">
            <v>m</v>
          </cell>
          <cell r="D3892" t="str">
            <v>UD.7310</v>
          </cell>
        </row>
        <row r="3893">
          <cell r="B3893" t="str">
            <v>Laøm moùng ñöôøng thoaùt nöôùc, ngaäp nöôùc ≤ 1,5m baèng caùt haït nhoû</v>
          </cell>
          <cell r="C3893" t="str">
            <v>100m3</v>
          </cell>
          <cell r="D3893" t="str">
            <v>VA.1110</v>
          </cell>
        </row>
        <row r="3894">
          <cell r="B3894" t="str">
            <v>Laøm moùng ñöôøng thoaùt nöôùc, ngaäp nöôùc ≤ 1,5m baèng caùt haïtoïan</v>
          </cell>
          <cell r="C3894" t="str">
            <v>100m3</v>
          </cell>
          <cell r="D3894" t="str">
            <v>VA.1120</v>
          </cell>
        </row>
        <row r="3895">
          <cell r="B3895" t="str">
            <v>Laøm moùng ñöôøng thoaùt nöôùc, ngaäp nöôùc ≤ 1,5m baèng ñaù daêm</v>
          </cell>
          <cell r="C3895" t="str">
            <v>100m3</v>
          </cell>
          <cell r="D3895" t="str">
            <v>VA.1130</v>
          </cell>
        </row>
        <row r="3896">
          <cell r="B3896" t="str">
            <v>Laøm moùng ñöôøng thoaùt nöôùc, ngaäp nöôùc ≤ 1,5m baèng ñaù hoäc</v>
          </cell>
          <cell r="C3896" t="str">
            <v>100m3</v>
          </cell>
          <cell r="D3896" t="str">
            <v>VA.1140</v>
          </cell>
        </row>
        <row r="3897">
          <cell r="B3897" t="str">
            <v>Laøm moùng ñöôøng thoaùt nöôùc, ngaäp nöôùc≤ 1,5m baèng ñaù hoäc+ñaù ba</v>
          </cell>
          <cell r="C3897" t="str">
            <v>100m3</v>
          </cell>
          <cell r="D3897" t="str">
            <v>VA.1150</v>
          </cell>
        </row>
        <row r="3898">
          <cell r="B3898" t="str">
            <v>Laøm moùng ñöôøng thoaùt nöôùc,ngaäp nöôùc≤ 1,5m baèng ñaù hoäc+ñaù daêm</v>
          </cell>
          <cell r="C3898" t="str">
            <v>100m3</v>
          </cell>
          <cell r="D3898" t="str">
            <v>VA.1160</v>
          </cell>
        </row>
        <row r="3899">
          <cell r="B3899" t="str">
            <v>Laøm moùng caùt saâu ≤  1,5m, khoâng coù töôøng vaây</v>
          </cell>
          <cell r="C3899" t="str">
            <v>100m3</v>
          </cell>
          <cell r="D3899" t="str">
            <v>VA.2111</v>
          </cell>
        </row>
        <row r="3900">
          <cell r="B3900" t="str">
            <v>Laøm moùng caùt saâu ≤  1,5m, coù töôøng vaây</v>
          </cell>
          <cell r="C3900" t="str">
            <v>100m3</v>
          </cell>
          <cell r="D3900" t="str">
            <v>VA.2112</v>
          </cell>
        </row>
        <row r="3901">
          <cell r="B3901" t="str">
            <v>Laøm moùng caùt saâu &gt; 1,5m, khoâng coù töôøng vaây</v>
          </cell>
          <cell r="C3901" t="str">
            <v>100m3</v>
          </cell>
          <cell r="D3901" t="str">
            <v>VA.2121</v>
          </cell>
        </row>
        <row r="3902">
          <cell r="B3902" t="str">
            <v>Laøm moùng caùt saâu &gt; 1,5m, coù töôøng vaây</v>
          </cell>
          <cell r="C3902" t="str">
            <v>100m3</v>
          </cell>
          <cell r="D3902" t="str">
            <v>VA.2122</v>
          </cell>
        </row>
        <row r="3903">
          <cell r="B3903" t="str">
            <v>Laøm moùng caùt saïn saâu ≤  1,5m khoâng coù töôøng vaây</v>
          </cell>
          <cell r="C3903" t="str">
            <v>100m3</v>
          </cell>
          <cell r="D3903" t="str">
            <v>VA.2211</v>
          </cell>
        </row>
        <row r="3904">
          <cell r="B3904" t="str">
            <v>Laøm moùng caùt saïn saâu ≤  1,5m coù töôøng vaây</v>
          </cell>
          <cell r="C3904" t="str">
            <v>100m3</v>
          </cell>
          <cell r="D3904" t="str">
            <v>VA.2212</v>
          </cell>
        </row>
        <row r="3905">
          <cell r="B3905" t="str">
            <v>Laøm moùng caùt saïn saâu &gt; 1,5m khoâng coù töôøng vaây</v>
          </cell>
          <cell r="C3905" t="str">
            <v>100m3</v>
          </cell>
          <cell r="D3905" t="str">
            <v>VA.2221</v>
          </cell>
        </row>
        <row r="3906">
          <cell r="B3906" t="str">
            <v>Laøm moùng caùt saïn saâu &gt; 1,5m, coù töôøng vaây</v>
          </cell>
          <cell r="C3906" t="str">
            <v>100m3</v>
          </cell>
          <cell r="D3906" t="str">
            <v>VA.2222</v>
          </cell>
        </row>
        <row r="3907">
          <cell r="B3907" t="str">
            <v>Laøm moùng ñaù daêm saâu ≤  1,5m</v>
          </cell>
          <cell r="C3907" t="str">
            <v>100m3</v>
          </cell>
          <cell r="D3907" t="str">
            <v>VA.2310</v>
          </cell>
        </row>
        <row r="3908">
          <cell r="B3908" t="str">
            <v>Laøm moùng ñaù daêm saâu &gt; 1,5m</v>
          </cell>
          <cell r="C3908" t="str">
            <v>100m3</v>
          </cell>
          <cell r="D3908" t="str">
            <v>VA.2320</v>
          </cell>
        </row>
        <row r="3909">
          <cell r="B3909" t="str">
            <v>Laøm moùng ñaù hoäc saâu ≤  1,5m</v>
          </cell>
          <cell r="C3909" t="str">
            <v>100m3</v>
          </cell>
          <cell r="D3909" t="str">
            <v>VA.2410</v>
          </cell>
        </row>
        <row r="3910">
          <cell r="B3910" t="str">
            <v>Laøm moùng ñaù hoäc saâu &gt; 1,5m</v>
          </cell>
          <cell r="C3910" t="str">
            <v>100m3</v>
          </cell>
          <cell r="D3910" t="str">
            <v>VA.2420</v>
          </cell>
        </row>
        <row r="3911">
          <cell r="B3911" t="str">
            <v>Laøm lôùp loùt moùng trong khung vaây baèng ñaù hoäc</v>
          </cell>
          <cell r="C3911" t="str">
            <v>m3</v>
          </cell>
          <cell r="D3911" t="str">
            <v>VB.1110</v>
          </cell>
        </row>
        <row r="3912">
          <cell r="B3912" t="str">
            <v>Laøm lôùp loùt moùng trong khung vaây baèng ñaù daêm</v>
          </cell>
          <cell r="C3912" t="str">
            <v>m3</v>
          </cell>
          <cell r="D3912" t="str">
            <v>VB.1120</v>
          </cell>
        </row>
        <row r="3913">
          <cell r="B3913" t="str">
            <v>Laøm lôùp loùt moùng trong khung vaây baèng ñaù daêm + caùt</v>
          </cell>
          <cell r="C3913" t="str">
            <v>m3</v>
          </cell>
          <cell r="D3913" t="str">
            <v>VB.1130</v>
          </cell>
        </row>
        <row r="3914">
          <cell r="B3914" t="str">
            <v>Laøm vaø thaû roï ñaù kieåu roï 2x1x1m treân caïn</v>
          </cell>
          <cell r="C3914" t="str">
            <v>1 roï</v>
          </cell>
          <cell r="D3914" t="str">
            <v>VB.2111</v>
          </cell>
        </row>
        <row r="3915">
          <cell r="B3915" t="str">
            <v>Laøm vaø thaû roï ñaù kieåu roï 2x1x1m döôùi nöôùc</v>
          </cell>
          <cell r="C3915" t="str">
            <v>1 roï</v>
          </cell>
          <cell r="D3915" t="str">
            <v>VB.2112</v>
          </cell>
        </row>
        <row r="3916">
          <cell r="B3916" t="str">
            <v>Laøm vaø thaû roï ñaù kieåu roï 2x1x0,5m treân caïn</v>
          </cell>
          <cell r="C3916" t="str">
            <v>1 roï</v>
          </cell>
          <cell r="D3916" t="str">
            <v>VB.2121</v>
          </cell>
        </row>
        <row r="3917">
          <cell r="B3917" t="str">
            <v>Laøm vaø thaû roï ñaù kieåu roï 2x1x0,5m döôùi nöôùc</v>
          </cell>
          <cell r="C3917" t="str">
            <v>1 roï</v>
          </cell>
          <cell r="D3917" t="str">
            <v>VB.2122</v>
          </cell>
        </row>
        <row r="3918">
          <cell r="B3918" t="str">
            <v>Laøm vaø thaû roï roïng ñaù kieåu Fi 60cm daøi 10m</v>
          </cell>
          <cell r="C3918" t="str">
            <v>roïng</v>
          </cell>
          <cell r="D3918" t="str">
            <v>VB.2210</v>
          </cell>
        </row>
        <row r="3919">
          <cell r="B3919" t="str">
            <v>Laøm vaø thaû roï roïng ñaù kieåu Fi 80cm daøi 10m</v>
          </cell>
          <cell r="C3919" t="str">
            <v>roïng</v>
          </cell>
          <cell r="D3919" t="str">
            <v>VB.2220</v>
          </cell>
        </row>
        <row r="3920">
          <cell r="B3920" t="str">
            <v>Gia coá neàn ñaát yeáu baèng coïc baác thaám baèng maùy</v>
          </cell>
          <cell r="C3920" t="str">
            <v>100m</v>
          </cell>
          <cell r="D3920" t="str">
            <v>VB.3110</v>
          </cell>
        </row>
        <row r="3921">
          <cell r="B3921" t="str">
            <v>Gia coá neàn ñöôøng, maùi ñeâ ñaäp baèng vaûi ñòa kyõ thuaãt</v>
          </cell>
          <cell r="C3921" t="str">
            <v>100m2</v>
          </cell>
          <cell r="D3921" t="str">
            <v>VB.3120</v>
          </cell>
        </row>
        <row r="3922">
          <cell r="B3922" t="str">
            <v>Gia coá moùng coâng trình baèng vaûi ñòa kyõ thuaät</v>
          </cell>
          <cell r="C3922" t="str">
            <v>100m2</v>
          </cell>
          <cell r="D3922" t="str">
            <v>VB.3130</v>
          </cell>
        </row>
        <row r="3923">
          <cell r="B3923" t="str">
            <v>Troàng coû maùi keânh möông, ñeâ ñaäp, maùi taluy neàn ñöôøng</v>
          </cell>
          <cell r="C3923" t="str">
            <v>100m2</v>
          </cell>
          <cell r="D3923" t="str">
            <v>VB.4111</v>
          </cell>
        </row>
        <row r="3924">
          <cell r="B3924" t="str">
            <v>Vaän chuyeån tieáp vaàng coù 10m</v>
          </cell>
          <cell r="C3924" t="str">
            <v>100m2</v>
          </cell>
          <cell r="D3924" t="str">
            <v>VB.4191</v>
          </cell>
        </row>
        <row r="3925">
          <cell r="B3925" t="str">
            <v>Laép boä ñeøn  coù chao chuïp</v>
          </cell>
          <cell r="C3925" t="str">
            <v>boä</v>
          </cell>
          <cell r="D3925" t="str">
            <v>ZE.1110</v>
          </cell>
        </row>
        <row r="3926">
          <cell r="B3926" t="str">
            <v>Laép boä ñeøn saùt traàn coù chao chuïp</v>
          </cell>
          <cell r="C3926" t="str">
            <v>boä</v>
          </cell>
          <cell r="D3926" t="str">
            <v>ZE.1120</v>
          </cell>
        </row>
        <row r="3927">
          <cell r="B3927" t="str">
            <v>Laép boä ñeøn choáng nµ</v>
          </cell>
          <cell r="C3927" t="str">
            <v>boä</v>
          </cell>
          <cell r="D3927" t="str">
            <v>ZE.1130</v>
          </cell>
        </row>
        <row r="3928">
          <cell r="B3928" t="str">
            <v>Laép boä ñeøn choáng aåm</v>
          </cell>
          <cell r="C3928" t="str">
            <v>boä</v>
          </cell>
          <cell r="D3928" t="str">
            <v>ZE.1140</v>
          </cell>
        </row>
        <row r="3929">
          <cell r="B3929" t="str">
            <v>Laép ñeøn oáng daøi 0.6 meùt khoâng chao chuïp</v>
          </cell>
          <cell r="C3929" t="str">
            <v>boä</v>
          </cell>
          <cell r="D3929" t="str">
            <v>ZE.2110</v>
          </cell>
        </row>
        <row r="3930">
          <cell r="B3930" t="str">
            <v>Laép ñeøn oáng daøi 1.2 meùt khoâng chao chuïp</v>
          </cell>
          <cell r="C3930" t="str">
            <v>boä</v>
          </cell>
          <cell r="D3930" t="str">
            <v>ZE.2120</v>
          </cell>
        </row>
        <row r="3931">
          <cell r="B3931" t="str">
            <v>Laép ñeøn oáng daøi 1.5 meùt khoâng chao chuïp</v>
          </cell>
          <cell r="C3931" t="str">
            <v>boä</v>
          </cell>
          <cell r="D3931" t="str">
            <v>ZE.2130</v>
          </cell>
        </row>
        <row r="3932">
          <cell r="B3932" t="str">
            <v>Laép ñeøn oáng daøi 0.6 meùt 1 boùng coù chuïp</v>
          </cell>
          <cell r="C3932" t="str">
            <v>boä</v>
          </cell>
          <cell r="D3932" t="str">
            <v>ZE.2210</v>
          </cell>
        </row>
        <row r="3933">
          <cell r="B3933" t="str">
            <v>Laép ñeøn oáng daøi 0.6 meùt 2 boùng coù chuïp</v>
          </cell>
          <cell r="C3933" t="str">
            <v>boä</v>
          </cell>
          <cell r="D3933" t="str">
            <v>ZE.2220</v>
          </cell>
        </row>
        <row r="3934">
          <cell r="B3934" t="str">
            <v>Laép ñeøn oáng daøi 0.6 meùt 3 boùng coù chuïp</v>
          </cell>
          <cell r="C3934" t="str">
            <v>boä</v>
          </cell>
          <cell r="D3934" t="str">
            <v>ZE.2230</v>
          </cell>
        </row>
        <row r="3935">
          <cell r="B3935" t="str">
            <v>Laép ñeøn oáng daøi 1.2 meùt 1 boùng coù chuïp</v>
          </cell>
          <cell r="C3935" t="str">
            <v>boä</v>
          </cell>
          <cell r="D3935" t="str">
            <v>ZE.2310</v>
          </cell>
        </row>
        <row r="3936">
          <cell r="B3936" t="str">
            <v>Laép ñeøn oáng daøi 1.2 meùt 2 boùng coù chuïp</v>
          </cell>
          <cell r="C3936" t="str">
            <v>boä</v>
          </cell>
          <cell r="D3936" t="str">
            <v>ZE.2320</v>
          </cell>
        </row>
        <row r="3937">
          <cell r="B3937" t="str">
            <v>Laép ñeøn oáng daøi 1.2 meùt 3 boùng coù chuïp</v>
          </cell>
          <cell r="C3937" t="str">
            <v>boä</v>
          </cell>
          <cell r="D3937" t="str">
            <v>ZE.2330</v>
          </cell>
        </row>
        <row r="3938">
          <cell r="B3938" t="str">
            <v>Laép ñeøn oáng daøi 1.2 meùt 4 boùng coù chuïp</v>
          </cell>
          <cell r="C3938" t="str">
            <v>boä</v>
          </cell>
          <cell r="D3938" t="str">
            <v>ZE.2340</v>
          </cell>
        </row>
        <row r="3939">
          <cell r="B3939" t="str">
            <v>Laép ñeøn oáng daøi 1.5 meùt 1 boùng coù chuïp</v>
          </cell>
          <cell r="C3939" t="str">
            <v>boä</v>
          </cell>
          <cell r="D3939" t="str">
            <v>ZE.2410</v>
          </cell>
        </row>
        <row r="3940">
          <cell r="B3940" t="str">
            <v>Laép ñeøn oáng daøi 1.5 meùt 2 boùng coù chuïp</v>
          </cell>
          <cell r="C3940" t="str">
            <v>boä</v>
          </cell>
          <cell r="D3940" t="str">
            <v>ZE.2420</v>
          </cell>
        </row>
        <row r="3941">
          <cell r="B3941" t="str">
            <v>Laép ñeøn oáng daøi 1.5 meùt 3 boùng coù chuïp</v>
          </cell>
          <cell r="C3941" t="str">
            <v>boä</v>
          </cell>
          <cell r="D3941" t="str">
            <v>ZE.2430</v>
          </cell>
        </row>
        <row r="3942">
          <cell r="B3942" t="str">
            <v>Laép ñeøn oáng daøi 1.5 meùt 4 boùng coù chuïp</v>
          </cell>
          <cell r="C3942" t="str">
            <v>boä</v>
          </cell>
          <cell r="D3942" t="str">
            <v>ZE.2440</v>
          </cell>
        </row>
        <row r="3943">
          <cell r="B3943" t="str">
            <v>Laép ñaët ñeøn chuøm kieåu 3 boùng</v>
          </cell>
          <cell r="C3943" t="str">
            <v>boä</v>
          </cell>
          <cell r="D3943" t="str">
            <v>ZE.3110</v>
          </cell>
        </row>
        <row r="3944">
          <cell r="B3944" t="str">
            <v>Laép ñaët ñeøn chuøm kieåu 5 boùng</v>
          </cell>
          <cell r="C3944" t="str">
            <v>boä</v>
          </cell>
          <cell r="D3944" t="str">
            <v>ZE.3120</v>
          </cell>
        </row>
        <row r="3945">
          <cell r="B3945" t="str">
            <v>Laép ñaët ñeøn chuøm kieåu 10 boùng</v>
          </cell>
          <cell r="C3945" t="str">
            <v>boä</v>
          </cell>
          <cell r="D3945" t="str">
            <v>ZE.3130</v>
          </cell>
        </row>
        <row r="3946">
          <cell r="B3946" t="str">
            <v>Laép ñaët ñeøn chuøm kieåu &gt;10 boùng</v>
          </cell>
          <cell r="C3946" t="str">
            <v>boä</v>
          </cell>
          <cell r="D3946" t="str">
            <v>ZE.3140</v>
          </cell>
        </row>
        <row r="3947">
          <cell r="B3947" t="str">
            <v>laép ñeøn töôøng kieåu ╕nh s╕ng haét</v>
          </cell>
          <cell r="C3947" t="str">
            <v>boä</v>
          </cell>
          <cell r="D3947" t="str">
            <v>ZE.4110</v>
          </cell>
        </row>
        <row r="3948">
          <cell r="B3948" t="str">
            <v>Laép ñaët ñeøn ñuõa</v>
          </cell>
          <cell r="C3948" t="str">
            <v>boä</v>
          </cell>
          <cell r="D3948" t="str">
            <v>ZE.4120</v>
          </cell>
        </row>
        <row r="3949">
          <cell r="B3949" t="str">
            <v>Laép ñaët ñeøn coã coø</v>
          </cell>
          <cell r="C3949" t="str">
            <v>boä</v>
          </cell>
          <cell r="D3949" t="str">
            <v>ZE.4130</v>
          </cell>
        </row>
        <row r="3950">
          <cell r="B3950" t="str">
            <v>Laép ñaët ñeøn trang trí noåi</v>
          </cell>
          <cell r="C3950" t="str">
            <v>boä</v>
          </cell>
          <cell r="D3950" t="str">
            <v>ZE.4140</v>
          </cell>
        </row>
        <row r="3951">
          <cell r="B3951" t="str">
            <v>Laép ñaët ñeøn trang trí ⌐m traàn</v>
          </cell>
          <cell r="C3951" t="str">
            <v>boä</v>
          </cell>
          <cell r="D3951" t="str">
            <v>ZE.4150</v>
          </cell>
        </row>
        <row r="3952">
          <cell r="B3952" t="str">
            <v>Laép ñaët quaït traàn</v>
          </cell>
          <cell r="C3952" t="str">
            <v>caùi</v>
          </cell>
          <cell r="D3952" t="str">
            <v>ZE.5110</v>
          </cell>
        </row>
        <row r="3953">
          <cell r="B3953" t="str">
            <v>Laép ñaët quaït h≤t gioù</v>
          </cell>
          <cell r="C3953" t="str">
            <v>caùi</v>
          </cell>
          <cell r="D3953" t="str">
            <v>ZE.5120</v>
          </cell>
        </row>
        <row r="3954">
          <cell r="B3954" t="str">
            <v>Laép ñaët quaït treo töôøng</v>
          </cell>
          <cell r="C3954" t="str">
            <v>caùi</v>
          </cell>
          <cell r="D3954" t="str">
            <v>ZE.5130</v>
          </cell>
        </row>
        <row r="3955">
          <cell r="B3955" t="str">
            <v>Laép ñaët maùy ñieàu hoaø khoâng khí 1 cuïc</v>
          </cell>
          <cell r="C3955" t="str">
            <v>1 maùy</v>
          </cell>
          <cell r="D3955" t="str">
            <v>ZE.5210</v>
          </cell>
        </row>
        <row r="3956">
          <cell r="B3956" t="str">
            <v>Laép ñaët maùy ñieàu hoaø khoâng khí 2 cuïc</v>
          </cell>
          <cell r="C3956" t="str">
            <v>1 maùy</v>
          </cell>
          <cell r="D3956" t="str">
            <v>ZE.5220</v>
          </cell>
        </row>
        <row r="3957">
          <cell r="B3957" t="str">
            <v>Laép ñaët oáng kim kieåu ñaët noåi fi 26</v>
          </cell>
          <cell r="C3957" t="str">
            <v>m</v>
          </cell>
          <cell r="D3957" t="str">
            <v>ZF.1110</v>
          </cell>
        </row>
        <row r="3958">
          <cell r="B3958" t="str">
            <v>Laép ñaët oáng kim kieåu ñaët noåi fi 35</v>
          </cell>
          <cell r="C3958" t="str">
            <v>m</v>
          </cell>
          <cell r="D3958" t="str">
            <v>ZF.1120</v>
          </cell>
        </row>
        <row r="3959">
          <cell r="B3959" t="str">
            <v>Laép ñaët oáng kim kieåu ñaët noåi fi 40</v>
          </cell>
          <cell r="C3959" t="str">
            <v>m</v>
          </cell>
          <cell r="D3959" t="str">
            <v>ZF.1130</v>
          </cell>
        </row>
        <row r="3960">
          <cell r="B3960" t="str">
            <v>Laép ñaët oáng kim kieåu ñaët noåi fi 50</v>
          </cell>
          <cell r="C3960" t="str">
            <v>m</v>
          </cell>
          <cell r="D3960" t="str">
            <v>ZF.1140</v>
          </cell>
        </row>
        <row r="3961">
          <cell r="B3961" t="str">
            <v>Laép ñaët oáng kim kieåu ñaët noåi fi 66</v>
          </cell>
          <cell r="C3961" t="str">
            <v>m</v>
          </cell>
          <cell r="D3961" t="str">
            <v>ZF.1150</v>
          </cell>
        </row>
        <row r="3962">
          <cell r="B3962" t="str">
            <v>Laép ñaët oáng kim kieåu ñaët noåi fi 80</v>
          </cell>
          <cell r="C3962" t="str">
            <v>m</v>
          </cell>
          <cell r="D3962" t="str">
            <v>ZF.1160</v>
          </cell>
        </row>
        <row r="3963">
          <cell r="B3963" t="str">
            <v>Laép ñaët oáng kim kieåu ñaët chìm fi 26</v>
          </cell>
          <cell r="C3963" t="str">
            <v>m</v>
          </cell>
          <cell r="D3963" t="str">
            <v>ZF.1210</v>
          </cell>
        </row>
        <row r="3964">
          <cell r="B3964" t="str">
            <v>Laép ñaët oáng kim kieåu ñaët chìm fi 35</v>
          </cell>
          <cell r="C3964" t="str">
            <v>m</v>
          </cell>
          <cell r="D3964" t="str">
            <v>ZF.1220</v>
          </cell>
        </row>
        <row r="3965">
          <cell r="B3965" t="str">
            <v>Laép ñaët oáng kim kieåu ñaët chìm fi 40</v>
          </cell>
          <cell r="C3965" t="str">
            <v>m</v>
          </cell>
          <cell r="D3965" t="str">
            <v>ZF.1230</v>
          </cell>
        </row>
        <row r="3966">
          <cell r="B3966" t="str">
            <v>Laép ñaët oáng kim kieåu ñaët chìm fi 50</v>
          </cell>
          <cell r="C3966" t="str">
            <v>m</v>
          </cell>
          <cell r="D3966" t="str">
            <v>ZF.1240</v>
          </cell>
        </row>
        <row r="3967">
          <cell r="B3967" t="str">
            <v>Laép ñaët oáng kim kieåu ñaët chìm fi 66</v>
          </cell>
          <cell r="C3967" t="str">
            <v>m</v>
          </cell>
          <cell r="D3967" t="str">
            <v>ZF.1250</v>
          </cell>
        </row>
        <row r="3968">
          <cell r="B3968" t="str">
            <v>Laép ñaët oáng kim kieåu ñaët chìm fi 80</v>
          </cell>
          <cell r="C3968" t="str">
            <v>m</v>
          </cell>
          <cell r="D3968" t="str">
            <v>ZF.1260</v>
          </cell>
        </row>
        <row r="3969">
          <cell r="B3969" t="str">
            <v>Laép ñaët oáng nhöïa Baûo hoä daây daãn ñaët noåi fi 15mm</v>
          </cell>
          <cell r="C3969" t="str">
            <v>m</v>
          </cell>
          <cell r="D3969" t="str">
            <v>ZF.2110</v>
          </cell>
        </row>
        <row r="3970">
          <cell r="B3970" t="str">
            <v>Laép ñaët oáng nhöïa Baûo hoä daây daãn ñaët noåi fi 27mm</v>
          </cell>
          <cell r="C3970" t="str">
            <v>m</v>
          </cell>
          <cell r="D3970" t="str">
            <v>ZF.2120</v>
          </cell>
        </row>
        <row r="3971">
          <cell r="B3971" t="str">
            <v>Laép ñaët oáng nhöïa Baûo hoä daây daãn ñaët noåi fi 34mm</v>
          </cell>
          <cell r="C3971" t="str">
            <v>m</v>
          </cell>
          <cell r="D3971" t="str">
            <v>ZF.2130</v>
          </cell>
        </row>
        <row r="3972">
          <cell r="B3972" t="str">
            <v>Laép ñaët oáng nhöïa Baûo hoä daây daãn ñaët noåi fi 48mm</v>
          </cell>
          <cell r="C3972" t="str">
            <v>m</v>
          </cell>
          <cell r="D3972" t="str">
            <v>ZF.2140</v>
          </cell>
        </row>
        <row r="3973">
          <cell r="B3973" t="str">
            <v>Laép ñaët oáng nhöïa Baûo hoä daây daãn ñaët noåi fi 76mm</v>
          </cell>
          <cell r="C3973" t="str">
            <v>m</v>
          </cell>
          <cell r="D3973" t="str">
            <v>ZF.2150</v>
          </cell>
        </row>
        <row r="3974">
          <cell r="B3974" t="str">
            <v>Laép ñaët oáng nhöïa Baûo hoä daây daãn ñaët noåi fi 90mm</v>
          </cell>
          <cell r="C3974" t="str">
            <v>m</v>
          </cell>
          <cell r="D3974" t="str">
            <v>ZF.2160</v>
          </cell>
        </row>
        <row r="3975">
          <cell r="B3975" t="str">
            <v>Laép ñaët oáng nhöïa Baûo hoä daây daãn ñaët chìm fi 15mm</v>
          </cell>
          <cell r="C3975" t="str">
            <v>m</v>
          </cell>
          <cell r="D3975" t="str">
            <v>ZF.2210</v>
          </cell>
        </row>
        <row r="3976">
          <cell r="B3976" t="str">
            <v>Laép ñaët oáng nhöïa Baûo hoä daây daãn ñaët chìm fi 27mm</v>
          </cell>
          <cell r="C3976" t="str">
            <v>m</v>
          </cell>
          <cell r="D3976" t="str">
            <v>ZF.2220</v>
          </cell>
        </row>
        <row r="3977">
          <cell r="B3977" t="str">
            <v>Laép ñaët oáng nhöïa Baûo hoä daây daãn ñaët chìm fi 34mm</v>
          </cell>
          <cell r="C3977" t="str">
            <v>m</v>
          </cell>
          <cell r="D3977" t="str">
            <v>ZF.2230</v>
          </cell>
        </row>
        <row r="3978">
          <cell r="B3978" t="str">
            <v>Laép ñaët oáng nhöïa Baûo hoä daây daãn ñaët chìm fi 48mm</v>
          </cell>
          <cell r="C3978" t="str">
            <v>m</v>
          </cell>
          <cell r="D3978" t="str">
            <v>ZF.2240</v>
          </cell>
        </row>
        <row r="3979">
          <cell r="B3979" t="str">
            <v>Laép ñaët oáng nhöïa Baûo hoä daây daãn ñaët chìm fi 76mm</v>
          </cell>
          <cell r="C3979" t="str">
            <v>m</v>
          </cell>
          <cell r="D3979" t="str">
            <v>ZF.2250</v>
          </cell>
        </row>
        <row r="3980">
          <cell r="B3980" t="str">
            <v>Laép ñaët oáng nhöïa Baûo hoä daây daãn ñaët chìm fi 90mm</v>
          </cell>
          <cell r="C3980" t="str">
            <v>m</v>
          </cell>
          <cell r="D3980" t="str">
            <v>ZF.2260</v>
          </cell>
        </row>
        <row r="3981">
          <cell r="B3981" t="str">
            <v>laép oáng söù chieàu daøi ≤  150mm qua töôøng gaïch</v>
          </cell>
          <cell r="C3981" t="str">
            <v>1 oáng</v>
          </cell>
          <cell r="D3981" t="str">
            <v>ZF.3110</v>
          </cell>
        </row>
        <row r="3982">
          <cell r="B3982" t="str">
            <v>laép oáng söù chieàu daøi ≤  150mm qua töôøng Beâ toâng</v>
          </cell>
          <cell r="C3982" t="str">
            <v>1 oáng</v>
          </cell>
          <cell r="D3982" t="str">
            <v>ZF.3120</v>
          </cell>
        </row>
        <row r="3983">
          <cell r="B3983" t="str">
            <v>laép oáng söù chieàu daøi ≤  250mm qua töôøng gaïch</v>
          </cell>
          <cell r="C3983" t="str">
            <v>1 oáng</v>
          </cell>
          <cell r="D3983" t="str">
            <v>ZF.3130</v>
          </cell>
        </row>
        <row r="3984">
          <cell r="B3984" t="str">
            <v>laép oáng söù chieàu daøi ≤  250mm qua töôøng Beâ toâng</v>
          </cell>
          <cell r="C3984" t="str">
            <v>1 oáng</v>
          </cell>
          <cell r="D3984" t="str">
            <v>ZF.3140</v>
          </cell>
        </row>
        <row r="3985">
          <cell r="B3985" t="str">
            <v>laép oáng söù chieàu daøi ≤  350mm qua töôøng gaïch</v>
          </cell>
          <cell r="C3985" t="str">
            <v>1 oáng</v>
          </cell>
          <cell r="D3985" t="str">
            <v>ZF.3150</v>
          </cell>
        </row>
        <row r="3986">
          <cell r="B3986" t="str">
            <v>laép oáng söù chieàu daøi ≤  350mm qua töôøng Beâ toâng</v>
          </cell>
          <cell r="C3986" t="str">
            <v>1 oáng</v>
          </cell>
          <cell r="D3986" t="str">
            <v>ZF.3160</v>
          </cell>
        </row>
        <row r="3987">
          <cell r="B3987" t="str">
            <v>Laép ñaët söù haï theá - söù caùc kieåu</v>
          </cell>
          <cell r="C3987" t="str">
            <v>1 söù</v>
          </cell>
          <cell r="D3987" t="str">
            <v>ZF.3210</v>
          </cell>
        </row>
        <row r="3988">
          <cell r="B3988" t="str">
            <v>Laép ñaët oáng söù haï theá - söù tai meøo</v>
          </cell>
          <cell r="C3988" t="str">
            <v>1 söù</v>
          </cell>
          <cell r="D3988" t="str">
            <v>ZF.3220</v>
          </cell>
        </row>
        <row r="3989">
          <cell r="B3989" t="str">
            <v>Laép ñaët söù haï theá - boä söù 2 söù</v>
          </cell>
          <cell r="C3989" t="str">
            <v>1 söù</v>
          </cell>
          <cell r="D3989" t="str">
            <v>ZF.3230</v>
          </cell>
        </row>
        <row r="3990">
          <cell r="B3990" t="str">
            <v>Laép ñaët söù haï theá - boä söù 3 söù</v>
          </cell>
          <cell r="C3990" t="str">
            <v>1 söù</v>
          </cell>
          <cell r="D3990" t="str">
            <v>ZF.3240</v>
          </cell>
        </row>
        <row r="3991">
          <cell r="B3991" t="str">
            <v>Laép ñaët söù haï theá - boä söù 4 söù</v>
          </cell>
          <cell r="C3991" t="str">
            <v>1 söù</v>
          </cell>
          <cell r="D3991" t="str">
            <v>ZF.3250</v>
          </cell>
        </row>
        <row r="3992">
          <cell r="B3992" t="str">
            <v>Laép ñaët Pu li söù kieåu keïp töôøng</v>
          </cell>
          <cell r="C3992" t="str">
            <v>1 söù</v>
          </cell>
          <cell r="D3992" t="str">
            <v>ZF.3310</v>
          </cell>
        </row>
        <row r="3993">
          <cell r="B3993" t="str">
            <v>Laép ñaët Pu li söù kieåu keïp traàn</v>
          </cell>
          <cell r="C3993" t="str">
            <v>1 söù</v>
          </cell>
          <cell r="D3993" t="str">
            <v>ZF.3320</v>
          </cell>
        </row>
        <row r="3994">
          <cell r="B3994" t="str">
            <v>Laép ñaët Pu li söù kieåu Puli ≤  30x30 vaøo töôøng</v>
          </cell>
          <cell r="C3994" t="str">
            <v>1 söù</v>
          </cell>
          <cell r="D3994" t="str">
            <v>ZF.3330</v>
          </cell>
        </row>
        <row r="3995">
          <cell r="B3995" t="str">
            <v>Laép ñaët Pu li söù kieåu Puli ≤  30x30 vaøo traàn</v>
          </cell>
          <cell r="C3995" t="str">
            <v>1 söù</v>
          </cell>
          <cell r="D3995" t="str">
            <v>ZF.3340</v>
          </cell>
        </row>
        <row r="3996">
          <cell r="B3996" t="str">
            <v>Laép ñaët Pu li söù kieåu Puli ≤  35x35 vaøo töôøng</v>
          </cell>
          <cell r="C3996" t="str">
            <v>1 söù</v>
          </cell>
          <cell r="D3996" t="str">
            <v>ZF.3350</v>
          </cell>
        </row>
        <row r="3997">
          <cell r="B3997" t="str">
            <v>Laép ñaët Pu li söù kieåu Puli ≤  35x35 vaøo traàn</v>
          </cell>
          <cell r="C3997" t="str">
            <v>1 söù</v>
          </cell>
          <cell r="D3997" t="str">
            <v>ZF.3360</v>
          </cell>
        </row>
        <row r="3998">
          <cell r="B3998" t="str">
            <v>coá ñònh phe ruya vaøo töôøng gaïch</v>
          </cell>
          <cell r="C3998" t="str">
            <v>caùi</v>
          </cell>
          <cell r="D3998" t="str">
            <v>ZF.3410</v>
          </cell>
        </row>
        <row r="3999">
          <cell r="B3999" t="str">
            <v>coá ñònh phe ruya vaøo töôøng Beâ toâng</v>
          </cell>
          <cell r="C3999" t="str">
            <v>caùi</v>
          </cell>
          <cell r="D3999" t="str">
            <v>ZF.3420</v>
          </cell>
        </row>
        <row r="4000">
          <cell r="B4000" t="str">
            <v>coá ñònh phe ruya vaøo traàn Beâ toâng</v>
          </cell>
          <cell r="C4000" t="str">
            <v>caùi</v>
          </cell>
          <cell r="D4000" t="str">
            <v>ZF.3430</v>
          </cell>
        </row>
        <row r="4001">
          <cell r="B4001" t="str">
            <v>Laép ñaët hoäp Noái vaø hoäp phaân daây kích thöôùc 60x60mm ôû töôøng gaïch</v>
          </cell>
          <cell r="C4001" t="str">
            <v>hoäp</v>
          </cell>
          <cell r="D4001" t="str">
            <v>ZF.4110</v>
          </cell>
        </row>
        <row r="4002">
          <cell r="B4002" t="str">
            <v>Laép ñaët hoäp Noái vaø hoäp phaân daây kích thöôùc 80x80 mm ôû töôøng gaïch</v>
          </cell>
          <cell r="C4002" t="str">
            <v>hoäp</v>
          </cell>
          <cell r="D4002" t="str">
            <v>ZF.4120</v>
          </cell>
        </row>
        <row r="4003">
          <cell r="B4003" t="str">
            <v>Laép ñaët hoäp Noái vaø hoäp phaân daây kích thöôùc 150x150mm ôû töôøng gaïch</v>
          </cell>
          <cell r="C4003" t="str">
            <v>hoäp</v>
          </cell>
          <cell r="D4003" t="str">
            <v>ZF.4130</v>
          </cell>
        </row>
        <row r="4004">
          <cell r="B4004" t="str">
            <v>Laép ñaët hoäp Noái vaø hoäp phaân daây kích thöôùc 200x200 mm ôû töôøng gaïch</v>
          </cell>
          <cell r="C4004" t="str">
            <v>hoäp</v>
          </cell>
          <cell r="D4004" t="str">
            <v>ZF.4140</v>
          </cell>
        </row>
        <row r="4005">
          <cell r="B4005" t="str">
            <v>Laép ñaët hoäp Noái vaø hoäp phaân daây kích thöôùc 60x60 mm ôû töôøng Beâ toâng</v>
          </cell>
          <cell r="C4005" t="str">
            <v>hoäp</v>
          </cell>
          <cell r="D4005" t="str">
            <v>ZF.4210</v>
          </cell>
        </row>
        <row r="4006">
          <cell r="B4006" t="str">
            <v>Laép ñaët hoäp Noái vaø hoäp phaân daây kích thöôùc 80x80 mm ôû töôøng Beâ toâng</v>
          </cell>
          <cell r="C4006" t="str">
            <v>hoäp</v>
          </cell>
          <cell r="D4006" t="str">
            <v>ZF.4220</v>
          </cell>
        </row>
        <row r="4007">
          <cell r="B4007" t="str">
            <v>Laép ñaët hoäp Noái vaø hoäp phaân daây kích thöôùc 150x150 mm ôû töôøng Beâ toâng</v>
          </cell>
          <cell r="C4007" t="str">
            <v>hoäp</v>
          </cell>
          <cell r="D4007" t="str">
            <v>ZF.4230</v>
          </cell>
        </row>
        <row r="4008">
          <cell r="B4008" t="str">
            <v>Laép ñaët hoäp Noái vaø hoäp phaân daây kích thöôùc 200x200 mm ôû töôøng Beâ toâng</v>
          </cell>
          <cell r="C4008" t="str">
            <v>hoäp</v>
          </cell>
          <cell r="D4008" t="str">
            <v>ZF.4240</v>
          </cell>
        </row>
        <row r="4009">
          <cell r="B4009" t="str">
            <v>coá ñònh daây daãn treân puli (hoaëc Pheruya) tieát dieän daây 1 mm2</v>
          </cell>
          <cell r="C4009" t="str">
            <v>m</v>
          </cell>
          <cell r="D4009" t="str">
            <v>ZF.5101</v>
          </cell>
        </row>
        <row r="4010">
          <cell r="B4010" t="str">
            <v>coá ñònh daây daãn treân puli (hoaëc Pheruya) tieát dieän daây 1,5 mm2</v>
          </cell>
          <cell r="C4010" t="str">
            <v>m</v>
          </cell>
          <cell r="D4010" t="str">
            <v>ZF.5102</v>
          </cell>
        </row>
        <row r="4011">
          <cell r="B4011" t="str">
            <v>coá ñònh daây daãn treân puli (hoaëc Pheruya) tieát dieän daây 2 mm2</v>
          </cell>
          <cell r="C4011" t="str">
            <v>m</v>
          </cell>
          <cell r="D4011" t="str">
            <v>ZF.5103</v>
          </cell>
        </row>
        <row r="4012">
          <cell r="B4012" t="str">
            <v>coá ñònh daây daãn treân puli (hoaëc Pheruya) tieát dieän daây 3 mm2</v>
          </cell>
          <cell r="C4012" t="str">
            <v>m</v>
          </cell>
          <cell r="D4012" t="str">
            <v>ZF.5104</v>
          </cell>
        </row>
        <row r="4013">
          <cell r="B4013" t="str">
            <v>coá ñònh daây daãn treân puli (hoaëc Pheruya) tieát dieän daây 5 mm2</v>
          </cell>
          <cell r="C4013" t="str">
            <v>m</v>
          </cell>
          <cell r="D4013" t="str">
            <v>ZF.5105</v>
          </cell>
        </row>
        <row r="4014">
          <cell r="B4014" t="str">
            <v>coá ñònh daây daãn treân puli (hoaëc Pheruya) tieát dieän daây 6 mm2</v>
          </cell>
          <cell r="C4014" t="str">
            <v>m</v>
          </cell>
          <cell r="D4014" t="str">
            <v>ZF.5110</v>
          </cell>
        </row>
        <row r="4015">
          <cell r="B4015" t="str">
            <v>coá ñònh daây daãn treân puli (hoaëc Pheruya) tieát dieän daây 16 mm2</v>
          </cell>
          <cell r="C4015" t="str">
            <v>m</v>
          </cell>
          <cell r="D4015" t="str">
            <v>ZF.5130</v>
          </cell>
        </row>
        <row r="4016">
          <cell r="B4016" t="str">
            <v>coá ñònh daây daãn baèng nhíp toân hay keïp nhöïa ôû töôøng tieát dieän daây 1mm2</v>
          </cell>
          <cell r="C4016" t="str">
            <v>m</v>
          </cell>
          <cell r="D4016" t="str">
            <v>ZF.5201</v>
          </cell>
        </row>
        <row r="4017">
          <cell r="B4017" t="str">
            <v>coá ñònh daây daãn baèng nhíp toân hay keïp nhöïa ôû töôøng tieát dieän daây 1,5mm2</v>
          </cell>
          <cell r="C4017" t="str">
            <v>m</v>
          </cell>
          <cell r="D4017" t="str">
            <v>ZF.5202</v>
          </cell>
        </row>
        <row r="4018">
          <cell r="B4018" t="str">
            <v>coá ñònh daây daãn baèng nhíp toân hay keïp nhöïa ôû töôøng tieát dieän daây 2mm2</v>
          </cell>
          <cell r="C4018" t="str">
            <v>m</v>
          </cell>
          <cell r="D4018" t="str">
            <v>ZF.5203</v>
          </cell>
        </row>
        <row r="4019">
          <cell r="B4019" t="str">
            <v>coá ñònh daây daãn baèng nhíp toân hay keïp nhöïa ôû töôøng tieát dieän daây 3mm2</v>
          </cell>
          <cell r="C4019" t="str">
            <v>m</v>
          </cell>
          <cell r="D4019" t="str">
            <v>ZF.5204</v>
          </cell>
        </row>
        <row r="4020">
          <cell r="B4020" t="str">
            <v>coá ñònh daây daãn baèng nhíp toân hay keïp nhöïa ôû töôøng tieát dieän daây 5mm2</v>
          </cell>
          <cell r="C4020" t="str">
            <v>m</v>
          </cell>
          <cell r="D4020" t="str">
            <v>ZF.5205</v>
          </cell>
        </row>
        <row r="4021">
          <cell r="B4021" t="str">
            <v>coá ñònh daây daãn baèng nhíp toân hay keïp nhöïa ôû töôøng tieát dieän daây 6mm2</v>
          </cell>
          <cell r="C4021" t="str">
            <v>m</v>
          </cell>
          <cell r="D4021" t="str">
            <v>ZF.5210</v>
          </cell>
        </row>
        <row r="4022">
          <cell r="B4022" t="str">
            <v>coá ñònh daây daãn baèng nhíp toân hay keïp nhöïa ôû töôøng tieát dieän daây 16mm2</v>
          </cell>
          <cell r="C4022" t="str">
            <v>m</v>
          </cell>
          <cell r="D4022" t="str">
            <v>ZF.5220</v>
          </cell>
        </row>
        <row r="4023">
          <cell r="B4023" t="str">
            <v>coá ñònh daây daãn baèng nhíp toân hay keïp nhöïa ôû töôøng tieát dieän daây 70mm2</v>
          </cell>
          <cell r="C4023" t="str">
            <v>m</v>
          </cell>
          <cell r="D4023" t="str">
            <v>ZF.5230</v>
          </cell>
        </row>
        <row r="4024">
          <cell r="B4024" t="str">
            <v>coá ñònh daây daãn baèng nhíp toân hay keïp nhöïa ôû töôøng tieát dieän daây 120mm2</v>
          </cell>
          <cell r="C4024" t="str">
            <v>m</v>
          </cell>
          <cell r="D4024" t="str">
            <v>ZF.5240</v>
          </cell>
        </row>
        <row r="4025">
          <cell r="B4025" t="str">
            <v>coá ñònh daây daãn baèng nhíp toân hay keïp nhöïa ôû traàn tieát dieän daây 1mm2</v>
          </cell>
          <cell r="C4025" t="str">
            <v>m</v>
          </cell>
          <cell r="D4025" t="str">
            <v>ZF.5301</v>
          </cell>
        </row>
        <row r="4026">
          <cell r="B4026" t="str">
            <v>coá ñònh daây daãn baèng nhíp toân hay keïp nhöïa ôû traàn tieát dieän daây 1,5mm2</v>
          </cell>
          <cell r="C4026" t="str">
            <v>m</v>
          </cell>
          <cell r="D4026" t="str">
            <v>ZF.5302</v>
          </cell>
        </row>
        <row r="4027">
          <cell r="B4027" t="str">
            <v>coá ñònh daây daãn baèng nhíp toân hay keïp nhöïa ôû traàn tieát dieän daây 2mm2</v>
          </cell>
          <cell r="C4027" t="str">
            <v>m</v>
          </cell>
          <cell r="D4027" t="str">
            <v>ZF.5303</v>
          </cell>
        </row>
        <row r="4028">
          <cell r="B4028" t="str">
            <v>coá ñònh daây daãn baèng nhíp toân hay keïp nhöïa ôû traàn tieát dieän daây 3mm2</v>
          </cell>
          <cell r="C4028" t="str">
            <v>m</v>
          </cell>
          <cell r="D4028" t="str">
            <v>ZF.5304</v>
          </cell>
        </row>
        <row r="4029">
          <cell r="B4029" t="str">
            <v>coá ñònh daây daãn baèng nhíp toân hay keïp nhöïa ôû traàn tieát dieän daây 5mm2</v>
          </cell>
          <cell r="C4029" t="str">
            <v>m</v>
          </cell>
          <cell r="D4029" t="str">
            <v>ZF.5305</v>
          </cell>
        </row>
        <row r="4030">
          <cell r="B4030" t="str">
            <v>coá ñònh daây daãn baèng nhíp toân hay keïp nhöïa ôû traàn tieát dieän daây 6mm2</v>
          </cell>
          <cell r="C4030" t="str">
            <v>m</v>
          </cell>
          <cell r="D4030" t="str">
            <v>ZF.5310</v>
          </cell>
        </row>
        <row r="4031">
          <cell r="B4031" t="str">
            <v>coá ñònh daây daãn baèng nhíp toân hay keïp nhöïa ôû traàn tieát dieän daây 16mm2</v>
          </cell>
          <cell r="C4031" t="str">
            <v>m</v>
          </cell>
          <cell r="D4031" t="str">
            <v>ZF.5320</v>
          </cell>
        </row>
        <row r="4032">
          <cell r="B4032" t="str">
            <v>coá ñònh daây daãn baèng nhíp toân hay keïp nhöïa ôû traàn tieát dieän daây 70mm2</v>
          </cell>
          <cell r="C4032" t="str">
            <v>m</v>
          </cell>
          <cell r="D4032" t="str">
            <v>ZF.5330</v>
          </cell>
        </row>
        <row r="4033">
          <cell r="B4033" t="str">
            <v>coá ñònh daây daãn baèng nhíp toân hay keïp nhöïa ôû traàn tieát dieän daây 120mm2</v>
          </cell>
          <cell r="C4033" t="str">
            <v>m</v>
          </cell>
          <cell r="D4033" t="str">
            <v>ZF.5340</v>
          </cell>
        </row>
        <row r="4034">
          <cell r="B4034" t="str">
            <v>coá ñònh daây daãn voû baïc cao su baèng nhíp toân treân daây theùp tieát dieän daây 6mm2</v>
          </cell>
          <cell r="C4034" t="str">
            <v>m</v>
          </cell>
          <cell r="D4034" t="str">
            <v>ZF.5410</v>
          </cell>
        </row>
        <row r="4035">
          <cell r="B4035" t="str">
            <v>coá ñònh daây daãn voû baïc cao su baèng nhíp toân treân daây theùp tieát dieän daây 16mm2</v>
          </cell>
          <cell r="C4035" t="str">
            <v>m</v>
          </cell>
          <cell r="D4035" t="str">
            <v>ZF.5420</v>
          </cell>
        </row>
        <row r="4036">
          <cell r="B4036" t="str">
            <v>coá ñònh daây daãn voû baïc cao su baèng nhíp toân treân daây theùp tieát dieän daây 70mm2</v>
          </cell>
          <cell r="C4036" t="str">
            <v>m</v>
          </cell>
          <cell r="D4036" t="str">
            <v>ZF.5430</v>
          </cell>
        </row>
        <row r="4037">
          <cell r="B4037" t="str">
            <v>coá ñònh daây daãn baèng choân ngaàm töôøng tieát dieän daây 6mm2</v>
          </cell>
          <cell r="C4037" t="str">
            <v>m</v>
          </cell>
          <cell r="D4037" t="str">
            <v>ZF.5610</v>
          </cell>
        </row>
        <row r="4038">
          <cell r="B4038" t="str">
            <v>coá ñònh daây daãn baèng choân ngaàm töôøng tieát dieän daây 16mm2</v>
          </cell>
          <cell r="C4038" t="str">
            <v>m</v>
          </cell>
          <cell r="D4038" t="str">
            <v>ZF.5620</v>
          </cell>
        </row>
        <row r="4039">
          <cell r="B4039" t="str">
            <v>coá ñònh daây daãn baèng choân ngaàm töôøng tieát dieän daây 70mm2</v>
          </cell>
          <cell r="C4039" t="str">
            <v>m</v>
          </cell>
          <cell r="D4039" t="str">
            <v>ZF.5630</v>
          </cell>
        </row>
        <row r="4040">
          <cell r="B4040" t="str">
            <v>coá ñònh daây daãn baèng choân ngaàm töôøng tieát dieän daây 120mm2</v>
          </cell>
          <cell r="C4040" t="str">
            <v>m</v>
          </cell>
          <cell r="D4040" t="str">
            <v>ZF.5640</v>
          </cell>
        </row>
        <row r="4041">
          <cell r="B4041" t="str">
            <v>coá ñònh daây daãn vaøo söù caùch ñieän haï theá tieát dieän daây ≤ 18mm2</v>
          </cell>
          <cell r="C4041" t="str">
            <v>m</v>
          </cell>
          <cell r="D4041" t="str">
            <v>ZF.5710</v>
          </cell>
        </row>
        <row r="4042">
          <cell r="B4042" t="str">
            <v>coá ñònh daây daãn vaøo söù caùch ñieän haï theá tieát dieän daây ≤ 40mm2</v>
          </cell>
          <cell r="C4042" t="str">
            <v>m</v>
          </cell>
          <cell r="D4042" t="str">
            <v>ZF.5720</v>
          </cell>
        </row>
        <row r="4043">
          <cell r="B4043" t="str">
            <v>coá ñònh daây daãn vaøo söù caùch ñieän haï theá tieát dieän daây ≤ 120mm2</v>
          </cell>
          <cell r="C4043" t="str">
            <v>m</v>
          </cell>
          <cell r="D4043" t="str">
            <v>ZF.5730</v>
          </cell>
        </row>
        <row r="4044">
          <cell r="B4044" t="str">
            <v>keùo raûi daây qua oáng Baûo hoä ñaët noåi (coù saún) tieát dieän daây 1mm2</v>
          </cell>
          <cell r="C4044" t="str">
            <v>m</v>
          </cell>
          <cell r="D4044" t="str">
            <v>ZF.5801</v>
          </cell>
        </row>
        <row r="4045">
          <cell r="B4045" t="str">
            <v>keùo raûi daây qua oáng Baûo hoä ñaët noåi (coù saún) tieát dieän daây 1,5mm2</v>
          </cell>
          <cell r="C4045" t="str">
            <v>m</v>
          </cell>
          <cell r="D4045" t="str">
            <v>ZF.5802</v>
          </cell>
        </row>
        <row r="4046">
          <cell r="B4046" t="str">
            <v>keùo raûi daây qua oáng Baûo hoä ñaët noåi (coù saún) tieát dieän daây 2mm2</v>
          </cell>
          <cell r="C4046" t="str">
            <v>m</v>
          </cell>
          <cell r="D4046" t="str">
            <v>ZF.5803</v>
          </cell>
        </row>
        <row r="4047">
          <cell r="B4047" t="str">
            <v>keùo raûi daây qua oáng Baûo hoä ñaët noåi (coù saún) tieát dieän daây 3mm2</v>
          </cell>
          <cell r="C4047" t="str">
            <v>m</v>
          </cell>
          <cell r="D4047" t="str">
            <v>ZF.5804</v>
          </cell>
        </row>
        <row r="4048">
          <cell r="B4048" t="str">
            <v>keùo raûi daây qua oáng Baûo hoä ñaët noåi (coù saún) tieát dieän daây 5mm2</v>
          </cell>
          <cell r="C4048" t="str">
            <v>m</v>
          </cell>
          <cell r="D4048" t="str">
            <v>ZF.5805</v>
          </cell>
        </row>
        <row r="4049">
          <cell r="B4049" t="str">
            <v>keùo raûi daây qua oáng Baûo hoä ñaët noåi (coù saún) tieát dieän daây 10mm2</v>
          </cell>
          <cell r="C4049" t="str">
            <v>m</v>
          </cell>
          <cell r="D4049" t="str">
            <v>ZF.5810</v>
          </cell>
        </row>
        <row r="4050">
          <cell r="B4050" t="str">
            <v>keùo raûi daây qua oáng Baûo hoä ñaët noåi (coù saún) tieát dieän daây 16mm2</v>
          </cell>
          <cell r="C4050" t="str">
            <v>m</v>
          </cell>
          <cell r="D4050" t="str">
            <v>ZF.5820</v>
          </cell>
        </row>
        <row r="4051">
          <cell r="B4051" t="str">
            <v>keùo raûi daây qua oáng Baûo hoä ñaët noåi (coù saún) tieát dieän daây 38mm2</v>
          </cell>
          <cell r="C4051" t="str">
            <v>m</v>
          </cell>
          <cell r="D4051" t="str">
            <v>ZF.5830</v>
          </cell>
        </row>
        <row r="4052">
          <cell r="B4052" t="str">
            <v>keùo raûi daây qua oáng Baûo hoä ñaët ngaàm (coù saún) tieát dieän daây 1mm2</v>
          </cell>
          <cell r="C4052" t="str">
            <v>m</v>
          </cell>
          <cell r="D4052" t="str">
            <v>ZF.5901</v>
          </cell>
        </row>
        <row r="4053">
          <cell r="B4053" t="str">
            <v>keùo raûi daây qua oáng Baûo hoä ñaët ngaàm (coù saún) tieát dieän daây 1,5mm2</v>
          </cell>
          <cell r="C4053" t="str">
            <v>m</v>
          </cell>
          <cell r="D4053" t="str">
            <v>ZF.5902</v>
          </cell>
        </row>
        <row r="4054">
          <cell r="B4054" t="str">
            <v>keùo raûi daây qua oáng Baûo hoä ñaët ngaàm (coù saún) tieát dieän daây 2mm2</v>
          </cell>
          <cell r="C4054" t="str">
            <v>m</v>
          </cell>
          <cell r="D4054" t="str">
            <v>ZF.5903</v>
          </cell>
        </row>
        <row r="4055">
          <cell r="B4055" t="str">
            <v>keùo raûi daây qua oáng Baûo hoä ñaët ngaàm (coù saún) tieát dieän daây 3mm2</v>
          </cell>
          <cell r="C4055" t="str">
            <v>m</v>
          </cell>
          <cell r="D4055" t="str">
            <v>ZF.5904</v>
          </cell>
        </row>
        <row r="4056">
          <cell r="B4056" t="str">
            <v>keùo raûi daây qua oáng Baûo hoä ñaët ngaàm (coù saún) tieát dieän daây 5mm2</v>
          </cell>
          <cell r="C4056" t="str">
            <v>m</v>
          </cell>
          <cell r="D4056" t="str">
            <v>ZF.5905</v>
          </cell>
        </row>
        <row r="4057">
          <cell r="B4057" t="str">
            <v>keùo raûi daây qua oáng Baûo hoä ñaët ngaàm (coù saún) tieát dieän daây 10mm2</v>
          </cell>
          <cell r="C4057" t="str">
            <v>m</v>
          </cell>
          <cell r="D4057" t="str">
            <v>ZF.5910</v>
          </cell>
        </row>
        <row r="4058">
          <cell r="B4058" t="str">
            <v>keùo raûi daây qua oáng Baûo hoä ñaët ngaàm (coù saún) tieát dieän daây 16mm2</v>
          </cell>
          <cell r="C4058" t="str">
            <v>m</v>
          </cell>
          <cell r="D4058" t="str">
            <v>ZF.5920</v>
          </cell>
        </row>
        <row r="4059">
          <cell r="B4059" t="str">
            <v>keùo raûi daây qua oáng Baûo hoä ñaët ngaàm (coù saún) tieát dieän daây 38mm2</v>
          </cell>
          <cell r="C4059" t="str">
            <v>m</v>
          </cell>
          <cell r="D4059" t="str">
            <v>ZF.5930</v>
          </cell>
        </row>
        <row r="4060">
          <cell r="B4060" t="str">
            <v>laép baûng goã 90x150 vaøo töôøng gaïch</v>
          </cell>
          <cell r="C4060" t="str">
            <v>caùi</v>
          </cell>
          <cell r="D4060" t="str">
            <v>ZF.6110</v>
          </cell>
        </row>
        <row r="4061">
          <cell r="B4061" t="str">
            <v>laép baûng goã 180x250 vaøo töôøng gaïch</v>
          </cell>
          <cell r="C4061" t="str">
            <v>caùi</v>
          </cell>
          <cell r="D4061" t="str">
            <v>ZF.6120</v>
          </cell>
        </row>
        <row r="4062">
          <cell r="B4062" t="str">
            <v>laép baûng goã 300x400 vaøo töôøng gaïch</v>
          </cell>
          <cell r="C4062" t="str">
            <v>caùi</v>
          </cell>
          <cell r="D4062" t="str">
            <v>ZF.6130</v>
          </cell>
        </row>
        <row r="4063">
          <cell r="B4063" t="str">
            <v>laép baûng goã 450x500 vaøo töôøng gaïch</v>
          </cell>
          <cell r="C4063" t="str">
            <v>caùi</v>
          </cell>
          <cell r="D4063" t="str">
            <v>ZF.6140</v>
          </cell>
        </row>
        <row r="4064">
          <cell r="B4064" t="str">
            <v>laép baûng goã 600x700 vaøo töôøng gaïch</v>
          </cell>
          <cell r="C4064" t="str">
            <v>caùi</v>
          </cell>
          <cell r="D4064" t="str">
            <v>ZF.6150</v>
          </cell>
        </row>
        <row r="4065">
          <cell r="B4065" t="str">
            <v>laép baûng goã 90x150 vaøo töôøng Beâ toâng</v>
          </cell>
          <cell r="C4065" t="str">
            <v>caùi</v>
          </cell>
          <cell r="D4065" t="str">
            <v>ZF.6210</v>
          </cell>
        </row>
        <row r="4066">
          <cell r="B4066" t="str">
            <v>laép baûng goã 180x250 vaøo töôøng Beâ toâng</v>
          </cell>
          <cell r="C4066" t="str">
            <v>caùi</v>
          </cell>
          <cell r="D4066" t="str">
            <v>ZF.6220</v>
          </cell>
        </row>
        <row r="4067">
          <cell r="B4067" t="str">
            <v>laép baûng goã 300x400 vaøo töôøng Beâ toâng</v>
          </cell>
          <cell r="C4067" t="str">
            <v>caùi</v>
          </cell>
          <cell r="D4067" t="str">
            <v>ZF.6230</v>
          </cell>
        </row>
        <row r="4068">
          <cell r="B4068" t="str">
            <v>laép baûng goã 450x500 vaøo töôøng Beâ toâng</v>
          </cell>
          <cell r="C4068" t="str">
            <v>caùi</v>
          </cell>
          <cell r="D4068" t="str">
            <v>ZF.6240</v>
          </cell>
        </row>
        <row r="4069">
          <cell r="B4069" t="str">
            <v>laép baûng goã 600x700 vaøo töôøng Beâ toâng</v>
          </cell>
          <cell r="C4069" t="str">
            <v>caùi</v>
          </cell>
          <cell r="D4069" t="str">
            <v>ZF.6250</v>
          </cell>
        </row>
        <row r="4070">
          <cell r="B4070" t="str">
            <v>laép coâng taùc  vaøo baûng goã</v>
          </cell>
          <cell r="C4070" t="str">
            <v>caùi</v>
          </cell>
          <cell r="D4070" t="str">
            <v>ZG.1110</v>
          </cell>
        </row>
        <row r="4071">
          <cell r="B4071" t="str">
            <v>laép coâng taùc caàu thang vaøo baûng goã</v>
          </cell>
          <cell r="C4071" t="str">
            <v>caùi</v>
          </cell>
          <cell r="D4071" t="str">
            <v>ZG.1120</v>
          </cell>
        </row>
        <row r="4072">
          <cell r="B4072" t="str">
            <v>laép coâng taùc ñaët bieät khaùc vaøo baûng goã</v>
          </cell>
          <cell r="C4072" t="str">
            <v>caùi</v>
          </cell>
          <cell r="D4072" t="str">
            <v>ZG.1130</v>
          </cell>
        </row>
        <row r="4073">
          <cell r="B4073" t="str">
            <v>laép caàu chì söù vaøo baûng goã</v>
          </cell>
          <cell r="C4073" t="str">
            <v>caùi</v>
          </cell>
          <cell r="D4073" t="str">
            <v>ZG.1211</v>
          </cell>
        </row>
        <row r="4074">
          <cell r="B4074" t="str">
            <v>laép oå caém söù vaøo baûng goã</v>
          </cell>
          <cell r="C4074" t="str">
            <v>caùi</v>
          </cell>
          <cell r="D4074" t="str">
            <v>ZG.1212</v>
          </cell>
        </row>
        <row r="4075">
          <cell r="B4075" t="str">
            <v>laép caàu chì nhöïa vaøo baûng goã</v>
          </cell>
          <cell r="C4075" t="str">
            <v>caùi</v>
          </cell>
          <cell r="D4075" t="str">
            <v>ZG.1221</v>
          </cell>
        </row>
        <row r="4076">
          <cell r="B4076" t="str">
            <v>laép oå caém nhöïa vaøo baûng goã</v>
          </cell>
          <cell r="C4076" t="str">
            <v>caùi</v>
          </cell>
          <cell r="D4076" t="str">
            <v>ZG.1222</v>
          </cell>
        </row>
        <row r="4077">
          <cell r="B4077" t="str">
            <v>laép caàu chì ñaëc bieät vaøo baûng goã</v>
          </cell>
          <cell r="C4077" t="str">
            <v>caùi</v>
          </cell>
          <cell r="D4077" t="str">
            <v>ZG.1231</v>
          </cell>
        </row>
        <row r="4078">
          <cell r="B4078" t="str">
            <v>laép oå caém ñaëc bieät vaøo baûng goã</v>
          </cell>
          <cell r="C4078" t="str">
            <v>caùi</v>
          </cell>
          <cell r="D4078" t="str">
            <v>ZG.1232</v>
          </cell>
        </row>
        <row r="4079">
          <cell r="B4079" t="str">
            <v>laép caàu chì söù vaøo töôøng gaïch</v>
          </cell>
          <cell r="C4079" t="str">
            <v>caùi</v>
          </cell>
          <cell r="D4079" t="str">
            <v>ZG.2211</v>
          </cell>
        </row>
        <row r="4080">
          <cell r="B4080" t="str">
            <v>laép oå caém söù vaøo töôøng gaïch</v>
          </cell>
          <cell r="C4080" t="str">
            <v>caùi</v>
          </cell>
          <cell r="D4080" t="str">
            <v>ZG.2212</v>
          </cell>
        </row>
        <row r="4081">
          <cell r="B4081" t="str">
            <v>laép caàu chì söù vaøo töôøng Beâ toâng</v>
          </cell>
          <cell r="C4081" t="str">
            <v>caùi</v>
          </cell>
          <cell r="D4081" t="str">
            <v>ZG.2221</v>
          </cell>
        </row>
        <row r="4082">
          <cell r="B4082" t="str">
            <v>laép oå caém söù vaøo töôøng Beâ toâng</v>
          </cell>
          <cell r="C4082" t="str">
            <v>caùi</v>
          </cell>
          <cell r="D4082" t="str">
            <v>ZG.2222</v>
          </cell>
        </row>
        <row r="4083">
          <cell r="B4083" t="str">
            <v>laép caàu chì nhöïa vaøo töôøng gaïch</v>
          </cell>
          <cell r="C4083" t="str">
            <v>caùi</v>
          </cell>
          <cell r="D4083" t="str">
            <v>ZG.2231</v>
          </cell>
        </row>
        <row r="4084">
          <cell r="B4084" t="str">
            <v>laép oå caém nhöïa vaøo töôøng gaïch</v>
          </cell>
          <cell r="C4084" t="str">
            <v>caùi</v>
          </cell>
          <cell r="D4084" t="str">
            <v>ZG.2232</v>
          </cell>
        </row>
        <row r="4085">
          <cell r="B4085" t="str">
            <v>laép caàu chì nhöïa töôøng Beâ toâng</v>
          </cell>
          <cell r="C4085" t="str">
            <v>caùi</v>
          </cell>
          <cell r="D4085" t="str">
            <v>ZG.2241</v>
          </cell>
        </row>
        <row r="4086">
          <cell r="B4086" t="str">
            <v>laép oå caém nhöïa vaøo töôøng Beâ toâng</v>
          </cell>
          <cell r="C4086" t="str">
            <v>caùi</v>
          </cell>
          <cell r="D4086" t="str">
            <v>ZG.2242</v>
          </cell>
        </row>
        <row r="4087">
          <cell r="B4087" t="str">
            <v>laép caàu chì ñaëc bieät vaøo töôøng gaïch</v>
          </cell>
          <cell r="C4087" t="str">
            <v>caùi</v>
          </cell>
          <cell r="D4087" t="str">
            <v>ZG.2251</v>
          </cell>
        </row>
        <row r="4088">
          <cell r="B4088" t="str">
            <v>laép oå caém ñaëc bieät vaøo töôøng gaïch</v>
          </cell>
          <cell r="C4088" t="str">
            <v>caùi</v>
          </cell>
          <cell r="D4088" t="str">
            <v>ZG.2252</v>
          </cell>
        </row>
        <row r="4089">
          <cell r="B4089" t="str">
            <v>laép caàu chì ñaëc bieät vaøo töôøng Beâ toâng</v>
          </cell>
          <cell r="C4089" t="str">
            <v>caùi</v>
          </cell>
          <cell r="D4089" t="str">
            <v>ZG.2261</v>
          </cell>
        </row>
        <row r="4090">
          <cell r="B4090" t="str">
            <v>laép oå caém ñaëc bieät vaøo töôøng Beâ toâng</v>
          </cell>
          <cell r="C4090" t="str">
            <v>caùi</v>
          </cell>
          <cell r="D4090" t="str">
            <v>ZG.2262</v>
          </cell>
        </row>
        <row r="4091">
          <cell r="B4091" t="str">
            <v>laép caàu dao 2 pha 10-60A vaøo baûng goã</v>
          </cell>
          <cell r="C4091" t="str">
            <v>boä</v>
          </cell>
          <cell r="D4091" t="str">
            <v>ZG.3110</v>
          </cell>
        </row>
        <row r="4092">
          <cell r="B4092" t="str">
            <v>laép caàu dao 2 pha 100-400A vaøo baûng goã</v>
          </cell>
          <cell r="C4092" t="str">
            <v>boä</v>
          </cell>
          <cell r="D4092" t="str">
            <v>ZG.3120</v>
          </cell>
        </row>
        <row r="4093">
          <cell r="B4093" t="str">
            <v>laép hoäp caàu dao 3cuïc 20A-60A vaøo baûng goã</v>
          </cell>
          <cell r="C4093" t="str">
            <v>boä</v>
          </cell>
          <cell r="D4093" t="str">
            <v>ZG.3130</v>
          </cell>
        </row>
        <row r="4094">
          <cell r="B4094" t="str">
            <v>laép hoäp caàu dao 3cuïc 100A-400A vaøo baûng goã</v>
          </cell>
          <cell r="C4094" t="str">
            <v>boä</v>
          </cell>
          <cell r="D4094" t="str">
            <v>ZG.3140</v>
          </cell>
        </row>
        <row r="4095">
          <cell r="B4095" t="str">
            <v>laép hoäp caàu dao 3cuïc 1 chieàu 60A vaøo töôøng gaïch</v>
          </cell>
          <cell r="C4095" t="str">
            <v>boä</v>
          </cell>
          <cell r="D4095" t="str">
            <v>ZG.4110</v>
          </cell>
        </row>
        <row r="4096">
          <cell r="B4096" t="str">
            <v>laép hoäp caàu dao 3cuïc 1 chieàu 100A vaøo töôøng gaïch</v>
          </cell>
          <cell r="C4096" t="str">
            <v>boä</v>
          </cell>
          <cell r="D4096" t="str">
            <v>ZG.4120</v>
          </cell>
        </row>
        <row r="4097">
          <cell r="B4097" t="str">
            <v>laép hoäp caàu dao 3cuïc 1 chieàu 200A vaøo töôøng gaïch</v>
          </cell>
          <cell r="C4097" t="str">
            <v>boä</v>
          </cell>
          <cell r="D4097" t="str">
            <v>ZG.4130</v>
          </cell>
        </row>
        <row r="4098">
          <cell r="B4098" t="str">
            <v>laép hoäp caàu dao 3cuïc 1 chieàu 400A vaøo töôøng gaïch</v>
          </cell>
          <cell r="C4098" t="str">
            <v>boä</v>
          </cell>
          <cell r="D4098" t="str">
            <v>ZG.4140</v>
          </cell>
        </row>
        <row r="4099">
          <cell r="B4099" t="str">
            <v>laép hoäp caàu dao 3cuïc 1 chieàu 60A vaøo töôøng BT</v>
          </cell>
          <cell r="C4099" t="str">
            <v>boä</v>
          </cell>
          <cell r="D4099" t="str">
            <v>ZG.4210</v>
          </cell>
        </row>
        <row r="4100">
          <cell r="B4100" t="str">
            <v>laép hoäp caàu dao 3cuïc 1 chieàu 100A vaøo töôøng BT</v>
          </cell>
          <cell r="C4100" t="str">
            <v>boä</v>
          </cell>
          <cell r="D4100" t="str">
            <v>ZG.4220</v>
          </cell>
        </row>
        <row r="4101">
          <cell r="B4101" t="str">
            <v>laép hoäp caàu dao 3cuïc 1 chieàu 200A vaøo töôøng BT</v>
          </cell>
          <cell r="C4101" t="str">
            <v>boä</v>
          </cell>
          <cell r="D4101" t="str">
            <v>ZG.4230</v>
          </cell>
        </row>
        <row r="4102">
          <cell r="B4102" t="str">
            <v>laép hoäp caàu dao 3cuïc 1 chieàu 400A vaøo töôøng BT</v>
          </cell>
          <cell r="C4102" t="str">
            <v>boä</v>
          </cell>
          <cell r="D4102" t="str">
            <v>ZG.4240</v>
          </cell>
        </row>
        <row r="4103">
          <cell r="B4103" t="str">
            <v>laép hoäp caàu dao 3cuïc ñaûo chieàu 60A vaøo töôøng gaïch</v>
          </cell>
          <cell r="C4103" t="str">
            <v>boä</v>
          </cell>
          <cell r="D4103" t="str">
            <v>ZG.4310</v>
          </cell>
        </row>
        <row r="4104">
          <cell r="B4104" t="str">
            <v>laép hoäp caàu dao 3cuïc ñaûo chieàu 100A vaøo töôøng gaïch</v>
          </cell>
          <cell r="C4104" t="str">
            <v>boä</v>
          </cell>
          <cell r="D4104" t="str">
            <v>ZG.4320</v>
          </cell>
        </row>
        <row r="4105">
          <cell r="B4105" t="str">
            <v>laép hoäp caàu dao 3cuïc ñaûo chieàu 200A vaøo töôøng gaïch</v>
          </cell>
          <cell r="C4105" t="str">
            <v>boä</v>
          </cell>
          <cell r="D4105" t="str">
            <v>ZG.4330</v>
          </cell>
        </row>
        <row r="4106">
          <cell r="B4106" t="str">
            <v>laép hoäp caàu dao 3cuïc ñaûo chieàu 400A vaøo töôøng gaïch</v>
          </cell>
          <cell r="C4106" t="str">
            <v>boä</v>
          </cell>
          <cell r="D4106" t="str">
            <v>ZG.4340</v>
          </cell>
        </row>
        <row r="4107">
          <cell r="B4107" t="str">
            <v>laép hoäp caàu dao 3cuïc ñaûo chieàu 60A vaøo töôøng BT</v>
          </cell>
          <cell r="C4107" t="str">
            <v>boä</v>
          </cell>
          <cell r="D4107" t="str">
            <v>ZG.4410</v>
          </cell>
        </row>
        <row r="4108">
          <cell r="B4108" t="str">
            <v>laép hoäp caàu dao 3cuïc ñaûo chieàu 100A vaøo töôøng BT</v>
          </cell>
          <cell r="C4108" t="str">
            <v>boä</v>
          </cell>
          <cell r="D4108" t="str">
            <v>ZG.4420</v>
          </cell>
        </row>
        <row r="4109">
          <cell r="B4109" t="str">
            <v>laép hoäp caàu dao 3cuïc ñaûo chieàu 200A vaøo töôøng BT</v>
          </cell>
          <cell r="C4109" t="str">
            <v>boä</v>
          </cell>
          <cell r="D4109" t="str">
            <v>ZG.4430</v>
          </cell>
        </row>
        <row r="4110">
          <cell r="B4110" t="str">
            <v>laép hoäp caàu dao 3cuïc ñaûo chieàu 400A vaøo töôøng BT</v>
          </cell>
          <cell r="C4110" t="str">
            <v>boä</v>
          </cell>
          <cell r="D4110" t="str">
            <v>ZG.4440</v>
          </cell>
        </row>
        <row r="4111">
          <cell r="B4111" t="str">
            <v>Laép ñaët Voân keá</v>
          </cell>
          <cell r="C4111" t="str">
            <v>caùi</v>
          </cell>
          <cell r="D4111" t="str">
            <v>ZG.5110</v>
          </cell>
        </row>
        <row r="4112">
          <cell r="B4112" t="str">
            <v>Laép ñaët ampe keá</v>
          </cell>
          <cell r="C4112" t="str">
            <v>caùi</v>
          </cell>
          <cell r="D4112" t="str">
            <v>ZG.5120</v>
          </cell>
        </row>
        <row r="4113">
          <cell r="B4113" t="str">
            <v>Laép ñaët Oat keá</v>
          </cell>
          <cell r="C4113" t="str">
            <v>caùi</v>
          </cell>
          <cell r="D4113" t="str">
            <v>ZG.5130</v>
          </cell>
        </row>
        <row r="4114">
          <cell r="B4114" t="str">
            <v>Laép ñaët Rôø le</v>
          </cell>
          <cell r="C4114" t="str">
            <v>caùi</v>
          </cell>
          <cell r="D4114" t="str">
            <v>ZG.5140</v>
          </cell>
        </row>
        <row r="4115">
          <cell r="B4115" t="str">
            <v>Laép ñaët Aptomat kieåu 1 pha 10A</v>
          </cell>
          <cell r="C4115" t="str">
            <v>boä</v>
          </cell>
          <cell r="D4115" t="str">
            <v>ZG.5210</v>
          </cell>
        </row>
        <row r="4116">
          <cell r="B4116" t="str">
            <v>Laép ñaët Aptomat kieåu 1 pha 50A</v>
          </cell>
          <cell r="C4116" t="str">
            <v>boä</v>
          </cell>
          <cell r="D4116" t="str">
            <v>ZG.5220</v>
          </cell>
        </row>
        <row r="4117">
          <cell r="B4117" t="str">
            <v>Laép ñaët Aptomat kieåu 1 pha 100A</v>
          </cell>
          <cell r="C4117" t="str">
            <v>boä</v>
          </cell>
          <cell r="D4117" t="str">
            <v>ZG.5230</v>
          </cell>
        </row>
        <row r="4118">
          <cell r="B4118" t="str">
            <v>Laép ñaët Aptomat kieåu 1 pha 150A</v>
          </cell>
          <cell r="C4118" t="str">
            <v>boä</v>
          </cell>
          <cell r="D4118" t="str">
            <v>ZG.5240</v>
          </cell>
        </row>
        <row r="4119">
          <cell r="B4119" t="str">
            <v>Laép ñaët Aptomat kieåu 1 pha 200A</v>
          </cell>
          <cell r="C4119" t="str">
            <v>boä</v>
          </cell>
          <cell r="D4119" t="str">
            <v>ZG.5250</v>
          </cell>
        </row>
        <row r="4120">
          <cell r="B4120" t="str">
            <v>Laép ñaët Aptomat kieåu 1 pha 250A</v>
          </cell>
          <cell r="C4120" t="str">
            <v>boä</v>
          </cell>
          <cell r="D4120" t="str">
            <v>ZG.5260</v>
          </cell>
        </row>
        <row r="4121">
          <cell r="B4121" t="str">
            <v>Laép ñaët Aptomat kieåu 3 pha 10A</v>
          </cell>
          <cell r="C4121" t="str">
            <v>boä</v>
          </cell>
          <cell r="D4121" t="str">
            <v>ZG.5310</v>
          </cell>
        </row>
        <row r="4122">
          <cell r="B4122" t="str">
            <v>Laép ñaët Aptomat kieåu 3 pha 50A</v>
          </cell>
          <cell r="C4122" t="str">
            <v>boä</v>
          </cell>
          <cell r="D4122" t="str">
            <v>ZG.5320</v>
          </cell>
        </row>
        <row r="4123">
          <cell r="B4123" t="str">
            <v>Laép ñaët Aptomat kieåu 3 pha 100A</v>
          </cell>
          <cell r="C4123" t="str">
            <v>boä</v>
          </cell>
          <cell r="D4123" t="str">
            <v>ZG.5330</v>
          </cell>
        </row>
        <row r="4124">
          <cell r="B4124" t="str">
            <v>Laép ñaët Aptomat kieåu 3 pha 150A</v>
          </cell>
          <cell r="C4124" t="str">
            <v>boä</v>
          </cell>
          <cell r="D4124" t="str">
            <v>ZG.5340</v>
          </cell>
        </row>
        <row r="4125">
          <cell r="B4125" t="str">
            <v>Laép ñaët Aptomat kieåu 3 pha 200A</v>
          </cell>
          <cell r="C4125" t="str">
            <v>boä</v>
          </cell>
          <cell r="D4125" t="str">
            <v>ZG.5350</v>
          </cell>
        </row>
        <row r="4126">
          <cell r="B4126" t="str">
            <v>Laép ñaët Aptomat kieåu 3 pha 250A</v>
          </cell>
          <cell r="C4126" t="str">
            <v>boä</v>
          </cell>
          <cell r="D4126" t="str">
            <v>ZG.5360</v>
          </cell>
        </row>
        <row r="4127">
          <cell r="B4127" t="str">
            <v>Laép ñaët maùy bieán doøng haï theá 50/5A</v>
          </cell>
          <cell r="C4127" t="str">
            <v>boä</v>
          </cell>
          <cell r="D4127" t="str">
            <v>ZG.5410</v>
          </cell>
        </row>
        <row r="4128">
          <cell r="B4128" t="str">
            <v>Laép ñaët maùy bieán doøng haï theá 100/5A</v>
          </cell>
          <cell r="C4128" t="str">
            <v>boä</v>
          </cell>
          <cell r="D4128" t="str">
            <v>ZG.5420</v>
          </cell>
        </row>
        <row r="4129">
          <cell r="B4129" t="str">
            <v>Laép ñaët maùy bieán doøng haï theá 200/5A</v>
          </cell>
          <cell r="C4129" t="str">
            <v>boä</v>
          </cell>
          <cell r="D4129" t="str">
            <v>ZG.5430</v>
          </cell>
        </row>
        <row r="4130">
          <cell r="B4130" t="str">
            <v>Laép ñaët linh kieän choáng ñieän giaät</v>
          </cell>
          <cell r="C4130" t="str">
            <v>boä</v>
          </cell>
          <cell r="D4130" t="str">
            <v>ZG.5440</v>
          </cell>
        </row>
        <row r="4131">
          <cell r="B4131" t="str">
            <v>Laép ñaët linh kieän baùo chaùy</v>
          </cell>
          <cell r="C4131" t="str">
            <v>boä</v>
          </cell>
          <cell r="D4131" t="str">
            <v>ZG.5450</v>
          </cell>
        </row>
        <row r="4132">
          <cell r="B4132" t="str">
            <v>laép coâng tô 1 pha vaøo baûng goã ñaõ coù saún</v>
          </cell>
          <cell r="C4132" t="str">
            <v>caùi</v>
          </cell>
          <cell r="D4132" t="str">
            <v>ZG.5510</v>
          </cell>
        </row>
        <row r="4133">
          <cell r="B4133" t="str">
            <v>laép coâng tô 3 pha vaøo baûng goã ñaõ coù saún</v>
          </cell>
          <cell r="C4133" t="str">
            <v>caùi</v>
          </cell>
          <cell r="D4133" t="str">
            <v>ZG.5520</v>
          </cell>
        </row>
        <row r="4134">
          <cell r="B4134" t="str">
            <v>laép coâng tô 1 pha vaøo baûng vaø laép baûng vaøp töôøng</v>
          </cell>
          <cell r="C4134" t="str">
            <v>caùi</v>
          </cell>
          <cell r="D4134" t="str">
            <v>ZG.5530</v>
          </cell>
        </row>
        <row r="4135">
          <cell r="B4135" t="str">
            <v>laép coâng tô 3 pha 5A vaøo baûng vaø laép baûng vaøp töôøng</v>
          </cell>
          <cell r="C4135" t="str">
            <v>caùi</v>
          </cell>
          <cell r="D4135" t="str">
            <v>ZG.5540</v>
          </cell>
        </row>
        <row r="4136">
          <cell r="B4136" t="str">
            <v>laép coâng tô 3 pha 20A vaøo baûng vaø laép baûng vaøp töôøng</v>
          </cell>
          <cell r="C4136" t="str">
            <v>caùi</v>
          </cell>
          <cell r="D4136" t="str">
            <v>ZG.5550</v>
          </cell>
        </row>
        <row r="4137">
          <cell r="B4137" t="str">
            <v>laép coâng tô 3 pha 100A vaøo baûng vaø laép baûng vaøp töôøng</v>
          </cell>
          <cell r="C4137" t="str">
            <v>caùi</v>
          </cell>
          <cell r="D4137" t="str">
            <v>ZG.5560</v>
          </cell>
        </row>
        <row r="4138">
          <cell r="B4138" t="str">
            <v>Gia coâng vaø ñoùng coïc choáng seùt kieåu coïc daøi 2,5m</v>
          </cell>
          <cell r="C4138" t="str">
            <v>coïc</v>
          </cell>
          <cell r="D4138" t="str">
            <v>ZH.1110</v>
          </cell>
        </row>
        <row r="4139">
          <cell r="B4139" t="str">
            <v>Ñoùng coïc choáng seùt ñaõ coù saún kieåu coïc daøi 2,5m</v>
          </cell>
          <cell r="C4139" t="str">
            <v>coïc</v>
          </cell>
          <cell r="D4139" t="str">
            <v>ZH.1120</v>
          </cell>
        </row>
        <row r="4140">
          <cell r="B4140" t="str">
            <v>Ñoùng coïc choáng seùt oáng «σng fi 50 coù saún coïc saét daøi 2,5m</v>
          </cell>
          <cell r="C4140" t="str">
            <v>coïc</v>
          </cell>
          <cell r="D4140" t="str">
            <v>ZH.1130</v>
          </cell>
        </row>
        <row r="4141">
          <cell r="B4141" t="str">
            <v>keùo daây tieáp ñaát döôùi möông ñaët daây saét troøn fi 12</v>
          </cell>
          <cell r="C4141" t="str">
            <v>m</v>
          </cell>
          <cell r="D4141" t="str">
            <v>ZH.2110</v>
          </cell>
        </row>
        <row r="4142">
          <cell r="B4142" t="str">
            <v>keùo daây tieáp ñaát döôùi möông ñaët daây saét troøn fi 16</v>
          </cell>
          <cell r="C4142" t="str">
            <v>m</v>
          </cell>
          <cell r="D4142" t="str">
            <v>ZH.2120</v>
          </cell>
        </row>
        <row r="4143">
          <cell r="B4143" t="str">
            <v>keùo daây tieáp ñaát döôùi möông ñaët daây saét troøn fi 20</v>
          </cell>
          <cell r="C4143" t="str">
            <v>m</v>
          </cell>
          <cell r="D4143" t="str">
            <v>ZH.2130</v>
          </cell>
        </row>
        <row r="4144">
          <cell r="B4144" t="str">
            <v>keùo daây tieáp ñaát theo töôøng vaø maùi nhaø daây saét troøn fi 12</v>
          </cell>
          <cell r="C4144" t="str">
            <v>m</v>
          </cell>
          <cell r="D4144" t="str">
            <v>ZH.2210</v>
          </cell>
        </row>
        <row r="4145">
          <cell r="B4145" t="str">
            <v>keùo daây tieáp ñaát theo töôøng vaø maùi nhaø daây saét troøn fi 16</v>
          </cell>
          <cell r="C4145" t="str">
            <v>m</v>
          </cell>
          <cell r="D4145" t="str">
            <v>ZH.2220</v>
          </cell>
        </row>
        <row r="4146">
          <cell r="B4146" t="str">
            <v>keùo daây tieáp ñaát theo töôøng vaø maùi nhaø daây saét troøn fi 20</v>
          </cell>
          <cell r="C4146" t="str">
            <v>m</v>
          </cell>
          <cell r="D4146" t="str">
            <v>ZH.2230</v>
          </cell>
        </row>
        <row r="4147">
          <cell r="B4147" t="str">
            <v>Gia coâng kim thu seùt chieàu daøi 0.5 fi 16</v>
          </cell>
          <cell r="C4147" t="str">
            <v>caùi</v>
          </cell>
          <cell r="D4147" t="str">
            <v>ZH.3110</v>
          </cell>
        </row>
        <row r="4148">
          <cell r="B4148" t="str">
            <v>Gia coâng kim thu seùt chieàu daøi 1m fi 16</v>
          </cell>
          <cell r="C4148" t="str">
            <v>1 Kim</v>
          </cell>
          <cell r="D4148" t="str">
            <v>ZH.3120</v>
          </cell>
        </row>
        <row r="4149">
          <cell r="B4149" t="str">
            <v>Gia coâng kim thu seùt chieàu daøi 1.5m fi 16</v>
          </cell>
          <cell r="C4149" t="str">
            <v>1 Kim</v>
          </cell>
          <cell r="D4149" t="str">
            <v>ZH.3130</v>
          </cell>
        </row>
        <row r="4150">
          <cell r="B4150" t="str">
            <v>Gia coâng kim thu seùt chieàu daøi 2.0m fi 16</v>
          </cell>
          <cell r="C4150" t="str">
            <v>1 Kim</v>
          </cell>
          <cell r="D4150" t="str">
            <v>ZH.3140</v>
          </cell>
        </row>
        <row r="4151">
          <cell r="B4151" t="str">
            <v>Laép ñaët kim thu seùt chieàu daøi 0.5 fi 16</v>
          </cell>
          <cell r="C4151" t="str">
            <v>1 Kim</v>
          </cell>
          <cell r="D4151" t="str">
            <v>ZH.3210</v>
          </cell>
        </row>
        <row r="4152">
          <cell r="B4152" t="str">
            <v>Laép ñaët kim thu seùt chieàu daøi 1m fi 16</v>
          </cell>
          <cell r="C4152" t="str">
            <v>1 Kim</v>
          </cell>
          <cell r="D4152" t="str">
            <v>ZH.3220</v>
          </cell>
        </row>
        <row r="4153">
          <cell r="B4153" t="str">
            <v>Laép ñaët kim thu seùt chieàu daøi 1.5m fi 16</v>
          </cell>
          <cell r="C4153" t="str">
            <v>1 Kim</v>
          </cell>
          <cell r="D4153" t="str">
            <v>ZH.3230</v>
          </cell>
        </row>
        <row r="4154">
          <cell r="B4154" t="str">
            <v>Laép ñaët kim thu seùt chieàu daøi 2.0m fi 16</v>
          </cell>
          <cell r="C4154" t="str">
            <v>1 Kim</v>
          </cell>
          <cell r="D4154" t="str">
            <v>ZH.3240</v>
          </cell>
        </row>
        <row r="4155">
          <cell r="B4155" t="str">
            <v>Laép ñaët kim thu seùt treân coät thu chieàu daøi 0.5m fi 16</v>
          </cell>
          <cell r="C4155" t="str">
            <v>1 Kim</v>
          </cell>
          <cell r="D4155" t="str">
            <v>ZH.3310</v>
          </cell>
        </row>
        <row r="4156">
          <cell r="B4156" t="str">
            <v>Laép ñaët kim thu seùt treân coät thu chieàu daøi 1.0m fi 16</v>
          </cell>
          <cell r="C4156" t="str">
            <v>1 Kim</v>
          </cell>
          <cell r="D4156" t="str">
            <v>ZH.3320</v>
          </cell>
        </row>
        <row r="4157">
          <cell r="B4157" t="str">
            <v>Laép ñaët kim thu seùt treân coät thu chieàu daøi 1.5m fi 16</v>
          </cell>
          <cell r="C4157" t="str">
            <v>1 Kim</v>
          </cell>
          <cell r="D4157" t="str">
            <v>ZH.3330</v>
          </cell>
        </row>
        <row r="4158">
          <cell r="B4158" t="str">
            <v>Laép ñaët kim thu seùt treân coät thu chieàu daøi 2.0m fi 16</v>
          </cell>
          <cell r="C4158" t="str">
            <v>1 Kim</v>
          </cell>
          <cell r="D4158" t="str">
            <v>ZH.3340</v>
          </cell>
        </row>
        <row r="4159">
          <cell r="B4159" t="str">
            <v>Laép ñaët chaäu röûa kieåu 1 voøi</v>
          </cell>
          <cell r="C4159" t="str">
            <v>boä</v>
          </cell>
          <cell r="D4159" t="str">
            <v>ZI.1110</v>
          </cell>
        </row>
        <row r="4160">
          <cell r="B4160" t="str">
            <v>Laép ñaët chaäu röûa kieåu 2 voøi</v>
          </cell>
          <cell r="C4160" t="str">
            <v>boä</v>
          </cell>
          <cell r="D4160" t="str">
            <v>ZI.1120</v>
          </cell>
        </row>
        <row r="4161">
          <cell r="B4161" t="str">
            <v>Laép ñaët thuyeàn taém coù höông sen</v>
          </cell>
          <cell r="C4161" t="str">
            <v>boä</v>
          </cell>
          <cell r="D4161" t="str">
            <v>ZI.1210</v>
          </cell>
        </row>
        <row r="4162">
          <cell r="B4162" t="str">
            <v>Laép ñaët thuyeàn taém khoâng coù höông sen</v>
          </cell>
          <cell r="C4162" t="str">
            <v>boä</v>
          </cell>
          <cell r="D4162" t="str">
            <v>ZI.1220</v>
          </cell>
        </row>
        <row r="4163">
          <cell r="B4163" t="str">
            <v>Laép ñaët chaäu xí beät</v>
          </cell>
          <cell r="C4163" t="str">
            <v>boä</v>
          </cell>
          <cell r="D4163" t="str">
            <v>ZI.2110</v>
          </cell>
        </row>
        <row r="4164">
          <cell r="B4164" t="str">
            <v>Laép ñaët chaäu xí xoûm</v>
          </cell>
          <cell r="C4164" t="str">
            <v>boä</v>
          </cell>
          <cell r="D4164" t="str">
            <v>ZI.2120</v>
          </cell>
        </row>
        <row r="4165">
          <cell r="B4165" t="str">
            <v>Laép ñaët chaäu tieåu nam</v>
          </cell>
          <cell r="C4165" t="str">
            <v>boä</v>
          </cell>
          <cell r="D4165" t="str">
            <v>ZI.2210</v>
          </cell>
        </row>
        <row r="4166">
          <cell r="B4166" t="str">
            <v>Laép ñaët chaäu tieåu nöõ</v>
          </cell>
          <cell r="C4166" t="str">
            <v>boä</v>
          </cell>
          <cell r="D4166" t="str">
            <v>ZI.2220</v>
          </cell>
        </row>
        <row r="4167">
          <cell r="B4167" t="str">
            <v>Laép ñaët voøi taùm höông sen 1 voøi, 1 höông sen</v>
          </cell>
          <cell r="C4167" t="str">
            <v>caùi</v>
          </cell>
          <cell r="D4167" t="str">
            <v>ZI.3110</v>
          </cell>
        </row>
        <row r="4168">
          <cell r="B4168" t="str">
            <v>Laép ñaët voøi taùm höông sen 2 voøi, 1 höông sen</v>
          </cell>
          <cell r="C4168" t="str">
            <v>caùi</v>
          </cell>
          <cell r="D4168" t="str">
            <v>ZI.3120</v>
          </cell>
        </row>
        <row r="4169">
          <cell r="B4169" t="str">
            <v>Laép ñaët voøi röûa 1 voøi</v>
          </cell>
          <cell r="C4169" t="str">
            <v>caùi</v>
          </cell>
          <cell r="D4169" t="str">
            <v>ZI.3210</v>
          </cell>
        </row>
        <row r="4170">
          <cell r="B4170" t="str">
            <v>Laép ñaët voøi röûa 2 voøi</v>
          </cell>
          <cell r="C4170" t="str">
            <v>caùi</v>
          </cell>
          <cell r="D4170" t="str">
            <v>ZI.3220</v>
          </cell>
        </row>
        <row r="4171">
          <cell r="B4171" t="str">
            <v>Laép ñaët thuøng ñung nöôùc noùng</v>
          </cell>
          <cell r="C4171" t="str">
            <v>boä</v>
          </cell>
          <cell r="D4171" t="str">
            <v>ZI.4110</v>
          </cell>
        </row>
        <row r="4172">
          <cell r="B4172" t="str">
            <v>Laép ñaët thuøng ñung nöôùc noùng kieåu lieân tuïc</v>
          </cell>
          <cell r="C4172" t="str">
            <v>boä</v>
          </cell>
          <cell r="D4172" t="str">
            <v>ZI.4120</v>
          </cell>
        </row>
        <row r="4173">
          <cell r="B4173" t="str">
            <v>Laép ñaët pheãu thu fi 50</v>
          </cell>
          <cell r="C4173" t="str">
            <v>caùi</v>
          </cell>
          <cell r="D4173" t="str">
            <v>ZI.5110</v>
          </cell>
        </row>
        <row r="4174">
          <cell r="B4174" t="str">
            <v>Laép ñaët pheãu thu fi 100</v>
          </cell>
          <cell r="C4174" t="str">
            <v>caùi</v>
          </cell>
          <cell r="D4174" t="str">
            <v>ZI.5120</v>
          </cell>
        </row>
        <row r="4175">
          <cell r="B4175" t="str">
            <v>Laép ñaët oáng kieåm tra fi 50</v>
          </cell>
          <cell r="C4175" t="str">
            <v>caùi</v>
          </cell>
          <cell r="D4175" t="str">
            <v>ZI.5210</v>
          </cell>
        </row>
        <row r="4176">
          <cell r="B4176" t="str">
            <v>Laép ñaët oáng kieåm tra fi 100</v>
          </cell>
          <cell r="C4176" t="str">
            <v>caùi</v>
          </cell>
          <cell r="D4176" t="str">
            <v>ZI.5220</v>
          </cell>
        </row>
        <row r="4177">
          <cell r="B4177" t="str">
            <v>Laép ñaët göông soi</v>
          </cell>
          <cell r="C4177" t="str">
            <v>caùi</v>
          </cell>
          <cell r="D4177" t="str">
            <v>ZI.6110</v>
          </cell>
        </row>
        <row r="4178">
          <cell r="B4178" t="str">
            <v>Laép ñaët keä kính</v>
          </cell>
          <cell r="C4178" t="str">
            <v>caùi</v>
          </cell>
          <cell r="D4178" t="str">
            <v>ZI.6120</v>
          </cell>
        </row>
        <row r="4179">
          <cell r="B4179" t="str">
            <v>Laép ñaët giaù treo</v>
          </cell>
          <cell r="C4179" t="str">
            <v>caùi</v>
          </cell>
          <cell r="D4179" t="str">
            <v>ZI.6130</v>
          </cell>
        </row>
        <row r="4180">
          <cell r="B4180" t="str">
            <v>Laép ñaët hoäp ñuïng xaø phoøng, giaáy veä sinh</v>
          </cell>
          <cell r="C4180" t="str">
            <v>caùi</v>
          </cell>
          <cell r="D4180" t="str">
            <v>ZI.6140</v>
          </cell>
        </row>
        <row r="4181">
          <cell r="B4181" t="str">
            <v>Laép ñaët voøi röûa veä sinh</v>
          </cell>
          <cell r="C4181" t="str">
            <v>caùi</v>
          </cell>
          <cell r="D4181" t="str">
            <v>ZI.7110</v>
          </cell>
        </row>
        <row r="4182">
          <cell r="B4182" t="str">
            <v>Laép ñaët boàn chöùa nöôùc 1m3</v>
          </cell>
          <cell r="C4182" t="str">
            <v>Bσn</v>
          </cell>
          <cell r="D4182" t="str">
            <v>ZI.8110</v>
          </cell>
        </row>
        <row r="4183">
          <cell r="B4183" t="str">
            <v>Laép ñaët boàn chöùa nöôùc 2m3</v>
          </cell>
          <cell r="C4183" t="str">
            <v>Bσn</v>
          </cell>
          <cell r="D4183" t="str">
            <v>ZI.8120</v>
          </cell>
        </row>
        <row r="4184">
          <cell r="B4184" t="str">
            <v>Laép ñaët boàn chöùa nöôùc 3m3</v>
          </cell>
          <cell r="C4184" t="str">
            <v>Bσn</v>
          </cell>
          <cell r="D4184" t="str">
            <v>ZI.8130</v>
          </cell>
        </row>
        <row r="4185">
          <cell r="B4185" t="str">
            <v>Laép ñaët oáng theùp traùng keûm baèng PP noái maêng soâng fi 15 oáng daøi 8m</v>
          </cell>
          <cell r="C4185" t="str">
            <v>100m</v>
          </cell>
          <cell r="D4185" t="str">
            <v>ZJ.1101</v>
          </cell>
        </row>
        <row r="4186">
          <cell r="B4186" t="str">
            <v>Laép ñaët oáng theùp traùng keûm baèng PP noái maêng soâng fi 20 oáng daøi 8m</v>
          </cell>
          <cell r="C4186" t="str">
            <v>100m</v>
          </cell>
          <cell r="D4186" t="str">
            <v>ZJ.1102</v>
          </cell>
        </row>
        <row r="4187">
          <cell r="B4187" t="str">
            <v>Laép ñaët oáng theùp traùng keûm baèng PP noái maêng soâng fi 25 oáng daøi 8m</v>
          </cell>
          <cell r="C4187" t="str">
            <v>100m</v>
          </cell>
          <cell r="D4187" t="str">
            <v>ZJ.1110</v>
          </cell>
        </row>
        <row r="4188">
          <cell r="B4188" t="str">
            <v>Laép ñaët oáng theùp traùng keûm baèng PP noái maêng soâng fi 15 oáng daøi 8m</v>
          </cell>
          <cell r="C4188" t="str">
            <v>100m</v>
          </cell>
          <cell r="D4188" t="str">
            <v>ZJ.1111</v>
          </cell>
        </row>
        <row r="4189">
          <cell r="B4189" t="str">
            <v>Laép ñaët oáng theùp traùng keûm baèng PP noái maêng soâng fi 20 oáng daøi 8m</v>
          </cell>
          <cell r="C4189" t="str">
            <v>100m</v>
          </cell>
          <cell r="D4189" t="str">
            <v>ZJ.1112</v>
          </cell>
        </row>
        <row r="4190">
          <cell r="B4190" t="str">
            <v>Laép ñaët oáng theùp traùng keûm baèng PP noái maêng soâng fi 25 oáng daøi 8m</v>
          </cell>
          <cell r="C4190" t="str">
            <v>100m</v>
          </cell>
          <cell r="D4190" t="str">
            <v>ZJ.1113</v>
          </cell>
        </row>
        <row r="4191">
          <cell r="B4191" t="str">
            <v>Laép ñaët oáng theùp traùng keûm baèng PP noái maêng soâng fi 32 oáng daøi 8m</v>
          </cell>
          <cell r="C4191" t="str">
            <v>100m</v>
          </cell>
          <cell r="D4191" t="str">
            <v>ZJ.1114</v>
          </cell>
        </row>
        <row r="4192">
          <cell r="B4192" t="str">
            <v>Laép ñaët oáng theùp traùng keûm baèng PP noái maêng soâng fi 40 oáng daøi 8m</v>
          </cell>
          <cell r="C4192" t="str">
            <v>100m</v>
          </cell>
          <cell r="D4192" t="str">
            <v>ZJ.1115</v>
          </cell>
        </row>
        <row r="4193">
          <cell r="B4193" t="str">
            <v>Laép ñaët oáng theùp traùng keûm baèng PP noái maêng soâng fi 50 oáng daøi 8m</v>
          </cell>
          <cell r="C4193" t="str">
            <v>100m</v>
          </cell>
          <cell r="D4193" t="str">
            <v>ZJ.1116</v>
          </cell>
        </row>
        <row r="4194">
          <cell r="B4194" t="str">
            <v>Laép ñaët oáng theùp traùng keûm baèng PP noái maêng soâng fi 65 oáng daøi 8m</v>
          </cell>
          <cell r="C4194" t="str">
            <v>100m</v>
          </cell>
          <cell r="D4194" t="str">
            <v>ZJ.1117</v>
          </cell>
        </row>
        <row r="4195">
          <cell r="B4195" t="str">
            <v>Laép ñaët oáng theùp traùng keûm baèng PP noái maêng soâng fi 80 oáng daøi 8m</v>
          </cell>
          <cell r="C4195" t="str">
            <v>100m</v>
          </cell>
          <cell r="D4195" t="str">
            <v>ZJ.1118</v>
          </cell>
        </row>
        <row r="4196">
          <cell r="B4196" t="str">
            <v>Laép ñaët oáng theùp traùng keûm baèng PP noái maêng soâng fi 90 oáng daøi 8m</v>
          </cell>
          <cell r="C4196" t="str">
            <v>100m</v>
          </cell>
          <cell r="D4196" t="str">
            <v>ZJ.1119</v>
          </cell>
        </row>
        <row r="4197">
          <cell r="B4197" t="str">
            <v>Laép ñaët oáng theùp traùng keûm baèng PP noái maêng soâng fi 32 oáng daøi 8m</v>
          </cell>
          <cell r="C4197" t="str">
            <v>100m</v>
          </cell>
          <cell r="D4197" t="str">
            <v>ZJ.1120</v>
          </cell>
        </row>
        <row r="4198">
          <cell r="B4198" t="str">
            <v>Laép ñaët oáng theùp traùng keûm baèng PP noái maêng soâng fi 100 oáng daøi 8m</v>
          </cell>
          <cell r="C4198" t="str">
            <v>100m</v>
          </cell>
          <cell r="D4198" t="str">
            <v>ZJ.1120A</v>
          </cell>
        </row>
        <row r="4199">
          <cell r="B4199" t="str">
            <v>Laép ñaët oáng theùp traùng keûm baèng PP noái maêng soâng fi 40 oáng daøi 8m</v>
          </cell>
          <cell r="C4199" t="str">
            <v>100m</v>
          </cell>
          <cell r="D4199" t="str">
            <v>ZJ.1130</v>
          </cell>
        </row>
        <row r="4200">
          <cell r="B4200" t="str">
            <v>Laép ñaët oáng theùp traùng keûm baèng PP noái maêng soâng fi 50 oáng daøi 8m</v>
          </cell>
          <cell r="C4200" t="str">
            <v>100m</v>
          </cell>
          <cell r="D4200" t="str">
            <v>ZJ.1140</v>
          </cell>
        </row>
        <row r="4201">
          <cell r="B4201" t="str">
            <v>Laép ñaët oáng theùp traùng keûm baèng PP noái maêng soâng fi 67 oáng daøi 8m</v>
          </cell>
          <cell r="C4201" t="str">
            <v>100m</v>
          </cell>
          <cell r="D4201" t="str">
            <v>ZJ.1150</v>
          </cell>
        </row>
        <row r="4202">
          <cell r="B4202" t="str">
            <v>Laép ñaët oáng theùp traùng keûm baèng PP noái maêng soâng fi 76 oáng daøi 8m</v>
          </cell>
          <cell r="C4202" t="str">
            <v>100m</v>
          </cell>
          <cell r="D4202" t="str">
            <v>ZJ.1160</v>
          </cell>
        </row>
        <row r="4203">
          <cell r="B4203" t="str">
            <v>Laép ñaët oáng theùp traùng keûm baèng PP noái maêng soâng fi 89 oáng daøi 8m</v>
          </cell>
          <cell r="C4203" t="str">
            <v>100m</v>
          </cell>
          <cell r="D4203" t="str">
            <v>ZJ.1170</v>
          </cell>
        </row>
        <row r="4204">
          <cell r="B4204" t="str">
            <v>Laép ñaët oáng theùp traùng keûm baèng PP noái maêng soâng fi 100 oáng daøi 8m</v>
          </cell>
          <cell r="C4204" t="str">
            <v>100m</v>
          </cell>
          <cell r="D4204" t="str">
            <v>ZJ.1180</v>
          </cell>
        </row>
        <row r="4205">
          <cell r="B4205" t="str">
            <v>Laép ñaët oáng theùp fi 25 baèng PP haøn Queùt baèng Sôn oáng daøi 8m</v>
          </cell>
          <cell r="C4205" t="str">
            <v>100m</v>
          </cell>
          <cell r="D4205" t="str">
            <v>ZJ.2101</v>
          </cell>
        </row>
        <row r="4206">
          <cell r="B4206" t="str">
            <v>Laép ñaët oáng theùp fi 32 baèng PP haøn Queùt baèng Sôn oáng daøi 8m</v>
          </cell>
          <cell r="C4206" t="str">
            <v>100m</v>
          </cell>
          <cell r="D4206" t="str">
            <v>ZJ.2102</v>
          </cell>
        </row>
        <row r="4207">
          <cell r="B4207" t="str">
            <v>Laép ñaët oáng theùp fi 40 baèng PP haøn Queùt baèng Sôn oáng daøi 8m</v>
          </cell>
          <cell r="C4207" t="str">
            <v>100m</v>
          </cell>
          <cell r="D4207" t="str">
            <v>ZJ.2103</v>
          </cell>
        </row>
        <row r="4208">
          <cell r="B4208" t="str">
            <v>Laép ñaët oáng theùp fi 50 baèng PP haøn Queùt baèng Sôn oáng daøi 8m</v>
          </cell>
          <cell r="C4208" t="str">
            <v>100m</v>
          </cell>
          <cell r="D4208" t="str">
            <v>ZJ.2104</v>
          </cell>
        </row>
        <row r="4209">
          <cell r="B4209" t="str">
            <v>Laép ñaët oáng theùp fi 67 baèng PP haøn Queùt baèng Sôn oáng daøi 8m</v>
          </cell>
          <cell r="C4209" t="str">
            <v>100m</v>
          </cell>
          <cell r="D4209" t="str">
            <v>ZJ.2105</v>
          </cell>
        </row>
        <row r="4210">
          <cell r="B4210" t="str">
            <v>Laép ñaët oáng theùp fi 76 baèng PP haøn Queùt baèng Sôn oáng daøi 8m</v>
          </cell>
          <cell r="C4210" t="str">
            <v>100m</v>
          </cell>
          <cell r="D4210" t="str">
            <v>ZJ.2106</v>
          </cell>
        </row>
        <row r="4211">
          <cell r="B4211" t="str">
            <v>Laép ñaët oáng theùp fi 89 baèng PP haøn Queùt baèng Sôn oáng daøi 8m</v>
          </cell>
          <cell r="C4211" t="str">
            <v>100m</v>
          </cell>
          <cell r="D4211" t="str">
            <v>ZJ.2107</v>
          </cell>
        </row>
        <row r="4212">
          <cell r="B4212" t="str">
            <v>Laép ñaët oáng theùp fi 100 baèng PP haøn Queùt baèng Sôn oáng daøi 8m</v>
          </cell>
          <cell r="C4212" t="str">
            <v>100m</v>
          </cell>
          <cell r="D4212" t="str">
            <v>ZJ.2108</v>
          </cell>
        </row>
        <row r="4213">
          <cell r="B4213" t="str">
            <v>Laép ñaët oáng theùp fi 150 baèng PP haøn Queùt baèng Sôn oáng daøi 8m</v>
          </cell>
          <cell r="C4213" t="str">
            <v>100m</v>
          </cell>
          <cell r="D4213" t="str">
            <v>ZJ.2109</v>
          </cell>
        </row>
        <row r="4214">
          <cell r="B4214" t="str">
            <v>Laép ñaët oáng theùp fi 200 baèng PP haøn Queùt baèng Sôn oáng daøi 8m</v>
          </cell>
          <cell r="C4214" t="str">
            <v>100m</v>
          </cell>
          <cell r="D4214" t="str">
            <v>ZJ.2110</v>
          </cell>
        </row>
        <row r="4215">
          <cell r="B4215" t="str">
            <v>Laép ñaët oáng theùp fi 250 baèng PP haøn Queùt baèng Sôn oáng daøi 8m</v>
          </cell>
          <cell r="C4215" t="str">
            <v>100m</v>
          </cell>
          <cell r="D4215" t="str">
            <v>ZJ.2111</v>
          </cell>
        </row>
        <row r="4216">
          <cell r="B4216" t="str">
            <v>Laép ñaët oáng theùp , queùt baèng Bitum,  fi 25 baèng PP haøn oáng daøi 8m</v>
          </cell>
          <cell r="C4216" t="str">
            <v>100m</v>
          </cell>
          <cell r="D4216" t="str">
            <v>ZJ.3101</v>
          </cell>
        </row>
        <row r="4217">
          <cell r="B4217" t="str">
            <v>Laép ñaët oáng theùp , queùt baèng Bitum,  fi 32 baèng PP haøn oáng daøi 8m</v>
          </cell>
          <cell r="C4217" t="str">
            <v>100m</v>
          </cell>
          <cell r="D4217" t="str">
            <v>ZJ.3102</v>
          </cell>
        </row>
        <row r="4218">
          <cell r="B4218" t="str">
            <v>Laép ñaët oáng theùp , queùt baèng Bitum,  fi 40 baèng PP haøn oáng daøi 8m</v>
          </cell>
          <cell r="C4218" t="str">
            <v>100m</v>
          </cell>
          <cell r="D4218" t="str">
            <v>ZJ.3103</v>
          </cell>
        </row>
        <row r="4219">
          <cell r="B4219" t="str">
            <v>Laép ñaët oáng theùp , queùt baèng Bitum,  fi 50 baèng PP haøn oáng daøi 8m</v>
          </cell>
          <cell r="C4219" t="str">
            <v>100m</v>
          </cell>
          <cell r="D4219" t="str">
            <v>ZJ.3104</v>
          </cell>
        </row>
        <row r="4220">
          <cell r="B4220" t="str">
            <v>Laép ñaët oáng theùp , queùt baèng Bitum,  fi 67 baèng PP haøn oáng daøi 8m</v>
          </cell>
          <cell r="C4220" t="str">
            <v>100m</v>
          </cell>
          <cell r="D4220" t="str">
            <v>ZJ.3105</v>
          </cell>
        </row>
        <row r="4221">
          <cell r="B4221" t="str">
            <v>Laép ñaët oáng theùp , queùt baèng Bitum,  fi 76 baèng PP haøn oáng daøi 8m</v>
          </cell>
          <cell r="C4221" t="str">
            <v>100m</v>
          </cell>
          <cell r="D4221" t="str">
            <v>ZJ.3106</v>
          </cell>
        </row>
        <row r="4222">
          <cell r="B4222" t="str">
            <v>Laép ñaët oáng theùp , queùt baèng Bitum,  fi 89 baèng PP haøn oáng daøi 8m</v>
          </cell>
          <cell r="C4222" t="str">
            <v>100m</v>
          </cell>
          <cell r="D4222" t="str">
            <v>ZJ.3107</v>
          </cell>
        </row>
        <row r="4223">
          <cell r="B4223" t="str">
            <v>Laép ñaët oáng theùp , queùt baèng Bitum,  fi 100 baèng PP haøn oáng 8m</v>
          </cell>
          <cell r="C4223" t="str">
            <v>100m</v>
          </cell>
          <cell r="D4223" t="str">
            <v>ZJ.3108</v>
          </cell>
        </row>
        <row r="4224">
          <cell r="B4224" t="str">
            <v>Laép ñaët oáng theùp , queùt baèng Bitum,  fi 150 baèng PP haøn oáng 8m</v>
          </cell>
          <cell r="C4224" t="str">
            <v>100m</v>
          </cell>
          <cell r="D4224" t="str">
            <v>ZJ.3109</v>
          </cell>
        </row>
        <row r="4225">
          <cell r="B4225" t="str">
            <v>Laép ñaët oáng theùp , queùt baèng Bitum,  fi 200 baèng PP haøn oáng 8m</v>
          </cell>
          <cell r="C4225" t="str">
            <v>100m</v>
          </cell>
          <cell r="D4225" t="str">
            <v>ZJ.3110</v>
          </cell>
        </row>
        <row r="4226">
          <cell r="B4226" t="str">
            <v>Laép ñaët oáng theùp , queùt baèng Bitum,  fi 250 baèng PP haøn oáng 8m</v>
          </cell>
          <cell r="C4226" t="str">
            <v>100m</v>
          </cell>
          <cell r="D4226" t="str">
            <v>ZJ.3111</v>
          </cell>
        </row>
        <row r="4227">
          <cell r="B4227" t="str">
            <v>Laép ñaët oáng saønh fi 50 baèng PP xaûm oáng daøi 0.5m</v>
          </cell>
          <cell r="C4227" t="str">
            <v>100m</v>
          </cell>
          <cell r="D4227" t="str">
            <v>ZJ.4110</v>
          </cell>
        </row>
        <row r="4228">
          <cell r="B4228" t="str">
            <v>Laép ñaët oáng saønh fi 70 baèng PP xaûm oáng daøi 0.5m</v>
          </cell>
          <cell r="C4228" t="str">
            <v>100m</v>
          </cell>
          <cell r="D4228" t="str">
            <v>ZJ.4120</v>
          </cell>
        </row>
        <row r="4229">
          <cell r="B4229" t="str">
            <v>Laép ñaët oáng saønh fi 100 baèng PP xaûm oáng daøi 0.5m</v>
          </cell>
          <cell r="C4229" t="str">
            <v>100m</v>
          </cell>
          <cell r="D4229" t="str">
            <v>ZJ.4130</v>
          </cell>
        </row>
        <row r="4230">
          <cell r="B4230" t="str">
            <v>Laép ñaët oáng xi maêng fi 100 baèng PP xaûm oáng daøi 0.5m</v>
          </cell>
          <cell r="C4230" t="str">
            <v>100m</v>
          </cell>
          <cell r="D4230" t="str">
            <v>ZJ.4210</v>
          </cell>
        </row>
        <row r="4231">
          <cell r="B4231" t="str">
            <v>Laép ñaët oáng xi maêng fi 150 baèng PP xaûm oáng daøi 0.5m</v>
          </cell>
          <cell r="C4231" t="str">
            <v>100m</v>
          </cell>
          <cell r="D4231" t="str">
            <v>ZJ.4220</v>
          </cell>
        </row>
        <row r="4232">
          <cell r="B4232" t="str">
            <v>Laép ñaët oáng xi maêng fi 200 baèng PP xaûm oáng daøi 0.5m</v>
          </cell>
          <cell r="C4232" t="str">
            <v>100m</v>
          </cell>
          <cell r="D4232" t="str">
            <v>ZJ.4230</v>
          </cell>
        </row>
        <row r="4233">
          <cell r="B4233" t="str">
            <v>Laép ñaët oáng gang mieäng baùt fi 50 baèng PP xaûm oáng daøi 4m</v>
          </cell>
          <cell r="C4233" t="str">
            <v>100m</v>
          </cell>
          <cell r="D4233" t="str">
            <v>ZJ.5110</v>
          </cell>
        </row>
        <row r="4234">
          <cell r="B4234" t="str">
            <v>Laép ñaët oáng gang mieäng baùt fi 75 baèng PP xaûm oáng daøi 4m</v>
          </cell>
          <cell r="C4234" t="str">
            <v>100m</v>
          </cell>
          <cell r="D4234" t="str">
            <v>ZJ.5120</v>
          </cell>
        </row>
        <row r="4235">
          <cell r="B4235" t="str">
            <v>Laép ñaët oáng gang mieäng baùt fi 100 baèng PP xaûm oáng daøi 4m</v>
          </cell>
          <cell r="C4235" t="str">
            <v>100m</v>
          </cell>
          <cell r="D4235" t="str">
            <v>ZJ.5130</v>
          </cell>
        </row>
        <row r="4236">
          <cell r="B4236" t="str">
            <v>Laép ñaët oáng gang mieäng baùt fi 150 baèng PP xaûm oáng daøi 4m</v>
          </cell>
          <cell r="C4236" t="str">
            <v>100m</v>
          </cell>
          <cell r="D4236" t="str">
            <v>ZJ.5140</v>
          </cell>
        </row>
        <row r="4237">
          <cell r="B4237" t="str">
            <v>Laép ñaët oáng gang mieäng baùt fi 200 baèng PP xaûm oáng daøi 4m</v>
          </cell>
          <cell r="C4237" t="str">
            <v>100m</v>
          </cell>
          <cell r="D4237" t="str">
            <v>ZJ.5150</v>
          </cell>
        </row>
        <row r="4238">
          <cell r="B4238" t="str">
            <v>Laép ñaët oáng gang mieäng baùt fi 250 baèng PP xaûm oáng daøi 4m</v>
          </cell>
          <cell r="C4238" t="str">
            <v>100m</v>
          </cell>
          <cell r="D4238" t="str">
            <v>ZJ.5160</v>
          </cell>
        </row>
        <row r="4239">
          <cell r="B4239" t="str">
            <v>Laép ñaët oáng gang maët bích fi 50 oáng daøi 4m</v>
          </cell>
          <cell r="C4239" t="str">
            <v>100m</v>
          </cell>
          <cell r="D4239" t="str">
            <v>ZJ.6110</v>
          </cell>
        </row>
        <row r="4240">
          <cell r="B4240" t="str">
            <v>Laép ñaët oáng gang maët bích fi 75 oáng daøi 4m</v>
          </cell>
          <cell r="C4240" t="str">
            <v>100m</v>
          </cell>
          <cell r="D4240" t="str">
            <v>ZJ.6120</v>
          </cell>
        </row>
        <row r="4241">
          <cell r="B4241" t="str">
            <v>Laép ñaët oáng gang maët bích fi 100 oáng daøi 4m</v>
          </cell>
          <cell r="C4241" t="str">
            <v>100m</v>
          </cell>
          <cell r="D4241" t="str">
            <v>ZJ.6130</v>
          </cell>
        </row>
        <row r="4242">
          <cell r="B4242" t="str">
            <v>Laép ñaët oáng gang maët bích fi 150 oáng daøi 4m</v>
          </cell>
          <cell r="C4242" t="str">
            <v>100m</v>
          </cell>
          <cell r="D4242" t="str">
            <v>ZJ.6140</v>
          </cell>
        </row>
        <row r="4243">
          <cell r="B4243" t="str">
            <v>Laép ñaët oáng gang maët bích fi 200 oáng daøi 4m</v>
          </cell>
          <cell r="C4243" t="str">
            <v>100m</v>
          </cell>
          <cell r="D4243" t="str">
            <v>ZJ.6150</v>
          </cell>
        </row>
        <row r="4244">
          <cell r="B4244" t="str">
            <v>Laép ñaët oáng gang maët bích fi 250 oáng daøi 4m</v>
          </cell>
          <cell r="C4244" t="str">
            <v>100m</v>
          </cell>
          <cell r="D4244" t="str">
            <v>ZJ.6160</v>
          </cell>
        </row>
        <row r="4245">
          <cell r="B4245" t="str">
            <v>Laép ñaët oáng nhöïa Noái mieäng baùt fi 32 daøi 6m</v>
          </cell>
          <cell r="C4245" t="str">
            <v>100m</v>
          </cell>
          <cell r="D4245" t="str">
            <v>ZJ.7110</v>
          </cell>
        </row>
        <row r="4246">
          <cell r="B4246" t="str">
            <v>Laép ñaët oáng nhöïa Noái mieäng baùt fi 40 daøi 6m</v>
          </cell>
          <cell r="C4246" t="str">
            <v>100m</v>
          </cell>
          <cell r="D4246" t="str">
            <v>ZJ.7120</v>
          </cell>
        </row>
        <row r="4247">
          <cell r="B4247" t="str">
            <v>Laép ñaët oáng nhöïa Noái mieäng baùt fi 50 daøi 6m</v>
          </cell>
          <cell r="C4247" t="str">
            <v>100m</v>
          </cell>
          <cell r="D4247" t="str">
            <v>ZJ.7130</v>
          </cell>
        </row>
        <row r="4248">
          <cell r="B4248" t="str">
            <v>Laép ñaët oáng nhöïa Noái mieäng baùt fi 65 daøi 6m</v>
          </cell>
          <cell r="C4248" t="str">
            <v>100m</v>
          </cell>
          <cell r="D4248" t="str">
            <v>ZJ.7140</v>
          </cell>
        </row>
        <row r="4249">
          <cell r="B4249" t="str">
            <v>Laép ñaët oáng nhöïa Noái mieäng baùt fi 89 daøi 6m</v>
          </cell>
          <cell r="C4249" t="str">
            <v>100m</v>
          </cell>
          <cell r="D4249" t="str">
            <v>ZJ.7150</v>
          </cell>
        </row>
        <row r="4250">
          <cell r="B4250" t="str">
            <v>Laép ñaët oáng nhöïa Noái mieäng baùt fi 100 daøi 6m</v>
          </cell>
          <cell r="C4250" t="str">
            <v>100m</v>
          </cell>
          <cell r="D4250" t="str">
            <v>ZJ.7160</v>
          </cell>
        </row>
        <row r="4251">
          <cell r="B4251" t="str">
            <v>Laép ñaët oáng nhöïa Noái mieäng baùt fi 125 daøi 6m</v>
          </cell>
          <cell r="C4251" t="str">
            <v>100m</v>
          </cell>
          <cell r="D4251" t="str">
            <v>ZJ.7170</v>
          </cell>
        </row>
        <row r="4252">
          <cell r="B4252" t="str">
            <v>Laép ñaët oáng nhöïa Noái mieäng baùt fi 150 daøi 6m</v>
          </cell>
          <cell r="C4252" t="str">
            <v>100m</v>
          </cell>
          <cell r="D4252" t="str">
            <v>ZJ.7180</v>
          </cell>
        </row>
        <row r="4253">
          <cell r="B4253" t="str">
            <v>Laép ñaët oáng nhöïa Noái maêng soâng fi 15 daøi 4m</v>
          </cell>
          <cell r="C4253" t="str">
            <v>100m</v>
          </cell>
          <cell r="D4253" t="str">
            <v>ZJ.7210</v>
          </cell>
        </row>
        <row r="4254">
          <cell r="B4254" t="str">
            <v>Laép ñaët oáng nhöïa Noái maêng soâng fi 20 daøi 4m</v>
          </cell>
          <cell r="C4254" t="str">
            <v>100m</v>
          </cell>
          <cell r="D4254" t="str">
            <v>ZJ.7220</v>
          </cell>
        </row>
        <row r="4255">
          <cell r="B4255" t="str">
            <v>Laép ñaët oáng nhöïa Noái maêng soâng fi 25 daøi 4m</v>
          </cell>
          <cell r="C4255" t="str">
            <v>100m</v>
          </cell>
          <cell r="D4255" t="str">
            <v>ZJ.7230</v>
          </cell>
        </row>
        <row r="4256">
          <cell r="B4256" t="str">
            <v>Laép ñaët oáng nhöïa Noái maêng soâng fi 32 daøi 4m</v>
          </cell>
          <cell r="C4256" t="str">
            <v>100m</v>
          </cell>
          <cell r="D4256" t="str">
            <v>ZJ.7240</v>
          </cell>
        </row>
        <row r="4257">
          <cell r="B4257" t="str">
            <v>Laép ñaët oáng nhöïa Noái maêng soâng fi 40 daøi 4m</v>
          </cell>
          <cell r="C4257" t="str">
            <v>100m</v>
          </cell>
          <cell r="D4257" t="str">
            <v>ZJ.7250</v>
          </cell>
        </row>
        <row r="4258">
          <cell r="B4258" t="str">
            <v>Laép ñaët oáng nhöïa Noái maêng soâng fi 50 daøi 4m</v>
          </cell>
          <cell r="C4258" t="str">
            <v>100m</v>
          </cell>
          <cell r="D4258" t="str">
            <v>ZJ.7260</v>
          </cell>
        </row>
        <row r="4259">
          <cell r="B4259" t="str">
            <v>Laép ñaët coân theùp fi 40 baèng phöông phaùp haøn</v>
          </cell>
          <cell r="C4259" t="str">
            <v>caùi</v>
          </cell>
          <cell r="D4259" t="str">
            <v>ZK.1110</v>
          </cell>
        </row>
        <row r="4260">
          <cell r="B4260" t="str">
            <v>Laép ñaët coân theùp fi 50 baèng phöông phaùp haøn</v>
          </cell>
          <cell r="C4260" t="str">
            <v>caùi</v>
          </cell>
          <cell r="D4260" t="str">
            <v>ZK.1120</v>
          </cell>
        </row>
        <row r="4261">
          <cell r="B4261" t="str">
            <v>Laép ñaët coân theùp fi 67 baèng phöông phaùp haøn</v>
          </cell>
          <cell r="C4261" t="str">
            <v>caùi</v>
          </cell>
          <cell r="D4261" t="str">
            <v>ZK.1130</v>
          </cell>
        </row>
        <row r="4262">
          <cell r="B4262" t="str">
            <v>Laép ñaët coân theùp fi 76 baèng phöông phaùp haøn</v>
          </cell>
          <cell r="C4262" t="str">
            <v>caùi</v>
          </cell>
          <cell r="D4262" t="str">
            <v>ZK.1140</v>
          </cell>
        </row>
        <row r="4263">
          <cell r="B4263" t="str">
            <v>Laép ñaët coân theùp fi 89 baèng phöông phaùp haøn</v>
          </cell>
          <cell r="C4263" t="str">
            <v>caùi</v>
          </cell>
          <cell r="D4263" t="str">
            <v>ZK.1150</v>
          </cell>
        </row>
        <row r="4264">
          <cell r="B4264" t="str">
            <v>Laép ñaët coân theùp fi 100 baèng phöông phaùp haøn</v>
          </cell>
          <cell r="C4264" t="str">
            <v>caùi</v>
          </cell>
          <cell r="D4264" t="str">
            <v>ZK.1160</v>
          </cell>
        </row>
        <row r="4265">
          <cell r="B4265" t="str">
            <v>Laép ñaët coân theùp fi 150 baèng phöông phaùp haøn</v>
          </cell>
          <cell r="C4265" t="str">
            <v>caùi</v>
          </cell>
          <cell r="D4265" t="str">
            <v>ZK.1170</v>
          </cell>
        </row>
        <row r="4266">
          <cell r="B4266" t="str">
            <v>Laép ñaët coân theùp fi 200 baèng phöông phaùp haøn</v>
          </cell>
          <cell r="C4266" t="str">
            <v>caùi</v>
          </cell>
          <cell r="D4266" t="str">
            <v>ZK.1180</v>
          </cell>
        </row>
        <row r="4267">
          <cell r="B4267" t="str">
            <v>Laép ñaët coân theùp fi 250 baèng phöông phaùp haøn</v>
          </cell>
          <cell r="C4267" t="str">
            <v>caùi</v>
          </cell>
          <cell r="D4267" t="str">
            <v>ZK.1190</v>
          </cell>
        </row>
        <row r="4268">
          <cell r="B4268" t="str">
            <v>Laép ñaët cuùt theùp fi 40 baèng phöông phaùp haøn</v>
          </cell>
          <cell r="C4268" t="str">
            <v>caùi</v>
          </cell>
          <cell r="D4268" t="str">
            <v>ZK.1210</v>
          </cell>
        </row>
        <row r="4269">
          <cell r="B4269" t="str">
            <v>Laép ñaët cuùt theùp fi 50 baèng phöông phaùp haøn</v>
          </cell>
          <cell r="C4269" t="str">
            <v>caùi</v>
          </cell>
          <cell r="D4269" t="str">
            <v>ZK.1220</v>
          </cell>
        </row>
        <row r="4270">
          <cell r="B4270" t="str">
            <v>Laép ñaët cuùt theùp fi 67 baèng phöông phaùp haøn</v>
          </cell>
          <cell r="C4270" t="str">
            <v>caùi</v>
          </cell>
          <cell r="D4270" t="str">
            <v>ZK.1230</v>
          </cell>
        </row>
        <row r="4271">
          <cell r="B4271" t="str">
            <v>Laép ñaët cuùt theùp fi 76 baèng phöông phaùp haøn</v>
          </cell>
          <cell r="C4271" t="str">
            <v>caùi</v>
          </cell>
          <cell r="D4271" t="str">
            <v>ZK.1240</v>
          </cell>
        </row>
        <row r="4272">
          <cell r="B4272" t="str">
            <v>Laép ñaët cuùt theùp fi 89 baèng phöông phaùp haøn</v>
          </cell>
          <cell r="C4272" t="str">
            <v>caùi</v>
          </cell>
          <cell r="D4272" t="str">
            <v>ZK.1250</v>
          </cell>
        </row>
        <row r="4273">
          <cell r="B4273" t="str">
            <v>Laép ñaët cuùt theùp fi 100 baèng phöông phaùp haøn</v>
          </cell>
          <cell r="C4273" t="str">
            <v>caùi</v>
          </cell>
          <cell r="D4273" t="str">
            <v>ZK.1260</v>
          </cell>
        </row>
        <row r="4274">
          <cell r="B4274" t="str">
            <v>Laép ñaët cuùt theùp fi 150 baèng phöông phaùp haøn</v>
          </cell>
          <cell r="C4274" t="str">
            <v>caùi</v>
          </cell>
          <cell r="D4274" t="str">
            <v>ZK.1270</v>
          </cell>
        </row>
        <row r="4275">
          <cell r="B4275" t="str">
            <v>Laép ñaët cuùt theùp fi 200 baèng phöông phaùp haøn</v>
          </cell>
          <cell r="C4275" t="str">
            <v>caùi</v>
          </cell>
          <cell r="D4275" t="str">
            <v>ZK.1280</v>
          </cell>
        </row>
        <row r="4276">
          <cell r="B4276" t="str">
            <v>Laép ñaët cuùt theùp fi 250 baèng phöông phaùp haøn</v>
          </cell>
          <cell r="C4276" t="str">
            <v>caùi</v>
          </cell>
          <cell r="D4276" t="str">
            <v>ZK.1290</v>
          </cell>
        </row>
        <row r="4277">
          <cell r="B4277" t="str">
            <v>Laép ñaët coân gang fi 50 baèng PP xaûm</v>
          </cell>
          <cell r="C4277" t="str">
            <v>caùi</v>
          </cell>
          <cell r="D4277" t="str">
            <v>ZK.2110</v>
          </cell>
        </row>
        <row r="4278">
          <cell r="B4278" t="str">
            <v>Laép ñaët coân gang fi 75 baèng PP xaûm</v>
          </cell>
          <cell r="C4278" t="str">
            <v>caùi</v>
          </cell>
          <cell r="D4278" t="str">
            <v>ZK.2120</v>
          </cell>
        </row>
        <row r="4279">
          <cell r="B4279" t="str">
            <v>Laép ñaët coân gang fi 100 baèng PP xaûm</v>
          </cell>
          <cell r="C4279" t="str">
            <v>caùi</v>
          </cell>
          <cell r="D4279" t="str">
            <v>ZK.2130</v>
          </cell>
        </row>
        <row r="4280">
          <cell r="B4280" t="str">
            <v>Laép ñaët coân gang fi 150 baèng PP xaûm</v>
          </cell>
          <cell r="C4280" t="str">
            <v>caùi</v>
          </cell>
          <cell r="D4280" t="str">
            <v>ZK.2140</v>
          </cell>
        </row>
        <row r="4281">
          <cell r="B4281" t="str">
            <v>Laép ñaët coân gang fi 200 baèng PP xaûm</v>
          </cell>
          <cell r="C4281" t="str">
            <v>caùi</v>
          </cell>
          <cell r="D4281" t="str">
            <v>ZK.2150</v>
          </cell>
        </row>
        <row r="4282">
          <cell r="B4282" t="str">
            <v>Laép ñaët coân gang fi 250 baèng PP xaûm</v>
          </cell>
          <cell r="C4282" t="str">
            <v>caùi</v>
          </cell>
          <cell r="D4282" t="str">
            <v>ZK.2160</v>
          </cell>
        </row>
        <row r="4283">
          <cell r="B4283" t="str">
            <v>Laép ñaët cuùt gang fi 50 baèng PP xaûm</v>
          </cell>
          <cell r="C4283" t="str">
            <v>caùi</v>
          </cell>
          <cell r="D4283" t="str">
            <v>ZK.2210</v>
          </cell>
        </row>
        <row r="4284">
          <cell r="B4284" t="str">
            <v>Laép ñaët cuùt gang fi 75 baèng PP xaûm</v>
          </cell>
          <cell r="C4284" t="str">
            <v>caùi</v>
          </cell>
          <cell r="D4284" t="str">
            <v>ZK.2220</v>
          </cell>
        </row>
        <row r="4285">
          <cell r="B4285" t="str">
            <v>Laép ñaët cuùt gang fi 100 baèng PP xaûm</v>
          </cell>
          <cell r="C4285" t="str">
            <v>caùi</v>
          </cell>
          <cell r="D4285" t="str">
            <v>ZK.2230</v>
          </cell>
        </row>
        <row r="4286">
          <cell r="B4286" t="str">
            <v>Laép ñaët cuùt gang fi 150 baèng PP xaûm</v>
          </cell>
          <cell r="C4286" t="str">
            <v>caùi</v>
          </cell>
          <cell r="D4286" t="str">
            <v>ZK.2240</v>
          </cell>
        </row>
        <row r="4287">
          <cell r="B4287" t="str">
            <v>Laép ñaët cuùt gang fi 200 baèng PP xaûm</v>
          </cell>
          <cell r="C4287" t="str">
            <v>caùi</v>
          </cell>
          <cell r="D4287" t="str">
            <v>ZK.2250</v>
          </cell>
        </row>
        <row r="4288">
          <cell r="B4288" t="str">
            <v>Laép ñaët cuùt gang fi 250 baèng PP xaûm</v>
          </cell>
          <cell r="C4288" t="str">
            <v>caùi</v>
          </cell>
          <cell r="D4288" t="str">
            <v>ZK.2260</v>
          </cell>
        </row>
        <row r="4289">
          <cell r="B4289" t="str">
            <v>Laép ñaët coân maët bích gang fi 50</v>
          </cell>
          <cell r="C4289" t="str">
            <v>caùi</v>
          </cell>
          <cell r="D4289" t="str">
            <v>ZK.3110</v>
          </cell>
        </row>
        <row r="4290">
          <cell r="B4290" t="str">
            <v>Laép ñaët coân maët bích gang fi 75</v>
          </cell>
          <cell r="C4290" t="str">
            <v>caùi</v>
          </cell>
          <cell r="D4290" t="str">
            <v>ZK.3120</v>
          </cell>
        </row>
        <row r="4291">
          <cell r="B4291" t="str">
            <v>Laép ñaët coân maët bích gang fi 100</v>
          </cell>
          <cell r="C4291" t="str">
            <v>caùi</v>
          </cell>
          <cell r="D4291" t="str">
            <v>ZK.3130</v>
          </cell>
        </row>
        <row r="4292">
          <cell r="B4292" t="str">
            <v>Laép ñaët coân maët bích gang fi 150</v>
          </cell>
          <cell r="C4292" t="str">
            <v>caùi</v>
          </cell>
          <cell r="D4292" t="str">
            <v>ZK.3140</v>
          </cell>
        </row>
        <row r="4293">
          <cell r="B4293" t="str">
            <v>Laép ñaët coân maët bích gang fi 200</v>
          </cell>
          <cell r="C4293" t="str">
            <v>caùi</v>
          </cell>
          <cell r="D4293" t="str">
            <v>ZK.3150</v>
          </cell>
        </row>
        <row r="4294">
          <cell r="B4294" t="str">
            <v>Laép ñaët coân maët bích gang fi 250</v>
          </cell>
          <cell r="C4294" t="str">
            <v>caùi</v>
          </cell>
          <cell r="D4294" t="str">
            <v>ZK.3160</v>
          </cell>
        </row>
        <row r="4295">
          <cell r="B4295" t="str">
            <v>Laép ñaët cuùt maët bích gang fi 50</v>
          </cell>
          <cell r="C4295" t="str">
            <v>caùi</v>
          </cell>
          <cell r="D4295" t="str">
            <v>ZK.3210</v>
          </cell>
        </row>
        <row r="4296">
          <cell r="B4296" t="str">
            <v>Laép ñaët cuùt maët bích gang fi 75</v>
          </cell>
          <cell r="C4296" t="str">
            <v>caùi</v>
          </cell>
          <cell r="D4296" t="str">
            <v>ZK.3220</v>
          </cell>
        </row>
        <row r="4297">
          <cell r="B4297" t="str">
            <v>Laép ñaët cuùt maët bích gang fi 100</v>
          </cell>
          <cell r="C4297" t="str">
            <v>caùi</v>
          </cell>
          <cell r="D4297" t="str">
            <v>ZK.3230</v>
          </cell>
        </row>
        <row r="4298">
          <cell r="B4298" t="str">
            <v>Laép ñaët cuùt maët bích gang fi 150</v>
          </cell>
          <cell r="C4298" t="str">
            <v>caùi</v>
          </cell>
          <cell r="D4298" t="str">
            <v>ZK.3240</v>
          </cell>
        </row>
        <row r="4299">
          <cell r="B4299" t="str">
            <v>Laép ñaët cuùt maët bích gang fi 200</v>
          </cell>
          <cell r="C4299" t="str">
            <v>caùi</v>
          </cell>
          <cell r="D4299" t="str">
            <v>ZK.3250</v>
          </cell>
        </row>
        <row r="4300">
          <cell r="B4300" t="str">
            <v>Laép ñaët cuùt maët bích gang fi 250</v>
          </cell>
          <cell r="C4300" t="str">
            <v>caùi</v>
          </cell>
          <cell r="D4300" t="str">
            <v>ZK.3260</v>
          </cell>
        </row>
        <row r="4301">
          <cell r="B4301" t="str">
            <v>Laép ñaët coân gang fi 15 baèng PP maêng soâng</v>
          </cell>
          <cell r="C4301" t="str">
            <v>caùi</v>
          </cell>
          <cell r="D4301" t="str">
            <v>ZK.4110</v>
          </cell>
        </row>
        <row r="4302">
          <cell r="B4302" t="str">
            <v>Laép ñaët coân gang fi 20 baèng PP maêng soâng</v>
          </cell>
          <cell r="C4302" t="str">
            <v>caùi</v>
          </cell>
          <cell r="D4302" t="str">
            <v>ZK.4120</v>
          </cell>
        </row>
        <row r="4303">
          <cell r="B4303" t="str">
            <v>Laép ñaët coân gang fi 25 baèng PP maêng soâng</v>
          </cell>
          <cell r="C4303" t="str">
            <v>caùi</v>
          </cell>
          <cell r="D4303" t="str">
            <v>ZK.4130</v>
          </cell>
        </row>
        <row r="4304">
          <cell r="B4304" t="str">
            <v>Laép ñaët coân gang fi 32 baèng PP maêng soâng</v>
          </cell>
          <cell r="C4304" t="str">
            <v>caùi</v>
          </cell>
          <cell r="D4304" t="str">
            <v>ZK.4140</v>
          </cell>
        </row>
        <row r="4305">
          <cell r="B4305" t="str">
            <v>Laép ñaët coân gang fi 40 baèng PP maêng soâng</v>
          </cell>
          <cell r="C4305" t="str">
            <v>caùi</v>
          </cell>
          <cell r="D4305" t="str">
            <v>ZK.4150</v>
          </cell>
        </row>
        <row r="4306">
          <cell r="B4306" t="str">
            <v>Laép ñaët coân gang fi 50 baèng PP maêng soâng</v>
          </cell>
          <cell r="C4306" t="str">
            <v>caùi</v>
          </cell>
          <cell r="D4306" t="str">
            <v>ZK.4160</v>
          </cell>
        </row>
        <row r="4307">
          <cell r="B4307" t="str">
            <v>Laép ñaët cuùt gang fi 15 baèng PP maêng soâng</v>
          </cell>
          <cell r="C4307" t="str">
            <v>caùi</v>
          </cell>
          <cell r="D4307" t="str">
            <v>ZK.4210</v>
          </cell>
        </row>
        <row r="4308">
          <cell r="B4308" t="str">
            <v>Laép ñaët cuùt gang fi 20 baèng PP maêng soâng</v>
          </cell>
          <cell r="C4308" t="str">
            <v>caùi</v>
          </cell>
          <cell r="D4308" t="str">
            <v>ZK.4220</v>
          </cell>
        </row>
        <row r="4309">
          <cell r="B4309" t="str">
            <v>Laép ñaët cuùt gang fi 25 baèng PP maêng soâng</v>
          </cell>
          <cell r="C4309" t="str">
            <v>caùi</v>
          </cell>
          <cell r="D4309" t="str">
            <v>ZK.4230</v>
          </cell>
        </row>
        <row r="4310">
          <cell r="B4310" t="str">
            <v>Laép ñaët cuùt gang fi 32 baèng PP maêng soâng</v>
          </cell>
          <cell r="C4310" t="str">
            <v>caùi</v>
          </cell>
          <cell r="D4310" t="str">
            <v>ZK.4240</v>
          </cell>
        </row>
        <row r="4311">
          <cell r="B4311" t="str">
            <v>Laép ñaët cuùt gang fi 40 baèng PP maêng soâng</v>
          </cell>
          <cell r="C4311" t="str">
            <v>caùi</v>
          </cell>
          <cell r="D4311" t="str">
            <v>ZK.4250</v>
          </cell>
        </row>
        <row r="4312">
          <cell r="B4312" t="str">
            <v>Laép ñaët cuùt gang fi 50 baèng PP maêng soâng</v>
          </cell>
          <cell r="C4312" t="str">
            <v>caùi</v>
          </cell>
          <cell r="D4312" t="str">
            <v>ZK.4260</v>
          </cell>
        </row>
        <row r="4313">
          <cell r="B4313" t="str">
            <v>Laép ñaët teâ gang maët bích fi 50</v>
          </cell>
          <cell r="C4313" t="str">
            <v>caùi</v>
          </cell>
          <cell r="D4313" t="str">
            <v>ZK.5110</v>
          </cell>
        </row>
        <row r="4314">
          <cell r="B4314" t="str">
            <v>Laép ñaët teâ gang maët bích fi 75</v>
          </cell>
          <cell r="C4314" t="str">
            <v>caùi</v>
          </cell>
          <cell r="D4314" t="str">
            <v>ZK.5120</v>
          </cell>
        </row>
        <row r="4315">
          <cell r="B4315" t="str">
            <v>Laép ñaët teâ gang maët bích fi 100</v>
          </cell>
          <cell r="C4315" t="str">
            <v>caùi</v>
          </cell>
          <cell r="D4315" t="str">
            <v>ZK.5130</v>
          </cell>
        </row>
        <row r="4316">
          <cell r="B4316" t="str">
            <v>Laép ñaët teâ gang maët bích fi 150</v>
          </cell>
          <cell r="C4316" t="str">
            <v>caùi</v>
          </cell>
          <cell r="D4316" t="str">
            <v>ZK.5140</v>
          </cell>
        </row>
        <row r="4317">
          <cell r="B4317" t="str">
            <v>Laép ñaët teâ gang maët bích fi 200</v>
          </cell>
          <cell r="C4317" t="str">
            <v>caùi</v>
          </cell>
          <cell r="D4317" t="str">
            <v>ZK.5150</v>
          </cell>
        </row>
        <row r="4318">
          <cell r="B4318" t="str">
            <v>Laép ñaët teâ gang maët bích fi 250</v>
          </cell>
          <cell r="C4318" t="str">
            <v>caùi</v>
          </cell>
          <cell r="D4318" t="str">
            <v>ZK.5160</v>
          </cell>
        </row>
        <row r="4319">
          <cell r="B4319" t="str">
            <v>Laép ñaët teâ gang fi 15 baèng PP maêng soâng</v>
          </cell>
          <cell r="C4319" t="str">
            <v>caùi</v>
          </cell>
          <cell r="D4319" t="str">
            <v>ZK.6110</v>
          </cell>
        </row>
        <row r="4320">
          <cell r="B4320" t="str">
            <v>Laép ñaët teâ gang fi 20 baèng PP maêng soâng</v>
          </cell>
          <cell r="C4320" t="str">
            <v>caùi</v>
          </cell>
          <cell r="D4320" t="str">
            <v>ZK.6120</v>
          </cell>
        </row>
        <row r="4321">
          <cell r="B4321" t="str">
            <v>Laép ñaët teâ gang fi 25 baèng PP maêng soâng</v>
          </cell>
          <cell r="C4321" t="str">
            <v>caùi</v>
          </cell>
          <cell r="D4321" t="str">
            <v>ZK.6130</v>
          </cell>
        </row>
        <row r="4322">
          <cell r="B4322" t="str">
            <v>Laép ñaët teâ gang fi 32 baèng PP maêng soâng</v>
          </cell>
          <cell r="C4322" t="str">
            <v>caùi</v>
          </cell>
          <cell r="D4322" t="str">
            <v>ZK.6140</v>
          </cell>
        </row>
        <row r="4323">
          <cell r="B4323" t="str">
            <v>Laép ñaët teâ gang fi 40 baèng PP maêng soâng</v>
          </cell>
          <cell r="C4323" t="str">
            <v>caùi</v>
          </cell>
          <cell r="D4323" t="str">
            <v>ZK.6150</v>
          </cell>
        </row>
        <row r="4324">
          <cell r="B4324" t="str">
            <v>Laép ñaët teâ gang fi 50 baèng PP maêng soâng</v>
          </cell>
          <cell r="C4324" t="str">
            <v>caùi</v>
          </cell>
          <cell r="D4324" t="str">
            <v>ZK.6160</v>
          </cell>
        </row>
        <row r="4325">
          <cell r="B4325" t="str">
            <v>Laép ñaët van gang maët bích fi 50</v>
          </cell>
          <cell r="C4325" t="str">
            <v>caùi</v>
          </cell>
          <cell r="D4325" t="str">
            <v>ZK.7110</v>
          </cell>
        </row>
        <row r="4326">
          <cell r="B4326" t="str">
            <v>Laép ñaët van gang maët bích fi 75</v>
          </cell>
          <cell r="C4326" t="str">
            <v>caùi</v>
          </cell>
          <cell r="D4326" t="str">
            <v>ZK.7120</v>
          </cell>
        </row>
        <row r="4327">
          <cell r="B4327" t="str">
            <v>Laép ñaët van gang maët bích fi 100</v>
          </cell>
          <cell r="C4327" t="str">
            <v>caùi</v>
          </cell>
          <cell r="D4327" t="str">
            <v>ZK.7130</v>
          </cell>
        </row>
        <row r="4328">
          <cell r="B4328" t="str">
            <v>Laép ñaët van gang maët bích fi 150</v>
          </cell>
          <cell r="C4328" t="str">
            <v>caùi</v>
          </cell>
          <cell r="D4328" t="str">
            <v>ZK.7140</v>
          </cell>
        </row>
        <row r="4329">
          <cell r="B4329" t="str">
            <v>Laép ñaët van gang maët bích fi 200</v>
          </cell>
          <cell r="C4329" t="str">
            <v>caùi</v>
          </cell>
          <cell r="D4329" t="str">
            <v>ZK.7150</v>
          </cell>
        </row>
        <row r="4330">
          <cell r="B4330" t="str">
            <v>Laép ñaët ñoàng hoà ño löu löôïng kieåu tuabin fi ≤ 50</v>
          </cell>
          <cell r="C4330" t="str">
            <v>caùi</v>
          </cell>
          <cell r="D4330" t="str">
            <v>ZK.8110</v>
          </cell>
        </row>
        <row r="4331">
          <cell r="B4331" t="str">
            <v>Laép ñaët ñoàng hoà ño löu löôïng kieåu caùnh quaït fi ≤ 50</v>
          </cell>
          <cell r="C4331" t="str">
            <v>caùi</v>
          </cell>
          <cell r="D4331" t="str">
            <v>ZK.8120</v>
          </cell>
        </row>
        <row r="4332">
          <cell r="B4332" t="str">
            <v>Laép ñaët ñoàng hoà ño löu löôïng kieåu caùnh quaït fi 15</v>
          </cell>
          <cell r="C4332" t="str">
            <v>caùi</v>
          </cell>
          <cell r="D4332" t="str">
            <v>ZK.8121</v>
          </cell>
        </row>
        <row r="4333">
          <cell r="B4333" t="str">
            <v>Laép ñaët ñoàng hoà ño löu löôïng kieåu caùnh quaït fi 20</v>
          </cell>
          <cell r="C4333" t="str">
            <v>caùi</v>
          </cell>
          <cell r="D4333" t="str">
            <v>ZK.8122</v>
          </cell>
        </row>
        <row r="4334">
          <cell r="B4334" t="str">
            <v>Laép ñaët ñoàng hoà ño löu löôïng kieåu caùnh quaït fi 25</v>
          </cell>
          <cell r="C4334" t="str">
            <v>caùi</v>
          </cell>
          <cell r="D4334" t="str">
            <v>ZK.8123</v>
          </cell>
        </row>
        <row r="4335">
          <cell r="B4335" t="str">
            <v>Laép ñaët ñoàng hoà ño löu löôïng kieåu tuabin fi ≤ 100</v>
          </cell>
          <cell r="C4335" t="str">
            <v>caùi</v>
          </cell>
          <cell r="D4335" t="str">
            <v>ZK.8130</v>
          </cell>
        </row>
        <row r="4336">
          <cell r="B4336" t="str">
            <v>Laép ñaët ñoàng hoà ño löu löôïng kieåu caùnh quaït fi ≤ 100</v>
          </cell>
          <cell r="C4336" t="str">
            <v>caùi</v>
          </cell>
          <cell r="D4336" t="str">
            <v>ZK.8140</v>
          </cell>
        </row>
        <row r="4337">
          <cell r="B4337" t="str">
            <v>Laép ñaët ñoàng hoà ño aùp löïc</v>
          </cell>
          <cell r="C4337" t="str">
            <v>caùi</v>
          </cell>
          <cell r="D4337" t="str">
            <v>ZK.8210</v>
          </cell>
        </row>
        <row r="4338">
          <cell r="B4338" t="str">
            <v>Laép ñaët nuùt bòt ñaàu oáng STK fi 15</v>
          </cell>
          <cell r="C4338" t="str">
            <v>caùi</v>
          </cell>
          <cell r="D4338" t="str">
            <v>ZK.9110</v>
          </cell>
        </row>
        <row r="4339">
          <cell r="B4339" t="str">
            <v>Laép ñaët nuùt bòt ñaàu oáng STK fi 20</v>
          </cell>
          <cell r="C4339" t="str">
            <v>caùi</v>
          </cell>
          <cell r="D4339" t="str">
            <v>ZK.9120</v>
          </cell>
        </row>
        <row r="4340">
          <cell r="B4340" t="str">
            <v>Laép ñaët nuùt bòt ñaàu oáng STK fi 25</v>
          </cell>
          <cell r="C4340" t="str">
            <v>caùi</v>
          </cell>
          <cell r="D4340" t="str">
            <v>ZK.9130</v>
          </cell>
        </row>
        <row r="4341">
          <cell r="B4341" t="str">
            <v>Laép ñaët nuùt bòt ñaàu oáng STK fi 32</v>
          </cell>
          <cell r="C4341" t="str">
            <v>caùi</v>
          </cell>
          <cell r="D4341" t="str">
            <v>ZK.9140</v>
          </cell>
        </row>
        <row r="4342">
          <cell r="B4342" t="str">
            <v>Laép ñaët nuùt bòt ñaàu oáng STK fi 40</v>
          </cell>
          <cell r="C4342" t="str">
            <v>caùi</v>
          </cell>
          <cell r="D4342" t="str">
            <v>ZK.9150</v>
          </cell>
        </row>
        <row r="4343">
          <cell r="B4343" t="str">
            <v>Laép ñaët nuùt bòt ñaàu oáng STK fi 50</v>
          </cell>
          <cell r="C4343" t="str">
            <v>caùi</v>
          </cell>
          <cell r="D4343" t="str">
            <v>ZK.9160</v>
          </cell>
        </row>
        <row r="4344">
          <cell r="B4344" t="str">
            <v>Laép ñaët coân nhöïa Noái mieäng baùt fi 32</v>
          </cell>
          <cell r="C4344" t="str">
            <v>caùi</v>
          </cell>
          <cell r="D4344" t="str">
            <v>ZL.1110</v>
          </cell>
        </row>
        <row r="4345">
          <cell r="B4345" t="str">
            <v>Laép ñaët coân nhöïa Noái mieäng baùt fi 40</v>
          </cell>
          <cell r="C4345" t="str">
            <v>caùi</v>
          </cell>
          <cell r="D4345" t="str">
            <v>ZL.1120</v>
          </cell>
        </row>
        <row r="4346">
          <cell r="B4346" t="str">
            <v>Laép ñaët coân nhöïa Noái mieäng baùt fi 50</v>
          </cell>
          <cell r="C4346" t="str">
            <v>caùi</v>
          </cell>
          <cell r="D4346" t="str">
            <v>ZL.1130</v>
          </cell>
        </row>
        <row r="4347">
          <cell r="B4347" t="str">
            <v>Laép ñaët coân nhöïa Noái mieäng baùt fi 65</v>
          </cell>
          <cell r="C4347" t="str">
            <v>caùi</v>
          </cell>
          <cell r="D4347" t="str">
            <v>ZL.1140</v>
          </cell>
        </row>
        <row r="4348">
          <cell r="B4348" t="str">
            <v>Laép ñaët coân nhöïa Noái mieäng baùt fi 89</v>
          </cell>
          <cell r="C4348" t="str">
            <v>caùi</v>
          </cell>
          <cell r="D4348" t="str">
            <v>ZL.1150</v>
          </cell>
        </row>
        <row r="4349">
          <cell r="B4349" t="str">
            <v>Laép ñaët coân nhöïa Noái mieäng baùt fi 100</v>
          </cell>
          <cell r="C4349" t="str">
            <v>caùi</v>
          </cell>
          <cell r="D4349" t="str">
            <v>ZL.1160</v>
          </cell>
        </row>
        <row r="4350">
          <cell r="B4350" t="str">
            <v>Laép ñaët coân nhöïa Noái mieäng baùt fi 125</v>
          </cell>
          <cell r="C4350" t="str">
            <v>caùi</v>
          </cell>
          <cell r="D4350" t="str">
            <v>ZL.1170</v>
          </cell>
        </row>
        <row r="4351">
          <cell r="B4351" t="str">
            <v>Laép ñaët coân nhöïa Noái mieäng baùt fi 150</v>
          </cell>
          <cell r="C4351" t="str">
            <v>caùi</v>
          </cell>
          <cell r="D4351" t="str">
            <v>ZL.1180</v>
          </cell>
        </row>
        <row r="4352">
          <cell r="B4352" t="str">
            <v>Laép ñaët cuùt nhöïa Noái mieäng baùt fi 32</v>
          </cell>
          <cell r="C4352" t="str">
            <v>caùi</v>
          </cell>
          <cell r="D4352" t="str">
            <v>ZL.1210</v>
          </cell>
        </row>
        <row r="4353">
          <cell r="B4353" t="str">
            <v>Laép ñaët cuùt nhöïa Noái mieäng baùt fi 40</v>
          </cell>
          <cell r="C4353" t="str">
            <v>caùi</v>
          </cell>
          <cell r="D4353" t="str">
            <v>ZL.1220</v>
          </cell>
        </row>
        <row r="4354">
          <cell r="B4354" t="str">
            <v>Laép ñaët cuùt nhöïa Noái mieäng baùt fi 50</v>
          </cell>
          <cell r="C4354" t="str">
            <v>caùi</v>
          </cell>
          <cell r="D4354" t="str">
            <v>ZL.1230</v>
          </cell>
        </row>
        <row r="4355">
          <cell r="B4355" t="str">
            <v>Laép ñaët cuùt nhöïa Noái mieäng baùt fi 65</v>
          </cell>
          <cell r="C4355" t="str">
            <v>caùi</v>
          </cell>
          <cell r="D4355" t="str">
            <v>ZL.1240</v>
          </cell>
        </row>
        <row r="4356">
          <cell r="B4356" t="str">
            <v>Laép ñaët cuùt nhöïa Noái mieäng baùt fi 89</v>
          </cell>
          <cell r="C4356" t="str">
            <v>caùi</v>
          </cell>
          <cell r="D4356" t="str">
            <v>ZL.1250</v>
          </cell>
        </row>
        <row r="4357">
          <cell r="B4357" t="str">
            <v>Laép ñaët cuùt nhöïa Noái mieäng baùt fi 100</v>
          </cell>
          <cell r="C4357" t="str">
            <v>caùi</v>
          </cell>
          <cell r="D4357" t="str">
            <v>ZL.1260</v>
          </cell>
        </row>
        <row r="4358">
          <cell r="B4358" t="str">
            <v>Laép ñaët cuùt nhöïa Noái mieäng baùt fi 125</v>
          </cell>
          <cell r="C4358" t="str">
            <v>caùi</v>
          </cell>
          <cell r="D4358" t="str">
            <v>ZL.1270</v>
          </cell>
        </row>
        <row r="4359">
          <cell r="B4359" t="str">
            <v>Laép ñaët cuùt nhöïa Noái mieäng baùt fi 150</v>
          </cell>
          <cell r="C4359" t="str">
            <v>caùi</v>
          </cell>
          <cell r="D4359" t="str">
            <v>ZL.1280</v>
          </cell>
        </row>
        <row r="4360">
          <cell r="B4360" t="str">
            <v>Laép ñaët teâ (T) nhöïa Noái mieäng baùt fi 32</v>
          </cell>
          <cell r="C4360" t="str">
            <v>caùi</v>
          </cell>
          <cell r="D4360" t="str">
            <v>ZL.2110</v>
          </cell>
        </row>
        <row r="4361">
          <cell r="B4361" t="str">
            <v>Laép ñaët teâ (T) nhöïa Noái mieäng baùt fi 40</v>
          </cell>
          <cell r="C4361" t="str">
            <v>caùi</v>
          </cell>
          <cell r="D4361" t="str">
            <v>ZL.2120</v>
          </cell>
        </row>
        <row r="4362">
          <cell r="B4362" t="str">
            <v>Laép ñaët teâ (T) nhöïa Noái mieäng baùt fi 50</v>
          </cell>
          <cell r="C4362" t="str">
            <v>caùi</v>
          </cell>
          <cell r="D4362" t="str">
            <v>ZL.2130</v>
          </cell>
        </row>
        <row r="4363">
          <cell r="B4363" t="str">
            <v>Laép ñaët teâ (T) nhöïa Noái mieäng baùt fi 65</v>
          </cell>
          <cell r="C4363" t="str">
            <v>caùi</v>
          </cell>
          <cell r="D4363" t="str">
            <v>ZL.2140</v>
          </cell>
        </row>
        <row r="4364">
          <cell r="B4364" t="str">
            <v>Laép ñaët teâ (T) nhöïa Noái mieäng baùt fi 89</v>
          </cell>
          <cell r="C4364" t="str">
            <v>caùi</v>
          </cell>
          <cell r="D4364" t="str">
            <v>ZL.2150</v>
          </cell>
        </row>
        <row r="4365">
          <cell r="B4365" t="str">
            <v>Laép ñaët teâ (T) nhöïa Noái mieäng baùt fi 100</v>
          </cell>
          <cell r="C4365" t="str">
            <v>caùi</v>
          </cell>
          <cell r="D4365" t="str">
            <v>ZL.2160</v>
          </cell>
        </row>
        <row r="4366">
          <cell r="B4366" t="str">
            <v>Laép ñaët teâ (T) nhöïa Noái mieäng baùt fi 125</v>
          </cell>
          <cell r="C4366" t="str">
            <v>caùi</v>
          </cell>
          <cell r="D4366" t="str">
            <v>ZL.2170</v>
          </cell>
        </row>
        <row r="4367">
          <cell r="B4367" t="str">
            <v>Laép ñaët teâ (T) nhöïa Noái mieäng baùt fi 150</v>
          </cell>
          <cell r="C4367" t="str">
            <v>caùi</v>
          </cell>
          <cell r="D4367" t="str">
            <v>ZL.2180</v>
          </cell>
        </row>
        <row r="4368">
          <cell r="B4368" t="str">
            <v>Laép ñaët chöõ thaäp nhöïa Noái mieäng baùt fi 32</v>
          </cell>
          <cell r="C4368" t="str">
            <v>caùi</v>
          </cell>
          <cell r="D4368" t="str">
            <v>ZL.3110</v>
          </cell>
        </row>
        <row r="4369">
          <cell r="B4369" t="str">
            <v>Laép ñaët chöõ thaäp nhöïa Noái mieäng baùt fi 40</v>
          </cell>
          <cell r="C4369" t="str">
            <v>caùi</v>
          </cell>
          <cell r="D4369" t="str">
            <v>ZL.3120</v>
          </cell>
        </row>
        <row r="4370">
          <cell r="B4370" t="str">
            <v>Laép ñaët chöõ thaäp nhöïa Noái mieäng baùt fi 50</v>
          </cell>
          <cell r="C4370" t="str">
            <v>caùi</v>
          </cell>
          <cell r="D4370" t="str">
            <v>ZL.3130</v>
          </cell>
        </row>
        <row r="4371">
          <cell r="B4371" t="str">
            <v>Laép ñaët chöõ thaäp nhöïa Noái mieäng baùt fi 65</v>
          </cell>
          <cell r="C4371" t="str">
            <v>caùi</v>
          </cell>
          <cell r="D4371" t="str">
            <v>ZL.3140</v>
          </cell>
        </row>
        <row r="4372">
          <cell r="B4372" t="str">
            <v>Laép ñaët chöõ thaäp nhöïa Noái mieäng baùt fi 89</v>
          </cell>
          <cell r="C4372" t="str">
            <v>caùi</v>
          </cell>
          <cell r="D4372" t="str">
            <v>ZL.3150</v>
          </cell>
        </row>
        <row r="4373">
          <cell r="B4373" t="str">
            <v>Laép ñaët chöõ thaäp nhöïa Noái mieäng baùt fi 100</v>
          </cell>
          <cell r="C4373" t="str">
            <v>caùi</v>
          </cell>
          <cell r="D4373" t="str">
            <v>ZL.3160</v>
          </cell>
        </row>
        <row r="4374">
          <cell r="B4374" t="str">
            <v>Laép ñaët chöõ thaäp nhöïa Noái mieäng baùt fi 125</v>
          </cell>
          <cell r="C4374" t="str">
            <v>caùi</v>
          </cell>
          <cell r="D4374" t="str">
            <v>ZL.3170</v>
          </cell>
        </row>
        <row r="4375">
          <cell r="B4375" t="str">
            <v>Laép ñaët chöõ thaäp nhöïa Noái mieäng baùt fi 150</v>
          </cell>
          <cell r="C4375" t="str">
            <v>caùi</v>
          </cell>
          <cell r="D4375" t="str">
            <v>ZL.3180</v>
          </cell>
        </row>
        <row r="4376">
          <cell r="B4376" t="str">
            <v>Laép ñaët coân nhöïa Noái maêng soâng fi 15</v>
          </cell>
          <cell r="C4376" t="str">
            <v>caùi</v>
          </cell>
          <cell r="D4376" t="str">
            <v>ZM.1110</v>
          </cell>
        </row>
        <row r="4377">
          <cell r="B4377" t="str">
            <v>Laép ñaët coân nhöïa Noái maêng soâng fi 20</v>
          </cell>
          <cell r="C4377" t="str">
            <v>caùi</v>
          </cell>
          <cell r="D4377" t="str">
            <v>ZM.1120</v>
          </cell>
        </row>
        <row r="4378">
          <cell r="B4378" t="str">
            <v>Laép ñaët coân nhöïa Noái maêng soâng fi 25</v>
          </cell>
          <cell r="C4378" t="str">
            <v>caùi</v>
          </cell>
          <cell r="D4378" t="str">
            <v>ZM.1130</v>
          </cell>
        </row>
        <row r="4379">
          <cell r="B4379" t="str">
            <v>Laép ñaët coân nhöïa Noái maêng soâng fi 32</v>
          </cell>
          <cell r="C4379" t="str">
            <v>caùi</v>
          </cell>
          <cell r="D4379" t="str">
            <v>ZM.1140</v>
          </cell>
        </row>
        <row r="4380">
          <cell r="B4380" t="str">
            <v>Laép ñaët coân nhöïa Noái maêng soâng fi 40</v>
          </cell>
          <cell r="C4380" t="str">
            <v>caùi</v>
          </cell>
          <cell r="D4380" t="str">
            <v>ZM.1150</v>
          </cell>
        </row>
        <row r="4381">
          <cell r="B4381" t="str">
            <v>Laép ñaët coân nhöïa Noái maêng soâng fi 50</v>
          </cell>
          <cell r="C4381" t="str">
            <v>caùi</v>
          </cell>
          <cell r="D4381" t="str">
            <v>ZM.1160</v>
          </cell>
        </row>
        <row r="4382">
          <cell r="B4382" t="str">
            <v>Laép ñaët cuùt nhöïa Noái maêng soâng fi 15</v>
          </cell>
          <cell r="C4382" t="str">
            <v>caùi</v>
          </cell>
          <cell r="D4382" t="str">
            <v>ZM.1210</v>
          </cell>
        </row>
        <row r="4383">
          <cell r="B4383" t="str">
            <v>Laép ñaët cuùt nhöïa Noái maêng soâng fi 20</v>
          </cell>
          <cell r="C4383" t="str">
            <v>caùi</v>
          </cell>
          <cell r="D4383" t="str">
            <v>ZM.1220</v>
          </cell>
        </row>
        <row r="4384">
          <cell r="B4384" t="str">
            <v>Laép ñaët cuùt nhöïa Noái maêng soâng fi 25</v>
          </cell>
          <cell r="C4384" t="str">
            <v>caùi</v>
          </cell>
          <cell r="D4384" t="str">
            <v>ZM.1230</v>
          </cell>
        </row>
        <row r="4385">
          <cell r="B4385" t="str">
            <v>Laép ñaët cuùt nhöïa Noái maêng soâng fi 32</v>
          </cell>
          <cell r="C4385" t="str">
            <v>caùi</v>
          </cell>
          <cell r="D4385" t="str">
            <v>ZM.1240</v>
          </cell>
        </row>
        <row r="4386">
          <cell r="B4386" t="str">
            <v>Laép ñaët cuùt nhöïa Noái maêng soâng fi 40</v>
          </cell>
          <cell r="C4386" t="str">
            <v>caùi</v>
          </cell>
          <cell r="D4386" t="str">
            <v>ZM.1250</v>
          </cell>
        </row>
        <row r="4387">
          <cell r="B4387" t="str">
            <v>Laép ñaët cuùt nhöïa Noái maêng soâng fi 50</v>
          </cell>
          <cell r="C4387" t="str">
            <v>caùi</v>
          </cell>
          <cell r="D4387" t="str">
            <v>ZM.1260</v>
          </cell>
        </row>
        <row r="4388">
          <cell r="B4388" t="str">
            <v>Laép ñaët teâ (T) nhöïa Noái maêng soâng fi 15</v>
          </cell>
          <cell r="C4388" t="str">
            <v>caùi</v>
          </cell>
          <cell r="D4388" t="str">
            <v>ZM.2110</v>
          </cell>
        </row>
        <row r="4389">
          <cell r="B4389" t="str">
            <v>Laép ñaët teâ (T) nhöïa Noái maêng soâng fi 20</v>
          </cell>
          <cell r="C4389" t="str">
            <v>caùi</v>
          </cell>
          <cell r="D4389" t="str">
            <v>ZM.2120</v>
          </cell>
        </row>
        <row r="4390">
          <cell r="B4390" t="str">
            <v>Laép ñaët teâ (T) nhöïa Noái maêng soâng fi 25</v>
          </cell>
          <cell r="C4390" t="str">
            <v>caùi</v>
          </cell>
          <cell r="D4390" t="str">
            <v>ZM.2130</v>
          </cell>
        </row>
        <row r="4391">
          <cell r="B4391" t="str">
            <v>Laép ñaët teâ (T) nhöïa Noái maêng soâng fi 32</v>
          </cell>
          <cell r="C4391" t="str">
            <v>caùi</v>
          </cell>
          <cell r="D4391" t="str">
            <v>ZM.2140</v>
          </cell>
        </row>
        <row r="4392">
          <cell r="B4392" t="str">
            <v>Laép ñaët teâ (T) nhöïa Noái maêng soâng fi 40</v>
          </cell>
          <cell r="C4392" t="str">
            <v>caùi</v>
          </cell>
          <cell r="D4392" t="str">
            <v>ZM.2150</v>
          </cell>
        </row>
        <row r="4393">
          <cell r="B4393" t="str">
            <v>Laép ñaët teâ (T) nhöïa Noái maêng soâng fi 50</v>
          </cell>
          <cell r="C4393" t="str">
            <v>caùi</v>
          </cell>
          <cell r="D4393" t="str">
            <v>ZM.2160</v>
          </cell>
        </row>
        <row r="4394">
          <cell r="B4394" t="str">
            <v>Laép ñaët chöõ thaäp nhöïa Noái maêng soâng fi 15</v>
          </cell>
          <cell r="C4394" t="str">
            <v>caùi</v>
          </cell>
          <cell r="D4394" t="str">
            <v>ZM.3110</v>
          </cell>
        </row>
        <row r="4395">
          <cell r="B4395" t="str">
            <v>Laép ñaët chöõ thaäp nhöïa Noái maêng soâng fi 20</v>
          </cell>
          <cell r="C4395" t="str">
            <v>caùi</v>
          </cell>
          <cell r="D4395" t="str">
            <v>ZM.3120</v>
          </cell>
        </row>
        <row r="4396">
          <cell r="B4396" t="str">
            <v>Laép ñaët chöõ thaäp nhöïa Noái maêng soâng fi 25</v>
          </cell>
          <cell r="C4396" t="str">
            <v>caùi</v>
          </cell>
          <cell r="D4396" t="str">
            <v>ZM.3130</v>
          </cell>
        </row>
        <row r="4397">
          <cell r="B4397" t="str">
            <v>Laép ñaët chöõ thaäp nhöïa Noái maêng soâng fi 32</v>
          </cell>
          <cell r="C4397" t="str">
            <v>caùi</v>
          </cell>
          <cell r="D4397" t="str">
            <v>ZM.3140</v>
          </cell>
        </row>
        <row r="4398">
          <cell r="B4398" t="str">
            <v>Laép ñaët chöõ thaäp nhöïa Noái maêng soâng fi 40</v>
          </cell>
          <cell r="C4398" t="str">
            <v>caùi</v>
          </cell>
          <cell r="D4398" t="str">
            <v>ZM.3150</v>
          </cell>
        </row>
        <row r="4399">
          <cell r="B4399" t="str">
            <v>Laép ñaët chöõ thaäp nhöïa Noái maêng soâng fi 50</v>
          </cell>
          <cell r="C4399" t="str">
            <v>caùi</v>
          </cell>
          <cell r="D4399" t="str">
            <v>ZM.3160</v>
          </cell>
        </row>
        <row r="4400">
          <cell r="B4400" t="str">
            <v>Gia coâng (pp haøn) laép ñaët oáng thoâng gioùù thaúng baèng toân daøy 0.8mm kt 400x200</v>
          </cell>
          <cell r="C4400" t="str">
            <v>1 m</v>
          </cell>
          <cell r="D4400" t="str">
            <v>ZN.1110</v>
          </cell>
        </row>
        <row r="4401">
          <cell r="B4401" t="str">
            <v>Gia coâng (pp haøn) laép ñaët oáng thoâng gioùù thaúng baèng toân daøy 0.8mm kt 500x200</v>
          </cell>
          <cell r="C4401" t="str">
            <v>1 m</v>
          </cell>
          <cell r="D4401" t="str">
            <v>ZN.1120</v>
          </cell>
        </row>
        <row r="4402">
          <cell r="B4402" t="str">
            <v>Gia coâng (pp haøn) laép ñaët oáng thoâng gioùù thaúng baèng toân daøy 0.8mm kt 500x300</v>
          </cell>
          <cell r="C4402" t="str">
            <v>1 m</v>
          </cell>
          <cell r="D4402" t="str">
            <v>ZN.1130</v>
          </cell>
        </row>
        <row r="4403">
          <cell r="B4403" t="str">
            <v>Gia coâng (pp haøn) laép ñaët oáng thoâng gioùù thaúng baèng toân daøy 0.8mm kt 500x400</v>
          </cell>
          <cell r="C4403" t="str">
            <v>1 m</v>
          </cell>
          <cell r="D4403" t="str">
            <v>ZN.1140</v>
          </cell>
        </row>
        <row r="4404">
          <cell r="B4404" t="str">
            <v>Gia coâng (pp haøn) laép ñaët oáng thoâng gioùù thaúng baèng toân daøy 0.8mm kt 600x400</v>
          </cell>
          <cell r="C4404" t="str">
            <v>1 m</v>
          </cell>
          <cell r="D4404" t="str">
            <v>ZN.1150</v>
          </cell>
        </row>
        <row r="4405">
          <cell r="B4405" t="str">
            <v>Gia coâng (pp haøn) laép ñaët oáng thoâng gioùù thaúng baèng toân daøy 1mm kt 400x200</v>
          </cell>
          <cell r="C4405" t="str">
            <v>1 m</v>
          </cell>
          <cell r="D4405" t="str">
            <v>ZN.2110</v>
          </cell>
        </row>
        <row r="4406">
          <cell r="B4406" t="str">
            <v>Gia coâng (pp haøn) laép ñaët oáng thoâng gioùù thaúng baèng toân daøy 1mm kt 500x200</v>
          </cell>
          <cell r="C4406" t="str">
            <v>1 m</v>
          </cell>
          <cell r="D4406" t="str">
            <v>ZN.2120</v>
          </cell>
        </row>
        <row r="4407">
          <cell r="B4407" t="str">
            <v>Gia coâng (pp haøn) laép ñaët oáng thoâng gioùù thaúng baèng toân daøy 1mm kt 500x300</v>
          </cell>
          <cell r="C4407" t="str">
            <v>1 m</v>
          </cell>
          <cell r="D4407" t="str">
            <v>ZN.2130</v>
          </cell>
        </row>
        <row r="4408">
          <cell r="B4408" t="str">
            <v>Gia coâng (pp haøn) laép ñaët oáng thoâng gioùù thaúng baèng toân daøy 1mm kt 500x400</v>
          </cell>
          <cell r="C4408" t="str">
            <v>1 m</v>
          </cell>
          <cell r="D4408" t="str">
            <v>ZN.2140</v>
          </cell>
        </row>
        <row r="4409">
          <cell r="B4409" t="str">
            <v>Gia coâng (pp haøn) laép ñaët oáng thoâng gioùù thaúng baèng toân daøy 1mm kt 600x400</v>
          </cell>
          <cell r="C4409" t="str">
            <v>1 m</v>
          </cell>
          <cell r="D4409" t="str">
            <v>ZN.2150</v>
          </cell>
        </row>
        <row r="4410">
          <cell r="B4410" t="str">
            <v>Gia coâng(pp daùn) laép ñaët oáng thoâng gioùù thaúng,toân daøy 0.8mm kt 400x200</v>
          </cell>
          <cell r="C4410" t="str">
            <v>1 m</v>
          </cell>
          <cell r="D4410" t="str">
            <v>ZN.3110</v>
          </cell>
        </row>
        <row r="4411">
          <cell r="B4411" t="str">
            <v>Gia coâng(pp daùn) laép ñaët oáng thoâng gioùù thaúng,toân daøy 0.8mm kt 500x200</v>
          </cell>
          <cell r="C4411" t="str">
            <v>1 m</v>
          </cell>
          <cell r="D4411" t="str">
            <v>ZN.3120</v>
          </cell>
        </row>
        <row r="4412">
          <cell r="B4412" t="str">
            <v>Gia coâng(pp daùn) laép ñaët oáng thoâng gioùù thaúng,toân daøy 0.8mm kt 500x300</v>
          </cell>
          <cell r="C4412" t="str">
            <v>1 m</v>
          </cell>
          <cell r="D4412" t="str">
            <v>ZN.3130</v>
          </cell>
        </row>
        <row r="4413">
          <cell r="B4413" t="str">
            <v>Gia coâng(pp daùn) laép ñaët oáng thoâng gioùù thaúng,toân daøy 0.8mm kt 500x400</v>
          </cell>
          <cell r="C4413" t="str">
            <v>1 m</v>
          </cell>
          <cell r="D4413" t="str">
            <v>ZN.3140</v>
          </cell>
        </row>
        <row r="4414">
          <cell r="B4414" t="str">
            <v>Gia coâng(pp daùn) laép ñaët oáng thoâng gioùù thaúng,toân daøy 0.8mm kt 600x400</v>
          </cell>
          <cell r="C4414" t="str">
            <v>1 m</v>
          </cell>
          <cell r="D4414" t="str">
            <v>ZN.3150</v>
          </cell>
        </row>
        <row r="4415">
          <cell r="B4415" t="str">
            <v>Gia coâng(pp daùn) laép ñaët oáng thoâng gioùù thaúng,toân daøy 1mm kt 400x200</v>
          </cell>
          <cell r="C4415" t="str">
            <v>1 m</v>
          </cell>
          <cell r="D4415" t="str">
            <v>ZN.4110</v>
          </cell>
        </row>
        <row r="4416">
          <cell r="B4416" t="str">
            <v>Gia coâng(pp daùn) laép ñaët oáng thoâng gioùù thaúng,toân daøy 1mm kt 500x200</v>
          </cell>
          <cell r="C4416" t="str">
            <v>1 m</v>
          </cell>
          <cell r="D4416" t="str">
            <v>ZN.4120</v>
          </cell>
        </row>
        <row r="4417">
          <cell r="B4417" t="str">
            <v>Gia coâng(pp daùn) laép ñaët oáng thoâng gioùù thaúng,toân daøy 1mm kt 500x300</v>
          </cell>
          <cell r="C4417" t="str">
            <v>1 m</v>
          </cell>
          <cell r="D4417" t="str">
            <v>ZN.4130</v>
          </cell>
        </row>
        <row r="4418">
          <cell r="B4418" t="str">
            <v>Gia coâng(pp daùn) laép ñaët oáng thoâng gioùù thaúng,toân daøy 1mm kt 500x400</v>
          </cell>
          <cell r="C4418" t="str">
            <v>1 m</v>
          </cell>
          <cell r="D4418" t="str">
            <v>ZN.4140</v>
          </cell>
        </row>
        <row r="4419">
          <cell r="B4419" t="str">
            <v>Gia coâng(pp daùn) laép ñaët oáng thoâng gioùù thaúng,toân daøy 1mm kt 600x400</v>
          </cell>
          <cell r="C4419" t="str">
            <v>1 m</v>
          </cell>
          <cell r="D4419" t="str">
            <v>ZN.4150</v>
          </cell>
        </row>
        <row r="4420">
          <cell r="B4420" t="str">
            <v>Gia coâng Laép ñaët (PP haøn) cuùt toân 90 daøy 0.8mm kt 400x200 (m=50, n=50, r=50)</v>
          </cell>
          <cell r="C4420" t="str">
            <v>caùi</v>
          </cell>
          <cell r="D4420" t="str">
            <v>ZP.1110</v>
          </cell>
        </row>
        <row r="4421">
          <cell r="B4421" t="str">
            <v>Gia coâng Laép ñaët (PP haøn) cuùt toân 90 daøy 0.8mm kt 500x200 (m=50, n=50, r=200)</v>
          </cell>
          <cell r="C4421" t="str">
            <v>caùi</v>
          </cell>
          <cell r="D4421" t="str">
            <v>ZP.1120</v>
          </cell>
        </row>
        <row r="4422">
          <cell r="B4422" t="str">
            <v>Gia coâng Laép ñaët (PP haøn) cuùt toân 90 daøy 0.8mm kt 500x300 (m=50, n=50, r=50)</v>
          </cell>
          <cell r="C4422" t="str">
            <v>caùi</v>
          </cell>
          <cell r="D4422" t="str">
            <v>ZP.1130</v>
          </cell>
        </row>
        <row r="4423">
          <cell r="B4423" t="str">
            <v>Gia coâng Laép ñaët (PP haøn) cuùt toân 90 daøy 0.8mm kt 500x400 (m=50, n=50, r=100)</v>
          </cell>
          <cell r="C4423" t="str">
            <v>caùi</v>
          </cell>
          <cell r="D4423" t="str">
            <v>ZP.1140</v>
          </cell>
        </row>
        <row r="4424">
          <cell r="B4424" t="str">
            <v>Gia coâng Laép ñaët (PP haøn) cuùt toân 90 daøy 0.8mm kt 600x400 (m=50, n=50, r=200)</v>
          </cell>
          <cell r="C4424" t="str">
            <v>caùi</v>
          </cell>
          <cell r="D4424" t="str">
            <v>ZP.1150</v>
          </cell>
        </row>
        <row r="4425">
          <cell r="B4425" t="str">
            <v>Gia coâng Laép ñaët (PP haøn) cuùt toân 90 daøy 1mm kt 400x200 (m=50, n=50, r=50)</v>
          </cell>
          <cell r="C4425" t="str">
            <v>caùi</v>
          </cell>
          <cell r="D4425" t="str">
            <v>ZP.2110</v>
          </cell>
        </row>
        <row r="4426">
          <cell r="B4426" t="str">
            <v>Gia coâng Laép ñaët (PP haøn) cuùt toân 90 daøy 1mm kt 500x200 (m=50, n=50, r=200)</v>
          </cell>
          <cell r="C4426" t="str">
            <v>caùi</v>
          </cell>
          <cell r="D4426" t="str">
            <v>ZP.2120</v>
          </cell>
        </row>
        <row r="4427">
          <cell r="B4427" t="str">
            <v>Gia coâng Laép ñaët (PP haøn) cuùt toân 90 daøy 1mm kt 500x300 (m=50, n=50, r=50)</v>
          </cell>
          <cell r="C4427" t="str">
            <v>caùi</v>
          </cell>
          <cell r="D4427" t="str">
            <v>ZP.2130</v>
          </cell>
        </row>
        <row r="4428">
          <cell r="B4428" t="str">
            <v>Gia coâng Laép ñaët (PP haøn) cuùt toân 90 daøy 1mm kt 500x400 (m=50, n=50, r=100)</v>
          </cell>
          <cell r="C4428" t="str">
            <v>caùi</v>
          </cell>
          <cell r="D4428" t="str">
            <v>ZP.2140</v>
          </cell>
        </row>
        <row r="4429">
          <cell r="B4429" t="str">
            <v>Gia coâng Laép ñaët (PP haøn) cuùt toân 90 daøy 1mm kt 600x400 (m=50, n=50, r=200)</v>
          </cell>
          <cell r="C4429" t="str">
            <v>caùi</v>
          </cell>
          <cell r="D4429" t="str">
            <v>ZP.2150</v>
          </cell>
        </row>
        <row r="4430">
          <cell r="B4430" t="str">
            <v>Gia coâng Laép ñaët (PP daùn) cuùt toân 90 daøy 0.8mm kt 400x200 (m=50, n=50, r=50)</v>
          </cell>
          <cell r="C4430" t="str">
            <v>caùi</v>
          </cell>
          <cell r="D4430" t="str">
            <v>ZP.3110</v>
          </cell>
        </row>
        <row r="4431">
          <cell r="B4431" t="str">
            <v>Gia coâng Laép ñaët (PP daùn) cuùt toân 90 daøy 0.8mm kt 500x200 (m=50, n=50, r=200)</v>
          </cell>
          <cell r="C4431" t="str">
            <v>caùi</v>
          </cell>
          <cell r="D4431" t="str">
            <v>ZP.3120</v>
          </cell>
        </row>
        <row r="4432">
          <cell r="B4432" t="str">
            <v>Gia coâng Laép ñaët (PP daùn) cuùt toân 90 daøy 0.8mm kt 500x300 (m=50, n=50, r=50)</v>
          </cell>
          <cell r="C4432" t="str">
            <v>caùi</v>
          </cell>
          <cell r="D4432" t="str">
            <v>ZP.3130</v>
          </cell>
        </row>
        <row r="4433">
          <cell r="B4433" t="str">
            <v>Gia coâng Laép ñaët (PP daùn) cuùt toân 90 daøy 0.8mm kt 500x400 (m=50, n=50, r=100)</v>
          </cell>
          <cell r="C4433" t="str">
            <v>caùi</v>
          </cell>
          <cell r="D4433" t="str">
            <v>ZP.3140</v>
          </cell>
        </row>
        <row r="4434">
          <cell r="B4434" t="str">
            <v>Gia coâng Laép ñaët (PP daùn) cuùt toân 90 daøy 0.8mm kt 600x400 (m=50, n=50, r=200)</v>
          </cell>
          <cell r="C4434" t="str">
            <v>caùi</v>
          </cell>
          <cell r="D4434" t="str">
            <v>ZP.3150</v>
          </cell>
        </row>
        <row r="4435">
          <cell r="B4435" t="str">
            <v>Gia coâng Laép ñaët (PP daùn) cuùt toân 90 daøy 1mm kt 400x200 (m=50, n=50, r=50)</v>
          </cell>
          <cell r="C4435" t="str">
            <v>caùi</v>
          </cell>
          <cell r="D4435" t="str">
            <v>ZP.4110</v>
          </cell>
        </row>
        <row r="4436">
          <cell r="B4436" t="str">
            <v>Gia coâng Laép ñaët (PP daùn) cuùt toân 90 daøy 1mm kt 500x200 (m=50, n=50, r=200)</v>
          </cell>
          <cell r="C4436" t="str">
            <v>caùi</v>
          </cell>
          <cell r="D4436" t="str">
            <v>ZP.4120</v>
          </cell>
        </row>
        <row r="4437">
          <cell r="B4437" t="str">
            <v>Gia coâng Laép ñaët (PP daùn) cuùt toân 90 daøy 1mm kt 500x300 (m=50, n=50, r=50)</v>
          </cell>
          <cell r="C4437" t="str">
            <v>caùi</v>
          </cell>
          <cell r="D4437" t="str">
            <v>ZP.4130</v>
          </cell>
        </row>
        <row r="4438">
          <cell r="B4438" t="str">
            <v>Gia coâng Laép ñaët (PP daùn) cuùt toân 90 daøy 1mm kt 500x400 (m=50, n=50, r=100)</v>
          </cell>
          <cell r="C4438" t="str">
            <v>caùi</v>
          </cell>
          <cell r="D4438" t="str">
            <v>ZP.4140</v>
          </cell>
        </row>
        <row r="4439">
          <cell r="B4439" t="str">
            <v>Gia coâng Laép ñaët (PP daùn) cuùt toân 90 daøy 1mm kt 600x400 (m=50, n=50, r=200)</v>
          </cell>
          <cell r="C4439" t="str">
            <v>caùi</v>
          </cell>
          <cell r="D4439" t="str">
            <v>ZP.4150</v>
          </cell>
        </row>
        <row r="4440">
          <cell r="B4440" t="str">
            <v>Gia coâng Laép ñaët (PP haøn) coân, toân daøy 0.8mm kt 400x200,600x200, L=480</v>
          </cell>
          <cell r="C4440" t="str">
            <v>caùi</v>
          </cell>
          <cell r="D4440" t="str">
            <v>ZP.5110</v>
          </cell>
        </row>
        <row r="4441">
          <cell r="B4441" t="str">
            <v>Gia coâng Laép ñaët (PP haøn) coân, toân daøy 0.8mm kt 500x200,1000x400, L=480</v>
          </cell>
          <cell r="C4441" t="str">
            <v>caùi</v>
          </cell>
          <cell r="D4441" t="str">
            <v>ZP.5120</v>
          </cell>
        </row>
        <row r="4442">
          <cell r="B4442" t="str">
            <v>Gia coâng Laép ñaët (PP haøn) coân, toân daøy 0.8mm kt 500x300,400x250, L=480</v>
          </cell>
          <cell r="C4442" t="str">
            <v>caùi</v>
          </cell>
          <cell r="D4442" t="str">
            <v>ZP.5130</v>
          </cell>
        </row>
        <row r="4443">
          <cell r="B4443" t="str">
            <v>Gia coâng Laép ñaët (PP haøn) coân, toân daøy 0.8mm kt 500x400,400x250, L=480</v>
          </cell>
          <cell r="C4443" t="str">
            <v>caùi</v>
          </cell>
          <cell r="D4443" t="str">
            <v>ZP.5140</v>
          </cell>
        </row>
        <row r="4444">
          <cell r="B4444" t="str">
            <v>Gia coâng Laép ñaët (PP haøn) coân, toân daøy 0.8mm kt 600x400,800x200, L=480</v>
          </cell>
          <cell r="C4444" t="str">
            <v>caùi</v>
          </cell>
          <cell r="D4444" t="str">
            <v>ZP.5150</v>
          </cell>
        </row>
        <row r="4445">
          <cell r="B4445" t="str">
            <v>Gia coâng Laép ñaët (PP haøn) coân, toân daøy 1mm kt 400x200,600x200, L=480</v>
          </cell>
          <cell r="C4445" t="str">
            <v>caùi</v>
          </cell>
          <cell r="D4445" t="str">
            <v>ZP.6110</v>
          </cell>
        </row>
        <row r="4446">
          <cell r="B4446" t="str">
            <v>Gia coâng Laép ñaët (PP haøn) coân, toân daøy 1mm kt 500x200,1000x400, L=480</v>
          </cell>
          <cell r="C4446" t="str">
            <v>caùi</v>
          </cell>
          <cell r="D4446" t="str">
            <v>ZP.6120</v>
          </cell>
        </row>
        <row r="4447">
          <cell r="B4447" t="str">
            <v>Gia coâng Laép ñaët (PP haøn) coân, toân daøy 1mm kt 500x300,400x250, L=480</v>
          </cell>
          <cell r="C4447" t="str">
            <v>caùi</v>
          </cell>
          <cell r="D4447" t="str">
            <v>ZP.6130</v>
          </cell>
        </row>
        <row r="4448">
          <cell r="B4448" t="str">
            <v>Gia coâng Laép ñaët (PP haøn) coân, toân daøy 1mm kt 500x300,400x250, L=480</v>
          </cell>
          <cell r="C4448" t="str">
            <v>caùi</v>
          </cell>
          <cell r="D4448" t="str">
            <v>ZP.6140</v>
          </cell>
        </row>
        <row r="4449">
          <cell r="B4449" t="str">
            <v>Gia coâng Laép ñaët (PP haøn) coân, toân daøy 1mm kt 600x400,800x200, L=480</v>
          </cell>
          <cell r="C4449" t="str">
            <v>caùi</v>
          </cell>
          <cell r="D4449" t="str">
            <v>ZP.6150</v>
          </cell>
        </row>
        <row r="4450">
          <cell r="B4450" t="str">
            <v>Gia coâng laép ñaët bích kích thöôùc 400x200mm</v>
          </cell>
          <cell r="C4450" t="str">
            <v>1 c╞p</v>
          </cell>
          <cell r="D4450" t="str">
            <v>ZP.7110</v>
          </cell>
        </row>
        <row r="4451">
          <cell r="B4451" t="str">
            <v>Gia coâng laép ñaët bích kích thöôùc 500x200mm</v>
          </cell>
          <cell r="C4451" t="str">
            <v>1 c╞p</v>
          </cell>
          <cell r="D4451" t="str">
            <v>ZP.7120</v>
          </cell>
        </row>
        <row r="4452">
          <cell r="B4452" t="str">
            <v>Gia coâng laép ñaët bích kích thöôùc 500x300mm</v>
          </cell>
          <cell r="C4452" t="str">
            <v>1 c╞p</v>
          </cell>
          <cell r="D4452" t="str">
            <v>ZP.7130</v>
          </cell>
        </row>
        <row r="4453">
          <cell r="B4453" t="str">
            <v>Gia coâng laép ñaët bích kích thöôùc 500x400mm</v>
          </cell>
          <cell r="C4453" t="str">
            <v>1 c╞p</v>
          </cell>
          <cell r="D4453" t="str">
            <v>ZP.7140</v>
          </cell>
        </row>
        <row r="4454">
          <cell r="B4454" t="str">
            <v>Gia coâng laép ñaët bích kích thöôùc 600x400mm</v>
          </cell>
          <cell r="C4454" t="str">
            <v>1 c╞p</v>
          </cell>
          <cell r="D4454" t="str">
            <v>ZP.7150</v>
          </cell>
        </row>
        <row r="4455">
          <cell r="B4455" t="str">
            <v>Baûo oân oáng thoâng gioù vaø phuï tuøng</v>
          </cell>
          <cell r="C4455" t="str">
            <v>1 m2</v>
          </cell>
          <cell r="D4455" t="str">
            <v>ZQ.1111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 d©y"/>
      <sheetName val="Module1"/>
      <sheetName val="D÷ liÖu"/>
      <sheetName val="Tæng kª"/>
      <sheetName val="LiÖt kª"/>
      <sheetName val="C¨ng d©y"/>
      <sheetName val="TB_TBA"/>
      <sheetName val="Keday"/>
      <sheetName val="Sheet3"/>
      <sheetName val="Sheet4"/>
      <sheetName val="Sheet5"/>
      <sheetName val="00000000"/>
      <sheetName val="XL4Poppy"/>
      <sheetName val="MH"/>
    </sheetNames>
    <sheetDataSet>
      <sheetData sheetId="0"/>
      <sheetData sheetId="1" refreshError="1"/>
      <sheetData sheetId="2"/>
      <sheetData sheetId="3"/>
      <sheetData sheetId="4"/>
      <sheetData sheetId="5"/>
      <sheetData sheetId="6"/>
      <sheetData sheetId="7" refreshError="1">
        <row r="4">
          <cell r="D4">
            <v>276</v>
          </cell>
        </row>
        <row r="5">
          <cell r="D5">
            <v>246</v>
          </cell>
        </row>
        <row r="6">
          <cell r="D6">
            <v>72</v>
          </cell>
        </row>
        <row r="7">
          <cell r="D7">
            <v>151</v>
          </cell>
        </row>
        <row r="8">
          <cell r="D8">
            <v>21</v>
          </cell>
        </row>
        <row r="9">
          <cell r="D9">
            <v>191</v>
          </cell>
        </row>
        <row r="10">
          <cell r="D10">
            <v>154</v>
          </cell>
        </row>
        <row r="11">
          <cell r="D11">
            <v>189</v>
          </cell>
        </row>
        <row r="12">
          <cell r="D12">
            <v>223</v>
          </cell>
        </row>
        <row r="13">
          <cell r="D13">
            <v>131</v>
          </cell>
        </row>
        <row r="14">
          <cell r="D14">
            <v>119</v>
          </cell>
        </row>
        <row r="15">
          <cell r="D15">
            <v>32</v>
          </cell>
        </row>
        <row r="16">
          <cell r="D16">
            <v>264</v>
          </cell>
        </row>
        <row r="17">
          <cell r="D17">
            <v>204</v>
          </cell>
        </row>
        <row r="18">
          <cell r="D18">
            <v>160</v>
          </cell>
        </row>
        <row r="19">
          <cell r="D19">
            <v>213</v>
          </cell>
        </row>
        <row r="20">
          <cell r="D20">
            <v>130</v>
          </cell>
        </row>
        <row r="21">
          <cell r="D21">
            <v>152</v>
          </cell>
        </row>
        <row r="22">
          <cell r="D22">
            <v>217</v>
          </cell>
        </row>
        <row r="23">
          <cell r="D23">
            <v>250</v>
          </cell>
        </row>
        <row r="24">
          <cell r="D24">
            <v>181</v>
          </cell>
        </row>
      </sheetData>
      <sheetData sheetId="8"/>
      <sheetData sheetId="9"/>
      <sheetData sheetId="10"/>
      <sheetData sheetId="11"/>
      <sheetData sheetId="12" refreshError="1"/>
      <sheetData sheetId="1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BMTC"/>
      <sheetName val="VCTBTBA"/>
      <sheetName val="THDT"/>
      <sheetName val="THXLTBA"/>
      <sheetName val="THXLCong to "/>
      <sheetName val="THXL10KV"/>
      <sheetName val="TB"/>
      <sheetName val="THXL 0,4KV"/>
      <sheetName val="THXL 0,4KV PS"/>
      <sheetName val="THXLCong to  PS"/>
      <sheetName val="VCDD 10KV"/>
      <sheetName val="VL10KV"/>
      <sheetName val="VCDD TBA"/>
      <sheetName val="TBA 250"/>
      <sheetName val="TTTBA"/>
      <sheetName val="TT10KV"/>
      <sheetName val="VC_Betong"/>
      <sheetName val="TT_Betong"/>
      <sheetName val="PLVC"/>
      <sheetName val="VLCong to PS"/>
      <sheetName val="VCDD Cong to PS"/>
      <sheetName val="VCDD Cong to"/>
      <sheetName val="VLCong to"/>
      <sheetName val="TTCong to"/>
      <sheetName val="VCDD 0,4KV PS"/>
      <sheetName val="VL 0,4KV PS"/>
      <sheetName val="VL 0,4KV"/>
      <sheetName val="TT0,4KV"/>
      <sheetName val="VCDD 0,4KV"/>
      <sheetName val="XL4Poppy"/>
      <sheetName val="THQT (2)"/>
      <sheetName val="THQT"/>
      <sheetName val="VL 0_4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 val="Chiettinh dz0_4"/>
      <sheetName val="Don gia"/>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dongia_tn"/>
      <sheetName val="CHITIET VL-NC-TT1p"/>
      <sheetName val="DI-ESTI"/>
      <sheetName val="Chi Tiet"/>
      <sheetName val="Dinh nghia"/>
      <sheetName val="PLtinhtoan-MOCAY-TV3"/>
      <sheetName val="dg-VTu"/>
      <sheetName val="dtct cong"/>
      <sheetName val="S_C"/>
      <sheetName val="S_A"/>
      <sheetName val="annex_cable"/>
      <sheetName val="A_TR"/>
      <sheetName val="Lighting_1"/>
      <sheetName val="Lighting_2"/>
      <sheetName val="DHKK_1"/>
      <sheetName val="DHKK_2"/>
      <sheetName val="CHITIET_VL-NC-TT1p"/>
      <sheetName val="Dinh_nghia"/>
      <sheetName val="MTP"/>
      <sheetName val="MH"/>
      <sheetName val="Dinh Muc VT"/>
      <sheetName val="Tien Luong"/>
      <sheetName val="CHITIET VL-NC-TT -1p"/>
      <sheetName val="TDTKP1"/>
      <sheetName val="Survey"/>
      <sheetName val="PTVT (MAU)"/>
      <sheetName val="TL rieng"/>
      <sheetName val="gia"/>
      <sheetName val="VL10KV"/>
      <sheetName val="TBA 250"/>
      <sheetName val="VL 0,4KV"/>
      <sheetName val="VLCong to"/>
      <sheetName val="Keday"/>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 "/>
      <sheetName val="THDT san nen"/>
      <sheetName val="VL-NV- M san nen"/>
      <sheetName val="TL san nen"/>
      <sheetName val="THDT duong"/>
      <sheetName val="VL-NV- M duong"/>
      <sheetName val="TL duong"/>
      <sheetName val="Chenh lech DUONG"/>
      <sheetName val="THDT hang rao"/>
      <sheetName val="VL-NV- M Hang rao"/>
      <sheetName val="TL Hang rao"/>
      <sheetName val="THDT hang rao (2)"/>
      <sheetName val="VL-NV- M Hang rao (2)"/>
      <sheetName val="TL Hang rao (2)"/>
      <sheetName val="Chenh lech hang rao"/>
      <sheetName val="THDT muong cap"/>
      <sheetName val="VL-NV- M muong cap"/>
      <sheetName val="TL muong cap"/>
      <sheetName val="Ngoai troi"/>
      <sheetName val="THDT PCCC"/>
      <sheetName val="VL-NC-M PCCC"/>
      <sheetName val="TL PCCC"/>
      <sheetName val="THDT_PCCC"/>
      <sheetName val="VL-NC-M_PCCC"/>
      <sheetName val="TL_PCCC"/>
      <sheetName val="Chenh lech Muong cap"/>
      <sheetName val="THDT ngoai troi "/>
      <sheetName val="VL-NC-M ngoai troi"/>
      <sheetName val="TL ngoai troi"/>
      <sheetName val="Chenh lech NGOAI TROI (2)"/>
      <sheetName val="VL-NC-M.ANGTEN"/>
      <sheetName val="THDT_ PCCC"/>
      <sheetName val="VL-NC-M_ PCCC"/>
      <sheetName val="TL_ PCCC"/>
      <sheetName val="Chenh lech PCCC"/>
      <sheetName val="Be nuoc CH"/>
      <sheetName val="THDT Nha DHSX"/>
      <sheetName val="VL-NC-M Nha DHSX"/>
      <sheetName val="TL Nha DHSX"/>
      <sheetName val="Don gia Vung Tau"/>
      <sheetName val="gia"/>
      <sheetName val="dg AG"/>
      <sheetName val="00000000"/>
      <sheetName val="10000000"/>
      <sheetName val="LIST"/>
      <sheetName val="MTP"/>
      <sheetName val="Dinh nghia"/>
      <sheetName val="PTVT (MAU)"/>
      <sheetName val="CL_thiet bi"/>
      <sheetName val="VL10KV"/>
      <sheetName val="TBA 250"/>
      <sheetName val="VL 0,4KV"/>
      <sheetName val="VLCong 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1</v>
          </cell>
          <cell r="B3">
            <v>2</v>
          </cell>
          <cell r="C3">
            <v>3</v>
          </cell>
          <cell r="D3">
            <v>4</v>
          </cell>
          <cell r="E3">
            <v>5</v>
          </cell>
          <cell r="F3">
            <v>5</v>
          </cell>
        </row>
        <row r="4">
          <cell r="A4" t="str">
            <v>Cnen</v>
          </cell>
          <cell r="B4" t="str">
            <v>Caùt neàn</v>
          </cell>
          <cell r="C4" t="str">
            <v>m3</v>
          </cell>
          <cell r="D4">
            <v>17280</v>
          </cell>
          <cell r="E4">
            <v>22000</v>
          </cell>
        </row>
        <row r="5">
          <cell r="A5" t="str">
            <v>Cvang</v>
          </cell>
          <cell r="B5" t="str">
            <v>Caùt vaøng</v>
          </cell>
          <cell r="C5" t="str">
            <v>m3</v>
          </cell>
          <cell r="D5">
            <v>63640</v>
          </cell>
          <cell r="E5">
            <v>52000</v>
          </cell>
        </row>
        <row r="6">
          <cell r="A6" t="str">
            <v>G_10x15x22</v>
          </cell>
          <cell r="B6" t="str">
            <v>Gaïch roãng 10x15x22</v>
          </cell>
          <cell r="C6" t="str">
            <v>vieân</v>
          </cell>
          <cell r="D6">
            <v>640</v>
          </cell>
          <cell r="E6">
            <v>640</v>
          </cell>
        </row>
        <row r="7">
          <cell r="A7" t="str">
            <v>G_4x8x19</v>
          </cell>
          <cell r="B7" t="str">
            <v>Gaïch theû 4x8x19</v>
          </cell>
          <cell r="C7" t="str">
            <v>vieân</v>
          </cell>
          <cell r="D7">
            <v>180</v>
          </cell>
          <cell r="E7">
            <v>320</v>
          </cell>
        </row>
        <row r="8">
          <cell r="A8" t="str">
            <v>G_5x10x20</v>
          </cell>
          <cell r="B8" t="str">
            <v>Gaïch theû 5x10x20</v>
          </cell>
          <cell r="C8" t="str">
            <v>vieân</v>
          </cell>
          <cell r="D8">
            <v>220</v>
          </cell>
          <cell r="E8">
            <v>320</v>
          </cell>
        </row>
        <row r="9">
          <cell r="A9" t="str">
            <v>G_6,5x10,5x22</v>
          </cell>
          <cell r="B9" t="str">
            <v>Gaïch chæ 6,5x10x22</v>
          </cell>
          <cell r="C9" t="str">
            <v>vieân</v>
          </cell>
          <cell r="D9">
            <v>210</v>
          </cell>
          <cell r="E9">
            <v>210</v>
          </cell>
        </row>
        <row r="10">
          <cell r="A10" t="str">
            <v>G_8x8x19</v>
          </cell>
          <cell r="B10" t="str">
            <v>Gaïch oáng 8x8x19</v>
          </cell>
          <cell r="C10" t="str">
            <v>vieân</v>
          </cell>
          <cell r="D10">
            <v>480</v>
          </cell>
          <cell r="E10">
            <v>480</v>
          </cell>
        </row>
        <row r="11">
          <cell r="A11" t="str">
            <v>G_10x10x20</v>
          </cell>
          <cell r="B11" t="str">
            <v>Gaïch oáng 10x10x20</v>
          </cell>
          <cell r="C11" t="str">
            <v>vieân</v>
          </cell>
          <cell r="D11">
            <v>550</v>
          </cell>
          <cell r="E11">
            <v>550</v>
          </cell>
        </row>
        <row r="12">
          <cell r="A12" t="str">
            <v>G_4x8x19</v>
          </cell>
          <cell r="B12" t="str">
            <v>Gaïch theû 4x8x19</v>
          </cell>
          <cell r="C12" t="str">
            <v>vieân</v>
          </cell>
        </row>
        <row r="13">
          <cell r="A13" t="str">
            <v>Gm_11x11</v>
          </cell>
          <cell r="B13" t="str">
            <v>Gaïch men 11x11</v>
          </cell>
          <cell r="C13" t="str">
            <v>vieân</v>
          </cell>
          <cell r="D13">
            <v>730</v>
          </cell>
          <cell r="E13">
            <v>730</v>
          </cell>
          <cell r="F13" t="str">
            <v>1.25m2</v>
          </cell>
        </row>
        <row r="14">
          <cell r="A14" t="str">
            <v>Gm_15x15</v>
          </cell>
          <cell r="B14" t="str">
            <v>Gaïch men 15x15</v>
          </cell>
          <cell r="C14" t="str">
            <v>vieân</v>
          </cell>
          <cell r="F14" t="str">
            <v>1.25m2</v>
          </cell>
        </row>
        <row r="15">
          <cell r="A15" t="str">
            <v>Cera30x30</v>
          </cell>
          <cell r="B15" t="str">
            <v>Gaïch Ceramic 30x30</v>
          </cell>
          <cell r="C15" t="str">
            <v>vieân</v>
          </cell>
          <cell r="D15">
            <v>5460</v>
          </cell>
          <cell r="E15">
            <v>5460</v>
          </cell>
          <cell r="F15" t="str">
            <v>1.62m2</v>
          </cell>
        </row>
        <row r="16">
          <cell r="A16" t="str">
            <v>Cera40x40</v>
          </cell>
          <cell r="B16" t="str">
            <v>Gaïch Ceramic 40x40</v>
          </cell>
          <cell r="C16" t="str">
            <v>vieân</v>
          </cell>
          <cell r="D16">
            <v>9500</v>
          </cell>
          <cell r="E16">
            <v>9500</v>
          </cell>
          <cell r="F16" t="str">
            <v>1.92m2</v>
          </cell>
        </row>
        <row r="17">
          <cell r="A17" t="str">
            <v>Gcno4</v>
          </cell>
          <cell r="B17" t="str">
            <v>Gaïch Choáng noùng 22x10,5x15 4loã</v>
          </cell>
          <cell r="C17" t="str">
            <v>vieân</v>
          </cell>
          <cell r="D17">
            <v>690</v>
          </cell>
          <cell r="E17">
            <v>690</v>
          </cell>
        </row>
        <row r="18">
          <cell r="A18" t="str">
            <v>Gcno6</v>
          </cell>
          <cell r="B18" t="str">
            <v>Gaïch Choáng noùng 22x10,5x15 6loã</v>
          </cell>
          <cell r="C18" t="str">
            <v>vieân</v>
          </cell>
          <cell r="D18">
            <v>690</v>
          </cell>
          <cell r="E18">
            <v>690</v>
          </cell>
        </row>
        <row r="19">
          <cell r="A19" t="str">
            <v>Gcno10</v>
          </cell>
          <cell r="B19" t="str">
            <v>Gaïch Choáng noùng 22x10,5x15 10loã</v>
          </cell>
          <cell r="C19" t="str">
            <v>vieân</v>
          </cell>
          <cell r="D19">
            <v>750</v>
          </cell>
          <cell r="E19">
            <v>750</v>
          </cell>
        </row>
        <row r="20">
          <cell r="A20" t="str">
            <v>Dactha2</v>
          </cell>
          <cell r="B20" t="str">
            <v>Ñaù caåm thaïch, hoa cöông 20x20</v>
          </cell>
          <cell r="C20" t="str">
            <v>m2</v>
          </cell>
          <cell r="D20">
            <v>54550</v>
          </cell>
          <cell r="E20">
            <v>64900</v>
          </cell>
        </row>
        <row r="21">
          <cell r="A21" t="str">
            <v>Dactha3</v>
          </cell>
          <cell r="B21" t="str">
            <v>Ñaù caåm thaïch, hoa cöông 30x30</v>
          </cell>
          <cell r="C21" t="str">
            <v>m2</v>
          </cell>
          <cell r="D21">
            <v>72730</v>
          </cell>
          <cell r="E21">
            <v>71500</v>
          </cell>
          <cell r="F21" t="str">
            <v>chöa caét vaùt</v>
          </cell>
        </row>
        <row r="22">
          <cell r="A22" t="str">
            <v>Dactha4</v>
          </cell>
          <cell r="B22" t="str">
            <v>Ñaù caåm thaïch, hoa cöông 40x40</v>
          </cell>
          <cell r="C22" t="str">
            <v>m2</v>
          </cell>
          <cell r="D22">
            <v>81820</v>
          </cell>
          <cell r="E22">
            <v>81820</v>
          </cell>
        </row>
        <row r="23">
          <cell r="A23" t="str">
            <v>Bvi2</v>
          </cell>
          <cell r="B23" t="str">
            <v>Boù væa 18x22x100cm</v>
          </cell>
          <cell r="C23" t="str">
            <v>m</v>
          </cell>
        </row>
        <row r="24">
          <cell r="A24" t="str">
            <v>Bvi3</v>
          </cell>
          <cell r="B24" t="str">
            <v>Boù væa 18x33x100cm</v>
          </cell>
          <cell r="C24" t="str">
            <v>m</v>
          </cell>
        </row>
        <row r="25">
          <cell r="A25" t="str">
            <v>Bvic2</v>
          </cell>
          <cell r="B25" t="str">
            <v>Boù væa cong 20x20cm</v>
          </cell>
          <cell r="C25" t="str">
            <v>m</v>
          </cell>
        </row>
        <row r="26">
          <cell r="A26" t="str">
            <v>Godan</v>
          </cell>
          <cell r="B26" t="str">
            <v>Goã daùn</v>
          </cell>
          <cell r="C26" t="str">
            <v>m2</v>
          </cell>
          <cell r="D26">
            <v>20910</v>
          </cell>
          <cell r="E26">
            <v>20910</v>
          </cell>
        </row>
        <row r="27">
          <cell r="A27" t="str">
            <v>C_chong</v>
          </cell>
          <cell r="B27" t="str">
            <v>Goã caây choáng</v>
          </cell>
          <cell r="C27" t="str">
            <v>m3</v>
          </cell>
          <cell r="D27">
            <v>9500</v>
          </cell>
          <cell r="E27">
            <v>9500</v>
          </cell>
        </row>
        <row r="28">
          <cell r="A28" t="str">
            <v>Go_ch</v>
          </cell>
          <cell r="B28" t="str">
            <v>Goã choáng</v>
          </cell>
          <cell r="C28" t="str">
            <v>m3</v>
          </cell>
          <cell r="D28">
            <v>3181820</v>
          </cell>
          <cell r="E28">
            <v>3181820</v>
          </cell>
        </row>
        <row r="29">
          <cell r="A29" t="str">
            <v>Go_d</v>
          </cell>
          <cell r="B29" t="str">
            <v>Goã ñaø neïp</v>
          </cell>
          <cell r="C29" t="str">
            <v>m3</v>
          </cell>
          <cell r="D29">
            <v>3181820</v>
          </cell>
          <cell r="E29">
            <v>3181820</v>
          </cell>
        </row>
        <row r="30">
          <cell r="A30" t="str">
            <v>VK</v>
          </cell>
          <cell r="B30" t="str">
            <v>Goã vaùn khuoân</v>
          </cell>
          <cell r="C30" t="str">
            <v>m3</v>
          </cell>
          <cell r="D30">
            <v>2272730</v>
          </cell>
          <cell r="E30">
            <v>2545000</v>
          </cell>
        </row>
        <row r="31">
          <cell r="A31" t="str">
            <v>cui</v>
          </cell>
          <cell r="B31" t="str">
            <v>Cuûi</v>
          </cell>
          <cell r="C31" t="str">
            <v>kg</v>
          </cell>
          <cell r="D31">
            <v>600</v>
          </cell>
          <cell r="E31">
            <v>600</v>
          </cell>
        </row>
        <row r="32">
          <cell r="A32" t="str">
            <v>Ñtc</v>
          </cell>
          <cell r="B32" t="str">
            <v>Ñaù daêm tieâu chuaån</v>
          </cell>
          <cell r="C32" t="str">
            <v>m3</v>
          </cell>
          <cell r="D32">
            <v>71000</v>
          </cell>
          <cell r="E32">
            <v>71000</v>
          </cell>
        </row>
        <row r="33">
          <cell r="A33" t="str">
            <v>Ñ0,5x1</v>
          </cell>
          <cell r="B33" t="str">
            <v>Ñaù 0,5x1</v>
          </cell>
          <cell r="C33" t="str">
            <v>m3</v>
          </cell>
          <cell r="D33">
            <v>86370</v>
          </cell>
          <cell r="E33">
            <v>86000</v>
          </cell>
        </row>
        <row r="34">
          <cell r="A34" t="str">
            <v>Ñ1x2</v>
          </cell>
          <cell r="B34" t="str">
            <v>Ñaù 1x2</v>
          </cell>
          <cell r="C34" t="str">
            <v>m3</v>
          </cell>
          <cell r="D34">
            <v>85460</v>
          </cell>
          <cell r="E34">
            <v>86000</v>
          </cell>
        </row>
        <row r="35">
          <cell r="A35" t="str">
            <v>Ñ2x4</v>
          </cell>
          <cell r="B35" t="str">
            <v>Ñaù 2x4</v>
          </cell>
          <cell r="C35" t="str">
            <v>m3</v>
          </cell>
          <cell r="D35">
            <v>83640</v>
          </cell>
          <cell r="E35">
            <v>85000</v>
          </cell>
        </row>
        <row r="36">
          <cell r="A36" t="str">
            <v>Ñ4x6</v>
          </cell>
          <cell r="B36" t="str">
            <v>Ñaù 4x6</v>
          </cell>
          <cell r="C36" t="str">
            <v>m3</v>
          </cell>
          <cell r="D36">
            <v>78190</v>
          </cell>
          <cell r="E36">
            <v>75000</v>
          </cell>
        </row>
        <row r="37">
          <cell r="A37" t="str">
            <v>Ñhoc</v>
          </cell>
          <cell r="B37" t="str">
            <v>Ñaù hoäc</v>
          </cell>
          <cell r="C37" t="str">
            <v>m3</v>
          </cell>
          <cell r="D37">
            <v>66370</v>
          </cell>
          <cell r="E37">
            <v>65000</v>
          </cell>
        </row>
        <row r="38">
          <cell r="A38" t="str">
            <v>Cphoi</v>
          </cell>
          <cell r="B38" t="str">
            <v>Caáp phoái ñaù daêm</v>
          </cell>
          <cell r="C38" t="str">
            <v>m3</v>
          </cell>
          <cell r="D38">
            <v>86370</v>
          </cell>
          <cell r="E38">
            <v>86370</v>
          </cell>
        </row>
        <row r="39">
          <cell r="A39" t="str">
            <v>Dtra</v>
          </cell>
          <cell r="B39" t="str">
            <v>Ñaù traéng nhoû</v>
          </cell>
          <cell r="C39" t="str">
            <v>kg</v>
          </cell>
          <cell r="D39">
            <v>350</v>
          </cell>
          <cell r="E39">
            <v>350</v>
          </cell>
        </row>
        <row r="40">
          <cell r="A40" t="str">
            <v>B.da</v>
          </cell>
          <cell r="B40" t="str">
            <v>Boät ñaù</v>
          </cell>
          <cell r="C40" t="str">
            <v>kg</v>
          </cell>
          <cell r="D40">
            <v>320</v>
          </cell>
          <cell r="E40">
            <v>320</v>
          </cell>
        </row>
        <row r="41">
          <cell r="A41" t="str">
            <v>B.mau</v>
          </cell>
          <cell r="B41" t="str">
            <v>Boät maøu</v>
          </cell>
          <cell r="C41" t="str">
            <v>kg</v>
          </cell>
          <cell r="D41">
            <v>8640</v>
          </cell>
          <cell r="E41">
            <v>9000</v>
          </cell>
        </row>
        <row r="42">
          <cell r="A42" t="str">
            <v>Voi</v>
          </cell>
          <cell r="B42" t="str">
            <v>Voâi cuïc</v>
          </cell>
          <cell r="C42" t="str">
            <v>kg</v>
          </cell>
          <cell r="D42">
            <v>270</v>
          </cell>
          <cell r="E42">
            <v>250</v>
          </cell>
        </row>
        <row r="43">
          <cell r="A43" t="str">
            <v>phen</v>
          </cell>
          <cell r="B43" t="str">
            <v>Pheøn  chua</v>
          </cell>
          <cell r="C43" t="str">
            <v>kg</v>
          </cell>
          <cell r="D43">
            <v>3000</v>
          </cell>
          <cell r="E43">
            <v>3000</v>
          </cell>
        </row>
        <row r="44">
          <cell r="A44" t="str">
            <v>Btnhua</v>
          </cell>
          <cell r="B44" t="str">
            <v>Beâ toâng nhöïa</v>
          </cell>
          <cell r="C44" t="str">
            <v>taán</v>
          </cell>
          <cell r="D44">
            <v>364000</v>
          </cell>
          <cell r="E44">
            <v>364000</v>
          </cell>
        </row>
        <row r="45">
          <cell r="A45" t="str">
            <v>Nduong</v>
          </cell>
          <cell r="B45" t="str">
            <v>Nhöïa ñöôøng</v>
          </cell>
          <cell r="C45" t="str">
            <v>kg</v>
          </cell>
          <cell r="D45">
            <v>2500</v>
          </cell>
          <cell r="E45">
            <v>2500</v>
          </cell>
        </row>
        <row r="46">
          <cell r="A46" t="str">
            <v>Bitum</v>
          </cell>
          <cell r="B46" t="str">
            <v>Nhöïa bitum</v>
          </cell>
          <cell r="C46" t="str">
            <v>kg</v>
          </cell>
          <cell r="D46">
            <v>2410</v>
          </cell>
          <cell r="E46">
            <v>2410</v>
          </cell>
        </row>
        <row r="47">
          <cell r="A47" t="str">
            <v>Ñinh</v>
          </cell>
          <cell r="B47" t="str">
            <v>Ñinh</v>
          </cell>
          <cell r="C47" t="str">
            <v>kg</v>
          </cell>
          <cell r="D47">
            <v>6370</v>
          </cell>
          <cell r="E47">
            <v>7000</v>
          </cell>
        </row>
        <row r="48">
          <cell r="A48" t="str">
            <v>ÑinhD</v>
          </cell>
          <cell r="B48" t="str">
            <v>Ñinh ñæa</v>
          </cell>
          <cell r="C48" t="str">
            <v>caùi</v>
          </cell>
          <cell r="D48">
            <v>1370</v>
          </cell>
          <cell r="E48">
            <v>1370</v>
          </cell>
        </row>
        <row r="49">
          <cell r="A49" t="str">
            <v>Qhan</v>
          </cell>
          <cell r="B49" t="str">
            <v>Que haøn</v>
          </cell>
          <cell r="C49" t="str">
            <v>kg</v>
          </cell>
          <cell r="D49">
            <v>7730</v>
          </cell>
          <cell r="E49">
            <v>8000</v>
          </cell>
        </row>
        <row r="50">
          <cell r="A50" t="str">
            <v>Gnhap</v>
          </cell>
          <cell r="B50" t="str">
            <v>Giaáy nhaùp</v>
          </cell>
          <cell r="C50" t="str">
            <v>m2</v>
          </cell>
          <cell r="D50">
            <v>11370</v>
          </cell>
          <cell r="E50">
            <v>11370</v>
          </cell>
        </row>
        <row r="51">
          <cell r="A51" t="str">
            <v>Mtix</v>
          </cell>
          <cell r="B51" t="str">
            <v>Ma tít</v>
          </cell>
          <cell r="C51" t="str">
            <v>kg</v>
          </cell>
          <cell r="D51">
            <v>3190</v>
          </cell>
          <cell r="E51">
            <v>3190</v>
          </cell>
        </row>
        <row r="52">
          <cell r="A52" t="str">
            <v>Sdau</v>
          </cell>
          <cell r="B52" t="str">
            <v>Sôn daàu</v>
          </cell>
          <cell r="C52" t="str">
            <v>kg</v>
          </cell>
          <cell r="D52">
            <v>18190</v>
          </cell>
          <cell r="E52">
            <v>16000</v>
          </cell>
          <cell r="F52" t="str">
            <v>thuøng</v>
          </cell>
        </row>
        <row r="53">
          <cell r="A53" t="str">
            <v>Snuoc</v>
          </cell>
          <cell r="B53" t="str">
            <v>Sôn nöôùc</v>
          </cell>
          <cell r="C53" t="str">
            <v>kg</v>
          </cell>
          <cell r="D53">
            <v>18190</v>
          </cell>
          <cell r="E53">
            <v>18190</v>
          </cell>
          <cell r="F53" t="str">
            <v>thuøng 5 lít</v>
          </cell>
        </row>
        <row r="54">
          <cell r="A54" t="str">
            <v>Flinko</v>
          </cell>
          <cell r="B54" t="str">
            <v>Flinkote</v>
          </cell>
          <cell r="C54" t="str">
            <v>kg</v>
          </cell>
          <cell r="D54">
            <v>38000</v>
          </cell>
          <cell r="E54">
            <v>38000</v>
          </cell>
          <cell r="F54" t="str">
            <v>thuøng 20 lít</v>
          </cell>
        </row>
        <row r="55">
          <cell r="A55" t="str">
            <v>F&lt;10</v>
          </cell>
          <cell r="B55" t="str">
            <v>Theùp &lt;= D10</v>
          </cell>
          <cell r="C55" t="str">
            <v>kg</v>
          </cell>
          <cell r="D55">
            <v>4230</v>
          </cell>
          <cell r="E55">
            <v>5842</v>
          </cell>
        </row>
        <row r="56">
          <cell r="A56" t="str">
            <v>F&lt;18</v>
          </cell>
          <cell r="B56" t="str">
            <v>Theùp &lt;= D18</v>
          </cell>
          <cell r="C56" t="str">
            <v>kg</v>
          </cell>
          <cell r="D56">
            <v>3960</v>
          </cell>
          <cell r="E56">
            <v>5985</v>
          </cell>
        </row>
        <row r="57">
          <cell r="A57" t="str">
            <v>F&gt;18</v>
          </cell>
          <cell r="B57" t="str">
            <v>Theùp &gt; D18</v>
          </cell>
          <cell r="C57" t="str">
            <v>kg</v>
          </cell>
          <cell r="D57">
            <v>3960</v>
          </cell>
          <cell r="E57">
            <v>5985</v>
          </cell>
        </row>
        <row r="58">
          <cell r="A58" t="str">
            <v>D.buoc</v>
          </cell>
          <cell r="B58" t="str">
            <v>Daây buoäc</v>
          </cell>
          <cell r="C58" t="str">
            <v>kg</v>
          </cell>
          <cell r="D58">
            <v>4000</v>
          </cell>
          <cell r="E58">
            <v>4000</v>
          </cell>
        </row>
        <row r="59">
          <cell r="A59" t="str">
            <v>T.buoc</v>
          </cell>
          <cell r="B59" t="str">
            <v>Theùp buoäc</v>
          </cell>
          <cell r="C59" t="str">
            <v>kg</v>
          </cell>
          <cell r="D59">
            <v>6370</v>
          </cell>
          <cell r="E59">
            <v>6370</v>
          </cell>
          <cell r="F59" t="str">
            <v>keõm buoäc</v>
          </cell>
        </row>
        <row r="60">
          <cell r="A60" t="str">
            <v>F10</v>
          </cell>
          <cell r="B60" t="str">
            <v>Theùp D10</v>
          </cell>
          <cell r="C60" t="str">
            <v>kg</v>
          </cell>
          <cell r="E60">
            <v>0</v>
          </cell>
        </row>
        <row r="61">
          <cell r="A61" t="str">
            <v>F12</v>
          </cell>
          <cell r="B61" t="str">
            <v>Theùp D12</v>
          </cell>
          <cell r="C61" t="str">
            <v>kg</v>
          </cell>
        </row>
        <row r="62">
          <cell r="A62" t="str">
            <v>F14</v>
          </cell>
          <cell r="B62" t="str">
            <v>Theùp D14</v>
          </cell>
          <cell r="C62" t="str">
            <v>kg</v>
          </cell>
        </row>
        <row r="63">
          <cell r="A63" t="str">
            <v>F16</v>
          </cell>
          <cell r="B63" t="str">
            <v>Theùp D16</v>
          </cell>
          <cell r="C63" t="str">
            <v>kg</v>
          </cell>
        </row>
        <row r="64">
          <cell r="A64" t="str">
            <v>F18</v>
          </cell>
          <cell r="B64" t="str">
            <v>Theùp D18</v>
          </cell>
          <cell r="C64" t="str">
            <v>kg</v>
          </cell>
        </row>
        <row r="65">
          <cell r="A65" t="str">
            <v>F20</v>
          </cell>
          <cell r="B65" t="str">
            <v>Theùp D20</v>
          </cell>
          <cell r="C65" t="str">
            <v>kg</v>
          </cell>
        </row>
        <row r="66">
          <cell r="A66" t="str">
            <v>F22</v>
          </cell>
          <cell r="B66" t="str">
            <v>Theùp D22</v>
          </cell>
          <cell r="C66" t="str">
            <v>kg</v>
          </cell>
        </row>
        <row r="67">
          <cell r="A67" t="str">
            <v>F24</v>
          </cell>
          <cell r="B67" t="str">
            <v>Theùp D24</v>
          </cell>
          <cell r="C67" t="str">
            <v>kg</v>
          </cell>
        </row>
        <row r="68">
          <cell r="A68" t="str">
            <v>F6</v>
          </cell>
          <cell r="B68" t="str">
            <v>Theùp D6</v>
          </cell>
          <cell r="C68" t="str">
            <v>kg</v>
          </cell>
        </row>
        <row r="69">
          <cell r="A69" t="str">
            <v>F8</v>
          </cell>
          <cell r="B69" t="str">
            <v>Theùp D8</v>
          </cell>
          <cell r="C69" t="str">
            <v>kg</v>
          </cell>
        </row>
        <row r="70">
          <cell r="A70" t="str">
            <v>M_fe</v>
          </cell>
          <cell r="B70" t="str">
            <v>Moùc saét</v>
          </cell>
          <cell r="C70" t="str">
            <v>caùi</v>
          </cell>
          <cell r="D70">
            <v>540</v>
          </cell>
          <cell r="E70">
            <v>540</v>
          </cell>
        </row>
        <row r="71">
          <cell r="A71" t="str">
            <v>XMPC30</v>
          </cell>
          <cell r="B71" t="str">
            <v>Xi maêng PC30</v>
          </cell>
          <cell r="C71" t="str">
            <v>kg</v>
          </cell>
          <cell r="D71">
            <v>750</v>
          </cell>
          <cell r="E71">
            <v>682</v>
          </cell>
          <cell r="F71" t="str">
            <v>bao 50kg</v>
          </cell>
        </row>
        <row r="72">
          <cell r="A72" t="str">
            <v>XMPC40</v>
          </cell>
          <cell r="B72" t="str">
            <v>Xi maêng PC40</v>
          </cell>
          <cell r="C72" t="str">
            <v>kg</v>
          </cell>
          <cell r="D72">
            <v>910</v>
          </cell>
          <cell r="E72">
            <v>910</v>
          </cell>
          <cell r="F72" t="str">
            <v>bao 50kg</v>
          </cell>
        </row>
        <row r="73">
          <cell r="A73" t="str">
            <v>XMtr</v>
          </cell>
          <cell r="B73" t="str">
            <v>Xi maêng traéng</v>
          </cell>
          <cell r="C73" t="str">
            <v>kg</v>
          </cell>
          <cell r="D73">
            <v>1410</v>
          </cell>
          <cell r="E73">
            <v>1430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DG3285"/>
      <sheetName val="NHATKYC"/>
      <sheetName val="DI-ESTI"/>
      <sheetName val="soktmay"/>
      <sheetName val="MTP"/>
      <sheetName val="Chart1"/>
      <sheetName val="HS nop"/>
      <sheetName val="GVnop"/>
      <sheetName val="K  1"/>
      <sheetName val="K 2"/>
      <sheetName val="k 3"/>
      <sheetName val="k  4"/>
      <sheetName val="XL4Poppy"/>
      <sheetName val="ESTI."/>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286-III"/>
      <sheetName val="Sheet1"/>
      <sheetName val="Dinh muc tu van"/>
      <sheetName val="THDT moi"/>
      <sheetName val="TB"/>
      <sheetName val="Xay lap"/>
      <sheetName val="CPK"/>
      <sheetName val="Lai vay"/>
      <sheetName val="Den bu"/>
      <sheetName val="1.1"/>
      <sheetName val="Thiet bi"/>
      <sheetName val="CL_thiet bi"/>
      <sheetName val="VC TB"/>
      <sheetName val="TH dien tram"/>
      <sheetName val="TH thao do TB"/>
      <sheetName val="TH LD TB PCCC"/>
      <sheetName val="TH - TN"/>
      <sheetName val="Lap dat TB"/>
      <sheetName val="Thao do TB "/>
      <sheetName val="VL-NC-MTC TN"/>
      <sheetName val="2.1"/>
      <sheetName val="TH dien lap dat VL tram"/>
      <sheetName val="TH thao do tram "/>
      <sheetName val="VC VL"/>
      <sheetName val="Vat lieu"/>
      <sheetName val="Lap dat vat lieu"/>
      <sheetName val="CL_vat lieu"/>
      <sheetName val="Thao do tram"/>
      <sheetName val="2.4"/>
      <sheetName val="DC BMTC"/>
      <sheetName val="TH lan trai"/>
      <sheetName val="Kho bai thi cong"/>
      <sheetName val="Du tru san xuat"/>
      <sheetName val="Sheet2"/>
      <sheetName val="Tiep dia"/>
      <sheetName val="00000000"/>
      <sheetName val="10000000"/>
      <sheetName val="XL4Test5"/>
      <sheetName val="gia"/>
      <sheetName val="LIST"/>
      <sheetName val="Dinh 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1P"/>
      <sheetName val="CHITIET VL-NC (2)"/>
      <sheetName val="lkbv"/>
      <sheetName val="DON GIA"/>
      <sheetName val="TONGKE3p"/>
      <sheetName val="DG3285"/>
      <sheetName val="TDTKP (2)"/>
      <sheetName val="CHITIET VL-NC-DDTT3PHA "/>
      <sheetName val="CHITIET VL-NC-TT1p"/>
      <sheetName val="VC"/>
      <sheetName val="tienluong"/>
      <sheetName val="TONGKE-HT"/>
      <sheetName val="LKVL-CK-HT-GD1"/>
      <sheetName val="CHITIET VL-NC-TT -1p"/>
      <sheetName val="CHITIET VL-NC-TT-3p"/>
      <sheetName val="TONG HOP VL-NC TT"/>
      <sheetName val="TDTKP1"/>
      <sheetName val="KPVC-BD "/>
      <sheetName val="DGC"/>
      <sheetName val="chitiet"/>
      <sheetName val="Dinh nghia"/>
      <sheetName val="TONGHOP"/>
      <sheetName val="KH-Q1,Q2,01"/>
      <sheetName val="XL4Poppy"/>
      <sheetName val="TONGKE1P (2)"/>
      <sheetName val="LKVT-1P"/>
      <sheetName val="VC DD1PHA "/>
      <sheetName val="t-h TT1P (2)"/>
      <sheetName val="t-h TT3P"/>
      <sheetName val="CHITIET VL-NC-DDTT3PHA  (2)"/>
      <sheetName val="TONG HOP VL-NC"/>
      <sheetName val="VC DD3PHA "/>
      <sheetName val="CHITIET VL-NC-TT1p (2)"/>
      <sheetName val="Sheet2 (2)"/>
      <sheetName val="Sheet2"/>
      <sheetName val="CHITIET VL_NC_TT1p"/>
      <sheetName val="LEGEND"/>
      <sheetName val="chitimc"/>
      <sheetName val="THPDMoi  (2)"/>
      <sheetName val="dongia (2)"/>
      <sheetName val="gtrinh"/>
      <sheetName val="lam-moi"/>
      <sheetName val="TONGKE3p "/>
      <sheetName val="giathanh1"/>
      <sheetName val="Du_lieu"/>
      <sheetName val="TH VL, NC, DDHT Thanhphuoc"/>
      <sheetName val="#REF"/>
      <sheetName val="DONGIA"/>
      <sheetName val="gvl"/>
      <sheetName val="thao-go"/>
      <sheetName val="dtxl"/>
      <sheetName val="phuluc1"/>
      <sheetName val="t-h HA THE"/>
      <sheetName val="TNHCHINH"/>
      <sheetName val="TH XL"/>
      <sheetName val="CHITIET VL-NC"/>
      <sheetName val="Tiepdia"/>
      <sheetName val="TDTKP"/>
      <sheetName val="VCV-BE-TONG"/>
      <sheetName val="TTTRLONG"/>
      <sheetName val="0000"/>
      <sheetName val="TK-TT"/>
      <sheetName val="CP#"/>
      <sheetName val="TH - TB"/>
      <sheetName val="TH-DD"/>
      <sheetName val="CS lap"/>
      <sheetName val="TH TMDT"/>
      <sheetName val="THXL DD"/>
      <sheetName val="THVLTRAM"/>
      <sheetName val="THLDTB"/>
      <sheetName val="THTB TRAM"/>
      <sheetName val="TH DUONG DAY"/>
      <sheetName val="CTTRAM"/>
      <sheetName val="thcttr"/>
      <sheetName val="CHITIETDD"/>
      <sheetName val="chitiettr"/>
      <sheetName val="VC.TT"/>
      <sheetName val="VC.TBA"/>
      <sheetName val="DG"/>
      <sheetName val="TH-TN"/>
      <sheetName val="TNHC"/>
      <sheetName val="DGTN"/>
      <sheetName val="HS"/>
      <sheetName val="00000000"/>
      <sheetName val="10000000"/>
      <sheetName val="20000000"/>
      <sheetName val="CHITIET VL-NCHT1 (2)"/>
      <sheetName val="t-h _x0009__x0008__x0010__x0000__x0000__x0006__x0005__x0000_"/>
      <sheetName val="t-h _x0009__x0008__x0010_??_x0006__x0005_?"/>
      <sheetName val="t-h _x0009__x0008__x0010_"/>
      <sheetName val="t-h _x0009__x0008__x0010____x0006__x0005__"/>
      <sheetName val="Chiet tinh dz35"/>
      <sheetName val="pp3p_NC"/>
      <sheetName val="LIST"/>
      <sheetName val="Value"/>
      <sheetName val="t-h  _x0008__x0010__x0000__x0000__x0006__x0005__x0000_"/>
      <sheetName val="t-h  _x0008__x0010_??_x0006__x0005_?"/>
      <sheetName val="t-h  _x0008__x0010_"/>
      <sheetName val="t-h  _x0008__x0010____x0006__x0005__"/>
      <sheetName val="CHITIET VL_NCHT1 _2_"/>
      <sheetName val="tong du toan"/>
      <sheetName val="dtct cong"/>
      <sheetName val="PP1PXDM"/>
      <sheetName val="PP3PXDM"/>
      <sheetName val="ESTI."/>
      <sheetName val="DI-ESTI"/>
      <sheetName val="TT35"/>
      <sheetName val="QMCT"/>
      <sheetName val="dg-VTu"/>
      <sheetName val="Sheet3"/>
      <sheetName val="CHITIET_VL-NC-TT1p"/>
      <sheetName val="DON_GIA"/>
      <sheetName val="TONGKE1P_(2)"/>
      <sheetName val="VC_DD1PHA_"/>
      <sheetName val="t-h_TT1P_(2)"/>
      <sheetName val="TDTKP_(2)"/>
      <sheetName val="t-h_TT3P"/>
      <sheetName val="CHITIET_VL-NC-DDTT3PHA__(2)"/>
      <sheetName val="TONG_HOP_VL-NC"/>
      <sheetName val="VC_DD3PHA_"/>
      <sheetName val="CHITIET_VL-NC-TT1p_(2)"/>
      <sheetName val="Sheet2_(2)"/>
      <sheetName val="CHITIET_VL-NC-DDTT3PHA_"/>
      <sheetName val="Dinh Muc VT"/>
      <sheetName val="Tien Luong"/>
      <sheetName val="PTCT-1"/>
      <sheetName val="N.khau"/>
      <sheetName val="t-h  _x005f_x0008__x005f_x0010__x005f_x0000__x000"/>
      <sheetName val="t-h  _x005f_x0008__x005f_x0010____x005f_x0006__x0"/>
      <sheetName val="5.1 chi tiết giá NC-MTC"/>
      <sheetName val="6.chi tiết VC"/>
      <sheetName val="ChiTietDZ"/>
      <sheetName val="VuaBT"/>
      <sheetName val="CHITIET VL_NC"/>
      <sheetName val="DG 285_DZ"/>
      <sheetName val="CTKL"/>
      <sheetName val="TN3982 (SCL)"/>
      <sheetName val="CHITIET_VL-NC_(2)"/>
      <sheetName val="CHITIET_VL-NC-TT_-1p"/>
      <sheetName val="CHITIET_VL-NC-TT-3p"/>
      <sheetName val="TONG_HOP_VL-NC_TT"/>
      <sheetName val="KPVC-BD_"/>
      <sheetName val="Dinh_nghia"/>
      <sheetName val="CHITIET_VL_NC_TT1p"/>
      <sheetName val="THPDMoi__(2)"/>
      <sheetName val="dongia_(2)"/>
      <sheetName val="TONGKE3p_"/>
      <sheetName val="TH_VL,_NC,_DDHT_Thanhphuoc"/>
      <sheetName val="t-h_HA_THE"/>
      <sheetName val="TH_XL"/>
      <sheetName val="CHITIET_VL-NC"/>
      <sheetName val="TH_-_TB"/>
      <sheetName val="CS_lap"/>
      <sheetName val="TH_TMDT"/>
      <sheetName val="THXL_DD"/>
      <sheetName val="THTB_TRAM"/>
      <sheetName val="TH_DUONG_DAY"/>
      <sheetName val="VC_TT"/>
      <sheetName val="VC_TBA"/>
      <sheetName val="CHITIET_VL-NCHT1_(2)"/>
      <sheetName val="t-h_ "/>
      <sheetName val="t-h_ ???"/>
      <sheetName val="t-h_ ___"/>
      <sheetName val="Chiet_tinh_dz35"/>
      <sheetName val="t-h__"/>
      <sheetName val="t-h__???"/>
      <sheetName val="t-h_____"/>
      <sheetName val="CHITIET_VL_NCHT1__2_"/>
      <sheetName val="tong_du_toan"/>
      <sheetName val="dtct_cong"/>
      <sheetName val="ESTI_"/>
      <sheetName val="sat"/>
      <sheetName val="ptvt"/>
      <sheetName val="Sheet1"/>
      <sheetName val="DGSR"/>
      <sheetName val="LKVL_CK_HT_GD1"/>
      <sheetName val="Parem"/>
      <sheetName val="PL13EPCOC"/>
      <sheetName val="1pha.3pha"/>
      <sheetName val="nkc"/>
      <sheetName val="Chi tiet"/>
      <sheetName val="CL_thiet bi"/>
      <sheetName val="t-h  _x0008__x0010__x0000__x000"/>
      <sheetName val="t-h  _x0008__x0010____x0006__x0"/>
      <sheetName val="XL-Thang 11"/>
      <sheetName val="XL-Thang 1"/>
      <sheetName val="CHITIET_VL-NC-TT1p1"/>
      <sheetName val="DON_GIA1"/>
      <sheetName val="TONGKE1P_(2)1"/>
      <sheetName val="VC_DD1PHA_1"/>
      <sheetName val="t-h_TT1P_(2)1"/>
      <sheetName val="TDTKP_(2)1"/>
      <sheetName val="t-h_TT3P1"/>
      <sheetName val="CHITIET_VL-NC-DDTT3PHA__(2)1"/>
      <sheetName val="TONG_HOP_VL-NC1"/>
      <sheetName val="VC_DD3PHA_1"/>
      <sheetName val="CHITIET_VL-NC-TT1p_(2)1"/>
      <sheetName val="Sheet2_(2)1"/>
      <sheetName val="CHITIET_VL-NC-DDTT3PHA_1"/>
      <sheetName val="Dinh_Muc_VT"/>
      <sheetName val="Tien_Luong"/>
      <sheetName val="gia"/>
      <sheetName val="BETON"/>
      <sheetName val="CaMay"/>
      <sheetName val="DGiaDZ"/>
      <sheetName val="DGiaT"/>
      <sheetName val="DGiaTN"/>
      <sheetName val="TT"/>
      <sheetName val="t-h__1"/>
      <sheetName val="t-h__???1"/>
      <sheetName val="t-h_____1"/>
      <sheetName val="CHITIET_VL_NC"/>
      <sheetName val="5_1_chi_tiết_giá_NC-MTC"/>
      <sheetName val="6_chi_tiết_VC"/>
      <sheetName val="t-h___x005f_x0008__x005f_x0010__x005f_x0000__x000"/>
      <sheetName val="t-h___x005f_x0008__x005f_x0010____x005f_x0006__x0"/>
      <sheetName val="CHITIET_VL_NC_TT1p1"/>
      <sheetName val="CHITIET_VL-NC-TT-3p1"/>
      <sheetName val="CHITIET_VL-NC-TT_-1p1"/>
      <sheetName val="CHITIET_VL-NCHT1_(2)1"/>
      <sheetName val="CHITIET_VL_NCHT1__2_1"/>
      <sheetName val="t-h__2"/>
      <sheetName val="t-h__???2"/>
      <sheetName val="CHITIET_VL-NC1"/>
      <sheetName val="Chiet_tinh_dz351"/>
      <sheetName val="t-h_____2"/>
      <sheetName val="tong_du_toan1"/>
      <sheetName val="CHITIET_VL_NC1"/>
      <sheetName val="t-h___x005f_x0008__x005f_x0010__x005f_x0000__x001"/>
      <sheetName val="t-h___x005f_x0008__x005f_x0010____x005f_x0006__x1"/>
      <sheetName val="TONGKE3p_1"/>
      <sheetName val="CHITIET_VL-NC_(2)1"/>
      <sheetName val="THPDMoi__(2)1"/>
      <sheetName val="dongia_(2)1"/>
      <sheetName val="TH_VL,_NC,_DDHT_Thanhphuoc1"/>
      <sheetName val="t-h_HA_THE1"/>
      <sheetName val="TONG_HOP_VL-NC_TT1"/>
      <sheetName val="TH_XL1"/>
      <sheetName val="KPVC-BD_1"/>
      <sheetName val="Dinh_nghia1"/>
      <sheetName val="TH_-_TB1"/>
      <sheetName val="CS_lap1"/>
      <sheetName val="TH_TMDT1"/>
      <sheetName val="THXL_DD1"/>
      <sheetName val="THTB_TRAM1"/>
      <sheetName val="TH_DUONG_DAY1"/>
      <sheetName val="VC_TT1"/>
      <sheetName val="VC_TBA1"/>
      <sheetName val="5_1_chi_tiết_giá_NC-MTC1"/>
      <sheetName val="6_chi_tiết_VC1"/>
      <sheetName val="CHITIET_VL-NC-TT1p2"/>
      <sheetName val="DON_GIA2"/>
      <sheetName val="TONGKE1P_(2)2"/>
      <sheetName val="VC_DD1PHA_2"/>
      <sheetName val="t-h_TT1P_(2)2"/>
      <sheetName val="TDTKP_(2)2"/>
      <sheetName val="CHITIET_VL_NC_TT1p2"/>
      <sheetName val="CHITIET_VL-NC-DDTT3PHA_2"/>
      <sheetName val="CHITIET_VL-NC-TT-3p2"/>
      <sheetName val="CHITIET_VL-NC-TT_-1p2"/>
      <sheetName val="CHITIET_VL-NCHT1_(2)2"/>
      <sheetName val="CHITIET_VL_NCHT1__2_2"/>
      <sheetName val="t-h__3"/>
      <sheetName val="t-h__???3"/>
      <sheetName val="CHITIET_VL-NC2"/>
      <sheetName val="Chiet_tinh_dz352"/>
      <sheetName val="t-h_____3"/>
      <sheetName val="tong_du_toan2"/>
      <sheetName val="CHITIET_VL_NC2"/>
      <sheetName val="t-h___x005f_x0008__x005f_x0010__x005f_x0000__x002"/>
      <sheetName val="t-h___x005f_x0008__x005f_x0010____x005f_x0006__x2"/>
      <sheetName val="TONGKE3p_2"/>
      <sheetName val="CHITIET_VL-NC_(2)2"/>
      <sheetName val="t-h_TT3P2"/>
      <sheetName val="CHITIET_VL-NC-DDTT3PHA__(2)2"/>
      <sheetName val="TONG_HOP_VL-NC2"/>
      <sheetName val="VC_DD3PHA_2"/>
      <sheetName val="CHITIET_VL-NC-TT1p_(2)2"/>
      <sheetName val="Sheet2_(2)2"/>
      <sheetName val="THPDMoi__(2)2"/>
      <sheetName val="dongia_(2)2"/>
      <sheetName val="TH_VL,_NC,_DDHT_Thanhphuoc2"/>
      <sheetName val="t-h_HA_THE2"/>
      <sheetName val="TONG_HOP_VL-NC_TT2"/>
      <sheetName val="TH_XL2"/>
      <sheetName val="KPVC-BD_2"/>
      <sheetName val="Dinh_nghia2"/>
      <sheetName val="TH_-_TB2"/>
      <sheetName val="CS_lap2"/>
      <sheetName val="TH_TMDT2"/>
      <sheetName val="THXL_DD2"/>
      <sheetName val="THTB_TRAM2"/>
      <sheetName val="TH_DUONG_DAY2"/>
      <sheetName val="VC_TT2"/>
      <sheetName val="VC_TBA2"/>
      <sheetName val="5_1_chi_tiết_giá_NC-MTC2"/>
      <sheetName val="6_chi_tiết_VC2"/>
      <sheetName val="CHITIET_VL-NC-TT1p3"/>
      <sheetName val="DON_GIA3"/>
      <sheetName val="TONGKE1P_(2)3"/>
      <sheetName val="VC_DD1PHA_3"/>
      <sheetName val="t-h_TT1P_(2)3"/>
      <sheetName val="TDTKP_(2)3"/>
      <sheetName val="CHITIET_VL_NC_TT1p3"/>
      <sheetName val="CHITIET_VL-NC-DDTT3PHA_3"/>
      <sheetName val="CHITIET_VL-NC-TT-3p3"/>
      <sheetName val="CHITIET_VL-NC-TT_-1p3"/>
      <sheetName val="CHITIET_VL-NCHT1_(2)3"/>
      <sheetName val="CHITIET_VL_NCHT1__2_3"/>
      <sheetName val="t-h__4"/>
      <sheetName val="t-h__???4"/>
      <sheetName val="CHITIET_VL-NC3"/>
      <sheetName val="Chiet_tinh_dz353"/>
      <sheetName val="t-h_____4"/>
      <sheetName val="tong_du_toan3"/>
      <sheetName val="CHITIET_VL_NC3"/>
      <sheetName val="t-h___x005f_x0008__x005f_x0010__x005f_x0000__x003"/>
      <sheetName val="t-h___x005f_x0008__x005f_x0010____x005f_x0006__x3"/>
      <sheetName val="TONGKE3p_3"/>
      <sheetName val="CHITIET_VL-NC_(2)3"/>
      <sheetName val="t-h_TT3P3"/>
      <sheetName val="CHITIET_VL-NC-DDTT3PHA__(2)3"/>
      <sheetName val="TONG_HOP_VL-NC3"/>
      <sheetName val="VC_DD3PHA_3"/>
      <sheetName val="CHITIET_VL-NC-TT1p_(2)3"/>
      <sheetName val="Sheet2_(2)3"/>
      <sheetName val="THPDMoi__(2)3"/>
      <sheetName val="dongia_(2)3"/>
      <sheetName val="TH_VL,_NC,_DDHT_Thanhphuoc3"/>
      <sheetName val="t-h_HA_THE3"/>
      <sheetName val="TONG_HOP_VL-NC_TT3"/>
      <sheetName val="TH_XL3"/>
      <sheetName val="KPVC-BD_3"/>
      <sheetName val="Dinh_nghia3"/>
      <sheetName val="TH_-_TB3"/>
      <sheetName val="CS_lap3"/>
      <sheetName val="TH_TMDT3"/>
      <sheetName val="THXL_DD3"/>
      <sheetName val="THTB_TRAM3"/>
      <sheetName val="TH_DUONG_DAY3"/>
      <sheetName val="VC_TT3"/>
      <sheetName val="VC_TBA3"/>
      <sheetName val="5_1_chi_tiết_giá_NC-MTC3"/>
      <sheetName val="6_chi_tiết_VC3"/>
      <sheetName val="Hso"/>
      <sheetName val="t-h___x0008__x0010__x0000__x000"/>
      <sheetName val="t-h___x0008__x0010____x0006__x0"/>
      <sheetName val="t-h___x0008__x0010__x0000__x001"/>
      <sheetName val="t-h___x0008__x0010____x0006__x1"/>
      <sheetName val="t-h___x0008__x0010__x0000__x002"/>
      <sheetName val="t-h___x0008__x0010____x0006__x2"/>
      <sheetName val="t-h___x0008__x0010__x0000__x003"/>
      <sheetName val="t-h___x0008__x0010____x0006__x3"/>
      <sheetName val="t-h___x0008__x0010_"/>
      <sheetName val="t-h _x0009__x005f_x0008__x005f_x0010__x005f_x0000__x000"/>
      <sheetName val="t-h _x0009__x005f_x0008__x005f_x0010_??_x005f_x0006__x0"/>
      <sheetName val="t-h _x0009__x005f_x0008__x005f_x0010_"/>
      <sheetName val="t-h _x0009__x005f_x0008__x005f_x0010____x005f_x0006__x0"/>
      <sheetName val="Bang khoi luong"/>
      <sheetName val="KL HSMT tinh thieu"/>
      <sheetName val="터널조도"/>
      <sheetName val="Joinery works"/>
      <sheetName val="t-h  _x005f_x0008__x005f_x0010_??_x005f_x0006__x0"/>
      <sheetName val="t-h  _x005f_x0008__x005f_x0010_"/>
      <sheetName val="General"/>
      <sheetName val="pp1p"/>
      <sheetName val="pp3p "/>
      <sheetName val="B¶ng tång híp kinh phÛ"/>
      <sheetName val="DG_285_DZ"/>
      <sheetName val="DG_285_DZ1"/>
      <sheetName val="KL-CONG"/>
      <sheetName val="seller"/>
      <sheetName val="loai_nha"/>
      <sheetName val="CT Thang Mo"/>
      <sheetName val="CT  PL"/>
      <sheetName val="Tke"/>
      <sheetName val="NGUON"/>
      <sheetName val="Tiep dia"/>
      <sheetName val="dongia_tn"/>
      <sheetName val="Don gia Ha Nam"/>
      <sheetName val="Chlech -22"/>
      <sheetName val="Sheet16"/>
      <sheetName val="t-h TT1P )2)"/>
      <sheetName val="TDT[P"/>
      <sheetName val="VatLieu"/>
      <sheetName val="DG_285_DZ2"/>
      <sheetName val="DG_285_DZ3"/>
      <sheetName val="A3VLNCMTC3Fa"/>
      <sheetName val="t-h  _x0008__x0010__x0006__x0005_"/>
      <sheetName val="t-h  _x0008__x0010__x000"/>
      <sheetName val="t-h___x0008__x0010__x000"/>
      <sheetName val="t-h___x0008__x0010__x001"/>
      <sheetName val="t-h___x0008__x0010__x002"/>
      <sheetName val="t-h___x0008__x0010__x003"/>
      <sheetName val="TDT_P"/>
      <sheetName val="MTP"/>
      <sheetName val="bdkdt"/>
      <sheetName val="HT"/>
      <sheetName val="th"/>
      <sheetName val="bang tong hop"/>
      <sheetName val="Ngay24-T04"/>
      <sheetName val="CHECK_RLSED1"/>
      <sheetName val="TH vat tu"/>
      <sheetName val="t-h  _x0008__x0010__x0000__x0006__x0005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 val="Temp"/>
      <sheetName val="TTK14"/>
      <sheetName val="부하LOAD"/>
      <sheetName val="BETON"/>
      <sheetName val="khung ten TD"/>
      <sheetName val="HT"/>
      <sheetName val="??LOAD"/>
      <sheetName val="ChiTietDZ"/>
      <sheetName val="VuaBT"/>
      <sheetName val="#REF"/>
      <sheetName val="DG vat tu"/>
      <sheetName val="giathanh1"/>
      <sheetName val="CHITIET VL-NC-TT -1p"/>
      <sheetName val="TONG HOP VL-NC TT"/>
      <sheetName val="TDTKP1"/>
      <sheetName val="KPVC-BD "/>
      <sheetName val="kinh phí XD"/>
      <sheetName val="Gia vat tu"/>
      <sheetName val="LE"/>
      <sheetName val="CHITIET VL-NC-TT-3p"/>
      <sheetName val="CHITIET VL-NCHT1 (2)"/>
      <sheetName val="__LOAD"/>
      <sheetName val="TínhGiáThành"/>
      <sheetName val="Information"/>
      <sheetName val="Noi suy"/>
      <sheetName val="CHITIET_VL-NC-TT1p"/>
      <sheetName val="CHITIET_VL-NC_(2)"/>
      <sheetName val="DON_GIA"/>
      <sheetName val="t-h_TT1P_(2)"/>
      <sheetName val="TDTKP_(2)"/>
      <sheetName val="CHITIET"/>
      <sheetName val="Tinh tong hop du toan bis"/>
      <sheetName val="TienLuong"/>
      <sheetName val="UP"/>
      <sheetName val="Tong du toan"/>
      <sheetName val="Solieu"/>
      <sheetName val="CHITIET_VL_NC_TT1p"/>
      <sheetName val="khung_ten_TD"/>
      <sheetName val="DG_vat_tu"/>
      <sheetName val="CHITIET_VL-NC-TT_-1p"/>
      <sheetName val="TONG_HOP_VL-NC_TT"/>
      <sheetName val="KPVC-BD_"/>
      <sheetName val="CHITIET_VL-NCHT1_(2)"/>
      <sheetName val="kinh_phí_XD"/>
      <sheetName val="Gia_vat_tu"/>
      <sheetName val="CHITIET_VL-NC-TT-3p"/>
      <sheetName val="DG3285"/>
      <sheetName val="Bang khoi luong"/>
      <sheetName val="Don gia Ha Nam"/>
      <sheetName val="PP1PXDM"/>
      <sheetName val="PP3PXDM"/>
      <sheetName val="Trung the 1 pha "/>
      <sheetName val="Trung the 3 pha"/>
      <sheetName val="Ha the"/>
      <sheetName val="hang so"/>
      <sheetName val="Thongso"/>
      <sheetName val="DG"/>
      <sheetName val="DON GIA CAN THO"/>
      <sheetName val="TONGKE1x"/>
      <sheetName val="t-h T\1P (2)"/>
      <sheetName val="t-h T_1P (2)"/>
      <sheetName val="CHITIET VL_NC_TT _1p"/>
      <sheetName val="CHITIET VL_NC_TT_3p"/>
      <sheetName val="TH VL, NC, DDHT Thanhphuoc"/>
      <sheetName val="Lech"/>
      <sheetName val="NC(cu)"/>
      <sheetName val="GVTTB"/>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Heso"/>
      <sheetName val="N_CHUNG"/>
      <sheetName val="N_TKP"/>
      <sheetName val="N_PBMCT"/>
      <sheetName val="N_VTNC"/>
      <sheetName val="DN_MCT"/>
      <sheetName val="DN_MTP"/>
      <sheetName val="DN_VTNC"/>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sheetName val="B_THDTXLHM"/>
      <sheetName val="B_THCPTB"/>
      <sheetName val="B_THCPK"/>
      <sheetName val="B_CPK(KHCB)"/>
      <sheetName val="D_THCP"/>
      <sheetName val="B_THCPVLC"/>
      <sheetName val="B_CPVCDD"/>
      <sheetName val="B_KLVCBD"/>
      <sheetName val="D_VCBD"/>
      <sheetName val="B_PTVTNC"/>
      <sheetName val="B_THVTNC"/>
      <sheetName val="B_VTTBHC(VAT)"/>
      <sheetName val="B_THVTTBHC(VAT)"/>
      <sheetName val="B_VTTBTH"/>
      <sheetName val="TEMP6"/>
      <sheetName val="B_VTTB"/>
      <sheetName val="B_THKP(KHCB)"/>
      <sheetName val="TEMP1"/>
      <sheetName val="TEMP2"/>
      <sheetName val="TEMP3"/>
      <sheetName val="TEMP4"/>
      <sheetName val="TEMP5"/>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doi_CanTho"/>
      <sheetName val="Chiso_CanTho"/>
      <sheetName val="Ctho"/>
      <sheetName val="PL10_Dungchung"/>
      <sheetName val="B1_TMDT"/>
      <sheetName val="B2_CPXD"/>
      <sheetName val="B3_CPTB"/>
      <sheetName val="B4_CPQL"/>
      <sheetName val="B5_TVDT"/>
      <sheetName val="B6_CPK"/>
      <sheetName val="PL1_lai vay_03-7-2009"/>
      <sheetName val="PL2_DPtruotgia"/>
      <sheetName val="PL2_Laivay"/>
      <sheetName val="PL3.1. NL"/>
      <sheetName val="PL3.2.ĐN"/>
      <sheetName val="PL4_VLD"/>
      <sheetName val="PL5-BanCBSX"/>
      <sheetName val="PL6_Daotao"/>
      <sheetName val="PL7.ThueNhathau"/>
      <sheetName val="P1"/>
      <sheetName val="P21"/>
      <sheetName val="P22"/>
      <sheetName val="P23"/>
      <sheetName val="Chuong3"/>
      <sheetName val="PL3.3.ĐN "/>
      <sheetName val="PL6.KhuPTro"/>
      <sheetName val="HeSo_1751"/>
      <sheetName val="TMDT(QD48)"/>
      <sheetName val="GC"/>
      <sheetName val="Mucluc"/>
      <sheetName val="00000000"/>
    </sheetNames>
    <sheetDataSet>
      <sheetData sheetId="0" refreshError="1"/>
      <sheetData sheetId="1" refreshError="1"/>
      <sheetData sheetId="2" refreshError="1"/>
      <sheetData sheetId="3" refreshError="1"/>
      <sheetData sheetId="4" refreshError="1">
        <row r="7">
          <cell r="E7">
            <v>17800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Goi thau"/>
      <sheetName val="C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 val="KH-Q1,Q2,01"/>
      <sheetName val="XL4Test5"/>
    </sheetNames>
    <sheetDataSet>
      <sheetData sheetId="0"/>
      <sheetData sheetId="1" refreshError="1"/>
      <sheetData sheetId="2" refreshError="1"/>
      <sheetData sheetId="3"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Bang chiet tinh TBA"/>
      <sheetName val="KH-Q1,Q2,01"/>
      <sheetName val="4"/>
      <sheetName val="TH DT CAC TB"/>
      <sheetName val="BD 2005"/>
      <sheetName val="AC2005"/>
      <sheetName val="Sheet4"/>
      <sheetName val="Sheet5"/>
      <sheetName val="XL4Test5"/>
      <sheetName val="TT_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KB"/>
      <sheetName val="Sheet2"/>
      <sheetName val="DZ 0.4"/>
      <sheetName val="4"/>
      <sheetName val="KH-Q1,Q2,01"/>
      <sheetName val="TT_35"/>
      <sheetName val="TTDZ22"/>
      <sheetName val="DLDT"/>
      <sheetName val="ps_(2)"/>
      <sheetName val="Cai_tao_NDK"/>
      <sheetName val="TONG_HOP"/>
      <sheetName val="DZ_0_4"/>
      <sheetName val="dongia"/>
      <sheetName val="TONGKE1P"/>
      <sheetName val="CL_vat lieu"/>
      <sheetName val="Sheet1"/>
      <sheetName val="Thuc t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Don-gia"/>
      <sheetName val="THDT-35"/>
      <sheetName val="TDT"/>
      <sheetName val="THVL-NC"/>
      <sheetName val="Dao dat"/>
      <sheetName val="Mong"/>
      <sheetName val="Cot"/>
      <sheetName val="Xa"/>
      <sheetName val="VC-TC"/>
      <sheetName val="VC-D-Dai"/>
      <sheetName val="NCong-Day-Su"/>
      <sheetName val="Thinghiem"/>
      <sheetName val="BT-1m3- DSu-phu kien"/>
      <sheetName val="Culi-VC"/>
      <sheetName val="KHAO-SAT"/>
      <sheetName val="Kho bai"/>
      <sheetName val="DMTK"/>
      <sheetName val="Sheet16"/>
      <sheetName val="XL4Poppy"/>
      <sheetName val="NCong_Day_Su"/>
      <sheetName val="Cong trinh"/>
      <sheetName val="diachi"/>
      <sheetName val="TTDZ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VL"/>
      <sheetName val="NHAN CONG"/>
      <sheetName val="MAY"/>
      <sheetName val="VUA"/>
      <sheetName val="DG CAU"/>
      <sheetName val="THOP CAU"/>
      <sheetName val="TLP CAU"/>
      <sheetName val="DAKT1"/>
      <sheetName val="XL4Poppy (2)"/>
      <sheetName val="KluongKm2,4"/>
      <sheetName val="B.cao"/>
      <sheetName val="T.tiet"/>
      <sheetName val="T.N"/>
      <sheetName val="To trinh"/>
      <sheetName val="bang2"/>
      <sheetName val="coHoan"/>
      <sheetName val="Congty"/>
      <sheetName val="VPPN"/>
      <sheetName val="XN74"/>
      <sheetName val="XN54"/>
      <sheetName val="XN33"/>
      <sheetName val="NK9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boHoan"/>
      <sheetName val="C.     Lang"/>
      <sheetName val="XN79"/>
      <sheetName val="CTMT"/>
      <sheetName val="QL1A-QL1Q moi"/>
      <sheetName val="DG CAࡕ"/>
      <sheetName val="KluongKm2_x000c_4"/>
      <sheetName val="SL)NC-MB"/>
      <sheetName val="gVL"/>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TK331D"/>
      <sheetName val="334 d"/>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G "/>
      <sheetName val="P_x000c_V"/>
      <sheetName val="Tai khoan"/>
      <sheetName val="MTO REV.0"/>
      <sheetName val="lt-tl"/>
      <sheetName val="px3-tl"/>
      <sheetName val="px1-tl"/>
      <sheetName val="vp-tl"/>
      <sheetName val="px2,tb-tl"/>
      <sheetName val="th-qt"/>
      <sheetName val="bqt"/>
      <sheetName val="tl-khovt"/>
      <sheetName val="dtkhovt"/>
      <sheetName val="Sheet17"/>
      <sheetName val="Sheet18"/>
      <sheetName val="C.   ( Lang"/>
      <sheetName val="Maumo)"/>
      <sheetName val="TTDZ22"/>
      <sheetName val="DG CA_"/>
      <sheetName val="HK1"/>
      <sheetName val="HK2"/>
      <sheetName val="CANAM"/>
      <sheetName val="Tojg KLBS"/>
      <sheetName val="XL@Test5"/>
      <sheetName val="Tonchop"/>
      <sheetName val="KH-Q1,Q2,01"/>
      <sheetName val="dmuc"/>
      <sheetName val="ɂIEN DONG"/>
      <sheetName val="giathanh1"/>
      <sheetName val="NCong-Day-Su"/>
      <sheetName val="¶"/>
      <sheetName val="KK bo sung"/>
      <sheetName val="CHIET TINH TBA"/>
      <sheetName val="NC"/>
      <sheetName val="Girder"/>
      <sheetName val="Tendon"/>
      <sheetName val="BGThau_x0008_"/>
      <sheetName val="S`eet12"/>
      <sheetName val="XHXPXXX1"/>
      <sheetName val="0000000!"/>
      <sheetName val="To tri.h"/>
      <sheetName val="cnHoan"/>
      <sheetName val="V_x0010_PN"/>
      <sheetName val="_IEN DONG"/>
      <sheetName val="Bu gi`"/>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
      <sheetName val="tuong"/>
      <sheetName val="XL4Te3t5"/>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O AM DT"/>
      <sheetName val="NHAN"/>
      <sheetName val="S29_x0007_"/>
      <sheetName val="Bang TK goc"/>
      <sheetName val="DGchitiet "/>
      <sheetName val="Ünh m÷c"/>
      <sheetName val="TDT"/>
      <sheetName val="Q3-01-duyet"/>
      <sheetName val="Sheetr"/>
      <sheetName val="Km225_838-228_100"/>
      <sheetName val="çha tri SX"/>
      <sheetName val="So Conç!îfhiep"/>
      <sheetName val="Tang TRCD 98-02"/>
      <sheetName val="TSCD 2000"/>
      <sheetName val="XL4@oppy"/>
      <sheetName val="Km&quot;33s,"/>
      <sheetName val="Km227O838-228_100"/>
      <sheetName val="Dang TSCD 98-02"/>
      <sheetName val="dtkhovd"/>
      <sheetName val="CDMT"/>
      <sheetName val="DT1________"/>
      <sheetName val="Quy_2-2002"/>
      <sheetName val="DT1_"/>
      <sheetName val="S29_x0007___S"/>
      <sheetName val="S29_x0007__S"/>
      <sheetName val="Sêeet9"/>
      <sheetName val="CĮ     Lang"/>
      <sheetName val="XLÿÿest5"/>
      <sheetName val="MTO REV.2(ARMOR)"/>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PVT"/>
      <sheetName val="XNGBQII-_x0010_4 (3)"/>
      <sheetName val="CT"/>
      <sheetName val="NEW-PANEL"/>
      <sheetName val="ctTBA"/>
      <sheetName val="INV"/>
      <sheetName val="XXXXXXX2"/>
      <sheetName val="XXXXXXX3"/>
      <sheetName val="XXXXXXX4"/>
      <sheetName val="XNGBQI-01 (02)"/>
      <sheetName val="ptdg"/>
      <sheetName val="NHAN CWNG"/>
      <sheetName val="data"/>
      <sheetName val="phi"/>
      <sheetName val="Km227Э227_838s,"/>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DG CA?"/>
      <sheetName val="?IEN DONG"/>
      <sheetName val="Quy_x0000_2-2002"/>
      <sheetName val="BGThau_x0008__x0000__x0000_0000000_x0001__x0006__x0000__x0000_Sheet1_x0008__x0000__x0000_To"/>
      <sheetName val="S29_x0007__x0000__x0000_S"/>
      <sheetName val="NHAN_x0000_CONG"/>
      <sheetName val="DT1????????"/>
      <sheetName val="Quy?2-2002"/>
      <sheetName val="DT1?"/>
      <sheetName val="S29_x0007_??S"/>
      <sheetName val="S29_x0007_?S"/>
      <sheetName val="CT_x0000_doanh thu 2005"/>
      <sheetName val="4_x0004__x0000__x0000_XN54_x0004__x0000__x0000_XN33_x0004__x0000__x0000_NK96_x0006__x0000__x0000_Sheet4"/>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Hạng mục 2"/>
      <sheetName val="M+MC"/>
      <sheetName val="Na2_x0000__x0000_01"/>
      <sheetName val="DI-ESTI"/>
      <sheetName val="tra-vat-lieu"/>
      <sheetName val="_x0000__x0000_쫀䃝Z"/>
      <sheetName val="_x0000__x0000__x0000__x0000_¢é@Z_x0000__x000d__x0000__x0004_"/>
      <sheetName val="tienluong"/>
      <sheetName val="BGThau_x0008__x0000_0000000_x0001__x0006__x0000_Sheet1_x0008__x0000_To dr"/>
      <sheetName val="CI     Lang"/>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coctuatrenda"/>
      <sheetName val="Na2"/>
      <sheetName val="Quy $-02"/>
      <sheetName val="GVL-NC-M"/>
      <sheetName val=""/>
      <sheetName val="4_x0004_"/>
      <sheetName val="_x0000__x0000_??Z"/>
      <sheetName val="DO_AM_DT"/>
      <sheetName val="ɂIEN_DONG"/>
      <sheetName val="DG_CA?"/>
      <sheetName val="Vong KLBS"/>
      <sheetName val="_x0000__x0000__x0000__x0000_¢é@Z_x0000__x000a__x0000__x0004_"/>
      <sheetName val="H?ng m?c 2"/>
      <sheetName val="Km227?227_838s,"/>
      <sheetName val="_x0000__x0000__x0017_[Q3-01-duyet.xls]Maumo)_x0000_?_x0000__x0000__x0000_"/>
      <sheetName val="?IEN_DONG"/>
      <sheetName val="DG _x0000__x0000__x0000__x0000__x0000__x0000__x0000__x0000__x0000__x0009__x0000_᲌Ա_x0000__x0004__x0000__x0000__x0000__x0000__x0000__x0000_窰԰_x0000__x0000__x0000__x0000__x0000_"/>
      <sheetName val="00000003"/>
      <sheetName val="TTTram"/>
      <sheetName val="Du kien DT 9 thang de fop"/>
      <sheetName val="name"/>
      <sheetName val="Khoi luong"/>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KTQT-AF_x0003_"/>
      <sheetName val="KLDGT_x0014_&lt;120%"/>
      <sheetName val="Congt9"/>
      <sheetName val="XNGBQIV-02_x0000__x0000_)"/>
      <sheetName val="DTCTtallu"/>
      <sheetName val="Exterior Walls Finishes"/>
      <sheetName val="Na2_x0000__x0000_€01"/>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Pier"/>
      <sheetName val="Pile"/>
      <sheetName val="SDH TP"/>
      <sheetName val="Thep-MatCat"/>
      <sheetName val="Kiem-Toan"/>
      <sheetName val="NhapSL"/>
      <sheetName val="_x0000__x0000__x0000__x0000__x0000__x0000__x0000__x0000_ (2)"/>
      <sheetName val="C?     Lang"/>
      <sheetName val="_x0000__x0000__x0000__x0000_€¢é@Z_x0000__x000d__x0000__x0004_"/>
      <sheetName val="_x0000__x0001__x0000__x0000__x0000__x0000__x0000__x0000__x0000__x0000__x0000__x0000__x0000__x0002__x0000__x0000__x0000__x0000__x0000__x0000__x0000_Ƥ_x0000_Ő_x0000__x0000__x0000_㋎˴_x0000_"/>
      <sheetName val="Km23"/>
      <sheetName val="c`i tiet KHM"/>
      <sheetName val="CPQL"/>
      <sheetName val="THCPQL"/>
      <sheetName val="??쫀䃝Z"/>
      <sheetName val="DG_CA_"/>
      <sheetName val="TH (2+"/>
      <sheetName val="100000p0"/>
      <sheetName val="30000:00"/>
      <sheetName val="T.tidt"/>
      <sheetName val="coJoan"/>
      <sheetName val="XN&lt;4"/>
      <sheetName val="CL_x0007_G"/>
      <sheetName val="Tongh$p"/>
      <sheetName val="Tang TSCD 90-02"/>
      <sheetName val="Qy 1-2002"/>
      <sheetName val="Quy 3-2x02"/>
      <sheetName val="C/     Lang"/>
      <sheetName val="ThongSo"/>
      <sheetName val="TONGKE1P"/>
      <sheetName val="U_x0007__x0006__x0009_"/>
      <sheetName val="Tonghmp"/>
      <sheetName val="ESTI."/>
      <sheetName val="XNGBQIV-02"/>
      <sheetName val="U_x0007__x0006_ "/>
      <sheetName val="Shѥet10"/>
      <sheetName val="TH-XL"/>
      <sheetName val="DSMo (2)"/>
      <sheetName val="DSMo"/>
      <sheetName val="TH Mo"/>
      <sheetName val="21B"/>
      <sheetName val="143"/>
      <sheetName val="141"/>
      <sheetName val="172"/>
      <sheetName val="171"/>
      <sheetName val="170"/>
      <sheetName val="169"/>
      <sheetName val="168"/>
      <sheetName val="167"/>
      <sheetName val="166"/>
      <sheetName val="165"/>
      <sheetName val="Hedging"/>
      <sheetName val="diachi"/>
      <sheetName val="_x0000__x0000__x0000__x0000_€¢é@Z_x0000__x000a__x0000__x0004_"/>
      <sheetName val="��nh m�c"/>
      <sheetName val="Na2_x0000__x0000_�01"/>
      <sheetName val="S�eet9"/>
      <sheetName val="�ha tri SX"/>
      <sheetName val="So Con�!�fhiep"/>
      <sheetName val="XL��est5"/>
      <sheetName val="_x0000__x0000__x0000__x0000_���@Z_x0000__x000d__x0000__x0004_"/>
      <sheetName val="Tai_khկ_x0000_缀"/>
      <sheetName val="Tgng hop CP T10"/>
      <sheetName val="TT_10KV"/>
      <sheetName val="KKKKKKKK"/>
      <sheetName val="MTO REV.0_x0000__x0000__x0000__x0000__x0000__x0000__x0000__x0000__x0000__x0009__x0000_쫀Ӛ_x0000__x0004__x0000__x0000__x0000__x0000__x0000__x0000__xdd0c_"/>
    </sheetNames>
    <sheetDataSet>
      <sheetData sheetId="0" refreshError="1"/>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refreshError="1"/>
      <sheetData sheetId="212" refreshError="1"/>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sheetData sheetId="341"/>
      <sheetData sheetId="342"/>
      <sheetData sheetId="343"/>
      <sheetData sheetId="344"/>
      <sheetData sheetId="345" refreshError="1"/>
      <sheetData sheetId="346"/>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refreshError="1"/>
      <sheetData sheetId="445" refreshError="1"/>
      <sheetData sheetId="446" refreshError="1"/>
      <sheetData sheetId="447" refreshError="1"/>
      <sheetData sheetId="448" refreshError="1"/>
      <sheetData sheetId="449"/>
      <sheetData sheetId="450" refreshError="1"/>
      <sheetData sheetId="451"/>
      <sheetData sheetId="452"/>
      <sheetData sheetId="453"/>
      <sheetData sheetId="454"/>
      <sheetData sheetId="455"/>
      <sheetData sheetId="456"/>
      <sheetData sheetId="457"/>
      <sheetData sheetId="458"/>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refreshError="1"/>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refreshError="1"/>
      <sheetData sheetId="629" refreshError="1"/>
      <sheetData sheetId="630" refreshError="1"/>
      <sheetData sheetId="631"/>
      <sheetData sheetId="632"/>
      <sheetData sheetId="633"/>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thang12"/>
      <sheetName val="thang11"/>
      <sheetName val="thang10"/>
      <sheetName val="thang9"/>
      <sheetName val="thang8"/>
      <sheetName val="thang7"/>
      <sheetName val="thang6"/>
      <sheetName val="thang5"/>
      <sheetName val="thang4"/>
      <sheetName val="thang3"/>
      <sheetName val="thang2"/>
      <sheetName val="thang1"/>
      <sheetName val="DS-nop"/>
      <sheetName val="BC-ThuChi"/>
      <sheetName val="DS-nop T10.03"/>
      <sheetName val="DS-nop T12.03"/>
      <sheetName val="DS nop quý IV"/>
      <sheetName val="DS nop quý IV.04"/>
      <sheetName val="DSnop quý III.04"/>
      <sheetName val="DSnop quý II.04"/>
      <sheetName val="DSnop quý I.04"/>
      <sheetName val="DS-nop T11.03"/>
      <sheetName val="DL2"/>
      <sheetName val="CT cong?to"/>
      <sheetName val="CT cong_x0000_to"/>
      <sheetName val="ESTI."/>
      <sheetName val="DI-ESTI"/>
      <sheetName val="giathanh1"/>
      <sheetName val="KH-Q1,Q2,01"/>
      <sheetName val="CT cong_to"/>
      <sheetName val="CT cong"/>
      <sheetName val="TT_0,4KV"/>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data"/>
      <sheetName val="phi"/>
      <sheetName val="Sheet4"/>
      <sheetName val="#pkha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TDTKP"/>
      <sheetName val="DG3285"/>
      <sheetName val="TONGKE1P"/>
      <sheetName val="BY CATEGORY"/>
      <sheetName val="001N99"/>
      <sheetName val="Tieu chuan thep"/>
      <sheetName val="KH_Q1_Q2_01"/>
      <sheetName val="TH dz 22"/>
      <sheetName val="VCDD_22"/>
      <sheetName val="vt 22"/>
      <sheetName val="Ban"/>
      <sheetName val="GS"/>
      <sheetName val="CD"/>
      <sheetName val="331"/>
      <sheetName val="CP"/>
      <sheetName val="Mua"/>
      <sheetName val="TK"/>
      <sheetName val="XNT"/>
      <sheetName val="BH"/>
      <sheetName val="BK MB"/>
      <sheetName val="So Cai"/>
      <sheetName val="Quy"/>
      <sheetName val="Luong"/>
      <sheetName val="4"/>
      <sheetName val="1_x0000_ƛ_x0000__x0000__x0000__x0000__x0000__x0000__x0000__x0000__x0001__x0000_娈ƛ_x0000__x0004__x0000__x0000__x0000__x0000__x0000__x0000_Ⲽƛ_x0000__x0000__x0000__x0000__x0000__x0000_"/>
      <sheetName val="CHITIET VL-NC"/>
      <sheetName val="DON GIA"/>
      <sheetName val="pp1p"/>
      <sheetName val="pp3p_NC"/>
      <sheetName val="pp3p "/>
      <sheetName val="1"/>
      <sheetName val="1?ƛ????????_x0001_?娈ƛ?_x0004_??????Ⲽƛ??????"/>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TH_dz_22"/>
      <sheetName val="vt_2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Thuc_thanh2"/>
      <sheetName val="CT_cong?to2"/>
      <sheetName val="CT_cong2"/>
      <sheetName val="CT_cong_to5"/>
      <sheetName val="BANG_KE2"/>
      <sheetName val="DS-nop_T10_032"/>
      <sheetName val="DS-nop_T12_032"/>
      <sheetName val="DS_nop_quý_IV2"/>
      <sheetName val="DS_nop_quý_IV_042"/>
      <sheetName val="DSnop_quý_III_042"/>
      <sheetName val="DSnop_quý_II_042"/>
      <sheetName val="DSnop_quý_I_042"/>
      <sheetName val="DS-nop_T11_032"/>
      <sheetName val="TH_dz_221"/>
      <sheetName val="vt_221"/>
      <sheetName val="ESTI_2"/>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Thuc_thanh3"/>
      <sheetName val="CT_cong?to3"/>
      <sheetName val="CT_cong3"/>
      <sheetName val="CT_cong_to7"/>
      <sheetName val="BANG_KE3"/>
      <sheetName val="DS-nop_T10_033"/>
      <sheetName val="DS-nop_T12_033"/>
      <sheetName val="DS_nop_quý_IV3"/>
      <sheetName val="DS_nop_quý_IV_043"/>
      <sheetName val="DSnop_quý_III_043"/>
      <sheetName val="DSnop_quý_II_043"/>
      <sheetName val="DSnop_quý_I_043"/>
      <sheetName val="DS-nop_T11_033"/>
      <sheetName val="TH_dz_222"/>
      <sheetName val="vt_222"/>
      <sheetName val="ESTI_3"/>
      <sheetName val="1ƛ娈ƛⲼƛ"/>
      <sheetName val="BK_MB"/>
      <sheetName val="So_Cai"/>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Thuc_thanh4"/>
      <sheetName val="CT_cong?to4"/>
      <sheetName val="CT_cong4"/>
      <sheetName val="CT_cong_to9"/>
      <sheetName val="BANG_KE4"/>
      <sheetName val="DS-nop_T10_034"/>
      <sheetName val="DS-nop_T12_034"/>
      <sheetName val="DS_nop_quý_IV4"/>
      <sheetName val="DS_nop_quý_IV_044"/>
      <sheetName val="DSnop_quý_III_044"/>
      <sheetName val="DSnop_quý_II_044"/>
      <sheetName val="DSnop_quý_I_044"/>
      <sheetName val="DS-nop_T11_034"/>
      <sheetName val="TH_dz_223"/>
      <sheetName val="vt_223"/>
      <sheetName val="ESTI_4"/>
      <sheetName val="BK_MB1"/>
      <sheetName val="So_Cai1"/>
      <sheetName val="dtxl"/>
      <sheetName val="khung ten TD"/>
      <sheetName val="QTCNVHHK"/>
      <sheetName val="MTP"/>
      <sheetName val="name"/>
      <sheetName val="kh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DONVI"/>
      <sheetName val="TTDZ22"/>
      <sheetName val="chitimc"/>
      <sheetName val="HESO"/>
      <sheetName val="1_ƛ_________x0001__娈ƛ__x0004_______Ⲽƛ______"/>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refreshError="1"/>
      <sheetData sheetId="85" refreshError="1"/>
      <sheetData sheetId="86" refreshError="1"/>
      <sheetData sheetId="87" refreshError="1"/>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huat-G3"/>
      <sheetName val="TL rieng"/>
      <sheetName val="CThep-G3"/>
      <sheetName val="CThep-G4 G4B G5"/>
      <sheetName val="Khuon nap"/>
      <sheetName val="Lkhuat-G4B"/>
      <sheetName val="CThep-G6"/>
      <sheetName val="CThep-G6 bo"/>
      <sheetName val="CThep-G3G4G4BG5G6 bosung"/>
      <sheetName val="Lkhuat-G6"/>
      <sheetName val="Lkhuat-G5"/>
      <sheetName val="LKhuat-G4"/>
      <sheetName val="CThep-G62"/>
      <sheetName val="CThep-GoiDem"/>
      <sheetName val="CThep-G3 c"/>
      <sheetName val="dnc4"/>
      <sheetName val="Tong_ke"/>
      <sheetName val="Tongke"/>
      <sheetName val="ELV"/>
      <sheetName val="TONGKE1P"/>
      <sheetName val="KH-Q1,Q2,01"/>
      <sheetName val="THop"/>
      <sheetName val="Thuc thanh"/>
      <sheetName val="diachi"/>
      <sheetName val="ptdg-duong"/>
      <sheetName val="MTP"/>
      <sheetName val="SDH TP"/>
      <sheetName val="dg-VTu"/>
      <sheetName val="DI-ESTI"/>
      <sheetName val="DG3285"/>
      <sheetName val="DTHU-T8"/>
      <sheetName val="Khoi luong"/>
      <sheetName val="CC_b.down"/>
      <sheetName val="Tæng kª"/>
      <sheetName val="IBASE"/>
      <sheetName val="ESTI."/>
      <sheetName val="XL4Poppy"/>
      <sheetName val="ptvt"/>
      <sheetName val="dghn"/>
      <sheetName val="BieuTK"/>
      <sheetName val="Parem"/>
      <sheetName val="thermal and moisture protection"/>
      <sheetName val="gvl"/>
      <sheetName val="ST-CTHE2"/>
      <sheetName val="FA-LISTING"/>
      <sheetName val="NEW-PANEL"/>
      <sheetName val="Data-year2001i"/>
      <sheetName val="Tien Thuong"/>
      <sheetName val="Data -6T dau"/>
      <sheetName val="Cong 6T"/>
      <sheetName val="TDTKP"/>
      <sheetName val="DK-KH"/>
      <sheetName val="KL-THO"/>
      <sheetName val="XL4Test5"/>
      <sheetName val="Don gia TBA vung II"/>
      <sheetName val="PTVT (MAU)"/>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Y-TL"/>
      <sheetName val="ptvt"/>
      <sheetName val="TL rieng"/>
    </sheetNames>
    <definedNames>
      <definedName name="TLTH"/>
    </definedNames>
    <sheetDataSet>
      <sheetData sheetId="0" refreshError="1"/>
      <sheetData sheetId="1" refreshError="1"/>
      <sheetData sheetId="2"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TL rieng"/>
    </sheetNames>
    <definedNames>
      <definedName name="TLTH1"/>
    </defined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 val="Sheet&quot;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ONGHOP"/>
      <sheetName val="PTVT (MAU)"/>
      <sheetName val="VATTU(MAU)"/>
      <sheetName val="DUTOAN.NX"/>
      <sheetName val="dutoan(MAU)"/>
      <sheetName val="diachi"/>
      <sheetName val="chiettin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tong du toan"/>
      <sheetName val="Liet ke vat tu DZT_x0003__x0000_1 pha"/>
      <sheetName val="TongРke 3 pha AN PHU"/>
      <sheetName val="Liet ke vat tu DZT_x0003_?1 pha"/>
      <sheetName val="dtct cong"/>
      <sheetName val="tra-vat-lieu"/>
      <sheetName val="KH-Q1,Q2,01"/>
      <sheetName val="TL rieng"/>
      <sheetName val="Liet ke vat tu DZT_x0003_"/>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Liet ke vat tu DZT_x0003__1 pha"/>
      <sheetName val="dongia"/>
      <sheetName val="giathanh1"/>
      <sheetName val="SLBD"/>
      <sheetName val="HuonB dan"/>
      <sheetName val="Bang phan tru TT_x0000_3 pha "/>
      <sheetName val="Liet ke vat tu DZTT_x0000_3 pha"/>
      <sheetName val="Pong ke 3 pha AN_x0000_PHU"/>
      <sheetName val="Tra_bang"/>
      <sheetName val="NHATKY"/>
      <sheetName val="Bang phan tru TT"/>
      <sheetName val="Liet ke vat tu DZTT"/>
      <sheetName val="Pong ke 3 pha AN"/>
      <sheetName val="Bang phan tru TT_3 pha "/>
      <sheetName val="Liet ke vat tu DZTT_3 pha"/>
      <sheetName val="Pong ke 3 pha AN_PHU"/>
      <sheetName val="TONGKE1P"/>
      <sheetName val="Bang phan tru"/>
      <sheetName val="Don gia Soc Trang"/>
      <sheetName val="Tong_ke 3 pha AN PHU"/>
      <sheetName val="PTVT (MAU)"/>
      <sheetName val="DTCT"/>
      <sheetName val="PT"/>
      <sheetName val="cdps"/>
      <sheetName val="TVL"/>
      <sheetName val="MAKHO"/>
      <sheetName val="Du_lieu"/>
      <sheetName val="MT 7M"/>
      <sheetName val="TT_0,4KV"/>
      <sheetName val="Tra KS"/>
      <sheetName val="ptvt"/>
      <sheetName val="DG3983"/>
      <sheetName val="Quan Ly Ban Ve TKTC"/>
      <sheetName val="CODE"/>
      <sheetName val="Don gia TBA vung II"/>
      <sheetName val="Liet ke vat tu DZT "/>
      <sheetName val="Dinh_nghia1"/>
      <sheetName val="Huong_dan1"/>
      <sheetName val="Hinh_thuc_HTHH1"/>
      <sheetName val="Bang_phan_tru_TT_3_pha_1"/>
      <sheetName val="Bang_phan_tru_TT_1_pha1"/>
      <sheetName val="Bang_phan_tru_HTDL1"/>
      <sheetName val="Bang_phan_tru_HTHH1"/>
      <sheetName val="Liet_ke_vat_tu_DZTT_3_pha1"/>
      <sheetName val="Liet_ke_vat_tu_DZTT_1_pha1"/>
      <sheetName val="Liet_ke_vat_tu_DZHTDL1"/>
      <sheetName val="Liet_ke_vat_tu_DZHTHH1"/>
      <sheetName val="Tong_ke_3_pha1"/>
      <sheetName val="Liet_ke_3_pha1"/>
      <sheetName val="Liet_ke_HTDL1"/>
      <sheetName val="Tong_ke_3_pha_PHU_TAN1"/>
      <sheetName val="Tong_ke_3_pha_AN_PHU1"/>
      <sheetName val="Liet_ke_3_pha_PHU_TAN1"/>
      <sheetName val="Liet_ke_3_pha_AN_PHU1"/>
      <sheetName val="tong_du_toan1"/>
      <sheetName val="TongРke_3_pha_AN_PHU"/>
      <sheetName val="Liet_ke_vat_tu_DZT_1_pha"/>
      <sheetName val="dtct_cong"/>
      <sheetName val="TL_rieng"/>
      <sheetName val="Liet_ke_vat_tu_DZT"/>
      <sheetName val="HuonB_dan"/>
      <sheetName val="Bang_phan_tru_TT3_pha_"/>
      <sheetName val="Liet_ke_vat_tu_DZTT3_pha"/>
      <sheetName val="Pong_ke_3_pha_ANPHU"/>
      <sheetName val="Don_gia_Soc_Trang"/>
      <sheetName val="Pong_ke_3_pha_AN_PHU"/>
      <sheetName val="Bang_phan_tru"/>
      <sheetName val="Bang_phan_tru_TT"/>
      <sheetName val="Liet_ke_vat_tu_DZTT"/>
      <sheetName val="Pong_ke_3_pha_AN"/>
      <sheetName val="Tong_ke_3_pha_AN_PHU2"/>
      <sheetName val="PTVT_(MAU)"/>
      <sheetName val="Bang_phan_tru_TT_3_pha_2"/>
      <sheetName val="Liet_ke_vat_tu_DZTT_3_pha2"/>
      <sheetName val="Bang phan tru TT?3 pha "/>
      <sheetName val="Liet ke vat tu DZTT?3 pha"/>
      <sheetName val="Pong ke 3 pha AN?PHU"/>
      <sheetName val="Tong?ke 3 pha AN PHU"/>
      <sheetName val="Liet ke vat tu DZT _x0000_1 pha"/>
      <sheetName val="Liet_ke_vat_tu_DZT?1_pha"/>
      <sheetName val="Tong?ke_3_pha_AN_PHU"/>
      <sheetName val="Bang_phan_tru_TT?3_pha_"/>
      <sheetName val="Liet_ke_vat_tu_DZTT?3_pha"/>
      <sheetName val="Pong_ke_3_pha_AN?PHU"/>
      <sheetName val="data"/>
      <sheetName val="phi"/>
      <sheetName val="tienluong"/>
      <sheetName val="CHITIET VL-NC-TT-3p"/>
      <sheetName val="VCV-BE-TONG"/>
      <sheetName val="Liet ke vat tu DZT ?1 pha"/>
      <sheetName val="Liet ke vat tu DZT _1 pha"/>
      <sheetName val="CHITIET VL_NC_TT1p"/>
      <sheetName val="liab1"/>
      <sheetName val="liab2"/>
      <sheetName val="ASSET1"/>
      <sheetName val="ASSET2"/>
      <sheetName val="Khoi luong"/>
      <sheetName val="4"/>
      <sheetName val="NKChungTu"/>
      <sheetName val="Thuc thanh"/>
      <sheetName val="CL_vat lieu"/>
      <sheetName val="tra_vat_lieu"/>
      <sheetName val="p1L-l=21m"/>
      <sheetName val="MTP"/>
      <sheetName val="Liet ke vat tu DZT_x005f_x0003_"/>
      <sheetName val="Liet ke vat tu DZT_x005f_x0003__1 pha"/>
      <sheetName val="_x0000__x0000__x0000__x0000__x0000__x0000__x0000__x0000_"/>
      <sheetName val="TT35,6,tr"/>
      <sheetName val="GiaVL"/>
      <sheetName val="Bang can doi ke toan"/>
      <sheetName val="ctdz35"/>
      <sheetName val="ptdg-duong"/>
      <sheetName val="DT-chi tiet"/>
      <sheetName val="Liet ke vat tu DZT_x0003_1 pha"/>
      <sheetName val="Bang phan tru TT3 pha "/>
      <sheetName val="Liet ke vat tu DZTT3 pha"/>
      <sheetName val="Pong ke 3 pha ANPHU"/>
      <sheetName val="Liet ke vat tu DZT 1 pha"/>
      <sheetName val=""/>
      <sheetName val="Ngay"/>
      <sheetName val="CT1"/>
      <sheetName val="dl"/>
      <sheetName val="name"/>
      <sheetName val="SL dau tien"/>
      <sheetName val="HSKVUC"/>
      <sheetName val="VCDD_TBA"/>
      <sheetName val="Quantity"/>
      <sheetName val="BANGTRA"/>
      <sheetName val="THTram"/>
      <sheetName val="II.2-CT3P"/>
      <sheetName val="????????"/>
      <sheetName val="TongРke_3_pha_AN_PHU1"/>
      <sheetName val="Don_gia_Soc_Trang1"/>
      <sheetName val="TL_rieng1"/>
      <sheetName val="HuonB_dan1"/>
      <sheetName val="Tong?ke_3_pha_AN_PHU1"/>
      <sheetName val="MTL__INTER"/>
      <sheetName val="VLieu"/>
      <sheetName val="Tiepdia"/>
      <sheetName val="KKKKKKKK"/>
      <sheetName val="SOLUONGT1-04 "/>
      <sheetName val="CHITIET VL-NC-TT -1p"/>
      <sheetName val="dongia (2)"/>
    </sheetNames>
    <sheetDataSet>
      <sheetData sheetId="0" refreshError="1">
        <row r="14">
          <cell r="A14" t="str">
            <v>CH14</v>
          </cell>
          <cell r="B14" t="str">
            <v>Chaèng heïp CH coät 14 m</v>
          </cell>
        </row>
        <row r="15">
          <cell r="A15" t="str">
            <v>CH14</v>
          </cell>
          <cell r="B15"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refreshError="1"/>
      <sheetData sheetId="194" refreshError="1"/>
      <sheetData sheetId="19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sheetName val="cap ngam"/>
      <sheetName val="BANG KE TUYEN  thu hoi"/>
      <sheetName val="Sheet1"/>
      <sheetName val="THAO DO (1)"/>
      <sheetName val="THAO DO (2)"/>
      <sheetName val="TONG KE XDM"/>
      <sheetName val="TONG KE CAI TAO"/>
      <sheetName val="LIET KE XDM"/>
      <sheetName val="LIET KE CAI TAO"/>
      <sheetName val="LIET KE THU HOI"/>
      <sheetName val="Bang THDT"/>
      <sheetName val="Bang THXL"/>
      <sheetName val="XDM"/>
      <sheetName val="CAI TAO"/>
      <sheetName val="Phan Cap ngam"/>
      <sheetName val="SDL"/>
      <sheetName val="Chi tiet phan Dz"/>
      <sheetName val="DEN BU"/>
      <sheetName val="TH mai ton"/>
      <sheetName val="bang chiet tinh"/>
      <sheetName val="VCDD"/>
      <sheetName val=" KS-TK"/>
      <sheetName val="DG"/>
      <sheetName val="00000000"/>
      <sheetName val="10000000"/>
      <sheetName val="20000000"/>
      <sheetName val="Dinh nghia"/>
      <sheetName val="DG3285"/>
      <sheetName val="Don gia TBA vung II"/>
      <sheetName val="TH-XL"/>
      <sheetName val="TDTKP"/>
      <sheetName val="PTVT (MAU)"/>
    </sheetNames>
    <sheetDataSet>
      <sheetData sheetId="0" refreshError="1"/>
      <sheetData sheetId="1" refreshError="1"/>
      <sheetData sheetId="2" refreshError="1"/>
      <sheetData sheetId="3" refreshError="1">
        <row r="2">
          <cell r="A2" t="str">
            <v>Hình thöùc truï</v>
          </cell>
          <cell r="B2" t="str">
            <v>BTLT 14m</v>
          </cell>
          <cell r="C2" t="str">
            <v>BTLT 12m</v>
          </cell>
          <cell r="D2" t="str">
            <v>BTLT 10m</v>
          </cell>
          <cell r="E2" t="str">
            <v>Moùng MT</v>
          </cell>
          <cell r="F2" t="str">
            <v>14bb</v>
          </cell>
          <cell r="G2" t="str">
            <v>14ba</v>
          </cell>
          <cell r="H2" t="str">
            <v>12bb</v>
          </cell>
          <cell r="I2" t="str">
            <v>12ba</v>
          </cell>
          <cell r="J2" t="str">
            <v>10aa</v>
          </cell>
          <cell r="K2" t="str">
            <v>10ba</v>
          </cell>
          <cell r="L2" t="str">
            <v>Xaø ñôõ thaúng XÑT-2</v>
          </cell>
          <cell r="M2" t="str">
            <v>Xaø ñôõ goùc XÑG-2</v>
          </cell>
          <cell r="N2" t="str">
            <v>Xaø neùo goùc XNG-2</v>
          </cell>
          <cell r="O2" t="str">
            <v>Xaø ñôõ thaúng XÑT-2,4</v>
          </cell>
          <cell r="P2" t="str">
            <v>Xaø ñôõ goùc XNG-2,4</v>
          </cell>
          <cell r="Q2" t="str">
            <v>Xaø neùo goùc XNG-2,4</v>
          </cell>
          <cell r="R2" t="str">
            <v>Xaø neùo truï PI 2,4m</v>
          </cell>
          <cell r="S2" t="str">
            <v>Söù ñöùng</v>
          </cell>
          <cell r="T2" t="str">
            <v>Söù treo</v>
          </cell>
          <cell r="U2" t="str">
            <v>Söù ñænh</v>
          </cell>
          <cell r="V2" t="str">
            <v>Söù oáng chæ</v>
          </cell>
          <cell r="W2" t="str">
            <v>Khoaù neùo daây TH</v>
          </cell>
          <cell r="X2" t="str">
            <v>Keïp leøo daây TH</v>
          </cell>
          <cell r="Y2" t="str">
            <v>Oáng noái leøo daây pha</v>
          </cell>
        </row>
        <row r="3">
          <cell r="A3" t="str">
            <v>Ñöôøng daây trung theá 3 pha 1 maïch</v>
          </cell>
        </row>
        <row r="4">
          <cell r="A4" t="str">
            <v>ÑT-3</v>
          </cell>
          <cell r="L4">
            <v>1</v>
          </cell>
          <cell r="S4">
            <v>2</v>
          </cell>
          <cell r="U4">
            <v>1</v>
          </cell>
          <cell r="V4">
            <v>1</v>
          </cell>
        </row>
        <row r="5">
          <cell r="A5" t="str">
            <v>ÑG-3</v>
          </cell>
          <cell r="M5">
            <v>1</v>
          </cell>
          <cell r="S5">
            <v>4</v>
          </cell>
          <cell r="U5">
            <v>2</v>
          </cell>
          <cell r="V5">
            <v>1</v>
          </cell>
        </row>
        <row r="6">
          <cell r="A6" t="str">
            <v>NC-3</v>
          </cell>
          <cell r="Q6">
            <v>1</v>
          </cell>
          <cell r="T6">
            <v>3</v>
          </cell>
          <cell r="W6">
            <v>1</v>
          </cell>
        </row>
        <row r="7">
          <cell r="A7" t="str">
            <v>NG90-3</v>
          </cell>
          <cell r="Q7">
            <v>2</v>
          </cell>
          <cell r="S7">
            <v>4</v>
          </cell>
          <cell r="T7">
            <v>6</v>
          </cell>
          <cell r="W7">
            <v>2</v>
          </cell>
          <cell r="X7">
            <v>2</v>
          </cell>
          <cell r="Y7">
            <v>3</v>
          </cell>
        </row>
        <row r="8">
          <cell r="A8" t="str">
            <v>NG-3</v>
          </cell>
          <cell r="Q8">
            <v>1</v>
          </cell>
          <cell r="S8">
            <v>4</v>
          </cell>
          <cell r="T8">
            <v>6</v>
          </cell>
          <cell r="U8">
            <v>2</v>
          </cell>
          <cell r="W8">
            <v>2</v>
          </cell>
          <cell r="X8">
            <v>2</v>
          </cell>
          <cell r="Y8">
            <v>3</v>
          </cell>
        </row>
        <row r="9">
          <cell r="A9" t="str">
            <v>NT-3</v>
          </cell>
          <cell r="Q9">
            <v>1</v>
          </cell>
          <cell r="S9">
            <v>4</v>
          </cell>
          <cell r="T9">
            <v>6</v>
          </cell>
          <cell r="U9">
            <v>2</v>
          </cell>
          <cell r="W9">
            <v>2</v>
          </cell>
          <cell r="X9">
            <v>2</v>
          </cell>
          <cell r="Y9">
            <v>3</v>
          </cell>
        </row>
        <row r="10">
          <cell r="A10" t="str">
            <v>NT-3+NC-3</v>
          </cell>
          <cell r="Q10">
            <v>2</v>
          </cell>
          <cell r="S10">
            <v>6</v>
          </cell>
          <cell r="T10">
            <v>9</v>
          </cell>
          <cell r="U10">
            <v>1</v>
          </cell>
          <cell r="W10">
            <v>3</v>
          </cell>
          <cell r="X10">
            <v>4</v>
          </cell>
          <cell r="Y10">
            <v>6</v>
          </cell>
        </row>
        <row r="11">
          <cell r="A11" t="str">
            <v>ÑT-3+NC-3</v>
          </cell>
          <cell r="L11">
            <v>1</v>
          </cell>
          <cell r="Q11">
            <v>1</v>
          </cell>
          <cell r="S11">
            <v>5</v>
          </cell>
          <cell r="T11">
            <v>3</v>
          </cell>
          <cell r="U11">
            <v>1</v>
          </cell>
          <cell r="V11">
            <v>1</v>
          </cell>
          <cell r="W11">
            <v>1</v>
          </cell>
          <cell r="X11">
            <v>2</v>
          </cell>
          <cell r="Y11">
            <v>3</v>
          </cell>
        </row>
        <row r="12">
          <cell r="A12" t="str">
            <v>NG-P</v>
          </cell>
          <cell r="R12">
            <v>1</v>
          </cell>
          <cell r="S12">
            <v>6</v>
          </cell>
          <cell r="T12">
            <v>6</v>
          </cell>
          <cell r="W12">
            <v>2</v>
          </cell>
          <cell r="X12">
            <v>2</v>
          </cell>
          <cell r="Y12">
            <v>3</v>
          </cell>
        </row>
        <row r="13">
          <cell r="A13" t="str">
            <v>NT-P</v>
          </cell>
          <cell r="R13">
            <v>1</v>
          </cell>
          <cell r="S13">
            <v>6</v>
          </cell>
          <cell r="T13">
            <v>6</v>
          </cell>
          <cell r="W13">
            <v>2</v>
          </cell>
          <cell r="X13">
            <v>2</v>
          </cell>
          <cell r="Y13">
            <v>3</v>
          </cell>
        </row>
        <row r="14">
          <cell r="A14" t="str">
            <v>NV-P</v>
          </cell>
          <cell r="R14">
            <v>1</v>
          </cell>
          <cell r="S14">
            <v>6</v>
          </cell>
          <cell r="T14">
            <v>6</v>
          </cell>
          <cell r="W14">
            <v>2</v>
          </cell>
          <cell r="X14">
            <v>2</v>
          </cell>
          <cell r="Y14">
            <v>3</v>
          </cell>
        </row>
        <row r="15">
          <cell r="A15" t="str">
            <v>Ñöôøng daây trung theá 3 pha 2 maïch</v>
          </cell>
        </row>
        <row r="16">
          <cell r="A16" t="str">
            <v>2ÑT-3</v>
          </cell>
          <cell r="L16">
            <v>1</v>
          </cell>
          <cell r="O16">
            <v>1</v>
          </cell>
          <cell r="S16">
            <v>5</v>
          </cell>
          <cell r="U16">
            <v>1</v>
          </cell>
          <cell r="V16">
            <v>1</v>
          </cell>
        </row>
        <row r="17">
          <cell r="A17" t="str">
            <v>2ÑG-3</v>
          </cell>
          <cell r="M17">
            <v>1</v>
          </cell>
          <cell r="P17">
            <v>1</v>
          </cell>
          <cell r="S17">
            <v>10</v>
          </cell>
          <cell r="U17">
            <v>2</v>
          </cell>
          <cell r="V17">
            <v>1</v>
          </cell>
        </row>
        <row r="18">
          <cell r="A18" t="str">
            <v>NG90-P+NT-3</v>
          </cell>
          <cell r="N18">
            <v>1</v>
          </cell>
          <cell r="Q18">
            <v>1</v>
          </cell>
          <cell r="R18">
            <v>2</v>
          </cell>
          <cell r="S18">
            <v>10</v>
          </cell>
          <cell r="T18">
            <v>12</v>
          </cell>
          <cell r="V18">
            <v>2</v>
          </cell>
          <cell r="W18">
            <v>3</v>
          </cell>
          <cell r="X18">
            <v>4</v>
          </cell>
          <cell r="Y18">
            <v>6</v>
          </cell>
        </row>
        <row r="19">
          <cell r="A19" t="str">
            <v>2NG90-P</v>
          </cell>
          <cell r="Q19">
            <v>2</v>
          </cell>
          <cell r="R19">
            <v>2</v>
          </cell>
          <cell r="S19">
            <v>14</v>
          </cell>
          <cell r="T19">
            <v>12</v>
          </cell>
          <cell r="W19">
            <v>2</v>
          </cell>
          <cell r="X19">
            <v>2</v>
          </cell>
          <cell r="Y19">
            <v>9</v>
          </cell>
        </row>
        <row r="20">
          <cell r="A20" t="str">
            <v>2NG90-3</v>
          </cell>
          <cell r="Q20">
            <v>4</v>
          </cell>
          <cell r="S20">
            <v>14</v>
          </cell>
          <cell r="T20">
            <v>12</v>
          </cell>
          <cell r="W20">
            <v>2</v>
          </cell>
          <cell r="X20">
            <v>2</v>
          </cell>
          <cell r="Y20">
            <v>9</v>
          </cell>
        </row>
        <row r="21">
          <cell r="A21" t="str">
            <v>2NG-P</v>
          </cell>
          <cell r="R21">
            <v>2</v>
          </cell>
          <cell r="S21">
            <v>12</v>
          </cell>
          <cell r="T21">
            <v>12</v>
          </cell>
          <cell r="W21">
            <v>2</v>
          </cell>
          <cell r="X21">
            <v>2</v>
          </cell>
          <cell r="Y21">
            <v>6</v>
          </cell>
        </row>
        <row r="22">
          <cell r="A22" t="str">
            <v>2NT-P</v>
          </cell>
          <cell r="R22">
            <v>2</v>
          </cell>
          <cell r="S22">
            <v>12</v>
          </cell>
          <cell r="T22">
            <v>12</v>
          </cell>
          <cell r="W22">
            <v>2</v>
          </cell>
          <cell r="X22">
            <v>2</v>
          </cell>
          <cell r="Y22">
            <v>6</v>
          </cell>
        </row>
        <row r="23">
          <cell r="A23" t="str">
            <v>2NV-P</v>
          </cell>
          <cell r="R23">
            <v>2</v>
          </cell>
          <cell r="S23">
            <v>12</v>
          </cell>
          <cell r="T23">
            <v>12</v>
          </cell>
          <cell r="W23">
            <v>2</v>
          </cell>
          <cell r="X23">
            <v>2</v>
          </cell>
          <cell r="Y23">
            <v>6</v>
          </cell>
        </row>
        <row r="24">
          <cell r="A24" t="str">
            <v>Ñöôøng daây trung theá 3 pha 3 maïch</v>
          </cell>
        </row>
        <row r="25">
          <cell r="A25" t="str">
            <v>3ÑT3</v>
          </cell>
          <cell r="L25">
            <v>1</v>
          </cell>
          <cell r="M25">
            <v>0</v>
          </cell>
          <cell r="N25">
            <v>0</v>
          </cell>
          <cell r="O25">
            <v>2</v>
          </cell>
          <cell r="P25">
            <v>0</v>
          </cell>
          <cell r="Q25">
            <v>0</v>
          </cell>
          <cell r="S25">
            <v>8</v>
          </cell>
          <cell r="T25">
            <v>0</v>
          </cell>
          <cell r="U25">
            <v>1</v>
          </cell>
          <cell r="V25">
            <v>2</v>
          </cell>
          <cell r="W25">
            <v>0</v>
          </cell>
          <cell r="X25">
            <v>0</v>
          </cell>
          <cell r="Y25">
            <v>0</v>
          </cell>
        </row>
        <row r="26">
          <cell r="A26" t="str">
            <v>3ÑG3</v>
          </cell>
          <cell r="L26">
            <v>0</v>
          </cell>
          <cell r="M26">
            <v>1</v>
          </cell>
          <cell r="N26">
            <v>0</v>
          </cell>
          <cell r="O26">
            <v>0</v>
          </cell>
          <cell r="P26">
            <v>2</v>
          </cell>
          <cell r="Q26">
            <v>0</v>
          </cell>
          <cell r="S26">
            <v>16</v>
          </cell>
          <cell r="T26">
            <v>0</v>
          </cell>
          <cell r="U26">
            <v>2</v>
          </cell>
          <cell r="V26">
            <v>4</v>
          </cell>
          <cell r="W26">
            <v>0</v>
          </cell>
          <cell r="X26">
            <v>0</v>
          </cell>
          <cell r="Y26">
            <v>0</v>
          </cell>
        </row>
        <row r="27">
          <cell r="A27" t="str">
            <v>3NG3</v>
          </cell>
          <cell r="L27">
            <v>0</v>
          </cell>
          <cell r="M27">
            <v>0</v>
          </cell>
          <cell r="N27">
            <v>0</v>
          </cell>
          <cell r="O27">
            <v>0</v>
          </cell>
          <cell r="P27">
            <v>0</v>
          </cell>
          <cell r="Q27">
            <v>3</v>
          </cell>
          <cell r="S27">
            <v>18</v>
          </cell>
          <cell r="T27">
            <v>18</v>
          </cell>
          <cell r="U27">
            <v>0</v>
          </cell>
          <cell r="V27">
            <v>0</v>
          </cell>
          <cell r="W27">
            <v>4</v>
          </cell>
          <cell r="X27">
            <v>18</v>
          </cell>
          <cell r="Y27">
            <v>22</v>
          </cell>
        </row>
        <row r="28">
          <cell r="A28" t="str">
            <v>3ND3</v>
          </cell>
          <cell r="O28">
            <v>0</v>
          </cell>
          <cell r="P28">
            <v>0</v>
          </cell>
          <cell r="Q28">
            <v>3</v>
          </cell>
          <cell r="S28">
            <v>18</v>
          </cell>
          <cell r="T28">
            <v>18</v>
          </cell>
          <cell r="U28">
            <v>0</v>
          </cell>
          <cell r="V28">
            <v>0</v>
          </cell>
          <cell r="W28">
            <v>4</v>
          </cell>
          <cell r="X28">
            <v>18</v>
          </cell>
          <cell r="Y28">
            <v>22</v>
          </cell>
        </row>
        <row r="29">
          <cell r="A29" t="str">
            <v>3NC3</v>
          </cell>
          <cell r="L29">
            <v>0</v>
          </cell>
          <cell r="M29">
            <v>0</v>
          </cell>
          <cell r="N29">
            <v>0</v>
          </cell>
          <cell r="O29">
            <v>0</v>
          </cell>
          <cell r="P29">
            <v>0</v>
          </cell>
          <cell r="Q29">
            <v>3</v>
          </cell>
          <cell r="S29">
            <v>0</v>
          </cell>
          <cell r="T29">
            <v>9</v>
          </cell>
          <cell r="U29">
            <v>0</v>
          </cell>
          <cell r="V29">
            <v>0</v>
          </cell>
          <cell r="W29">
            <v>2</v>
          </cell>
          <cell r="X29">
            <v>9</v>
          </cell>
          <cell r="Y29">
            <v>0</v>
          </cell>
        </row>
        <row r="30">
          <cell r="A30" t="str">
            <v>3NC3+3ND3</v>
          </cell>
          <cell r="N30">
            <v>0</v>
          </cell>
          <cell r="O30">
            <v>0</v>
          </cell>
          <cell r="P30">
            <v>0</v>
          </cell>
          <cell r="Q30">
            <v>6</v>
          </cell>
          <cell r="S30">
            <v>18</v>
          </cell>
          <cell r="T30">
            <v>27</v>
          </cell>
          <cell r="U30">
            <v>0</v>
          </cell>
          <cell r="V30">
            <v>0</v>
          </cell>
          <cell r="W30">
            <v>6</v>
          </cell>
          <cell r="X30">
            <v>27</v>
          </cell>
          <cell r="Y30">
            <v>22</v>
          </cell>
        </row>
        <row r="31">
          <cell r="A31" t="str">
            <v>3NG3+3NC3</v>
          </cell>
          <cell r="N31">
            <v>0</v>
          </cell>
          <cell r="O31">
            <v>0</v>
          </cell>
          <cell r="P31">
            <v>0</v>
          </cell>
          <cell r="Q31">
            <v>6</v>
          </cell>
          <cell r="S31">
            <v>18</v>
          </cell>
          <cell r="T31">
            <v>27</v>
          </cell>
          <cell r="U31">
            <v>0</v>
          </cell>
          <cell r="V31">
            <v>0</v>
          </cell>
          <cell r="W31">
            <v>6</v>
          </cell>
          <cell r="X31">
            <v>27</v>
          </cell>
          <cell r="Y31">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E46">
            <v>244169100.16579708</v>
          </cell>
        </row>
      </sheetData>
      <sheetData sheetId="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TDTKP"/>
      <sheetName val="DON GIA"/>
      <sheetName val="CHITIET VL-NC-TT-3p"/>
      <sheetName val="TONG HOP VL-NC-3P"/>
      <sheetName val="TONG HOP VL-NC-1P"/>
      <sheetName val="CHITIET VL-NC-TT -1p"/>
      <sheetName val="TM-DT"/>
      <sheetName val="DK-KH"/>
      <sheetName val="KPVC_BD "/>
      <sheetName val="Tien Luon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 val="giathanh1"/>
    </sheetNames>
    <sheetDataSet>
      <sheetData sheetId="0"/>
      <sheetData sheetId="1"/>
      <sheetData sheetId="2"/>
      <sheetData sheetId="3" refreshError="1"/>
      <sheetData sheetId="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TP2"/>
      <sheetName val="KH thau (2)"/>
      <sheetName val="Thau (2)"/>
      <sheetName val="PATK"/>
      <sheetName val="BTIEN"/>
      <sheetName val="Sheet1"/>
      <sheetName val="noi suy &gt; 3ti"/>
      <sheetName val="TH-TCT(bcktkt)"/>
      <sheetName val="DTTP1"/>
      <sheetName val="HOAN VON"/>
      <sheetName val="dt"/>
      <sheetName val="gtvt"/>
      <sheetName val="dgct"/>
      <sheetName val="vc-cq"/>
      <sheetName val="dongia"/>
      <sheetName val="LUONG CN"/>
      <sheetName val="B_THDT (TT05)"/>
      <sheetName val="TDT"/>
      <sheetName val="B_HMC"/>
      <sheetName val="THop CFXayDung "/>
      <sheetName val="TH_CPVC"/>
      <sheetName val="THOP_CPVC (B4.2)"/>
      <sheetName val="THop VL-NC-MTC (B4.1)"/>
      <sheetName val="VL-NC-MTC"/>
      <sheetName val="VLC"/>
      <sheetName val="THTL"/>
      <sheetName val="THKL"/>
      <sheetName val="GTKL"/>
      <sheetName val="TK thu hoi"/>
      <sheetName val="PT DonGia"/>
      <sheetName val="DG-MTC"/>
      <sheetName val="DG-VL"/>
      <sheetName val="GD-MTC"/>
      <sheetName val="DG-NCong"/>
      <sheetName val="TH-CQ-DVN"/>
      <sheetName val="vc-cq-DVN"/>
      <sheetName val="TH-be tu (PTH)"/>
      <sheetName val="Vlieu"/>
      <sheetName val="Chi tiet VL"/>
      <sheetName val="VL-CP"/>
      <sheetName val="CT-CP"/>
      <sheetName val="vc-co"/>
      <sheetName val="TH-CONG"/>
      <sheetName val="PTDT-CONG"/>
      <sheetName val="HT_TD"/>
      <sheetName val="PTSL-HAM "/>
    </sheetNames>
    <sheetDataSet>
      <sheetData sheetId="0"/>
      <sheetData sheetId="1"/>
      <sheetData sheetId="2"/>
      <sheetData sheetId="3"/>
      <sheetData sheetId="4"/>
      <sheetData sheetId="5"/>
      <sheetData sheetId="6"/>
      <sheetData sheetId="7"/>
      <sheetData sheetId="8"/>
      <sheetData sheetId="9">
        <row r="2">
          <cell r="G2" t="e">
            <v>#REF!</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XD"/>
      <sheetName val="THDT XD"/>
      <sheetName val="DT"/>
      <sheetName val="THVT"/>
      <sheetName val="PTVT"/>
      <sheetName val="CLVT"/>
      <sheetName val="VANCHUYEN"/>
      <sheetName val="............."/>
      <sheetName val="HMC TT"/>
      <sheetName val="DG_Can Tho"/>
      <sheetName val="GVT_Can Tho"/>
      <sheetName val="B5-CPTV"/>
      <sheetName val="Pipetest"/>
    </sheetNames>
    <sheetDataSet>
      <sheetData sheetId="0" refreshError="1">
        <row r="3">
          <cell r="D3">
            <v>16680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BA vung II"/>
      <sheetName val="THDT DZ 35 kV"/>
      <sheetName val="VL-NC-M 35KV"/>
      <sheetName val="Phu kien 35 kV"/>
      <sheetName val="THDT DZ 22 kV"/>
      <sheetName val="VL-NC-M 22KV"/>
      <sheetName val="Phu kien 22 kV"/>
      <sheetName val="Tiep dia"/>
      <sheetName val="Mong MT 2,8x2,3"/>
      <sheetName val="TL MT 2,8 x 2,3"/>
      <sheetName val="Mong MBK 2,8x2"/>
      <sheetName val="TL MK 2,8x2"/>
      <sheetName val="Mong MN 15-5"/>
      <sheetName val="TL -MN 15-5"/>
      <sheetName val="DG"/>
      <sheetName val="TDTKP"/>
      <sheetName val="KPVC-BD "/>
      <sheetName val="TIEUHAO"/>
      <sheetName val="XL4Poppy"/>
    </sheetNames>
    <sheetDataSet>
      <sheetData sheetId="0" refreshError="1">
        <row r="3">
          <cell r="A3" t="str">
            <v>03.1112</v>
          </cell>
        </row>
        <row r="206">
          <cell r="A206" t="str">
            <v>02.1211</v>
          </cell>
          <cell r="B206" t="str">
            <v>Vaän chuyeån xi maêng cöï ly 100m</v>
          </cell>
          <cell r="C206" t="str">
            <v>taán</v>
          </cell>
          <cell r="E206">
            <v>71813</v>
          </cell>
        </row>
        <row r="207">
          <cell r="A207" t="str">
            <v>02.1212</v>
          </cell>
          <cell r="B207" t="str">
            <v>Vaän chuyeån xi maêng cöï ly 300m</v>
          </cell>
          <cell r="C207" t="str">
            <v>taán</v>
          </cell>
          <cell r="E207">
            <v>67545</v>
          </cell>
        </row>
        <row r="208">
          <cell r="A208" t="str">
            <v>02.1213</v>
          </cell>
          <cell r="B208" t="str">
            <v>Vaän chuyeån xi maêng cöï ly 500m</v>
          </cell>
          <cell r="C208" t="str">
            <v>taán</v>
          </cell>
          <cell r="E208">
            <v>66956</v>
          </cell>
        </row>
        <row r="209">
          <cell r="A209" t="str">
            <v>02.1214</v>
          </cell>
          <cell r="B209" t="str">
            <v>Vaän chuyeån xi maêng cöï ly &gt;500m</v>
          </cell>
          <cell r="C209" t="str">
            <v>taán</v>
          </cell>
          <cell r="E209">
            <v>66515</v>
          </cell>
        </row>
        <row r="211">
          <cell r="A211" t="str">
            <v>02.1231</v>
          </cell>
          <cell r="B211" t="str">
            <v>Vaän chuyeån caùt</v>
          </cell>
          <cell r="C211" t="str">
            <v>m3</v>
          </cell>
          <cell r="E211">
            <v>67251</v>
          </cell>
        </row>
        <row r="212">
          <cell r="A212" t="str">
            <v>02.1232</v>
          </cell>
          <cell r="B212" t="str">
            <v>Vaän chuyeån caùt</v>
          </cell>
          <cell r="C212" t="str">
            <v>m3</v>
          </cell>
          <cell r="E212">
            <v>64308</v>
          </cell>
        </row>
        <row r="213">
          <cell r="A213" t="str">
            <v>02.1233</v>
          </cell>
          <cell r="B213" t="str">
            <v>Vaän chuyeån caùt</v>
          </cell>
          <cell r="C213" t="str">
            <v>m3</v>
          </cell>
          <cell r="E213">
            <v>63719</v>
          </cell>
        </row>
        <row r="214">
          <cell r="A214" t="str">
            <v>02.1234</v>
          </cell>
          <cell r="B214" t="str">
            <v>Vaän chuyeån caùt</v>
          </cell>
          <cell r="C214" t="str">
            <v>m3</v>
          </cell>
          <cell r="E214">
            <v>62983</v>
          </cell>
        </row>
        <row r="216">
          <cell r="A216" t="str">
            <v>02.1241</v>
          </cell>
          <cell r="B216" t="str">
            <v xml:space="preserve">Vaän chuyeån ñaù </v>
          </cell>
          <cell r="C216" t="str">
            <v>m3</v>
          </cell>
          <cell r="E216">
            <v>70635</v>
          </cell>
        </row>
        <row r="217">
          <cell r="A217" t="str">
            <v>02.1242</v>
          </cell>
          <cell r="B217" t="str">
            <v xml:space="preserve">Vaän chuyeån ñaù </v>
          </cell>
          <cell r="C217" t="str">
            <v>m3</v>
          </cell>
          <cell r="E217">
            <v>67692</v>
          </cell>
        </row>
        <row r="218">
          <cell r="A218" t="str">
            <v>02.1243</v>
          </cell>
          <cell r="B218" t="str">
            <v xml:space="preserve">Vaän chuyeån ñaù </v>
          </cell>
          <cell r="C218" t="str">
            <v>m3</v>
          </cell>
          <cell r="E218">
            <v>67104</v>
          </cell>
        </row>
        <row r="219">
          <cell r="A219" t="str">
            <v>02.1244</v>
          </cell>
          <cell r="B219" t="str">
            <v xml:space="preserve">Vaän chuyeån ñaù </v>
          </cell>
          <cell r="C219" t="str">
            <v>m3</v>
          </cell>
          <cell r="E219">
            <v>66662</v>
          </cell>
        </row>
        <row r="221">
          <cell r="A221" t="str">
            <v>02.1321</v>
          </cell>
          <cell r="B221" t="str">
            <v>Vaän chuyeån nöôùc</v>
          </cell>
          <cell r="C221" t="str">
            <v>m3</v>
          </cell>
          <cell r="E221">
            <v>57833</v>
          </cell>
        </row>
        <row r="222">
          <cell r="A222" t="str">
            <v>02.1322</v>
          </cell>
          <cell r="B222" t="str">
            <v>Vaän chuyeån nöôùc</v>
          </cell>
          <cell r="C222" t="str">
            <v>m3</v>
          </cell>
          <cell r="E222">
            <v>56950</v>
          </cell>
        </row>
        <row r="223">
          <cell r="A223" t="str">
            <v>02.1323</v>
          </cell>
          <cell r="B223" t="str">
            <v>Vaän chuyeån nöôùc</v>
          </cell>
          <cell r="C223" t="str">
            <v>m3</v>
          </cell>
          <cell r="E223">
            <v>49592</v>
          </cell>
        </row>
        <row r="224">
          <cell r="A224" t="str">
            <v>02.1324</v>
          </cell>
          <cell r="B224" t="str">
            <v>Vaän chuyeån nöôùc</v>
          </cell>
          <cell r="C224" t="str">
            <v>m3</v>
          </cell>
          <cell r="E224">
            <v>48415</v>
          </cell>
        </row>
        <row r="226">
          <cell r="A226" t="str">
            <v>02.1331</v>
          </cell>
          <cell r="B226" t="str">
            <v>Vaän chuyeån vaùn khuoân</v>
          </cell>
          <cell r="C226" t="str">
            <v>m3</v>
          </cell>
          <cell r="E226">
            <v>57391</v>
          </cell>
        </row>
        <row r="227">
          <cell r="A227" t="str">
            <v>02.1332</v>
          </cell>
          <cell r="B227" t="str">
            <v>Vaän chuyeån vaùn khuoân</v>
          </cell>
          <cell r="C227" t="str">
            <v>m3</v>
          </cell>
          <cell r="E227">
            <v>55037</v>
          </cell>
        </row>
        <row r="228">
          <cell r="A228" t="str">
            <v>02.1333</v>
          </cell>
          <cell r="B228" t="str">
            <v>Vaän chuyeån vaùn khuoân</v>
          </cell>
          <cell r="C228" t="str">
            <v>m3</v>
          </cell>
          <cell r="E228">
            <v>54301</v>
          </cell>
        </row>
        <row r="229">
          <cell r="A229" t="str">
            <v>02.1334</v>
          </cell>
          <cell r="B229" t="str">
            <v>Vaän chuyeån vaùn khuoân</v>
          </cell>
          <cell r="C229" t="str">
            <v>m3</v>
          </cell>
          <cell r="E229">
            <v>53859</v>
          </cell>
        </row>
        <row r="231">
          <cell r="A231" t="str">
            <v>02.1351</v>
          </cell>
          <cell r="B231" t="str">
            <v>Vaän chuyeån coát theùp + bulon</v>
          </cell>
          <cell r="C231" t="str">
            <v>Taán</v>
          </cell>
          <cell r="E231">
            <v>110221</v>
          </cell>
        </row>
        <row r="232">
          <cell r="A232" t="str">
            <v>02.1352</v>
          </cell>
          <cell r="B232" t="str">
            <v>Vaän chuyeån coát theùp + bulon</v>
          </cell>
          <cell r="C232" t="str">
            <v>Taán</v>
          </cell>
          <cell r="E232">
            <v>103451</v>
          </cell>
        </row>
        <row r="233">
          <cell r="A233" t="str">
            <v>02.1353</v>
          </cell>
          <cell r="B233" t="str">
            <v>Vaän chuyeån coát theùp + bulon</v>
          </cell>
          <cell r="C233" t="str">
            <v>Taán</v>
          </cell>
          <cell r="E233">
            <v>102127</v>
          </cell>
        </row>
        <row r="234">
          <cell r="A234" t="str">
            <v>02.1354</v>
          </cell>
          <cell r="B234" t="str">
            <v>Vaän chuyeån coát theùp + bulon</v>
          </cell>
          <cell r="C234" t="str">
            <v>Taán</v>
          </cell>
          <cell r="E234">
            <v>93739</v>
          </cell>
        </row>
        <row r="236">
          <cell r="A236" t="str">
            <v>02.1361</v>
          </cell>
          <cell r="B236" t="str">
            <v>Vaän chuyeån coät, xaø theùp</v>
          </cell>
          <cell r="C236" t="str">
            <v>Taán</v>
          </cell>
          <cell r="E236">
            <v>100214</v>
          </cell>
        </row>
        <row r="237">
          <cell r="A237" t="str">
            <v>02.1362</v>
          </cell>
          <cell r="B237" t="str">
            <v>Vaän chuyeån coät, xaø theùp</v>
          </cell>
          <cell r="C237" t="str">
            <v>Taán</v>
          </cell>
          <cell r="E237">
            <v>94033</v>
          </cell>
        </row>
        <row r="238">
          <cell r="A238" t="str">
            <v>02.1363</v>
          </cell>
          <cell r="B238" t="str">
            <v>Vaän chuyeån coät, xaø theùp</v>
          </cell>
          <cell r="C238" t="str">
            <v>Taán</v>
          </cell>
          <cell r="E238">
            <v>92856</v>
          </cell>
        </row>
        <row r="239">
          <cell r="A239" t="str">
            <v>02.1364</v>
          </cell>
          <cell r="B239" t="str">
            <v>Vaän chuyeån coät, xaø theùp</v>
          </cell>
          <cell r="C239" t="str">
            <v>Taán</v>
          </cell>
          <cell r="E239">
            <v>91973</v>
          </cell>
        </row>
        <row r="241">
          <cell r="A241" t="str">
            <v>02.1391</v>
          </cell>
          <cell r="B241" t="str">
            <v>Vaän chuyeån coïc tre</v>
          </cell>
          <cell r="C241" t="str">
            <v>coïc</v>
          </cell>
          <cell r="E241">
            <v>17953</v>
          </cell>
        </row>
        <row r="242">
          <cell r="A242" t="str">
            <v>02.1392</v>
          </cell>
          <cell r="B242" t="str">
            <v>Vaän chuyeån coïc tre</v>
          </cell>
          <cell r="C242" t="str">
            <v>coïc</v>
          </cell>
          <cell r="E242">
            <v>16923</v>
          </cell>
        </row>
        <row r="243">
          <cell r="A243" t="str">
            <v>02.1393</v>
          </cell>
          <cell r="B243" t="str">
            <v>Vaän chuyeån coïc tre</v>
          </cell>
          <cell r="C243" t="str">
            <v>coïc</v>
          </cell>
          <cell r="E243">
            <v>16776</v>
          </cell>
        </row>
        <row r="244">
          <cell r="A244" t="str">
            <v>02.1394</v>
          </cell>
          <cell r="B244" t="str">
            <v>Vaän chuyeån coïc tre</v>
          </cell>
          <cell r="C244" t="str">
            <v>coïc</v>
          </cell>
          <cell r="E244">
            <v>16629</v>
          </cell>
        </row>
        <row r="246">
          <cell r="A246" t="str">
            <v>02.1391</v>
          </cell>
          <cell r="B246" t="str">
            <v>Vaän chuyeån coùt eùp</v>
          </cell>
          <cell r="C246" t="str">
            <v>taám</v>
          </cell>
          <cell r="E246">
            <v>17953</v>
          </cell>
        </row>
        <row r="247">
          <cell r="A247" t="str">
            <v>02.1392</v>
          </cell>
          <cell r="B247" t="str">
            <v>Vaän chuyeån coùt eùp</v>
          </cell>
          <cell r="C247" t="str">
            <v>taám</v>
          </cell>
          <cell r="E247">
            <v>16923</v>
          </cell>
        </row>
        <row r="248">
          <cell r="A248" t="str">
            <v>02.1393</v>
          </cell>
          <cell r="B248" t="str">
            <v>Vaän chuyeån coùt eùp</v>
          </cell>
          <cell r="C248" t="str">
            <v>taám</v>
          </cell>
          <cell r="E248">
            <v>16776</v>
          </cell>
        </row>
        <row r="249">
          <cell r="A249" t="str">
            <v>02.1394</v>
          </cell>
          <cell r="B249" t="str">
            <v>Vaän chuyeån coùt eùp</v>
          </cell>
          <cell r="C249" t="str">
            <v>taám</v>
          </cell>
          <cell r="E249">
            <v>16629</v>
          </cell>
        </row>
        <row r="251">
          <cell r="A251" t="str">
            <v>02.1421</v>
          </cell>
          <cell r="B251" t="str">
            <v>Vaän chuyeån phuï kieän caùc loaïi</v>
          </cell>
          <cell r="C251" t="str">
            <v>taán</v>
          </cell>
          <cell r="E251">
            <v>99184</v>
          </cell>
        </row>
        <row r="252">
          <cell r="A252" t="str">
            <v>02.1422</v>
          </cell>
          <cell r="B252" t="str">
            <v>Vaän chuyeån phuï kieän caùc loaïi</v>
          </cell>
          <cell r="C252" t="str">
            <v>taán</v>
          </cell>
          <cell r="E252">
            <v>93150</v>
          </cell>
        </row>
        <row r="253">
          <cell r="A253" t="str">
            <v>02.1423</v>
          </cell>
          <cell r="B253" t="str">
            <v>Vaän chuyeån phuï kieän caùc loaïi</v>
          </cell>
          <cell r="C253" t="str">
            <v>taán</v>
          </cell>
          <cell r="E253">
            <v>91973</v>
          </cell>
        </row>
        <row r="254">
          <cell r="A254" t="str">
            <v>02.1424</v>
          </cell>
          <cell r="B254" t="str">
            <v>Vaän chuyeån phuï kieän caùc loaïi</v>
          </cell>
          <cell r="C254" t="str">
            <v>taán</v>
          </cell>
          <cell r="E254">
            <v>90943</v>
          </cell>
        </row>
        <row r="256">
          <cell r="A256" t="str">
            <v>02.1431</v>
          </cell>
          <cell r="B256" t="str">
            <v>Vaän chuyeån söù caùc loaïi</v>
          </cell>
          <cell r="C256" t="str">
            <v>taán</v>
          </cell>
          <cell r="E256">
            <v>130234</v>
          </cell>
        </row>
        <row r="257">
          <cell r="A257" t="str">
            <v>02.1432</v>
          </cell>
          <cell r="B257" t="str">
            <v>Vaän chuyeån söù caùc loaïi</v>
          </cell>
          <cell r="C257" t="str">
            <v>taán</v>
          </cell>
          <cell r="E257">
            <v>122287</v>
          </cell>
        </row>
        <row r="258">
          <cell r="A258" t="str">
            <v>02.1433</v>
          </cell>
          <cell r="B258" t="str">
            <v>Vaän chuyeån söù caùc loaïi</v>
          </cell>
          <cell r="C258" t="str">
            <v>taán</v>
          </cell>
          <cell r="E258">
            <v>120669</v>
          </cell>
        </row>
        <row r="259">
          <cell r="A259" t="str">
            <v>02.1434</v>
          </cell>
          <cell r="B259" t="str">
            <v>Vaän chuyeån söù caùc loaïi</v>
          </cell>
          <cell r="C259" t="str">
            <v>taán</v>
          </cell>
          <cell r="E259">
            <v>119491</v>
          </cell>
        </row>
        <row r="261">
          <cell r="A261" t="str">
            <v>02.1441</v>
          </cell>
          <cell r="B261" t="str">
            <v>Vaän chuyeån daây daãn caùc loaïi</v>
          </cell>
          <cell r="C261" t="str">
            <v>taán</v>
          </cell>
          <cell r="E261">
            <v>100214</v>
          </cell>
        </row>
        <row r="262">
          <cell r="A262" t="str">
            <v>02.1442</v>
          </cell>
          <cell r="B262" t="str">
            <v>Vaän chuyeån daây daãn caùc loaïi</v>
          </cell>
          <cell r="C262" t="str">
            <v>taán</v>
          </cell>
          <cell r="E262">
            <v>93886</v>
          </cell>
        </row>
        <row r="263">
          <cell r="A263" t="str">
            <v>02.1443</v>
          </cell>
          <cell r="B263" t="str">
            <v>Vaän chuyeån daây daãn caùc loaïi</v>
          </cell>
          <cell r="C263" t="str">
            <v>taán</v>
          </cell>
          <cell r="E263">
            <v>92856</v>
          </cell>
        </row>
        <row r="264">
          <cell r="A264" t="str">
            <v>02.1444</v>
          </cell>
          <cell r="B264" t="str">
            <v>Vaän chuyeån daây daãn caùc loaïi</v>
          </cell>
          <cell r="C264" t="str">
            <v>taán</v>
          </cell>
          <cell r="E264">
            <v>91973</v>
          </cell>
        </row>
        <row r="266">
          <cell r="A266" t="str">
            <v>02.1461</v>
          </cell>
          <cell r="B266" t="str">
            <v>Vaän chuyeån coät beâ toâng</v>
          </cell>
          <cell r="C266" t="str">
            <v>taán</v>
          </cell>
          <cell r="E266">
            <v>140241</v>
          </cell>
        </row>
        <row r="267">
          <cell r="A267" t="str">
            <v>02.1462</v>
          </cell>
          <cell r="B267" t="str">
            <v>Vaän chuyeån coät beâ toâng</v>
          </cell>
          <cell r="C267" t="str">
            <v>taán</v>
          </cell>
          <cell r="E267">
            <v>131705</v>
          </cell>
        </row>
        <row r="268">
          <cell r="A268" t="str">
            <v>02.1463</v>
          </cell>
          <cell r="B268" t="str">
            <v>Vaän chuyeån coät beâ toâng</v>
          </cell>
          <cell r="C268" t="str">
            <v>taán</v>
          </cell>
          <cell r="E268">
            <v>129940</v>
          </cell>
        </row>
        <row r="269">
          <cell r="A269" t="str">
            <v>02.1464</v>
          </cell>
          <cell r="B269" t="str">
            <v>Vaän chuyeån coät beâ toâng</v>
          </cell>
          <cell r="C269" t="str">
            <v>taán</v>
          </cell>
          <cell r="E269">
            <v>128762</v>
          </cell>
        </row>
        <row r="271">
          <cell r="A271" t="str">
            <v>02.1481</v>
          </cell>
          <cell r="B271" t="str">
            <v>Vaän chuyeån DCTC</v>
          </cell>
          <cell r="C271" t="str">
            <v>Taán</v>
          </cell>
          <cell r="E271">
            <v>91090</v>
          </cell>
        </row>
        <row r="272">
          <cell r="A272" t="str">
            <v>02.1482</v>
          </cell>
          <cell r="B272" t="str">
            <v>Vaän chuyeån DCTC</v>
          </cell>
          <cell r="C272" t="str">
            <v>Taán</v>
          </cell>
          <cell r="E272">
            <v>84615</v>
          </cell>
        </row>
        <row r="273">
          <cell r="A273" t="str">
            <v>02.1483</v>
          </cell>
          <cell r="B273" t="str">
            <v>Vaän chuyeån DCTC</v>
          </cell>
          <cell r="C273" t="str">
            <v>Taán</v>
          </cell>
          <cell r="E273">
            <v>83585</v>
          </cell>
        </row>
        <row r="274">
          <cell r="A274" t="str">
            <v>02.1484</v>
          </cell>
          <cell r="B274" t="str">
            <v>Vaän chuyeån DCTC</v>
          </cell>
          <cell r="C274" t="str">
            <v>Taán</v>
          </cell>
          <cell r="E274">
            <v>82849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 val="Gia vat tu"/>
      <sheetName val="Don gia TBA vung II"/>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 22KV"/>
      <sheetName val="TT 22"/>
      <sheetName val="CT-BT"/>
      <sheetName val="VCBT"/>
      <sheetName val="KB"/>
      <sheetName val="00000000"/>
      <sheetName val="10000000"/>
      <sheetName val="20000000"/>
      <sheetName val="XL4Poppy"/>
      <sheetName val="CT35"/>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sheetName val="THGDT huu Lung - LS"/>
      <sheetName val="THDT Yen Son"/>
      <sheetName val="D.lg Yen Son"/>
      <sheetName val="THDT Huu Lien"/>
      <sheetName val="D.lg Huu Lien"/>
      <sheetName val="THDT Yen Thinh"/>
      <sheetName val="D.lg Yen Thinh"/>
      <sheetName val="CTBT"/>
      <sheetName val="XL4Poppy"/>
      <sheetName val="Sheet1"/>
      <sheetName val="Sheet6"/>
      <sheetName val="Sheet2"/>
      <sheetName val="Sheet7"/>
      <sheetName val="Sheet4"/>
      <sheetName val="Sheet5"/>
      <sheetName val="Sheet3"/>
      <sheetName val="(1)TK_ThueGTGT_Thang"/>
      <sheetName val="BIA I"/>
      <sheetName val="BIA II"/>
      <sheetName val="THC"/>
      <sheetName val="CTGT"/>
      <sheetName val="DDAYTT"/>
      <sheetName val="TGLLHT"/>
      <sheetName val="TGLL TT"/>
      <sheetName val="DDHT"/>
      <sheetName val="00000000"/>
      <sheetName val="TGTGT"/>
      <sheetName val="DAURA"/>
      <sheetName val="DAUVAO"/>
      <sheetName val="NXT"/>
      <sheetName val="HOPDONG"/>
      <sheetName val="SDHD"/>
      <sheetName val="@HGDT huu Lung - LS"/>
      <sheetName val="THDT Yen Sjn"/>
      <sheetName val="D.lg Huu Lieb"/>
      <sheetName val="Unit price"/>
      <sheetName val="CT Thang Mo"/>
      <sheetName val="CT  PL"/>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DUONG"/>
      <sheetName val="KHANH"/>
      <sheetName val="PHONG"/>
      <sheetName val="XXXXXXXX"/>
      <sheetName val="NKCTỪ"/>
      <sheetName val="SỔ CÁI"/>
      <sheetName val="BCÂNĐỐI"/>
      <sheetName val="CĐKTOÁN"/>
      <sheetName val="KQHĐKD"/>
      <sheetName val="TỒN QUỸ"/>
      <sheetName val="tra-vat-lieu"/>
      <sheetName val="ESTI."/>
      <sheetName val="DI-ESTI"/>
      <sheetName val="Tra_bang"/>
      <sheetName val="TVL"/>
      <sheetName val="DK_KH"/>
      <sheetName val="Chiet tinh dz22"/>
      <sheetName val="July 05 VA 12 mths"/>
      <sheetName val="NKCT?"/>
      <sheetName val="S? CÁI"/>
      <sheetName val="BCÂNÐ?I"/>
      <sheetName val="CÐKTOÁN"/>
      <sheetName val="KQHÐKD"/>
      <sheetName val="T?N QU?"/>
      <sheetName val="mau1"/>
      <sheetName val="inth2"/>
      <sheetName val="mau3"/>
      <sheetName val="mau4"/>
      <sheetName val="MAU TH5"/>
      <sheetName val="mau6"/>
      <sheetName val="mau7"/>
      <sheetName val="mau8"/>
      <sheetName val="mauTH9"/>
      <sheetName val="mauTH 10"/>
      <sheetName val="HIEU QUA DAO TAO PC"/>
      <sheetName val="XL4Test5"/>
      <sheetName val="Weight"/>
      <sheetName val="Khoi luong"/>
      <sheetName val="DK-KH"/>
      <sheetName val="SUMMARY"/>
      <sheetName val="Chiet tinh dz35"/>
      <sheetName val="NKCT_"/>
      <sheetName val="S_ CÁI"/>
      <sheetName val="BCÂNÐ_I"/>
      <sheetName val="T_N QU_"/>
      <sheetName val="data. invoice"/>
      <sheetName val="ptvt"/>
      <sheetName val="TONGKE1P"/>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nky"/>
      <sheetName val="CUOC"/>
      <sheetName val="BIA_I"/>
      <sheetName val="BIA_II"/>
      <sheetName val="TGLL_TT"/>
      <sheetName val="SỔ_CÁI"/>
      <sheetName val="TỒN_QUỸ"/>
      <sheetName val="Dinh nghia"/>
      <sheetName val="TTHBCMT"/>
      <sheetName val="1vanban"/>
      <sheetName val="dtct cong"/>
      <sheetName val="dulieu"/>
      <sheetName val="dulieu3"/>
      <sheetName val="dulieu1"/>
      <sheetName val="DTCT"/>
      <sheetName val="bdm"/>
      <sheetName val="TONGHOP"/>
      <sheetName val="KH_Q1_Q2_01"/>
      <sheetName val="匀敨瑥㌳_x0007_匀敨瑥㐳_x0007_匀敨瑥㔳_x0007_匀敨瑥㘳"/>
      <sheetName val="敨瑥㔳_x0007_匀敨瑥㘳_x0007_匀敨瑥"/>
      <sheetName val="ܶ?桓敥㍴ܷ?桓敥㍴ܸ?"/>
      <sheetName val="_x0007_匀敨瑥〴_x0007_匀敨瑥ㄴ_x0007_匀敨"/>
      <sheetName val="瑥ㄴ_x0007_匀敨瑥㈴_x0007_匀敨瑥㌴_x0007_匀"/>
      <sheetName val="桓敥㑴ܳ?桓敥㑴ܴ?桓敥㑴ܵ"/>
      <sheetName val="_x0007_匀敨瑥㔴_x0007_匀敨"/>
      <sheetName val="?桓敥㑴"/>
      <sheetName val="㘴_x0007_匀敨瑥㜴_x0007_匀"/>
      <sheetName val="敨瑥㠳_x0007_匀敨瑥㤳_x0007_匀敨瑥〴"/>
      <sheetName val="TL rieng"/>
      <sheetName val="ܶ"/>
      <sheetName val="桓敥㑴ܳ"/>
      <sheetName val=""/>
      <sheetName val="IBASE"/>
      <sheetName val="Sheet2 (2)"/>
      <sheetName val="NEW-PANEL"/>
      <sheetName val="KHQT-00-01"/>
      <sheetName val="2001"/>
      <sheetName val="156nhap01"/>
      <sheetName val="CTU"/>
      <sheetName val="GIA VAT LIEU"/>
      <sheetName val="thuyet minh bctc"/>
      <sheetName val="tscd"/>
      <sheetName val="bia - tong"/>
      <sheetName val="phan 1 - tong"/>
      <sheetName val="13-01 - dt"/>
      <sheetName val="tong hop lenh chi"/>
      <sheetName val="bia - chi tiet"/>
      <sheetName val="CT 13-01"/>
      <sheetName val="CT 10-10"/>
      <sheetName val="CT 18-01"/>
      <sheetName val="Don gia TBA vung II"/>
      <sheetName val="ܶ_桓敥㍴ܷ_桓敥㍴ܸ_"/>
      <sheetName val="桓敥㑴ܳ_桓敥㑴ܴ_桓敥㑴ܵ"/>
      <sheetName val="_桓敥㑴"/>
      <sheetName val="So lieu"/>
      <sheetName val="phu-luc1"/>
      <sheetName val="t"/>
      <sheetName val="Cheet%"/>
      <sheetName val="PPTT"/>
      <sheetName val="Quantity"/>
      <sheetName val="BOQ - CDT"/>
      <sheetName val="PTDGDT"/>
      <sheetName val="湥吠ｨ_xffff_ÿ䐀Ｎ_xffff__xffff__xffff__xffff_滿ｨÿ"/>
      <sheetName val="Chi_tiet1"/>
      <sheetName val="THGDT_huu_Lung_-_LS1"/>
      <sheetName val="THDT_Yen_Son1"/>
      <sheetName val="D_lg_Yen_Son1"/>
      <sheetName val="THDT_Huu_Lien1"/>
      <sheetName val="D_lg_Huu_Lien1"/>
      <sheetName val="THDT_Yen_Thinh1"/>
      <sheetName val="D_lg_Yen_Thinh1"/>
      <sheetName val="BIA_I1"/>
      <sheetName val="BIA_II1"/>
      <sheetName val="TGLL_TT1"/>
      <sheetName val="@HGDT_huu_Lung_-_LS1"/>
      <sheetName val="THDT_Yen_Sjn1"/>
      <sheetName val="D_lg_Huu_Lieb1"/>
      <sheetName val="Unit_price"/>
      <sheetName val="CT_Thang_Mo"/>
      <sheetName val="CT__PL"/>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ESTI_"/>
      <sheetName val="SỔ_CÁI1"/>
      <sheetName val="TỒN_QUỸ1"/>
      <sheetName val="MAU_TH5"/>
      <sheetName val="mauTH_10"/>
      <sheetName val="HIEU_QUA_DAO_TAO_PC"/>
      <sheetName val="July_05_VA_12_mths"/>
      <sheetName val="Chiet_tinh_dz22"/>
      <sheetName val="S?_CÁI"/>
      <sheetName val="T?N_QU?"/>
      <sheetName val="Khoi_luong"/>
      <sheetName val="Chiet_tinh_dz35"/>
      <sheetName val="S__CÁI"/>
      <sheetName val="T_N_QU_"/>
      <sheetName val="data__invoice"/>
      <sheetName val="Ty_gia"/>
      <sheetName val="Dinh_nghia"/>
      <sheetName val="dtct_cong"/>
      <sheetName val="DS CK"/>
      <sheetName val="D.lgÿÿÿÿÿÿÿÿÿ"/>
      <sheetName val="TIEUHAO"/>
      <sheetName val="匀敨瑥㌳_x005f_x0007_匀敨瑥㐳_x005f_x0007_匀敨瑥㔳_x000"/>
      <sheetName val="敨瑥㔳_x005f_x0007_匀敨瑥㘳_x005f_x0007_匀敨瑥"/>
      <sheetName val="ܶ_x005f_x0000_桓敥㍴ܷ_x005f_x0000_桓敥㍴ܸ_x005f_x0000_"/>
      <sheetName val="_x005f_x0007_匀敨瑥〴_x005f_x0007_匀敨瑥ㄴ_x005f_x0007_匀敨"/>
      <sheetName val="瑥ㄴ_x005f_x0007_匀敨瑥㈴_x005f_x0007_匀敨瑥㌴_x005f_x0007_"/>
      <sheetName val="桓敥㑴ܳ_x005f_x0000_桓敥㑴ܴ_x005f_x0000_桓敥㑴ܵ"/>
      <sheetName val="_x005f_x0007_匀敨瑥㔴_x005f_x0007_匀敨"/>
      <sheetName val="_x005f_x0000_桓敥㑴"/>
      <sheetName val="㘴_x005f_x0007_匀敨瑥㜴_x005f_x0007_匀"/>
      <sheetName val="敨瑥㠳_x005f_x0007_匀敨瑥㤳_x005f_x0007_匀敨瑥〴"/>
      <sheetName val="湥吠ｨ_x005f_xffff_ÿ䐀Ｎ_x005f_xffff__x005f_xffff__xff"/>
      <sheetName val="MTP"/>
      <sheetName val="ܶ_x0000_桓敥㍴ܷ_x0000_桓敥㍴ܸ_x0000_"/>
      <sheetName val="桓敥㑴ܳ_x0000_桓敥㑴ܴ_x0000_桓敥㑴ܵ"/>
      <sheetName val="_x0000_桓敥㑴"/>
      <sheetName val="Bảng tính DTXD (1353) theo hd "/>
      <sheetName val="VAT TU-HDC"/>
      <sheetName val="VCDD"/>
      <sheetName val="CHIET TINH"/>
      <sheetName val="BKSDBLTKTTTNCN-04"/>
      <sheetName val="Gia thue"/>
      <sheetName val="LEGEND"/>
      <sheetName val="실행철강하도"/>
      <sheetName val="VT190111"/>
      <sheetName val="N_TKP"/>
      <sheetName val="匀敨瑥㌳_x0007_匀敨瑥㐳_x0007_匀敨瑥㔳_x000"/>
      <sheetName val="瑥ㄴ_x0007_匀敨瑥㈴_x0007_匀敨瑥㌴_x0007_"/>
      <sheetName val="湥吠ｨ_xffff_ÿ䐀Ｎ_xffff__xffff__xff"/>
      <sheetName val="Luong TT01"/>
      <sheetName val="DPVT"/>
      <sheetName val="BUGIA_VT"/>
      <sheetName val="M7i M10i"/>
      <sheetName val="ptdg"/>
      <sheetName val="HOAN VON"/>
      <sheetName val="Follow up"/>
      <sheetName val="S? C?I"/>
      <sheetName val="BC?N??I"/>
      <sheetName val="C?KTO?N"/>
      <sheetName val="KQH?KD"/>
      <sheetName val="S_ C?I"/>
      <sheetName val="BC?N?_I"/>
      <sheetName val="THDT Htu Lien"/>
      <sheetName val="Ldd"/>
      <sheetName val="XLP"/>
      <sheetName val="Tinh toan"/>
      <sheetName val="Tb"/>
      <sheetName val="daywork-nop"/>
      <sheetName val="DZ22"/>
      <sheetName val="DG3285"/>
      <sheetName val="S_ C_I"/>
      <sheetName val="BC_N__I"/>
      <sheetName val="C_KTO_N"/>
      <sheetName val="KQH_KD"/>
      <sheetName val="Du thau Huu Lung - Lang Son"/>
      <sheetName val="KETCHUYEN"/>
      <sheetName val="NXT_HH.TM"/>
      <sheetName val="PTVT (MAU)"/>
      <sheetName val="MTL$-INTER"/>
      <sheetName val="Sheet16"/>
      <sheetName val="Nhapxuat"/>
      <sheetName val="NHAP"/>
      <sheetName val="DTHU-T8"/>
      <sheetName val="data"/>
      <sheetName val="phi"/>
      <sheetName val="Steu"/>
      <sheetName val="Tha tom"/>
      <sheetName val="6542"/>
      <sheetName val="ND"/>
      <sheetName val="THOP XL"/>
      <sheetName val="May"/>
      <sheetName val="Thuc thanh"/>
      <sheetName val="HE SO"/>
      <sheetName val="VP-MM"/>
      <sheetName val="HT"/>
      <sheetName val="nk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ia_NC"/>
      <sheetName val="gvl"/>
      <sheetName val="dtct cong"/>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GC_Satthep"/>
      <sheetName val="COAT&amp;WRAP-QIOT-#3"/>
      <sheetName val="PNT-QUOT-#3"/>
      <sheetName val="XL4Poppy"/>
      <sheetName val="ctTBA"/>
      <sheetName val="TTTram"/>
      <sheetName val="NEW-PANEL"/>
      <sheetName val="gia vt,nc,may"/>
      <sheetName val="Chart1"/>
      <sheetName val="mong + than"/>
      <sheetName val="h thien tt"/>
      <sheetName val="hoµn thien x trat"/>
      <sheetName val="~         "/>
      <sheetName val="DGIAgoi1"/>
      <sheetName val="TH_TB"/>
      <sheetName val="bia_"/>
      <sheetName val="Gia_MBA_(2)"/>
      <sheetName val="Gi¸_tñ_bï"/>
      <sheetName val="Gia_KH"/>
      <sheetName val="GiaVT_XDCB"/>
      <sheetName val="Gia_MBA"/>
      <sheetName val="Cac_HS_hay_SD"/>
      <sheetName val="TTDZ22"/>
      <sheetName val="ctdg"/>
      <sheetName val="Tổng kê"/>
      <sheetName val="tuon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XT_Buoc 3"/>
      <sheetName val="T_x0014_04"/>
      <sheetName val="bka "/>
      <sheetName val="Out"/>
      <sheetName val="Chiet tinh"/>
      <sheetName val="Yen Dinh 1"/>
      <sheetName val="KLHT"/>
      <sheetName val="Gia vat tu"/>
      <sheetName val="T?ng kê"/>
      <sheetName val="TH_TB1"/>
      <sheetName val="bia_1"/>
      <sheetName val="Gia_MBA_(2)1"/>
      <sheetName val="Gi¸_tñ_bï1"/>
      <sheetName val="Gia_KH1"/>
      <sheetName val="GiaVT_XDCB1"/>
      <sheetName val="Gia_MBA1"/>
      <sheetName val="Cac_HS_hay_SD1"/>
      <sheetName val="VAT_&amp;_CIT_COMIN"/>
      <sheetName val="VN_9"/>
      <sheetName val="VN_8"/>
      <sheetName val="VN_6"/>
      <sheetName val="VN_3"/>
      <sheetName val="VN_1"/>
      <sheetName val="lot_10_1"/>
      <sheetName val="lot_10_2"/>
      <sheetName val="lot_11_1"/>
      <sheetName val="lot_11_2"/>
      <sheetName val="lot_12_1"/>
      <sheetName val="lot_12_2"/>
      <sheetName val="dtct_cong"/>
      <sheetName val="mong_+_than"/>
      <sheetName val="h_thien_tt"/>
      <sheetName val="hoµn_thien_x_trat"/>
      <sheetName val="~_________"/>
      <sheetName val="gia_vt,nc,may"/>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Book 1 Summary"/>
      <sheetName val="DONVIBAN"/>
      <sheetName val="NGUON"/>
      <sheetName val="Phan da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00 00000"/>
      <sheetName val="hieuchinh30.11"/>
      <sheetName val="Gia_K_x0008_"/>
      <sheetName val="Cac_HP_hay_SD"/>
      <sheetName val="hoµn thien x tra4"/>
      <sheetName val="DO AM DT"/>
      <sheetName val="daywork- Tham khao"/>
      <sheetName val="T_ng kê"/>
      <sheetName val="Quantity"/>
      <sheetName val="Sum"/>
      <sheetName val="_x0000__x0000__x0000__x0000__x0000__x0000__x0000__x0000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
      <sheetName val="PhÇnCK"/>
      <sheetName val="????????"/>
      <sheetName val="________"/>
      <sheetName val="Can doi "/>
      <sheetName val="DON GIA TRAM (3)"/>
      <sheetName val="DGXDCB_DD"/>
      <sheetName val="Bia"/>
      <sheetName val="Economic Profit"/>
    </sheetNames>
    <sheetDataSet>
      <sheetData sheetId="0" refreshError="1"/>
      <sheetData sheetId="1" refreshError="1"/>
      <sheetData sheetId="2" refreshError="1"/>
      <sheetData sheetId="3" refreshError="1"/>
      <sheetData sheetId="4" refreshError="1">
        <row r="20">
          <cell r="J20">
            <v>62276.4</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tinh"/>
      <sheetName val="KPVC-BD "/>
      <sheetName val="Chi tiet"/>
    </sheetNames>
    <sheetDataSet>
      <sheetData sheetId="0" refreshError="1"/>
      <sheetData sheetId="1" refreshError="1"/>
      <sheetData sheetId="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286-III"/>
      <sheetName val="Sheet1"/>
      <sheetName val="Dinh muc tu van"/>
      <sheetName val="Dinh muc tu van chung"/>
      <sheetName val="PHU LUC"/>
      <sheetName val="A"/>
      <sheetName val="BANG TMDT"/>
      <sheetName val="I"/>
      <sheetName val="THDTtram"/>
      <sheetName val="TB-XL"/>
      <sheetName val="CPK"/>
      <sheetName val="Lai vay"/>
      <sheetName val="1.1"/>
      <sheetName val="Thiet bi"/>
      <sheetName val="TH dien tram"/>
      <sheetName val="Lap dat TB"/>
      <sheetName val="CL_thiet bi"/>
      <sheetName val="VC TB"/>
      <sheetName val="TH - TN"/>
      <sheetName val="VL-NC-MTC TN"/>
      <sheetName val="2.1"/>
      <sheetName val="TH dien lap dat VL tram"/>
      <sheetName val="Vat lieu"/>
      <sheetName val="Lap dat vat lieu"/>
      <sheetName val="CL_vat lieu"/>
      <sheetName val="VC VL"/>
      <sheetName val="2.4"/>
      <sheetName val="TH lan trai"/>
      <sheetName val="Kho bai thi cong"/>
      <sheetName val="DC BMTC"/>
      <sheetName val="3"/>
      <sheetName val="Du tru san xuat"/>
      <sheetName val="Den bu"/>
      <sheetName val="Tiep dia"/>
      <sheetName val="00000000"/>
      <sheetName val="10000000"/>
      <sheetName val="XL4Poppy"/>
      <sheetName val="chiettinh"/>
      <sheetName val="KPVC-BD "/>
      <sheetName val="TH-XL"/>
      <sheetName val="T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
          <cell r="A6" t="str">
            <v>O</v>
          </cell>
          <cell r="C6" t="str">
            <v>COÄT THEÙP</v>
          </cell>
        </row>
        <row r="7">
          <cell r="A7">
            <v>1</v>
          </cell>
          <cell r="B7">
            <v>0</v>
          </cell>
          <cell r="C7" t="str">
            <v>Gia coâng coät ñôõ theùp (gia coâng thoâ)</v>
          </cell>
          <cell r="D7" t="str">
            <v>taán</v>
          </cell>
          <cell r="E7">
            <v>0</v>
          </cell>
          <cell r="G7">
            <v>0</v>
          </cell>
          <cell r="H7">
            <v>6890</v>
          </cell>
          <cell r="J7">
            <v>6890</v>
          </cell>
          <cell r="K7">
            <v>0</v>
          </cell>
          <cell r="L7">
            <v>0</v>
          </cell>
          <cell r="M7">
            <v>0</v>
          </cell>
          <cell r="N7">
            <v>0</v>
          </cell>
          <cell r="O7">
            <v>0</v>
          </cell>
        </row>
        <row r="8">
          <cell r="A8">
            <v>2</v>
          </cell>
          <cell r="B8">
            <v>0</v>
          </cell>
          <cell r="C8" t="str">
            <v>Gia coâng coät neùoõ theùp (gia coâng thoâ)</v>
          </cell>
          <cell r="D8" t="str">
            <v>taán</v>
          </cell>
          <cell r="E8">
            <v>0</v>
          </cell>
          <cell r="G8">
            <v>0</v>
          </cell>
          <cell r="H8">
            <v>7160</v>
          </cell>
          <cell r="J8">
            <v>7160</v>
          </cell>
          <cell r="K8">
            <v>0</v>
          </cell>
          <cell r="L8">
            <v>0</v>
          </cell>
          <cell r="M8">
            <v>0</v>
          </cell>
          <cell r="N8">
            <v>0</v>
          </cell>
          <cell r="O8">
            <v>0</v>
          </cell>
        </row>
        <row r="9">
          <cell r="A9">
            <v>3</v>
          </cell>
          <cell r="B9">
            <v>0</v>
          </cell>
          <cell r="C9" t="str">
            <v>Gia coâng coät ñôõ theùp (maï keõm nhuùng noùng)</v>
          </cell>
          <cell r="D9" t="str">
            <v>taán</v>
          </cell>
          <cell r="E9">
            <v>0</v>
          </cell>
          <cell r="G9">
            <v>0</v>
          </cell>
          <cell r="H9">
            <v>9149</v>
          </cell>
          <cell r="J9">
            <v>9149</v>
          </cell>
          <cell r="K9">
            <v>0</v>
          </cell>
          <cell r="L9">
            <v>0</v>
          </cell>
          <cell r="M9">
            <v>0</v>
          </cell>
          <cell r="N9">
            <v>0</v>
          </cell>
          <cell r="O9">
            <v>0</v>
          </cell>
        </row>
        <row r="10">
          <cell r="A10">
            <v>4</v>
          </cell>
          <cell r="B10">
            <v>0</v>
          </cell>
          <cell r="C10" t="str">
            <v>Gia coâng coät neùo theùp (maï keõm nhuùng noùng)</v>
          </cell>
          <cell r="D10" t="str">
            <v>taán</v>
          </cell>
          <cell r="E10">
            <v>0</v>
          </cell>
          <cell r="G10">
            <v>0</v>
          </cell>
          <cell r="H10">
            <v>9466</v>
          </cell>
          <cell r="J10">
            <v>9466</v>
          </cell>
          <cell r="K10">
            <v>0</v>
          </cell>
          <cell r="L10">
            <v>0</v>
          </cell>
          <cell r="M10">
            <v>0</v>
          </cell>
          <cell r="N10">
            <v>0</v>
          </cell>
          <cell r="O10">
            <v>0</v>
          </cell>
        </row>
        <row r="11">
          <cell r="A11" t="str">
            <v>P</v>
          </cell>
          <cell r="B11">
            <v>0</v>
          </cell>
          <cell r="C11" t="str">
            <v>XAØ THEÙP</v>
          </cell>
          <cell r="E11">
            <v>0</v>
          </cell>
          <cell r="G11">
            <v>0</v>
          </cell>
          <cell r="J11">
            <v>0</v>
          </cell>
          <cell r="K11">
            <v>0</v>
          </cell>
          <cell r="L11">
            <v>0</v>
          </cell>
          <cell r="M11">
            <v>0</v>
          </cell>
          <cell r="N11">
            <v>0</v>
          </cell>
          <cell r="O11">
            <v>0</v>
          </cell>
        </row>
        <row r="12">
          <cell r="A12">
            <v>5</v>
          </cell>
          <cell r="B12">
            <v>0</v>
          </cell>
          <cell r="C12" t="str">
            <v>Gia coâng xaø theùp</v>
          </cell>
          <cell r="D12" t="str">
            <v>taán</v>
          </cell>
          <cell r="E12">
            <v>0</v>
          </cell>
          <cell r="G12">
            <v>0</v>
          </cell>
          <cell r="H12">
            <v>10500</v>
          </cell>
          <cell r="J12">
            <v>10500</v>
          </cell>
          <cell r="K12">
            <v>0</v>
          </cell>
          <cell r="L12">
            <v>0</v>
          </cell>
          <cell r="M12">
            <v>0</v>
          </cell>
          <cell r="N12">
            <v>0</v>
          </cell>
          <cell r="O12">
            <v>0</v>
          </cell>
        </row>
        <row r="13">
          <cell r="A13" t="str">
            <v>Q</v>
          </cell>
          <cell r="B13">
            <v>0</v>
          </cell>
          <cell r="C13" t="str">
            <v xml:space="preserve">BU LOÂNG </v>
          </cell>
          <cell r="E13">
            <v>0</v>
          </cell>
          <cell r="G13">
            <v>0</v>
          </cell>
          <cell r="J13">
            <v>0</v>
          </cell>
          <cell r="K13">
            <v>0</v>
          </cell>
          <cell r="L13">
            <v>0</v>
          </cell>
          <cell r="M13">
            <v>0</v>
          </cell>
          <cell r="N13">
            <v>0</v>
          </cell>
          <cell r="O13">
            <v>0</v>
          </cell>
        </row>
        <row r="14">
          <cell r="A14">
            <v>6</v>
          </cell>
          <cell r="B14">
            <v>0</v>
          </cell>
          <cell r="C14" t="str">
            <v>Bu loâng neo caùc loaïi</v>
          </cell>
          <cell r="D14" t="str">
            <v>taán</v>
          </cell>
          <cell r="E14">
            <v>0</v>
          </cell>
          <cell r="G14">
            <v>0</v>
          </cell>
          <cell r="H14">
            <v>8750</v>
          </cell>
          <cell r="J14">
            <v>8750</v>
          </cell>
          <cell r="K14">
            <v>0</v>
          </cell>
          <cell r="L14">
            <v>0</v>
          </cell>
          <cell r="M14">
            <v>0</v>
          </cell>
          <cell r="N14">
            <v>0</v>
          </cell>
          <cell r="O14">
            <v>0</v>
          </cell>
        </row>
        <row r="15">
          <cell r="A15">
            <v>7</v>
          </cell>
          <cell r="B15">
            <v>0</v>
          </cell>
          <cell r="C15" t="str">
            <v>Bu loâng neo 48-250; 56-250; 64-350</v>
          </cell>
          <cell r="D15" t="str">
            <v>taán</v>
          </cell>
          <cell r="E15">
            <v>0</v>
          </cell>
          <cell r="G15">
            <v>0</v>
          </cell>
          <cell r="H15">
            <v>9135</v>
          </cell>
          <cell r="J15">
            <v>9135</v>
          </cell>
          <cell r="K15">
            <v>0</v>
          </cell>
          <cell r="L15">
            <v>0</v>
          </cell>
          <cell r="M15">
            <v>0</v>
          </cell>
          <cell r="N15">
            <v>0</v>
          </cell>
          <cell r="O15">
            <v>0</v>
          </cell>
        </row>
        <row r="16">
          <cell r="A16">
            <v>8</v>
          </cell>
          <cell r="B16">
            <v>0</v>
          </cell>
          <cell r="C16" t="str">
            <v>Bu loâng caáp beàn 4.4 M 12 - M18</v>
          </cell>
          <cell r="D16" t="str">
            <v>taán</v>
          </cell>
          <cell r="E16">
            <v>0</v>
          </cell>
          <cell r="G16">
            <v>0</v>
          </cell>
          <cell r="H16">
            <v>15000</v>
          </cell>
          <cell r="J16">
            <v>15000</v>
          </cell>
          <cell r="K16">
            <v>0</v>
          </cell>
          <cell r="L16">
            <v>0</v>
          </cell>
          <cell r="M16">
            <v>0</v>
          </cell>
          <cell r="N16">
            <v>0</v>
          </cell>
          <cell r="O16">
            <v>0</v>
          </cell>
        </row>
        <row r="17">
          <cell r="A17">
            <v>9</v>
          </cell>
          <cell r="B17">
            <v>0</v>
          </cell>
          <cell r="C17" t="str">
            <v>Bu loâng caáp beàn 4.4 M 20 - M30</v>
          </cell>
          <cell r="D17" t="str">
            <v>taán</v>
          </cell>
          <cell r="E17">
            <v>0</v>
          </cell>
          <cell r="G17">
            <v>0</v>
          </cell>
          <cell r="H17">
            <v>14500</v>
          </cell>
          <cell r="J17">
            <v>14500</v>
          </cell>
          <cell r="K17">
            <v>0</v>
          </cell>
          <cell r="L17">
            <v>0</v>
          </cell>
          <cell r="M17">
            <v>0</v>
          </cell>
          <cell r="N17">
            <v>0</v>
          </cell>
          <cell r="O17">
            <v>0</v>
          </cell>
        </row>
        <row r="18">
          <cell r="A18">
            <v>10</v>
          </cell>
          <cell r="B18">
            <v>0</v>
          </cell>
          <cell r="C18" t="str">
            <v>Bu loâng caáp beàn 6.6 M 12 - M18</v>
          </cell>
          <cell r="D18" t="str">
            <v>taán</v>
          </cell>
          <cell r="E18">
            <v>0</v>
          </cell>
          <cell r="G18">
            <v>0</v>
          </cell>
          <cell r="H18">
            <v>18000</v>
          </cell>
          <cell r="J18">
            <v>18000</v>
          </cell>
          <cell r="K18">
            <v>0</v>
          </cell>
          <cell r="L18">
            <v>0</v>
          </cell>
          <cell r="M18">
            <v>0</v>
          </cell>
          <cell r="N18">
            <v>0</v>
          </cell>
          <cell r="O18">
            <v>0</v>
          </cell>
        </row>
        <row r="19">
          <cell r="A19">
            <v>11</v>
          </cell>
          <cell r="B19">
            <v>0</v>
          </cell>
          <cell r="C19" t="str">
            <v>Bu loâng caáp beàn 6.6 M 20 - M30</v>
          </cell>
          <cell r="D19" t="str">
            <v>taán</v>
          </cell>
          <cell r="E19">
            <v>0</v>
          </cell>
          <cell r="G19">
            <v>0</v>
          </cell>
          <cell r="H19">
            <v>17000</v>
          </cell>
          <cell r="J19">
            <v>17000</v>
          </cell>
          <cell r="K19">
            <v>0</v>
          </cell>
          <cell r="L19">
            <v>0</v>
          </cell>
          <cell r="M19">
            <v>0</v>
          </cell>
          <cell r="N19">
            <v>0</v>
          </cell>
          <cell r="O19">
            <v>0</v>
          </cell>
        </row>
        <row r="20">
          <cell r="A20">
            <v>12</v>
          </cell>
          <cell r="B20">
            <v>0</v>
          </cell>
          <cell r="C20" t="str">
            <v>Bu loâng caáp beàn 8.8 M 12 - M18</v>
          </cell>
          <cell r="D20" t="str">
            <v>taán</v>
          </cell>
          <cell r="E20">
            <v>0</v>
          </cell>
          <cell r="G20">
            <v>0</v>
          </cell>
          <cell r="H20">
            <v>20000</v>
          </cell>
          <cell r="J20">
            <v>20000</v>
          </cell>
          <cell r="K20">
            <v>0</v>
          </cell>
          <cell r="L20">
            <v>0</v>
          </cell>
          <cell r="M20">
            <v>0</v>
          </cell>
          <cell r="N20">
            <v>0</v>
          </cell>
          <cell r="O20">
            <v>0</v>
          </cell>
        </row>
        <row r="21">
          <cell r="A21">
            <v>13</v>
          </cell>
          <cell r="B21">
            <v>0</v>
          </cell>
          <cell r="C21" t="str">
            <v>Bu loâng caáp beàn 8.8 M 20 - M30</v>
          </cell>
          <cell r="D21" t="str">
            <v>taán</v>
          </cell>
          <cell r="E21">
            <v>0</v>
          </cell>
          <cell r="G21">
            <v>0</v>
          </cell>
          <cell r="H21">
            <v>19000</v>
          </cell>
          <cell r="J21">
            <v>19000</v>
          </cell>
          <cell r="K21">
            <v>0</v>
          </cell>
          <cell r="L21">
            <v>0</v>
          </cell>
          <cell r="M21">
            <v>0</v>
          </cell>
          <cell r="N21">
            <v>0</v>
          </cell>
          <cell r="O21">
            <v>0</v>
          </cell>
        </row>
        <row r="22">
          <cell r="A22" t="str">
            <v>T</v>
          </cell>
          <cell r="B22">
            <v>0</v>
          </cell>
          <cell r="C22" t="str">
            <v>CAÙCH ÑIEÄN</v>
          </cell>
          <cell r="E22">
            <v>0</v>
          </cell>
          <cell r="G22">
            <v>0</v>
          </cell>
          <cell r="J22">
            <v>0</v>
          </cell>
          <cell r="K22">
            <v>0</v>
          </cell>
          <cell r="L22">
            <v>0</v>
          </cell>
          <cell r="M22">
            <v>0</v>
          </cell>
          <cell r="N22">
            <v>0</v>
          </cell>
          <cell r="O22">
            <v>0</v>
          </cell>
        </row>
        <row r="23">
          <cell r="A23" t="str">
            <v>T1</v>
          </cell>
          <cell r="B23">
            <v>0</v>
          </cell>
          <cell r="C23" t="str">
            <v>Chuoãi caùch ñieän</v>
          </cell>
          <cell r="E23">
            <v>0</v>
          </cell>
          <cell r="G23">
            <v>0</v>
          </cell>
          <cell r="J23">
            <v>0</v>
          </cell>
          <cell r="K23">
            <v>0</v>
          </cell>
          <cell r="L23">
            <v>0</v>
          </cell>
          <cell r="M23">
            <v>0</v>
          </cell>
          <cell r="N23">
            <v>0</v>
          </cell>
          <cell r="O23">
            <v>0</v>
          </cell>
        </row>
        <row r="24">
          <cell r="A24">
            <v>14</v>
          </cell>
          <cell r="B24">
            <v>0</v>
          </cell>
          <cell r="C24" t="str">
            <v>Chuoãi caùch ñieän neùo keùp (V) 500kV U 160BS- thuûy tinh- 2x35-146-160</v>
          </cell>
          <cell r="D24" t="str">
            <v>chuoãi</v>
          </cell>
          <cell r="E24">
            <v>0</v>
          </cell>
          <cell r="G24">
            <v>0</v>
          </cell>
          <cell r="H24">
            <v>42392</v>
          </cell>
          <cell r="I24">
            <v>2757.2</v>
          </cell>
          <cell r="J24">
            <v>42392</v>
          </cell>
          <cell r="K24">
            <v>2757.2</v>
          </cell>
          <cell r="L24">
            <v>0</v>
          </cell>
          <cell r="M24">
            <v>0</v>
          </cell>
          <cell r="N24">
            <v>0</v>
          </cell>
          <cell r="O24">
            <v>0</v>
          </cell>
        </row>
        <row r="25">
          <cell r="A25">
            <v>15</v>
          </cell>
          <cell r="B25">
            <v>0</v>
          </cell>
          <cell r="C25" t="str">
            <v>Chuoãi caùch ñieän neùo keùp 220kV U300-thuûy tinh- 2x13-195-300</v>
          </cell>
          <cell r="D25" t="str">
            <v>chuoãi</v>
          </cell>
          <cell r="E25">
            <v>0</v>
          </cell>
          <cell r="G25">
            <v>0</v>
          </cell>
          <cell r="I25">
            <v>1413.1</v>
          </cell>
          <cell r="J25">
            <v>0</v>
          </cell>
          <cell r="K25">
            <v>1413.1</v>
          </cell>
          <cell r="L25">
            <v>0</v>
          </cell>
          <cell r="M25">
            <v>0</v>
          </cell>
          <cell r="N25">
            <v>0</v>
          </cell>
          <cell r="O25">
            <v>0</v>
          </cell>
        </row>
        <row r="26">
          <cell r="A26">
            <v>16</v>
          </cell>
          <cell r="B26">
            <v>0</v>
          </cell>
          <cell r="C26" t="str">
            <v>Chuoãi caùch ñieän neùo 220kV U210-thuûy tinh- 2x14-170-210</v>
          </cell>
          <cell r="D26" t="str">
            <v>chuoãi</v>
          </cell>
          <cell r="E26">
            <v>0</v>
          </cell>
          <cell r="G26">
            <v>0</v>
          </cell>
          <cell r="I26">
            <v>652.1</v>
          </cell>
          <cell r="J26">
            <v>0</v>
          </cell>
          <cell r="K26">
            <v>652.1</v>
          </cell>
          <cell r="L26">
            <v>0</v>
          </cell>
          <cell r="M26">
            <v>0</v>
          </cell>
          <cell r="N26">
            <v>0</v>
          </cell>
          <cell r="O26">
            <v>0</v>
          </cell>
        </row>
        <row r="27">
          <cell r="A27">
            <v>17</v>
          </cell>
          <cell r="B27">
            <v>0</v>
          </cell>
          <cell r="C27" t="str">
            <v>Chuoãi caùch ñieän neùo 220kV U210-thuûy tinh- 14-170</v>
          </cell>
          <cell r="D27" t="str">
            <v>chuoãi</v>
          </cell>
          <cell r="E27">
            <v>0</v>
          </cell>
          <cell r="G27">
            <v>0</v>
          </cell>
          <cell r="I27">
            <v>441</v>
          </cell>
          <cell r="J27">
            <v>0</v>
          </cell>
          <cell r="K27">
            <v>441</v>
          </cell>
          <cell r="L27">
            <v>0</v>
          </cell>
          <cell r="M27">
            <v>0</v>
          </cell>
          <cell r="N27">
            <v>0</v>
          </cell>
          <cell r="O27">
            <v>0</v>
          </cell>
        </row>
        <row r="28">
          <cell r="A28">
            <v>18</v>
          </cell>
          <cell r="B28">
            <v>0</v>
          </cell>
          <cell r="C28" t="str">
            <v>Chuoãi caùch ñieän neùo 220kV U210AS(210B)-thuûy tinh- 14-170-210AS</v>
          </cell>
          <cell r="D28" t="str">
            <v>chuoãi</v>
          </cell>
          <cell r="E28">
            <v>0</v>
          </cell>
          <cell r="G28">
            <v>0</v>
          </cell>
          <cell r="I28">
            <v>505</v>
          </cell>
          <cell r="J28">
            <v>0</v>
          </cell>
          <cell r="K28">
            <v>505</v>
          </cell>
          <cell r="L28">
            <v>0</v>
          </cell>
          <cell r="M28">
            <v>0</v>
          </cell>
          <cell r="N28">
            <v>0</v>
          </cell>
          <cell r="O28">
            <v>0</v>
          </cell>
        </row>
        <row r="29">
          <cell r="A29">
            <v>19</v>
          </cell>
          <cell r="B29">
            <v>0</v>
          </cell>
          <cell r="C29" t="str">
            <v>Chuoãi caùch ñieän neùo 220kV U210-thuûy tinh- 13-170</v>
          </cell>
          <cell r="D29" t="str">
            <v>chuoãi</v>
          </cell>
          <cell r="E29">
            <v>0</v>
          </cell>
          <cell r="G29">
            <v>0</v>
          </cell>
          <cell r="I29">
            <v>341</v>
          </cell>
          <cell r="J29">
            <v>0</v>
          </cell>
          <cell r="K29">
            <v>341</v>
          </cell>
          <cell r="L29">
            <v>0</v>
          </cell>
          <cell r="M29">
            <v>0</v>
          </cell>
          <cell r="N29">
            <v>0</v>
          </cell>
          <cell r="O29">
            <v>0</v>
          </cell>
        </row>
        <row r="30">
          <cell r="A30">
            <v>20</v>
          </cell>
          <cell r="B30">
            <v>0</v>
          </cell>
          <cell r="C30" t="str">
            <v>Chuoãi caùch ñieän neùo 220kV U160-thuûy tinh- 2x15-146-160</v>
          </cell>
          <cell r="D30" t="str">
            <v>chuoãi</v>
          </cell>
          <cell r="E30">
            <v>0</v>
          </cell>
          <cell r="G30">
            <v>0</v>
          </cell>
          <cell r="I30">
            <v>651.6</v>
          </cell>
          <cell r="J30">
            <v>0</v>
          </cell>
          <cell r="K30">
            <v>651.6</v>
          </cell>
          <cell r="L30">
            <v>0</v>
          </cell>
          <cell r="M30">
            <v>0</v>
          </cell>
          <cell r="N30">
            <v>0</v>
          </cell>
          <cell r="O30">
            <v>0</v>
          </cell>
        </row>
        <row r="31">
          <cell r="A31">
            <v>21</v>
          </cell>
          <cell r="B31">
            <v>0</v>
          </cell>
          <cell r="C31" t="str">
            <v>Chuoãi caùch ñieän neùo 220kV U160BS -thuûy tinh- 15-140-160</v>
          </cell>
          <cell r="D31" t="str">
            <v>chuoãi</v>
          </cell>
          <cell r="E31">
            <v>0</v>
          </cell>
          <cell r="G31">
            <v>0</v>
          </cell>
          <cell r="I31">
            <v>629.20000000000005</v>
          </cell>
          <cell r="J31">
            <v>0</v>
          </cell>
          <cell r="K31">
            <v>629.20000000000005</v>
          </cell>
          <cell r="L31">
            <v>0</v>
          </cell>
          <cell r="M31">
            <v>0</v>
          </cell>
          <cell r="N31">
            <v>0</v>
          </cell>
          <cell r="O31">
            <v>0</v>
          </cell>
        </row>
        <row r="32">
          <cell r="A32">
            <v>22</v>
          </cell>
          <cell r="B32">
            <v>0</v>
          </cell>
          <cell r="C32" t="str">
            <v>Chuoãi caùch ñieän neùo 220kV U160 -thuûy tinh- 15-170</v>
          </cell>
          <cell r="D32" t="str">
            <v>chuoãi</v>
          </cell>
          <cell r="E32">
            <v>0</v>
          </cell>
          <cell r="G32">
            <v>0</v>
          </cell>
          <cell r="I32">
            <v>330.1</v>
          </cell>
          <cell r="J32">
            <v>0</v>
          </cell>
          <cell r="K32">
            <v>330.1</v>
          </cell>
          <cell r="L32">
            <v>0</v>
          </cell>
          <cell r="M32">
            <v>0</v>
          </cell>
          <cell r="N32">
            <v>0</v>
          </cell>
          <cell r="O32">
            <v>0</v>
          </cell>
        </row>
        <row r="33">
          <cell r="A33">
            <v>23</v>
          </cell>
          <cell r="B33">
            <v>0</v>
          </cell>
          <cell r="C33" t="str">
            <v>Chuoãi caùch ñieän neùo 220kV U160 -thuûy tinh- 13-170</v>
          </cell>
          <cell r="D33" t="str">
            <v>chuoãi</v>
          </cell>
          <cell r="E33">
            <v>0</v>
          </cell>
          <cell r="G33">
            <v>0</v>
          </cell>
          <cell r="I33">
            <v>316.3</v>
          </cell>
          <cell r="J33">
            <v>0</v>
          </cell>
          <cell r="K33">
            <v>316.3</v>
          </cell>
          <cell r="L33">
            <v>0</v>
          </cell>
          <cell r="M33">
            <v>0</v>
          </cell>
          <cell r="N33">
            <v>0</v>
          </cell>
          <cell r="O33">
            <v>0</v>
          </cell>
        </row>
        <row r="34">
          <cell r="A34">
            <v>24</v>
          </cell>
          <cell r="B34">
            <v>0</v>
          </cell>
          <cell r="C34" t="str">
            <v>Chuoãi caùch ñieän neùo 220kV U120B -thuûy tinh- 2x18-146-120</v>
          </cell>
          <cell r="D34" t="str">
            <v>chuoãi</v>
          </cell>
          <cell r="E34">
            <v>0</v>
          </cell>
          <cell r="G34">
            <v>0</v>
          </cell>
          <cell r="H34">
            <v>9274</v>
          </cell>
          <cell r="J34">
            <v>9274</v>
          </cell>
          <cell r="K34">
            <v>0</v>
          </cell>
          <cell r="L34">
            <v>0</v>
          </cell>
          <cell r="M34">
            <v>0</v>
          </cell>
          <cell r="N34">
            <v>0</v>
          </cell>
          <cell r="O34">
            <v>0</v>
          </cell>
        </row>
        <row r="35">
          <cell r="A35">
            <v>25</v>
          </cell>
          <cell r="B35">
            <v>0</v>
          </cell>
          <cell r="C35" t="str">
            <v>Chuoãi caùch ñieän neùo 220kV U120B -thuûy tinh- 18-146-120</v>
          </cell>
          <cell r="D35" t="str">
            <v>chuoãi</v>
          </cell>
          <cell r="E35">
            <v>0</v>
          </cell>
          <cell r="G35">
            <v>0</v>
          </cell>
          <cell r="H35">
            <v>5939</v>
          </cell>
          <cell r="J35">
            <v>5939</v>
          </cell>
          <cell r="K35">
            <v>0</v>
          </cell>
          <cell r="L35">
            <v>0</v>
          </cell>
          <cell r="M35">
            <v>0</v>
          </cell>
          <cell r="N35">
            <v>0</v>
          </cell>
          <cell r="O35">
            <v>0</v>
          </cell>
        </row>
        <row r="36">
          <cell r="A36">
            <v>26</v>
          </cell>
          <cell r="B36">
            <v>0</v>
          </cell>
          <cell r="C36" t="str">
            <v>Chuoãi caùch ñieän neùo 220kV U120 -thuûy tinh- 16-146-120</v>
          </cell>
          <cell r="D36" t="str">
            <v>chuoãi</v>
          </cell>
          <cell r="E36">
            <v>0</v>
          </cell>
          <cell r="G36">
            <v>0</v>
          </cell>
          <cell r="H36">
            <v>5017</v>
          </cell>
          <cell r="J36">
            <v>5017</v>
          </cell>
          <cell r="K36">
            <v>0</v>
          </cell>
          <cell r="L36">
            <v>0</v>
          </cell>
          <cell r="M36">
            <v>0</v>
          </cell>
          <cell r="N36">
            <v>0</v>
          </cell>
          <cell r="O36">
            <v>0</v>
          </cell>
        </row>
        <row r="37">
          <cell r="A37">
            <v>27</v>
          </cell>
          <cell r="B37">
            <v>0</v>
          </cell>
          <cell r="C37" t="str">
            <v>Chuoãi caùch ñieän neùo 220kV U120 -goám- 22-127-120</v>
          </cell>
          <cell r="D37" t="str">
            <v>chuoãi</v>
          </cell>
          <cell r="E37">
            <v>0</v>
          </cell>
          <cell r="G37">
            <v>0</v>
          </cell>
          <cell r="I37">
            <v>324.3</v>
          </cell>
          <cell r="J37">
            <v>0</v>
          </cell>
          <cell r="K37">
            <v>324.3</v>
          </cell>
          <cell r="L37">
            <v>0</v>
          </cell>
          <cell r="M37">
            <v>0</v>
          </cell>
          <cell r="N37">
            <v>0</v>
          </cell>
          <cell r="O37">
            <v>0</v>
          </cell>
        </row>
        <row r="38">
          <cell r="A38">
            <v>28</v>
          </cell>
          <cell r="B38">
            <v>0</v>
          </cell>
          <cell r="C38" t="str">
            <v>Chuoãi caùch ñieän neùo 220kV U120 -goám- 18-145-120</v>
          </cell>
          <cell r="D38" t="str">
            <v>chuoãi</v>
          </cell>
          <cell r="E38">
            <v>0</v>
          </cell>
          <cell r="G38">
            <v>0</v>
          </cell>
          <cell r="I38">
            <v>304</v>
          </cell>
          <cell r="J38">
            <v>0</v>
          </cell>
          <cell r="K38">
            <v>304</v>
          </cell>
          <cell r="L38">
            <v>0</v>
          </cell>
          <cell r="M38">
            <v>0</v>
          </cell>
          <cell r="N38">
            <v>0</v>
          </cell>
          <cell r="O38">
            <v>0</v>
          </cell>
        </row>
        <row r="39">
          <cell r="A39">
            <v>29</v>
          </cell>
          <cell r="B39">
            <v>0</v>
          </cell>
          <cell r="C39" t="str">
            <v>Chuoãi caùch ñieän ñôõ 220kV U160 -thuûy tinh- 2x17-146-160</v>
          </cell>
          <cell r="D39" t="str">
            <v>chuoãi</v>
          </cell>
          <cell r="E39">
            <v>0</v>
          </cell>
          <cell r="G39">
            <v>0</v>
          </cell>
          <cell r="I39">
            <v>1019.8</v>
          </cell>
          <cell r="J39">
            <v>0</v>
          </cell>
          <cell r="K39">
            <v>1019.8</v>
          </cell>
          <cell r="L39">
            <v>0</v>
          </cell>
          <cell r="M39">
            <v>0</v>
          </cell>
          <cell r="N39">
            <v>0</v>
          </cell>
          <cell r="O39">
            <v>0</v>
          </cell>
        </row>
        <row r="40">
          <cell r="A40">
            <v>30</v>
          </cell>
          <cell r="B40">
            <v>0</v>
          </cell>
          <cell r="C40" t="str">
            <v>Chuoãi caùch ñieän ñôõ 220kV U160BS -thuûy tinh- 15-140-160</v>
          </cell>
          <cell r="D40" t="str">
            <v>chuoãi</v>
          </cell>
          <cell r="E40">
            <v>0</v>
          </cell>
          <cell r="G40">
            <v>0</v>
          </cell>
          <cell r="I40">
            <v>629.20000000000005</v>
          </cell>
          <cell r="J40">
            <v>0</v>
          </cell>
          <cell r="K40">
            <v>629.20000000000005</v>
          </cell>
          <cell r="L40">
            <v>0</v>
          </cell>
          <cell r="M40">
            <v>0</v>
          </cell>
          <cell r="N40">
            <v>0</v>
          </cell>
          <cell r="O40">
            <v>0</v>
          </cell>
        </row>
        <row r="41">
          <cell r="A41">
            <v>31</v>
          </cell>
          <cell r="B41">
            <v>0</v>
          </cell>
          <cell r="C41" t="str">
            <v>Chuoãi caùch ñieän ñôõ 220kV  U 120 -thuûy tinh- 15-146-160</v>
          </cell>
          <cell r="D41" t="str">
            <v>chuoãi</v>
          </cell>
          <cell r="E41">
            <v>0</v>
          </cell>
          <cell r="G41">
            <v>0</v>
          </cell>
          <cell r="I41">
            <v>581.79999999999995</v>
          </cell>
          <cell r="J41">
            <v>0</v>
          </cell>
          <cell r="K41">
            <v>581.79999999999995</v>
          </cell>
          <cell r="L41">
            <v>0</v>
          </cell>
          <cell r="M41">
            <v>0</v>
          </cell>
          <cell r="N41">
            <v>0</v>
          </cell>
          <cell r="O41">
            <v>0</v>
          </cell>
        </row>
        <row r="42">
          <cell r="A42">
            <v>32</v>
          </cell>
          <cell r="B42">
            <v>0</v>
          </cell>
          <cell r="C42" t="str">
            <v>Chuoãi caùch ñieän ñôõ 220kV  U 80as -thuûy tinh- 15-146-80AS</v>
          </cell>
          <cell r="D42" t="str">
            <v>chuoãi</v>
          </cell>
          <cell r="E42">
            <v>0</v>
          </cell>
          <cell r="G42">
            <v>0</v>
          </cell>
          <cell r="I42">
            <v>251.4</v>
          </cell>
          <cell r="J42">
            <v>0</v>
          </cell>
          <cell r="K42">
            <v>251.4</v>
          </cell>
          <cell r="L42">
            <v>0</v>
          </cell>
          <cell r="M42">
            <v>0</v>
          </cell>
          <cell r="N42">
            <v>0</v>
          </cell>
          <cell r="O42">
            <v>0</v>
          </cell>
        </row>
        <row r="43">
          <cell r="A43">
            <v>33</v>
          </cell>
          <cell r="B43">
            <v>0</v>
          </cell>
          <cell r="C43" t="str">
            <v>Chuoãi caùch ñieän ñôõ 220kV  U 70 -thuûy tinh- 2x18-146-70</v>
          </cell>
          <cell r="D43" t="str">
            <v>chuoãi</v>
          </cell>
          <cell r="E43">
            <v>0</v>
          </cell>
          <cell r="G43">
            <v>0</v>
          </cell>
          <cell r="I43">
            <v>565</v>
          </cell>
          <cell r="J43">
            <v>0</v>
          </cell>
          <cell r="K43">
            <v>565</v>
          </cell>
          <cell r="L43">
            <v>0</v>
          </cell>
          <cell r="M43">
            <v>0</v>
          </cell>
          <cell r="N43">
            <v>0</v>
          </cell>
          <cell r="O43">
            <v>0</v>
          </cell>
        </row>
        <row r="44">
          <cell r="A44">
            <v>34</v>
          </cell>
          <cell r="B44">
            <v>0</v>
          </cell>
          <cell r="C44" t="str">
            <v>Chuoãi caùch ñieän ñôõ 220kV  U 70 -thuûy tinh- 15(16)-146-70</v>
          </cell>
          <cell r="D44" t="str">
            <v>chuoãi</v>
          </cell>
          <cell r="E44">
            <v>0</v>
          </cell>
          <cell r="G44">
            <v>0</v>
          </cell>
          <cell r="I44">
            <v>199.6</v>
          </cell>
          <cell r="J44">
            <v>0</v>
          </cell>
          <cell r="K44">
            <v>199.6</v>
          </cell>
          <cell r="L44">
            <v>0</v>
          </cell>
          <cell r="M44">
            <v>0</v>
          </cell>
          <cell r="N44">
            <v>0</v>
          </cell>
          <cell r="O44">
            <v>0</v>
          </cell>
        </row>
        <row r="45">
          <cell r="A45">
            <v>35</v>
          </cell>
          <cell r="B45">
            <v>0</v>
          </cell>
          <cell r="C45" t="str">
            <v>Chuoãi caùch ñieän ñôõ 220kV  U 70BS -thuûy tinh- 18-127-70</v>
          </cell>
          <cell r="D45" t="str">
            <v>chuoãi</v>
          </cell>
          <cell r="E45">
            <v>0</v>
          </cell>
          <cell r="G45">
            <v>0</v>
          </cell>
          <cell r="H45">
            <v>5094</v>
          </cell>
          <cell r="J45">
            <v>5094</v>
          </cell>
          <cell r="K45">
            <v>0</v>
          </cell>
          <cell r="L45">
            <v>0</v>
          </cell>
          <cell r="M45">
            <v>0</v>
          </cell>
          <cell r="N45">
            <v>0</v>
          </cell>
          <cell r="O45">
            <v>0</v>
          </cell>
        </row>
        <row r="46">
          <cell r="A46">
            <v>36</v>
          </cell>
          <cell r="B46">
            <v>0</v>
          </cell>
          <cell r="C46" t="str">
            <v>Chuoãi caùch ñieän ñôõ 220kV  U 70BS -thuûy tinh- 16-127-70</v>
          </cell>
          <cell r="D46" t="str">
            <v>chuoãi</v>
          </cell>
          <cell r="E46">
            <v>0</v>
          </cell>
          <cell r="G46">
            <v>0</v>
          </cell>
          <cell r="H46">
            <v>3748</v>
          </cell>
          <cell r="J46">
            <v>3748</v>
          </cell>
          <cell r="K46">
            <v>0</v>
          </cell>
          <cell r="L46">
            <v>0</v>
          </cell>
          <cell r="M46">
            <v>0</v>
          </cell>
          <cell r="N46">
            <v>0</v>
          </cell>
          <cell r="O46">
            <v>0</v>
          </cell>
        </row>
        <row r="47">
          <cell r="A47">
            <v>37</v>
          </cell>
          <cell r="B47">
            <v>0</v>
          </cell>
          <cell r="C47" t="str">
            <v>Chuoãi caùch ñieän ñôõ 220kV  U 120 -Goám- 22-127-120</v>
          </cell>
          <cell r="D47" t="str">
            <v>chuoãi</v>
          </cell>
          <cell r="E47">
            <v>0</v>
          </cell>
          <cell r="G47">
            <v>0</v>
          </cell>
          <cell r="I47">
            <v>270.2</v>
          </cell>
          <cell r="J47">
            <v>0</v>
          </cell>
          <cell r="K47">
            <v>270.2</v>
          </cell>
          <cell r="L47">
            <v>0</v>
          </cell>
          <cell r="M47">
            <v>0</v>
          </cell>
          <cell r="N47">
            <v>0</v>
          </cell>
          <cell r="O47">
            <v>0</v>
          </cell>
        </row>
        <row r="48">
          <cell r="A48">
            <v>38</v>
          </cell>
          <cell r="B48">
            <v>0</v>
          </cell>
          <cell r="C48" t="str">
            <v>Chuoãi caùch ñieän ñôõ 220kV  U 120 -Goám- 18-145-120</v>
          </cell>
          <cell r="D48" t="str">
            <v>chuoãi</v>
          </cell>
          <cell r="E48">
            <v>0</v>
          </cell>
          <cell r="G48">
            <v>0</v>
          </cell>
          <cell r="I48">
            <v>210</v>
          </cell>
          <cell r="J48">
            <v>0</v>
          </cell>
          <cell r="K48">
            <v>210</v>
          </cell>
          <cell r="L48">
            <v>0</v>
          </cell>
          <cell r="M48">
            <v>0</v>
          </cell>
          <cell r="N48">
            <v>0</v>
          </cell>
          <cell r="O48">
            <v>0</v>
          </cell>
        </row>
        <row r="49">
          <cell r="A49">
            <v>39</v>
          </cell>
          <cell r="B49">
            <v>1</v>
          </cell>
          <cell r="C49" t="str">
            <v>Chuoãi caùch ñieän neùo 110kV U160BS-Thuûy tinh -9-140-160</v>
          </cell>
          <cell r="D49" t="str">
            <v>chuoãi</v>
          </cell>
          <cell r="E49">
            <v>30</v>
          </cell>
          <cell r="G49">
            <v>0</v>
          </cell>
          <cell r="I49">
            <v>496.7</v>
          </cell>
          <cell r="J49">
            <v>0</v>
          </cell>
          <cell r="K49">
            <v>506.63400000000001</v>
          </cell>
          <cell r="L49">
            <v>0</v>
          </cell>
          <cell r="M49">
            <v>9.9340000000000259</v>
          </cell>
          <cell r="N49">
            <v>0</v>
          </cell>
          <cell r="O49">
            <v>298.02000000000078</v>
          </cell>
        </row>
        <row r="50">
          <cell r="A50">
            <v>40</v>
          </cell>
          <cell r="B50">
            <v>0</v>
          </cell>
          <cell r="C50" t="str">
            <v>Chuoãi caùch ñieän neùo 110kV PS120-Thuûy tinh -9(10)-146-120</v>
          </cell>
          <cell r="D50" t="str">
            <v>chuoãi</v>
          </cell>
          <cell r="E50">
            <v>0</v>
          </cell>
          <cell r="G50">
            <v>0</v>
          </cell>
          <cell r="H50">
            <v>4466</v>
          </cell>
          <cell r="I50">
            <v>290.5</v>
          </cell>
          <cell r="J50">
            <v>4466</v>
          </cell>
          <cell r="K50">
            <v>290.5</v>
          </cell>
          <cell r="L50">
            <v>0</v>
          </cell>
          <cell r="M50">
            <v>0</v>
          </cell>
          <cell r="N50">
            <v>0</v>
          </cell>
          <cell r="O50">
            <v>0</v>
          </cell>
        </row>
        <row r="51">
          <cell r="A51">
            <v>41</v>
          </cell>
          <cell r="B51">
            <v>0</v>
          </cell>
          <cell r="C51" t="str">
            <v>Chuoãi caùch ñieän neùo 110kV U120-goám -12-127-120</v>
          </cell>
          <cell r="D51" t="str">
            <v>chuoãi</v>
          </cell>
          <cell r="E51">
            <v>0</v>
          </cell>
          <cell r="G51">
            <v>0</v>
          </cell>
          <cell r="H51">
            <v>4511</v>
          </cell>
          <cell r="I51">
            <v>293.39999999999998</v>
          </cell>
          <cell r="J51">
            <v>4511</v>
          </cell>
          <cell r="K51">
            <v>293.39999999999998</v>
          </cell>
          <cell r="L51">
            <v>0</v>
          </cell>
          <cell r="M51">
            <v>0</v>
          </cell>
          <cell r="N51">
            <v>0</v>
          </cell>
          <cell r="O51">
            <v>0</v>
          </cell>
        </row>
        <row r="52">
          <cell r="A52">
            <v>42</v>
          </cell>
          <cell r="B52">
            <v>0</v>
          </cell>
          <cell r="C52" t="str">
            <v>Chuoãi caùch ñieän neùo 110kV U120B-goám -9-146-120</v>
          </cell>
          <cell r="D52" t="str">
            <v>chuoãi</v>
          </cell>
          <cell r="E52">
            <v>0</v>
          </cell>
          <cell r="G52">
            <v>0</v>
          </cell>
          <cell r="H52">
            <v>4228</v>
          </cell>
          <cell r="I52">
            <v>275</v>
          </cell>
          <cell r="J52">
            <v>4228</v>
          </cell>
          <cell r="K52">
            <v>275</v>
          </cell>
          <cell r="L52">
            <v>0</v>
          </cell>
          <cell r="M52">
            <v>0</v>
          </cell>
          <cell r="N52">
            <v>0</v>
          </cell>
          <cell r="O52">
            <v>0</v>
          </cell>
        </row>
        <row r="53">
          <cell r="A53">
            <v>43</v>
          </cell>
          <cell r="B53">
            <v>0</v>
          </cell>
          <cell r="C53" t="str">
            <v>Chuoãi caùch ñieän neùo 110kV U70-goám -11-127-70</v>
          </cell>
          <cell r="D53" t="str">
            <v>chuoãi</v>
          </cell>
          <cell r="E53">
            <v>0</v>
          </cell>
          <cell r="G53">
            <v>0</v>
          </cell>
          <cell r="H53">
            <v>2345</v>
          </cell>
          <cell r="I53">
            <v>152.5</v>
          </cell>
          <cell r="J53">
            <v>2345</v>
          </cell>
          <cell r="K53">
            <v>152.5</v>
          </cell>
          <cell r="L53">
            <v>0</v>
          </cell>
          <cell r="M53">
            <v>0</v>
          </cell>
          <cell r="N53">
            <v>0</v>
          </cell>
          <cell r="O53">
            <v>0</v>
          </cell>
        </row>
        <row r="54">
          <cell r="A54">
            <v>44</v>
          </cell>
          <cell r="B54">
            <v>2</v>
          </cell>
          <cell r="C54" t="str">
            <v>Chuoãi caùch ñieän ñôõ 110kV U160BS-thuûy tinh -9-140-160</v>
          </cell>
          <cell r="D54" t="str">
            <v>chuoãi</v>
          </cell>
          <cell r="E54">
            <v>9</v>
          </cell>
          <cell r="G54">
            <v>0</v>
          </cell>
          <cell r="I54">
            <v>496.7</v>
          </cell>
          <cell r="J54">
            <v>0</v>
          </cell>
          <cell r="K54">
            <v>506.63400000000001</v>
          </cell>
          <cell r="L54">
            <v>0</v>
          </cell>
          <cell r="M54">
            <v>9.9340000000000259</v>
          </cell>
          <cell r="N54">
            <v>0</v>
          </cell>
          <cell r="O54">
            <v>89.406000000000233</v>
          </cell>
        </row>
        <row r="55">
          <cell r="A55">
            <v>45</v>
          </cell>
          <cell r="B55">
            <v>0</v>
          </cell>
          <cell r="C55" t="str">
            <v xml:space="preserve">Chuoãi caùch ñieän ñôõ 110kV  PS120-thuûy tinh </v>
          </cell>
          <cell r="D55" t="str">
            <v>chuoãi</v>
          </cell>
          <cell r="E55">
            <v>0</v>
          </cell>
          <cell r="G55">
            <v>0</v>
          </cell>
          <cell r="I55">
            <v>261</v>
          </cell>
          <cell r="J55">
            <v>0</v>
          </cell>
          <cell r="K55">
            <v>261</v>
          </cell>
          <cell r="L55">
            <v>0</v>
          </cell>
          <cell r="M55">
            <v>0</v>
          </cell>
          <cell r="N55">
            <v>0</v>
          </cell>
          <cell r="O55">
            <v>0</v>
          </cell>
        </row>
        <row r="56">
          <cell r="A56">
            <v>46</v>
          </cell>
          <cell r="B56">
            <v>0</v>
          </cell>
          <cell r="C56" t="str">
            <v xml:space="preserve">Chuoãi caùch ñieän ñôõ 110kV  PS120D-thuûy tinh </v>
          </cell>
          <cell r="D56" t="str">
            <v>chuoãi</v>
          </cell>
          <cell r="E56">
            <v>0</v>
          </cell>
          <cell r="G56">
            <v>0</v>
          </cell>
          <cell r="I56">
            <v>206.2</v>
          </cell>
          <cell r="J56">
            <v>0</v>
          </cell>
          <cell r="K56">
            <v>206.2</v>
          </cell>
          <cell r="L56">
            <v>0</v>
          </cell>
          <cell r="M56">
            <v>0</v>
          </cell>
          <cell r="N56">
            <v>0</v>
          </cell>
          <cell r="O56">
            <v>0</v>
          </cell>
        </row>
        <row r="57">
          <cell r="A57">
            <v>47</v>
          </cell>
          <cell r="B57">
            <v>0</v>
          </cell>
          <cell r="C57" t="str">
            <v>Chuoãi caùch ñieän ñôõ 110kV U70BS-thuûy tinh -(8)9-127-70</v>
          </cell>
          <cell r="D57" t="str">
            <v>chuoãi</v>
          </cell>
          <cell r="E57">
            <v>0</v>
          </cell>
          <cell r="F57">
            <v>0.15</v>
          </cell>
          <cell r="G57">
            <v>0</v>
          </cell>
          <cell r="I57">
            <v>109.4</v>
          </cell>
          <cell r="J57">
            <v>0</v>
          </cell>
          <cell r="K57">
            <v>109.4</v>
          </cell>
          <cell r="L57">
            <v>0</v>
          </cell>
          <cell r="M57">
            <v>0</v>
          </cell>
          <cell r="N57">
            <v>0</v>
          </cell>
          <cell r="O57">
            <v>0</v>
          </cell>
        </row>
        <row r="58">
          <cell r="A58">
            <v>48</v>
          </cell>
          <cell r="B58">
            <v>0</v>
          </cell>
          <cell r="C58" t="str">
            <v>Chuoãi caùch ñieän ñôõ 110kV U120-goám -12-127-120</v>
          </cell>
          <cell r="D58" t="str">
            <v>chuoãi</v>
          </cell>
          <cell r="E58">
            <v>0</v>
          </cell>
          <cell r="G58">
            <v>0</v>
          </cell>
          <cell r="I58">
            <v>185.3</v>
          </cell>
          <cell r="J58">
            <v>0</v>
          </cell>
          <cell r="K58">
            <v>185.3</v>
          </cell>
          <cell r="L58">
            <v>0</v>
          </cell>
          <cell r="M58">
            <v>0</v>
          </cell>
          <cell r="N58">
            <v>0</v>
          </cell>
          <cell r="O58">
            <v>0</v>
          </cell>
        </row>
        <row r="59">
          <cell r="A59">
            <v>49</v>
          </cell>
          <cell r="B59">
            <v>0</v>
          </cell>
          <cell r="C59" t="str">
            <v>Chuoãi caùch ñieän ñôõ 110kV U120B-goám -9-146-120</v>
          </cell>
          <cell r="D59" t="str">
            <v>chuoãi</v>
          </cell>
          <cell r="E59">
            <v>0</v>
          </cell>
          <cell r="G59">
            <v>0</v>
          </cell>
          <cell r="I59">
            <v>146</v>
          </cell>
          <cell r="J59">
            <v>0</v>
          </cell>
          <cell r="K59">
            <v>146</v>
          </cell>
          <cell r="L59">
            <v>0</v>
          </cell>
          <cell r="M59">
            <v>0</v>
          </cell>
          <cell r="N59">
            <v>0</v>
          </cell>
          <cell r="O59">
            <v>0</v>
          </cell>
        </row>
        <row r="60">
          <cell r="A60">
            <v>50</v>
          </cell>
          <cell r="B60">
            <v>0</v>
          </cell>
          <cell r="C60" t="str">
            <v>Chuoãi caùch ñieän ñôõ 110kV U70-goám -11-127-70</v>
          </cell>
          <cell r="D60" t="str">
            <v>chuoãi</v>
          </cell>
          <cell r="E60">
            <v>0</v>
          </cell>
          <cell r="G60">
            <v>0</v>
          </cell>
          <cell r="I60">
            <v>143.5</v>
          </cell>
          <cell r="J60">
            <v>0</v>
          </cell>
          <cell r="K60">
            <v>143.5</v>
          </cell>
          <cell r="L60">
            <v>0</v>
          </cell>
          <cell r="M60">
            <v>0</v>
          </cell>
          <cell r="N60">
            <v>0</v>
          </cell>
          <cell r="O60">
            <v>0</v>
          </cell>
        </row>
        <row r="61">
          <cell r="A61">
            <v>51</v>
          </cell>
          <cell r="B61">
            <v>0</v>
          </cell>
          <cell r="C61" t="str">
            <v>Chuoãi caùch ñieän neùo cho daây choáng seùt TK90 U160-thuûy tinh-1-146-160</v>
          </cell>
          <cell r="D61" t="str">
            <v>chuoãi</v>
          </cell>
          <cell r="E61">
            <v>0</v>
          </cell>
          <cell r="G61">
            <v>0</v>
          </cell>
          <cell r="I61">
            <v>69.099999999999994</v>
          </cell>
          <cell r="J61">
            <v>0</v>
          </cell>
          <cell r="K61">
            <v>69.099999999999994</v>
          </cell>
          <cell r="L61">
            <v>0</v>
          </cell>
          <cell r="M61">
            <v>0</v>
          </cell>
          <cell r="N61">
            <v>0</v>
          </cell>
          <cell r="O61">
            <v>0</v>
          </cell>
        </row>
        <row r="62">
          <cell r="A62">
            <v>52</v>
          </cell>
          <cell r="B62">
            <v>3</v>
          </cell>
          <cell r="C62" t="str">
            <v>Chuoãi caùch ñieän neùo cho daây choáng seùt TK70 U120-thuûy tinh-1-146-120</v>
          </cell>
          <cell r="D62" t="str">
            <v>chuoãi</v>
          </cell>
          <cell r="E62">
            <v>4</v>
          </cell>
          <cell r="G62">
            <v>0</v>
          </cell>
          <cell r="I62">
            <v>65</v>
          </cell>
          <cell r="J62">
            <v>0</v>
          </cell>
          <cell r="K62">
            <v>66.3</v>
          </cell>
          <cell r="L62">
            <v>0</v>
          </cell>
          <cell r="M62">
            <v>1.2999999999999972</v>
          </cell>
          <cell r="N62">
            <v>0</v>
          </cell>
          <cell r="O62">
            <v>5.1999999999999886</v>
          </cell>
        </row>
        <row r="63">
          <cell r="A63">
            <v>53</v>
          </cell>
          <cell r="B63">
            <v>0</v>
          </cell>
          <cell r="C63" t="str">
            <v>Chuoãi caùch ñieän neùo cho daây choáng seùt TK70 U120B-thuûy tinh-1-146-120</v>
          </cell>
          <cell r="D63" t="str">
            <v>chuoãi</v>
          </cell>
          <cell r="E63">
            <v>0</v>
          </cell>
          <cell r="G63">
            <v>0</v>
          </cell>
          <cell r="H63">
            <v>1298</v>
          </cell>
          <cell r="J63">
            <v>1298</v>
          </cell>
          <cell r="K63">
            <v>0</v>
          </cell>
          <cell r="L63">
            <v>0</v>
          </cell>
          <cell r="M63">
            <v>0</v>
          </cell>
          <cell r="N63">
            <v>0</v>
          </cell>
          <cell r="O63">
            <v>0</v>
          </cell>
        </row>
        <row r="64">
          <cell r="A64">
            <v>54</v>
          </cell>
          <cell r="B64">
            <v>0</v>
          </cell>
          <cell r="C64" t="str">
            <v>Chuoãi caùch ñieän neùo cho daây choáng seùt TK50</v>
          </cell>
          <cell r="D64" t="str">
            <v>chuoãi</v>
          </cell>
          <cell r="E64">
            <v>0</v>
          </cell>
          <cell r="G64">
            <v>0</v>
          </cell>
          <cell r="H64">
            <v>226</v>
          </cell>
          <cell r="J64">
            <v>226</v>
          </cell>
          <cell r="K64">
            <v>0</v>
          </cell>
          <cell r="L64">
            <v>0</v>
          </cell>
          <cell r="M64">
            <v>0</v>
          </cell>
          <cell r="N64">
            <v>0</v>
          </cell>
          <cell r="O64">
            <v>0</v>
          </cell>
        </row>
        <row r="65">
          <cell r="A65">
            <v>55</v>
          </cell>
          <cell r="B65">
            <v>0</v>
          </cell>
          <cell r="C65" t="str">
            <v>Chuoãi caùch ñieän ñôõ cho daây choáng seùt TK90 U70-thuûy tinh-1-146-120</v>
          </cell>
          <cell r="D65" t="str">
            <v>chuoãi</v>
          </cell>
          <cell r="E65">
            <v>0</v>
          </cell>
          <cell r="G65">
            <v>0</v>
          </cell>
          <cell r="I65">
            <v>46.6</v>
          </cell>
          <cell r="J65">
            <v>0</v>
          </cell>
          <cell r="K65">
            <v>46.6</v>
          </cell>
          <cell r="L65">
            <v>0</v>
          </cell>
          <cell r="M65">
            <v>0</v>
          </cell>
          <cell r="N65">
            <v>0</v>
          </cell>
          <cell r="O65">
            <v>0</v>
          </cell>
        </row>
        <row r="66">
          <cell r="A66">
            <v>56</v>
          </cell>
          <cell r="B66">
            <v>0</v>
          </cell>
          <cell r="C66" t="str">
            <v>Chuoãi caùch ñieän ñôõ cho daây choáng seùt TK70 U70-thuûy tinh-1-127-70</v>
          </cell>
          <cell r="D66" t="str">
            <v>chuoãi</v>
          </cell>
          <cell r="E66">
            <v>0</v>
          </cell>
          <cell r="G66">
            <v>0</v>
          </cell>
          <cell r="I66">
            <v>47</v>
          </cell>
          <cell r="J66">
            <v>0</v>
          </cell>
          <cell r="K66">
            <v>47</v>
          </cell>
          <cell r="L66">
            <v>0</v>
          </cell>
          <cell r="M66">
            <v>0</v>
          </cell>
          <cell r="N66">
            <v>0</v>
          </cell>
          <cell r="O66">
            <v>0</v>
          </cell>
        </row>
        <row r="67">
          <cell r="A67">
            <v>57</v>
          </cell>
          <cell r="B67">
            <v>0</v>
          </cell>
          <cell r="C67" t="str">
            <v>Chuoãi caùch ñieän ñôõ cho daây choáng seùt TK70 U70BS-thuûy tinh-1-127-70</v>
          </cell>
          <cell r="D67" t="str">
            <v>chuoãi</v>
          </cell>
          <cell r="E67">
            <v>0</v>
          </cell>
          <cell r="G67">
            <v>0</v>
          </cell>
          <cell r="H67">
            <v>823</v>
          </cell>
          <cell r="J67">
            <v>823</v>
          </cell>
          <cell r="K67">
            <v>0</v>
          </cell>
          <cell r="L67">
            <v>0</v>
          </cell>
          <cell r="M67">
            <v>0</v>
          </cell>
          <cell r="N67">
            <v>0</v>
          </cell>
          <cell r="O67">
            <v>0</v>
          </cell>
        </row>
        <row r="68">
          <cell r="A68">
            <v>58</v>
          </cell>
          <cell r="B68">
            <v>0</v>
          </cell>
          <cell r="C68" t="str">
            <v>Chuoãi caùch ñieän ñôõ cho daây choáng seùt TK50-thuûy tinh</v>
          </cell>
          <cell r="D68" t="str">
            <v>chuoãi</v>
          </cell>
          <cell r="E68">
            <v>0</v>
          </cell>
          <cell r="G68">
            <v>0</v>
          </cell>
          <cell r="H68">
            <v>178</v>
          </cell>
          <cell r="J68">
            <v>178</v>
          </cell>
          <cell r="K68">
            <v>0</v>
          </cell>
          <cell r="L68">
            <v>0</v>
          </cell>
          <cell r="M68">
            <v>0</v>
          </cell>
          <cell r="N68">
            <v>0</v>
          </cell>
          <cell r="O68">
            <v>0</v>
          </cell>
        </row>
        <row r="69">
          <cell r="A69" t="str">
            <v>T2</v>
          </cell>
          <cell r="B69">
            <v>0</v>
          </cell>
          <cell r="C69" t="str">
            <v>Baùt caùch ñieän</v>
          </cell>
          <cell r="E69">
            <v>0</v>
          </cell>
          <cell r="G69">
            <v>0</v>
          </cell>
          <cell r="J69">
            <v>0</v>
          </cell>
          <cell r="K69">
            <v>0</v>
          </cell>
          <cell r="L69">
            <v>0</v>
          </cell>
          <cell r="M69">
            <v>0</v>
          </cell>
          <cell r="N69">
            <v>0</v>
          </cell>
          <cell r="O69">
            <v>0</v>
          </cell>
        </row>
        <row r="70">
          <cell r="A70">
            <v>59</v>
          </cell>
          <cell r="B70">
            <v>0</v>
          </cell>
          <cell r="C70" t="str">
            <v>Baùt caùch ñieän U 120-thuûy tinh-146-120</v>
          </cell>
          <cell r="D70" t="str">
            <v>baùt</v>
          </cell>
          <cell r="E70">
            <v>0</v>
          </cell>
          <cell r="G70">
            <v>0</v>
          </cell>
          <cell r="I70">
            <v>10.1</v>
          </cell>
          <cell r="J70">
            <v>0</v>
          </cell>
          <cell r="K70">
            <v>10.1</v>
          </cell>
          <cell r="L70">
            <v>0</v>
          </cell>
          <cell r="M70">
            <v>0</v>
          </cell>
          <cell r="N70">
            <v>0</v>
          </cell>
          <cell r="O70">
            <v>0</v>
          </cell>
        </row>
        <row r="71">
          <cell r="A71">
            <v>60</v>
          </cell>
          <cell r="B71">
            <v>0</v>
          </cell>
          <cell r="C71" t="str">
            <v>Baùt caùch ñieän U 70-thuûy tinh-127-70</v>
          </cell>
          <cell r="D71" t="str">
            <v>baùt</v>
          </cell>
          <cell r="E71">
            <v>0</v>
          </cell>
          <cell r="G71">
            <v>0</v>
          </cell>
          <cell r="I71">
            <v>8.1</v>
          </cell>
          <cell r="J71">
            <v>0</v>
          </cell>
          <cell r="K71">
            <v>8.1</v>
          </cell>
          <cell r="L71">
            <v>0</v>
          </cell>
          <cell r="M71">
            <v>0</v>
          </cell>
          <cell r="N71">
            <v>0</v>
          </cell>
          <cell r="O71">
            <v>0</v>
          </cell>
        </row>
        <row r="72">
          <cell r="A72">
            <v>61</v>
          </cell>
          <cell r="B72">
            <v>0</v>
          </cell>
          <cell r="C72" t="str">
            <v>Söù ñóa NGK 10-thuûy tinh</v>
          </cell>
          <cell r="D72" t="str">
            <v>baùt</v>
          </cell>
          <cell r="E72">
            <v>0</v>
          </cell>
          <cell r="G72">
            <v>0</v>
          </cell>
          <cell r="H72">
            <v>63</v>
          </cell>
          <cell r="J72">
            <v>63</v>
          </cell>
          <cell r="K72">
            <v>0</v>
          </cell>
          <cell r="L72">
            <v>0</v>
          </cell>
          <cell r="M72">
            <v>0</v>
          </cell>
          <cell r="N72">
            <v>0</v>
          </cell>
          <cell r="O72">
            <v>0</v>
          </cell>
        </row>
        <row r="73">
          <cell r="A73">
            <v>62</v>
          </cell>
          <cell r="B73">
            <v>0</v>
          </cell>
          <cell r="C73" t="str">
            <v>Söù ñóa NGK 6-thuûy tinh</v>
          </cell>
          <cell r="D73" t="str">
            <v>baùt</v>
          </cell>
          <cell r="E73">
            <v>0</v>
          </cell>
          <cell r="G73">
            <v>0</v>
          </cell>
          <cell r="H73">
            <v>58</v>
          </cell>
          <cell r="J73">
            <v>58</v>
          </cell>
          <cell r="K73">
            <v>0</v>
          </cell>
          <cell r="L73">
            <v>0</v>
          </cell>
          <cell r="M73">
            <v>0</v>
          </cell>
          <cell r="N73">
            <v>0</v>
          </cell>
          <cell r="O73">
            <v>0</v>
          </cell>
        </row>
        <row r="74">
          <cell r="A74">
            <v>63</v>
          </cell>
          <cell r="B74">
            <v>0</v>
          </cell>
          <cell r="C74" t="str">
            <v>Söù treo polime</v>
          </cell>
          <cell r="D74" t="str">
            <v>baùt</v>
          </cell>
          <cell r="E74">
            <v>0</v>
          </cell>
          <cell r="G74">
            <v>0</v>
          </cell>
          <cell r="H74">
            <v>231</v>
          </cell>
          <cell r="J74">
            <v>231</v>
          </cell>
          <cell r="K74">
            <v>0</v>
          </cell>
          <cell r="L74">
            <v>0</v>
          </cell>
          <cell r="M74">
            <v>0</v>
          </cell>
          <cell r="N74">
            <v>0</v>
          </cell>
          <cell r="O74">
            <v>0</v>
          </cell>
        </row>
        <row r="75">
          <cell r="A75" t="str">
            <v>T3</v>
          </cell>
          <cell r="B75">
            <v>0</v>
          </cell>
          <cell r="C75" t="str">
            <v>Caùch ñieän ñöùng cho thanh caùi + ñöôøng daây</v>
          </cell>
          <cell r="E75">
            <v>0</v>
          </cell>
          <cell r="G75">
            <v>0</v>
          </cell>
          <cell r="J75">
            <v>0</v>
          </cell>
          <cell r="K75">
            <v>0</v>
          </cell>
          <cell r="L75">
            <v>0</v>
          </cell>
          <cell r="M75">
            <v>0</v>
          </cell>
          <cell r="N75">
            <v>0</v>
          </cell>
          <cell r="O75">
            <v>0</v>
          </cell>
        </row>
        <row r="76">
          <cell r="A76">
            <v>64</v>
          </cell>
          <cell r="B76">
            <v>0</v>
          </cell>
          <cell r="C76" t="str">
            <v>Caùch ñieän ñöùng cho thanh caùi 500kV (goám)</v>
          </cell>
          <cell r="D76" t="str">
            <v>caùi</v>
          </cell>
          <cell r="E76">
            <v>0</v>
          </cell>
          <cell r="F76">
            <v>0.5</v>
          </cell>
          <cell r="G76">
            <v>0</v>
          </cell>
          <cell r="I76">
            <v>3525.2</v>
          </cell>
          <cell r="J76">
            <v>0</v>
          </cell>
          <cell r="K76">
            <v>3525.2</v>
          </cell>
          <cell r="L76">
            <v>0</v>
          </cell>
          <cell r="M76">
            <v>0</v>
          </cell>
          <cell r="N76">
            <v>0</v>
          </cell>
          <cell r="O76">
            <v>0</v>
          </cell>
        </row>
        <row r="77">
          <cell r="A77">
            <v>65</v>
          </cell>
          <cell r="B77">
            <v>0</v>
          </cell>
          <cell r="C77" t="str">
            <v>Caùch ñieän ñöùng cho thanh caùi 220kV (goám)</v>
          </cell>
          <cell r="D77" t="str">
            <v>caùi</v>
          </cell>
          <cell r="E77">
            <v>0</v>
          </cell>
          <cell r="F77">
            <v>0.3</v>
          </cell>
          <cell r="G77">
            <v>0</v>
          </cell>
          <cell r="I77">
            <v>734</v>
          </cell>
          <cell r="J77">
            <v>0</v>
          </cell>
          <cell r="K77">
            <v>734</v>
          </cell>
          <cell r="L77">
            <v>0</v>
          </cell>
          <cell r="M77">
            <v>0</v>
          </cell>
          <cell r="N77">
            <v>0</v>
          </cell>
          <cell r="O77">
            <v>0</v>
          </cell>
        </row>
        <row r="78">
          <cell r="A78">
            <v>66</v>
          </cell>
          <cell r="B78">
            <v>4</v>
          </cell>
          <cell r="C78" t="str">
            <v>Caùch ñieän ñöùng cho thanh caùi 110kV (goám)</v>
          </cell>
          <cell r="D78" t="str">
            <v>caùi</v>
          </cell>
          <cell r="E78">
            <v>16</v>
          </cell>
          <cell r="F78">
            <v>0.2</v>
          </cell>
          <cell r="G78">
            <v>3.2</v>
          </cell>
          <cell r="I78">
            <v>247</v>
          </cell>
          <cell r="J78">
            <v>0</v>
          </cell>
          <cell r="K78">
            <v>473.92</v>
          </cell>
          <cell r="L78">
            <v>0</v>
          </cell>
          <cell r="M78">
            <v>226.92000000000002</v>
          </cell>
          <cell r="N78">
            <v>0</v>
          </cell>
          <cell r="O78">
            <v>3630.7200000000003</v>
          </cell>
        </row>
        <row r="79">
          <cell r="A79">
            <v>67</v>
          </cell>
          <cell r="B79">
            <v>5</v>
          </cell>
          <cell r="C79" t="str">
            <v>Caùch ñieän ñöùng cho thanh caùi 72kV (goám)</v>
          </cell>
          <cell r="D79" t="str">
            <v>caùi</v>
          </cell>
          <cell r="E79">
            <v>1</v>
          </cell>
          <cell r="F79">
            <v>0.15</v>
          </cell>
          <cell r="G79">
            <v>0.15</v>
          </cell>
          <cell r="I79">
            <v>186.3</v>
          </cell>
          <cell r="J79">
            <v>0</v>
          </cell>
          <cell r="K79">
            <v>190.02600000000001</v>
          </cell>
          <cell r="L79">
            <v>0</v>
          </cell>
          <cell r="M79">
            <v>3.7259999999999991</v>
          </cell>
          <cell r="N79">
            <v>0</v>
          </cell>
          <cell r="O79">
            <v>3.7259999999999991</v>
          </cell>
        </row>
        <row r="80">
          <cell r="A80">
            <v>68</v>
          </cell>
          <cell r="B80">
            <v>0</v>
          </cell>
          <cell r="C80" t="str">
            <v>Caùch ñieän ñöùng cho thanh caùi 35kV (goám)</v>
          </cell>
          <cell r="D80" t="str">
            <v>caùi</v>
          </cell>
          <cell r="E80">
            <v>0</v>
          </cell>
          <cell r="F80">
            <v>0.1</v>
          </cell>
          <cell r="G80">
            <v>0</v>
          </cell>
          <cell r="I80">
            <v>81.7</v>
          </cell>
          <cell r="J80">
            <v>0</v>
          </cell>
          <cell r="K80">
            <v>81.7</v>
          </cell>
          <cell r="L80">
            <v>0</v>
          </cell>
          <cell r="M80">
            <v>0</v>
          </cell>
          <cell r="N80">
            <v>0</v>
          </cell>
          <cell r="O80">
            <v>0</v>
          </cell>
        </row>
        <row r="81">
          <cell r="A81">
            <v>69</v>
          </cell>
          <cell r="B81">
            <v>0</v>
          </cell>
          <cell r="C81" t="str">
            <v>Caùch ñieän ñöùng cho thanh caùi 22kV (goám)</v>
          </cell>
          <cell r="D81" t="str">
            <v>caùi</v>
          </cell>
          <cell r="E81">
            <v>0</v>
          </cell>
          <cell r="F81">
            <v>0.05</v>
          </cell>
          <cell r="G81">
            <v>0</v>
          </cell>
          <cell r="I81">
            <v>58.5</v>
          </cell>
          <cell r="J81">
            <v>0</v>
          </cell>
          <cell r="K81">
            <v>58.5</v>
          </cell>
          <cell r="L81">
            <v>0</v>
          </cell>
          <cell r="M81">
            <v>0</v>
          </cell>
          <cell r="N81">
            <v>0</v>
          </cell>
          <cell r="O81">
            <v>0</v>
          </cell>
        </row>
        <row r="82">
          <cell r="A82">
            <v>70</v>
          </cell>
          <cell r="B82">
            <v>0</v>
          </cell>
          <cell r="C82" t="str">
            <v>Caùch ñieän ñöùng cho thanh caùi 10kV (goám)</v>
          </cell>
          <cell r="D82" t="str">
            <v>caùi</v>
          </cell>
          <cell r="E82">
            <v>0</v>
          </cell>
          <cell r="F82">
            <v>0.05</v>
          </cell>
          <cell r="G82">
            <v>0</v>
          </cell>
          <cell r="I82">
            <v>22</v>
          </cell>
          <cell r="J82">
            <v>0</v>
          </cell>
          <cell r="K82">
            <v>22</v>
          </cell>
          <cell r="L82">
            <v>0</v>
          </cell>
          <cell r="M82">
            <v>0</v>
          </cell>
          <cell r="N82">
            <v>0</v>
          </cell>
          <cell r="O82">
            <v>0</v>
          </cell>
        </row>
        <row r="83">
          <cell r="A83">
            <v>71</v>
          </cell>
          <cell r="B83">
            <v>0</v>
          </cell>
          <cell r="C83" t="str">
            <v>Caùch ñieän ñöùng cho ñöôøng daây 35kV (goám)</v>
          </cell>
          <cell r="D83" t="str">
            <v>caùi</v>
          </cell>
          <cell r="E83">
            <v>0</v>
          </cell>
          <cell r="G83">
            <v>0</v>
          </cell>
          <cell r="I83">
            <v>8.6</v>
          </cell>
          <cell r="J83">
            <v>0</v>
          </cell>
          <cell r="K83">
            <v>8.6</v>
          </cell>
          <cell r="L83">
            <v>0</v>
          </cell>
          <cell r="M83">
            <v>0</v>
          </cell>
          <cell r="N83">
            <v>0</v>
          </cell>
          <cell r="O83">
            <v>0</v>
          </cell>
        </row>
        <row r="84">
          <cell r="A84">
            <v>72</v>
          </cell>
          <cell r="B84">
            <v>0</v>
          </cell>
          <cell r="C84" t="str">
            <v>Caùch ñieän ñöùng cho ñöôøng daây 35kV (goám, vuøng nhieãm baån)</v>
          </cell>
          <cell r="D84" t="str">
            <v>caùi</v>
          </cell>
          <cell r="E84">
            <v>0</v>
          </cell>
          <cell r="G84">
            <v>0</v>
          </cell>
          <cell r="I84">
            <v>10.6</v>
          </cell>
          <cell r="J84">
            <v>0</v>
          </cell>
          <cell r="K84">
            <v>10.6</v>
          </cell>
          <cell r="L84">
            <v>0</v>
          </cell>
          <cell r="M84">
            <v>0</v>
          </cell>
          <cell r="N84">
            <v>0</v>
          </cell>
          <cell r="O84">
            <v>0</v>
          </cell>
        </row>
        <row r="85">
          <cell r="A85">
            <v>73</v>
          </cell>
          <cell r="B85">
            <v>0</v>
          </cell>
          <cell r="C85" t="str">
            <v>Caùch ñieän ñöùng cho ñöôøng daây 22kV (goám)</v>
          </cell>
          <cell r="D85" t="str">
            <v>caùi</v>
          </cell>
          <cell r="E85">
            <v>0</v>
          </cell>
          <cell r="G85">
            <v>0</v>
          </cell>
          <cell r="I85">
            <v>3.4</v>
          </cell>
          <cell r="J85">
            <v>0</v>
          </cell>
          <cell r="K85">
            <v>3.4</v>
          </cell>
          <cell r="L85">
            <v>0</v>
          </cell>
          <cell r="M85">
            <v>0</v>
          </cell>
          <cell r="N85">
            <v>0</v>
          </cell>
          <cell r="O85">
            <v>0</v>
          </cell>
        </row>
        <row r="86">
          <cell r="A86">
            <v>74</v>
          </cell>
          <cell r="B86">
            <v>0</v>
          </cell>
          <cell r="C86" t="str">
            <v>Caùch ñieän ñöùng cho ñöôøng daây 22kV (goám, vuøng nhieãm baån)</v>
          </cell>
          <cell r="D86" t="str">
            <v>caùi</v>
          </cell>
          <cell r="E86">
            <v>0</v>
          </cell>
          <cell r="G86">
            <v>0</v>
          </cell>
          <cell r="I86">
            <v>4.2</v>
          </cell>
          <cell r="J86">
            <v>0</v>
          </cell>
          <cell r="K86">
            <v>4.2</v>
          </cell>
          <cell r="L86">
            <v>0</v>
          </cell>
          <cell r="M86">
            <v>0</v>
          </cell>
          <cell r="N86">
            <v>0</v>
          </cell>
          <cell r="O86">
            <v>0</v>
          </cell>
        </row>
        <row r="87">
          <cell r="A87">
            <v>75</v>
          </cell>
          <cell r="B87">
            <v>0</v>
          </cell>
          <cell r="C87" t="str">
            <v>Caùch ñieän ñöùng cho ñöôøng daây 22kV (goám, choáng muoái bieån VN)</v>
          </cell>
          <cell r="D87" t="str">
            <v>caùi</v>
          </cell>
          <cell r="E87">
            <v>0</v>
          </cell>
          <cell r="G87">
            <v>0</v>
          </cell>
          <cell r="H87">
            <v>62</v>
          </cell>
          <cell r="J87">
            <v>62</v>
          </cell>
          <cell r="K87">
            <v>0</v>
          </cell>
          <cell r="L87">
            <v>0</v>
          </cell>
          <cell r="M87">
            <v>0</v>
          </cell>
          <cell r="N87">
            <v>0</v>
          </cell>
          <cell r="O87">
            <v>0</v>
          </cell>
        </row>
        <row r="88">
          <cell r="A88">
            <v>76</v>
          </cell>
          <cell r="B88">
            <v>0</v>
          </cell>
          <cell r="C88" t="str">
            <v>Caùch ñieän ñöùng cho ñöôøng daây 15kV (goám VN)</v>
          </cell>
          <cell r="D88" t="str">
            <v>caùi</v>
          </cell>
          <cell r="E88">
            <v>0</v>
          </cell>
          <cell r="G88">
            <v>0</v>
          </cell>
          <cell r="H88">
            <v>30</v>
          </cell>
          <cell r="J88">
            <v>30</v>
          </cell>
          <cell r="K88">
            <v>0</v>
          </cell>
          <cell r="L88">
            <v>0</v>
          </cell>
          <cell r="M88">
            <v>0</v>
          </cell>
          <cell r="N88">
            <v>0</v>
          </cell>
          <cell r="O88">
            <v>0</v>
          </cell>
        </row>
        <row r="89">
          <cell r="A89" t="str">
            <v>T4</v>
          </cell>
          <cell r="B89">
            <v>0</v>
          </cell>
          <cell r="C89" t="str">
            <v>Phuï kieän caùch ñieän</v>
          </cell>
          <cell r="E89">
            <v>0</v>
          </cell>
          <cell r="G89">
            <v>0</v>
          </cell>
          <cell r="J89">
            <v>0</v>
          </cell>
          <cell r="K89">
            <v>0</v>
          </cell>
          <cell r="L89">
            <v>0</v>
          </cell>
          <cell r="M89">
            <v>0</v>
          </cell>
          <cell r="N89">
            <v>0</v>
          </cell>
          <cell r="O89">
            <v>0</v>
          </cell>
        </row>
        <row r="90">
          <cell r="A90">
            <v>77</v>
          </cell>
          <cell r="B90">
            <v>0</v>
          </cell>
          <cell r="C90" t="str">
            <v>Voøng treo ñaàu troøn VT-6(7)</v>
          </cell>
          <cell r="D90" t="str">
            <v>caùi</v>
          </cell>
          <cell r="E90">
            <v>0</v>
          </cell>
          <cell r="G90">
            <v>0</v>
          </cell>
          <cell r="H90">
            <v>6</v>
          </cell>
          <cell r="J90">
            <v>6</v>
          </cell>
          <cell r="K90">
            <v>0</v>
          </cell>
          <cell r="L90">
            <v>0</v>
          </cell>
          <cell r="M90">
            <v>0</v>
          </cell>
          <cell r="N90">
            <v>0</v>
          </cell>
          <cell r="O90">
            <v>0</v>
          </cell>
        </row>
        <row r="91">
          <cell r="A91">
            <v>78</v>
          </cell>
          <cell r="B91">
            <v>0</v>
          </cell>
          <cell r="C91" t="str">
            <v>Voøng treo ñaàu troøn VT-9</v>
          </cell>
          <cell r="D91" t="str">
            <v>caùi</v>
          </cell>
          <cell r="E91">
            <v>0</v>
          </cell>
          <cell r="G91">
            <v>0</v>
          </cell>
          <cell r="H91">
            <v>6</v>
          </cell>
          <cell r="J91">
            <v>6</v>
          </cell>
          <cell r="K91">
            <v>0</v>
          </cell>
          <cell r="L91">
            <v>0</v>
          </cell>
          <cell r="M91">
            <v>0</v>
          </cell>
          <cell r="N91">
            <v>0</v>
          </cell>
          <cell r="O91">
            <v>0</v>
          </cell>
        </row>
        <row r="92">
          <cell r="A92">
            <v>79</v>
          </cell>
          <cell r="B92">
            <v>0</v>
          </cell>
          <cell r="C92" t="str">
            <v>Voøng treo ñaàu troøn VT-12</v>
          </cell>
          <cell r="D92" t="str">
            <v>caùi</v>
          </cell>
          <cell r="E92">
            <v>0</v>
          </cell>
          <cell r="G92">
            <v>0</v>
          </cell>
          <cell r="H92">
            <v>8</v>
          </cell>
          <cell r="J92">
            <v>8</v>
          </cell>
          <cell r="K92">
            <v>0</v>
          </cell>
          <cell r="L92">
            <v>0</v>
          </cell>
          <cell r="M92">
            <v>0</v>
          </cell>
          <cell r="N92">
            <v>0</v>
          </cell>
          <cell r="O92">
            <v>0</v>
          </cell>
        </row>
        <row r="93">
          <cell r="A93">
            <v>80</v>
          </cell>
          <cell r="B93">
            <v>0</v>
          </cell>
          <cell r="C93" t="str">
            <v>Voøng treo ñaàu troøn VT-16</v>
          </cell>
          <cell r="D93" t="str">
            <v>caùi</v>
          </cell>
          <cell r="E93">
            <v>0</v>
          </cell>
          <cell r="G93">
            <v>0</v>
          </cell>
          <cell r="H93">
            <v>11</v>
          </cell>
          <cell r="J93">
            <v>11</v>
          </cell>
          <cell r="K93">
            <v>0</v>
          </cell>
          <cell r="L93">
            <v>0</v>
          </cell>
          <cell r="M93">
            <v>0</v>
          </cell>
          <cell r="N93">
            <v>0</v>
          </cell>
          <cell r="O93">
            <v>0</v>
          </cell>
        </row>
        <row r="94">
          <cell r="A94">
            <v>81</v>
          </cell>
          <cell r="B94">
            <v>0</v>
          </cell>
          <cell r="C94" t="str">
            <v>Moùc treo MT-6(7)</v>
          </cell>
          <cell r="D94" t="str">
            <v>caùi</v>
          </cell>
          <cell r="E94">
            <v>0</v>
          </cell>
          <cell r="G94">
            <v>0</v>
          </cell>
          <cell r="H94">
            <v>8</v>
          </cell>
          <cell r="J94">
            <v>8</v>
          </cell>
          <cell r="K94">
            <v>0</v>
          </cell>
          <cell r="L94">
            <v>0</v>
          </cell>
          <cell r="M94">
            <v>0</v>
          </cell>
          <cell r="N94">
            <v>0</v>
          </cell>
          <cell r="O94">
            <v>0</v>
          </cell>
        </row>
        <row r="95">
          <cell r="A95">
            <v>82</v>
          </cell>
          <cell r="B95">
            <v>0</v>
          </cell>
          <cell r="C95" t="str">
            <v>Moùc treo MT-9</v>
          </cell>
          <cell r="D95" t="str">
            <v>caùi</v>
          </cell>
          <cell r="E95">
            <v>0</v>
          </cell>
          <cell r="G95">
            <v>0</v>
          </cell>
          <cell r="H95">
            <v>11</v>
          </cell>
          <cell r="J95">
            <v>11</v>
          </cell>
          <cell r="K95">
            <v>0</v>
          </cell>
          <cell r="L95">
            <v>0</v>
          </cell>
          <cell r="M95">
            <v>0</v>
          </cell>
          <cell r="N95">
            <v>0</v>
          </cell>
          <cell r="O95">
            <v>0</v>
          </cell>
        </row>
        <row r="96">
          <cell r="A96">
            <v>83</v>
          </cell>
          <cell r="B96">
            <v>0</v>
          </cell>
          <cell r="C96" t="str">
            <v>Moùc treo MT-12</v>
          </cell>
          <cell r="D96" t="str">
            <v>caùi</v>
          </cell>
          <cell r="E96">
            <v>0</v>
          </cell>
          <cell r="G96">
            <v>0</v>
          </cell>
          <cell r="H96">
            <v>17</v>
          </cell>
          <cell r="J96">
            <v>17</v>
          </cell>
          <cell r="K96">
            <v>0</v>
          </cell>
          <cell r="L96">
            <v>0</v>
          </cell>
          <cell r="M96">
            <v>0</v>
          </cell>
          <cell r="N96">
            <v>0</v>
          </cell>
          <cell r="O96">
            <v>0</v>
          </cell>
        </row>
        <row r="97">
          <cell r="A97">
            <v>84</v>
          </cell>
          <cell r="B97">
            <v>0</v>
          </cell>
          <cell r="C97" t="str">
            <v>Moùc treo MT-16</v>
          </cell>
          <cell r="D97" t="str">
            <v>caùi</v>
          </cell>
          <cell r="E97">
            <v>0</v>
          </cell>
          <cell r="G97">
            <v>0</v>
          </cell>
          <cell r="H97">
            <v>26</v>
          </cell>
          <cell r="J97">
            <v>26</v>
          </cell>
          <cell r="K97">
            <v>0</v>
          </cell>
          <cell r="L97">
            <v>0</v>
          </cell>
          <cell r="M97">
            <v>0</v>
          </cell>
          <cell r="N97">
            <v>0</v>
          </cell>
          <cell r="O97">
            <v>0</v>
          </cell>
        </row>
        <row r="98">
          <cell r="A98">
            <v>85</v>
          </cell>
          <cell r="B98">
            <v>0</v>
          </cell>
          <cell r="C98" t="str">
            <v>Maét noái ñôn MN 1-6</v>
          </cell>
          <cell r="D98" t="str">
            <v>caùi</v>
          </cell>
          <cell r="E98">
            <v>0</v>
          </cell>
          <cell r="G98">
            <v>0</v>
          </cell>
          <cell r="H98">
            <v>8</v>
          </cell>
          <cell r="J98">
            <v>8</v>
          </cell>
          <cell r="K98">
            <v>0</v>
          </cell>
          <cell r="L98">
            <v>0</v>
          </cell>
          <cell r="M98">
            <v>0</v>
          </cell>
          <cell r="N98">
            <v>0</v>
          </cell>
          <cell r="O98">
            <v>0</v>
          </cell>
        </row>
        <row r="99">
          <cell r="A99">
            <v>86</v>
          </cell>
          <cell r="B99">
            <v>0</v>
          </cell>
          <cell r="C99" t="str">
            <v>Maét noái ñôn MN 1-7</v>
          </cell>
          <cell r="D99" t="str">
            <v>caùi</v>
          </cell>
          <cell r="E99">
            <v>0</v>
          </cell>
          <cell r="G99">
            <v>0</v>
          </cell>
          <cell r="H99">
            <v>9</v>
          </cell>
          <cell r="J99">
            <v>9</v>
          </cell>
          <cell r="K99">
            <v>0</v>
          </cell>
          <cell r="L99">
            <v>0</v>
          </cell>
          <cell r="M99">
            <v>0</v>
          </cell>
          <cell r="N99">
            <v>0</v>
          </cell>
          <cell r="O99">
            <v>0</v>
          </cell>
        </row>
        <row r="100">
          <cell r="A100">
            <v>87</v>
          </cell>
          <cell r="B100">
            <v>0</v>
          </cell>
          <cell r="C100" t="str">
            <v>Maét noái ñôn MN 1-9</v>
          </cell>
          <cell r="D100" t="str">
            <v>caùi</v>
          </cell>
          <cell r="E100">
            <v>0</v>
          </cell>
          <cell r="G100">
            <v>0</v>
          </cell>
          <cell r="H100">
            <v>14</v>
          </cell>
          <cell r="J100">
            <v>14</v>
          </cell>
          <cell r="K100">
            <v>0</v>
          </cell>
          <cell r="L100">
            <v>0</v>
          </cell>
          <cell r="M100">
            <v>0</v>
          </cell>
          <cell r="N100">
            <v>0</v>
          </cell>
          <cell r="O100">
            <v>0</v>
          </cell>
        </row>
        <row r="101">
          <cell r="A101">
            <v>88</v>
          </cell>
          <cell r="B101">
            <v>0</v>
          </cell>
          <cell r="C101" t="str">
            <v>Maét noái ñôn MN 1-12</v>
          </cell>
          <cell r="D101" t="str">
            <v>caùi</v>
          </cell>
          <cell r="E101">
            <v>0</v>
          </cell>
          <cell r="G101">
            <v>0</v>
          </cell>
          <cell r="H101">
            <v>18</v>
          </cell>
          <cell r="J101">
            <v>18</v>
          </cell>
          <cell r="K101">
            <v>0</v>
          </cell>
          <cell r="L101">
            <v>0</v>
          </cell>
          <cell r="M101">
            <v>0</v>
          </cell>
          <cell r="N101">
            <v>0</v>
          </cell>
          <cell r="O101">
            <v>0</v>
          </cell>
        </row>
        <row r="102">
          <cell r="A102">
            <v>89</v>
          </cell>
          <cell r="B102">
            <v>0</v>
          </cell>
          <cell r="C102" t="str">
            <v>Maét noái ñôn MN 1-16</v>
          </cell>
          <cell r="D102" t="str">
            <v>caùi</v>
          </cell>
          <cell r="E102">
            <v>0</v>
          </cell>
          <cell r="G102">
            <v>0</v>
          </cell>
          <cell r="H102">
            <v>31</v>
          </cell>
          <cell r="J102">
            <v>31</v>
          </cell>
          <cell r="K102">
            <v>0</v>
          </cell>
          <cell r="L102">
            <v>0</v>
          </cell>
          <cell r="M102">
            <v>0</v>
          </cell>
          <cell r="N102">
            <v>0</v>
          </cell>
          <cell r="O102">
            <v>0</v>
          </cell>
        </row>
        <row r="103">
          <cell r="A103">
            <v>90</v>
          </cell>
          <cell r="B103">
            <v>0</v>
          </cell>
          <cell r="C103" t="str">
            <v>Maét noái ñôn Y 1-7-1</v>
          </cell>
          <cell r="D103" t="str">
            <v>caùi</v>
          </cell>
          <cell r="E103">
            <v>0</v>
          </cell>
          <cell r="G103">
            <v>0</v>
          </cell>
          <cell r="H103">
            <v>12</v>
          </cell>
          <cell r="J103">
            <v>12</v>
          </cell>
          <cell r="K103">
            <v>0</v>
          </cell>
          <cell r="L103">
            <v>0</v>
          </cell>
          <cell r="M103">
            <v>0</v>
          </cell>
          <cell r="N103">
            <v>0</v>
          </cell>
          <cell r="O103">
            <v>0</v>
          </cell>
        </row>
        <row r="104">
          <cell r="A104">
            <v>91</v>
          </cell>
          <cell r="B104">
            <v>0</v>
          </cell>
          <cell r="C104" t="str">
            <v>Maét noái ñôn Y 12</v>
          </cell>
          <cell r="D104" t="str">
            <v>caùi</v>
          </cell>
          <cell r="E104">
            <v>0</v>
          </cell>
          <cell r="G104">
            <v>0</v>
          </cell>
          <cell r="H104">
            <v>22</v>
          </cell>
          <cell r="J104">
            <v>22</v>
          </cell>
          <cell r="K104">
            <v>0</v>
          </cell>
          <cell r="L104">
            <v>0</v>
          </cell>
          <cell r="M104">
            <v>0</v>
          </cell>
          <cell r="N104">
            <v>0</v>
          </cell>
          <cell r="O104">
            <v>0</v>
          </cell>
        </row>
        <row r="105">
          <cell r="A105">
            <v>92</v>
          </cell>
          <cell r="B105">
            <v>0</v>
          </cell>
          <cell r="C105" t="str">
            <v>Maét noái keùp MN 2-6</v>
          </cell>
          <cell r="D105" t="str">
            <v>caùi</v>
          </cell>
          <cell r="E105">
            <v>0</v>
          </cell>
          <cell r="G105">
            <v>0</v>
          </cell>
          <cell r="H105">
            <v>9</v>
          </cell>
          <cell r="J105">
            <v>9</v>
          </cell>
          <cell r="K105">
            <v>0</v>
          </cell>
          <cell r="L105">
            <v>0</v>
          </cell>
          <cell r="M105">
            <v>0</v>
          </cell>
          <cell r="N105">
            <v>0</v>
          </cell>
          <cell r="O105">
            <v>0</v>
          </cell>
        </row>
        <row r="106">
          <cell r="A106">
            <v>93</v>
          </cell>
          <cell r="B106">
            <v>0</v>
          </cell>
          <cell r="C106" t="str">
            <v>Maét noái keùp MN 2-7</v>
          </cell>
          <cell r="D106" t="str">
            <v>caùi</v>
          </cell>
          <cell r="E106">
            <v>0</v>
          </cell>
          <cell r="G106">
            <v>0</v>
          </cell>
          <cell r="H106">
            <v>12</v>
          </cell>
          <cell r="J106">
            <v>12</v>
          </cell>
          <cell r="K106">
            <v>0</v>
          </cell>
          <cell r="L106">
            <v>0</v>
          </cell>
          <cell r="M106">
            <v>0</v>
          </cell>
          <cell r="N106">
            <v>0</v>
          </cell>
          <cell r="O106">
            <v>0</v>
          </cell>
        </row>
        <row r="107">
          <cell r="A107">
            <v>94</v>
          </cell>
          <cell r="B107">
            <v>0</v>
          </cell>
          <cell r="C107" t="str">
            <v>Maét noái keùp MN 2-9</v>
          </cell>
          <cell r="D107" t="str">
            <v>caùi</v>
          </cell>
          <cell r="E107">
            <v>0</v>
          </cell>
          <cell r="G107">
            <v>0</v>
          </cell>
          <cell r="H107">
            <v>18</v>
          </cell>
          <cell r="J107">
            <v>18</v>
          </cell>
          <cell r="K107">
            <v>0</v>
          </cell>
          <cell r="L107">
            <v>0</v>
          </cell>
          <cell r="M107">
            <v>0</v>
          </cell>
          <cell r="N107">
            <v>0</v>
          </cell>
          <cell r="O107">
            <v>0</v>
          </cell>
        </row>
        <row r="108">
          <cell r="A108">
            <v>95</v>
          </cell>
          <cell r="B108">
            <v>0</v>
          </cell>
          <cell r="C108" t="str">
            <v>Maét noái keùp MN 2-12(22)</v>
          </cell>
          <cell r="D108" t="str">
            <v>caùi</v>
          </cell>
          <cell r="E108">
            <v>0</v>
          </cell>
          <cell r="G108">
            <v>0</v>
          </cell>
          <cell r="H108">
            <v>23</v>
          </cell>
          <cell r="J108">
            <v>23</v>
          </cell>
          <cell r="K108">
            <v>0</v>
          </cell>
          <cell r="L108">
            <v>0</v>
          </cell>
          <cell r="M108">
            <v>0</v>
          </cell>
          <cell r="N108">
            <v>0</v>
          </cell>
          <cell r="O108">
            <v>0</v>
          </cell>
        </row>
        <row r="109">
          <cell r="A109">
            <v>96</v>
          </cell>
          <cell r="B109">
            <v>0</v>
          </cell>
          <cell r="C109" t="str">
            <v>Maét noái keùp MN 2-26</v>
          </cell>
          <cell r="D109" t="str">
            <v>caùi</v>
          </cell>
          <cell r="E109">
            <v>0</v>
          </cell>
          <cell r="G109">
            <v>0</v>
          </cell>
          <cell r="H109">
            <v>34</v>
          </cell>
          <cell r="J109">
            <v>34</v>
          </cell>
          <cell r="K109">
            <v>0</v>
          </cell>
          <cell r="L109">
            <v>0</v>
          </cell>
          <cell r="M109">
            <v>0</v>
          </cell>
          <cell r="N109">
            <v>0</v>
          </cell>
          <cell r="O109">
            <v>0</v>
          </cell>
        </row>
        <row r="110">
          <cell r="A110">
            <v>97</v>
          </cell>
          <cell r="B110">
            <v>0</v>
          </cell>
          <cell r="C110" t="str">
            <v>Khoaù neùo N 1-357</v>
          </cell>
          <cell r="D110" t="str">
            <v>caùi</v>
          </cell>
          <cell r="E110">
            <v>0</v>
          </cell>
          <cell r="G110">
            <v>0</v>
          </cell>
          <cell r="H110">
            <v>34</v>
          </cell>
          <cell r="J110">
            <v>34</v>
          </cell>
          <cell r="K110">
            <v>0</v>
          </cell>
          <cell r="L110">
            <v>0</v>
          </cell>
          <cell r="M110">
            <v>0</v>
          </cell>
          <cell r="N110">
            <v>0</v>
          </cell>
          <cell r="O110">
            <v>0</v>
          </cell>
        </row>
        <row r="111">
          <cell r="A111">
            <v>98</v>
          </cell>
          <cell r="B111">
            <v>0</v>
          </cell>
          <cell r="C111" t="str">
            <v>Khoaù neùo N 1-912</v>
          </cell>
          <cell r="D111" t="str">
            <v>caùi</v>
          </cell>
          <cell r="E111">
            <v>0</v>
          </cell>
          <cell r="G111">
            <v>0</v>
          </cell>
          <cell r="H111">
            <v>55</v>
          </cell>
          <cell r="J111">
            <v>55</v>
          </cell>
          <cell r="K111">
            <v>0</v>
          </cell>
          <cell r="L111">
            <v>0</v>
          </cell>
          <cell r="M111">
            <v>0</v>
          </cell>
          <cell r="N111">
            <v>0</v>
          </cell>
          <cell r="O111">
            <v>0</v>
          </cell>
        </row>
        <row r="112">
          <cell r="A112">
            <v>99</v>
          </cell>
          <cell r="B112">
            <v>0</v>
          </cell>
          <cell r="C112" t="str">
            <v>Khoaù neùo N 1-157</v>
          </cell>
          <cell r="D112" t="str">
            <v>caùi</v>
          </cell>
          <cell r="E112">
            <v>0</v>
          </cell>
          <cell r="G112">
            <v>0</v>
          </cell>
          <cell r="H112">
            <v>94</v>
          </cell>
          <cell r="J112">
            <v>94</v>
          </cell>
          <cell r="K112">
            <v>0</v>
          </cell>
          <cell r="L112">
            <v>0</v>
          </cell>
          <cell r="M112">
            <v>0</v>
          </cell>
          <cell r="N112">
            <v>0</v>
          </cell>
          <cell r="O112">
            <v>0</v>
          </cell>
        </row>
        <row r="113">
          <cell r="A113">
            <v>100</v>
          </cell>
          <cell r="B113">
            <v>0</v>
          </cell>
          <cell r="C113" t="str">
            <v>Khoaù neùo N 1K</v>
          </cell>
          <cell r="D113" t="str">
            <v>caùi</v>
          </cell>
          <cell r="E113">
            <v>0</v>
          </cell>
          <cell r="G113">
            <v>0</v>
          </cell>
          <cell r="H113">
            <v>14</v>
          </cell>
          <cell r="J113">
            <v>14</v>
          </cell>
          <cell r="K113">
            <v>0</v>
          </cell>
          <cell r="L113">
            <v>0</v>
          </cell>
          <cell r="M113">
            <v>0</v>
          </cell>
          <cell r="N113">
            <v>0</v>
          </cell>
          <cell r="O113">
            <v>0</v>
          </cell>
        </row>
        <row r="114">
          <cell r="A114">
            <v>101</v>
          </cell>
          <cell r="B114">
            <v>0</v>
          </cell>
          <cell r="C114" t="str">
            <v>Khoaù neùo N S-70</v>
          </cell>
          <cell r="D114" t="str">
            <v>caùi</v>
          </cell>
          <cell r="E114">
            <v>0</v>
          </cell>
          <cell r="G114">
            <v>0</v>
          </cell>
          <cell r="H114">
            <v>22</v>
          </cell>
          <cell r="J114">
            <v>22</v>
          </cell>
          <cell r="K114">
            <v>0</v>
          </cell>
          <cell r="L114">
            <v>0</v>
          </cell>
          <cell r="M114">
            <v>0</v>
          </cell>
          <cell r="N114">
            <v>0</v>
          </cell>
          <cell r="O114">
            <v>0</v>
          </cell>
        </row>
        <row r="115">
          <cell r="A115">
            <v>102</v>
          </cell>
          <cell r="B115">
            <v>0</v>
          </cell>
          <cell r="C115" t="str">
            <v>Khoaù ñôõ Ñ1-912</v>
          </cell>
          <cell r="D115" t="str">
            <v>caùi</v>
          </cell>
          <cell r="E115">
            <v>0</v>
          </cell>
          <cell r="G115">
            <v>0</v>
          </cell>
          <cell r="H115">
            <v>34</v>
          </cell>
          <cell r="J115">
            <v>34</v>
          </cell>
          <cell r="K115">
            <v>0</v>
          </cell>
          <cell r="L115">
            <v>0</v>
          </cell>
          <cell r="M115">
            <v>0</v>
          </cell>
          <cell r="N115">
            <v>0</v>
          </cell>
          <cell r="O115">
            <v>0</v>
          </cell>
        </row>
        <row r="116">
          <cell r="A116">
            <v>103</v>
          </cell>
          <cell r="B116">
            <v>0</v>
          </cell>
          <cell r="C116" t="str">
            <v>Khoaù ñôõ Ñ1-158</v>
          </cell>
          <cell r="D116" t="str">
            <v>caùi</v>
          </cell>
          <cell r="E116">
            <v>0</v>
          </cell>
          <cell r="G116">
            <v>0</v>
          </cell>
          <cell r="H116">
            <v>49</v>
          </cell>
          <cell r="J116">
            <v>49</v>
          </cell>
          <cell r="K116">
            <v>0</v>
          </cell>
          <cell r="L116">
            <v>0</v>
          </cell>
          <cell r="M116">
            <v>0</v>
          </cell>
          <cell r="N116">
            <v>0</v>
          </cell>
          <cell r="O116">
            <v>0</v>
          </cell>
        </row>
        <row r="117">
          <cell r="A117">
            <v>104</v>
          </cell>
          <cell r="B117">
            <v>0</v>
          </cell>
          <cell r="C117" t="str">
            <v>Khoaù ñôõ Ñ1-CS (ÑS-357)</v>
          </cell>
          <cell r="D117" t="str">
            <v>caùi</v>
          </cell>
          <cell r="E117">
            <v>0</v>
          </cell>
          <cell r="G117">
            <v>0</v>
          </cell>
          <cell r="H117">
            <v>35</v>
          </cell>
          <cell r="J117">
            <v>35</v>
          </cell>
          <cell r="K117">
            <v>0</v>
          </cell>
          <cell r="L117">
            <v>0</v>
          </cell>
          <cell r="M117">
            <v>0</v>
          </cell>
          <cell r="N117">
            <v>0</v>
          </cell>
          <cell r="O117">
            <v>0</v>
          </cell>
        </row>
        <row r="118">
          <cell r="A118">
            <v>105</v>
          </cell>
          <cell r="B118">
            <v>0</v>
          </cell>
          <cell r="C118" t="str">
            <v>Baûn treo ñôn BT 1-6(7)</v>
          </cell>
          <cell r="D118" t="str">
            <v>caùi</v>
          </cell>
          <cell r="E118">
            <v>0</v>
          </cell>
          <cell r="G118">
            <v>0</v>
          </cell>
          <cell r="H118">
            <v>8</v>
          </cell>
          <cell r="J118">
            <v>8</v>
          </cell>
          <cell r="K118">
            <v>0</v>
          </cell>
          <cell r="L118">
            <v>0</v>
          </cell>
          <cell r="M118">
            <v>0</v>
          </cell>
          <cell r="N118">
            <v>0</v>
          </cell>
          <cell r="O118">
            <v>0</v>
          </cell>
        </row>
        <row r="119">
          <cell r="A119">
            <v>106</v>
          </cell>
          <cell r="B119">
            <v>0</v>
          </cell>
          <cell r="C119" t="str">
            <v>Baûn treo ñôn BT 1-9</v>
          </cell>
          <cell r="D119" t="str">
            <v>caùi</v>
          </cell>
          <cell r="E119">
            <v>0</v>
          </cell>
          <cell r="G119">
            <v>0</v>
          </cell>
          <cell r="H119">
            <v>11</v>
          </cell>
          <cell r="J119">
            <v>11</v>
          </cell>
          <cell r="K119">
            <v>0</v>
          </cell>
          <cell r="L119">
            <v>0</v>
          </cell>
          <cell r="M119">
            <v>0</v>
          </cell>
          <cell r="N119">
            <v>0</v>
          </cell>
          <cell r="O119">
            <v>0</v>
          </cell>
        </row>
        <row r="120">
          <cell r="A120">
            <v>107</v>
          </cell>
          <cell r="B120">
            <v>0</v>
          </cell>
          <cell r="C120" t="str">
            <v>Baûn treo ñôn BT 1-12</v>
          </cell>
          <cell r="D120" t="str">
            <v>caùi</v>
          </cell>
          <cell r="E120">
            <v>0</v>
          </cell>
          <cell r="G120">
            <v>0</v>
          </cell>
          <cell r="H120">
            <v>12</v>
          </cell>
          <cell r="J120">
            <v>12</v>
          </cell>
          <cell r="K120">
            <v>0</v>
          </cell>
          <cell r="L120">
            <v>0</v>
          </cell>
          <cell r="M120">
            <v>0</v>
          </cell>
          <cell r="N120">
            <v>0</v>
          </cell>
          <cell r="O120">
            <v>0</v>
          </cell>
        </row>
        <row r="121">
          <cell r="A121">
            <v>108</v>
          </cell>
          <cell r="B121">
            <v>0</v>
          </cell>
          <cell r="C121" t="str">
            <v>Baûn treo ñôn BT 1-16</v>
          </cell>
          <cell r="D121" t="str">
            <v>caùi</v>
          </cell>
          <cell r="E121">
            <v>0</v>
          </cell>
          <cell r="G121">
            <v>0</v>
          </cell>
          <cell r="H121">
            <v>23</v>
          </cell>
          <cell r="J121">
            <v>23</v>
          </cell>
          <cell r="K121">
            <v>0</v>
          </cell>
          <cell r="L121">
            <v>0</v>
          </cell>
          <cell r="M121">
            <v>0</v>
          </cell>
          <cell r="N121">
            <v>0</v>
          </cell>
          <cell r="O121">
            <v>0</v>
          </cell>
        </row>
        <row r="122">
          <cell r="A122">
            <v>109</v>
          </cell>
          <cell r="B122">
            <v>0</v>
          </cell>
          <cell r="C122" t="str">
            <v>Baûn treo keùp BT2-6(7)</v>
          </cell>
          <cell r="D122" t="str">
            <v>caùi</v>
          </cell>
          <cell r="E122">
            <v>0</v>
          </cell>
          <cell r="G122">
            <v>0</v>
          </cell>
          <cell r="H122">
            <v>9</v>
          </cell>
          <cell r="J122">
            <v>9</v>
          </cell>
          <cell r="K122">
            <v>0</v>
          </cell>
          <cell r="L122">
            <v>0</v>
          </cell>
          <cell r="M122">
            <v>0</v>
          </cell>
          <cell r="N122">
            <v>0</v>
          </cell>
          <cell r="O122">
            <v>0</v>
          </cell>
        </row>
        <row r="123">
          <cell r="A123">
            <v>110</v>
          </cell>
          <cell r="B123">
            <v>0</v>
          </cell>
          <cell r="C123" t="str">
            <v>Baûn treo keùp BT2-9</v>
          </cell>
          <cell r="D123" t="str">
            <v>caùi</v>
          </cell>
          <cell r="E123">
            <v>0</v>
          </cell>
          <cell r="G123">
            <v>0</v>
          </cell>
          <cell r="H123">
            <v>12</v>
          </cell>
          <cell r="J123">
            <v>12</v>
          </cell>
          <cell r="K123">
            <v>0</v>
          </cell>
          <cell r="L123">
            <v>0</v>
          </cell>
          <cell r="M123">
            <v>0</v>
          </cell>
          <cell r="N123">
            <v>0</v>
          </cell>
          <cell r="O123">
            <v>0</v>
          </cell>
        </row>
        <row r="124">
          <cell r="A124">
            <v>111</v>
          </cell>
          <cell r="B124">
            <v>0</v>
          </cell>
          <cell r="C124" t="str">
            <v>Baûn treo keùp BT2-12</v>
          </cell>
          <cell r="D124" t="str">
            <v>caùi</v>
          </cell>
          <cell r="E124">
            <v>0</v>
          </cell>
          <cell r="G124">
            <v>0</v>
          </cell>
          <cell r="H124">
            <v>14</v>
          </cell>
          <cell r="J124">
            <v>14</v>
          </cell>
          <cell r="K124">
            <v>0</v>
          </cell>
          <cell r="L124">
            <v>0</v>
          </cell>
          <cell r="M124">
            <v>0</v>
          </cell>
          <cell r="N124">
            <v>0</v>
          </cell>
          <cell r="O124">
            <v>0</v>
          </cell>
        </row>
        <row r="125">
          <cell r="A125">
            <v>112</v>
          </cell>
          <cell r="B125">
            <v>0</v>
          </cell>
          <cell r="C125" t="str">
            <v>Caëp caùp saét C-35</v>
          </cell>
          <cell r="D125" t="str">
            <v>caùi</v>
          </cell>
          <cell r="E125">
            <v>0</v>
          </cell>
          <cell r="G125">
            <v>0</v>
          </cell>
          <cell r="H125">
            <v>11</v>
          </cell>
          <cell r="J125">
            <v>11</v>
          </cell>
          <cell r="K125">
            <v>0</v>
          </cell>
          <cell r="L125">
            <v>0</v>
          </cell>
          <cell r="M125">
            <v>0</v>
          </cell>
          <cell r="N125">
            <v>0</v>
          </cell>
          <cell r="O125">
            <v>0</v>
          </cell>
        </row>
        <row r="126">
          <cell r="A126">
            <v>113</v>
          </cell>
          <cell r="B126">
            <v>0</v>
          </cell>
          <cell r="C126" t="str">
            <v>Caëp caùp saét C-95</v>
          </cell>
          <cell r="D126" t="str">
            <v>caùi</v>
          </cell>
          <cell r="E126">
            <v>0</v>
          </cell>
          <cell r="G126">
            <v>0</v>
          </cell>
          <cell r="H126">
            <v>18</v>
          </cell>
          <cell r="J126">
            <v>18</v>
          </cell>
          <cell r="K126">
            <v>0</v>
          </cell>
          <cell r="L126">
            <v>0</v>
          </cell>
          <cell r="M126">
            <v>0</v>
          </cell>
          <cell r="N126">
            <v>0</v>
          </cell>
          <cell r="O126">
            <v>0</v>
          </cell>
        </row>
        <row r="127">
          <cell r="A127">
            <v>114</v>
          </cell>
          <cell r="B127">
            <v>0</v>
          </cell>
          <cell r="C127" t="str">
            <v>Caëp caùp nhoâm KNO - 35</v>
          </cell>
          <cell r="D127" t="str">
            <v>caùi</v>
          </cell>
          <cell r="E127">
            <v>0</v>
          </cell>
          <cell r="G127">
            <v>0</v>
          </cell>
          <cell r="H127">
            <v>6</v>
          </cell>
          <cell r="J127">
            <v>6</v>
          </cell>
          <cell r="K127">
            <v>0</v>
          </cell>
          <cell r="L127">
            <v>0</v>
          </cell>
          <cell r="M127">
            <v>0</v>
          </cell>
          <cell r="N127">
            <v>0</v>
          </cell>
          <cell r="O127">
            <v>0</v>
          </cell>
        </row>
        <row r="128">
          <cell r="A128">
            <v>115</v>
          </cell>
          <cell r="B128">
            <v>0</v>
          </cell>
          <cell r="C128" t="str">
            <v>Caëp caùp nhoâm KNO - 70</v>
          </cell>
          <cell r="D128" t="str">
            <v>caùi</v>
          </cell>
          <cell r="E128">
            <v>0</v>
          </cell>
          <cell r="G128">
            <v>0</v>
          </cell>
          <cell r="H128">
            <v>18</v>
          </cell>
          <cell r="J128">
            <v>18</v>
          </cell>
          <cell r="K128">
            <v>0</v>
          </cell>
          <cell r="L128">
            <v>0</v>
          </cell>
          <cell r="M128">
            <v>0</v>
          </cell>
          <cell r="N128">
            <v>0</v>
          </cell>
          <cell r="O128">
            <v>0</v>
          </cell>
        </row>
        <row r="129">
          <cell r="A129">
            <v>116</v>
          </cell>
          <cell r="B129">
            <v>0</v>
          </cell>
          <cell r="C129" t="str">
            <v>Caëp caùp nhoâm KNO - 95</v>
          </cell>
          <cell r="D129" t="str">
            <v>caùi</v>
          </cell>
          <cell r="E129">
            <v>0</v>
          </cell>
          <cell r="G129">
            <v>0</v>
          </cell>
          <cell r="H129">
            <v>26</v>
          </cell>
          <cell r="J129">
            <v>26</v>
          </cell>
          <cell r="K129">
            <v>0</v>
          </cell>
          <cell r="L129">
            <v>0</v>
          </cell>
          <cell r="M129">
            <v>0</v>
          </cell>
          <cell r="N129">
            <v>0</v>
          </cell>
          <cell r="O129">
            <v>0</v>
          </cell>
        </row>
        <row r="130">
          <cell r="A130">
            <v>117</v>
          </cell>
          <cell r="B130">
            <v>0</v>
          </cell>
          <cell r="C130" t="str">
            <v>Caëp caùp nhoâm KNO - 120</v>
          </cell>
          <cell r="D130" t="str">
            <v>caùi</v>
          </cell>
          <cell r="E130">
            <v>0</v>
          </cell>
          <cell r="G130">
            <v>0</v>
          </cell>
          <cell r="H130">
            <v>37</v>
          </cell>
          <cell r="J130">
            <v>37</v>
          </cell>
          <cell r="K130">
            <v>0</v>
          </cell>
          <cell r="L130">
            <v>0</v>
          </cell>
          <cell r="M130">
            <v>0</v>
          </cell>
          <cell r="N130">
            <v>0</v>
          </cell>
          <cell r="O130">
            <v>0</v>
          </cell>
        </row>
        <row r="131">
          <cell r="A131">
            <v>118</v>
          </cell>
          <cell r="B131">
            <v>0</v>
          </cell>
          <cell r="C131" t="str">
            <v>Caëp caùp nhoâm KNO - 185</v>
          </cell>
          <cell r="D131" t="str">
            <v>caùi</v>
          </cell>
          <cell r="E131">
            <v>0</v>
          </cell>
          <cell r="G131">
            <v>0</v>
          </cell>
          <cell r="H131">
            <v>48</v>
          </cell>
          <cell r="J131">
            <v>48</v>
          </cell>
          <cell r="K131">
            <v>0</v>
          </cell>
          <cell r="L131">
            <v>0</v>
          </cell>
          <cell r="M131">
            <v>0</v>
          </cell>
          <cell r="N131">
            <v>0</v>
          </cell>
          <cell r="O131">
            <v>0</v>
          </cell>
        </row>
        <row r="132">
          <cell r="A132">
            <v>119</v>
          </cell>
          <cell r="B132">
            <v>0</v>
          </cell>
          <cell r="C132" t="str">
            <v>Noái trung gian NG - 6(7)</v>
          </cell>
          <cell r="D132" t="str">
            <v>caùi</v>
          </cell>
          <cell r="E132">
            <v>0</v>
          </cell>
          <cell r="G132">
            <v>0</v>
          </cell>
          <cell r="H132">
            <v>8</v>
          </cell>
          <cell r="J132">
            <v>8</v>
          </cell>
          <cell r="K132">
            <v>0</v>
          </cell>
          <cell r="L132">
            <v>0</v>
          </cell>
          <cell r="M132">
            <v>0</v>
          </cell>
          <cell r="N132">
            <v>0</v>
          </cell>
          <cell r="O132">
            <v>0</v>
          </cell>
        </row>
        <row r="133">
          <cell r="A133">
            <v>120</v>
          </cell>
          <cell r="B133">
            <v>0</v>
          </cell>
          <cell r="C133" t="str">
            <v>Noái trung gian NG - 9</v>
          </cell>
          <cell r="D133" t="str">
            <v>caùi</v>
          </cell>
          <cell r="E133">
            <v>0</v>
          </cell>
          <cell r="G133">
            <v>0</v>
          </cell>
          <cell r="H133">
            <v>8</v>
          </cell>
          <cell r="J133">
            <v>8</v>
          </cell>
          <cell r="K133">
            <v>0</v>
          </cell>
          <cell r="L133">
            <v>0</v>
          </cell>
          <cell r="M133">
            <v>0</v>
          </cell>
          <cell r="N133">
            <v>0</v>
          </cell>
          <cell r="O133">
            <v>0</v>
          </cell>
        </row>
        <row r="134">
          <cell r="A134">
            <v>121</v>
          </cell>
          <cell r="B134">
            <v>0</v>
          </cell>
          <cell r="C134" t="str">
            <v>Noái trung gian NG - 12</v>
          </cell>
          <cell r="D134" t="str">
            <v>caùi</v>
          </cell>
          <cell r="E134">
            <v>0</v>
          </cell>
          <cell r="G134">
            <v>0</v>
          </cell>
          <cell r="H134">
            <v>12</v>
          </cell>
          <cell r="J134">
            <v>12</v>
          </cell>
          <cell r="K134">
            <v>0</v>
          </cell>
          <cell r="L134">
            <v>0</v>
          </cell>
          <cell r="M134">
            <v>0</v>
          </cell>
          <cell r="N134">
            <v>0</v>
          </cell>
          <cell r="O134">
            <v>0</v>
          </cell>
        </row>
        <row r="135">
          <cell r="A135">
            <v>122</v>
          </cell>
          <cell r="B135">
            <v>0</v>
          </cell>
          <cell r="C135" t="str">
            <v>Noái trung gian NG - 16</v>
          </cell>
          <cell r="D135" t="str">
            <v>caùi</v>
          </cell>
          <cell r="E135">
            <v>0</v>
          </cell>
          <cell r="G135">
            <v>0</v>
          </cell>
          <cell r="H135">
            <v>14</v>
          </cell>
          <cell r="J135">
            <v>14</v>
          </cell>
          <cell r="K135">
            <v>0</v>
          </cell>
          <cell r="L135">
            <v>0</v>
          </cell>
          <cell r="M135">
            <v>0</v>
          </cell>
          <cell r="N135">
            <v>0</v>
          </cell>
          <cell r="O135">
            <v>0</v>
          </cell>
        </row>
        <row r="136">
          <cell r="A136">
            <v>123</v>
          </cell>
          <cell r="B136">
            <v>0</v>
          </cell>
          <cell r="C136" t="str">
            <v>Noái trung gian NG 3-6</v>
          </cell>
          <cell r="D136" t="str">
            <v>caùi</v>
          </cell>
          <cell r="E136">
            <v>0</v>
          </cell>
          <cell r="G136">
            <v>0</v>
          </cell>
          <cell r="H136">
            <v>9</v>
          </cell>
          <cell r="J136">
            <v>9</v>
          </cell>
          <cell r="K136">
            <v>0</v>
          </cell>
          <cell r="L136">
            <v>0</v>
          </cell>
          <cell r="M136">
            <v>0</v>
          </cell>
          <cell r="N136">
            <v>0</v>
          </cell>
          <cell r="O136">
            <v>0</v>
          </cell>
        </row>
        <row r="137">
          <cell r="A137">
            <v>124</v>
          </cell>
          <cell r="B137">
            <v>0</v>
          </cell>
          <cell r="C137" t="str">
            <v>Noái trung gian NG 3-12</v>
          </cell>
          <cell r="D137" t="str">
            <v>caùi</v>
          </cell>
          <cell r="E137">
            <v>0</v>
          </cell>
          <cell r="G137">
            <v>0</v>
          </cell>
          <cell r="H137">
            <v>18</v>
          </cell>
          <cell r="J137">
            <v>18</v>
          </cell>
          <cell r="K137">
            <v>0</v>
          </cell>
          <cell r="L137">
            <v>0</v>
          </cell>
          <cell r="M137">
            <v>0</v>
          </cell>
          <cell r="N137">
            <v>0</v>
          </cell>
          <cell r="O137">
            <v>0</v>
          </cell>
        </row>
        <row r="138">
          <cell r="A138">
            <v>125</v>
          </cell>
          <cell r="B138">
            <v>0</v>
          </cell>
          <cell r="C138" t="str">
            <v>Maét noái trung gian II 7-1</v>
          </cell>
          <cell r="D138" t="str">
            <v>caùi</v>
          </cell>
          <cell r="E138">
            <v>0</v>
          </cell>
          <cell r="G138">
            <v>0</v>
          </cell>
          <cell r="H138">
            <v>9</v>
          </cell>
          <cell r="J138">
            <v>9</v>
          </cell>
          <cell r="K138">
            <v>0</v>
          </cell>
          <cell r="L138">
            <v>0</v>
          </cell>
          <cell r="M138">
            <v>0</v>
          </cell>
          <cell r="N138">
            <v>0</v>
          </cell>
          <cell r="O138">
            <v>0</v>
          </cell>
        </row>
        <row r="139">
          <cell r="A139">
            <v>126</v>
          </cell>
          <cell r="B139">
            <v>0</v>
          </cell>
          <cell r="C139" t="str">
            <v>Noái laép raùp NR - 6</v>
          </cell>
          <cell r="D139" t="str">
            <v>caùi</v>
          </cell>
          <cell r="E139">
            <v>0</v>
          </cell>
          <cell r="G139">
            <v>0</v>
          </cell>
          <cell r="H139">
            <v>12</v>
          </cell>
          <cell r="J139">
            <v>12</v>
          </cell>
          <cell r="K139">
            <v>0</v>
          </cell>
          <cell r="L139">
            <v>0</v>
          </cell>
          <cell r="M139">
            <v>0</v>
          </cell>
          <cell r="N139">
            <v>0</v>
          </cell>
          <cell r="O139">
            <v>0</v>
          </cell>
        </row>
        <row r="140">
          <cell r="A140">
            <v>127</v>
          </cell>
          <cell r="B140">
            <v>0</v>
          </cell>
          <cell r="C140" t="str">
            <v>Noái laép raùp NR - 7</v>
          </cell>
          <cell r="D140" t="str">
            <v>caùi</v>
          </cell>
          <cell r="E140">
            <v>0</v>
          </cell>
          <cell r="G140">
            <v>0</v>
          </cell>
          <cell r="H140">
            <v>17</v>
          </cell>
          <cell r="J140">
            <v>17</v>
          </cell>
          <cell r="K140">
            <v>0</v>
          </cell>
          <cell r="L140">
            <v>0</v>
          </cell>
          <cell r="M140">
            <v>0</v>
          </cell>
          <cell r="N140">
            <v>0</v>
          </cell>
          <cell r="O140">
            <v>0</v>
          </cell>
        </row>
        <row r="141">
          <cell r="A141">
            <v>128</v>
          </cell>
          <cell r="B141">
            <v>0</v>
          </cell>
          <cell r="C141" t="str">
            <v>Noái laép raùp NR - 9</v>
          </cell>
          <cell r="D141" t="str">
            <v>caùi</v>
          </cell>
          <cell r="E141">
            <v>0</v>
          </cell>
          <cell r="G141">
            <v>0</v>
          </cell>
          <cell r="H141">
            <v>23</v>
          </cell>
          <cell r="J141">
            <v>23</v>
          </cell>
          <cell r="K141">
            <v>0</v>
          </cell>
          <cell r="L141">
            <v>0</v>
          </cell>
          <cell r="M141">
            <v>0</v>
          </cell>
          <cell r="N141">
            <v>0</v>
          </cell>
          <cell r="O141">
            <v>0</v>
          </cell>
        </row>
        <row r="142">
          <cell r="A142">
            <v>129</v>
          </cell>
          <cell r="B142">
            <v>0</v>
          </cell>
          <cell r="C142" t="str">
            <v>Noái laép raùp NR - 12</v>
          </cell>
          <cell r="D142" t="str">
            <v>caùi</v>
          </cell>
          <cell r="E142">
            <v>0</v>
          </cell>
          <cell r="G142">
            <v>0</v>
          </cell>
          <cell r="H142">
            <v>29</v>
          </cell>
          <cell r="J142">
            <v>29</v>
          </cell>
          <cell r="K142">
            <v>0</v>
          </cell>
          <cell r="L142">
            <v>0</v>
          </cell>
          <cell r="M142">
            <v>0</v>
          </cell>
          <cell r="N142">
            <v>0</v>
          </cell>
          <cell r="O142">
            <v>0</v>
          </cell>
        </row>
        <row r="143">
          <cell r="A143">
            <v>130</v>
          </cell>
          <cell r="B143">
            <v>0</v>
          </cell>
          <cell r="C143" t="str">
            <v>Noái laép raùp NR - 16</v>
          </cell>
          <cell r="D143" t="str">
            <v>caùi</v>
          </cell>
          <cell r="E143">
            <v>0</v>
          </cell>
          <cell r="G143">
            <v>0</v>
          </cell>
          <cell r="H143">
            <v>42</v>
          </cell>
          <cell r="J143">
            <v>42</v>
          </cell>
          <cell r="K143">
            <v>0</v>
          </cell>
          <cell r="L143">
            <v>0</v>
          </cell>
          <cell r="M143">
            <v>0</v>
          </cell>
          <cell r="N143">
            <v>0</v>
          </cell>
          <cell r="O143">
            <v>0</v>
          </cell>
        </row>
        <row r="144">
          <cell r="A144">
            <v>131</v>
          </cell>
          <cell r="B144">
            <v>0</v>
          </cell>
          <cell r="C144" t="str">
            <v>Noái trung gian ñieàu chænh NÑ - 6</v>
          </cell>
          <cell r="D144" t="str">
            <v>caùi</v>
          </cell>
          <cell r="E144">
            <v>0</v>
          </cell>
          <cell r="G144">
            <v>0</v>
          </cell>
          <cell r="H144">
            <v>25</v>
          </cell>
          <cell r="J144">
            <v>25</v>
          </cell>
          <cell r="K144">
            <v>0</v>
          </cell>
          <cell r="L144">
            <v>0</v>
          </cell>
          <cell r="M144">
            <v>0</v>
          </cell>
          <cell r="N144">
            <v>0</v>
          </cell>
          <cell r="O144">
            <v>0</v>
          </cell>
        </row>
        <row r="145">
          <cell r="A145">
            <v>132</v>
          </cell>
          <cell r="B145">
            <v>0</v>
          </cell>
          <cell r="C145" t="str">
            <v>Noái trung gian ñieàu chænh NÑ - 7</v>
          </cell>
          <cell r="D145" t="str">
            <v>caùi</v>
          </cell>
          <cell r="E145">
            <v>0</v>
          </cell>
          <cell r="G145">
            <v>0</v>
          </cell>
          <cell r="H145">
            <v>26</v>
          </cell>
          <cell r="J145">
            <v>26</v>
          </cell>
          <cell r="K145">
            <v>0</v>
          </cell>
          <cell r="L145">
            <v>0</v>
          </cell>
          <cell r="M145">
            <v>0</v>
          </cell>
          <cell r="N145">
            <v>0</v>
          </cell>
          <cell r="O145">
            <v>0</v>
          </cell>
        </row>
        <row r="146">
          <cell r="A146">
            <v>133</v>
          </cell>
          <cell r="B146">
            <v>0</v>
          </cell>
          <cell r="C146" t="str">
            <v>Noái trung gian ñieàu chænh NÑ - 9</v>
          </cell>
          <cell r="D146" t="str">
            <v>caùi</v>
          </cell>
          <cell r="E146">
            <v>0</v>
          </cell>
          <cell r="G146">
            <v>0</v>
          </cell>
          <cell r="H146">
            <v>37</v>
          </cell>
          <cell r="J146">
            <v>37</v>
          </cell>
          <cell r="K146">
            <v>0</v>
          </cell>
          <cell r="L146">
            <v>0</v>
          </cell>
          <cell r="M146">
            <v>0</v>
          </cell>
          <cell r="N146">
            <v>0</v>
          </cell>
          <cell r="O146">
            <v>0</v>
          </cell>
        </row>
        <row r="147">
          <cell r="A147">
            <v>134</v>
          </cell>
          <cell r="B147">
            <v>0</v>
          </cell>
          <cell r="C147" t="str">
            <v>Noái trung gian ñieàu chænh NÑ - 12</v>
          </cell>
          <cell r="D147" t="str">
            <v>caùi</v>
          </cell>
          <cell r="E147">
            <v>0</v>
          </cell>
          <cell r="G147">
            <v>0</v>
          </cell>
          <cell r="H147">
            <v>62</v>
          </cell>
          <cell r="J147">
            <v>62</v>
          </cell>
          <cell r="K147">
            <v>0</v>
          </cell>
          <cell r="L147">
            <v>0</v>
          </cell>
          <cell r="M147">
            <v>0</v>
          </cell>
          <cell r="N147">
            <v>0</v>
          </cell>
          <cell r="O147">
            <v>0</v>
          </cell>
        </row>
        <row r="148">
          <cell r="A148">
            <v>135</v>
          </cell>
          <cell r="B148">
            <v>0</v>
          </cell>
          <cell r="C148" t="str">
            <v>Maét noái laép raùp chuyeån dòch</v>
          </cell>
          <cell r="D148" t="str">
            <v>caùi</v>
          </cell>
          <cell r="E148">
            <v>0</v>
          </cell>
          <cell r="G148">
            <v>0</v>
          </cell>
          <cell r="H148">
            <v>46</v>
          </cell>
          <cell r="J148">
            <v>46</v>
          </cell>
          <cell r="K148">
            <v>0</v>
          </cell>
          <cell r="L148">
            <v>0</v>
          </cell>
          <cell r="M148">
            <v>0</v>
          </cell>
          <cell r="N148">
            <v>0</v>
          </cell>
          <cell r="O148">
            <v>0</v>
          </cell>
        </row>
        <row r="149">
          <cell r="A149">
            <v>136</v>
          </cell>
          <cell r="B149">
            <v>0</v>
          </cell>
          <cell r="C149" t="str">
            <v>Khaùnh ñôn K - 12</v>
          </cell>
          <cell r="D149" t="str">
            <v>caùi</v>
          </cell>
          <cell r="E149">
            <v>0</v>
          </cell>
          <cell r="G149">
            <v>0</v>
          </cell>
          <cell r="H149">
            <v>57</v>
          </cell>
          <cell r="J149">
            <v>57</v>
          </cell>
          <cell r="K149">
            <v>0</v>
          </cell>
          <cell r="L149">
            <v>0</v>
          </cell>
          <cell r="M149">
            <v>0</v>
          </cell>
          <cell r="N149">
            <v>0</v>
          </cell>
          <cell r="O149">
            <v>0</v>
          </cell>
        </row>
        <row r="150">
          <cell r="A150">
            <v>137</v>
          </cell>
          <cell r="B150">
            <v>0</v>
          </cell>
          <cell r="C150" t="str">
            <v>Khaùnh keùp 2K - 12</v>
          </cell>
          <cell r="D150" t="str">
            <v>boä</v>
          </cell>
          <cell r="E150">
            <v>0</v>
          </cell>
          <cell r="G150">
            <v>0</v>
          </cell>
          <cell r="H150">
            <v>77</v>
          </cell>
          <cell r="J150">
            <v>77</v>
          </cell>
          <cell r="K150">
            <v>0</v>
          </cell>
          <cell r="L150">
            <v>0</v>
          </cell>
          <cell r="M150">
            <v>0</v>
          </cell>
          <cell r="N150">
            <v>0</v>
          </cell>
          <cell r="O150">
            <v>0</v>
          </cell>
        </row>
        <row r="151">
          <cell r="A151">
            <v>138</v>
          </cell>
          <cell r="B151">
            <v>0</v>
          </cell>
          <cell r="C151" t="str">
            <v>Khaùnh gheùp KG - 20A</v>
          </cell>
          <cell r="D151" t="str">
            <v>boä</v>
          </cell>
          <cell r="E151">
            <v>0</v>
          </cell>
          <cell r="G151">
            <v>0</v>
          </cell>
          <cell r="H151">
            <v>105</v>
          </cell>
          <cell r="J151">
            <v>105</v>
          </cell>
          <cell r="K151">
            <v>0</v>
          </cell>
          <cell r="L151">
            <v>0</v>
          </cell>
          <cell r="M151">
            <v>0</v>
          </cell>
          <cell r="N151">
            <v>0</v>
          </cell>
          <cell r="O151">
            <v>0</v>
          </cell>
        </row>
        <row r="152">
          <cell r="A152">
            <v>139</v>
          </cell>
          <cell r="B152">
            <v>0</v>
          </cell>
          <cell r="C152" t="str">
            <v>Cuïm baét chuoãi neùo CTN - 16</v>
          </cell>
          <cell r="D152" t="str">
            <v>boä</v>
          </cell>
          <cell r="E152">
            <v>0</v>
          </cell>
          <cell r="G152">
            <v>0</v>
          </cell>
          <cell r="H152">
            <v>83</v>
          </cell>
          <cell r="J152">
            <v>83</v>
          </cell>
          <cell r="K152">
            <v>0</v>
          </cell>
          <cell r="L152">
            <v>0</v>
          </cell>
          <cell r="M152">
            <v>0</v>
          </cell>
          <cell r="N152">
            <v>0</v>
          </cell>
          <cell r="O152">
            <v>0</v>
          </cell>
        </row>
        <row r="153">
          <cell r="A153">
            <v>140</v>
          </cell>
          <cell r="B153">
            <v>0</v>
          </cell>
          <cell r="C153" t="str">
            <v>Gu ñoâng UM - 16</v>
          </cell>
          <cell r="D153" t="str">
            <v>boä</v>
          </cell>
          <cell r="E153">
            <v>0</v>
          </cell>
          <cell r="G153">
            <v>0</v>
          </cell>
          <cell r="H153">
            <v>11</v>
          </cell>
          <cell r="J153">
            <v>11</v>
          </cell>
          <cell r="K153">
            <v>0</v>
          </cell>
          <cell r="L153">
            <v>0</v>
          </cell>
          <cell r="M153">
            <v>0</v>
          </cell>
          <cell r="N153">
            <v>0</v>
          </cell>
          <cell r="O153">
            <v>0</v>
          </cell>
        </row>
        <row r="154">
          <cell r="A154">
            <v>141</v>
          </cell>
          <cell r="B154">
            <v>0</v>
          </cell>
          <cell r="C154" t="str">
            <v>Gu ñoâng UM - 18</v>
          </cell>
          <cell r="D154" t="str">
            <v>boä</v>
          </cell>
          <cell r="E154">
            <v>0</v>
          </cell>
          <cell r="G154">
            <v>0</v>
          </cell>
          <cell r="H154">
            <v>14</v>
          </cell>
          <cell r="J154">
            <v>14</v>
          </cell>
          <cell r="K154">
            <v>0</v>
          </cell>
          <cell r="L154">
            <v>0</v>
          </cell>
          <cell r="M154">
            <v>0</v>
          </cell>
          <cell r="N154">
            <v>0</v>
          </cell>
          <cell r="O154">
            <v>0</v>
          </cell>
        </row>
        <row r="155">
          <cell r="A155">
            <v>142</v>
          </cell>
          <cell r="B155">
            <v>0</v>
          </cell>
          <cell r="C155" t="str">
            <v>Gu ñoâng UM - 20</v>
          </cell>
          <cell r="D155" t="str">
            <v>boä</v>
          </cell>
          <cell r="E155">
            <v>0</v>
          </cell>
          <cell r="G155">
            <v>0</v>
          </cell>
          <cell r="H155">
            <v>14</v>
          </cell>
          <cell r="J155">
            <v>14</v>
          </cell>
          <cell r="K155">
            <v>0</v>
          </cell>
          <cell r="L155">
            <v>0</v>
          </cell>
          <cell r="M155">
            <v>0</v>
          </cell>
          <cell r="N155">
            <v>0</v>
          </cell>
          <cell r="O155">
            <v>0</v>
          </cell>
        </row>
        <row r="156">
          <cell r="A156">
            <v>143</v>
          </cell>
          <cell r="B156">
            <v>0</v>
          </cell>
          <cell r="C156" t="str">
            <v>Khoaù ñôõ daây daãn Ñ -158</v>
          </cell>
          <cell r="D156" t="str">
            <v>boä</v>
          </cell>
          <cell r="E156">
            <v>0</v>
          </cell>
          <cell r="G156">
            <v>0</v>
          </cell>
          <cell r="H156">
            <v>43</v>
          </cell>
          <cell r="J156">
            <v>43</v>
          </cell>
          <cell r="K156">
            <v>0</v>
          </cell>
          <cell r="L156">
            <v>0</v>
          </cell>
          <cell r="M156">
            <v>0</v>
          </cell>
          <cell r="N156">
            <v>0</v>
          </cell>
          <cell r="O156">
            <v>0</v>
          </cell>
        </row>
        <row r="157">
          <cell r="A157">
            <v>144</v>
          </cell>
          <cell r="B157">
            <v>0</v>
          </cell>
          <cell r="C157" t="str">
            <v>Khoaù ñôõ daây daãn Ñ -234</v>
          </cell>
          <cell r="D157" t="str">
            <v>boä</v>
          </cell>
          <cell r="E157">
            <v>0</v>
          </cell>
          <cell r="G157">
            <v>0</v>
          </cell>
          <cell r="H157">
            <v>77</v>
          </cell>
          <cell r="J157">
            <v>77</v>
          </cell>
          <cell r="K157">
            <v>0</v>
          </cell>
          <cell r="L157">
            <v>0</v>
          </cell>
          <cell r="M157">
            <v>0</v>
          </cell>
          <cell r="N157">
            <v>0</v>
          </cell>
          <cell r="O157">
            <v>0</v>
          </cell>
        </row>
        <row r="158">
          <cell r="A158">
            <v>145</v>
          </cell>
          <cell r="B158">
            <v>0</v>
          </cell>
          <cell r="C158" t="str">
            <v>Khoaù ñôõ daây daãn Ñ -300</v>
          </cell>
          <cell r="D158" t="str">
            <v>boä</v>
          </cell>
          <cell r="E158">
            <v>0</v>
          </cell>
          <cell r="G158">
            <v>0</v>
          </cell>
          <cell r="H158">
            <v>80</v>
          </cell>
          <cell r="J158">
            <v>80</v>
          </cell>
          <cell r="K158">
            <v>0</v>
          </cell>
          <cell r="L158">
            <v>0</v>
          </cell>
          <cell r="M158">
            <v>0</v>
          </cell>
          <cell r="N158">
            <v>0</v>
          </cell>
          <cell r="O158">
            <v>0</v>
          </cell>
        </row>
        <row r="159">
          <cell r="A159">
            <v>146</v>
          </cell>
          <cell r="B159">
            <v>0</v>
          </cell>
          <cell r="C159" t="str">
            <v>Khoaù ñôõ daây daãn Ñ -357(912)</v>
          </cell>
          <cell r="D159" t="str">
            <v>boä</v>
          </cell>
          <cell r="E159">
            <v>0</v>
          </cell>
          <cell r="G159">
            <v>0</v>
          </cell>
          <cell r="H159">
            <v>32</v>
          </cell>
          <cell r="J159">
            <v>32</v>
          </cell>
          <cell r="K159">
            <v>0</v>
          </cell>
          <cell r="L159">
            <v>0</v>
          </cell>
          <cell r="M159">
            <v>0</v>
          </cell>
          <cell r="N159">
            <v>0</v>
          </cell>
          <cell r="O159">
            <v>0</v>
          </cell>
        </row>
        <row r="160">
          <cell r="A160">
            <v>147</v>
          </cell>
          <cell r="B160">
            <v>0</v>
          </cell>
          <cell r="C160" t="str">
            <v>Khoaù ñôõ daây choáng seùt</v>
          </cell>
          <cell r="D160" t="str">
            <v>boä</v>
          </cell>
          <cell r="E160">
            <v>0</v>
          </cell>
          <cell r="G160">
            <v>0</v>
          </cell>
          <cell r="H160">
            <v>34</v>
          </cell>
          <cell r="J160">
            <v>34</v>
          </cell>
          <cell r="K160">
            <v>0</v>
          </cell>
          <cell r="L160">
            <v>0</v>
          </cell>
          <cell r="M160">
            <v>0</v>
          </cell>
          <cell r="N160">
            <v>0</v>
          </cell>
          <cell r="O160">
            <v>0</v>
          </cell>
        </row>
        <row r="161">
          <cell r="A161">
            <v>148</v>
          </cell>
          <cell r="B161">
            <v>0</v>
          </cell>
          <cell r="C161" t="str">
            <v>Khoaù neùo daây N-158</v>
          </cell>
          <cell r="D161" t="str">
            <v>boä</v>
          </cell>
          <cell r="E161">
            <v>0</v>
          </cell>
          <cell r="G161">
            <v>0</v>
          </cell>
          <cell r="H161">
            <v>91</v>
          </cell>
          <cell r="J161">
            <v>91</v>
          </cell>
          <cell r="K161">
            <v>0</v>
          </cell>
          <cell r="L161">
            <v>0</v>
          </cell>
          <cell r="M161">
            <v>0</v>
          </cell>
          <cell r="N161">
            <v>0</v>
          </cell>
          <cell r="O161">
            <v>0</v>
          </cell>
        </row>
        <row r="162">
          <cell r="A162">
            <v>149</v>
          </cell>
          <cell r="B162">
            <v>0</v>
          </cell>
          <cell r="C162" t="str">
            <v>Khoaù neùo daây N-357</v>
          </cell>
          <cell r="D162" t="str">
            <v>boä</v>
          </cell>
          <cell r="E162">
            <v>0</v>
          </cell>
          <cell r="G162">
            <v>0</v>
          </cell>
          <cell r="H162">
            <v>32</v>
          </cell>
          <cell r="J162">
            <v>32</v>
          </cell>
          <cell r="K162">
            <v>0</v>
          </cell>
          <cell r="L162">
            <v>0</v>
          </cell>
          <cell r="M162">
            <v>0</v>
          </cell>
          <cell r="N162">
            <v>0</v>
          </cell>
          <cell r="O162">
            <v>0</v>
          </cell>
        </row>
        <row r="163">
          <cell r="A163">
            <v>150</v>
          </cell>
          <cell r="B163">
            <v>0</v>
          </cell>
          <cell r="C163" t="str">
            <v>Khoaù neùo daây N-912</v>
          </cell>
          <cell r="D163" t="str">
            <v>boä</v>
          </cell>
          <cell r="E163">
            <v>0</v>
          </cell>
          <cell r="G163">
            <v>0</v>
          </cell>
          <cell r="H163">
            <v>43</v>
          </cell>
          <cell r="J163">
            <v>43</v>
          </cell>
          <cell r="K163">
            <v>0</v>
          </cell>
          <cell r="L163">
            <v>0</v>
          </cell>
          <cell r="M163">
            <v>0</v>
          </cell>
          <cell r="N163">
            <v>0</v>
          </cell>
          <cell r="O163">
            <v>0</v>
          </cell>
        </row>
        <row r="164">
          <cell r="A164">
            <v>151</v>
          </cell>
          <cell r="B164">
            <v>0</v>
          </cell>
          <cell r="C164" t="str">
            <v>Khoaù neùo eùp N-240</v>
          </cell>
          <cell r="D164" t="str">
            <v>boä</v>
          </cell>
          <cell r="E164">
            <v>0</v>
          </cell>
          <cell r="G164">
            <v>0</v>
          </cell>
          <cell r="H164">
            <v>204</v>
          </cell>
          <cell r="J164">
            <v>204</v>
          </cell>
          <cell r="K164">
            <v>0</v>
          </cell>
          <cell r="L164">
            <v>0</v>
          </cell>
          <cell r="M164">
            <v>0</v>
          </cell>
          <cell r="N164">
            <v>0</v>
          </cell>
          <cell r="O164">
            <v>0</v>
          </cell>
        </row>
        <row r="165">
          <cell r="A165">
            <v>152</v>
          </cell>
          <cell r="B165">
            <v>0</v>
          </cell>
          <cell r="C165" t="str">
            <v>Khoaù neùo eùp N-300</v>
          </cell>
          <cell r="D165" t="str">
            <v>boä</v>
          </cell>
          <cell r="E165">
            <v>0</v>
          </cell>
          <cell r="G165">
            <v>0</v>
          </cell>
          <cell r="H165">
            <v>229</v>
          </cell>
          <cell r="J165">
            <v>229</v>
          </cell>
          <cell r="K165">
            <v>0</v>
          </cell>
          <cell r="L165">
            <v>0</v>
          </cell>
          <cell r="M165">
            <v>0</v>
          </cell>
          <cell r="N165">
            <v>0</v>
          </cell>
          <cell r="O165">
            <v>0</v>
          </cell>
        </row>
        <row r="166">
          <cell r="A166">
            <v>153</v>
          </cell>
          <cell r="B166">
            <v>0</v>
          </cell>
          <cell r="C166" t="str">
            <v>khoaù neùo daây choáng seùt NN-(6-12)</v>
          </cell>
          <cell r="D166" t="str">
            <v>boä</v>
          </cell>
          <cell r="E166">
            <v>0</v>
          </cell>
          <cell r="G166">
            <v>0</v>
          </cell>
          <cell r="H166">
            <v>20</v>
          </cell>
          <cell r="J166">
            <v>20</v>
          </cell>
          <cell r="K166">
            <v>0</v>
          </cell>
          <cell r="L166">
            <v>0</v>
          </cell>
          <cell r="M166">
            <v>0</v>
          </cell>
          <cell r="N166">
            <v>0</v>
          </cell>
          <cell r="O166">
            <v>0</v>
          </cell>
        </row>
        <row r="167">
          <cell r="A167">
            <v>154</v>
          </cell>
          <cell r="B167">
            <v>0</v>
          </cell>
          <cell r="C167" t="str">
            <v>Caép leøo daây daãn IIAC-240</v>
          </cell>
          <cell r="D167" t="str">
            <v>boä</v>
          </cell>
          <cell r="E167">
            <v>0</v>
          </cell>
          <cell r="G167">
            <v>0</v>
          </cell>
          <cell r="H167">
            <v>57</v>
          </cell>
          <cell r="J167">
            <v>57</v>
          </cell>
          <cell r="K167">
            <v>0</v>
          </cell>
          <cell r="L167">
            <v>0</v>
          </cell>
          <cell r="M167">
            <v>0</v>
          </cell>
          <cell r="N167">
            <v>0</v>
          </cell>
          <cell r="O167">
            <v>0</v>
          </cell>
        </row>
        <row r="168">
          <cell r="A168">
            <v>155</v>
          </cell>
          <cell r="B168">
            <v>0</v>
          </cell>
          <cell r="C168" t="str">
            <v>Caép leøo daây daãn IIAC-185</v>
          </cell>
          <cell r="D168" t="str">
            <v>boä</v>
          </cell>
          <cell r="E168">
            <v>0</v>
          </cell>
          <cell r="G168">
            <v>0</v>
          </cell>
          <cell r="H168">
            <v>49</v>
          </cell>
          <cell r="J168">
            <v>49</v>
          </cell>
          <cell r="K168">
            <v>0</v>
          </cell>
          <cell r="L168">
            <v>0</v>
          </cell>
          <cell r="M168">
            <v>0</v>
          </cell>
          <cell r="N168">
            <v>0</v>
          </cell>
          <cell r="O168">
            <v>0</v>
          </cell>
        </row>
        <row r="169">
          <cell r="A169" t="str">
            <v>U</v>
          </cell>
          <cell r="B169">
            <v>0</v>
          </cell>
          <cell r="C169" t="str">
            <v>DAÂY DAÃN</v>
          </cell>
          <cell r="E169">
            <v>0</v>
          </cell>
          <cell r="G169">
            <v>0</v>
          </cell>
          <cell r="J169">
            <v>0</v>
          </cell>
          <cell r="K169">
            <v>0</v>
          </cell>
          <cell r="L169">
            <v>0</v>
          </cell>
          <cell r="M169">
            <v>0</v>
          </cell>
          <cell r="N169">
            <v>0</v>
          </cell>
          <cell r="O169">
            <v>0</v>
          </cell>
        </row>
        <row r="170">
          <cell r="A170">
            <v>156</v>
          </cell>
          <cell r="B170">
            <v>0</v>
          </cell>
          <cell r="C170" t="str">
            <v>Daây daãn ACSR 885-660</v>
          </cell>
          <cell r="D170" t="str">
            <v>100m</v>
          </cell>
          <cell r="E170">
            <v>0</v>
          </cell>
          <cell r="F170">
            <v>0.217</v>
          </cell>
          <cell r="G170">
            <v>0</v>
          </cell>
          <cell r="I170">
            <v>1686.7</v>
          </cell>
          <cell r="J170">
            <v>0</v>
          </cell>
          <cell r="K170">
            <v>1686.7</v>
          </cell>
          <cell r="L170">
            <v>0</v>
          </cell>
          <cell r="M170">
            <v>0</v>
          </cell>
          <cell r="N170">
            <v>0</v>
          </cell>
          <cell r="O170">
            <v>0</v>
          </cell>
        </row>
        <row r="171">
          <cell r="A171">
            <v>157</v>
          </cell>
          <cell r="B171">
            <v>0</v>
          </cell>
          <cell r="C171" t="str">
            <v>Daây daãn ACSR 500</v>
          </cell>
          <cell r="D171" t="str">
            <v>100m</v>
          </cell>
          <cell r="E171">
            <v>0</v>
          </cell>
          <cell r="F171">
            <v>0.1852</v>
          </cell>
          <cell r="G171">
            <v>0</v>
          </cell>
          <cell r="H171">
            <v>5065</v>
          </cell>
          <cell r="J171">
            <v>5065</v>
          </cell>
          <cell r="K171">
            <v>0</v>
          </cell>
          <cell r="L171">
            <v>0</v>
          </cell>
          <cell r="M171">
            <v>0</v>
          </cell>
          <cell r="N171">
            <v>0</v>
          </cell>
          <cell r="O171">
            <v>0</v>
          </cell>
        </row>
        <row r="172">
          <cell r="A172">
            <v>158</v>
          </cell>
          <cell r="B172">
            <v>6</v>
          </cell>
          <cell r="C172" t="str">
            <v>Daây daãn ACSR 430-410</v>
          </cell>
          <cell r="D172" t="str">
            <v>100m</v>
          </cell>
          <cell r="E172">
            <v>7</v>
          </cell>
          <cell r="F172">
            <v>0.16600000000000001</v>
          </cell>
          <cell r="G172">
            <v>1.1620000000000001</v>
          </cell>
          <cell r="H172">
            <v>4485</v>
          </cell>
          <cell r="J172">
            <v>7584</v>
          </cell>
          <cell r="K172">
            <v>0</v>
          </cell>
          <cell r="L172">
            <v>3099</v>
          </cell>
          <cell r="M172">
            <v>0</v>
          </cell>
          <cell r="N172">
            <v>21693</v>
          </cell>
          <cell r="O172">
            <v>0</v>
          </cell>
        </row>
        <row r="173">
          <cell r="A173">
            <v>159</v>
          </cell>
          <cell r="B173">
            <v>0</v>
          </cell>
          <cell r="C173" t="str">
            <v>Daây daãn ACSR 400</v>
          </cell>
          <cell r="D173" t="str">
            <v>100m</v>
          </cell>
          <cell r="E173">
            <v>0</v>
          </cell>
          <cell r="F173">
            <v>0.16600000000000001</v>
          </cell>
          <cell r="G173">
            <v>0</v>
          </cell>
          <cell r="H173">
            <v>4087</v>
          </cell>
          <cell r="J173">
            <v>4087</v>
          </cell>
          <cell r="K173">
            <v>0</v>
          </cell>
          <cell r="L173">
            <v>0</v>
          </cell>
          <cell r="M173">
            <v>0</v>
          </cell>
          <cell r="N173">
            <v>0</v>
          </cell>
          <cell r="O173">
            <v>0</v>
          </cell>
        </row>
        <row r="174">
          <cell r="A174">
            <v>160</v>
          </cell>
          <cell r="B174">
            <v>0</v>
          </cell>
          <cell r="C174" t="str">
            <v>Daây daãn ACSR 330-300</v>
          </cell>
          <cell r="D174" t="str">
            <v>100m</v>
          </cell>
          <cell r="E174">
            <v>0</v>
          </cell>
          <cell r="F174">
            <v>0.12570000000000001</v>
          </cell>
          <cell r="G174">
            <v>0</v>
          </cell>
          <cell r="H174">
            <v>3107</v>
          </cell>
          <cell r="J174">
            <v>3107</v>
          </cell>
          <cell r="K174">
            <v>0</v>
          </cell>
          <cell r="L174">
            <v>0</v>
          </cell>
          <cell r="M174">
            <v>0</v>
          </cell>
          <cell r="N174">
            <v>0</v>
          </cell>
          <cell r="O174">
            <v>0</v>
          </cell>
        </row>
        <row r="175">
          <cell r="A175">
            <v>161</v>
          </cell>
          <cell r="B175">
            <v>0</v>
          </cell>
          <cell r="C175" t="str">
            <v>Daây daãn ACSR 240</v>
          </cell>
          <cell r="D175" t="str">
            <v>100m</v>
          </cell>
          <cell r="E175">
            <v>0</v>
          </cell>
          <cell r="F175">
            <v>9.9699999999999997E-2</v>
          </cell>
          <cell r="G175">
            <v>0</v>
          </cell>
          <cell r="H175">
            <v>2523</v>
          </cell>
          <cell r="J175">
            <v>2523</v>
          </cell>
          <cell r="K175">
            <v>0</v>
          </cell>
          <cell r="L175">
            <v>0</v>
          </cell>
          <cell r="M175">
            <v>0</v>
          </cell>
          <cell r="N175">
            <v>0</v>
          </cell>
          <cell r="O175">
            <v>0</v>
          </cell>
        </row>
        <row r="176">
          <cell r="A176">
            <v>162</v>
          </cell>
          <cell r="B176">
            <v>0</v>
          </cell>
          <cell r="C176" t="str">
            <v>Daây daãn ACSR 185</v>
          </cell>
          <cell r="D176" t="str">
            <v>100m</v>
          </cell>
          <cell r="E176">
            <v>0</v>
          </cell>
          <cell r="F176">
            <v>7.7100000000000002E-2</v>
          </cell>
          <cell r="G176">
            <v>0</v>
          </cell>
          <cell r="H176">
            <v>1939</v>
          </cell>
          <cell r="J176">
            <v>1939</v>
          </cell>
          <cell r="K176">
            <v>0</v>
          </cell>
          <cell r="L176">
            <v>0</v>
          </cell>
          <cell r="M176">
            <v>0</v>
          </cell>
          <cell r="N176">
            <v>0</v>
          </cell>
          <cell r="O176">
            <v>0</v>
          </cell>
        </row>
        <row r="177">
          <cell r="A177">
            <v>163</v>
          </cell>
          <cell r="B177">
            <v>0</v>
          </cell>
          <cell r="C177" t="str">
            <v>Daây daãn ACSR 150-95</v>
          </cell>
          <cell r="D177" t="str">
            <v>100m</v>
          </cell>
          <cell r="E177">
            <v>0</v>
          </cell>
          <cell r="F177">
            <v>3.1699999999999999E-2</v>
          </cell>
          <cell r="G177">
            <v>0</v>
          </cell>
          <cell r="H177">
            <v>1538</v>
          </cell>
          <cell r="J177">
            <v>1538</v>
          </cell>
          <cell r="K177">
            <v>0</v>
          </cell>
          <cell r="L177">
            <v>0</v>
          </cell>
          <cell r="M177">
            <v>0</v>
          </cell>
          <cell r="N177">
            <v>0</v>
          </cell>
          <cell r="O177">
            <v>0</v>
          </cell>
        </row>
        <row r="178">
          <cell r="A178">
            <v>164</v>
          </cell>
          <cell r="B178">
            <v>0</v>
          </cell>
          <cell r="C178" t="str">
            <v>Daây daãn ACSR 70</v>
          </cell>
          <cell r="D178" t="str">
            <v>100m</v>
          </cell>
          <cell r="E178">
            <v>0</v>
          </cell>
          <cell r="F178">
            <v>2.75E-2</v>
          </cell>
          <cell r="G178">
            <v>0</v>
          </cell>
          <cell r="H178">
            <v>718</v>
          </cell>
          <cell r="J178">
            <v>718</v>
          </cell>
          <cell r="K178">
            <v>0</v>
          </cell>
          <cell r="L178">
            <v>0</v>
          </cell>
          <cell r="M178">
            <v>0</v>
          </cell>
          <cell r="N178">
            <v>0</v>
          </cell>
          <cell r="O178">
            <v>0</v>
          </cell>
        </row>
        <row r="179">
          <cell r="A179">
            <v>165</v>
          </cell>
          <cell r="B179">
            <v>0</v>
          </cell>
          <cell r="C179" t="str">
            <v>Daây daãn ACSR 50</v>
          </cell>
          <cell r="D179" t="str">
            <v>100m</v>
          </cell>
          <cell r="E179">
            <v>0</v>
          </cell>
          <cell r="F179">
            <v>1.9599999999999999E-2</v>
          </cell>
          <cell r="G179">
            <v>0</v>
          </cell>
          <cell r="H179">
            <v>506</v>
          </cell>
          <cell r="J179">
            <v>506</v>
          </cell>
          <cell r="K179">
            <v>0</v>
          </cell>
          <cell r="L179">
            <v>0</v>
          </cell>
          <cell r="M179">
            <v>0</v>
          </cell>
          <cell r="N179">
            <v>0</v>
          </cell>
          <cell r="O179">
            <v>0</v>
          </cell>
        </row>
        <row r="180">
          <cell r="A180">
            <v>166</v>
          </cell>
          <cell r="B180">
            <v>0</v>
          </cell>
          <cell r="C180" t="str">
            <v>Daây daãn ACSR 35</v>
          </cell>
          <cell r="D180" t="str">
            <v>100m</v>
          </cell>
          <cell r="E180">
            <v>0</v>
          </cell>
          <cell r="F180">
            <v>1.4999999999999999E-2</v>
          </cell>
          <cell r="G180">
            <v>0</v>
          </cell>
          <cell r="H180">
            <v>384</v>
          </cell>
          <cell r="J180">
            <v>384</v>
          </cell>
          <cell r="K180">
            <v>0</v>
          </cell>
          <cell r="L180">
            <v>0</v>
          </cell>
          <cell r="M180">
            <v>0</v>
          </cell>
          <cell r="N180">
            <v>0</v>
          </cell>
          <cell r="O180">
            <v>0</v>
          </cell>
        </row>
        <row r="181">
          <cell r="A181">
            <v>167</v>
          </cell>
          <cell r="B181">
            <v>0</v>
          </cell>
          <cell r="C181" t="str">
            <v>Daây daãn ACSR 25</v>
          </cell>
          <cell r="D181" t="str">
            <v>100m</v>
          </cell>
          <cell r="E181">
            <v>0</v>
          </cell>
          <cell r="F181">
            <v>9.1999999999999998E-3</v>
          </cell>
          <cell r="G181">
            <v>0</v>
          </cell>
          <cell r="H181">
            <v>263</v>
          </cell>
          <cell r="J181">
            <v>263</v>
          </cell>
          <cell r="K181">
            <v>0</v>
          </cell>
          <cell r="L181">
            <v>0</v>
          </cell>
          <cell r="M181">
            <v>0</v>
          </cell>
          <cell r="N181">
            <v>0</v>
          </cell>
          <cell r="O181">
            <v>0</v>
          </cell>
        </row>
        <row r="182">
          <cell r="A182">
            <v>168</v>
          </cell>
          <cell r="B182">
            <v>0</v>
          </cell>
          <cell r="C182" t="str">
            <v>Daây daãn coù giaõm nheï AACSR 490-450</v>
          </cell>
          <cell r="D182" t="str">
            <v>100m</v>
          </cell>
          <cell r="E182">
            <v>0</v>
          </cell>
          <cell r="G182">
            <v>0</v>
          </cell>
          <cell r="I182">
            <v>313</v>
          </cell>
          <cell r="J182">
            <v>0</v>
          </cell>
          <cell r="K182">
            <v>313</v>
          </cell>
          <cell r="L182">
            <v>0</v>
          </cell>
          <cell r="M182">
            <v>0</v>
          </cell>
          <cell r="N182">
            <v>0</v>
          </cell>
          <cell r="O182">
            <v>0</v>
          </cell>
        </row>
        <row r="183">
          <cell r="A183">
            <v>169</v>
          </cell>
          <cell r="B183">
            <v>0</v>
          </cell>
          <cell r="C183" t="str">
            <v>Daây daãn coù giaõm nheï AACSR 305</v>
          </cell>
          <cell r="D183" t="str">
            <v>100m</v>
          </cell>
          <cell r="E183">
            <v>0</v>
          </cell>
          <cell r="G183">
            <v>0</v>
          </cell>
          <cell r="I183">
            <v>212.5</v>
          </cell>
          <cell r="J183">
            <v>0</v>
          </cell>
          <cell r="K183">
            <v>212.5</v>
          </cell>
          <cell r="L183">
            <v>0</v>
          </cell>
          <cell r="M183">
            <v>0</v>
          </cell>
          <cell r="N183">
            <v>0</v>
          </cell>
          <cell r="O183">
            <v>0</v>
          </cell>
        </row>
        <row r="184">
          <cell r="A184">
            <v>170</v>
          </cell>
          <cell r="B184">
            <v>0</v>
          </cell>
          <cell r="C184" t="str">
            <v>Daây daãn coù giaõm nheï AACSR 240/39</v>
          </cell>
          <cell r="D184" t="str">
            <v>100m</v>
          </cell>
          <cell r="E184">
            <v>0</v>
          </cell>
          <cell r="G184">
            <v>0</v>
          </cell>
          <cell r="H184">
            <v>2628</v>
          </cell>
          <cell r="J184">
            <v>2628</v>
          </cell>
          <cell r="K184">
            <v>0</v>
          </cell>
          <cell r="L184">
            <v>0</v>
          </cell>
          <cell r="M184">
            <v>0</v>
          </cell>
          <cell r="N184">
            <v>0</v>
          </cell>
          <cell r="O184">
            <v>0</v>
          </cell>
        </row>
        <row r="185">
          <cell r="A185">
            <v>171</v>
          </cell>
          <cell r="B185">
            <v>0</v>
          </cell>
          <cell r="C185" t="str">
            <v>Daây daãn coù giaõm nheï AACSR 185/29</v>
          </cell>
          <cell r="D185" t="str">
            <v>100m</v>
          </cell>
          <cell r="E185">
            <v>0</v>
          </cell>
          <cell r="G185">
            <v>0</v>
          </cell>
          <cell r="H185">
            <v>2017</v>
          </cell>
          <cell r="J185">
            <v>2017</v>
          </cell>
          <cell r="K185">
            <v>0</v>
          </cell>
          <cell r="L185">
            <v>0</v>
          </cell>
          <cell r="M185">
            <v>0</v>
          </cell>
          <cell r="N185">
            <v>0</v>
          </cell>
          <cell r="O185">
            <v>0</v>
          </cell>
        </row>
        <row r="186">
          <cell r="A186">
            <v>172</v>
          </cell>
          <cell r="B186">
            <v>0</v>
          </cell>
          <cell r="C186" t="str">
            <v>Daây daãn coù giaõm nheï AACSR 120/19</v>
          </cell>
          <cell r="D186" t="str">
            <v>100m</v>
          </cell>
          <cell r="E186">
            <v>0</v>
          </cell>
          <cell r="G186">
            <v>0</v>
          </cell>
          <cell r="H186">
            <v>1351</v>
          </cell>
          <cell r="J186">
            <v>1351</v>
          </cell>
          <cell r="K186">
            <v>0</v>
          </cell>
          <cell r="L186">
            <v>0</v>
          </cell>
          <cell r="M186">
            <v>0</v>
          </cell>
          <cell r="N186">
            <v>0</v>
          </cell>
          <cell r="O186">
            <v>0</v>
          </cell>
        </row>
        <row r="187">
          <cell r="A187">
            <v>173</v>
          </cell>
          <cell r="B187">
            <v>0</v>
          </cell>
          <cell r="C187" t="str">
            <v>Daây daãn coù giaõm nheï AACSR 95/16</v>
          </cell>
          <cell r="D187" t="str">
            <v>100m</v>
          </cell>
          <cell r="E187">
            <v>0</v>
          </cell>
          <cell r="G187">
            <v>0</v>
          </cell>
          <cell r="H187">
            <v>1009</v>
          </cell>
          <cell r="J187">
            <v>1009</v>
          </cell>
          <cell r="K187">
            <v>0</v>
          </cell>
          <cell r="L187">
            <v>0</v>
          </cell>
          <cell r="M187">
            <v>0</v>
          </cell>
          <cell r="N187">
            <v>0</v>
          </cell>
          <cell r="O187">
            <v>0</v>
          </cell>
        </row>
        <row r="188">
          <cell r="A188">
            <v>174</v>
          </cell>
          <cell r="B188">
            <v>0</v>
          </cell>
          <cell r="C188" t="str">
            <v>Daây choáng seùt TK( C )-90-70</v>
          </cell>
          <cell r="D188" t="str">
            <v>100m</v>
          </cell>
          <cell r="E188">
            <v>0</v>
          </cell>
          <cell r="F188">
            <v>6.1800000000000001E-2</v>
          </cell>
          <cell r="G188">
            <v>0</v>
          </cell>
          <cell r="I188">
            <v>65.3</v>
          </cell>
          <cell r="J188">
            <v>0</v>
          </cell>
          <cell r="K188">
            <v>65.3</v>
          </cell>
          <cell r="L188">
            <v>0</v>
          </cell>
          <cell r="M188">
            <v>0</v>
          </cell>
          <cell r="N188">
            <v>0</v>
          </cell>
          <cell r="O188">
            <v>0</v>
          </cell>
        </row>
        <row r="189">
          <cell r="A189">
            <v>175</v>
          </cell>
          <cell r="B189">
            <v>0</v>
          </cell>
          <cell r="C189" t="str">
            <v>Daây choáng seùt TK( C )-50</v>
          </cell>
          <cell r="D189" t="str">
            <v>100m</v>
          </cell>
          <cell r="E189">
            <v>0</v>
          </cell>
          <cell r="G189">
            <v>0</v>
          </cell>
          <cell r="H189">
            <v>541</v>
          </cell>
          <cell r="J189">
            <v>541</v>
          </cell>
          <cell r="K189">
            <v>0</v>
          </cell>
          <cell r="L189">
            <v>0</v>
          </cell>
          <cell r="M189">
            <v>0</v>
          </cell>
          <cell r="N189">
            <v>0</v>
          </cell>
          <cell r="O189">
            <v>0</v>
          </cell>
        </row>
        <row r="190">
          <cell r="A190">
            <v>176</v>
          </cell>
          <cell r="B190">
            <v>0</v>
          </cell>
          <cell r="C190" t="str">
            <v>Oáng nhoâm thanh caùi D=141</v>
          </cell>
          <cell r="D190" t="str">
            <v>100m</v>
          </cell>
          <cell r="E190">
            <v>0</v>
          </cell>
          <cell r="G190">
            <v>0</v>
          </cell>
          <cell r="I190">
            <v>4187.8999999999996</v>
          </cell>
          <cell r="J190">
            <v>0</v>
          </cell>
          <cell r="K190">
            <v>4187.8999999999996</v>
          </cell>
          <cell r="L190">
            <v>0</v>
          </cell>
          <cell r="M190">
            <v>0</v>
          </cell>
          <cell r="N190">
            <v>0</v>
          </cell>
          <cell r="O190">
            <v>0</v>
          </cell>
        </row>
        <row r="191">
          <cell r="A191">
            <v>177</v>
          </cell>
          <cell r="B191">
            <v>7</v>
          </cell>
          <cell r="C191" t="str">
            <v>Ống nhoâm thanh caùi D=80</v>
          </cell>
          <cell r="D191" t="str">
            <v>100m</v>
          </cell>
          <cell r="E191">
            <v>0.65999999999999992</v>
          </cell>
          <cell r="F191">
            <v>100</v>
          </cell>
          <cell r="G191">
            <v>65.999999999999986</v>
          </cell>
          <cell r="I191">
            <v>1382</v>
          </cell>
          <cell r="J191">
            <v>0</v>
          </cell>
          <cell r="K191">
            <v>1409.64</v>
          </cell>
          <cell r="L191">
            <v>0</v>
          </cell>
          <cell r="M191">
            <v>27.6400000000001</v>
          </cell>
          <cell r="N191">
            <v>0</v>
          </cell>
          <cell r="O191">
            <v>18.242400000000064</v>
          </cell>
        </row>
        <row r="192">
          <cell r="A192">
            <v>178</v>
          </cell>
          <cell r="B192">
            <v>8</v>
          </cell>
          <cell r="C192" t="str">
            <v>Daây ñoàng traàn C120</v>
          </cell>
          <cell r="D192" t="str">
            <v>kg</v>
          </cell>
          <cell r="E192">
            <v>953.8</v>
          </cell>
          <cell r="F192">
            <v>1E-3</v>
          </cell>
          <cell r="G192">
            <v>0.95379999999999998</v>
          </cell>
          <cell r="H192">
            <v>34</v>
          </cell>
          <cell r="J192">
            <v>64</v>
          </cell>
          <cell r="K192">
            <v>0</v>
          </cell>
          <cell r="L192">
            <v>30</v>
          </cell>
          <cell r="M192">
            <v>0</v>
          </cell>
          <cell r="N192">
            <v>28614</v>
          </cell>
          <cell r="O192">
            <v>0</v>
          </cell>
        </row>
        <row r="193">
          <cell r="A193">
            <v>179</v>
          </cell>
          <cell r="B193">
            <v>0</v>
          </cell>
          <cell r="C193" t="str">
            <v>Daây nhoâm traàn A1000-10/127-7</v>
          </cell>
          <cell r="D193" t="str">
            <v>kg</v>
          </cell>
          <cell r="E193">
            <v>0</v>
          </cell>
          <cell r="G193">
            <v>0</v>
          </cell>
          <cell r="H193">
            <v>32</v>
          </cell>
          <cell r="J193">
            <v>32</v>
          </cell>
          <cell r="K193">
            <v>0</v>
          </cell>
          <cell r="L193">
            <v>0</v>
          </cell>
          <cell r="M193">
            <v>0</v>
          </cell>
          <cell r="N193">
            <v>0</v>
          </cell>
          <cell r="O193">
            <v>0</v>
          </cell>
        </row>
        <row r="194">
          <cell r="A194">
            <v>180</v>
          </cell>
          <cell r="B194">
            <v>0</v>
          </cell>
          <cell r="C194" t="str">
            <v>Daây ñoàng boïc CV 1000</v>
          </cell>
          <cell r="D194" t="str">
            <v>100m</v>
          </cell>
          <cell r="E194">
            <v>0</v>
          </cell>
          <cell r="G194">
            <v>0</v>
          </cell>
          <cell r="H194">
            <v>33027</v>
          </cell>
          <cell r="J194">
            <v>33027</v>
          </cell>
          <cell r="K194">
            <v>0</v>
          </cell>
          <cell r="L194">
            <v>0</v>
          </cell>
          <cell r="M194">
            <v>0</v>
          </cell>
          <cell r="N194">
            <v>0</v>
          </cell>
          <cell r="O194">
            <v>0</v>
          </cell>
        </row>
        <row r="195">
          <cell r="A195">
            <v>181</v>
          </cell>
          <cell r="B195">
            <v>0</v>
          </cell>
          <cell r="C195" t="str">
            <v>Daây ñoàng boïc CV 800</v>
          </cell>
          <cell r="D195" t="str">
            <v>100m</v>
          </cell>
          <cell r="E195">
            <v>0</v>
          </cell>
          <cell r="G195">
            <v>0</v>
          </cell>
          <cell r="H195">
            <v>26362</v>
          </cell>
          <cell r="J195">
            <v>26362</v>
          </cell>
          <cell r="K195">
            <v>0</v>
          </cell>
          <cell r="L195">
            <v>0</v>
          </cell>
          <cell r="M195">
            <v>0</v>
          </cell>
          <cell r="N195">
            <v>0</v>
          </cell>
          <cell r="O195">
            <v>0</v>
          </cell>
        </row>
        <row r="196">
          <cell r="A196">
            <v>182</v>
          </cell>
          <cell r="B196">
            <v>0</v>
          </cell>
          <cell r="C196" t="str">
            <v>Daây ñoàng boïc CV 630</v>
          </cell>
          <cell r="D196" t="str">
            <v>100m</v>
          </cell>
          <cell r="E196">
            <v>0</v>
          </cell>
          <cell r="G196">
            <v>0</v>
          </cell>
          <cell r="H196">
            <v>20730</v>
          </cell>
          <cell r="J196">
            <v>20730</v>
          </cell>
          <cell r="K196">
            <v>0</v>
          </cell>
          <cell r="L196">
            <v>0</v>
          </cell>
          <cell r="M196">
            <v>0</v>
          </cell>
          <cell r="N196">
            <v>0</v>
          </cell>
          <cell r="O196">
            <v>0</v>
          </cell>
        </row>
        <row r="197">
          <cell r="A197">
            <v>183</v>
          </cell>
          <cell r="B197">
            <v>0</v>
          </cell>
          <cell r="C197" t="str">
            <v>Daây ñoàng boïc CV 500</v>
          </cell>
          <cell r="D197" t="str">
            <v>100m</v>
          </cell>
          <cell r="E197">
            <v>0</v>
          </cell>
          <cell r="G197">
            <v>0</v>
          </cell>
          <cell r="H197">
            <v>16035</v>
          </cell>
          <cell r="J197">
            <v>16035</v>
          </cell>
          <cell r="K197">
            <v>0</v>
          </cell>
          <cell r="L197">
            <v>0</v>
          </cell>
          <cell r="M197">
            <v>0</v>
          </cell>
          <cell r="N197">
            <v>0</v>
          </cell>
          <cell r="O197">
            <v>0</v>
          </cell>
        </row>
        <row r="198">
          <cell r="A198">
            <v>184</v>
          </cell>
          <cell r="B198">
            <v>0</v>
          </cell>
          <cell r="C198" t="str">
            <v>Daây ñoàng boïc CV 400</v>
          </cell>
          <cell r="D198" t="str">
            <v>100m</v>
          </cell>
          <cell r="E198">
            <v>0</v>
          </cell>
          <cell r="F198">
            <v>0.35210000000000002</v>
          </cell>
          <cell r="G198">
            <v>0</v>
          </cell>
          <cell r="H198">
            <v>13181</v>
          </cell>
          <cell r="J198">
            <v>13181</v>
          </cell>
          <cell r="K198">
            <v>0</v>
          </cell>
          <cell r="L198">
            <v>0</v>
          </cell>
          <cell r="M198">
            <v>0</v>
          </cell>
          <cell r="N198">
            <v>0</v>
          </cell>
          <cell r="O198">
            <v>0</v>
          </cell>
        </row>
        <row r="199">
          <cell r="A199">
            <v>185</v>
          </cell>
          <cell r="B199">
            <v>0</v>
          </cell>
          <cell r="C199" t="str">
            <v>Daây ñoàng boïc CV 300</v>
          </cell>
          <cell r="D199" t="str">
            <v>100m</v>
          </cell>
          <cell r="E199">
            <v>0</v>
          </cell>
          <cell r="F199">
            <v>0.62080000000000002</v>
          </cell>
          <cell r="G199">
            <v>0</v>
          </cell>
          <cell r="H199">
            <v>10029</v>
          </cell>
          <cell r="J199">
            <v>10029</v>
          </cell>
          <cell r="K199">
            <v>0</v>
          </cell>
          <cell r="L199">
            <v>0</v>
          </cell>
          <cell r="M199">
            <v>0</v>
          </cell>
          <cell r="N199">
            <v>0</v>
          </cell>
          <cell r="O199">
            <v>0</v>
          </cell>
        </row>
        <row r="200">
          <cell r="A200">
            <v>186</v>
          </cell>
          <cell r="B200">
            <v>9</v>
          </cell>
          <cell r="C200" t="str">
            <v>Daây ñoàng boïc CV 240</v>
          </cell>
          <cell r="D200" t="str">
            <v>m</v>
          </cell>
          <cell r="E200">
            <v>30</v>
          </cell>
          <cell r="F200">
            <v>0.21199999999999999</v>
          </cell>
          <cell r="G200">
            <v>6.3599999999999994</v>
          </cell>
          <cell r="H200">
            <v>80.150000000000006</v>
          </cell>
          <cell r="J200">
            <v>195.56</v>
          </cell>
          <cell r="K200">
            <v>0</v>
          </cell>
          <cell r="L200">
            <v>115.41</v>
          </cell>
          <cell r="M200">
            <v>0</v>
          </cell>
          <cell r="N200">
            <v>3462.2999999999997</v>
          </cell>
          <cell r="O200">
            <v>0</v>
          </cell>
        </row>
        <row r="201">
          <cell r="A201">
            <v>187</v>
          </cell>
          <cell r="B201">
            <v>0</v>
          </cell>
          <cell r="C201" t="str">
            <v>Daây ñoàng boïc CV 200</v>
          </cell>
          <cell r="D201" t="str">
            <v>100m</v>
          </cell>
          <cell r="E201">
            <v>0</v>
          </cell>
          <cell r="F201">
            <v>0.21199999999999999</v>
          </cell>
          <cell r="G201">
            <v>0</v>
          </cell>
          <cell r="H201">
            <v>6521</v>
          </cell>
          <cell r="J201">
            <v>6521</v>
          </cell>
          <cell r="K201">
            <v>0</v>
          </cell>
          <cell r="L201">
            <v>0</v>
          </cell>
          <cell r="M201">
            <v>0</v>
          </cell>
          <cell r="N201">
            <v>0</v>
          </cell>
          <cell r="O201">
            <v>0</v>
          </cell>
        </row>
        <row r="202">
          <cell r="A202">
            <v>188</v>
          </cell>
          <cell r="B202">
            <v>0</v>
          </cell>
          <cell r="C202" t="str">
            <v>Daây ñoàng boïc CV 185</v>
          </cell>
          <cell r="D202" t="str">
            <v>100m</v>
          </cell>
          <cell r="E202">
            <v>0</v>
          </cell>
          <cell r="F202">
            <v>0.16270000000000001</v>
          </cell>
          <cell r="G202">
            <v>0</v>
          </cell>
          <cell r="H202">
            <v>6235</v>
          </cell>
          <cell r="J202">
            <v>6235</v>
          </cell>
          <cell r="K202">
            <v>0</v>
          </cell>
          <cell r="L202">
            <v>0</v>
          </cell>
          <cell r="M202">
            <v>0</v>
          </cell>
          <cell r="N202">
            <v>0</v>
          </cell>
          <cell r="O202">
            <v>0</v>
          </cell>
        </row>
        <row r="203">
          <cell r="A203">
            <v>189</v>
          </cell>
          <cell r="B203">
            <v>0</v>
          </cell>
          <cell r="C203" t="str">
            <v>Daây ñoàng boïc CV 150</v>
          </cell>
          <cell r="D203" t="str">
            <v>100m</v>
          </cell>
          <cell r="E203">
            <v>0</v>
          </cell>
          <cell r="F203">
            <v>0.1338</v>
          </cell>
          <cell r="G203">
            <v>0</v>
          </cell>
          <cell r="H203">
            <v>5055</v>
          </cell>
          <cell r="J203">
            <v>5055</v>
          </cell>
          <cell r="K203">
            <v>0</v>
          </cell>
          <cell r="L203">
            <v>0</v>
          </cell>
          <cell r="M203">
            <v>0</v>
          </cell>
          <cell r="N203">
            <v>0</v>
          </cell>
          <cell r="O203">
            <v>0</v>
          </cell>
        </row>
        <row r="204">
          <cell r="A204">
            <v>190</v>
          </cell>
          <cell r="B204">
            <v>0</v>
          </cell>
          <cell r="C204" t="str">
            <v>Daây ñoàng boïc CV 120</v>
          </cell>
          <cell r="D204" t="str">
            <v>100m</v>
          </cell>
          <cell r="E204">
            <v>0</v>
          </cell>
          <cell r="F204">
            <v>0.10580000000000001</v>
          </cell>
          <cell r="G204">
            <v>0</v>
          </cell>
          <cell r="H204">
            <v>4048</v>
          </cell>
          <cell r="J204">
            <v>4048</v>
          </cell>
          <cell r="K204">
            <v>0</v>
          </cell>
          <cell r="L204">
            <v>0</v>
          </cell>
          <cell r="M204">
            <v>0</v>
          </cell>
          <cell r="N204">
            <v>0</v>
          </cell>
          <cell r="O204">
            <v>0</v>
          </cell>
        </row>
        <row r="205">
          <cell r="A205">
            <v>191</v>
          </cell>
          <cell r="B205">
            <v>0</v>
          </cell>
          <cell r="C205" t="str">
            <v>Daây ñoàng boïc CV 95</v>
          </cell>
          <cell r="D205" t="str">
            <v>100m</v>
          </cell>
          <cell r="E205">
            <v>0</v>
          </cell>
          <cell r="F205">
            <v>8.3699999999999997E-2</v>
          </cell>
          <cell r="G205">
            <v>0</v>
          </cell>
          <cell r="H205">
            <v>3235</v>
          </cell>
          <cell r="J205">
            <v>3235</v>
          </cell>
          <cell r="K205">
            <v>0</v>
          </cell>
          <cell r="L205">
            <v>0</v>
          </cell>
          <cell r="M205">
            <v>0</v>
          </cell>
          <cell r="N205">
            <v>0</v>
          </cell>
          <cell r="O205">
            <v>0</v>
          </cell>
        </row>
        <row r="206">
          <cell r="A206">
            <v>192</v>
          </cell>
          <cell r="B206">
            <v>0</v>
          </cell>
          <cell r="C206" t="str">
            <v>Daây ñoàng boïc CV 70</v>
          </cell>
          <cell r="D206" t="str">
            <v>100m</v>
          </cell>
          <cell r="E206">
            <v>0</v>
          </cell>
          <cell r="F206">
            <v>6.1800000000000001E-2</v>
          </cell>
          <cell r="G206">
            <v>0</v>
          </cell>
          <cell r="H206">
            <v>2371</v>
          </cell>
          <cell r="J206">
            <v>2371</v>
          </cell>
          <cell r="K206">
            <v>0</v>
          </cell>
          <cell r="L206">
            <v>0</v>
          </cell>
          <cell r="M206">
            <v>0</v>
          </cell>
          <cell r="N206">
            <v>0</v>
          </cell>
          <cell r="O206">
            <v>0</v>
          </cell>
        </row>
        <row r="207">
          <cell r="A207">
            <v>193</v>
          </cell>
          <cell r="B207">
            <v>10</v>
          </cell>
          <cell r="C207" t="str">
            <v>Daây ñoàng boïc CV 50</v>
          </cell>
          <cell r="D207" t="str">
            <v>m</v>
          </cell>
          <cell r="E207">
            <v>200</v>
          </cell>
          <cell r="F207">
            <v>4.3900000000000002E-2</v>
          </cell>
          <cell r="G207">
            <v>8.7800000000000011</v>
          </cell>
          <cell r="H207">
            <v>17.510000000000002</v>
          </cell>
          <cell r="J207">
            <v>48.29</v>
          </cell>
          <cell r="K207">
            <v>0</v>
          </cell>
          <cell r="L207">
            <v>30.779999999999998</v>
          </cell>
          <cell r="M207">
            <v>0</v>
          </cell>
          <cell r="N207">
            <v>6155.9999999999991</v>
          </cell>
          <cell r="O207">
            <v>0</v>
          </cell>
        </row>
        <row r="208">
          <cell r="A208">
            <v>194</v>
          </cell>
          <cell r="B208">
            <v>0</v>
          </cell>
          <cell r="C208" t="str">
            <v>Daây ñoàng boïc CV 35</v>
          </cell>
          <cell r="D208" t="str">
            <v>100m</v>
          </cell>
          <cell r="E208">
            <v>0</v>
          </cell>
          <cell r="F208">
            <v>3.2300000000000002E-2</v>
          </cell>
          <cell r="G208">
            <v>0</v>
          </cell>
          <cell r="H208">
            <v>1248</v>
          </cell>
          <cell r="J208">
            <v>1248</v>
          </cell>
          <cell r="K208">
            <v>0</v>
          </cell>
          <cell r="L208">
            <v>0</v>
          </cell>
          <cell r="M208">
            <v>0</v>
          </cell>
          <cell r="N208">
            <v>0</v>
          </cell>
          <cell r="O208">
            <v>0</v>
          </cell>
        </row>
        <row r="209">
          <cell r="A209">
            <v>195</v>
          </cell>
          <cell r="B209">
            <v>0</v>
          </cell>
          <cell r="C209" t="str">
            <v>Daây ñoàng boïc CV 25</v>
          </cell>
          <cell r="D209" t="str">
            <v>100m</v>
          </cell>
          <cell r="E209">
            <v>0</v>
          </cell>
          <cell r="F209">
            <v>2.2100000000000002E-2</v>
          </cell>
          <cell r="G209">
            <v>0</v>
          </cell>
          <cell r="H209">
            <v>915</v>
          </cell>
          <cell r="J209">
            <v>915</v>
          </cell>
          <cell r="K209">
            <v>0</v>
          </cell>
          <cell r="L209">
            <v>0</v>
          </cell>
          <cell r="M209">
            <v>0</v>
          </cell>
          <cell r="N209">
            <v>0</v>
          </cell>
          <cell r="O209">
            <v>0</v>
          </cell>
        </row>
        <row r="210">
          <cell r="A210">
            <v>196</v>
          </cell>
          <cell r="B210">
            <v>0</v>
          </cell>
          <cell r="C210" t="str">
            <v>Daây ñoàng boïc CV 16</v>
          </cell>
          <cell r="D210" t="str">
            <v>100m</v>
          </cell>
          <cell r="E210">
            <v>0</v>
          </cell>
          <cell r="F210">
            <v>1.4E-2</v>
          </cell>
          <cell r="G210">
            <v>0</v>
          </cell>
          <cell r="H210">
            <v>607</v>
          </cell>
          <cell r="J210">
            <v>607</v>
          </cell>
          <cell r="K210">
            <v>0</v>
          </cell>
          <cell r="L210">
            <v>0</v>
          </cell>
          <cell r="M210">
            <v>0</v>
          </cell>
          <cell r="N210">
            <v>0</v>
          </cell>
          <cell r="O210">
            <v>0</v>
          </cell>
        </row>
        <row r="211">
          <cell r="A211">
            <v>197</v>
          </cell>
          <cell r="B211">
            <v>0</v>
          </cell>
          <cell r="C211" t="str">
            <v>Daây ñoàng boïc CEV 240</v>
          </cell>
          <cell r="D211" t="str">
            <v>100m</v>
          </cell>
          <cell r="E211">
            <v>0</v>
          </cell>
          <cell r="G211">
            <v>0</v>
          </cell>
          <cell r="H211">
            <v>9820</v>
          </cell>
          <cell r="J211">
            <v>9820</v>
          </cell>
          <cell r="K211">
            <v>0</v>
          </cell>
          <cell r="L211">
            <v>0</v>
          </cell>
          <cell r="M211">
            <v>0</v>
          </cell>
          <cell r="N211">
            <v>0</v>
          </cell>
          <cell r="O211">
            <v>0</v>
          </cell>
        </row>
        <row r="212">
          <cell r="A212">
            <v>198</v>
          </cell>
          <cell r="B212">
            <v>0</v>
          </cell>
          <cell r="C212" t="str">
            <v>Daây ñoàng boïc CEV 150</v>
          </cell>
          <cell r="D212" t="str">
            <v>100m</v>
          </cell>
          <cell r="E212">
            <v>0</v>
          </cell>
          <cell r="G212">
            <v>0</v>
          </cell>
          <cell r="H212">
            <v>6381</v>
          </cell>
          <cell r="J212">
            <v>6381</v>
          </cell>
          <cell r="K212">
            <v>0</v>
          </cell>
          <cell r="L212">
            <v>0</v>
          </cell>
          <cell r="M212">
            <v>0</v>
          </cell>
          <cell r="N212">
            <v>0</v>
          </cell>
          <cell r="O212">
            <v>0</v>
          </cell>
        </row>
        <row r="213">
          <cell r="A213">
            <v>199</v>
          </cell>
          <cell r="B213">
            <v>0</v>
          </cell>
          <cell r="C213" t="str">
            <v>Daây ñoàng boïc CEV 95</v>
          </cell>
          <cell r="D213" t="str">
            <v>100m</v>
          </cell>
          <cell r="E213">
            <v>0</v>
          </cell>
          <cell r="G213">
            <v>0</v>
          </cell>
          <cell r="H213">
            <v>4620</v>
          </cell>
          <cell r="J213">
            <v>4620</v>
          </cell>
          <cell r="K213">
            <v>0</v>
          </cell>
          <cell r="L213">
            <v>0</v>
          </cell>
          <cell r="M213">
            <v>0</v>
          </cell>
          <cell r="N213">
            <v>0</v>
          </cell>
          <cell r="O213">
            <v>0</v>
          </cell>
        </row>
        <row r="214">
          <cell r="A214">
            <v>200</v>
          </cell>
          <cell r="B214">
            <v>0</v>
          </cell>
          <cell r="C214" t="str">
            <v>Daây ñoàng boïc CEV 70</v>
          </cell>
          <cell r="D214" t="str">
            <v>100m</v>
          </cell>
          <cell r="E214">
            <v>0</v>
          </cell>
          <cell r="G214">
            <v>0</v>
          </cell>
          <cell r="H214">
            <v>3701</v>
          </cell>
          <cell r="J214">
            <v>3701</v>
          </cell>
          <cell r="K214">
            <v>0</v>
          </cell>
          <cell r="L214">
            <v>0</v>
          </cell>
          <cell r="M214">
            <v>0</v>
          </cell>
          <cell r="N214">
            <v>0</v>
          </cell>
          <cell r="O214">
            <v>0</v>
          </cell>
        </row>
        <row r="215">
          <cell r="A215">
            <v>201</v>
          </cell>
          <cell r="B215">
            <v>0</v>
          </cell>
          <cell r="C215" t="str">
            <v>Daây ñoàng boïc CEV 50</v>
          </cell>
          <cell r="D215" t="str">
            <v>100m</v>
          </cell>
          <cell r="E215">
            <v>0</v>
          </cell>
          <cell r="G215">
            <v>0</v>
          </cell>
          <cell r="H215">
            <v>2950</v>
          </cell>
          <cell r="J215">
            <v>2950</v>
          </cell>
          <cell r="K215">
            <v>0</v>
          </cell>
          <cell r="L215">
            <v>0</v>
          </cell>
          <cell r="M215">
            <v>0</v>
          </cell>
          <cell r="N215">
            <v>0</v>
          </cell>
          <cell r="O215">
            <v>0</v>
          </cell>
        </row>
        <row r="216">
          <cell r="A216">
            <v>202</v>
          </cell>
          <cell r="B216">
            <v>0</v>
          </cell>
          <cell r="C216" t="str">
            <v>Daây ñoàng boïc CEV 35</v>
          </cell>
          <cell r="D216" t="str">
            <v>100m</v>
          </cell>
          <cell r="E216">
            <v>0</v>
          </cell>
          <cell r="G216">
            <v>0</v>
          </cell>
          <cell r="H216">
            <v>2480</v>
          </cell>
          <cell r="J216">
            <v>2480</v>
          </cell>
          <cell r="K216">
            <v>0</v>
          </cell>
          <cell r="L216">
            <v>0</v>
          </cell>
          <cell r="M216">
            <v>0</v>
          </cell>
          <cell r="N216">
            <v>0</v>
          </cell>
          <cell r="O216">
            <v>0</v>
          </cell>
        </row>
        <row r="217">
          <cell r="A217">
            <v>203</v>
          </cell>
          <cell r="B217">
            <v>0</v>
          </cell>
          <cell r="C217" t="str">
            <v>Daây ñoàng boïc CEV 25</v>
          </cell>
          <cell r="D217" t="str">
            <v>100m</v>
          </cell>
          <cell r="E217">
            <v>0</v>
          </cell>
          <cell r="G217">
            <v>0</v>
          </cell>
          <cell r="H217">
            <v>2120</v>
          </cell>
          <cell r="J217">
            <v>2120</v>
          </cell>
          <cell r="K217">
            <v>0</v>
          </cell>
          <cell r="L217">
            <v>0</v>
          </cell>
          <cell r="M217">
            <v>0</v>
          </cell>
          <cell r="N217">
            <v>0</v>
          </cell>
          <cell r="O217">
            <v>0</v>
          </cell>
        </row>
        <row r="218">
          <cell r="A218">
            <v>204</v>
          </cell>
          <cell r="B218">
            <v>0</v>
          </cell>
          <cell r="C218" t="str">
            <v>Daây nhoâm boïc AV 1000</v>
          </cell>
          <cell r="D218" t="str">
            <v>100m</v>
          </cell>
          <cell r="E218">
            <v>0</v>
          </cell>
          <cell r="G218">
            <v>0</v>
          </cell>
          <cell r="H218">
            <v>10477</v>
          </cell>
          <cell r="J218">
            <v>10477</v>
          </cell>
          <cell r="K218">
            <v>0</v>
          </cell>
          <cell r="L218">
            <v>0</v>
          </cell>
          <cell r="M218">
            <v>0</v>
          </cell>
          <cell r="N218">
            <v>0</v>
          </cell>
          <cell r="O218">
            <v>0</v>
          </cell>
        </row>
        <row r="219">
          <cell r="A219">
            <v>205</v>
          </cell>
          <cell r="B219">
            <v>0</v>
          </cell>
          <cell r="C219" t="str">
            <v>Daây nhoâm boïc AV 800</v>
          </cell>
          <cell r="D219" t="str">
            <v>100m</v>
          </cell>
          <cell r="E219">
            <v>0</v>
          </cell>
          <cell r="G219">
            <v>0</v>
          </cell>
          <cell r="H219">
            <v>8304</v>
          </cell>
          <cell r="J219">
            <v>8304</v>
          </cell>
          <cell r="K219">
            <v>0</v>
          </cell>
          <cell r="L219">
            <v>0</v>
          </cell>
          <cell r="M219">
            <v>0</v>
          </cell>
          <cell r="N219">
            <v>0</v>
          </cell>
          <cell r="O219">
            <v>0</v>
          </cell>
        </row>
        <row r="220">
          <cell r="A220">
            <v>206</v>
          </cell>
          <cell r="B220">
            <v>0</v>
          </cell>
          <cell r="C220" t="str">
            <v>Daây nhoâm boïc AV 630</v>
          </cell>
          <cell r="D220" t="str">
            <v>100m</v>
          </cell>
          <cell r="E220">
            <v>0</v>
          </cell>
          <cell r="G220">
            <v>0</v>
          </cell>
          <cell r="H220">
            <v>6438</v>
          </cell>
          <cell r="J220">
            <v>6438</v>
          </cell>
          <cell r="K220">
            <v>0</v>
          </cell>
          <cell r="L220">
            <v>0</v>
          </cell>
          <cell r="M220">
            <v>0</v>
          </cell>
          <cell r="N220">
            <v>0</v>
          </cell>
          <cell r="O220">
            <v>0</v>
          </cell>
        </row>
        <row r="221">
          <cell r="A221">
            <v>207</v>
          </cell>
          <cell r="B221">
            <v>0</v>
          </cell>
          <cell r="C221" t="str">
            <v>Daây nhoâm boïc AV 500</v>
          </cell>
          <cell r="D221" t="str">
            <v>100m</v>
          </cell>
          <cell r="E221">
            <v>0</v>
          </cell>
          <cell r="G221">
            <v>0</v>
          </cell>
          <cell r="H221">
            <v>5161</v>
          </cell>
          <cell r="J221">
            <v>5161</v>
          </cell>
          <cell r="K221">
            <v>0</v>
          </cell>
          <cell r="L221">
            <v>0</v>
          </cell>
          <cell r="M221">
            <v>0</v>
          </cell>
          <cell r="N221">
            <v>0</v>
          </cell>
          <cell r="O221">
            <v>0</v>
          </cell>
        </row>
        <row r="222">
          <cell r="A222">
            <v>208</v>
          </cell>
          <cell r="B222">
            <v>0</v>
          </cell>
          <cell r="C222" t="str">
            <v>Daây nhoâm boïc AV 400</v>
          </cell>
          <cell r="D222" t="str">
            <v>100m</v>
          </cell>
          <cell r="E222">
            <v>0</v>
          </cell>
          <cell r="F222">
            <v>0.1072</v>
          </cell>
          <cell r="G222">
            <v>0</v>
          </cell>
          <cell r="H222">
            <v>4144</v>
          </cell>
          <cell r="J222">
            <v>4144</v>
          </cell>
          <cell r="K222">
            <v>0</v>
          </cell>
          <cell r="L222">
            <v>0</v>
          </cell>
          <cell r="M222">
            <v>0</v>
          </cell>
          <cell r="N222">
            <v>0</v>
          </cell>
          <cell r="O222">
            <v>0</v>
          </cell>
        </row>
        <row r="223">
          <cell r="A223">
            <v>209</v>
          </cell>
          <cell r="B223">
            <v>0</v>
          </cell>
          <cell r="C223" t="str">
            <v>Daây nhoâm boïc AV 325</v>
          </cell>
          <cell r="D223" t="str">
            <v>100m</v>
          </cell>
          <cell r="E223">
            <v>0</v>
          </cell>
          <cell r="F223">
            <v>7.9399999999999998E-2</v>
          </cell>
          <cell r="G223">
            <v>0</v>
          </cell>
          <cell r="H223">
            <v>3944</v>
          </cell>
          <cell r="J223">
            <v>3944</v>
          </cell>
          <cell r="K223">
            <v>0</v>
          </cell>
          <cell r="L223">
            <v>0</v>
          </cell>
          <cell r="M223">
            <v>0</v>
          </cell>
          <cell r="N223">
            <v>0</v>
          </cell>
          <cell r="O223">
            <v>0</v>
          </cell>
        </row>
        <row r="224">
          <cell r="A224">
            <v>210</v>
          </cell>
          <cell r="B224">
            <v>0</v>
          </cell>
          <cell r="C224" t="str">
            <v>Daây nhoâm boïc AV 300-250</v>
          </cell>
          <cell r="D224" t="str">
            <v>100m</v>
          </cell>
          <cell r="E224">
            <v>0</v>
          </cell>
          <cell r="F224">
            <v>7.9399999999999998E-2</v>
          </cell>
          <cell r="G224">
            <v>0</v>
          </cell>
          <cell r="H224">
            <v>3124</v>
          </cell>
          <cell r="J224">
            <v>3124</v>
          </cell>
          <cell r="K224">
            <v>0</v>
          </cell>
          <cell r="L224">
            <v>0</v>
          </cell>
          <cell r="M224">
            <v>0</v>
          </cell>
          <cell r="N224">
            <v>0</v>
          </cell>
          <cell r="O224">
            <v>0</v>
          </cell>
        </row>
        <row r="225">
          <cell r="A225">
            <v>211</v>
          </cell>
          <cell r="B225">
            <v>0</v>
          </cell>
          <cell r="C225" t="str">
            <v>Daây nhoâm boïc AV 240</v>
          </cell>
          <cell r="D225" t="str">
            <v>100m</v>
          </cell>
          <cell r="E225">
            <v>0</v>
          </cell>
          <cell r="F225">
            <v>6.5500000000000003E-2</v>
          </cell>
          <cell r="G225">
            <v>0</v>
          </cell>
          <cell r="H225">
            <v>2591</v>
          </cell>
          <cell r="J225">
            <v>2591</v>
          </cell>
          <cell r="K225">
            <v>0</v>
          </cell>
          <cell r="L225">
            <v>0</v>
          </cell>
          <cell r="M225">
            <v>0</v>
          </cell>
          <cell r="N225">
            <v>0</v>
          </cell>
          <cell r="O225">
            <v>0</v>
          </cell>
        </row>
        <row r="226">
          <cell r="A226">
            <v>212</v>
          </cell>
          <cell r="B226">
            <v>0</v>
          </cell>
          <cell r="C226" t="str">
            <v>Daây nhoâm boïc AV 200</v>
          </cell>
          <cell r="D226" t="str">
            <v>100m</v>
          </cell>
          <cell r="E226">
            <v>0</v>
          </cell>
          <cell r="F226">
            <v>5.0200000000000002E-2</v>
          </cell>
          <cell r="G226">
            <v>0</v>
          </cell>
          <cell r="H226">
            <v>2297</v>
          </cell>
          <cell r="J226">
            <v>2297</v>
          </cell>
          <cell r="K226">
            <v>0</v>
          </cell>
          <cell r="L226">
            <v>0</v>
          </cell>
          <cell r="M226">
            <v>0</v>
          </cell>
          <cell r="N226">
            <v>0</v>
          </cell>
          <cell r="O226">
            <v>0</v>
          </cell>
        </row>
        <row r="227">
          <cell r="A227">
            <v>213</v>
          </cell>
          <cell r="B227">
            <v>0</v>
          </cell>
          <cell r="C227" t="str">
            <v>Daây nhoâm boïc AV 185</v>
          </cell>
          <cell r="D227" t="str">
            <v>100m</v>
          </cell>
          <cell r="E227">
            <v>0</v>
          </cell>
          <cell r="F227">
            <v>5.0200000000000002E-2</v>
          </cell>
          <cell r="G227">
            <v>0</v>
          </cell>
          <cell r="H227">
            <v>2048</v>
          </cell>
          <cell r="J227">
            <v>2048</v>
          </cell>
          <cell r="K227">
            <v>0</v>
          </cell>
          <cell r="L227">
            <v>0</v>
          </cell>
          <cell r="M227">
            <v>0</v>
          </cell>
          <cell r="N227">
            <v>0</v>
          </cell>
          <cell r="O227">
            <v>0</v>
          </cell>
        </row>
        <row r="228">
          <cell r="A228">
            <v>214</v>
          </cell>
          <cell r="B228">
            <v>0</v>
          </cell>
          <cell r="C228" t="str">
            <v>Daây nhoâm boïc AV 150</v>
          </cell>
          <cell r="D228" t="str">
            <v>100m</v>
          </cell>
          <cell r="E228">
            <v>0</v>
          </cell>
          <cell r="F228">
            <v>4.0599999999999997E-2</v>
          </cell>
          <cell r="G228">
            <v>0</v>
          </cell>
          <cell r="H228">
            <v>1667</v>
          </cell>
          <cell r="J228">
            <v>1667</v>
          </cell>
          <cell r="K228">
            <v>0</v>
          </cell>
          <cell r="L228">
            <v>0</v>
          </cell>
          <cell r="M228">
            <v>0</v>
          </cell>
          <cell r="N228">
            <v>0</v>
          </cell>
          <cell r="O228">
            <v>0</v>
          </cell>
        </row>
        <row r="229">
          <cell r="A229">
            <v>215</v>
          </cell>
          <cell r="B229">
            <v>0</v>
          </cell>
          <cell r="C229" t="str">
            <v>Daây nhoâm boïc AV 120</v>
          </cell>
          <cell r="D229" t="str">
            <v>100m</v>
          </cell>
          <cell r="E229">
            <v>0</v>
          </cell>
          <cell r="F229">
            <v>3.2099999999999997E-2</v>
          </cell>
          <cell r="G229">
            <v>0</v>
          </cell>
          <cell r="H229">
            <v>1351</v>
          </cell>
          <cell r="J229">
            <v>1351</v>
          </cell>
          <cell r="K229">
            <v>0</v>
          </cell>
          <cell r="L229">
            <v>0</v>
          </cell>
          <cell r="M229">
            <v>0</v>
          </cell>
          <cell r="N229">
            <v>0</v>
          </cell>
          <cell r="O229">
            <v>0</v>
          </cell>
        </row>
        <row r="230">
          <cell r="A230">
            <v>216</v>
          </cell>
          <cell r="B230">
            <v>0</v>
          </cell>
          <cell r="C230" t="str">
            <v>Daây nhoâm boïc AV 95</v>
          </cell>
          <cell r="D230" t="str">
            <v>100m</v>
          </cell>
          <cell r="E230">
            <v>0</v>
          </cell>
          <cell r="F230">
            <v>2.52E-2</v>
          </cell>
          <cell r="G230">
            <v>0</v>
          </cell>
          <cell r="H230">
            <v>1087</v>
          </cell>
          <cell r="J230">
            <v>1087</v>
          </cell>
          <cell r="K230">
            <v>0</v>
          </cell>
          <cell r="L230">
            <v>0</v>
          </cell>
          <cell r="M230">
            <v>0</v>
          </cell>
          <cell r="N230">
            <v>0</v>
          </cell>
          <cell r="O230">
            <v>0</v>
          </cell>
        </row>
        <row r="231">
          <cell r="A231">
            <v>217</v>
          </cell>
          <cell r="B231">
            <v>0</v>
          </cell>
          <cell r="C231" t="str">
            <v>Daây nhoâm boïc AV 70</v>
          </cell>
          <cell r="D231" t="str">
            <v>100m</v>
          </cell>
          <cell r="E231">
            <v>0</v>
          </cell>
          <cell r="F231">
            <v>1.89E-2</v>
          </cell>
          <cell r="G231">
            <v>0</v>
          </cell>
          <cell r="H231">
            <v>792</v>
          </cell>
          <cell r="J231">
            <v>792</v>
          </cell>
          <cell r="K231">
            <v>0</v>
          </cell>
          <cell r="L231">
            <v>0</v>
          </cell>
          <cell r="M231">
            <v>0</v>
          </cell>
          <cell r="N231">
            <v>0</v>
          </cell>
          <cell r="O231">
            <v>0</v>
          </cell>
        </row>
        <row r="232">
          <cell r="A232">
            <v>218</v>
          </cell>
          <cell r="B232">
            <v>0</v>
          </cell>
          <cell r="C232" t="str">
            <v>Daây nhoâm boïc AV 50</v>
          </cell>
          <cell r="D232" t="str">
            <v>100m</v>
          </cell>
          <cell r="E232">
            <v>0</v>
          </cell>
          <cell r="F232">
            <v>1.35E-2</v>
          </cell>
          <cell r="G232">
            <v>0</v>
          </cell>
          <cell r="H232">
            <v>589</v>
          </cell>
          <cell r="J232">
            <v>589</v>
          </cell>
          <cell r="K232">
            <v>0</v>
          </cell>
          <cell r="L232">
            <v>0</v>
          </cell>
          <cell r="M232">
            <v>0</v>
          </cell>
          <cell r="N232">
            <v>0</v>
          </cell>
          <cell r="O232">
            <v>0</v>
          </cell>
        </row>
        <row r="233">
          <cell r="A233">
            <v>219</v>
          </cell>
          <cell r="B233">
            <v>0</v>
          </cell>
          <cell r="C233" t="str">
            <v>Daây nhoâm boïc AV 35</v>
          </cell>
          <cell r="D233" t="str">
            <v>100m</v>
          </cell>
          <cell r="E233">
            <v>0</v>
          </cell>
          <cell r="F233">
            <v>9.4000000000000004E-3</v>
          </cell>
          <cell r="G233">
            <v>0</v>
          </cell>
          <cell r="H233">
            <v>437</v>
          </cell>
          <cell r="J233">
            <v>437</v>
          </cell>
          <cell r="K233">
            <v>0</v>
          </cell>
          <cell r="L233">
            <v>0</v>
          </cell>
          <cell r="M233">
            <v>0</v>
          </cell>
          <cell r="N233">
            <v>0</v>
          </cell>
          <cell r="O233">
            <v>0</v>
          </cell>
        </row>
        <row r="234">
          <cell r="A234">
            <v>220</v>
          </cell>
          <cell r="B234">
            <v>0</v>
          </cell>
          <cell r="C234" t="str">
            <v>Daây nhoâm boïc AV 25</v>
          </cell>
          <cell r="D234" t="str">
            <v>100m</v>
          </cell>
          <cell r="E234">
            <v>0</v>
          </cell>
          <cell r="F234">
            <v>6.7999999999999996E-3</v>
          </cell>
          <cell r="G234">
            <v>0</v>
          </cell>
          <cell r="H234">
            <v>344</v>
          </cell>
          <cell r="J234">
            <v>344</v>
          </cell>
          <cell r="K234">
            <v>0</v>
          </cell>
          <cell r="L234">
            <v>0</v>
          </cell>
          <cell r="M234">
            <v>0</v>
          </cell>
          <cell r="N234">
            <v>0</v>
          </cell>
          <cell r="O234">
            <v>0</v>
          </cell>
        </row>
        <row r="235">
          <cell r="A235">
            <v>221</v>
          </cell>
          <cell r="B235">
            <v>0</v>
          </cell>
          <cell r="C235" t="str">
            <v>Daây nhoâm boïc AV 16</v>
          </cell>
          <cell r="D235" t="str">
            <v>100m</v>
          </cell>
          <cell r="E235">
            <v>0</v>
          </cell>
          <cell r="F235">
            <v>4.3E-3</v>
          </cell>
          <cell r="G235">
            <v>0</v>
          </cell>
          <cell r="H235">
            <v>244</v>
          </cell>
          <cell r="J235">
            <v>244</v>
          </cell>
          <cell r="K235">
            <v>0</v>
          </cell>
          <cell r="L235">
            <v>0</v>
          </cell>
          <cell r="M235">
            <v>0</v>
          </cell>
          <cell r="N235">
            <v>0</v>
          </cell>
          <cell r="O235">
            <v>0</v>
          </cell>
        </row>
        <row r="236">
          <cell r="A236">
            <v>222</v>
          </cell>
          <cell r="B236">
            <v>0</v>
          </cell>
          <cell r="C236" t="str">
            <v>Daây nhoâm boïc AEV 240</v>
          </cell>
          <cell r="D236" t="str">
            <v>100m</v>
          </cell>
          <cell r="E236">
            <v>0</v>
          </cell>
          <cell r="G236">
            <v>0</v>
          </cell>
          <cell r="H236">
            <v>4720</v>
          </cell>
          <cell r="J236">
            <v>4720</v>
          </cell>
          <cell r="K236">
            <v>0</v>
          </cell>
          <cell r="L236">
            <v>0</v>
          </cell>
          <cell r="M236">
            <v>0</v>
          </cell>
          <cell r="N236">
            <v>0</v>
          </cell>
          <cell r="O236">
            <v>0</v>
          </cell>
        </row>
        <row r="237">
          <cell r="A237">
            <v>223</v>
          </cell>
          <cell r="B237">
            <v>0</v>
          </cell>
          <cell r="C237" t="str">
            <v>Daây nhoâm boïc AEV 185</v>
          </cell>
          <cell r="D237" t="str">
            <v>100m</v>
          </cell>
          <cell r="E237">
            <v>0</v>
          </cell>
          <cell r="G237">
            <v>0</v>
          </cell>
          <cell r="H237">
            <v>4001</v>
          </cell>
          <cell r="J237">
            <v>4001</v>
          </cell>
          <cell r="K237">
            <v>0</v>
          </cell>
          <cell r="L237">
            <v>0</v>
          </cell>
          <cell r="M237">
            <v>0</v>
          </cell>
          <cell r="N237">
            <v>0</v>
          </cell>
          <cell r="O237">
            <v>0</v>
          </cell>
        </row>
        <row r="238">
          <cell r="A238">
            <v>224</v>
          </cell>
          <cell r="B238">
            <v>0</v>
          </cell>
          <cell r="C238" t="str">
            <v>Daây nhoâm boïc AEV 120</v>
          </cell>
          <cell r="D238" t="str">
            <v>100m</v>
          </cell>
          <cell r="E238">
            <v>0</v>
          </cell>
          <cell r="G238">
            <v>0</v>
          </cell>
          <cell r="H238">
            <v>3030</v>
          </cell>
          <cell r="J238">
            <v>3030</v>
          </cell>
          <cell r="K238">
            <v>0</v>
          </cell>
          <cell r="L238">
            <v>0</v>
          </cell>
          <cell r="M238">
            <v>0</v>
          </cell>
          <cell r="N238">
            <v>0</v>
          </cell>
          <cell r="O238">
            <v>0</v>
          </cell>
        </row>
        <row r="239">
          <cell r="A239">
            <v>225</v>
          </cell>
          <cell r="B239">
            <v>0</v>
          </cell>
          <cell r="C239" t="str">
            <v>Daây nhoâm boïc AEV 95</v>
          </cell>
          <cell r="D239" t="str">
            <v>100m</v>
          </cell>
          <cell r="E239">
            <v>0</v>
          </cell>
          <cell r="G239">
            <v>0</v>
          </cell>
          <cell r="H239">
            <v>2711</v>
          </cell>
          <cell r="J239">
            <v>2711</v>
          </cell>
          <cell r="K239">
            <v>0</v>
          </cell>
          <cell r="L239">
            <v>0</v>
          </cell>
          <cell r="M239">
            <v>0</v>
          </cell>
          <cell r="N239">
            <v>0</v>
          </cell>
          <cell r="O239">
            <v>0</v>
          </cell>
        </row>
        <row r="240">
          <cell r="A240">
            <v>226</v>
          </cell>
          <cell r="B240">
            <v>0</v>
          </cell>
          <cell r="C240" t="str">
            <v>Daây nhoâm boïc AEV 70</v>
          </cell>
          <cell r="D240" t="str">
            <v>100m</v>
          </cell>
          <cell r="E240">
            <v>0</v>
          </cell>
          <cell r="G240">
            <v>0</v>
          </cell>
          <cell r="H240">
            <v>2320</v>
          </cell>
          <cell r="J240">
            <v>2320</v>
          </cell>
          <cell r="K240">
            <v>0</v>
          </cell>
          <cell r="L240">
            <v>0</v>
          </cell>
          <cell r="M240">
            <v>0</v>
          </cell>
          <cell r="N240">
            <v>0</v>
          </cell>
          <cell r="O240">
            <v>0</v>
          </cell>
        </row>
        <row r="241">
          <cell r="A241">
            <v>227</v>
          </cell>
          <cell r="B241">
            <v>0</v>
          </cell>
          <cell r="C241" t="str">
            <v>Daây nhoâm boïc AEV 50</v>
          </cell>
          <cell r="D241" t="str">
            <v>100m</v>
          </cell>
          <cell r="E241">
            <v>0</v>
          </cell>
          <cell r="G241">
            <v>0</v>
          </cell>
          <cell r="H241">
            <v>2020</v>
          </cell>
          <cell r="J241">
            <v>2020</v>
          </cell>
          <cell r="K241">
            <v>0</v>
          </cell>
          <cell r="L241">
            <v>0</v>
          </cell>
          <cell r="M241">
            <v>0</v>
          </cell>
          <cell r="N241">
            <v>0</v>
          </cell>
          <cell r="O241">
            <v>0</v>
          </cell>
        </row>
        <row r="242">
          <cell r="A242">
            <v>228</v>
          </cell>
          <cell r="B242">
            <v>0</v>
          </cell>
          <cell r="C242" t="str">
            <v>Daây nhoâm boïc AEV 25</v>
          </cell>
          <cell r="D242" t="str">
            <v>100m</v>
          </cell>
          <cell r="E242">
            <v>0</v>
          </cell>
          <cell r="G242">
            <v>0</v>
          </cell>
          <cell r="H242">
            <v>1680</v>
          </cell>
          <cell r="J242">
            <v>1680</v>
          </cell>
          <cell r="K242">
            <v>0</v>
          </cell>
          <cell r="L242">
            <v>0</v>
          </cell>
          <cell r="M242">
            <v>0</v>
          </cell>
          <cell r="N242">
            <v>0</v>
          </cell>
          <cell r="O242">
            <v>0</v>
          </cell>
        </row>
        <row r="243">
          <cell r="A243">
            <v>229</v>
          </cell>
          <cell r="B243">
            <v>0</v>
          </cell>
          <cell r="C243" t="str">
            <v>Daây nhoâm loõi theùp boïc ACV 500</v>
          </cell>
          <cell r="D243" t="str">
            <v>100m</v>
          </cell>
          <cell r="E243">
            <v>0</v>
          </cell>
          <cell r="G243">
            <v>0</v>
          </cell>
          <cell r="H243">
            <v>5715</v>
          </cell>
          <cell r="J243">
            <v>5715</v>
          </cell>
          <cell r="K243">
            <v>0</v>
          </cell>
          <cell r="L243">
            <v>0</v>
          </cell>
          <cell r="M243">
            <v>0</v>
          </cell>
          <cell r="N243">
            <v>0</v>
          </cell>
          <cell r="O243">
            <v>0</v>
          </cell>
        </row>
        <row r="244">
          <cell r="A244">
            <v>230</v>
          </cell>
          <cell r="B244">
            <v>0</v>
          </cell>
          <cell r="C244" t="str">
            <v>Daây nhoâm loõi theùp boïc ACV 450</v>
          </cell>
          <cell r="D244" t="str">
            <v>100m</v>
          </cell>
          <cell r="E244">
            <v>0</v>
          </cell>
          <cell r="G244">
            <v>0</v>
          </cell>
          <cell r="H244">
            <v>5066</v>
          </cell>
          <cell r="J244">
            <v>5066</v>
          </cell>
          <cell r="K244">
            <v>0</v>
          </cell>
          <cell r="L244">
            <v>0</v>
          </cell>
          <cell r="M244">
            <v>0</v>
          </cell>
          <cell r="N244">
            <v>0</v>
          </cell>
          <cell r="O244">
            <v>0</v>
          </cell>
        </row>
        <row r="245">
          <cell r="A245">
            <v>231</v>
          </cell>
          <cell r="B245">
            <v>0</v>
          </cell>
          <cell r="C245" t="str">
            <v>Daây nhoâm loõi theùp boïc ACV 400</v>
          </cell>
          <cell r="D245" t="str">
            <v>100m</v>
          </cell>
          <cell r="E245">
            <v>0</v>
          </cell>
          <cell r="G245">
            <v>0</v>
          </cell>
          <cell r="H245">
            <v>4666</v>
          </cell>
          <cell r="J245">
            <v>4666</v>
          </cell>
          <cell r="K245">
            <v>0</v>
          </cell>
          <cell r="L245">
            <v>0</v>
          </cell>
          <cell r="M245">
            <v>0</v>
          </cell>
          <cell r="N245">
            <v>0</v>
          </cell>
          <cell r="O245">
            <v>0</v>
          </cell>
        </row>
        <row r="246">
          <cell r="A246">
            <v>232</v>
          </cell>
          <cell r="B246">
            <v>0</v>
          </cell>
          <cell r="C246" t="str">
            <v>Daây nhoâm loõi theùp boïc ACV 330</v>
          </cell>
          <cell r="D246" t="str">
            <v>100m</v>
          </cell>
          <cell r="E246">
            <v>0</v>
          </cell>
          <cell r="G246">
            <v>0</v>
          </cell>
          <cell r="H246">
            <v>3998</v>
          </cell>
          <cell r="J246">
            <v>3998</v>
          </cell>
          <cell r="K246">
            <v>0</v>
          </cell>
          <cell r="L246">
            <v>0</v>
          </cell>
          <cell r="M246">
            <v>0</v>
          </cell>
          <cell r="N246">
            <v>0</v>
          </cell>
          <cell r="O246">
            <v>0</v>
          </cell>
        </row>
        <row r="247">
          <cell r="A247">
            <v>233</v>
          </cell>
          <cell r="B247">
            <v>0</v>
          </cell>
          <cell r="C247" t="str">
            <v>Daây nhoâm loõi theùp boïc ACV 300</v>
          </cell>
          <cell r="D247" t="str">
            <v>100m</v>
          </cell>
          <cell r="E247">
            <v>0</v>
          </cell>
          <cell r="G247">
            <v>0</v>
          </cell>
          <cell r="H247">
            <v>3725</v>
          </cell>
          <cell r="J247">
            <v>3725</v>
          </cell>
          <cell r="K247">
            <v>0</v>
          </cell>
          <cell r="L247">
            <v>0</v>
          </cell>
          <cell r="M247">
            <v>0</v>
          </cell>
          <cell r="N247">
            <v>0</v>
          </cell>
          <cell r="O247">
            <v>0</v>
          </cell>
        </row>
        <row r="248">
          <cell r="A248">
            <v>234</v>
          </cell>
          <cell r="B248">
            <v>0</v>
          </cell>
          <cell r="C248" t="str">
            <v>Daây nhoâm loõi theùp boïc ACV 240</v>
          </cell>
          <cell r="D248" t="str">
            <v>100m</v>
          </cell>
          <cell r="E248">
            <v>0</v>
          </cell>
          <cell r="G248">
            <v>0</v>
          </cell>
          <cell r="H248">
            <v>2975</v>
          </cell>
          <cell r="J248">
            <v>2975</v>
          </cell>
          <cell r="K248">
            <v>0</v>
          </cell>
          <cell r="L248">
            <v>0</v>
          </cell>
          <cell r="M248">
            <v>0</v>
          </cell>
          <cell r="N248">
            <v>0</v>
          </cell>
          <cell r="O248">
            <v>0</v>
          </cell>
        </row>
        <row r="249">
          <cell r="A249">
            <v>235</v>
          </cell>
          <cell r="B249">
            <v>0</v>
          </cell>
          <cell r="C249" t="str">
            <v>Daây nhoâm loõi theùp boïc ACV 185</v>
          </cell>
          <cell r="D249" t="str">
            <v>100m</v>
          </cell>
          <cell r="E249">
            <v>0</v>
          </cell>
          <cell r="G249">
            <v>0</v>
          </cell>
          <cell r="H249">
            <v>2334</v>
          </cell>
          <cell r="J249">
            <v>2334</v>
          </cell>
          <cell r="K249">
            <v>0</v>
          </cell>
          <cell r="L249">
            <v>0</v>
          </cell>
          <cell r="M249">
            <v>0</v>
          </cell>
          <cell r="N249">
            <v>0</v>
          </cell>
          <cell r="O249">
            <v>0</v>
          </cell>
        </row>
        <row r="250">
          <cell r="A250">
            <v>236</v>
          </cell>
          <cell r="B250">
            <v>0</v>
          </cell>
          <cell r="C250" t="str">
            <v>Daây nhoâm loõi theùp boïc ACV 150</v>
          </cell>
          <cell r="D250" t="str">
            <v>100m</v>
          </cell>
          <cell r="E250">
            <v>0</v>
          </cell>
          <cell r="G250">
            <v>0</v>
          </cell>
          <cell r="H250">
            <v>1877</v>
          </cell>
          <cell r="J250">
            <v>1877</v>
          </cell>
          <cell r="K250">
            <v>0</v>
          </cell>
          <cell r="L250">
            <v>0</v>
          </cell>
          <cell r="M250">
            <v>0</v>
          </cell>
          <cell r="N250">
            <v>0</v>
          </cell>
          <cell r="O250">
            <v>0</v>
          </cell>
        </row>
        <row r="251">
          <cell r="A251">
            <v>237</v>
          </cell>
          <cell r="B251">
            <v>0</v>
          </cell>
          <cell r="C251" t="str">
            <v>Daây nhoâm loõi theùp boïc ACV 120</v>
          </cell>
          <cell r="D251" t="str">
            <v>100m</v>
          </cell>
          <cell r="E251">
            <v>0</v>
          </cell>
          <cell r="G251">
            <v>0</v>
          </cell>
          <cell r="H251">
            <v>1574</v>
          </cell>
          <cell r="J251">
            <v>1574</v>
          </cell>
          <cell r="K251">
            <v>0</v>
          </cell>
          <cell r="L251">
            <v>0</v>
          </cell>
          <cell r="M251">
            <v>0</v>
          </cell>
          <cell r="N251">
            <v>0</v>
          </cell>
          <cell r="O251">
            <v>0</v>
          </cell>
        </row>
        <row r="252">
          <cell r="A252">
            <v>238</v>
          </cell>
          <cell r="B252">
            <v>0</v>
          </cell>
          <cell r="C252" t="str">
            <v>Daây nhoâm loõi theùp boïc ACV 95</v>
          </cell>
          <cell r="D252" t="str">
            <v>100m</v>
          </cell>
          <cell r="E252">
            <v>0</v>
          </cell>
          <cell r="G252">
            <v>0</v>
          </cell>
          <cell r="H252">
            <v>1265</v>
          </cell>
          <cell r="J252">
            <v>1265</v>
          </cell>
          <cell r="K252">
            <v>0</v>
          </cell>
          <cell r="L252">
            <v>0</v>
          </cell>
          <cell r="M252">
            <v>0</v>
          </cell>
          <cell r="N252">
            <v>0</v>
          </cell>
          <cell r="O252">
            <v>0</v>
          </cell>
        </row>
        <row r="253">
          <cell r="A253">
            <v>239</v>
          </cell>
          <cell r="B253">
            <v>0</v>
          </cell>
          <cell r="C253" t="str">
            <v>Daây nhoâm loõi theùp boïc ACV 70</v>
          </cell>
          <cell r="D253" t="str">
            <v>100m</v>
          </cell>
          <cell r="E253">
            <v>0</v>
          </cell>
          <cell r="G253">
            <v>0</v>
          </cell>
          <cell r="H253">
            <v>923</v>
          </cell>
          <cell r="J253">
            <v>923</v>
          </cell>
          <cell r="K253">
            <v>0</v>
          </cell>
          <cell r="L253">
            <v>0</v>
          </cell>
          <cell r="M253">
            <v>0</v>
          </cell>
          <cell r="N253">
            <v>0</v>
          </cell>
          <cell r="O253">
            <v>0</v>
          </cell>
        </row>
        <row r="254">
          <cell r="A254">
            <v>240</v>
          </cell>
          <cell r="B254">
            <v>0</v>
          </cell>
          <cell r="C254" t="str">
            <v>Daây nhoâm loõi theùp boïc ACV 50</v>
          </cell>
          <cell r="D254" t="str">
            <v>100m</v>
          </cell>
          <cell r="E254">
            <v>0</v>
          </cell>
          <cell r="G254">
            <v>0</v>
          </cell>
          <cell r="H254">
            <v>666</v>
          </cell>
          <cell r="J254">
            <v>666</v>
          </cell>
          <cell r="K254">
            <v>0</v>
          </cell>
          <cell r="L254">
            <v>0</v>
          </cell>
          <cell r="M254">
            <v>0</v>
          </cell>
          <cell r="N254">
            <v>0</v>
          </cell>
          <cell r="O254">
            <v>0</v>
          </cell>
        </row>
        <row r="255">
          <cell r="A255">
            <v>241</v>
          </cell>
          <cell r="B255">
            <v>0</v>
          </cell>
          <cell r="C255" t="str">
            <v>Daây nhoâm loõi theùp boïc ACV 35</v>
          </cell>
          <cell r="D255" t="str">
            <v>100m</v>
          </cell>
          <cell r="E255">
            <v>0</v>
          </cell>
          <cell r="G255">
            <v>0</v>
          </cell>
          <cell r="H255">
            <v>532</v>
          </cell>
          <cell r="J255">
            <v>532</v>
          </cell>
          <cell r="K255">
            <v>0</v>
          </cell>
          <cell r="L255">
            <v>0</v>
          </cell>
          <cell r="M255">
            <v>0</v>
          </cell>
          <cell r="N255">
            <v>0</v>
          </cell>
          <cell r="O255">
            <v>0</v>
          </cell>
        </row>
        <row r="256">
          <cell r="A256">
            <v>242</v>
          </cell>
          <cell r="B256">
            <v>0</v>
          </cell>
          <cell r="C256" t="str">
            <v>Daây nhoâm loõi theùp boïc ACV 25</v>
          </cell>
          <cell r="D256" t="str">
            <v>100m</v>
          </cell>
          <cell r="E256">
            <v>0</v>
          </cell>
          <cell r="G256">
            <v>0</v>
          </cell>
          <cell r="H256">
            <v>367</v>
          </cell>
          <cell r="J256">
            <v>367</v>
          </cell>
          <cell r="K256">
            <v>0</v>
          </cell>
          <cell r="L256">
            <v>0</v>
          </cell>
          <cell r="M256">
            <v>0</v>
          </cell>
          <cell r="N256">
            <v>0</v>
          </cell>
          <cell r="O256">
            <v>0</v>
          </cell>
        </row>
        <row r="257">
          <cell r="A257">
            <v>243</v>
          </cell>
          <cell r="B257">
            <v>0</v>
          </cell>
          <cell r="C257" t="str">
            <v>Daây nhoâm loõi theùp boïc ACV 16</v>
          </cell>
          <cell r="D257" t="str">
            <v>100m</v>
          </cell>
          <cell r="E257">
            <v>0</v>
          </cell>
          <cell r="G257">
            <v>0</v>
          </cell>
          <cell r="H257">
            <v>261</v>
          </cell>
          <cell r="J257">
            <v>261</v>
          </cell>
          <cell r="K257">
            <v>0</v>
          </cell>
          <cell r="L257">
            <v>0</v>
          </cell>
          <cell r="M257">
            <v>0</v>
          </cell>
          <cell r="N257">
            <v>0</v>
          </cell>
          <cell r="O257">
            <v>0</v>
          </cell>
        </row>
        <row r="258">
          <cell r="A258">
            <v>244</v>
          </cell>
          <cell r="B258">
            <v>0</v>
          </cell>
          <cell r="C258" t="str">
            <v>Daây nhoâm loõi theùp boïc 24kV - XLPE AAA 185-95</v>
          </cell>
          <cell r="D258" t="str">
            <v>100m</v>
          </cell>
          <cell r="E258">
            <v>0</v>
          </cell>
          <cell r="G258">
            <v>0</v>
          </cell>
          <cell r="I258">
            <v>171</v>
          </cell>
          <cell r="J258">
            <v>0</v>
          </cell>
          <cell r="K258">
            <v>171</v>
          </cell>
          <cell r="L258">
            <v>0</v>
          </cell>
          <cell r="M258">
            <v>0</v>
          </cell>
          <cell r="N258">
            <v>0</v>
          </cell>
          <cell r="O258">
            <v>0</v>
          </cell>
        </row>
        <row r="259">
          <cell r="A259">
            <v>245</v>
          </cell>
          <cell r="B259">
            <v>0</v>
          </cell>
          <cell r="C259" t="str">
            <v>Daây hôïp kim nhoâm boïc XLPE/Alloy 240-70</v>
          </cell>
          <cell r="D259" t="str">
            <v>100m</v>
          </cell>
          <cell r="E259">
            <v>0</v>
          </cell>
          <cell r="G259">
            <v>0</v>
          </cell>
          <cell r="I259">
            <v>2220</v>
          </cell>
          <cell r="J259">
            <v>0</v>
          </cell>
          <cell r="K259">
            <v>2220</v>
          </cell>
          <cell r="L259">
            <v>0</v>
          </cell>
          <cell r="M259">
            <v>0</v>
          </cell>
          <cell r="N259">
            <v>0</v>
          </cell>
          <cell r="O259">
            <v>0</v>
          </cell>
        </row>
        <row r="260">
          <cell r="A260" t="str">
            <v>V</v>
          </cell>
          <cell r="B260">
            <v>0</v>
          </cell>
          <cell r="C260" t="str">
            <v>CAÙP</v>
          </cell>
          <cell r="E260">
            <v>0</v>
          </cell>
          <cell r="G260">
            <v>0</v>
          </cell>
          <cell r="J260">
            <v>0</v>
          </cell>
          <cell r="K260">
            <v>0</v>
          </cell>
          <cell r="L260">
            <v>0</v>
          </cell>
          <cell r="M260">
            <v>0</v>
          </cell>
          <cell r="N260">
            <v>0</v>
          </cell>
          <cell r="O260">
            <v>0</v>
          </cell>
        </row>
        <row r="261">
          <cell r="A261" t="str">
            <v>V.1</v>
          </cell>
          <cell r="B261">
            <v>0</v>
          </cell>
          <cell r="C261" t="str">
            <v>Caùp löï cao aùp</v>
          </cell>
          <cell r="E261">
            <v>0</v>
          </cell>
          <cell r="G261">
            <v>0</v>
          </cell>
          <cell r="J261">
            <v>0</v>
          </cell>
          <cell r="K261">
            <v>0</v>
          </cell>
          <cell r="L261">
            <v>0</v>
          </cell>
          <cell r="M261">
            <v>0</v>
          </cell>
          <cell r="N261">
            <v>0</v>
          </cell>
          <cell r="O261">
            <v>0</v>
          </cell>
        </row>
        <row r="262">
          <cell r="A262" t="str">
            <v>V.1.1</v>
          </cell>
          <cell r="B262">
            <v>0</v>
          </cell>
          <cell r="C262" t="str">
            <v>Caùp löïc 220kV</v>
          </cell>
          <cell r="E262">
            <v>0</v>
          </cell>
          <cell r="G262">
            <v>0</v>
          </cell>
          <cell r="J262">
            <v>0</v>
          </cell>
          <cell r="K262">
            <v>0</v>
          </cell>
          <cell r="L262">
            <v>0</v>
          </cell>
          <cell r="M262">
            <v>0</v>
          </cell>
          <cell r="N262">
            <v>0</v>
          </cell>
          <cell r="O262">
            <v>0</v>
          </cell>
        </row>
        <row r="263">
          <cell r="A263">
            <v>246</v>
          </cell>
          <cell r="B263">
            <v>0</v>
          </cell>
          <cell r="C263" t="str">
            <v>Caùp ngaàm 220kV, voû kim loaïi khoâng töø tính 220kV Cu/XLPE 1x2000</v>
          </cell>
          <cell r="D263" t="str">
            <v>100m</v>
          </cell>
          <cell r="E263">
            <v>0</v>
          </cell>
          <cell r="G263">
            <v>0</v>
          </cell>
          <cell r="I263">
            <v>21900</v>
          </cell>
          <cell r="J263">
            <v>0</v>
          </cell>
          <cell r="K263">
            <v>21900</v>
          </cell>
          <cell r="L263">
            <v>0</v>
          </cell>
          <cell r="M263">
            <v>0</v>
          </cell>
          <cell r="N263">
            <v>0</v>
          </cell>
          <cell r="O263">
            <v>0</v>
          </cell>
        </row>
        <row r="264">
          <cell r="A264">
            <v>247</v>
          </cell>
          <cell r="B264">
            <v>0</v>
          </cell>
          <cell r="C264" t="str">
            <v>Caùp ngaàm 220kV, voû kim loaïi khoâng töø tính 220kV Cu/XLPE 1x1600</v>
          </cell>
          <cell r="D264" t="str">
            <v>100m</v>
          </cell>
          <cell r="E264">
            <v>0</v>
          </cell>
          <cell r="G264">
            <v>0</v>
          </cell>
          <cell r="I264">
            <v>17500</v>
          </cell>
          <cell r="J264">
            <v>0</v>
          </cell>
          <cell r="K264">
            <v>17500</v>
          </cell>
          <cell r="L264">
            <v>0</v>
          </cell>
          <cell r="M264">
            <v>0</v>
          </cell>
          <cell r="N264">
            <v>0</v>
          </cell>
          <cell r="O264">
            <v>0</v>
          </cell>
        </row>
        <row r="265">
          <cell r="A265" t="str">
            <v>V.1.2</v>
          </cell>
          <cell r="B265">
            <v>0</v>
          </cell>
          <cell r="C265" t="str">
            <v>Caùp löïc 110kV</v>
          </cell>
          <cell r="E265">
            <v>0</v>
          </cell>
          <cell r="G265">
            <v>0</v>
          </cell>
          <cell r="J265">
            <v>0</v>
          </cell>
          <cell r="K265">
            <v>0</v>
          </cell>
          <cell r="L265">
            <v>0</v>
          </cell>
          <cell r="M265">
            <v>0</v>
          </cell>
          <cell r="N265">
            <v>0</v>
          </cell>
          <cell r="O265">
            <v>0</v>
          </cell>
        </row>
        <row r="266">
          <cell r="A266">
            <v>248</v>
          </cell>
          <cell r="B266">
            <v>0</v>
          </cell>
          <cell r="C266" t="str">
            <v>Caùp ngaàm 110kV, voû kim loaïi khoâng töø tính 110kV Cu/XLPE 1x2500</v>
          </cell>
          <cell r="D266" t="str">
            <v>100m</v>
          </cell>
          <cell r="E266">
            <v>0</v>
          </cell>
          <cell r="G266">
            <v>0</v>
          </cell>
          <cell r="I266">
            <v>21100</v>
          </cell>
          <cell r="J266">
            <v>0</v>
          </cell>
          <cell r="K266">
            <v>21100</v>
          </cell>
          <cell r="L266">
            <v>0</v>
          </cell>
          <cell r="M266">
            <v>0</v>
          </cell>
          <cell r="N266">
            <v>0</v>
          </cell>
          <cell r="O266">
            <v>0</v>
          </cell>
        </row>
        <row r="267">
          <cell r="A267">
            <v>249</v>
          </cell>
          <cell r="B267">
            <v>0</v>
          </cell>
          <cell r="C267" t="str">
            <v>Caùp ngaàm 110kV, voû kim loaïi khoâng töø tính 110kV Cu/XLPE 1x2000</v>
          </cell>
          <cell r="D267" t="str">
            <v>100m</v>
          </cell>
          <cell r="E267">
            <v>0</v>
          </cell>
          <cell r="G267">
            <v>0</v>
          </cell>
          <cell r="I267">
            <v>17500</v>
          </cell>
          <cell r="J267">
            <v>0</v>
          </cell>
          <cell r="K267">
            <v>17500</v>
          </cell>
          <cell r="L267">
            <v>0</v>
          </cell>
          <cell r="M267">
            <v>0</v>
          </cell>
          <cell r="N267">
            <v>0</v>
          </cell>
          <cell r="O267">
            <v>0</v>
          </cell>
        </row>
        <row r="268">
          <cell r="A268">
            <v>250</v>
          </cell>
          <cell r="B268">
            <v>0</v>
          </cell>
          <cell r="C268" t="str">
            <v>Caùp ngaàm 110kV, voû kim loaïi khoâng töø tính 110kV Cu/XLPE 1x1600</v>
          </cell>
          <cell r="D268" t="str">
            <v>100m</v>
          </cell>
          <cell r="E268">
            <v>0</v>
          </cell>
          <cell r="G268">
            <v>0</v>
          </cell>
          <cell r="I268">
            <v>15600</v>
          </cell>
          <cell r="J268">
            <v>0</v>
          </cell>
          <cell r="K268">
            <v>15600</v>
          </cell>
          <cell r="L268">
            <v>0</v>
          </cell>
          <cell r="M268">
            <v>0</v>
          </cell>
          <cell r="N268">
            <v>0</v>
          </cell>
          <cell r="O268">
            <v>0</v>
          </cell>
        </row>
        <row r="269">
          <cell r="A269">
            <v>251</v>
          </cell>
          <cell r="B269">
            <v>0</v>
          </cell>
          <cell r="C269" t="str">
            <v>Caùp ngaàm 110kV, voû kim loaïi khoâng töø tính 110kV Cu/XLPE 1x1200</v>
          </cell>
          <cell r="D269" t="str">
            <v>100m</v>
          </cell>
          <cell r="E269">
            <v>0</v>
          </cell>
          <cell r="G269">
            <v>0</v>
          </cell>
          <cell r="I269">
            <v>13600</v>
          </cell>
          <cell r="J269">
            <v>0</v>
          </cell>
          <cell r="K269">
            <v>13600</v>
          </cell>
          <cell r="L269">
            <v>0</v>
          </cell>
          <cell r="M269">
            <v>0</v>
          </cell>
          <cell r="N269">
            <v>0</v>
          </cell>
          <cell r="O269">
            <v>0</v>
          </cell>
        </row>
        <row r="270">
          <cell r="A270">
            <v>252</v>
          </cell>
          <cell r="B270">
            <v>0</v>
          </cell>
          <cell r="C270" t="str">
            <v>Caùp ngaàm 110kV, voû kim loaïi khoâng töø tính 110kV Cu/XLPE 1x800</v>
          </cell>
          <cell r="D270" t="str">
            <v>100m</v>
          </cell>
          <cell r="E270">
            <v>0</v>
          </cell>
          <cell r="G270">
            <v>0</v>
          </cell>
          <cell r="I270">
            <v>11300</v>
          </cell>
          <cell r="J270">
            <v>0</v>
          </cell>
          <cell r="K270">
            <v>11300</v>
          </cell>
          <cell r="L270">
            <v>0</v>
          </cell>
          <cell r="M270">
            <v>0</v>
          </cell>
          <cell r="N270">
            <v>0</v>
          </cell>
          <cell r="O270">
            <v>0</v>
          </cell>
        </row>
        <row r="271">
          <cell r="A271">
            <v>253</v>
          </cell>
          <cell r="B271">
            <v>0</v>
          </cell>
          <cell r="C271" t="str">
            <v>Caùp ngaàm 110kV, voû kim loaïi khoâng töø tính 110kV Cu/XLPE 1x500</v>
          </cell>
          <cell r="D271" t="str">
            <v>100m</v>
          </cell>
          <cell r="E271">
            <v>0</v>
          </cell>
          <cell r="G271">
            <v>0</v>
          </cell>
          <cell r="I271">
            <v>4700</v>
          </cell>
          <cell r="J271">
            <v>0</v>
          </cell>
          <cell r="K271">
            <v>4700</v>
          </cell>
          <cell r="L271">
            <v>0</v>
          </cell>
          <cell r="M271">
            <v>0</v>
          </cell>
          <cell r="N271">
            <v>0</v>
          </cell>
          <cell r="O271">
            <v>0</v>
          </cell>
        </row>
        <row r="272">
          <cell r="A272" t="str">
            <v>V.1.3</v>
          </cell>
          <cell r="B272">
            <v>0</v>
          </cell>
          <cell r="C272" t="str">
            <v>Caùp löïc 35kV</v>
          </cell>
          <cell r="E272">
            <v>0</v>
          </cell>
          <cell r="G272">
            <v>0</v>
          </cell>
          <cell r="J272">
            <v>0</v>
          </cell>
          <cell r="K272">
            <v>0</v>
          </cell>
          <cell r="L272">
            <v>0</v>
          </cell>
          <cell r="M272">
            <v>0</v>
          </cell>
          <cell r="N272">
            <v>0</v>
          </cell>
          <cell r="O272">
            <v>0</v>
          </cell>
        </row>
        <row r="273">
          <cell r="A273">
            <v>254</v>
          </cell>
          <cell r="B273">
            <v>0</v>
          </cell>
          <cell r="C273" t="str">
            <v>Caùp löïc coù lôùp theùp baûo veä Cu/XLPE/PVC/DSTA/PVC 3x400</v>
          </cell>
          <cell r="D273" t="str">
            <v>100m</v>
          </cell>
          <cell r="E273">
            <v>0</v>
          </cell>
          <cell r="G273">
            <v>0</v>
          </cell>
          <cell r="H273">
            <v>100310</v>
          </cell>
          <cell r="J273">
            <v>100310</v>
          </cell>
          <cell r="K273">
            <v>0</v>
          </cell>
          <cell r="L273">
            <v>0</v>
          </cell>
          <cell r="M273">
            <v>0</v>
          </cell>
          <cell r="N273">
            <v>0</v>
          </cell>
          <cell r="O273">
            <v>0</v>
          </cell>
        </row>
        <row r="274">
          <cell r="A274">
            <v>255</v>
          </cell>
          <cell r="B274">
            <v>0</v>
          </cell>
          <cell r="C274" t="str">
            <v>Caùp löïc coù lôùp theùp baûo veä Cu/XLPE/PVC/DSTA/PVC 3x300</v>
          </cell>
          <cell r="D274" t="str">
            <v>100m</v>
          </cell>
          <cell r="E274">
            <v>0</v>
          </cell>
          <cell r="G274">
            <v>0</v>
          </cell>
          <cell r="H274">
            <v>82501</v>
          </cell>
          <cell r="J274">
            <v>82501</v>
          </cell>
          <cell r="K274">
            <v>0</v>
          </cell>
          <cell r="L274">
            <v>0</v>
          </cell>
          <cell r="M274">
            <v>0</v>
          </cell>
          <cell r="N274">
            <v>0</v>
          </cell>
          <cell r="O274">
            <v>0</v>
          </cell>
        </row>
        <row r="275">
          <cell r="A275">
            <v>256</v>
          </cell>
          <cell r="B275">
            <v>0</v>
          </cell>
          <cell r="C275" t="str">
            <v>Caùp löïc coù lôùp theùp baûo veä Cu/XLPE/PVC/DSTA/PVC 3x240</v>
          </cell>
          <cell r="D275" t="str">
            <v>100m</v>
          </cell>
          <cell r="E275">
            <v>0</v>
          </cell>
          <cell r="G275">
            <v>0</v>
          </cell>
          <cell r="H275">
            <v>64420</v>
          </cell>
          <cell r="J275">
            <v>64420</v>
          </cell>
          <cell r="K275">
            <v>0</v>
          </cell>
          <cell r="L275">
            <v>0</v>
          </cell>
          <cell r="M275">
            <v>0</v>
          </cell>
          <cell r="N275">
            <v>0</v>
          </cell>
          <cell r="O275">
            <v>0</v>
          </cell>
        </row>
        <row r="276">
          <cell r="A276">
            <v>257</v>
          </cell>
          <cell r="B276">
            <v>0</v>
          </cell>
          <cell r="C276" t="str">
            <v>Caùp löïc coù lôùp theùp baûo veä Cu/XLPE/PVC/DSTA/PVC 3x185</v>
          </cell>
          <cell r="D276" t="str">
            <v>100m</v>
          </cell>
          <cell r="E276">
            <v>0</v>
          </cell>
          <cell r="G276">
            <v>0</v>
          </cell>
          <cell r="H276">
            <v>57340</v>
          </cell>
          <cell r="J276">
            <v>57340</v>
          </cell>
          <cell r="K276">
            <v>0</v>
          </cell>
          <cell r="L276">
            <v>0</v>
          </cell>
          <cell r="M276">
            <v>0</v>
          </cell>
          <cell r="N276">
            <v>0</v>
          </cell>
          <cell r="O276">
            <v>0</v>
          </cell>
        </row>
        <row r="277">
          <cell r="A277">
            <v>258</v>
          </cell>
          <cell r="B277">
            <v>0</v>
          </cell>
          <cell r="C277" t="str">
            <v>Caùp löïc coù lôùp theùp baûo veä Cu/XLPE/PVC/DSTA/PVC 3x150</v>
          </cell>
          <cell r="D277" t="str">
            <v>100m</v>
          </cell>
          <cell r="E277">
            <v>0</v>
          </cell>
          <cell r="G277">
            <v>0</v>
          </cell>
          <cell r="H277">
            <v>49291</v>
          </cell>
          <cell r="J277">
            <v>49291</v>
          </cell>
          <cell r="K277">
            <v>0</v>
          </cell>
          <cell r="L277">
            <v>0</v>
          </cell>
          <cell r="M277">
            <v>0</v>
          </cell>
          <cell r="N277">
            <v>0</v>
          </cell>
          <cell r="O277">
            <v>0</v>
          </cell>
        </row>
        <row r="278">
          <cell r="A278">
            <v>259</v>
          </cell>
          <cell r="B278">
            <v>0</v>
          </cell>
          <cell r="C278" t="str">
            <v>Caùp löïc coù lôùp theùp baûo veä Cu/XLPE/PVC/DSTA/PVC 3x120</v>
          </cell>
          <cell r="D278" t="str">
            <v>100m</v>
          </cell>
          <cell r="E278">
            <v>0</v>
          </cell>
          <cell r="G278">
            <v>0</v>
          </cell>
          <cell r="H278">
            <v>43341</v>
          </cell>
          <cell r="J278">
            <v>43341</v>
          </cell>
          <cell r="K278">
            <v>0</v>
          </cell>
          <cell r="L278">
            <v>0</v>
          </cell>
          <cell r="M278">
            <v>0</v>
          </cell>
          <cell r="N278">
            <v>0</v>
          </cell>
          <cell r="O278">
            <v>0</v>
          </cell>
        </row>
        <row r="279">
          <cell r="A279">
            <v>260</v>
          </cell>
          <cell r="B279">
            <v>0</v>
          </cell>
          <cell r="C279" t="str">
            <v>Caùp löïc coù lôùp theùp baûo veä Cu/XLPE/PVC/DSTA/PVC 3x95</v>
          </cell>
          <cell r="D279" t="str">
            <v>100m</v>
          </cell>
          <cell r="E279">
            <v>0</v>
          </cell>
          <cell r="G279">
            <v>0</v>
          </cell>
          <cell r="H279">
            <v>35830</v>
          </cell>
          <cell r="J279">
            <v>35830</v>
          </cell>
          <cell r="K279">
            <v>0</v>
          </cell>
          <cell r="L279">
            <v>0</v>
          </cell>
          <cell r="M279">
            <v>0</v>
          </cell>
          <cell r="N279">
            <v>0</v>
          </cell>
          <cell r="O279">
            <v>0</v>
          </cell>
        </row>
        <row r="280">
          <cell r="A280">
            <v>261</v>
          </cell>
          <cell r="B280">
            <v>0</v>
          </cell>
          <cell r="C280" t="str">
            <v>Caùp löïc coù lôùp theùp baûo veä Cu/XLPE/PVC/DSTA/PVC 3x70</v>
          </cell>
          <cell r="D280" t="str">
            <v>100m</v>
          </cell>
          <cell r="E280">
            <v>0</v>
          </cell>
          <cell r="G280">
            <v>0</v>
          </cell>
          <cell r="H280">
            <v>30230</v>
          </cell>
          <cell r="J280">
            <v>30230</v>
          </cell>
          <cell r="K280">
            <v>0</v>
          </cell>
          <cell r="L280">
            <v>0</v>
          </cell>
          <cell r="M280">
            <v>0</v>
          </cell>
          <cell r="N280">
            <v>0</v>
          </cell>
          <cell r="O280">
            <v>0</v>
          </cell>
        </row>
        <row r="281">
          <cell r="A281">
            <v>262</v>
          </cell>
          <cell r="B281">
            <v>0</v>
          </cell>
          <cell r="C281" t="str">
            <v>Caùp löïc coù lôùp theùp baûo veä Cu/XLPE/PVC/DSTA/PVC 3x(25-35)</v>
          </cell>
          <cell r="D281" t="str">
            <v>100m</v>
          </cell>
          <cell r="E281">
            <v>0</v>
          </cell>
          <cell r="G281">
            <v>0</v>
          </cell>
          <cell r="H281">
            <v>26630</v>
          </cell>
          <cell r="J281">
            <v>26630</v>
          </cell>
          <cell r="K281">
            <v>0</v>
          </cell>
          <cell r="L281">
            <v>0</v>
          </cell>
          <cell r="M281">
            <v>0</v>
          </cell>
          <cell r="N281">
            <v>0</v>
          </cell>
          <cell r="O281">
            <v>0</v>
          </cell>
        </row>
        <row r="282">
          <cell r="A282">
            <v>263</v>
          </cell>
          <cell r="B282">
            <v>0</v>
          </cell>
          <cell r="C282" t="str">
            <v>Caùp löïc coù sôïi theùp baûo veä Cu/XLPE/PVC/SWA/PVC - 35kV 3x400</v>
          </cell>
          <cell r="D282" t="str">
            <v>100m</v>
          </cell>
          <cell r="E282">
            <v>0</v>
          </cell>
          <cell r="G282">
            <v>0</v>
          </cell>
          <cell r="H282">
            <v>104941</v>
          </cell>
          <cell r="J282">
            <v>104941</v>
          </cell>
          <cell r="K282">
            <v>0</v>
          </cell>
          <cell r="L282">
            <v>0</v>
          </cell>
          <cell r="M282">
            <v>0</v>
          </cell>
          <cell r="N282">
            <v>0</v>
          </cell>
          <cell r="O282">
            <v>0</v>
          </cell>
        </row>
        <row r="283">
          <cell r="A283">
            <v>264</v>
          </cell>
          <cell r="B283">
            <v>0</v>
          </cell>
          <cell r="C283" t="str">
            <v>Caùp löïc coù sôïi theùp baûo veä Cu/XLPE/PVC/SWA/PVC - 35kV 3x300</v>
          </cell>
          <cell r="D283" t="str">
            <v>100m</v>
          </cell>
          <cell r="E283">
            <v>0</v>
          </cell>
          <cell r="G283">
            <v>0</v>
          </cell>
          <cell r="H283">
            <v>86451</v>
          </cell>
          <cell r="J283">
            <v>86451</v>
          </cell>
          <cell r="K283">
            <v>0</v>
          </cell>
          <cell r="L283">
            <v>0</v>
          </cell>
          <cell r="M283">
            <v>0</v>
          </cell>
          <cell r="N283">
            <v>0</v>
          </cell>
          <cell r="O283">
            <v>0</v>
          </cell>
        </row>
        <row r="284">
          <cell r="A284">
            <v>265</v>
          </cell>
          <cell r="B284">
            <v>0</v>
          </cell>
          <cell r="C284" t="str">
            <v>Caùp löïc coù sôïi theùp baûo veä Cu/XLPE/PVC/SWA/PVC - 35kV 3x240</v>
          </cell>
          <cell r="D284" t="str">
            <v>100m</v>
          </cell>
          <cell r="E284">
            <v>0</v>
          </cell>
          <cell r="G284">
            <v>0</v>
          </cell>
          <cell r="H284">
            <v>71209</v>
          </cell>
          <cell r="J284">
            <v>71209</v>
          </cell>
          <cell r="K284">
            <v>0</v>
          </cell>
          <cell r="L284">
            <v>0</v>
          </cell>
          <cell r="M284">
            <v>0</v>
          </cell>
          <cell r="N284">
            <v>0</v>
          </cell>
          <cell r="O284">
            <v>0</v>
          </cell>
        </row>
        <row r="285">
          <cell r="A285">
            <v>266</v>
          </cell>
          <cell r="B285">
            <v>0</v>
          </cell>
          <cell r="C285" t="str">
            <v>Caùp löïc coù sôïi theùp baûo veä Cu/XLPE/PVC/SWA/PVC - 35kV 3x185</v>
          </cell>
          <cell r="D285" t="str">
            <v>100m</v>
          </cell>
          <cell r="E285">
            <v>0</v>
          </cell>
          <cell r="G285">
            <v>0</v>
          </cell>
          <cell r="H285">
            <v>64260</v>
          </cell>
          <cell r="J285">
            <v>64260</v>
          </cell>
          <cell r="K285">
            <v>0</v>
          </cell>
          <cell r="L285">
            <v>0</v>
          </cell>
          <cell r="M285">
            <v>0</v>
          </cell>
          <cell r="N285">
            <v>0</v>
          </cell>
          <cell r="O285">
            <v>0</v>
          </cell>
        </row>
        <row r="286">
          <cell r="A286">
            <v>267</v>
          </cell>
          <cell r="B286">
            <v>0</v>
          </cell>
          <cell r="C286" t="str">
            <v>Caùp löïc coù sôïi theùp baûo veä Cu/XLPE/PVC/SWA/PVC - 35kV 3x150</v>
          </cell>
          <cell r="D286" t="str">
            <v>100m</v>
          </cell>
          <cell r="E286">
            <v>0</v>
          </cell>
          <cell r="G286">
            <v>0</v>
          </cell>
          <cell r="H286">
            <v>55681</v>
          </cell>
          <cell r="J286">
            <v>55681</v>
          </cell>
          <cell r="K286">
            <v>0</v>
          </cell>
          <cell r="L286">
            <v>0</v>
          </cell>
          <cell r="M286">
            <v>0</v>
          </cell>
          <cell r="N286">
            <v>0</v>
          </cell>
          <cell r="O286">
            <v>0</v>
          </cell>
        </row>
        <row r="287">
          <cell r="A287">
            <v>268</v>
          </cell>
          <cell r="B287">
            <v>0</v>
          </cell>
          <cell r="C287" t="str">
            <v>Caùp löïc coù sôïi theùp baûo veä Cu/XLPE/PVC/SWA/PVC - 35kV 3x120</v>
          </cell>
          <cell r="D287" t="str">
            <v>100m</v>
          </cell>
          <cell r="E287">
            <v>0</v>
          </cell>
          <cell r="G287">
            <v>0</v>
          </cell>
          <cell r="H287">
            <v>49169</v>
          </cell>
          <cell r="J287">
            <v>49169</v>
          </cell>
          <cell r="K287">
            <v>0</v>
          </cell>
          <cell r="L287">
            <v>0</v>
          </cell>
          <cell r="M287">
            <v>0</v>
          </cell>
          <cell r="N287">
            <v>0</v>
          </cell>
          <cell r="O287">
            <v>0</v>
          </cell>
        </row>
        <row r="288">
          <cell r="A288">
            <v>269</v>
          </cell>
          <cell r="B288">
            <v>0</v>
          </cell>
          <cell r="C288" t="str">
            <v>Caùp löïc coù sôïi theùp baûo veä Cu/XLPE/PVC/SWA/PVC - 35kV 3x95</v>
          </cell>
          <cell r="D288" t="str">
            <v>100m</v>
          </cell>
          <cell r="E288">
            <v>0</v>
          </cell>
          <cell r="G288">
            <v>0</v>
          </cell>
          <cell r="H288">
            <v>44790</v>
          </cell>
          <cell r="J288">
            <v>44790</v>
          </cell>
          <cell r="K288">
            <v>0</v>
          </cell>
          <cell r="L288">
            <v>0</v>
          </cell>
          <cell r="M288">
            <v>0</v>
          </cell>
          <cell r="N288">
            <v>0</v>
          </cell>
          <cell r="O288">
            <v>0</v>
          </cell>
        </row>
        <row r="289">
          <cell r="A289">
            <v>270</v>
          </cell>
          <cell r="B289">
            <v>0</v>
          </cell>
          <cell r="C289" t="str">
            <v>Caùp löïc coù sôïi theùp baûo veä Cu/XLPE/PVC/SWA/PVC - 35kV 3x70</v>
          </cell>
          <cell r="D289" t="str">
            <v>100m</v>
          </cell>
          <cell r="E289">
            <v>0</v>
          </cell>
          <cell r="G289">
            <v>0</v>
          </cell>
          <cell r="H289">
            <v>36061</v>
          </cell>
          <cell r="J289">
            <v>36061</v>
          </cell>
          <cell r="K289">
            <v>0</v>
          </cell>
          <cell r="L289">
            <v>0</v>
          </cell>
          <cell r="M289">
            <v>0</v>
          </cell>
          <cell r="N289">
            <v>0</v>
          </cell>
          <cell r="O289">
            <v>0</v>
          </cell>
        </row>
        <row r="290">
          <cell r="A290">
            <v>271</v>
          </cell>
          <cell r="B290">
            <v>0</v>
          </cell>
          <cell r="C290" t="str">
            <v>Caùp löïc coù sôïi theùp baûo veä Cu/XLPE/PVC/SWA/PVC - 35kV 3x50</v>
          </cell>
          <cell r="D290" t="str">
            <v>100m</v>
          </cell>
          <cell r="E290">
            <v>0</v>
          </cell>
          <cell r="G290">
            <v>0</v>
          </cell>
          <cell r="H290">
            <v>31001</v>
          </cell>
          <cell r="J290">
            <v>31001</v>
          </cell>
          <cell r="K290">
            <v>0</v>
          </cell>
          <cell r="L290">
            <v>0</v>
          </cell>
          <cell r="M290">
            <v>0</v>
          </cell>
          <cell r="N290">
            <v>0</v>
          </cell>
          <cell r="O290">
            <v>0</v>
          </cell>
        </row>
        <row r="291">
          <cell r="A291">
            <v>272</v>
          </cell>
          <cell r="B291">
            <v>0</v>
          </cell>
          <cell r="C291" t="str">
            <v>Caùp löïc coù sôïi theùp baûo veä Cu/XLPE/PVC/SWA/PVC - 35kV 3x(25-35)</v>
          </cell>
          <cell r="D291" t="str">
            <v>100m</v>
          </cell>
          <cell r="E291">
            <v>0</v>
          </cell>
          <cell r="G291">
            <v>0</v>
          </cell>
          <cell r="H291">
            <v>27899</v>
          </cell>
          <cell r="J291">
            <v>27899</v>
          </cell>
          <cell r="K291">
            <v>0</v>
          </cell>
          <cell r="L291">
            <v>0</v>
          </cell>
          <cell r="M291">
            <v>0</v>
          </cell>
          <cell r="N291">
            <v>0</v>
          </cell>
          <cell r="O291">
            <v>0</v>
          </cell>
        </row>
        <row r="292">
          <cell r="A292">
            <v>273</v>
          </cell>
          <cell r="B292">
            <v>0</v>
          </cell>
          <cell r="C292" t="str">
            <v>Caùp löïc khoâng coù lôùp giaùp kim loaïi baûo veä Cu/XLPE/PVC - 35kV 3x400</v>
          </cell>
          <cell r="D292" t="str">
            <v>100m</v>
          </cell>
          <cell r="E292">
            <v>0</v>
          </cell>
          <cell r="G292">
            <v>0</v>
          </cell>
          <cell r="H292">
            <v>90889</v>
          </cell>
          <cell r="J292">
            <v>90889</v>
          </cell>
          <cell r="K292">
            <v>0</v>
          </cell>
          <cell r="L292">
            <v>0</v>
          </cell>
          <cell r="M292">
            <v>0</v>
          </cell>
          <cell r="N292">
            <v>0</v>
          </cell>
          <cell r="O292">
            <v>0</v>
          </cell>
        </row>
        <row r="293">
          <cell r="A293">
            <v>274</v>
          </cell>
          <cell r="B293">
            <v>0</v>
          </cell>
          <cell r="C293" t="str">
            <v>Caùp löïc khoâng coù lôùp giaùp kim loaïi baûo veä Cu/XLPE/PVC - 35kV 3x300</v>
          </cell>
          <cell r="D293" t="str">
            <v>100m</v>
          </cell>
          <cell r="E293">
            <v>0</v>
          </cell>
          <cell r="G293">
            <v>0</v>
          </cell>
          <cell r="H293">
            <v>73680</v>
          </cell>
          <cell r="J293">
            <v>73680</v>
          </cell>
          <cell r="K293">
            <v>0</v>
          </cell>
          <cell r="L293">
            <v>0</v>
          </cell>
          <cell r="M293">
            <v>0</v>
          </cell>
          <cell r="N293">
            <v>0</v>
          </cell>
          <cell r="O293">
            <v>0</v>
          </cell>
        </row>
        <row r="294">
          <cell r="A294">
            <v>275</v>
          </cell>
          <cell r="B294">
            <v>0</v>
          </cell>
          <cell r="C294" t="str">
            <v>Caùp löïc khoâng coù lôùp giaùp kim loaïi baûo veä Cu/XLPE/PVC - 35kV 3x240</v>
          </cell>
          <cell r="D294" t="str">
            <v>100m</v>
          </cell>
          <cell r="E294">
            <v>0</v>
          </cell>
          <cell r="G294">
            <v>0</v>
          </cell>
          <cell r="H294">
            <v>56820</v>
          </cell>
          <cell r="J294">
            <v>56820</v>
          </cell>
          <cell r="K294">
            <v>0</v>
          </cell>
          <cell r="L294">
            <v>0</v>
          </cell>
          <cell r="M294">
            <v>0</v>
          </cell>
          <cell r="N294">
            <v>0</v>
          </cell>
          <cell r="O294">
            <v>0</v>
          </cell>
        </row>
        <row r="295">
          <cell r="A295">
            <v>276</v>
          </cell>
          <cell r="B295">
            <v>0</v>
          </cell>
          <cell r="C295" t="str">
            <v>Caùp löïc khoâng coù lôùp giaùp kim loaïi baûo veä Cu/XLPE/PVC - 35kV 3x185</v>
          </cell>
          <cell r="D295" t="str">
            <v>100m</v>
          </cell>
          <cell r="E295">
            <v>0</v>
          </cell>
          <cell r="G295">
            <v>0</v>
          </cell>
          <cell r="H295">
            <v>49750</v>
          </cell>
          <cell r="J295">
            <v>49750</v>
          </cell>
          <cell r="K295">
            <v>0</v>
          </cell>
          <cell r="L295">
            <v>0</v>
          </cell>
          <cell r="M295">
            <v>0</v>
          </cell>
          <cell r="N295">
            <v>0</v>
          </cell>
          <cell r="O295">
            <v>0</v>
          </cell>
        </row>
        <row r="296">
          <cell r="A296">
            <v>277</v>
          </cell>
          <cell r="B296">
            <v>0</v>
          </cell>
          <cell r="C296" t="str">
            <v>Caùp löïc khoâng coù lôùp giaùp kim loaïi baûo veä Cu/XLPE/PVC - 35kV 3x150</v>
          </cell>
          <cell r="D296" t="str">
            <v>100m</v>
          </cell>
          <cell r="E296">
            <v>0</v>
          </cell>
          <cell r="G296">
            <v>0</v>
          </cell>
          <cell r="H296">
            <v>42251</v>
          </cell>
          <cell r="J296">
            <v>42251</v>
          </cell>
          <cell r="K296">
            <v>0</v>
          </cell>
          <cell r="L296">
            <v>0</v>
          </cell>
          <cell r="M296">
            <v>0</v>
          </cell>
          <cell r="N296">
            <v>0</v>
          </cell>
          <cell r="O296">
            <v>0</v>
          </cell>
        </row>
        <row r="297">
          <cell r="A297">
            <v>278</v>
          </cell>
          <cell r="B297">
            <v>0</v>
          </cell>
          <cell r="C297" t="str">
            <v>Caùp löïc khoâng coù lôùp giaùp kim loaïi baûo veä Cu/XLPE/PVC - 35kV 3x120</v>
          </cell>
          <cell r="D297" t="str">
            <v>100m</v>
          </cell>
          <cell r="E297">
            <v>0</v>
          </cell>
          <cell r="G297">
            <v>0</v>
          </cell>
          <cell r="H297">
            <v>36489</v>
          </cell>
          <cell r="J297">
            <v>36489</v>
          </cell>
          <cell r="K297">
            <v>0</v>
          </cell>
          <cell r="L297">
            <v>0</v>
          </cell>
          <cell r="M297">
            <v>0</v>
          </cell>
          <cell r="N297">
            <v>0</v>
          </cell>
          <cell r="O297">
            <v>0</v>
          </cell>
        </row>
        <row r="298">
          <cell r="A298">
            <v>279</v>
          </cell>
          <cell r="B298">
            <v>0</v>
          </cell>
          <cell r="C298" t="str">
            <v>Caùp löïc khoâng coù lôùp giaùp kim loaïi baûo veä Cu/XLPE/PVC - 35kV 3x95</v>
          </cell>
          <cell r="D298" t="str">
            <v>100m</v>
          </cell>
          <cell r="E298">
            <v>0</v>
          </cell>
          <cell r="G298">
            <v>0</v>
          </cell>
          <cell r="H298">
            <v>32340</v>
          </cell>
          <cell r="J298">
            <v>32340</v>
          </cell>
          <cell r="K298">
            <v>0</v>
          </cell>
          <cell r="L298">
            <v>0</v>
          </cell>
          <cell r="M298">
            <v>0</v>
          </cell>
          <cell r="N298">
            <v>0</v>
          </cell>
          <cell r="O298">
            <v>0</v>
          </cell>
        </row>
        <row r="299">
          <cell r="A299">
            <v>280</v>
          </cell>
          <cell r="B299">
            <v>0</v>
          </cell>
          <cell r="C299" t="str">
            <v>Caùp löïc khoâng coù lôùp giaùp kim loaïi baûo veä Cu/XLPE/PVC - 35kV 3x70</v>
          </cell>
          <cell r="D299" t="str">
            <v>100m</v>
          </cell>
          <cell r="E299">
            <v>0</v>
          </cell>
          <cell r="G299">
            <v>0</v>
          </cell>
          <cell r="H299">
            <v>27351</v>
          </cell>
          <cell r="J299">
            <v>27351</v>
          </cell>
          <cell r="K299">
            <v>0</v>
          </cell>
          <cell r="L299">
            <v>0</v>
          </cell>
          <cell r="M299">
            <v>0</v>
          </cell>
          <cell r="N299">
            <v>0</v>
          </cell>
          <cell r="O299">
            <v>0</v>
          </cell>
        </row>
        <row r="300">
          <cell r="A300">
            <v>281</v>
          </cell>
          <cell r="B300">
            <v>0</v>
          </cell>
          <cell r="C300" t="str">
            <v>Caùp löïc khoâng coù lôùp giaùp kim loaïi baûo veä Cu/XLPE/PVC - 35kV 3x50</v>
          </cell>
          <cell r="D300" t="str">
            <v>100m</v>
          </cell>
          <cell r="E300">
            <v>0</v>
          </cell>
          <cell r="G300">
            <v>0</v>
          </cell>
          <cell r="H300">
            <v>22351</v>
          </cell>
          <cell r="J300">
            <v>22351</v>
          </cell>
          <cell r="K300">
            <v>0</v>
          </cell>
          <cell r="L300">
            <v>0</v>
          </cell>
          <cell r="M300">
            <v>0</v>
          </cell>
          <cell r="N300">
            <v>0</v>
          </cell>
          <cell r="O300">
            <v>0</v>
          </cell>
        </row>
        <row r="301">
          <cell r="A301">
            <v>282</v>
          </cell>
          <cell r="B301">
            <v>0</v>
          </cell>
          <cell r="C301" t="str">
            <v>Caùp löïc khoâng coù lôùp giaùp kim loaïi baûo veä Cu/XLPE/PVC - 35kV 3x(25-35)</v>
          </cell>
          <cell r="D301" t="str">
            <v>100m</v>
          </cell>
          <cell r="E301">
            <v>0</v>
          </cell>
          <cell r="G301">
            <v>0</v>
          </cell>
          <cell r="H301">
            <v>19060</v>
          </cell>
          <cell r="J301">
            <v>19060</v>
          </cell>
          <cell r="K301">
            <v>0</v>
          </cell>
          <cell r="L301">
            <v>0</v>
          </cell>
          <cell r="M301">
            <v>0</v>
          </cell>
          <cell r="N301">
            <v>0</v>
          </cell>
          <cell r="O301">
            <v>0</v>
          </cell>
        </row>
        <row r="302">
          <cell r="A302">
            <v>283</v>
          </cell>
          <cell r="B302">
            <v>0</v>
          </cell>
          <cell r="C302" t="str">
            <v>Caùp löïc coù lôùp sôïi nhoâm baûo veä Cu/XLPE/PVC/AWA/PVC 1x500</v>
          </cell>
          <cell r="D302" t="str">
            <v>100m</v>
          </cell>
          <cell r="E302">
            <v>0</v>
          </cell>
          <cell r="G302">
            <v>0</v>
          </cell>
          <cell r="H302">
            <v>46070</v>
          </cell>
          <cell r="J302">
            <v>46070</v>
          </cell>
          <cell r="K302">
            <v>0</v>
          </cell>
          <cell r="L302">
            <v>0</v>
          </cell>
          <cell r="M302">
            <v>0</v>
          </cell>
          <cell r="N302">
            <v>0</v>
          </cell>
          <cell r="O302">
            <v>0</v>
          </cell>
        </row>
        <row r="303">
          <cell r="A303">
            <v>284</v>
          </cell>
          <cell r="B303">
            <v>0</v>
          </cell>
          <cell r="C303" t="str">
            <v>Caùp löïc coù lôùp sôïi nhoâm baûo veä Cu/XLPE/PVC/AWA/PVC 1x400</v>
          </cell>
          <cell r="D303" t="str">
            <v>100m</v>
          </cell>
          <cell r="E303">
            <v>0</v>
          </cell>
          <cell r="G303">
            <v>0</v>
          </cell>
          <cell r="H303">
            <v>36740</v>
          </cell>
          <cell r="J303">
            <v>36740</v>
          </cell>
          <cell r="K303">
            <v>0</v>
          </cell>
          <cell r="L303">
            <v>0</v>
          </cell>
          <cell r="M303">
            <v>0</v>
          </cell>
          <cell r="N303">
            <v>0</v>
          </cell>
          <cell r="O303">
            <v>0</v>
          </cell>
        </row>
        <row r="304">
          <cell r="A304">
            <v>285</v>
          </cell>
          <cell r="B304">
            <v>0</v>
          </cell>
          <cell r="C304" t="str">
            <v>Caùp löïc coù lôùp sôïi nhoâm baûo veä Cu/XLPE/PVC/AWA/PVC 1x300</v>
          </cell>
          <cell r="D304" t="str">
            <v>100m</v>
          </cell>
          <cell r="E304">
            <v>0</v>
          </cell>
          <cell r="G304">
            <v>0</v>
          </cell>
          <cell r="H304">
            <v>30499</v>
          </cell>
          <cell r="J304">
            <v>30499</v>
          </cell>
          <cell r="K304">
            <v>0</v>
          </cell>
          <cell r="L304">
            <v>0</v>
          </cell>
          <cell r="M304">
            <v>0</v>
          </cell>
          <cell r="N304">
            <v>0</v>
          </cell>
          <cell r="O304">
            <v>0</v>
          </cell>
        </row>
        <row r="305">
          <cell r="A305">
            <v>286</v>
          </cell>
          <cell r="B305">
            <v>0</v>
          </cell>
          <cell r="C305" t="str">
            <v>Caùp löïc coù lôùp sôïi nhoâm baûo veä Cu/XLPE/PVC/AWA/PVC 1x240</v>
          </cell>
          <cell r="D305" t="str">
            <v>100m</v>
          </cell>
          <cell r="E305">
            <v>0</v>
          </cell>
          <cell r="G305">
            <v>0</v>
          </cell>
          <cell r="H305">
            <v>29580</v>
          </cell>
          <cell r="J305">
            <v>29580</v>
          </cell>
          <cell r="K305">
            <v>0</v>
          </cell>
          <cell r="L305">
            <v>0</v>
          </cell>
          <cell r="M305">
            <v>0</v>
          </cell>
          <cell r="N305">
            <v>0</v>
          </cell>
          <cell r="O305">
            <v>0</v>
          </cell>
        </row>
        <row r="306">
          <cell r="A306">
            <v>287</v>
          </cell>
          <cell r="B306">
            <v>0</v>
          </cell>
          <cell r="C306" t="str">
            <v>Caùp löïc coù lôùp sôïi nhoâm baûo veä Cu/XLPE/PVC/AWA/PVC 1x185</v>
          </cell>
          <cell r="D306" t="str">
            <v>100m</v>
          </cell>
          <cell r="E306">
            <v>0</v>
          </cell>
          <cell r="G306">
            <v>0</v>
          </cell>
          <cell r="H306">
            <v>21670</v>
          </cell>
          <cell r="J306">
            <v>21670</v>
          </cell>
          <cell r="K306">
            <v>0</v>
          </cell>
          <cell r="L306">
            <v>0</v>
          </cell>
          <cell r="M306">
            <v>0</v>
          </cell>
          <cell r="N306">
            <v>0</v>
          </cell>
          <cell r="O306">
            <v>0</v>
          </cell>
        </row>
        <row r="307">
          <cell r="A307">
            <v>288</v>
          </cell>
          <cell r="B307">
            <v>0</v>
          </cell>
          <cell r="C307" t="str">
            <v>Caùp löïc coù lôùp sôïi nhoâm baûo veä Cu/XLPE/PVC/AWA/PVC 1x150</v>
          </cell>
          <cell r="D307" t="str">
            <v>100m</v>
          </cell>
          <cell r="E307">
            <v>0</v>
          </cell>
          <cell r="G307">
            <v>0</v>
          </cell>
          <cell r="H307">
            <v>18010</v>
          </cell>
          <cell r="J307">
            <v>18010</v>
          </cell>
          <cell r="K307">
            <v>0</v>
          </cell>
          <cell r="L307">
            <v>0</v>
          </cell>
          <cell r="M307">
            <v>0</v>
          </cell>
          <cell r="N307">
            <v>0</v>
          </cell>
          <cell r="O307">
            <v>0</v>
          </cell>
        </row>
        <row r="308">
          <cell r="A308">
            <v>289</v>
          </cell>
          <cell r="B308">
            <v>0</v>
          </cell>
          <cell r="C308" t="str">
            <v>Caùp löïc coù lôùp sôïi nhoâm baûo veä Cu/XLPE/PVC/AWA/PVC 1x120</v>
          </cell>
          <cell r="D308" t="str">
            <v>100m</v>
          </cell>
          <cell r="E308">
            <v>0</v>
          </cell>
          <cell r="G308">
            <v>0</v>
          </cell>
          <cell r="H308">
            <v>15810</v>
          </cell>
          <cell r="J308">
            <v>15810</v>
          </cell>
          <cell r="K308">
            <v>0</v>
          </cell>
          <cell r="L308">
            <v>0</v>
          </cell>
          <cell r="M308">
            <v>0</v>
          </cell>
          <cell r="N308">
            <v>0</v>
          </cell>
          <cell r="O308">
            <v>0</v>
          </cell>
        </row>
        <row r="309">
          <cell r="A309">
            <v>290</v>
          </cell>
          <cell r="B309">
            <v>0</v>
          </cell>
          <cell r="C309" t="str">
            <v>Caùp löïc coù lôùp sôïi nhoâm baûo veä Cu/XLPE/PVC/AWA/PVC 1x95</v>
          </cell>
          <cell r="D309" t="str">
            <v>100m</v>
          </cell>
          <cell r="E309">
            <v>0</v>
          </cell>
          <cell r="G309">
            <v>0</v>
          </cell>
          <cell r="H309">
            <v>13890</v>
          </cell>
          <cell r="J309">
            <v>13890</v>
          </cell>
          <cell r="K309">
            <v>0</v>
          </cell>
          <cell r="L309">
            <v>0</v>
          </cell>
          <cell r="M309">
            <v>0</v>
          </cell>
          <cell r="N309">
            <v>0</v>
          </cell>
          <cell r="O309">
            <v>0</v>
          </cell>
        </row>
        <row r="310">
          <cell r="A310">
            <v>291</v>
          </cell>
          <cell r="B310">
            <v>0</v>
          </cell>
          <cell r="C310" t="str">
            <v>Caùp löïc coù lôùp sôïi nhoâm baûo veä Cu/XLPE/PVC/AWA/PVC 1x(50-70)</v>
          </cell>
          <cell r="D310" t="str">
            <v>100m</v>
          </cell>
          <cell r="E310">
            <v>0</v>
          </cell>
          <cell r="G310">
            <v>0</v>
          </cell>
          <cell r="H310">
            <v>11730</v>
          </cell>
          <cell r="J310">
            <v>11730</v>
          </cell>
          <cell r="K310">
            <v>0</v>
          </cell>
          <cell r="L310">
            <v>0</v>
          </cell>
          <cell r="M310">
            <v>0</v>
          </cell>
          <cell r="N310">
            <v>0</v>
          </cell>
          <cell r="O310">
            <v>0</v>
          </cell>
        </row>
        <row r="311">
          <cell r="A311">
            <v>292</v>
          </cell>
          <cell r="B311">
            <v>0</v>
          </cell>
          <cell r="C311" t="str">
            <v>Caùp löïc khoâng coù lôùp giaùp kim loaïi baûo veä Cu/XLPE/PVC/DSTA/PVC 1x400</v>
          </cell>
          <cell r="D311" t="str">
            <v>100m</v>
          </cell>
          <cell r="E311">
            <v>0</v>
          </cell>
          <cell r="G311">
            <v>0</v>
          </cell>
          <cell r="H311">
            <v>28390</v>
          </cell>
          <cell r="J311">
            <v>28390</v>
          </cell>
          <cell r="K311">
            <v>0</v>
          </cell>
          <cell r="L311">
            <v>0</v>
          </cell>
          <cell r="M311">
            <v>0</v>
          </cell>
          <cell r="N311">
            <v>0</v>
          </cell>
          <cell r="O311">
            <v>0</v>
          </cell>
        </row>
        <row r="312">
          <cell r="A312">
            <v>293</v>
          </cell>
          <cell r="B312">
            <v>0</v>
          </cell>
          <cell r="C312" t="str">
            <v>Caùp löïc khoâng coù lôùp giaùp kim loaïi baûo veä Cu/XLPE/PVC/DSTA/PVC 1x300</v>
          </cell>
          <cell r="D312" t="str">
            <v>100m</v>
          </cell>
          <cell r="E312">
            <v>0</v>
          </cell>
          <cell r="G312">
            <v>0</v>
          </cell>
          <cell r="H312">
            <v>22910</v>
          </cell>
          <cell r="J312">
            <v>22910</v>
          </cell>
          <cell r="K312">
            <v>0</v>
          </cell>
          <cell r="L312">
            <v>0</v>
          </cell>
          <cell r="M312">
            <v>0</v>
          </cell>
          <cell r="N312">
            <v>0</v>
          </cell>
          <cell r="O312">
            <v>0</v>
          </cell>
        </row>
        <row r="313">
          <cell r="A313">
            <v>294</v>
          </cell>
          <cell r="B313">
            <v>0</v>
          </cell>
          <cell r="C313" t="str">
            <v>Caùp löïc khoâng coù lôùp giaùp kim loaïi baûo veä Cu/XLPE/PVC/DSTA/PVC 1x240</v>
          </cell>
          <cell r="D313" t="str">
            <v>100m</v>
          </cell>
          <cell r="E313">
            <v>0</v>
          </cell>
          <cell r="G313">
            <v>0</v>
          </cell>
          <cell r="H313">
            <v>17611</v>
          </cell>
          <cell r="J313">
            <v>17611</v>
          </cell>
          <cell r="K313">
            <v>0</v>
          </cell>
          <cell r="L313">
            <v>0</v>
          </cell>
          <cell r="M313">
            <v>0</v>
          </cell>
          <cell r="N313">
            <v>0</v>
          </cell>
          <cell r="O313">
            <v>0</v>
          </cell>
        </row>
        <row r="314">
          <cell r="A314">
            <v>295</v>
          </cell>
          <cell r="B314">
            <v>0</v>
          </cell>
          <cell r="C314" t="str">
            <v>Caùp löïc khoâng coù lôùp giaùp kim loaïi baûo veä Cu/XLPE/PVC/DSTA/PVC 1x185</v>
          </cell>
          <cell r="D314" t="str">
            <v>100m</v>
          </cell>
          <cell r="E314">
            <v>0</v>
          </cell>
          <cell r="G314">
            <v>0</v>
          </cell>
          <cell r="H314">
            <v>15370</v>
          </cell>
          <cell r="J314">
            <v>15370</v>
          </cell>
          <cell r="K314">
            <v>0</v>
          </cell>
          <cell r="L314">
            <v>0</v>
          </cell>
          <cell r="M314">
            <v>0</v>
          </cell>
          <cell r="N314">
            <v>0</v>
          </cell>
          <cell r="O314">
            <v>0</v>
          </cell>
        </row>
        <row r="315">
          <cell r="A315">
            <v>296</v>
          </cell>
          <cell r="B315">
            <v>0</v>
          </cell>
          <cell r="C315" t="str">
            <v>Caùp löïc khoâng coù lôùp giaùp kim loaïi baûo veä Cu/XLPE/PVC/DSTA/PVC 1x150</v>
          </cell>
          <cell r="D315" t="str">
            <v>100m</v>
          </cell>
          <cell r="E315">
            <v>0</v>
          </cell>
          <cell r="G315">
            <v>0</v>
          </cell>
          <cell r="H315">
            <v>12930</v>
          </cell>
          <cell r="J315">
            <v>12930</v>
          </cell>
          <cell r="K315">
            <v>0</v>
          </cell>
          <cell r="L315">
            <v>0</v>
          </cell>
          <cell r="M315">
            <v>0</v>
          </cell>
          <cell r="N315">
            <v>0</v>
          </cell>
          <cell r="O315">
            <v>0</v>
          </cell>
        </row>
        <row r="316">
          <cell r="A316">
            <v>297</v>
          </cell>
          <cell r="B316">
            <v>0</v>
          </cell>
          <cell r="C316" t="str">
            <v>Caùp löïc khoâng coù lôùp giaùp kim loaïi baûo veä Cu/XLPE/PVC/DSTA/PVC 1x120</v>
          </cell>
          <cell r="D316" t="str">
            <v>100m</v>
          </cell>
          <cell r="E316">
            <v>0</v>
          </cell>
          <cell r="G316">
            <v>0</v>
          </cell>
          <cell r="H316">
            <v>11130</v>
          </cell>
          <cell r="J316">
            <v>11130</v>
          </cell>
          <cell r="K316">
            <v>0</v>
          </cell>
          <cell r="L316">
            <v>0</v>
          </cell>
          <cell r="M316">
            <v>0</v>
          </cell>
          <cell r="N316">
            <v>0</v>
          </cell>
          <cell r="O316">
            <v>0</v>
          </cell>
        </row>
        <row r="317">
          <cell r="A317">
            <v>298</v>
          </cell>
          <cell r="B317">
            <v>0</v>
          </cell>
          <cell r="C317" t="str">
            <v>Caùp löïc khoâng coù lôùp giaùp kim loaïi baûo veä Cu/XLPE/PVC/DSTA/PVC 1x95</v>
          </cell>
          <cell r="D317" t="str">
            <v>100m</v>
          </cell>
          <cell r="E317">
            <v>0</v>
          </cell>
          <cell r="G317">
            <v>0</v>
          </cell>
          <cell r="H317">
            <v>9520</v>
          </cell>
          <cell r="J317">
            <v>9520</v>
          </cell>
          <cell r="K317">
            <v>0</v>
          </cell>
          <cell r="L317">
            <v>0</v>
          </cell>
          <cell r="M317">
            <v>0</v>
          </cell>
          <cell r="N317">
            <v>0</v>
          </cell>
          <cell r="O317">
            <v>0</v>
          </cell>
        </row>
        <row r="318">
          <cell r="A318">
            <v>299</v>
          </cell>
          <cell r="B318">
            <v>0</v>
          </cell>
          <cell r="C318" t="str">
            <v>Caùp löïc khoâng coù lôùp giaùp kim loaïi baûo veä Cu/XLPE/PVC/DSTA/PVC x1(50-70)</v>
          </cell>
          <cell r="D318" t="str">
            <v>100m</v>
          </cell>
          <cell r="E318">
            <v>0</v>
          </cell>
          <cell r="G318">
            <v>0</v>
          </cell>
          <cell r="H318">
            <v>7711</v>
          </cell>
          <cell r="J318">
            <v>7711</v>
          </cell>
          <cell r="K318">
            <v>0</v>
          </cell>
          <cell r="L318">
            <v>0</v>
          </cell>
          <cell r="M318">
            <v>0</v>
          </cell>
          <cell r="N318">
            <v>0</v>
          </cell>
          <cell r="O318">
            <v>0</v>
          </cell>
        </row>
        <row r="319">
          <cell r="A319">
            <v>300</v>
          </cell>
          <cell r="B319">
            <v>0</v>
          </cell>
          <cell r="C319" t="str">
            <v>Caùp löïc coù lôùp baêng theùp baûo veä AL/XLPE/PVC/DSTA/PVC 3x400</v>
          </cell>
          <cell r="D319" t="str">
            <v>100m</v>
          </cell>
          <cell r="E319">
            <v>0</v>
          </cell>
          <cell r="G319">
            <v>0</v>
          </cell>
          <cell r="H319">
            <v>67861</v>
          </cell>
          <cell r="J319">
            <v>67861</v>
          </cell>
          <cell r="K319">
            <v>0</v>
          </cell>
          <cell r="L319">
            <v>0</v>
          </cell>
          <cell r="M319">
            <v>0</v>
          </cell>
          <cell r="N319">
            <v>0</v>
          </cell>
          <cell r="O319">
            <v>0</v>
          </cell>
        </row>
        <row r="320">
          <cell r="A320">
            <v>301</v>
          </cell>
          <cell r="B320">
            <v>0</v>
          </cell>
          <cell r="C320" t="str">
            <v>Caùp löïc coù lôùp baêng theùp baûo veä AL/XLPE/PVC/DSTA/PVC 3x300</v>
          </cell>
          <cell r="D320" t="str">
            <v>100m</v>
          </cell>
          <cell r="E320">
            <v>0</v>
          </cell>
          <cell r="G320">
            <v>0</v>
          </cell>
          <cell r="H320">
            <v>58649</v>
          </cell>
          <cell r="J320">
            <v>58649</v>
          </cell>
          <cell r="K320">
            <v>0</v>
          </cell>
          <cell r="L320">
            <v>0</v>
          </cell>
          <cell r="M320">
            <v>0</v>
          </cell>
          <cell r="N320">
            <v>0</v>
          </cell>
          <cell r="O320">
            <v>0</v>
          </cell>
        </row>
        <row r="321">
          <cell r="A321">
            <v>302</v>
          </cell>
          <cell r="B321">
            <v>0</v>
          </cell>
          <cell r="C321" t="str">
            <v>Caùp löïc coù lôùp baêng theùp baûo veä AL/XLPE/PVC/DSTA/PVC 3x240</v>
          </cell>
          <cell r="D321" t="str">
            <v>100m</v>
          </cell>
          <cell r="E321">
            <v>0</v>
          </cell>
          <cell r="G321">
            <v>0</v>
          </cell>
          <cell r="H321">
            <v>52170</v>
          </cell>
          <cell r="J321">
            <v>52170</v>
          </cell>
          <cell r="K321">
            <v>0</v>
          </cell>
          <cell r="L321">
            <v>0</v>
          </cell>
          <cell r="M321">
            <v>0</v>
          </cell>
          <cell r="N321">
            <v>0</v>
          </cell>
          <cell r="O321">
            <v>0</v>
          </cell>
        </row>
        <row r="322">
          <cell r="A322">
            <v>303</v>
          </cell>
          <cell r="B322">
            <v>0</v>
          </cell>
          <cell r="C322" t="str">
            <v>Caùp löïc coù lôùp baêng theùp baûo veä AL/XLPE/PVC/DSTA/PVC 3x185</v>
          </cell>
          <cell r="D322" t="str">
            <v>100m</v>
          </cell>
          <cell r="E322">
            <v>0</v>
          </cell>
          <cell r="G322">
            <v>0</v>
          </cell>
          <cell r="H322">
            <v>45379</v>
          </cell>
          <cell r="J322">
            <v>45379</v>
          </cell>
          <cell r="K322">
            <v>0</v>
          </cell>
          <cell r="L322">
            <v>0</v>
          </cell>
          <cell r="M322">
            <v>0</v>
          </cell>
          <cell r="N322">
            <v>0</v>
          </cell>
          <cell r="O322">
            <v>0</v>
          </cell>
        </row>
        <row r="323">
          <cell r="A323">
            <v>304</v>
          </cell>
          <cell r="B323">
            <v>0</v>
          </cell>
          <cell r="C323" t="str">
            <v>Caùp löïc coù lôùp baêng theùp baûo veä AL/XLPE/PVC/DSTA/PVC 3x150</v>
          </cell>
          <cell r="D323" t="str">
            <v>100m</v>
          </cell>
          <cell r="E323">
            <v>0</v>
          </cell>
          <cell r="G323">
            <v>0</v>
          </cell>
          <cell r="H323">
            <v>40981</v>
          </cell>
          <cell r="J323">
            <v>40981</v>
          </cell>
          <cell r="K323">
            <v>0</v>
          </cell>
          <cell r="L323">
            <v>0</v>
          </cell>
          <cell r="M323">
            <v>0</v>
          </cell>
          <cell r="N323">
            <v>0</v>
          </cell>
          <cell r="O323">
            <v>0</v>
          </cell>
        </row>
        <row r="324">
          <cell r="A324">
            <v>305</v>
          </cell>
          <cell r="B324">
            <v>0</v>
          </cell>
          <cell r="C324" t="str">
            <v>Caùp löïc coù lôùp baêng theùp baûo veä AL/XLPE/PVC/DSTA/PVC 3x120</v>
          </cell>
          <cell r="D324" t="str">
            <v>100m</v>
          </cell>
          <cell r="E324">
            <v>0</v>
          </cell>
          <cell r="G324">
            <v>0</v>
          </cell>
          <cell r="H324">
            <v>37759</v>
          </cell>
          <cell r="J324">
            <v>37759</v>
          </cell>
          <cell r="K324">
            <v>0</v>
          </cell>
          <cell r="L324">
            <v>0</v>
          </cell>
          <cell r="M324">
            <v>0</v>
          </cell>
          <cell r="N324">
            <v>0</v>
          </cell>
          <cell r="O324">
            <v>0</v>
          </cell>
        </row>
        <row r="325">
          <cell r="A325">
            <v>306</v>
          </cell>
          <cell r="B325">
            <v>0</v>
          </cell>
          <cell r="C325" t="str">
            <v>Caùp löïc coù lôùp baêng theùp baûo veä AL/XLPE/PVC/DSTA/PVC 3x95</v>
          </cell>
          <cell r="D325" t="str">
            <v>100m</v>
          </cell>
          <cell r="E325">
            <v>0</v>
          </cell>
          <cell r="G325">
            <v>0</v>
          </cell>
          <cell r="H325">
            <v>31869</v>
          </cell>
          <cell r="J325">
            <v>31869</v>
          </cell>
          <cell r="K325">
            <v>0</v>
          </cell>
          <cell r="L325">
            <v>0</v>
          </cell>
          <cell r="M325">
            <v>0</v>
          </cell>
          <cell r="N325">
            <v>0</v>
          </cell>
          <cell r="O325">
            <v>0</v>
          </cell>
        </row>
        <row r="326">
          <cell r="A326">
            <v>307</v>
          </cell>
          <cell r="B326">
            <v>0</v>
          </cell>
          <cell r="C326" t="str">
            <v>Caùp löïc coù lôùp baêng theùp baûo veä AL/XLPE/PVC/DSTA/PVC 3x70</v>
          </cell>
          <cell r="D326" t="str">
            <v>100m</v>
          </cell>
          <cell r="E326">
            <v>0</v>
          </cell>
          <cell r="G326">
            <v>0</v>
          </cell>
          <cell r="H326">
            <v>28199</v>
          </cell>
          <cell r="J326">
            <v>28199</v>
          </cell>
          <cell r="K326">
            <v>0</v>
          </cell>
          <cell r="L326">
            <v>0</v>
          </cell>
          <cell r="M326">
            <v>0</v>
          </cell>
          <cell r="N326">
            <v>0</v>
          </cell>
          <cell r="O326">
            <v>0</v>
          </cell>
        </row>
        <row r="327">
          <cell r="A327">
            <v>308</v>
          </cell>
          <cell r="B327">
            <v>0</v>
          </cell>
          <cell r="C327" t="str">
            <v>Caùp löïc coù lôùp baêng theùp baûo veä AL/XLPE/PVC/DSTA/PVC 3x(25-50)</v>
          </cell>
          <cell r="D327" t="str">
            <v>100m</v>
          </cell>
          <cell r="E327">
            <v>0</v>
          </cell>
          <cell r="G327">
            <v>0</v>
          </cell>
          <cell r="H327">
            <v>25260</v>
          </cell>
          <cell r="J327">
            <v>25260</v>
          </cell>
          <cell r="K327">
            <v>0</v>
          </cell>
          <cell r="L327">
            <v>0</v>
          </cell>
          <cell r="M327">
            <v>0</v>
          </cell>
          <cell r="N327">
            <v>0</v>
          </cell>
          <cell r="O327">
            <v>0</v>
          </cell>
        </row>
        <row r="328">
          <cell r="A328">
            <v>309</v>
          </cell>
          <cell r="B328">
            <v>0</v>
          </cell>
          <cell r="C328" t="str">
            <v>Caùp löïc coù lôùp sôïi theùp baûo veä AL/XLPE/PVC/SWA/PVC - 35kV 3x400</v>
          </cell>
          <cell r="D328" t="str">
            <v>100m</v>
          </cell>
          <cell r="E328">
            <v>0</v>
          </cell>
          <cell r="G328">
            <v>0</v>
          </cell>
          <cell r="H328">
            <v>74051</v>
          </cell>
          <cell r="J328">
            <v>74051</v>
          </cell>
          <cell r="K328">
            <v>0</v>
          </cell>
          <cell r="L328">
            <v>0</v>
          </cell>
          <cell r="M328">
            <v>0</v>
          </cell>
          <cell r="N328">
            <v>0</v>
          </cell>
          <cell r="O328">
            <v>0</v>
          </cell>
        </row>
        <row r="329">
          <cell r="A329">
            <v>310</v>
          </cell>
          <cell r="B329">
            <v>0</v>
          </cell>
          <cell r="C329" t="str">
            <v>Caùp löïc coù lôùp sôïi theùp baûo veä AL/XLPE/PVC/SWA/PVC - 35kV 3x300</v>
          </cell>
          <cell r="D329" t="str">
            <v>100m</v>
          </cell>
          <cell r="E329">
            <v>0</v>
          </cell>
          <cell r="G329">
            <v>0</v>
          </cell>
          <cell r="H329">
            <v>63900</v>
          </cell>
          <cell r="J329">
            <v>63900</v>
          </cell>
          <cell r="K329">
            <v>0</v>
          </cell>
          <cell r="L329">
            <v>0</v>
          </cell>
          <cell r="M329">
            <v>0</v>
          </cell>
          <cell r="N329">
            <v>0</v>
          </cell>
          <cell r="O329">
            <v>0</v>
          </cell>
        </row>
        <row r="330">
          <cell r="A330">
            <v>311</v>
          </cell>
          <cell r="B330">
            <v>0</v>
          </cell>
          <cell r="C330" t="str">
            <v>Caùp löïc coù lôùp sôïi theùp baûo veä AL/XLPE/PVC/SWA/PVC - 35kV 3x240</v>
          </cell>
          <cell r="D330" t="str">
            <v>100m</v>
          </cell>
          <cell r="E330">
            <v>0</v>
          </cell>
          <cell r="G330">
            <v>0</v>
          </cell>
          <cell r="H330">
            <v>57260</v>
          </cell>
          <cell r="J330">
            <v>57260</v>
          </cell>
          <cell r="K330">
            <v>0</v>
          </cell>
          <cell r="L330">
            <v>0</v>
          </cell>
          <cell r="M330">
            <v>0</v>
          </cell>
          <cell r="N330">
            <v>0</v>
          </cell>
          <cell r="O330">
            <v>0</v>
          </cell>
        </row>
        <row r="331">
          <cell r="A331">
            <v>312</v>
          </cell>
          <cell r="B331">
            <v>0</v>
          </cell>
          <cell r="C331" t="str">
            <v>Caùp löïc coù lôùp sôïi theùp baûo veä AL/XLPE/PVC/SWA/PVC - 35kV 3x185</v>
          </cell>
          <cell r="D331" t="str">
            <v>100m</v>
          </cell>
          <cell r="E331">
            <v>0</v>
          </cell>
          <cell r="G331">
            <v>0</v>
          </cell>
          <cell r="H331">
            <v>50310</v>
          </cell>
          <cell r="J331">
            <v>50310</v>
          </cell>
          <cell r="K331">
            <v>0</v>
          </cell>
          <cell r="L331">
            <v>0</v>
          </cell>
          <cell r="M331">
            <v>0</v>
          </cell>
          <cell r="N331">
            <v>0</v>
          </cell>
          <cell r="O331">
            <v>0</v>
          </cell>
        </row>
        <row r="332">
          <cell r="A332">
            <v>313</v>
          </cell>
          <cell r="B332">
            <v>0</v>
          </cell>
          <cell r="C332" t="str">
            <v>Caùp löïc coù lôùp sôïi theùp baûo veä AL/XLPE/PVC/SWA/PVC - 35kV 3x(120-150)</v>
          </cell>
          <cell r="D332" t="str">
            <v>100m</v>
          </cell>
          <cell r="E332">
            <v>0</v>
          </cell>
          <cell r="G332">
            <v>0</v>
          </cell>
          <cell r="H332">
            <v>45781</v>
          </cell>
          <cell r="J332">
            <v>45781</v>
          </cell>
          <cell r="K332">
            <v>0</v>
          </cell>
          <cell r="L332">
            <v>0</v>
          </cell>
          <cell r="M332">
            <v>0</v>
          </cell>
          <cell r="N332">
            <v>0</v>
          </cell>
          <cell r="O332">
            <v>0</v>
          </cell>
        </row>
        <row r="333">
          <cell r="A333">
            <v>314</v>
          </cell>
          <cell r="B333">
            <v>0</v>
          </cell>
          <cell r="C333" t="str">
            <v>Caùp löïc coù lôùp sôïi theùp baûo veä AL/XLPE/PVC/SWA/PVC - 35kV 3x95</v>
          </cell>
          <cell r="D333" t="str">
            <v>100m</v>
          </cell>
          <cell r="E333">
            <v>0</v>
          </cell>
          <cell r="G333">
            <v>0</v>
          </cell>
          <cell r="H333">
            <v>38850</v>
          </cell>
          <cell r="J333">
            <v>38850</v>
          </cell>
          <cell r="K333">
            <v>0</v>
          </cell>
          <cell r="L333">
            <v>0</v>
          </cell>
          <cell r="M333">
            <v>0</v>
          </cell>
          <cell r="N333">
            <v>0</v>
          </cell>
          <cell r="O333">
            <v>0</v>
          </cell>
        </row>
        <row r="334">
          <cell r="A334">
            <v>315</v>
          </cell>
          <cell r="B334">
            <v>0</v>
          </cell>
          <cell r="C334" t="str">
            <v>Caùp löïc coù lôùp sôïi theùp baûo veä AL/XLPE/PVC/SWA/PVC - 35kV 3x70</v>
          </cell>
          <cell r="D334" t="str">
            <v>100m</v>
          </cell>
          <cell r="E334">
            <v>0</v>
          </cell>
          <cell r="G334">
            <v>0</v>
          </cell>
          <cell r="H334">
            <v>32640</v>
          </cell>
          <cell r="J334">
            <v>32640</v>
          </cell>
          <cell r="K334">
            <v>0</v>
          </cell>
          <cell r="L334">
            <v>0</v>
          </cell>
          <cell r="M334">
            <v>0</v>
          </cell>
          <cell r="N334">
            <v>0</v>
          </cell>
          <cell r="O334">
            <v>0</v>
          </cell>
        </row>
        <row r="335">
          <cell r="A335">
            <v>316</v>
          </cell>
          <cell r="B335">
            <v>0</v>
          </cell>
          <cell r="C335" t="str">
            <v>Caùp löïc coù lôùp sôïi theùp baûo veä AL/XLPE/PVC/SWA/PVC - 35kV 3x(25-50)</v>
          </cell>
          <cell r="D335" t="str">
            <v>100m</v>
          </cell>
          <cell r="E335">
            <v>0</v>
          </cell>
          <cell r="G335">
            <v>0</v>
          </cell>
          <cell r="H335">
            <v>29380</v>
          </cell>
          <cell r="J335">
            <v>29380</v>
          </cell>
          <cell r="K335">
            <v>0</v>
          </cell>
          <cell r="L335">
            <v>0</v>
          </cell>
          <cell r="M335">
            <v>0</v>
          </cell>
          <cell r="N335">
            <v>0</v>
          </cell>
          <cell r="O335">
            <v>0</v>
          </cell>
        </row>
        <row r="336">
          <cell r="A336">
            <v>317</v>
          </cell>
          <cell r="B336">
            <v>0</v>
          </cell>
          <cell r="C336" t="str">
            <v>Caùp löïc khoâng coù lôùp giaùp kim loaïi baûo veä AL/XLPE/PVC - 35kV 3x400</v>
          </cell>
          <cell r="D336" t="str">
            <v>100m</v>
          </cell>
          <cell r="E336">
            <v>0</v>
          </cell>
          <cell r="G336">
            <v>0</v>
          </cell>
          <cell r="H336">
            <v>55330</v>
          </cell>
          <cell r="J336">
            <v>55330</v>
          </cell>
          <cell r="K336">
            <v>0</v>
          </cell>
          <cell r="L336">
            <v>0</v>
          </cell>
          <cell r="M336">
            <v>0</v>
          </cell>
          <cell r="N336">
            <v>0</v>
          </cell>
          <cell r="O336">
            <v>0</v>
          </cell>
        </row>
        <row r="337">
          <cell r="A337">
            <v>318</v>
          </cell>
          <cell r="B337">
            <v>0</v>
          </cell>
          <cell r="C337" t="str">
            <v>Caùp löïc khoâng coù lôùp giaùp kim loaïi baûo veä AL/XLPE/PVC - 35kV 3x300</v>
          </cell>
          <cell r="D337" t="str">
            <v>100m</v>
          </cell>
          <cell r="E337">
            <v>0</v>
          </cell>
          <cell r="G337">
            <v>0</v>
          </cell>
          <cell r="H337">
            <v>46891</v>
          </cell>
          <cell r="J337">
            <v>46891</v>
          </cell>
          <cell r="K337">
            <v>0</v>
          </cell>
          <cell r="L337">
            <v>0</v>
          </cell>
          <cell r="M337">
            <v>0</v>
          </cell>
          <cell r="N337">
            <v>0</v>
          </cell>
          <cell r="O337">
            <v>0</v>
          </cell>
        </row>
        <row r="338">
          <cell r="A338">
            <v>319</v>
          </cell>
          <cell r="B338">
            <v>0</v>
          </cell>
          <cell r="C338" t="str">
            <v>Caùp löïc khoâng coù lôùp giaùp kim loaïi baûo veä AL/XLPE/PVC - 35kV 3x240</v>
          </cell>
          <cell r="D338" t="str">
            <v>100m</v>
          </cell>
          <cell r="E338">
            <v>0</v>
          </cell>
          <cell r="G338">
            <v>0</v>
          </cell>
          <cell r="H338">
            <v>41170</v>
          </cell>
          <cell r="J338">
            <v>41170</v>
          </cell>
          <cell r="K338">
            <v>0</v>
          </cell>
          <cell r="L338">
            <v>0</v>
          </cell>
          <cell r="M338">
            <v>0</v>
          </cell>
          <cell r="N338">
            <v>0</v>
          </cell>
          <cell r="O338">
            <v>0</v>
          </cell>
        </row>
        <row r="339">
          <cell r="A339">
            <v>320</v>
          </cell>
          <cell r="B339">
            <v>0</v>
          </cell>
          <cell r="C339" t="str">
            <v>Caùp löïc khoâng coù lôùp giaùp kim loaïi baûo veä AL/XLPE/PVC - 35kV 3x185</v>
          </cell>
          <cell r="D339" t="str">
            <v>100m</v>
          </cell>
          <cell r="E339">
            <v>0</v>
          </cell>
          <cell r="G339">
            <v>0</v>
          </cell>
          <cell r="H339">
            <v>35259</v>
          </cell>
          <cell r="J339">
            <v>35259</v>
          </cell>
          <cell r="K339">
            <v>0</v>
          </cell>
          <cell r="L339">
            <v>0</v>
          </cell>
          <cell r="M339">
            <v>0</v>
          </cell>
          <cell r="N339">
            <v>0</v>
          </cell>
          <cell r="O339">
            <v>0</v>
          </cell>
        </row>
        <row r="340">
          <cell r="A340">
            <v>321</v>
          </cell>
          <cell r="B340">
            <v>0</v>
          </cell>
          <cell r="C340" t="str">
            <v>Caùp löïc khoâng coù lôùp giaùp kim loaïi baûo veä AL/XLPE/PVC - 35kV 3x(120-150)</v>
          </cell>
          <cell r="D340" t="str">
            <v>100m</v>
          </cell>
          <cell r="E340">
            <v>0</v>
          </cell>
          <cell r="G340">
            <v>0</v>
          </cell>
          <cell r="H340">
            <v>31580</v>
          </cell>
          <cell r="J340">
            <v>31580</v>
          </cell>
          <cell r="K340">
            <v>0</v>
          </cell>
          <cell r="L340">
            <v>0</v>
          </cell>
          <cell r="M340">
            <v>0</v>
          </cell>
          <cell r="N340">
            <v>0</v>
          </cell>
          <cell r="O340">
            <v>0</v>
          </cell>
        </row>
        <row r="341">
          <cell r="A341">
            <v>322</v>
          </cell>
          <cell r="B341">
            <v>0</v>
          </cell>
          <cell r="C341" t="str">
            <v>Caùp löïc khoâng coù lôùp giaùp kim loaïi baûo veä AL/XLPE/PVC - 35kV 3x95</v>
          </cell>
          <cell r="D341" t="str">
            <v>100m</v>
          </cell>
          <cell r="E341">
            <v>0</v>
          </cell>
          <cell r="G341">
            <v>0</v>
          </cell>
          <cell r="H341">
            <v>25799</v>
          </cell>
          <cell r="J341">
            <v>25799</v>
          </cell>
          <cell r="K341">
            <v>0</v>
          </cell>
          <cell r="L341">
            <v>0</v>
          </cell>
          <cell r="M341">
            <v>0</v>
          </cell>
          <cell r="N341">
            <v>0</v>
          </cell>
          <cell r="O341">
            <v>0</v>
          </cell>
        </row>
        <row r="342">
          <cell r="A342">
            <v>323</v>
          </cell>
          <cell r="B342">
            <v>0</v>
          </cell>
          <cell r="C342" t="str">
            <v>Caùp löïc khoâng coù lôùp giaùp kim loaïi baûo veä AL/XLPE/PVC - 35kV 3x70</v>
          </cell>
          <cell r="D342" t="str">
            <v>100m</v>
          </cell>
          <cell r="E342">
            <v>0</v>
          </cell>
          <cell r="G342">
            <v>0</v>
          </cell>
          <cell r="H342">
            <v>22590</v>
          </cell>
          <cell r="J342">
            <v>22590</v>
          </cell>
          <cell r="K342">
            <v>0</v>
          </cell>
          <cell r="L342">
            <v>0</v>
          </cell>
          <cell r="M342">
            <v>0</v>
          </cell>
          <cell r="N342">
            <v>0</v>
          </cell>
          <cell r="O342">
            <v>0</v>
          </cell>
        </row>
        <row r="343">
          <cell r="A343">
            <v>324</v>
          </cell>
          <cell r="B343">
            <v>0</v>
          </cell>
          <cell r="C343" t="str">
            <v>Caùp löïc khoâng coù lôùp giaùp kim loaïi baûo veä AL/XLPE/PVC - 35kV 3x(25-50)</v>
          </cell>
          <cell r="D343" t="str">
            <v>100m</v>
          </cell>
          <cell r="E343">
            <v>0</v>
          </cell>
          <cell r="G343">
            <v>0</v>
          </cell>
          <cell r="H343">
            <v>19931</v>
          </cell>
          <cell r="J343">
            <v>19931</v>
          </cell>
          <cell r="K343">
            <v>0</v>
          </cell>
          <cell r="L343">
            <v>0</v>
          </cell>
          <cell r="M343">
            <v>0</v>
          </cell>
          <cell r="N343">
            <v>0</v>
          </cell>
          <cell r="O343">
            <v>0</v>
          </cell>
        </row>
        <row r="344">
          <cell r="A344">
            <v>325</v>
          </cell>
          <cell r="B344">
            <v>0</v>
          </cell>
          <cell r="C344" t="str">
            <v>Caùp löïc coù lôùp sôïi nhoâm baûo veä AL/XLPE/PVC/AWA/PVC 1x500</v>
          </cell>
          <cell r="D344" t="str">
            <v>100m</v>
          </cell>
          <cell r="E344">
            <v>0</v>
          </cell>
          <cell r="G344">
            <v>0</v>
          </cell>
          <cell r="H344">
            <v>29551</v>
          </cell>
          <cell r="J344">
            <v>29551</v>
          </cell>
          <cell r="K344">
            <v>0</v>
          </cell>
          <cell r="L344">
            <v>0</v>
          </cell>
          <cell r="M344">
            <v>0</v>
          </cell>
          <cell r="N344">
            <v>0</v>
          </cell>
          <cell r="O344">
            <v>0</v>
          </cell>
        </row>
        <row r="345">
          <cell r="A345">
            <v>326</v>
          </cell>
          <cell r="B345">
            <v>0</v>
          </cell>
          <cell r="C345" t="str">
            <v>Caùp löïc coù lôùp sôïi nhoâm baûo veä AL/XLPE/PVC/AWA/PVC 1x400</v>
          </cell>
          <cell r="D345" t="str">
            <v>100m</v>
          </cell>
          <cell r="E345">
            <v>0</v>
          </cell>
          <cell r="G345">
            <v>0</v>
          </cell>
          <cell r="H345">
            <v>23219</v>
          </cell>
          <cell r="J345">
            <v>23219</v>
          </cell>
          <cell r="K345">
            <v>0</v>
          </cell>
          <cell r="L345">
            <v>0</v>
          </cell>
          <cell r="M345">
            <v>0</v>
          </cell>
          <cell r="N345">
            <v>0</v>
          </cell>
          <cell r="O345">
            <v>0</v>
          </cell>
        </row>
        <row r="346">
          <cell r="A346">
            <v>327</v>
          </cell>
          <cell r="B346">
            <v>0</v>
          </cell>
          <cell r="C346" t="str">
            <v>Caùp löïc coù lôùp sôïi nhoâm baûo veä AL/XLPE/PVC/AWA/PVC 1x300</v>
          </cell>
          <cell r="D346" t="str">
            <v>100m</v>
          </cell>
          <cell r="E346">
            <v>0</v>
          </cell>
          <cell r="G346">
            <v>0</v>
          </cell>
          <cell r="H346">
            <v>20330</v>
          </cell>
          <cell r="J346">
            <v>20330</v>
          </cell>
          <cell r="K346">
            <v>0</v>
          </cell>
          <cell r="L346">
            <v>0</v>
          </cell>
          <cell r="M346">
            <v>0</v>
          </cell>
          <cell r="N346">
            <v>0</v>
          </cell>
          <cell r="O346">
            <v>0</v>
          </cell>
        </row>
        <row r="347">
          <cell r="A347">
            <v>328</v>
          </cell>
          <cell r="B347">
            <v>0</v>
          </cell>
          <cell r="C347" t="str">
            <v>Caùp löïc coù lôùp sôïi nhoâm baûo veä AL/XLPE/PVC/AWA/PVC 1x240</v>
          </cell>
          <cell r="D347" t="str">
            <v>100m</v>
          </cell>
          <cell r="E347">
            <v>0</v>
          </cell>
          <cell r="G347">
            <v>0</v>
          </cell>
          <cell r="H347">
            <v>18259</v>
          </cell>
          <cell r="J347">
            <v>18259</v>
          </cell>
          <cell r="K347">
            <v>0</v>
          </cell>
          <cell r="L347">
            <v>0</v>
          </cell>
          <cell r="M347">
            <v>0</v>
          </cell>
          <cell r="N347">
            <v>0</v>
          </cell>
          <cell r="O347">
            <v>0</v>
          </cell>
        </row>
        <row r="348">
          <cell r="A348">
            <v>329</v>
          </cell>
          <cell r="B348">
            <v>0</v>
          </cell>
          <cell r="C348" t="str">
            <v>Caùp löïc coù lôùp sôïi nhoâm baûo veä AL/XLPE/PVC/AWA/PVC 1x185</v>
          </cell>
          <cell r="D348" t="str">
            <v>100m</v>
          </cell>
          <cell r="E348">
            <v>0</v>
          </cell>
          <cell r="G348">
            <v>0</v>
          </cell>
          <cell r="H348">
            <v>16241</v>
          </cell>
          <cell r="J348">
            <v>16241</v>
          </cell>
          <cell r="K348">
            <v>0</v>
          </cell>
          <cell r="L348">
            <v>0</v>
          </cell>
          <cell r="M348">
            <v>0</v>
          </cell>
          <cell r="N348">
            <v>0</v>
          </cell>
          <cell r="O348">
            <v>0</v>
          </cell>
        </row>
        <row r="349">
          <cell r="A349">
            <v>330</v>
          </cell>
          <cell r="B349">
            <v>0</v>
          </cell>
          <cell r="C349" t="str">
            <v>Caùp löïc coù lôùp sôïi nhoâm baûo veä AL/XLPE/PVC/AWA/PVC 1x(120-150)</v>
          </cell>
          <cell r="D349" t="str">
            <v>100m</v>
          </cell>
          <cell r="E349">
            <v>0</v>
          </cell>
          <cell r="G349">
            <v>0</v>
          </cell>
          <cell r="H349">
            <v>13830</v>
          </cell>
          <cell r="J349">
            <v>13830</v>
          </cell>
          <cell r="K349">
            <v>0</v>
          </cell>
          <cell r="L349">
            <v>0</v>
          </cell>
          <cell r="M349">
            <v>0</v>
          </cell>
          <cell r="N349">
            <v>0</v>
          </cell>
          <cell r="O349">
            <v>0</v>
          </cell>
        </row>
        <row r="350">
          <cell r="A350">
            <v>331</v>
          </cell>
          <cell r="B350">
            <v>0</v>
          </cell>
          <cell r="C350" t="str">
            <v>Caùp löïc coù lôùp sôïi nhoâm baûo veä AL/XLPE/PVC/AWA/PVC 1x(50-95)</v>
          </cell>
          <cell r="D350" t="str">
            <v>100m</v>
          </cell>
          <cell r="E350">
            <v>0</v>
          </cell>
          <cell r="G350">
            <v>0</v>
          </cell>
          <cell r="H350">
            <v>11750</v>
          </cell>
          <cell r="J350">
            <v>11750</v>
          </cell>
          <cell r="K350">
            <v>0</v>
          </cell>
          <cell r="L350">
            <v>0</v>
          </cell>
          <cell r="M350">
            <v>0</v>
          </cell>
          <cell r="N350">
            <v>0</v>
          </cell>
          <cell r="O350">
            <v>0</v>
          </cell>
        </row>
        <row r="351">
          <cell r="A351">
            <v>332</v>
          </cell>
          <cell r="B351">
            <v>0</v>
          </cell>
          <cell r="C351" t="str">
            <v>Caùp löïc khoâng coù lôùp giaùp kim loaïi baûo veä AL/XLPE/PVC - 35kV 1x500</v>
          </cell>
          <cell r="D351" t="str">
            <v>100m</v>
          </cell>
          <cell r="E351">
            <v>0</v>
          </cell>
          <cell r="G351">
            <v>0</v>
          </cell>
          <cell r="H351">
            <v>20639</v>
          </cell>
          <cell r="J351">
            <v>20639</v>
          </cell>
          <cell r="K351">
            <v>0</v>
          </cell>
          <cell r="L351">
            <v>0</v>
          </cell>
          <cell r="M351">
            <v>0</v>
          </cell>
          <cell r="N351">
            <v>0</v>
          </cell>
          <cell r="O351">
            <v>0</v>
          </cell>
        </row>
        <row r="352">
          <cell r="A352">
            <v>333</v>
          </cell>
          <cell r="B352">
            <v>0</v>
          </cell>
          <cell r="C352" t="str">
            <v>Caùp löïc khoâng coù lôùp giaùp kim loaïi baûo veä AL/XLPE/PVC - 35kV 1x400</v>
          </cell>
          <cell r="D352" t="str">
            <v>100m</v>
          </cell>
          <cell r="E352">
            <v>0</v>
          </cell>
          <cell r="G352">
            <v>0</v>
          </cell>
          <cell r="H352">
            <v>16161</v>
          </cell>
          <cell r="J352">
            <v>16161</v>
          </cell>
          <cell r="K352">
            <v>0</v>
          </cell>
          <cell r="L352">
            <v>0</v>
          </cell>
          <cell r="M352">
            <v>0</v>
          </cell>
          <cell r="N352">
            <v>0</v>
          </cell>
          <cell r="O352">
            <v>0</v>
          </cell>
        </row>
        <row r="353">
          <cell r="A353">
            <v>334</v>
          </cell>
          <cell r="B353">
            <v>0</v>
          </cell>
          <cell r="C353" t="str">
            <v>Caùp löïc khoâng coù lôùp giaùp kim loaïi baûo veä AL/XLPE/PVC - 35kV 1x300</v>
          </cell>
          <cell r="D353" t="str">
            <v>100m</v>
          </cell>
          <cell r="E353">
            <v>0</v>
          </cell>
          <cell r="G353">
            <v>0</v>
          </cell>
          <cell r="H353">
            <v>13610</v>
          </cell>
          <cell r="J353">
            <v>13610</v>
          </cell>
          <cell r="K353">
            <v>0</v>
          </cell>
          <cell r="L353">
            <v>0</v>
          </cell>
          <cell r="M353">
            <v>0</v>
          </cell>
          <cell r="N353">
            <v>0</v>
          </cell>
          <cell r="O353">
            <v>0</v>
          </cell>
        </row>
        <row r="354">
          <cell r="A354">
            <v>335</v>
          </cell>
          <cell r="B354">
            <v>0</v>
          </cell>
          <cell r="C354" t="str">
            <v>Caùp löïc khoâng coù lôùp giaùp kim loaïi baûo veä AL/XLPE/PVC - 35kV 1x240</v>
          </cell>
          <cell r="D354" t="str">
            <v>100m</v>
          </cell>
          <cell r="E354">
            <v>0</v>
          </cell>
          <cell r="G354">
            <v>0</v>
          </cell>
          <cell r="H354">
            <v>11960</v>
          </cell>
          <cell r="J354">
            <v>11960</v>
          </cell>
          <cell r="K354">
            <v>0</v>
          </cell>
          <cell r="L354">
            <v>0</v>
          </cell>
          <cell r="M354">
            <v>0</v>
          </cell>
          <cell r="N354">
            <v>0</v>
          </cell>
          <cell r="O354">
            <v>0</v>
          </cell>
        </row>
        <row r="355">
          <cell r="A355">
            <v>336</v>
          </cell>
          <cell r="B355">
            <v>0</v>
          </cell>
          <cell r="C355" t="str">
            <v>Caùp löïc khoâng coù lôùp giaùp kim loaïi baûo veä AL/XLPE/PVC - 35kV 1x185</v>
          </cell>
          <cell r="D355" t="str">
            <v>100m</v>
          </cell>
          <cell r="E355">
            <v>0</v>
          </cell>
          <cell r="G355">
            <v>0</v>
          </cell>
          <cell r="H355">
            <v>10231</v>
          </cell>
          <cell r="J355">
            <v>10231</v>
          </cell>
          <cell r="K355">
            <v>0</v>
          </cell>
          <cell r="L355">
            <v>0</v>
          </cell>
          <cell r="M355">
            <v>0</v>
          </cell>
          <cell r="N355">
            <v>0</v>
          </cell>
          <cell r="O355">
            <v>0</v>
          </cell>
        </row>
        <row r="356">
          <cell r="A356">
            <v>337</v>
          </cell>
          <cell r="B356">
            <v>0</v>
          </cell>
          <cell r="C356" t="str">
            <v>Caùp löïc khoâng coù lôùp giaùp kim loaïi baûo veä AL/XLPE/PVC - 35kV 1x(120-150)</v>
          </cell>
          <cell r="D356" t="str">
            <v>100m</v>
          </cell>
          <cell r="E356">
            <v>0</v>
          </cell>
          <cell r="G356">
            <v>0</v>
          </cell>
          <cell r="H356">
            <v>9080</v>
          </cell>
          <cell r="J356">
            <v>9080</v>
          </cell>
          <cell r="K356">
            <v>0</v>
          </cell>
          <cell r="L356">
            <v>0</v>
          </cell>
          <cell r="M356">
            <v>0</v>
          </cell>
          <cell r="N356">
            <v>0</v>
          </cell>
          <cell r="O356">
            <v>0</v>
          </cell>
        </row>
        <row r="357">
          <cell r="A357">
            <v>338</v>
          </cell>
          <cell r="B357">
            <v>0</v>
          </cell>
          <cell r="C357" t="str">
            <v>Caùp löïc khoâng coù lôùp giaùp kim loaïi baûo veä AL/XLPE/PVC - 35kV 1x(50-95)</v>
          </cell>
          <cell r="D357" t="str">
            <v>100m</v>
          </cell>
          <cell r="E357">
            <v>0</v>
          </cell>
          <cell r="G357">
            <v>0</v>
          </cell>
          <cell r="H357">
            <v>7440</v>
          </cell>
          <cell r="J357">
            <v>7440</v>
          </cell>
          <cell r="K357">
            <v>0</v>
          </cell>
          <cell r="L357">
            <v>0</v>
          </cell>
          <cell r="M357">
            <v>0</v>
          </cell>
          <cell r="N357">
            <v>0</v>
          </cell>
          <cell r="O357">
            <v>0</v>
          </cell>
        </row>
        <row r="358">
          <cell r="A358" t="str">
            <v>V.1.4</v>
          </cell>
          <cell r="B358">
            <v>0</v>
          </cell>
          <cell r="C358" t="str">
            <v>Caùp löïc 22kV</v>
          </cell>
          <cell r="E358">
            <v>0</v>
          </cell>
          <cell r="G358">
            <v>0</v>
          </cell>
          <cell r="J358">
            <v>0</v>
          </cell>
          <cell r="K358">
            <v>0</v>
          </cell>
          <cell r="L358">
            <v>0</v>
          </cell>
          <cell r="M358">
            <v>0</v>
          </cell>
          <cell r="N358">
            <v>0</v>
          </cell>
          <cell r="O358">
            <v>0</v>
          </cell>
        </row>
        <row r="359">
          <cell r="A359">
            <v>339</v>
          </cell>
          <cell r="B359">
            <v>0</v>
          </cell>
          <cell r="C359" t="str">
            <v>Caùp löïc coù lôùp baêng theùp baûo veä Cu/XLPE/PVC/DSTA/PVC - 22 kV 3x400</v>
          </cell>
          <cell r="D359" t="str">
            <v>100m</v>
          </cell>
          <cell r="E359">
            <v>0</v>
          </cell>
          <cell r="G359">
            <v>0</v>
          </cell>
          <cell r="H359">
            <v>84710</v>
          </cell>
          <cell r="J359">
            <v>84710</v>
          </cell>
          <cell r="K359">
            <v>0</v>
          </cell>
          <cell r="L359">
            <v>0</v>
          </cell>
          <cell r="M359">
            <v>0</v>
          </cell>
          <cell r="N359">
            <v>0</v>
          </cell>
          <cell r="O359">
            <v>0</v>
          </cell>
        </row>
        <row r="360">
          <cell r="A360">
            <v>340</v>
          </cell>
          <cell r="B360">
            <v>0</v>
          </cell>
          <cell r="C360" t="str">
            <v>Caùp löïc coù lôùp baêng theùp baûo veä Cu/XLPE/PVC/DSTA/PVC - 22 kV 3x300</v>
          </cell>
          <cell r="D360" t="str">
            <v>100m</v>
          </cell>
          <cell r="E360">
            <v>0</v>
          </cell>
          <cell r="G360">
            <v>0</v>
          </cell>
          <cell r="H360">
            <v>68760</v>
          </cell>
          <cell r="J360">
            <v>68760</v>
          </cell>
          <cell r="K360">
            <v>0</v>
          </cell>
          <cell r="L360">
            <v>0</v>
          </cell>
          <cell r="M360">
            <v>0</v>
          </cell>
          <cell r="N360">
            <v>0</v>
          </cell>
          <cell r="O360">
            <v>0</v>
          </cell>
        </row>
        <row r="361">
          <cell r="A361">
            <v>341</v>
          </cell>
          <cell r="B361">
            <v>0</v>
          </cell>
          <cell r="C361" t="str">
            <v>Caùp löïc coù lôùp baêng theùp baûo veä Cu/XLPE/PVC/DSTA/PVC - 22 kV 3x240</v>
          </cell>
          <cell r="D361" t="str">
            <v>100m</v>
          </cell>
          <cell r="E361">
            <v>0</v>
          </cell>
          <cell r="G361">
            <v>0</v>
          </cell>
          <cell r="H361">
            <v>53090</v>
          </cell>
          <cell r="J361">
            <v>53090</v>
          </cell>
          <cell r="K361">
            <v>0</v>
          </cell>
          <cell r="L361">
            <v>0</v>
          </cell>
          <cell r="M361">
            <v>0</v>
          </cell>
          <cell r="N361">
            <v>0</v>
          </cell>
          <cell r="O361">
            <v>0</v>
          </cell>
        </row>
        <row r="362">
          <cell r="A362">
            <v>342</v>
          </cell>
          <cell r="B362">
            <v>0</v>
          </cell>
          <cell r="C362" t="str">
            <v>Caùp löïc coù lôùp baêng theùp baûo veä Cu/XLPE/PVC/DSTA/PVC - 22 kV 3x185</v>
          </cell>
          <cell r="D362" t="str">
            <v>100m</v>
          </cell>
          <cell r="E362">
            <v>0</v>
          </cell>
          <cell r="G362">
            <v>0</v>
          </cell>
          <cell r="H362">
            <v>44860</v>
          </cell>
          <cell r="J362">
            <v>44860</v>
          </cell>
          <cell r="K362">
            <v>0</v>
          </cell>
          <cell r="L362">
            <v>0</v>
          </cell>
          <cell r="M362">
            <v>0</v>
          </cell>
          <cell r="N362">
            <v>0</v>
          </cell>
          <cell r="O362">
            <v>0</v>
          </cell>
        </row>
        <row r="363">
          <cell r="A363">
            <v>343</v>
          </cell>
          <cell r="B363">
            <v>0</v>
          </cell>
          <cell r="C363" t="str">
            <v>Caùp löïc coù lôùp baêng theùp baûo veä Cu/XLPE/PVC/DSTA/PVC - 22 kV 3x150</v>
          </cell>
          <cell r="D363" t="str">
            <v>100m</v>
          </cell>
          <cell r="E363">
            <v>0</v>
          </cell>
          <cell r="G363">
            <v>0</v>
          </cell>
          <cell r="H363">
            <v>37839</v>
          </cell>
          <cell r="J363">
            <v>37839</v>
          </cell>
          <cell r="K363">
            <v>0</v>
          </cell>
          <cell r="L363">
            <v>0</v>
          </cell>
          <cell r="M363">
            <v>0</v>
          </cell>
          <cell r="N363">
            <v>0</v>
          </cell>
          <cell r="O363">
            <v>0</v>
          </cell>
        </row>
        <row r="364">
          <cell r="A364">
            <v>344</v>
          </cell>
          <cell r="B364">
            <v>0</v>
          </cell>
          <cell r="C364" t="str">
            <v>Caùp löïc coù lôùp baêng theùp baûo veä Cu/XLPE/PVC/DSTA/PVC - 22 kV 3x120</v>
          </cell>
          <cell r="D364" t="str">
            <v>100m</v>
          </cell>
          <cell r="E364">
            <v>0</v>
          </cell>
          <cell r="G364">
            <v>0</v>
          </cell>
          <cell r="H364">
            <v>32570</v>
          </cell>
          <cell r="J364">
            <v>32570</v>
          </cell>
          <cell r="K364">
            <v>0</v>
          </cell>
          <cell r="L364">
            <v>0</v>
          </cell>
          <cell r="M364">
            <v>0</v>
          </cell>
          <cell r="N364">
            <v>0</v>
          </cell>
          <cell r="O364">
            <v>0</v>
          </cell>
        </row>
        <row r="365">
          <cell r="A365">
            <v>345</v>
          </cell>
          <cell r="B365">
            <v>0</v>
          </cell>
          <cell r="C365" t="str">
            <v>Caùp löïc coù lôùp baêng theùp baûo veä Cu/XLPE/PVC/DSTA/PVC - 22 kV 3x95</v>
          </cell>
          <cell r="D365" t="str">
            <v>100m</v>
          </cell>
          <cell r="E365">
            <v>0</v>
          </cell>
          <cell r="G365">
            <v>0</v>
          </cell>
          <cell r="H365">
            <v>27750</v>
          </cell>
          <cell r="J365">
            <v>27750</v>
          </cell>
          <cell r="K365">
            <v>0</v>
          </cell>
          <cell r="L365">
            <v>0</v>
          </cell>
          <cell r="M365">
            <v>0</v>
          </cell>
          <cell r="N365">
            <v>0</v>
          </cell>
          <cell r="O365">
            <v>0</v>
          </cell>
        </row>
        <row r="366">
          <cell r="A366">
            <v>346</v>
          </cell>
          <cell r="B366">
            <v>0</v>
          </cell>
          <cell r="C366" t="str">
            <v>Caùp löïc coù lôùp baêng theùp baûo veä Cu/XLPE/PVC/DSTA/PVC - 22 kV 3x70</v>
          </cell>
          <cell r="D366" t="str">
            <v>100m</v>
          </cell>
          <cell r="E366">
            <v>0</v>
          </cell>
          <cell r="G366">
            <v>0</v>
          </cell>
          <cell r="H366">
            <v>23250</v>
          </cell>
          <cell r="J366">
            <v>23250</v>
          </cell>
          <cell r="K366">
            <v>0</v>
          </cell>
          <cell r="L366">
            <v>0</v>
          </cell>
          <cell r="M366">
            <v>0</v>
          </cell>
          <cell r="N366">
            <v>0</v>
          </cell>
          <cell r="O366">
            <v>0</v>
          </cell>
        </row>
        <row r="367">
          <cell r="A367">
            <v>347</v>
          </cell>
          <cell r="B367">
            <v>0</v>
          </cell>
          <cell r="C367" t="str">
            <v>Caùp löïc coù lôùp baêng theùp baûo veä Cu/XLPE/PVC/DSTA/PVC - 22 kV 3x50</v>
          </cell>
          <cell r="D367" t="str">
            <v>100m</v>
          </cell>
          <cell r="E367">
            <v>0</v>
          </cell>
          <cell r="G367">
            <v>0</v>
          </cell>
          <cell r="H367">
            <v>20160</v>
          </cell>
          <cell r="J367">
            <v>20160</v>
          </cell>
          <cell r="K367">
            <v>0</v>
          </cell>
          <cell r="L367">
            <v>0</v>
          </cell>
          <cell r="M367">
            <v>0</v>
          </cell>
          <cell r="N367">
            <v>0</v>
          </cell>
          <cell r="O367">
            <v>0</v>
          </cell>
        </row>
        <row r="368">
          <cell r="A368">
            <v>348</v>
          </cell>
          <cell r="B368">
            <v>0</v>
          </cell>
          <cell r="C368" t="str">
            <v>Caùp löïc coù lôùp baêng theùp baûo veä Cu/XLPE/PVC/DSTA/PVC - 22 kV 3x35</v>
          </cell>
          <cell r="D368" t="str">
            <v>100m</v>
          </cell>
          <cell r="E368">
            <v>0</v>
          </cell>
          <cell r="G368">
            <v>0</v>
          </cell>
          <cell r="H368">
            <v>17049</v>
          </cell>
          <cell r="J368">
            <v>17049</v>
          </cell>
          <cell r="K368">
            <v>0</v>
          </cell>
          <cell r="L368">
            <v>0</v>
          </cell>
          <cell r="M368">
            <v>0</v>
          </cell>
          <cell r="N368">
            <v>0</v>
          </cell>
          <cell r="O368">
            <v>0</v>
          </cell>
        </row>
        <row r="369">
          <cell r="A369">
            <v>349</v>
          </cell>
          <cell r="B369">
            <v>0</v>
          </cell>
          <cell r="C369" t="str">
            <v>Caùp löïc coù lôùp baêng theùp baûo veä Cu/XLPE/PVC/DSTA/PVC - 22 kV 3x25</v>
          </cell>
          <cell r="D369" t="str">
            <v>100m</v>
          </cell>
          <cell r="E369">
            <v>0</v>
          </cell>
          <cell r="G369">
            <v>0</v>
          </cell>
          <cell r="H369">
            <v>15500</v>
          </cell>
          <cell r="J369">
            <v>15500</v>
          </cell>
          <cell r="K369">
            <v>0</v>
          </cell>
          <cell r="L369">
            <v>0</v>
          </cell>
          <cell r="M369">
            <v>0</v>
          </cell>
          <cell r="N369">
            <v>0</v>
          </cell>
          <cell r="O369">
            <v>0</v>
          </cell>
        </row>
        <row r="370">
          <cell r="A370">
            <v>350</v>
          </cell>
          <cell r="B370">
            <v>0</v>
          </cell>
          <cell r="C370" t="str">
            <v>Caùp löïc coù lôùp sôïi theùp baûo veä Cu/XLPE/PVC/SWA/PVC - 22 kV 3x400</v>
          </cell>
          <cell r="D370" t="str">
            <v>100m</v>
          </cell>
          <cell r="E370">
            <v>0</v>
          </cell>
          <cell r="G370">
            <v>0</v>
          </cell>
          <cell r="H370">
            <v>88269</v>
          </cell>
          <cell r="J370">
            <v>88269</v>
          </cell>
          <cell r="K370">
            <v>0</v>
          </cell>
          <cell r="L370">
            <v>0</v>
          </cell>
          <cell r="M370">
            <v>0</v>
          </cell>
          <cell r="N370">
            <v>0</v>
          </cell>
          <cell r="O370">
            <v>0</v>
          </cell>
        </row>
        <row r="371">
          <cell r="A371">
            <v>351</v>
          </cell>
          <cell r="B371">
            <v>0</v>
          </cell>
          <cell r="C371" t="str">
            <v>Caùp löïc coù lôùp sôïi theùp baûo veä Cu/XLPE/PVC/SWA/PVC - 22 kV 3x300</v>
          </cell>
          <cell r="D371" t="str">
            <v>100m</v>
          </cell>
          <cell r="E371">
            <v>0</v>
          </cell>
          <cell r="G371">
            <v>0</v>
          </cell>
          <cell r="H371">
            <v>72030</v>
          </cell>
          <cell r="J371">
            <v>72030</v>
          </cell>
          <cell r="K371">
            <v>0</v>
          </cell>
          <cell r="L371">
            <v>0</v>
          </cell>
          <cell r="M371">
            <v>0</v>
          </cell>
          <cell r="N371">
            <v>0</v>
          </cell>
          <cell r="O371">
            <v>0</v>
          </cell>
        </row>
        <row r="372">
          <cell r="A372">
            <v>352</v>
          </cell>
          <cell r="B372">
            <v>0</v>
          </cell>
          <cell r="C372" t="str">
            <v>Caùp löïc coù lôùp sôïi theùp baûo veä Cu/XLPE/PVC/SWA/PVC - 22 kV 3x240</v>
          </cell>
          <cell r="D372" t="str">
            <v>100m</v>
          </cell>
          <cell r="E372">
            <v>0</v>
          </cell>
          <cell r="G372">
            <v>0</v>
          </cell>
          <cell r="H372">
            <v>58570</v>
          </cell>
          <cell r="J372">
            <v>58570</v>
          </cell>
          <cell r="K372">
            <v>0</v>
          </cell>
          <cell r="L372">
            <v>0</v>
          </cell>
          <cell r="M372">
            <v>0</v>
          </cell>
          <cell r="N372">
            <v>0</v>
          </cell>
          <cell r="O372">
            <v>0</v>
          </cell>
        </row>
        <row r="373">
          <cell r="A373">
            <v>353</v>
          </cell>
          <cell r="B373">
            <v>0</v>
          </cell>
          <cell r="C373" t="str">
            <v>Caùp löïc coù lôùp sôïi theùp baûo veä Cu/XLPE/PVC/SWA/PVC - 22 kV 3x185</v>
          </cell>
          <cell r="D373" t="str">
            <v>100m</v>
          </cell>
          <cell r="E373">
            <v>0</v>
          </cell>
          <cell r="G373">
            <v>0</v>
          </cell>
          <cell r="H373">
            <v>50379</v>
          </cell>
          <cell r="J373">
            <v>50379</v>
          </cell>
          <cell r="K373">
            <v>0</v>
          </cell>
          <cell r="L373">
            <v>0</v>
          </cell>
          <cell r="M373">
            <v>0</v>
          </cell>
          <cell r="N373">
            <v>0</v>
          </cell>
          <cell r="O373">
            <v>0</v>
          </cell>
        </row>
        <row r="374">
          <cell r="A374">
            <v>354</v>
          </cell>
          <cell r="B374">
            <v>0</v>
          </cell>
          <cell r="C374" t="str">
            <v>Caùp löïc coù lôùp sôïi theùp baûo veä Cu/XLPE/PVC/SWA/PVC - 22 kV 3x150</v>
          </cell>
          <cell r="D374" t="str">
            <v>100m</v>
          </cell>
          <cell r="E374">
            <v>0</v>
          </cell>
          <cell r="G374">
            <v>0</v>
          </cell>
          <cell r="H374">
            <v>42939</v>
          </cell>
          <cell r="J374">
            <v>42939</v>
          </cell>
          <cell r="K374">
            <v>0</v>
          </cell>
          <cell r="L374">
            <v>0</v>
          </cell>
          <cell r="M374">
            <v>0</v>
          </cell>
          <cell r="N374">
            <v>0</v>
          </cell>
          <cell r="O374">
            <v>0</v>
          </cell>
        </row>
        <row r="375">
          <cell r="A375">
            <v>355</v>
          </cell>
          <cell r="B375">
            <v>0</v>
          </cell>
          <cell r="C375" t="str">
            <v>Caùp löïc coù lôùp sôïi theùp baûo veä Cu/XLPE/PVC/SWA/PVC - 22 kV 3x120</v>
          </cell>
          <cell r="D375" t="str">
            <v>100m</v>
          </cell>
          <cell r="E375">
            <v>0</v>
          </cell>
          <cell r="G375">
            <v>0</v>
          </cell>
          <cell r="H375">
            <v>37120</v>
          </cell>
          <cell r="J375">
            <v>37120</v>
          </cell>
          <cell r="K375">
            <v>0</v>
          </cell>
          <cell r="L375">
            <v>0</v>
          </cell>
          <cell r="M375">
            <v>0</v>
          </cell>
          <cell r="N375">
            <v>0</v>
          </cell>
          <cell r="O375">
            <v>0</v>
          </cell>
        </row>
        <row r="376">
          <cell r="A376">
            <v>356</v>
          </cell>
          <cell r="B376">
            <v>0</v>
          </cell>
          <cell r="C376" t="str">
            <v xml:space="preserve">Caùp löïc coù lôùp sôïi theùp baûo veä Cu/XLPE/PVC/SWA/PVC - 22 kV </v>
          </cell>
          <cell r="D376" t="str">
            <v>100m</v>
          </cell>
          <cell r="E376">
            <v>0</v>
          </cell>
          <cell r="G376">
            <v>0</v>
          </cell>
          <cell r="H376">
            <v>33150</v>
          </cell>
          <cell r="J376">
            <v>33150</v>
          </cell>
          <cell r="K376">
            <v>0</v>
          </cell>
          <cell r="L376">
            <v>0</v>
          </cell>
          <cell r="M376">
            <v>0</v>
          </cell>
          <cell r="N376">
            <v>0</v>
          </cell>
          <cell r="O376">
            <v>0</v>
          </cell>
        </row>
        <row r="377">
          <cell r="A377">
            <v>357</v>
          </cell>
          <cell r="B377">
            <v>0</v>
          </cell>
          <cell r="C377" t="str">
            <v xml:space="preserve">Caùp löïc coù lôùp sôïi theùp baûo veä Cu/XLPE/PVC/SWA/PVC - 22 kV </v>
          </cell>
          <cell r="D377" t="str">
            <v>100m</v>
          </cell>
          <cell r="E377">
            <v>0</v>
          </cell>
          <cell r="G377">
            <v>0</v>
          </cell>
          <cell r="H377">
            <v>27331</v>
          </cell>
          <cell r="J377">
            <v>27331</v>
          </cell>
          <cell r="K377">
            <v>0</v>
          </cell>
          <cell r="L377">
            <v>0</v>
          </cell>
          <cell r="M377">
            <v>0</v>
          </cell>
          <cell r="N377">
            <v>0</v>
          </cell>
          <cell r="O377">
            <v>0</v>
          </cell>
        </row>
        <row r="378">
          <cell r="A378">
            <v>358</v>
          </cell>
          <cell r="B378">
            <v>0</v>
          </cell>
          <cell r="C378" t="str">
            <v xml:space="preserve">Caùp löïc coù lôùp sôïi theùp baûo veä Cu/XLPE/PVC/SWA/PVC - 22 kV </v>
          </cell>
          <cell r="D378" t="str">
            <v>100m</v>
          </cell>
          <cell r="E378">
            <v>0</v>
          </cell>
          <cell r="G378">
            <v>0</v>
          </cell>
          <cell r="H378">
            <v>24030</v>
          </cell>
          <cell r="J378">
            <v>24030</v>
          </cell>
          <cell r="K378">
            <v>0</v>
          </cell>
          <cell r="L378">
            <v>0</v>
          </cell>
          <cell r="M378">
            <v>0</v>
          </cell>
          <cell r="N378">
            <v>0</v>
          </cell>
          <cell r="O378">
            <v>0</v>
          </cell>
        </row>
        <row r="379">
          <cell r="A379">
            <v>359</v>
          </cell>
          <cell r="B379">
            <v>0</v>
          </cell>
          <cell r="C379" t="str">
            <v>Caùp löïc khoâng coù lôùp giaùp kim loaïi baûo veä Cu/XLPE/PVC - 22kV 3x400</v>
          </cell>
          <cell r="D379" t="str">
            <v>100m</v>
          </cell>
          <cell r="E379">
            <v>0</v>
          </cell>
          <cell r="G379">
            <v>0</v>
          </cell>
          <cell r="H379">
            <v>77219</v>
          </cell>
          <cell r="J379">
            <v>77219</v>
          </cell>
          <cell r="K379">
            <v>0</v>
          </cell>
          <cell r="L379">
            <v>0</v>
          </cell>
          <cell r="M379">
            <v>0</v>
          </cell>
          <cell r="N379">
            <v>0</v>
          </cell>
          <cell r="O379">
            <v>0</v>
          </cell>
        </row>
        <row r="380">
          <cell r="A380">
            <v>360</v>
          </cell>
          <cell r="B380">
            <v>0</v>
          </cell>
          <cell r="C380" t="str">
            <v>Caùp löïc khoâng coù lôùp giaùp kim loaïi baûo veä Cu/XLPE/PVC - 22kV 3x300</v>
          </cell>
          <cell r="D380" t="str">
            <v>100m</v>
          </cell>
          <cell r="E380">
            <v>0</v>
          </cell>
          <cell r="G380">
            <v>0</v>
          </cell>
          <cell r="H380">
            <v>62080</v>
          </cell>
          <cell r="J380">
            <v>62080</v>
          </cell>
          <cell r="K380">
            <v>0</v>
          </cell>
          <cell r="L380">
            <v>0</v>
          </cell>
          <cell r="M380">
            <v>0</v>
          </cell>
          <cell r="N380">
            <v>0</v>
          </cell>
          <cell r="O380">
            <v>0</v>
          </cell>
        </row>
        <row r="381">
          <cell r="A381">
            <v>361</v>
          </cell>
          <cell r="B381">
            <v>0</v>
          </cell>
          <cell r="C381" t="str">
            <v>Caùp löïc khoâng coù lôùp giaùp kim loaïi baûo veä Cu/XLPE/PVC - 22kV 3x240</v>
          </cell>
          <cell r="D381" t="str">
            <v>100m</v>
          </cell>
          <cell r="E381">
            <v>0</v>
          </cell>
          <cell r="G381">
            <v>0</v>
          </cell>
          <cell r="H381">
            <v>47280</v>
          </cell>
          <cell r="J381">
            <v>47280</v>
          </cell>
          <cell r="K381">
            <v>0</v>
          </cell>
          <cell r="L381">
            <v>0</v>
          </cell>
          <cell r="M381">
            <v>0</v>
          </cell>
          <cell r="N381">
            <v>0</v>
          </cell>
          <cell r="O381">
            <v>0</v>
          </cell>
        </row>
        <row r="382">
          <cell r="A382">
            <v>362</v>
          </cell>
          <cell r="B382">
            <v>0</v>
          </cell>
          <cell r="C382" t="str">
            <v>Caùp löïc khoâng coù lôùp giaùp kim loaïi baûo veä Cu/XLPE/PVC - 22kV 3x185</v>
          </cell>
          <cell r="D382" t="str">
            <v>100m</v>
          </cell>
          <cell r="E382">
            <v>0</v>
          </cell>
          <cell r="G382">
            <v>0</v>
          </cell>
          <cell r="H382">
            <v>40830</v>
          </cell>
          <cell r="J382">
            <v>40830</v>
          </cell>
          <cell r="K382">
            <v>0</v>
          </cell>
          <cell r="L382">
            <v>0</v>
          </cell>
          <cell r="M382">
            <v>0</v>
          </cell>
          <cell r="N382">
            <v>0</v>
          </cell>
          <cell r="O382">
            <v>0</v>
          </cell>
        </row>
        <row r="383">
          <cell r="A383">
            <v>363</v>
          </cell>
          <cell r="B383">
            <v>0</v>
          </cell>
          <cell r="C383" t="str">
            <v>Caùp löïc khoâng coù lôùp giaùp kim loaïi baûo veä Cu/XLPE/PVC - 22kV 3x150</v>
          </cell>
          <cell r="D383" t="str">
            <v>100m</v>
          </cell>
          <cell r="E383">
            <v>0</v>
          </cell>
          <cell r="G383">
            <v>0</v>
          </cell>
          <cell r="H383">
            <v>34100</v>
          </cell>
          <cell r="J383">
            <v>34100</v>
          </cell>
          <cell r="K383">
            <v>0</v>
          </cell>
          <cell r="L383">
            <v>0</v>
          </cell>
          <cell r="M383">
            <v>0</v>
          </cell>
          <cell r="N383">
            <v>0</v>
          </cell>
          <cell r="O383">
            <v>0</v>
          </cell>
        </row>
        <row r="384">
          <cell r="A384">
            <v>364</v>
          </cell>
          <cell r="B384">
            <v>0</v>
          </cell>
          <cell r="C384" t="str">
            <v>Caùp löïc khoâng coù lôùp giaùp kim loaïi baûo veä Cu/XLPE/PVC - 22kV 3x120</v>
          </cell>
          <cell r="D384" t="str">
            <v>100m</v>
          </cell>
          <cell r="E384">
            <v>0</v>
          </cell>
          <cell r="G384">
            <v>0</v>
          </cell>
          <cell r="H384">
            <v>29000</v>
          </cell>
          <cell r="J384">
            <v>29000</v>
          </cell>
          <cell r="K384">
            <v>0</v>
          </cell>
          <cell r="L384">
            <v>0</v>
          </cell>
          <cell r="M384">
            <v>0</v>
          </cell>
          <cell r="N384">
            <v>0</v>
          </cell>
          <cell r="O384">
            <v>0</v>
          </cell>
        </row>
        <row r="385">
          <cell r="A385">
            <v>365</v>
          </cell>
          <cell r="B385">
            <v>0</v>
          </cell>
          <cell r="C385" t="str">
            <v>Caùp löïc khoâng coù lôùp giaùp kim loaïi baûo veä Cu/XLPE/PVC - 22kV 3x95</v>
          </cell>
          <cell r="D385" t="str">
            <v>100m</v>
          </cell>
          <cell r="E385">
            <v>0</v>
          </cell>
          <cell r="G385">
            <v>0</v>
          </cell>
          <cell r="H385">
            <v>25300</v>
          </cell>
          <cell r="J385">
            <v>25300</v>
          </cell>
          <cell r="K385">
            <v>0</v>
          </cell>
          <cell r="L385">
            <v>0</v>
          </cell>
          <cell r="M385">
            <v>0</v>
          </cell>
          <cell r="N385">
            <v>0</v>
          </cell>
          <cell r="O385">
            <v>0</v>
          </cell>
        </row>
        <row r="386">
          <cell r="A386">
            <v>366</v>
          </cell>
          <cell r="B386">
            <v>0</v>
          </cell>
          <cell r="C386" t="str">
            <v>Caùp löïc khoâng coù lôùp giaùp kim loaïi baûo veä Cu/XLPE/PVC - 22kV 3x70</v>
          </cell>
          <cell r="D386" t="str">
            <v>100m</v>
          </cell>
          <cell r="E386">
            <v>0</v>
          </cell>
          <cell r="G386">
            <v>0</v>
          </cell>
          <cell r="H386">
            <v>20850</v>
          </cell>
          <cell r="J386">
            <v>20850</v>
          </cell>
          <cell r="K386">
            <v>0</v>
          </cell>
          <cell r="L386">
            <v>0</v>
          </cell>
          <cell r="M386">
            <v>0</v>
          </cell>
          <cell r="N386">
            <v>0</v>
          </cell>
          <cell r="O386">
            <v>0</v>
          </cell>
        </row>
        <row r="387">
          <cell r="A387">
            <v>367</v>
          </cell>
          <cell r="B387">
            <v>11</v>
          </cell>
          <cell r="C387" t="str">
            <v>Caùp löïc khoâng coù lôùp giaùp kim loaïi baûo veä Cu/XLPE/PVC - 22kV 3x(25-50)</v>
          </cell>
          <cell r="D387" t="str">
            <v>100m</v>
          </cell>
          <cell r="E387">
            <v>0.9</v>
          </cell>
          <cell r="F387">
            <v>0.02</v>
          </cell>
          <cell r="G387">
            <v>1.8000000000000002E-2</v>
          </cell>
          <cell r="H387">
            <v>16460</v>
          </cell>
          <cell r="J387">
            <v>16789.2</v>
          </cell>
          <cell r="K387">
            <v>0</v>
          </cell>
          <cell r="L387">
            <v>329.20000000000073</v>
          </cell>
          <cell r="M387">
            <v>0</v>
          </cell>
          <cell r="N387">
            <v>296.28000000000065</v>
          </cell>
          <cell r="O387">
            <v>0</v>
          </cell>
        </row>
        <row r="388">
          <cell r="A388">
            <v>368</v>
          </cell>
          <cell r="B388">
            <v>0</v>
          </cell>
          <cell r="C388" t="str">
            <v>Caùp löïc coù lôùp sôïi nhoâm baûo veä Cu/XLPE/PVC/AWA/PVC - 22kV 1x500</v>
          </cell>
          <cell r="D388" t="str">
            <v>100m</v>
          </cell>
          <cell r="E388">
            <v>0</v>
          </cell>
          <cell r="G388">
            <v>0</v>
          </cell>
          <cell r="H388">
            <v>39411</v>
          </cell>
          <cell r="J388">
            <v>39411</v>
          </cell>
          <cell r="K388">
            <v>0</v>
          </cell>
          <cell r="L388">
            <v>0</v>
          </cell>
          <cell r="M388">
            <v>0</v>
          </cell>
          <cell r="N388">
            <v>0</v>
          </cell>
          <cell r="O388">
            <v>0</v>
          </cell>
        </row>
        <row r="389">
          <cell r="A389">
            <v>369</v>
          </cell>
          <cell r="B389">
            <v>0</v>
          </cell>
          <cell r="C389" t="str">
            <v>Caùp löïc coù lôùp sôïi nhoâm baûo veä Cu/XLPE/PVC/AWA/PVC - 22kV 1x400</v>
          </cell>
          <cell r="D389" t="str">
            <v>100m</v>
          </cell>
          <cell r="E389">
            <v>0</v>
          </cell>
          <cell r="G389">
            <v>0</v>
          </cell>
          <cell r="H389">
            <v>31280</v>
          </cell>
          <cell r="J389">
            <v>31280</v>
          </cell>
          <cell r="K389">
            <v>0</v>
          </cell>
          <cell r="L389">
            <v>0</v>
          </cell>
          <cell r="M389">
            <v>0</v>
          </cell>
          <cell r="N389">
            <v>0</v>
          </cell>
          <cell r="O389">
            <v>0</v>
          </cell>
        </row>
        <row r="390">
          <cell r="A390">
            <v>370</v>
          </cell>
          <cell r="B390">
            <v>0</v>
          </cell>
          <cell r="C390" t="str">
            <v>Caùp löïc coù lôùp sôïi nhoâm baûo veä Cu/XLPE/PVC/AWA/PVC - 22kV 1x300</v>
          </cell>
          <cell r="D390" t="str">
            <v>100m</v>
          </cell>
          <cell r="E390">
            <v>0</v>
          </cell>
          <cell r="G390">
            <v>0</v>
          </cell>
          <cell r="H390">
            <v>25619</v>
          </cell>
          <cell r="J390">
            <v>25619</v>
          </cell>
          <cell r="K390">
            <v>0</v>
          </cell>
          <cell r="L390">
            <v>0</v>
          </cell>
          <cell r="M390">
            <v>0</v>
          </cell>
          <cell r="N390">
            <v>0</v>
          </cell>
          <cell r="O390">
            <v>0</v>
          </cell>
        </row>
        <row r="391">
          <cell r="A391">
            <v>371</v>
          </cell>
          <cell r="B391">
            <v>0</v>
          </cell>
          <cell r="C391" t="str">
            <v>Caùp löïc coù lôùp sôïi nhoâm baûo veä Cu/XLPE/PVC/AWA/PVC - 22kV 1x240</v>
          </cell>
          <cell r="D391" t="str">
            <v>100m</v>
          </cell>
          <cell r="E391">
            <v>0</v>
          </cell>
          <cell r="G391">
            <v>0</v>
          </cell>
          <cell r="H391">
            <v>20859</v>
          </cell>
          <cell r="J391">
            <v>20859</v>
          </cell>
          <cell r="K391">
            <v>0</v>
          </cell>
          <cell r="L391">
            <v>0</v>
          </cell>
          <cell r="M391">
            <v>0</v>
          </cell>
          <cell r="N391">
            <v>0</v>
          </cell>
          <cell r="O391">
            <v>0</v>
          </cell>
        </row>
        <row r="392">
          <cell r="A392">
            <v>372</v>
          </cell>
          <cell r="B392">
            <v>0</v>
          </cell>
          <cell r="C392" t="str">
            <v>Caùp löïc coù lôùp sôïi nhoâm baûo veä Cu/XLPE/PVC/AWA/PVC - 22kV 1x185</v>
          </cell>
          <cell r="D392" t="str">
            <v>100m</v>
          </cell>
          <cell r="E392">
            <v>0</v>
          </cell>
          <cell r="G392">
            <v>0</v>
          </cell>
          <cell r="H392">
            <v>17100</v>
          </cell>
          <cell r="J392">
            <v>17100</v>
          </cell>
          <cell r="K392">
            <v>0</v>
          </cell>
          <cell r="L392">
            <v>0</v>
          </cell>
          <cell r="M392">
            <v>0</v>
          </cell>
          <cell r="N392">
            <v>0</v>
          </cell>
          <cell r="O392">
            <v>0</v>
          </cell>
        </row>
        <row r="393">
          <cell r="A393">
            <v>373</v>
          </cell>
          <cell r="B393">
            <v>0</v>
          </cell>
          <cell r="C393" t="str">
            <v>Caùp löïc coù lôùp sôïi nhoâm baûo veä Cu/XLPE/PVC/AWA/PVC - 22kV 1x150</v>
          </cell>
          <cell r="D393" t="str">
            <v>100m</v>
          </cell>
          <cell r="E393">
            <v>0</v>
          </cell>
          <cell r="G393">
            <v>0</v>
          </cell>
          <cell r="H393">
            <v>14569</v>
          </cell>
          <cell r="J393">
            <v>14569</v>
          </cell>
          <cell r="K393">
            <v>0</v>
          </cell>
          <cell r="L393">
            <v>0</v>
          </cell>
          <cell r="M393">
            <v>0</v>
          </cell>
          <cell r="N393">
            <v>0</v>
          </cell>
          <cell r="O393">
            <v>0</v>
          </cell>
        </row>
        <row r="394">
          <cell r="A394">
            <v>374</v>
          </cell>
          <cell r="B394">
            <v>0</v>
          </cell>
          <cell r="C394" t="str">
            <v>Caùp löïc coù lôùp sôïi nhoâm baûo veä Cu/XLPE/PVC/AWA/PVC - 22kV 1x120</v>
          </cell>
          <cell r="D394" t="str">
            <v>100m</v>
          </cell>
          <cell r="E394">
            <v>0</v>
          </cell>
          <cell r="G394">
            <v>0</v>
          </cell>
          <cell r="H394">
            <v>12660</v>
          </cell>
          <cell r="J394">
            <v>12660</v>
          </cell>
          <cell r="K394">
            <v>0</v>
          </cell>
          <cell r="L394">
            <v>0</v>
          </cell>
          <cell r="M394">
            <v>0</v>
          </cell>
          <cell r="N394">
            <v>0</v>
          </cell>
          <cell r="O394">
            <v>0</v>
          </cell>
        </row>
        <row r="395">
          <cell r="A395">
            <v>375</v>
          </cell>
          <cell r="B395">
            <v>0</v>
          </cell>
          <cell r="C395" t="str">
            <v>Caùp löïc coù lôùp sôïi nhoâm baûo veä Cu/XLPE/PVC/AWA/PVC - 22kV 1x95</v>
          </cell>
          <cell r="D395" t="str">
            <v>100m</v>
          </cell>
          <cell r="E395">
            <v>0</v>
          </cell>
          <cell r="G395">
            <v>0</v>
          </cell>
          <cell r="H395">
            <v>10939</v>
          </cell>
          <cell r="J395">
            <v>10939</v>
          </cell>
          <cell r="K395">
            <v>0</v>
          </cell>
          <cell r="L395">
            <v>0</v>
          </cell>
          <cell r="M395">
            <v>0</v>
          </cell>
          <cell r="N395">
            <v>0</v>
          </cell>
          <cell r="O395">
            <v>0</v>
          </cell>
        </row>
        <row r="396">
          <cell r="A396">
            <v>376</v>
          </cell>
          <cell r="B396">
            <v>0</v>
          </cell>
          <cell r="C396" t="str">
            <v>Caùp löïc coù lôùp sôïi nhoâm baûo veä Cu/XLPE/PVC/AWA/PVC - 22kV 1x70</v>
          </cell>
          <cell r="D396" t="str">
            <v>100m</v>
          </cell>
          <cell r="E396">
            <v>0</v>
          </cell>
          <cell r="G396">
            <v>0</v>
          </cell>
          <cell r="H396">
            <v>8621</v>
          </cell>
          <cell r="J396">
            <v>8621</v>
          </cell>
          <cell r="K396">
            <v>0</v>
          </cell>
          <cell r="L396">
            <v>0</v>
          </cell>
          <cell r="M396">
            <v>0</v>
          </cell>
          <cell r="N396">
            <v>0</v>
          </cell>
          <cell r="O396">
            <v>0</v>
          </cell>
        </row>
        <row r="397">
          <cell r="A397">
            <v>377</v>
          </cell>
          <cell r="B397">
            <v>0</v>
          </cell>
          <cell r="C397" t="str">
            <v>Caùp löïc coù lôùp sôïi nhoâm baûo veä Cu/XLPE/PVC/AWA/PVC - 22kV 1x50</v>
          </cell>
          <cell r="D397" t="str">
            <v>100m</v>
          </cell>
          <cell r="E397">
            <v>0</v>
          </cell>
          <cell r="G397">
            <v>0</v>
          </cell>
          <cell r="H397">
            <v>7751</v>
          </cell>
          <cell r="J397">
            <v>7751</v>
          </cell>
          <cell r="K397">
            <v>0</v>
          </cell>
          <cell r="L397">
            <v>0</v>
          </cell>
          <cell r="M397">
            <v>0</v>
          </cell>
          <cell r="N397">
            <v>0</v>
          </cell>
          <cell r="O397">
            <v>0</v>
          </cell>
        </row>
        <row r="398">
          <cell r="A398">
            <v>378</v>
          </cell>
          <cell r="B398">
            <v>12</v>
          </cell>
          <cell r="C398" t="str">
            <v>Caùp löïc khoâng coù lôùp giaùp kim loaïi baûo veä Cu/XLPE/PVC - 22kV 1x500</v>
          </cell>
          <cell r="D398" t="str">
            <v>100m</v>
          </cell>
          <cell r="E398">
            <v>10</v>
          </cell>
          <cell r="F398">
            <v>0.06</v>
          </cell>
          <cell r="G398">
            <v>0.6</v>
          </cell>
          <cell r="H398">
            <v>30870</v>
          </cell>
          <cell r="J398">
            <v>31487.4</v>
          </cell>
          <cell r="K398">
            <v>0</v>
          </cell>
          <cell r="L398">
            <v>617.40000000000146</v>
          </cell>
          <cell r="M398">
            <v>0</v>
          </cell>
          <cell r="N398">
            <v>6174.0000000000146</v>
          </cell>
          <cell r="O398">
            <v>0</v>
          </cell>
        </row>
        <row r="399">
          <cell r="A399">
            <v>379</v>
          </cell>
          <cell r="B399">
            <v>0</v>
          </cell>
          <cell r="C399" t="str">
            <v>Caùp löïc khoâng coù lôùp giaùp kim loaïi baûo veä Cu/XLPE/PVC - 22kV 1x400</v>
          </cell>
          <cell r="D399" t="str">
            <v>100m</v>
          </cell>
          <cell r="E399">
            <v>0</v>
          </cell>
          <cell r="G399">
            <v>0</v>
          </cell>
          <cell r="H399">
            <v>24380</v>
          </cell>
          <cell r="J399">
            <v>24380</v>
          </cell>
          <cell r="K399">
            <v>0</v>
          </cell>
          <cell r="L399">
            <v>0</v>
          </cell>
          <cell r="M399">
            <v>0</v>
          </cell>
          <cell r="N399">
            <v>0</v>
          </cell>
          <cell r="O399">
            <v>0</v>
          </cell>
        </row>
        <row r="400">
          <cell r="A400">
            <v>380</v>
          </cell>
          <cell r="B400">
            <v>0</v>
          </cell>
          <cell r="C400" t="str">
            <v>Caùp löïc khoâng coù lôùp giaùp kim loaïi baûo veä Cu/XLPE/PVC - 22kV 1x300</v>
          </cell>
          <cell r="D400" t="str">
            <v>100m</v>
          </cell>
          <cell r="E400">
            <v>0</v>
          </cell>
          <cell r="G400">
            <v>0</v>
          </cell>
          <cell r="H400">
            <v>19529</v>
          </cell>
          <cell r="J400">
            <v>19529</v>
          </cell>
          <cell r="K400">
            <v>0</v>
          </cell>
          <cell r="L400">
            <v>0</v>
          </cell>
          <cell r="M400">
            <v>0</v>
          </cell>
          <cell r="N400">
            <v>0</v>
          </cell>
          <cell r="O400">
            <v>0</v>
          </cell>
        </row>
        <row r="401">
          <cell r="A401">
            <v>381</v>
          </cell>
          <cell r="B401">
            <v>13</v>
          </cell>
          <cell r="C401" t="str">
            <v>Caùp löïc khoâng coù lôùp giaùp kim loaïi baûo veä Cu/XLPE/PVC - 22kV 1x240</v>
          </cell>
          <cell r="D401" t="str">
            <v>100m</v>
          </cell>
          <cell r="E401">
            <v>4</v>
          </cell>
          <cell r="F401">
            <v>0.03</v>
          </cell>
          <cell r="G401">
            <v>0.12</v>
          </cell>
          <cell r="H401">
            <v>14831</v>
          </cell>
          <cell r="J401">
            <v>15127.62</v>
          </cell>
          <cell r="K401">
            <v>0</v>
          </cell>
          <cell r="L401">
            <v>296.6200000000008</v>
          </cell>
          <cell r="M401">
            <v>0</v>
          </cell>
          <cell r="N401">
            <v>1186.4800000000032</v>
          </cell>
          <cell r="O401">
            <v>0</v>
          </cell>
        </row>
        <row r="402">
          <cell r="A402">
            <v>382</v>
          </cell>
          <cell r="B402">
            <v>0</v>
          </cell>
          <cell r="C402" t="str">
            <v>Caùp löïc khoâng coù lôùp giaùp kim loaïi baûo veä Cu/XLPE/PVC - 22kV 1x185</v>
          </cell>
          <cell r="D402" t="str">
            <v>100m</v>
          </cell>
          <cell r="E402">
            <v>0</v>
          </cell>
          <cell r="G402">
            <v>0</v>
          </cell>
          <cell r="H402">
            <v>12830</v>
          </cell>
          <cell r="J402">
            <v>12830</v>
          </cell>
          <cell r="K402">
            <v>0</v>
          </cell>
          <cell r="L402">
            <v>0</v>
          </cell>
          <cell r="M402">
            <v>0</v>
          </cell>
          <cell r="N402">
            <v>0</v>
          </cell>
          <cell r="O402">
            <v>0</v>
          </cell>
        </row>
        <row r="403">
          <cell r="A403">
            <v>383</v>
          </cell>
          <cell r="B403">
            <v>0</v>
          </cell>
          <cell r="C403" t="str">
            <v>Caùp löïc khoâng coù lôùp giaùp kim loaïi baûo veä Cu/XLPE/PVC - 22kV 1x150</v>
          </cell>
          <cell r="D403" t="str">
            <v>100m</v>
          </cell>
          <cell r="E403">
            <v>0</v>
          </cell>
          <cell r="G403">
            <v>0</v>
          </cell>
          <cell r="H403">
            <v>10630</v>
          </cell>
          <cell r="J403">
            <v>10630</v>
          </cell>
          <cell r="K403">
            <v>0</v>
          </cell>
          <cell r="L403">
            <v>0</v>
          </cell>
          <cell r="M403">
            <v>0</v>
          </cell>
          <cell r="N403">
            <v>0</v>
          </cell>
          <cell r="O403">
            <v>0</v>
          </cell>
        </row>
        <row r="404">
          <cell r="A404">
            <v>384</v>
          </cell>
          <cell r="B404">
            <v>0</v>
          </cell>
          <cell r="C404" t="str">
            <v>Caùp löïc khoâng coù lôùp giaùp kim loaïi baûo veä Cu/XLPE/PVC - 22kV 1x120</v>
          </cell>
          <cell r="D404" t="str">
            <v>100m</v>
          </cell>
          <cell r="E404">
            <v>0</v>
          </cell>
          <cell r="G404">
            <v>0</v>
          </cell>
          <cell r="H404">
            <v>9010</v>
          </cell>
          <cell r="J404">
            <v>9010</v>
          </cell>
          <cell r="K404">
            <v>0</v>
          </cell>
          <cell r="L404">
            <v>0</v>
          </cell>
          <cell r="M404">
            <v>0</v>
          </cell>
          <cell r="N404">
            <v>0</v>
          </cell>
          <cell r="O404">
            <v>0</v>
          </cell>
        </row>
        <row r="405">
          <cell r="A405">
            <v>385</v>
          </cell>
          <cell r="B405">
            <v>0</v>
          </cell>
          <cell r="C405" t="str">
            <v>Caùp löïc khoâng coù lôùp giaùp kim loaïi baûo veä Cu/XLPE/PVC - 22kV 1x95</v>
          </cell>
          <cell r="D405" t="str">
            <v>100m</v>
          </cell>
          <cell r="E405">
            <v>0</v>
          </cell>
          <cell r="G405">
            <v>0</v>
          </cell>
          <cell r="H405">
            <v>7560</v>
          </cell>
          <cell r="J405">
            <v>7560</v>
          </cell>
          <cell r="K405">
            <v>0</v>
          </cell>
          <cell r="L405">
            <v>0</v>
          </cell>
          <cell r="M405">
            <v>0</v>
          </cell>
          <cell r="N405">
            <v>0</v>
          </cell>
          <cell r="O405">
            <v>0</v>
          </cell>
        </row>
        <row r="406">
          <cell r="A406">
            <v>386</v>
          </cell>
          <cell r="B406">
            <v>0</v>
          </cell>
          <cell r="C406" t="str">
            <v>Caùp löïc khoâng coù lôùp giaùp kim loaïi baûo veä Cu/XLPE/PVC - 22kV 1x(50-70)</v>
          </cell>
          <cell r="D406" t="str">
            <v>100m</v>
          </cell>
          <cell r="E406">
            <v>0</v>
          </cell>
          <cell r="G406">
            <v>0</v>
          </cell>
          <cell r="H406">
            <v>5979</v>
          </cell>
          <cell r="J406">
            <v>5979</v>
          </cell>
          <cell r="K406">
            <v>0</v>
          </cell>
          <cell r="L406">
            <v>0</v>
          </cell>
          <cell r="M406">
            <v>0</v>
          </cell>
          <cell r="N406">
            <v>0</v>
          </cell>
          <cell r="O406">
            <v>0</v>
          </cell>
        </row>
        <row r="407">
          <cell r="A407">
            <v>387</v>
          </cell>
          <cell r="B407">
            <v>0</v>
          </cell>
          <cell r="C407" t="str">
            <v>Caùp löïc coù lôùp baêng theùp baûo veä AL/XLPE/PVC/DSTA/PVC-22kV 3x400</v>
          </cell>
          <cell r="D407" t="str">
            <v>100m</v>
          </cell>
          <cell r="E407">
            <v>0</v>
          </cell>
          <cell r="G407">
            <v>0</v>
          </cell>
          <cell r="H407">
            <v>58370</v>
          </cell>
          <cell r="J407">
            <v>58370</v>
          </cell>
          <cell r="K407">
            <v>0</v>
          </cell>
          <cell r="L407">
            <v>0</v>
          </cell>
          <cell r="M407">
            <v>0</v>
          </cell>
          <cell r="N407">
            <v>0</v>
          </cell>
          <cell r="O407">
            <v>0</v>
          </cell>
        </row>
        <row r="408">
          <cell r="A408">
            <v>388</v>
          </cell>
          <cell r="B408">
            <v>0</v>
          </cell>
          <cell r="C408" t="str">
            <v>Caùp löïc coù lôùp baêng theùp baûo veä AL/XLPE/PVC/DSTA/PVC-22kV 3x300</v>
          </cell>
          <cell r="D408" t="str">
            <v>100m</v>
          </cell>
          <cell r="E408">
            <v>0</v>
          </cell>
          <cell r="G408">
            <v>0</v>
          </cell>
          <cell r="H408">
            <v>49500</v>
          </cell>
          <cell r="J408">
            <v>49500</v>
          </cell>
          <cell r="K408">
            <v>0</v>
          </cell>
          <cell r="L408">
            <v>0</v>
          </cell>
          <cell r="M408">
            <v>0</v>
          </cell>
          <cell r="N408">
            <v>0</v>
          </cell>
          <cell r="O408">
            <v>0</v>
          </cell>
        </row>
        <row r="409">
          <cell r="A409">
            <v>389</v>
          </cell>
          <cell r="B409">
            <v>0</v>
          </cell>
          <cell r="C409" t="str">
            <v>Caùp löïc coù lôùp baêng theùp baûo veä AL/XLPE/PVC/DSTA/PVC-22kV 3x240</v>
          </cell>
          <cell r="D409" t="str">
            <v>100m</v>
          </cell>
          <cell r="E409">
            <v>0</v>
          </cell>
          <cell r="G409">
            <v>0</v>
          </cell>
          <cell r="H409">
            <v>43461</v>
          </cell>
          <cell r="J409">
            <v>43461</v>
          </cell>
          <cell r="K409">
            <v>0</v>
          </cell>
          <cell r="L409">
            <v>0</v>
          </cell>
          <cell r="M409">
            <v>0</v>
          </cell>
          <cell r="N409">
            <v>0</v>
          </cell>
          <cell r="O409">
            <v>0</v>
          </cell>
        </row>
        <row r="410">
          <cell r="A410">
            <v>390</v>
          </cell>
          <cell r="B410">
            <v>0</v>
          </cell>
          <cell r="C410" t="str">
            <v>Caùp löïc coù lôùp baêng theùp baûo veä AL/XLPE/PVC/DSTA/PVC-22kV 3x185</v>
          </cell>
          <cell r="D410" t="str">
            <v>100m</v>
          </cell>
          <cell r="E410">
            <v>0</v>
          </cell>
          <cell r="G410">
            <v>0</v>
          </cell>
          <cell r="H410">
            <v>34720</v>
          </cell>
          <cell r="J410">
            <v>34720</v>
          </cell>
          <cell r="K410">
            <v>0</v>
          </cell>
          <cell r="L410">
            <v>0</v>
          </cell>
          <cell r="M410">
            <v>0</v>
          </cell>
          <cell r="N410">
            <v>0</v>
          </cell>
          <cell r="O410">
            <v>0</v>
          </cell>
        </row>
        <row r="411">
          <cell r="A411">
            <v>391</v>
          </cell>
          <cell r="B411">
            <v>0</v>
          </cell>
          <cell r="C411" t="str">
            <v>Caùp löïc coù lôùp baêng theùp baûo veä AL/XLPE/PVC/DSTA/PVC-22kV 3x150</v>
          </cell>
          <cell r="D411" t="str">
            <v>100m</v>
          </cell>
          <cell r="E411">
            <v>0</v>
          </cell>
          <cell r="G411">
            <v>0</v>
          </cell>
          <cell r="H411">
            <v>30750</v>
          </cell>
          <cell r="J411">
            <v>30750</v>
          </cell>
          <cell r="K411">
            <v>0</v>
          </cell>
          <cell r="L411">
            <v>0</v>
          </cell>
          <cell r="M411">
            <v>0</v>
          </cell>
          <cell r="N411">
            <v>0</v>
          </cell>
          <cell r="O411">
            <v>0</v>
          </cell>
        </row>
        <row r="412">
          <cell r="A412">
            <v>392</v>
          </cell>
          <cell r="B412">
            <v>0</v>
          </cell>
          <cell r="C412" t="str">
            <v>Caùp löïc coù lôùp baêng theùp baûo veä AL/XLPE/PVC/DSTA/PVC-22kV 3x120</v>
          </cell>
          <cell r="D412" t="str">
            <v>100m</v>
          </cell>
          <cell r="E412">
            <v>0</v>
          </cell>
          <cell r="G412">
            <v>0</v>
          </cell>
          <cell r="H412">
            <v>27740</v>
          </cell>
          <cell r="J412">
            <v>27740</v>
          </cell>
          <cell r="K412">
            <v>0</v>
          </cell>
          <cell r="L412">
            <v>0</v>
          </cell>
          <cell r="M412">
            <v>0</v>
          </cell>
          <cell r="N412">
            <v>0</v>
          </cell>
          <cell r="O412">
            <v>0</v>
          </cell>
        </row>
        <row r="413">
          <cell r="A413">
            <v>393</v>
          </cell>
          <cell r="B413">
            <v>0</v>
          </cell>
          <cell r="C413" t="str">
            <v>Caùp löïc coù lôùp baêng theùp baûo veä AL/XLPE/PVC/DSTA/PVC-22kV 3x95</v>
          </cell>
          <cell r="D413" t="str">
            <v>100m</v>
          </cell>
          <cell r="E413">
            <v>0</v>
          </cell>
          <cell r="G413">
            <v>0</v>
          </cell>
          <cell r="H413">
            <v>24791</v>
          </cell>
          <cell r="J413">
            <v>24791</v>
          </cell>
          <cell r="K413">
            <v>0</v>
          </cell>
          <cell r="L413">
            <v>0</v>
          </cell>
          <cell r="M413">
            <v>0</v>
          </cell>
          <cell r="N413">
            <v>0</v>
          </cell>
          <cell r="O413">
            <v>0</v>
          </cell>
        </row>
        <row r="414">
          <cell r="A414">
            <v>394</v>
          </cell>
          <cell r="B414">
            <v>0</v>
          </cell>
          <cell r="C414" t="str">
            <v>Caùp löïc coù lôùp baêng theùp baûo veä AL/XLPE/PVC/DSTA/PVC-22kV 3x(50-70)</v>
          </cell>
          <cell r="D414" t="str">
            <v>100m</v>
          </cell>
          <cell r="E414">
            <v>0</v>
          </cell>
          <cell r="G414">
            <v>0</v>
          </cell>
          <cell r="H414">
            <v>21550</v>
          </cell>
          <cell r="J414">
            <v>21550</v>
          </cell>
          <cell r="K414">
            <v>0</v>
          </cell>
          <cell r="L414">
            <v>0</v>
          </cell>
          <cell r="M414">
            <v>0</v>
          </cell>
          <cell r="N414">
            <v>0</v>
          </cell>
          <cell r="O414">
            <v>0</v>
          </cell>
        </row>
        <row r="415">
          <cell r="A415">
            <v>395</v>
          </cell>
          <cell r="B415">
            <v>0</v>
          </cell>
          <cell r="C415" t="str">
            <v>Caùp löïc coù lôùp baêng theùp baûo veä AL/XLPE/PVC/DSTA/PVC-22kV 3x(25-35)</v>
          </cell>
          <cell r="D415" t="str">
            <v>100m</v>
          </cell>
          <cell r="E415">
            <v>0</v>
          </cell>
          <cell r="G415">
            <v>0</v>
          </cell>
          <cell r="H415">
            <v>16920</v>
          </cell>
          <cell r="J415">
            <v>16920</v>
          </cell>
          <cell r="K415">
            <v>0</v>
          </cell>
          <cell r="L415">
            <v>0</v>
          </cell>
          <cell r="M415">
            <v>0</v>
          </cell>
          <cell r="N415">
            <v>0</v>
          </cell>
          <cell r="O415">
            <v>0</v>
          </cell>
        </row>
        <row r="416">
          <cell r="A416">
            <v>396</v>
          </cell>
          <cell r="B416">
            <v>0</v>
          </cell>
          <cell r="C416" t="str">
            <v>Caùp löïc coù lôùp sôïi theùp baûo veä AL/XLPE/PVC/SWA/PVC - 22kV 3x400</v>
          </cell>
          <cell r="D416" t="str">
            <v>100m</v>
          </cell>
          <cell r="E416">
            <v>0</v>
          </cell>
          <cell r="G416">
            <v>0</v>
          </cell>
          <cell r="H416">
            <v>63609</v>
          </cell>
          <cell r="J416">
            <v>63609</v>
          </cell>
          <cell r="K416">
            <v>0</v>
          </cell>
          <cell r="L416">
            <v>0</v>
          </cell>
          <cell r="M416">
            <v>0</v>
          </cell>
          <cell r="N416">
            <v>0</v>
          </cell>
          <cell r="O416">
            <v>0</v>
          </cell>
        </row>
        <row r="417">
          <cell r="A417">
            <v>397</v>
          </cell>
          <cell r="B417">
            <v>0</v>
          </cell>
          <cell r="C417" t="str">
            <v>Caùp löïc coù lôùp sôïi theùp baûo veä AL/XLPE/PVC/SWA/PVC - 22kV 3x300</v>
          </cell>
          <cell r="D417" t="str">
            <v>100m</v>
          </cell>
          <cell r="E417">
            <v>0</v>
          </cell>
          <cell r="G417">
            <v>0</v>
          </cell>
          <cell r="H417">
            <v>54291</v>
          </cell>
          <cell r="J417">
            <v>54291</v>
          </cell>
          <cell r="K417">
            <v>0</v>
          </cell>
          <cell r="L417">
            <v>0</v>
          </cell>
          <cell r="M417">
            <v>0</v>
          </cell>
          <cell r="N417">
            <v>0</v>
          </cell>
          <cell r="O417">
            <v>0</v>
          </cell>
        </row>
        <row r="418">
          <cell r="A418">
            <v>398</v>
          </cell>
          <cell r="B418">
            <v>0</v>
          </cell>
          <cell r="C418" t="str">
            <v>Caùp löïc coù lôùp sôïi theùp baûo veä AL/XLPE/PVC/SWA/PVC - 22kV 3x240</v>
          </cell>
          <cell r="D418" t="str">
            <v>100m</v>
          </cell>
          <cell r="E418">
            <v>0</v>
          </cell>
          <cell r="G418">
            <v>0</v>
          </cell>
          <cell r="H418">
            <v>47890</v>
          </cell>
          <cell r="J418">
            <v>47890</v>
          </cell>
          <cell r="K418">
            <v>0</v>
          </cell>
          <cell r="L418">
            <v>0</v>
          </cell>
          <cell r="M418">
            <v>0</v>
          </cell>
          <cell r="N418">
            <v>0</v>
          </cell>
          <cell r="O418">
            <v>0</v>
          </cell>
        </row>
        <row r="419">
          <cell r="A419">
            <v>399</v>
          </cell>
          <cell r="B419">
            <v>0</v>
          </cell>
          <cell r="C419" t="str">
            <v>Caùp löïc coù lôùp sôïi theùp baûo veä AL/XLPE/PVC/SWA/PVC - 22kV 3x185</v>
          </cell>
          <cell r="D419" t="str">
            <v>100m</v>
          </cell>
          <cell r="E419">
            <v>0</v>
          </cell>
          <cell r="G419">
            <v>0</v>
          </cell>
          <cell r="H419">
            <v>39089</v>
          </cell>
          <cell r="J419">
            <v>39089</v>
          </cell>
          <cell r="K419">
            <v>0</v>
          </cell>
          <cell r="L419">
            <v>0</v>
          </cell>
          <cell r="M419">
            <v>0</v>
          </cell>
          <cell r="N419">
            <v>0</v>
          </cell>
          <cell r="O419">
            <v>0</v>
          </cell>
        </row>
        <row r="420">
          <cell r="A420">
            <v>400</v>
          </cell>
          <cell r="B420">
            <v>0</v>
          </cell>
          <cell r="C420" t="str">
            <v>Caùp löïc coù lôùp sôïi theùp baûo veä AL/XLPE/PVC/SWA/PVC - 22kV 3x150</v>
          </cell>
          <cell r="D420" t="str">
            <v>100m</v>
          </cell>
          <cell r="E420">
            <v>0</v>
          </cell>
          <cell r="G420">
            <v>0</v>
          </cell>
          <cell r="H420">
            <v>35070</v>
          </cell>
          <cell r="J420">
            <v>35070</v>
          </cell>
          <cell r="K420">
            <v>0</v>
          </cell>
          <cell r="L420">
            <v>0</v>
          </cell>
          <cell r="M420">
            <v>0</v>
          </cell>
          <cell r="N420">
            <v>0</v>
          </cell>
          <cell r="O420">
            <v>0</v>
          </cell>
        </row>
        <row r="421">
          <cell r="A421">
            <v>401</v>
          </cell>
          <cell r="B421">
            <v>0</v>
          </cell>
          <cell r="C421" t="str">
            <v>Caùp löïc coù lôùp sôïi theùp baûo veä AL/XLPE/PVC/SWA/PVC - 22kV 3x120</v>
          </cell>
          <cell r="D421" t="str">
            <v>100m</v>
          </cell>
          <cell r="E421">
            <v>0</v>
          </cell>
          <cell r="G421">
            <v>0</v>
          </cell>
          <cell r="H421">
            <v>31689</v>
          </cell>
          <cell r="J421">
            <v>31689</v>
          </cell>
          <cell r="K421">
            <v>0</v>
          </cell>
          <cell r="L421">
            <v>0</v>
          </cell>
          <cell r="M421">
            <v>0</v>
          </cell>
          <cell r="N421">
            <v>0</v>
          </cell>
          <cell r="O421">
            <v>0</v>
          </cell>
        </row>
        <row r="422">
          <cell r="A422">
            <v>402</v>
          </cell>
          <cell r="B422">
            <v>0</v>
          </cell>
          <cell r="C422" t="str">
            <v>Caùp löïc coù lôùp sôïi theùp baûo veä AL/XLPE/PVC/SWA/PVC - 22kV 3x95</v>
          </cell>
          <cell r="D422" t="str">
            <v>100m</v>
          </cell>
          <cell r="E422">
            <v>0</v>
          </cell>
          <cell r="G422">
            <v>0</v>
          </cell>
          <cell r="H422">
            <v>28681</v>
          </cell>
          <cell r="J422">
            <v>28681</v>
          </cell>
          <cell r="K422">
            <v>0</v>
          </cell>
          <cell r="L422">
            <v>0</v>
          </cell>
          <cell r="M422">
            <v>0</v>
          </cell>
          <cell r="N422">
            <v>0</v>
          </cell>
          <cell r="O422">
            <v>0</v>
          </cell>
        </row>
        <row r="423">
          <cell r="A423">
            <v>403</v>
          </cell>
          <cell r="B423">
            <v>0</v>
          </cell>
          <cell r="C423" t="str">
            <v>Caùp löïc coù lôùp sôïi theùp baûo veä AL/XLPE/PVC/SWA/PVC - 22kV 3x(50-70)</v>
          </cell>
          <cell r="D423" t="str">
            <v>100m</v>
          </cell>
          <cell r="E423">
            <v>0</v>
          </cell>
          <cell r="G423">
            <v>0</v>
          </cell>
          <cell r="H423">
            <v>25320</v>
          </cell>
          <cell r="J423">
            <v>25320</v>
          </cell>
          <cell r="K423">
            <v>0</v>
          </cell>
          <cell r="L423">
            <v>0</v>
          </cell>
          <cell r="M423">
            <v>0</v>
          </cell>
          <cell r="N423">
            <v>0</v>
          </cell>
          <cell r="O423">
            <v>0</v>
          </cell>
        </row>
        <row r="424">
          <cell r="A424">
            <v>404</v>
          </cell>
          <cell r="B424">
            <v>0</v>
          </cell>
          <cell r="C424" t="str">
            <v>Caùp löïc coù lôùp sôïi theùp baûo veä AL/XLPE/PVC/SWA/PVC - 22kV 3x(25-35)</v>
          </cell>
          <cell r="D424" t="str">
            <v>100m</v>
          </cell>
          <cell r="E424">
            <v>0</v>
          </cell>
          <cell r="G424">
            <v>0</v>
          </cell>
          <cell r="H424">
            <v>20190</v>
          </cell>
          <cell r="J424">
            <v>20190</v>
          </cell>
          <cell r="K424">
            <v>0</v>
          </cell>
          <cell r="L424">
            <v>0</v>
          </cell>
          <cell r="M424">
            <v>0</v>
          </cell>
          <cell r="N424">
            <v>0</v>
          </cell>
          <cell r="O424">
            <v>0</v>
          </cell>
        </row>
        <row r="425">
          <cell r="A425">
            <v>405</v>
          </cell>
          <cell r="B425">
            <v>0</v>
          </cell>
          <cell r="C425" t="str">
            <v>Caùp löïc khoâng coù lôùp giaùp kim loaïi baûo veä AL/XLPE/PVC - 22kV 3x400</v>
          </cell>
          <cell r="D425" t="str">
            <v>100m</v>
          </cell>
          <cell r="E425">
            <v>0</v>
          </cell>
          <cell r="G425">
            <v>0</v>
          </cell>
          <cell r="H425">
            <v>47400</v>
          </cell>
          <cell r="J425">
            <v>47400</v>
          </cell>
          <cell r="K425">
            <v>0</v>
          </cell>
          <cell r="L425">
            <v>0</v>
          </cell>
          <cell r="M425">
            <v>0</v>
          </cell>
          <cell r="N425">
            <v>0</v>
          </cell>
          <cell r="O425">
            <v>0</v>
          </cell>
        </row>
        <row r="426">
          <cell r="A426">
            <v>406</v>
          </cell>
          <cell r="B426">
            <v>0</v>
          </cell>
          <cell r="C426" t="str">
            <v>Caùp löïc khoâng coù lôùp giaùp kim loaïi baûo veä AL/XLPE/PVC - 22kV 3x300</v>
          </cell>
          <cell r="D426" t="str">
            <v>100m</v>
          </cell>
          <cell r="E426">
            <v>0</v>
          </cell>
          <cell r="G426">
            <v>0</v>
          </cell>
          <cell r="H426">
            <v>39691</v>
          </cell>
          <cell r="J426">
            <v>39691</v>
          </cell>
          <cell r="K426">
            <v>0</v>
          </cell>
          <cell r="L426">
            <v>0</v>
          </cell>
          <cell r="M426">
            <v>0</v>
          </cell>
          <cell r="N426">
            <v>0</v>
          </cell>
          <cell r="O426">
            <v>0</v>
          </cell>
        </row>
        <row r="427">
          <cell r="A427">
            <v>407</v>
          </cell>
          <cell r="B427">
            <v>0</v>
          </cell>
          <cell r="C427" t="str">
            <v>Caùp löïc khoâng coù lôùp giaùp kim loaïi baûo veä AL/XLPE/PVC - 22kV 3x240</v>
          </cell>
          <cell r="D427" t="str">
            <v>100m</v>
          </cell>
          <cell r="E427">
            <v>0</v>
          </cell>
          <cell r="G427">
            <v>0</v>
          </cell>
          <cell r="H427">
            <v>34229</v>
          </cell>
          <cell r="J427">
            <v>34229</v>
          </cell>
          <cell r="K427">
            <v>0</v>
          </cell>
          <cell r="L427">
            <v>0</v>
          </cell>
          <cell r="M427">
            <v>0</v>
          </cell>
          <cell r="N427">
            <v>0</v>
          </cell>
          <cell r="O427">
            <v>0</v>
          </cell>
        </row>
        <row r="428">
          <cell r="A428">
            <v>408</v>
          </cell>
          <cell r="B428">
            <v>0</v>
          </cell>
          <cell r="C428" t="str">
            <v>Caùp löïc khoâng coù lôùp giaùp kim loaïi baûo veä AL/XLPE/PVC - 22kV 3x185</v>
          </cell>
          <cell r="D428" t="str">
            <v>100m</v>
          </cell>
          <cell r="E428">
            <v>0</v>
          </cell>
          <cell r="G428">
            <v>0</v>
          </cell>
          <cell r="H428">
            <v>28800</v>
          </cell>
          <cell r="J428">
            <v>28800</v>
          </cell>
          <cell r="K428">
            <v>0</v>
          </cell>
          <cell r="L428">
            <v>0</v>
          </cell>
          <cell r="M428">
            <v>0</v>
          </cell>
          <cell r="N428">
            <v>0</v>
          </cell>
          <cell r="O428">
            <v>0</v>
          </cell>
        </row>
        <row r="429">
          <cell r="A429">
            <v>409</v>
          </cell>
          <cell r="B429">
            <v>0</v>
          </cell>
          <cell r="C429" t="str">
            <v>Caùp löïc khoâng coù lôùp giaùp kim loaïi baûo veä AL/XLPE/PVC - 22kV 3x150</v>
          </cell>
          <cell r="D429" t="str">
            <v>100m</v>
          </cell>
          <cell r="E429">
            <v>0</v>
          </cell>
          <cell r="G429">
            <v>0</v>
          </cell>
          <cell r="H429">
            <v>25270</v>
          </cell>
          <cell r="J429">
            <v>25270</v>
          </cell>
          <cell r="K429">
            <v>0</v>
          </cell>
          <cell r="L429">
            <v>0</v>
          </cell>
          <cell r="M429">
            <v>0</v>
          </cell>
          <cell r="N429">
            <v>0</v>
          </cell>
          <cell r="O429">
            <v>0</v>
          </cell>
        </row>
        <row r="430">
          <cell r="A430">
            <v>410</v>
          </cell>
          <cell r="B430">
            <v>0</v>
          </cell>
          <cell r="C430" t="str">
            <v>Caùp löïc khoâng coù lôùp giaùp kim loaïi baûo veä AL/XLPE/PVC - 22kV 3x120</v>
          </cell>
          <cell r="D430" t="str">
            <v>100m</v>
          </cell>
          <cell r="E430">
            <v>0</v>
          </cell>
          <cell r="G430">
            <v>0</v>
          </cell>
          <cell r="H430">
            <v>22511</v>
          </cell>
          <cell r="J430">
            <v>22511</v>
          </cell>
          <cell r="K430">
            <v>0</v>
          </cell>
          <cell r="L430">
            <v>0</v>
          </cell>
          <cell r="M430">
            <v>0</v>
          </cell>
          <cell r="N430">
            <v>0</v>
          </cell>
          <cell r="O430">
            <v>0</v>
          </cell>
        </row>
        <row r="431">
          <cell r="A431">
            <v>411</v>
          </cell>
          <cell r="B431">
            <v>0</v>
          </cell>
          <cell r="C431" t="str">
            <v>Caùp löïc khoâng coù lôùp giaùp kim loaïi baûo veä AL/XLPE/PVC - 22kV 3x95</v>
          </cell>
          <cell r="D431" t="str">
            <v>100m</v>
          </cell>
          <cell r="E431">
            <v>0</v>
          </cell>
          <cell r="G431">
            <v>0</v>
          </cell>
          <cell r="H431">
            <v>19971</v>
          </cell>
          <cell r="J431">
            <v>19971</v>
          </cell>
          <cell r="K431">
            <v>0</v>
          </cell>
          <cell r="L431">
            <v>0</v>
          </cell>
          <cell r="M431">
            <v>0</v>
          </cell>
          <cell r="N431">
            <v>0</v>
          </cell>
          <cell r="O431">
            <v>0</v>
          </cell>
        </row>
        <row r="432">
          <cell r="A432">
            <v>412</v>
          </cell>
          <cell r="B432">
            <v>0</v>
          </cell>
          <cell r="C432" t="str">
            <v>Caùp löïc khoâng coù lôùp giaùp kim loaïi baûo veä AL/XLPE/PVC - 22kV 3x70</v>
          </cell>
          <cell r="D432" t="str">
            <v>100m</v>
          </cell>
          <cell r="E432">
            <v>0</v>
          </cell>
          <cell r="G432">
            <v>0</v>
          </cell>
          <cell r="H432">
            <v>17109</v>
          </cell>
          <cell r="J432">
            <v>17109</v>
          </cell>
          <cell r="K432">
            <v>0</v>
          </cell>
          <cell r="L432">
            <v>0</v>
          </cell>
          <cell r="M432">
            <v>0</v>
          </cell>
          <cell r="N432">
            <v>0</v>
          </cell>
          <cell r="O432">
            <v>0</v>
          </cell>
        </row>
        <row r="433">
          <cell r="A433">
            <v>413</v>
          </cell>
          <cell r="B433">
            <v>0</v>
          </cell>
          <cell r="C433" t="str">
            <v>Caùp löïc khoâng coù lôùp giaùp kim loaïi baûo veä AL/XLPE/PVC - 22kV 3x50</v>
          </cell>
          <cell r="D433" t="str">
            <v>100m</v>
          </cell>
          <cell r="E433">
            <v>0</v>
          </cell>
          <cell r="G433">
            <v>0</v>
          </cell>
          <cell r="H433">
            <v>14640</v>
          </cell>
          <cell r="J433">
            <v>14640</v>
          </cell>
          <cell r="K433">
            <v>0</v>
          </cell>
          <cell r="L433">
            <v>0</v>
          </cell>
          <cell r="M433">
            <v>0</v>
          </cell>
          <cell r="N433">
            <v>0</v>
          </cell>
          <cell r="O433">
            <v>0</v>
          </cell>
        </row>
        <row r="434">
          <cell r="A434">
            <v>414</v>
          </cell>
          <cell r="B434">
            <v>0</v>
          </cell>
          <cell r="C434" t="str">
            <v>Caùp löïc khoâng coù lôùp giaùp kim loaïi baûo veä AL/XLPE/PVC - 22kV 3x35</v>
          </cell>
          <cell r="D434" t="str">
            <v>100m</v>
          </cell>
          <cell r="E434">
            <v>0</v>
          </cell>
          <cell r="G434">
            <v>0</v>
          </cell>
          <cell r="H434">
            <v>12990</v>
          </cell>
          <cell r="J434">
            <v>12990</v>
          </cell>
          <cell r="K434">
            <v>0</v>
          </cell>
          <cell r="L434">
            <v>0</v>
          </cell>
          <cell r="M434">
            <v>0</v>
          </cell>
          <cell r="N434">
            <v>0</v>
          </cell>
          <cell r="O434">
            <v>0</v>
          </cell>
        </row>
        <row r="435">
          <cell r="A435">
            <v>415</v>
          </cell>
          <cell r="B435">
            <v>0</v>
          </cell>
          <cell r="C435" t="str">
            <v>Caùp löïc khoâng coù lôùp giaùp kim loaïi baûo veä AL/XLPE/PVC - 22kV 3x25</v>
          </cell>
          <cell r="D435" t="str">
            <v>100m</v>
          </cell>
          <cell r="E435">
            <v>0</v>
          </cell>
          <cell r="G435">
            <v>0</v>
          </cell>
          <cell r="H435">
            <v>11730</v>
          </cell>
          <cell r="J435">
            <v>11730</v>
          </cell>
          <cell r="K435">
            <v>0</v>
          </cell>
          <cell r="L435">
            <v>0</v>
          </cell>
          <cell r="M435">
            <v>0</v>
          </cell>
          <cell r="N435">
            <v>0</v>
          </cell>
          <cell r="O435">
            <v>0</v>
          </cell>
        </row>
        <row r="436">
          <cell r="A436">
            <v>416</v>
          </cell>
          <cell r="B436">
            <v>0</v>
          </cell>
          <cell r="C436" t="str">
            <v>Caùp löïc coù lôùp sôïi nhoâm baûo veä AL/XLPE/PVC/AWA/PVC - 22kV 1x500</v>
          </cell>
          <cell r="D436" t="str">
            <v>100m</v>
          </cell>
          <cell r="E436">
            <v>0</v>
          </cell>
          <cell r="G436">
            <v>0</v>
          </cell>
          <cell r="H436">
            <v>24000</v>
          </cell>
          <cell r="J436">
            <v>24000</v>
          </cell>
          <cell r="K436">
            <v>0</v>
          </cell>
          <cell r="L436">
            <v>0</v>
          </cell>
          <cell r="M436">
            <v>0</v>
          </cell>
          <cell r="N436">
            <v>0</v>
          </cell>
          <cell r="O436">
            <v>0</v>
          </cell>
        </row>
        <row r="437">
          <cell r="A437">
            <v>417</v>
          </cell>
          <cell r="B437">
            <v>0</v>
          </cell>
          <cell r="C437" t="str">
            <v>Caùp löïc coù lôùp sôïi nhoâm baûo veä AL/XLPE/PVC/AWA/PVC - 22kV 1x400</v>
          </cell>
          <cell r="D437" t="str">
            <v>100m</v>
          </cell>
          <cell r="E437">
            <v>0</v>
          </cell>
          <cell r="G437">
            <v>0</v>
          </cell>
          <cell r="H437">
            <v>20360</v>
          </cell>
          <cell r="J437">
            <v>20360</v>
          </cell>
          <cell r="K437">
            <v>0</v>
          </cell>
          <cell r="L437">
            <v>0</v>
          </cell>
          <cell r="M437">
            <v>0</v>
          </cell>
          <cell r="N437">
            <v>0</v>
          </cell>
          <cell r="O437">
            <v>0</v>
          </cell>
        </row>
        <row r="438">
          <cell r="A438">
            <v>418</v>
          </cell>
          <cell r="B438">
            <v>0</v>
          </cell>
          <cell r="C438" t="str">
            <v>Caùp löïc coù lôùp sôïi nhoâm baûo veä AL/XLPE/PVC/AWA/PVC - 22kV 1x300</v>
          </cell>
          <cell r="D438" t="str">
            <v>100m</v>
          </cell>
          <cell r="E438">
            <v>0</v>
          </cell>
          <cell r="G438">
            <v>0</v>
          </cell>
          <cell r="H438">
            <v>17511</v>
          </cell>
          <cell r="J438">
            <v>17511</v>
          </cell>
          <cell r="K438">
            <v>0</v>
          </cell>
          <cell r="L438">
            <v>0</v>
          </cell>
          <cell r="M438">
            <v>0</v>
          </cell>
          <cell r="N438">
            <v>0</v>
          </cell>
          <cell r="O438">
            <v>0</v>
          </cell>
        </row>
        <row r="439">
          <cell r="A439">
            <v>419</v>
          </cell>
          <cell r="B439">
            <v>0</v>
          </cell>
          <cell r="C439" t="str">
            <v>Caùp löïc coù lôùp sôïi nhoâm baûo veä AL/XLPE/PVC/AWA/PVC - 22kV 1x240</v>
          </cell>
          <cell r="D439" t="str">
            <v>100m</v>
          </cell>
          <cell r="E439">
            <v>0</v>
          </cell>
          <cell r="G439">
            <v>0</v>
          </cell>
          <cell r="H439">
            <v>14560</v>
          </cell>
          <cell r="J439">
            <v>14560</v>
          </cell>
          <cell r="K439">
            <v>0</v>
          </cell>
          <cell r="L439">
            <v>0</v>
          </cell>
          <cell r="M439">
            <v>0</v>
          </cell>
          <cell r="N439">
            <v>0</v>
          </cell>
          <cell r="O439">
            <v>0</v>
          </cell>
        </row>
        <row r="440">
          <cell r="A440">
            <v>420</v>
          </cell>
          <cell r="B440">
            <v>0</v>
          </cell>
          <cell r="C440" t="str">
            <v>Caùp löïc coù lôùp sôïi nhoâm baûo veä AL/XLPE/PVC/AWA/PVC - 22kV 1x185</v>
          </cell>
          <cell r="D440" t="str">
            <v>100m</v>
          </cell>
          <cell r="E440">
            <v>0</v>
          </cell>
          <cell r="G440">
            <v>0</v>
          </cell>
          <cell r="H440">
            <v>12740</v>
          </cell>
          <cell r="J440">
            <v>12740</v>
          </cell>
          <cell r="K440">
            <v>0</v>
          </cell>
          <cell r="L440">
            <v>0</v>
          </cell>
          <cell r="M440">
            <v>0</v>
          </cell>
          <cell r="N440">
            <v>0</v>
          </cell>
          <cell r="O440">
            <v>0</v>
          </cell>
        </row>
        <row r="441">
          <cell r="A441">
            <v>421</v>
          </cell>
          <cell r="B441">
            <v>0</v>
          </cell>
          <cell r="C441" t="str">
            <v>Caùp löïc coù lôùp sôïi nhoâm baûo veä AL/XLPE/PVC/AWA/PVC - 22kV 1x150</v>
          </cell>
          <cell r="D441" t="str">
            <v>100m</v>
          </cell>
          <cell r="E441">
            <v>0</v>
          </cell>
          <cell r="G441">
            <v>0</v>
          </cell>
          <cell r="H441">
            <v>11410</v>
          </cell>
          <cell r="J441">
            <v>11410</v>
          </cell>
          <cell r="K441">
            <v>0</v>
          </cell>
          <cell r="L441">
            <v>0</v>
          </cell>
          <cell r="M441">
            <v>0</v>
          </cell>
          <cell r="N441">
            <v>0</v>
          </cell>
          <cell r="O441">
            <v>0</v>
          </cell>
        </row>
        <row r="442">
          <cell r="A442">
            <v>422</v>
          </cell>
          <cell r="B442">
            <v>0</v>
          </cell>
          <cell r="C442" t="str">
            <v>Caùp löïc coù lôùp sôïi nhoâm baûo veä AL/XLPE/PVC/AWA/PVC - 22kV 1x120</v>
          </cell>
          <cell r="D442" t="str">
            <v>100m</v>
          </cell>
          <cell r="E442">
            <v>0</v>
          </cell>
          <cell r="G442">
            <v>0</v>
          </cell>
          <cell r="H442">
            <v>10420</v>
          </cell>
          <cell r="J442">
            <v>10420</v>
          </cell>
          <cell r="K442">
            <v>0</v>
          </cell>
          <cell r="L442">
            <v>0</v>
          </cell>
          <cell r="M442">
            <v>0</v>
          </cell>
          <cell r="N442">
            <v>0</v>
          </cell>
          <cell r="O442">
            <v>0</v>
          </cell>
        </row>
        <row r="443">
          <cell r="A443">
            <v>423</v>
          </cell>
          <cell r="B443">
            <v>0</v>
          </cell>
          <cell r="C443" t="str">
            <v>Caùp löïc coù lôùp sôïi nhoâm baûo veä AL/XLPE/PVC/AWA/PVC - 22kV 1x95</v>
          </cell>
          <cell r="D443" t="str">
            <v>100m</v>
          </cell>
          <cell r="E443">
            <v>0</v>
          </cell>
          <cell r="G443">
            <v>0</v>
          </cell>
          <cell r="H443">
            <v>9460</v>
          </cell>
          <cell r="J443">
            <v>9460</v>
          </cell>
          <cell r="K443">
            <v>0</v>
          </cell>
          <cell r="L443">
            <v>0</v>
          </cell>
          <cell r="M443">
            <v>0</v>
          </cell>
          <cell r="N443">
            <v>0</v>
          </cell>
          <cell r="O443">
            <v>0</v>
          </cell>
        </row>
        <row r="444">
          <cell r="A444">
            <v>424</v>
          </cell>
          <cell r="B444">
            <v>0</v>
          </cell>
          <cell r="C444" t="str">
            <v>Caùp löïc coù lôùp sôïi nhoâm baûo veä AL/XLPE/PVC/AWA/PVC - 22kV 1x70</v>
          </cell>
          <cell r="D444" t="str">
            <v>100m</v>
          </cell>
          <cell r="E444">
            <v>0</v>
          </cell>
          <cell r="G444">
            <v>0</v>
          </cell>
          <cell r="H444">
            <v>7811</v>
          </cell>
          <cell r="J444">
            <v>7811</v>
          </cell>
          <cell r="K444">
            <v>0</v>
          </cell>
          <cell r="L444">
            <v>0</v>
          </cell>
          <cell r="M444">
            <v>0</v>
          </cell>
          <cell r="N444">
            <v>0</v>
          </cell>
          <cell r="O444">
            <v>0</v>
          </cell>
        </row>
        <row r="445">
          <cell r="A445">
            <v>425</v>
          </cell>
          <cell r="B445">
            <v>0</v>
          </cell>
          <cell r="C445" t="str">
            <v>Caùp löïc coù lôùp sôïi nhoâm baûo veä AL/XLPE/PVC/AWA/PVC - 22kV 1x50</v>
          </cell>
          <cell r="D445" t="str">
            <v>100m</v>
          </cell>
          <cell r="E445">
            <v>0</v>
          </cell>
          <cell r="G445">
            <v>0</v>
          </cell>
          <cell r="H445">
            <v>6920</v>
          </cell>
          <cell r="J445">
            <v>6920</v>
          </cell>
          <cell r="K445">
            <v>0</v>
          </cell>
          <cell r="L445">
            <v>0</v>
          </cell>
          <cell r="M445">
            <v>0</v>
          </cell>
          <cell r="N445">
            <v>0</v>
          </cell>
          <cell r="O445">
            <v>0</v>
          </cell>
        </row>
        <row r="446">
          <cell r="A446">
            <v>426</v>
          </cell>
          <cell r="B446">
            <v>0</v>
          </cell>
          <cell r="C446" t="str">
            <v>Caùp löïc khoâng coù lôùp giaùp kim loaïi baûo veä AL/XLPE/PVC - 22kV 1x500</v>
          </cell>
          <cell r="D446" t="str">
            <v>100m</v>
          </cell>
          <cell r="E446">
            <v>0</v>
          </cell>
          <cell r="G446">
            <v>0</v>
          </cell>
          <cell r="H446">
            <v>17209</v>
          </cell>
          <cell r="J446">
            <v>17209</v>
          </cell>
          <cell r="K446">
            <v>0</v>
          </cell>
          <cell r="L446">
            <v>0</v>
          </cell>
          <cell r="M446">
            <v>0</v>
          </cell>
          <cell r="N446">
            <v>0</v>
          </cell>
          <cell r="O446">
            <v>0</v>
          </cell>
        </row>
        <row r="447">
          <cell r="A447">
            <v>427</v>
          </cell>
          <cell r="B447">
            <v>0</v>
          </cell>
          <cell r="C447" t="str">
            <v>Caùp löïc khoâng coù lôùp giaùp kim loaïi baûo veä AL/XLPE/PVC - 22kV 1x400</v>
          </cell>
          <cell r="D447" t="str">
            <v>100m</v>
          </cell>
          <cell r="E447">
            <v>0</v>
          </cell>
          <cell r="G447">
            <v>0</v>
          </cell>
          <cell r="H447">
            <v>14070</v>
          </cell>
          <cell r="J447">
            <v>14070</v>
          </cell>
          <cell r="K447">
            <v>0</v>
          </cell>
          <cell r="L447">
            <v>0</v>
          </cell>
          <cell r="M447">
            <v>0</v>
          </cell>
          <cell r="N447">
            <v>0</v>
          </cell>
          <cell r="O447">
            <v>0</v>
          </cell>
        </row>
        <row r="448">
          <cell r="A448">
            <v>428</v>
          </cell>
          <cell r="B448">
            <v>0</v>
          </cell>
          <cell r="C448" t="str">
            <v>Caùp löïc khoâng coù lôùp giaùp kim loaïi baûo veä AL/XLPE/PVC - 22kV 1x300</v>
          </cell>
          <cell r="D448" t="str">
            <v>100m</v>
          </cell>
          <cell r="E448">
            <v>0</v>
          </cell>
          <cell r="G448">
            <v>0</v>
          </cell>
          <cell r="H448">
            <v>11690</v>
          </cell>
          <cell r="J448">
            <v>11690</v>
          </cell>
          <cell r="K448">
            <v>0</v>
          </cell>
          <cell r="L448">
            <v>0</v>
          </cell>
          <cell r="M448">
            <v>0</v>
          </cell>
          <cell r="N448">
            <v>0</v>
          </cell>
          <cell r="O448">
            <v>0</v>
          </cell>
        </row>
        <row r="449">
          <cell r="A449">
            <v>429</v>
          </cell>
          <cell r="B449">
            <v>0</v>
          </cell>
          <cell r="C449" t="str">
            <v>Caùp löïc khoâng coù lôùp giaùp kim loaïi baûo veä AL/XLPE/PVC - 22kV 1x240</v>
          </cell>
          <cell r="D449" t="str">
            <v>100m</v>
          </cell>
          <cell r="E449">
            <v>0</v>
          </cell>
          <cell r="G449">
            <v>0</v>
          </cell>
          <cell r="H449">
            <v>10080</v>
          </cell>
          <cell r="J449">
            <v>10080</v>
          </cell>
          <cell r="K449">
            <v>0</v>
          </cell>
          <cell r="L449">
            <v>0</v>
          </cell>
          <cell r="M449">
            <v>0</v>
          </cell>
          <cell r="N449">
            <v>0</v>
          </cell>
          <cell r="O449">
            <v>0</v>
          </cell>
        </row>
        <row r="450">
          <cell r="A450">
            <v>430</v>
          </cell>
          <cell r="B450">
            <v>0</v>
          </cell>
          <cell r="C450" t="str">
            <v>Caùp löïc khoâng coù lôùp giaùp kim loaïi baûo veä AL/XLPE/PVC - 22kV 1x185</v>
          </cell>
          <cell r="D450" t="str">
            <v>100m</v>
          </cell>
          <cell r="E450">
            <v>0</v>
          </cell>
          <cell r="G450">
            <v>0</v>
          </cell>
          <cell r="H450">
            <v>8559</v>
          </cell>
          <cell r="J450">
            <v>8559</v>
          </cell>
          <cell r="K450">
            <v>0</v>
          </cell>
          <cell r="L450">
            <v>0</v>
          </cell>
          <cell r="M450">
            <v>0</v>
          </cell>
          <cell r="N450">
            <v>0</v>
          </cell>
          <cell r="O450">
            <v>0</v>
          </cell>
        </row>
        <row r="451">
          <cell r="A451">
            <v>431</v>
          </cell>
          <cell r="B451">
            <v>0</v>
          </cell>
          <cell r="C451" t="str">
            <v>Caùp löïc khoâng coù lôùp giaùp kim loaïi baûo veä AL/XLPE/PVC - 22kV 1x150</v>
          </cell>
          <cell r="D451" t="str">
            <v>100m</v>
          </cell>
          <cell r="E451">
            <v>0</v>
          </cell>
          <cell r="G451">
            <v>0</v>
          </cell>
          <cell r="H451">
            <v>7411</v>
          </cell>
          <cell r="J451">
            <v>7411</v>
          </cell>
          <cell r="K451">
            <v>0</v>
          </cell>
          <cell r="L451">
            <v>0</v>
          </cell>
          <cell r="M451">
            <v>0</v>
          </cell>
          <cell r="N451">
            <v>0</v>
          </cell>
          <cell r="O451">
            <v>0</v>
          </cell>
        </row>
        <row r="452">
          <cell r="A452">
            <v>432</v>
          </cell>
          <cell r="B452">
            <v>0</v>
          </cell>
          <cell r="C452" t="str">
            <v>Caùp löïc khoâng coù lôùp giaùp kim loaïi baûo veä AL/XLPE/PVC - 22kV 1x120</v>
          </cell>
          <cell r="D452" t="str">
            <v>100m</v>
          </cell>
          <cell r="E452">
            <v>0</v>
          </cell>
          <cell r="G452">
            <v>0</v>
          </cell>
          <cell r="H452">
            <v>6600</v>
          </cell>
          <cell r="J452">
            <v>6600</v>
          </cell>
          <cell r="K452">
            <v>0</v>
          </cell>
          <cell r="L452">
            <v>0</v>
          </cell>
          <cell r="M452">
            <v>0</v>
          </cell>
          <cell r="N452">
            <v>0</v>
          </cell>
          <cell r="O452">
            <v>0</v>
          </cell>
        </row>
        <row r="453">
          <cell r="A453">
            <v>433</v>
          </cell>
          <cell r="B453">
            <v>0</v>
          </cell>
          <cell r="C453" t="str">
            <v>Caùp löïc khoâng coù lôùp giaùp kim loaïi baûo veä AL/XLPE/PVC - 22kV 1x95</v>
          </cell>
          <cell r="D453" t="str">
            <v>100m</v>
          </cell>
          <cell r="E453">
            <v>0</v>
          </cell>
          <cell r="G453">
            <v>0</v>
          </cell>
          <cell r="H453">
            <v>5850</v>
          </cell>
          <cell r="J453">
            <v>5850</v>
          </cell>
          <cell r="K453">
            <v>0</v>
          </cell>
          <cell r="L453">
            <v>0</v>
          </cell>
          <cell r="M453">
            <v>0</v>
          </cell>
          <cell r="N453">
            <v>0</v>
          </cell>
          <cell r="O453">
            <v>0</v>
          </cell>
        </row>
        <row r="454">
          <cell r="A454">
            <v>434</v>
          </cell>
          <cell r="B454">
            <v>0</v>
          </cell>
          <cell r="C454" t="str">
            <v>Caùp löïc khoâng coù lôùp giaùp kim loaïi baûo veä AL/XLPE/PVC - 22kV 1x70</v>
          </cell>
          <cell r="D454" t="str">
            <v>100m</v>
          </cell>
          <cell r="E454">
            <v>0</v>
          </cell>
          <cell r="G454">
            <v>0</v>
          </cell>
          <cell r="H454">
            <v>4991</v>
          </cell>
          <cell r="J454">
            <v>4991</v>
          </cell>
          <cell r="K454">
            <v>0</v>
          </cell>
          <cell r="L454">
            <v>0</v>
          </cell>
          <cell r="M454">
            <v>0</v>
          </cell>
          <cell r="N454">
            <v>0</v>
          </cell>
          <cell r="O454">
            <v>0</v>
          </cell>
        </row>
        <row r="455">
          <cell r="A455">
            <v>435</v>
          </cell>
          <cell r="B455">
            <v>0</v>
          </cell>
          <cell r="C455" t="str">
            <v>Caùp löïc khoâng coù lôùp giaùp kim loaïi baûo veä AL/XLPE/PVC - 22kV 1x50</v>
          </cell>
          <cell r="D455" t="str">
            <v>100m</v>
          </cell>
          <cell r="E455">
            <v>0</v>
          </cell>
          <cell r="G455">
            <v>0</v>
          </cell>
          <cell r="H455">
            <v>4310</v>
          </cell>
          <cell r="J455">
            <v>4310</v>
          </cell>
          <cell r="K455">
            <v>0</v>
          </cell>
          <cell r="L455">
            <v>0</v>
          </cell>
          <cell r="M455">
            <v>0</v>
          </cell>
          <cell r="N455">
            <v>0</v>
          </cell>
          <cell r="O455">
            <v>0</v>
          </cell>
        </row>
        <row r="456">
          <cell r="A456" t="str">
            <v>V.1.5</v>
          </cell>
          <cell r="B456">
            <v>0</v>
          </cell>
          <cell r="C456" t="str">
            <v>Caùp löïc 10kV</v>
          </cell>
          <cell r="E456">
            <v>0</v>
          </cell>
          <cell r="G456">
            <v>0</v>
          </cell>
          <cell r="J456">
            <v>0</v>
          </cell>
          <cell r="K456">
            <v>0</v>
          </cell>
          <cell r="L456">
            <v>0</v>
          </cell>
          <cell r="M456">
            <v>0</v>
          </cell>
          <cell r="N456">
            <v>0</v>
          </cell>
          <cell r="O456">
            <v>0</v>
          </cell>
        </row>
        <row r="457">
          <cell r="A457">
            <v>436</v>
          </cell>
          <cell r="B457">
            <v>0</v>
          </cell>
          <cell r="C457" t="str">
            <v>Caùp löïc coù lôùp baêng theùp baûo veä Cu/XLPE/PVC/DSTA/PVC 3x50</v>
          </cell>
          <cell r="D457" t="str">
            <v>100m</v>
          </cell>
          <cell r="E457">
            <v>0</v>
          </cell>
          <cell r="G457">
            <v>0</v>
          </cell>
          <cell r="H457">
            <v>16401</v>
          </cell>
          <cell r="J457">
            <v>16401</v>
          </cell>
          <cell r="K457">
            <v>0</v>
          </cell>
          <cell r="L457">
            <v>0</v>
          </cell>
          <cell r="M457">
            <v>0</v>
          </cell>
          <cell r="N457">
            <v>0</v>
          </cell>
          <cell r="O457">
            <v>0</v>
          </cell>
        </row>
        <row r="458">
          <cell r="A458">
            <v>437</v>
          </cell>
          <cell r="B458">
            <v>0</v>
          </cell>
          <cell r="C458" t="str">
            <v>Caùp löïc coù lôùp sôïi theùp baûo veä Cu/XLPE/PVC/SWA/PVC - 10kV 3x50</v>
          </cell>
          <cell r="D458" t="str">
            <v>100m</v>
          </cell>
          <cell r="E458">
            <v>0</v>
          </cell>
          <cell r="G458">
            <v>0</v>
          </cell>
          <cell r="H458">
            <v>17810</v>
          </cell>
          <cell r="J458">
            <v>17810</v>
          </cell>
          <cell r="K458">
            <v>0</v>
          </cell>
          <cell r="L458">
            <v>0</v>
          </cell>
          <cell r="M458">
            <v>0</v>
          </cell>
          <cell r="N458">
            <v>0</v>
          </cell>
          <cell r="O458">
            <v>0</v>
          </cell>
        </row>
        <row r="459">
          <cell r="A459">
            <v>438</v>
          </cell>
          <cell r="B459">
            <v>0</v>
          </cell>
          <cell r="C459" t="str">
            <v>Caùp löïc coù lôùp sôïi theùp baûo veä Cu/XLPE/PVC/SWA/PVC - 10kV 3x50</v>
          </cell>
          <cell r="D459" t="str">
            <v>100m</v>
          </cell>
          <cell r="E459">
            <v>0</v>
          </cell>
          <cell r="G459">
            <v>0</v>
          </cell>
          <cell r="H459">
            <v>16913</v>
          </cell>
          <cell r="J459">
            <v>16913</v>
          </cell>
          <cell r="K459">
            <v>0</v>
          </cell>
          <cell r="L459">
            <v>0</v>
          </cell>
          <cell r="M459">
            <v>0</v>
          </cell>
          <cell r="N459">
            <v>0</v>
          </cell>
          <cell r="O459">
            <v>0</v>
          </cell>
        </row>
        <row r="460">
          <cell r="A460">
            <v>439</v>
          </cell>
          <cell r="B460">
            <v>0</v>
          </cell>
          <cell r="C460" t="str">
            <v>Caùp löïc khoâng coù lôùp giaùp kim loaïi baûo veä Cu/XLPE/PVC - 10kV 3x50</v>
          </cell>
          <cell r="D460" t="str">
            <v>100m</v>
          </cell>
          <cell r="E460">
            <v>0</v>
          </cell>
          <cell r="G460">
            <v>0</v>
          </cell>
          <cell r="H460">
            <v>13810</v>
          </cell>
          <cell r="J460">
            <v>13810</v>
          </cell>
          <cell r="K460">
            <v>0</v>
          </cell>
          <cell r="L460">
            <v>0</v>
          </cell>
          <cell r="M460">
            <v>0</v>
          </cell>
          <cell r="N460">
            <v>0</v>
          </cell>
          <cell r="O460">
            <v>0</v>
          </cell>
        </row>
        <row r="461">
          <cell r="A461">
            <v>440</v>
          </cell>
          <cell r="B461">
            <v>0</v>
          </cell>
          <cell r="C461" t="str">
            <v>Caùp löïc khoâng coù lôùpgiaùp kim loaïi baûo veä Cu/XLPE/PVC/AWA/PVC - 10kV 1x185</v>
          </cell>
          <cell r="D461" t="str">
            <v>100m</v>
          </cell>
          <cell r="E461">
            <v>0</v>
          </cell>
          <cell r="G461">
            <v>0</v>
          </cell>
          <cell r="H461">
            <v>15690</v>
          </cell>
          <cell r="J461">
            <v>15690</v>
          </cell>
          <cell r="K461">
            <v>0</v>
          </cell>
          <cell r="L461">
            <v>0</v>
          </cell>
          <cell r="M461">
            <v>0</v>
          </cell>
          <cell r="N461">
            <v>0</v>
          </cell>
          <cell r="O461">
            <v>0</v>
          </cell>
        </row>
        <row r="462">
          <cell r="A462">
            <v>441</v>
          </cell>
          <cell r="B462">
            <v>0</v>
          </cell>
          <cell r="C462" t="str">
            <v>Caùp löïc khoâng coù lôùp giaùp kim loaïi baûo veä Cu/XLPE/PVC - 10kV 1x185</v>
          </cell>
          <cell r="D462" t="str">
            <v>100m</v>
          </cell>
          <cell r="E462">
            <v>0</v>
          </cell>
          <cell r="G462">
            <v>0</v>
          </cell>
          <cell r="H462">
            <v>11920</v>
          </cell>
          <cell r="J462">
            <v>11920</v>
          </cell>
          <cell r="K462">
            <v>0</v>
          </cell>
          <cell r="L462">
            <v>0</v>
          </cell>
          <cell r="M462">
            <v>0</v>
          </cell>
          <cell r="N462">
            <v>0</v>
          </cell>
          <cell r="O462">
            <v>0</v>
          </cell>
        </row>
        <row r="463">
          <cell r="A463" t="str">
            <v>V.2</v>
          </cell>
          <cell r="B463">
            <v>0</v>
          </cell>
          <cell r="C463" t="str">
            <v xml:space="preserve">Caùp haï aùp 0,6 - 1 kV </v>
          </cell>
          <cell r="E463">
            <v>0</v>
          </cell>
          <cell r="G463">
            <v>0</v>
          </cell>
          <cell r="J463">
            <v>0</v>
          </cell>
          <cell r="K463">
            <v>0</v>
          </cell>
          <cell r="L463">
            <v>0</v>
          </cell>
          <cell r="M463">
            <v>0</v>
          </cell>
          <cell r="N463">
            <v>0</v>
          </cell>
          <cell r="O463">
            <v>0</v>
          </cell>
        </row>
        <row r="464">
          <cell r="A464">
            <v>442</v>
          </cell>
          <cell r="B464">
            <v>0</v>
          </cell>
          <cell r="C464" t="str">
            <v>Caùp haï aùp 0,6 - 1 kV ( theo thò tröôøng)</v>
          </cell>
          <cell r="E464">
            <v>0</v>
          </cell>
          <cell r="G464">
            <v>0</v>
          </cell>
          <cell r="J464">
            <v>0</v>
          </cell>
          <cell r="K464">
            <v>0</v>
          </cell>
          <cell r="L464">
            <v>0</v>
          </cell>
          <cell r="M464">
            <v>0</v>
          </cell>
          <cell r="N464">
            <v>0</v>
          </cell>
          <cell r="O464">
            <v>0</v>
          </cell>
        </row>
        <row r="465">
          <cell r="A465" t="str">
            <v>V.3</v>
          </cell>
          <cell r="B465">
            <v>0</v>
          </cell>
          <cell r="C465" t="str">
            <v>Caùp vaën xoaén 0,6 - 1 kV LV - ABC; XLPE</v>
          </cell>
          <cell r="E465">
            <v>0</v>
          </cell>
          <cell r="G465">
            <v>0</v>
          </cell>
          <cell r="J465">
            <v>0</v>
          </cell>
          <cell r="K465">
            <v>0</v>
          </cell>
          <cell r="L465">
            <v>0</v>
          </cell>
          <cell r="M465">
            <v>0</v>
          </cell>
          <cell r="N465">
            <v>0</v>
          </cell>
          <cell r="O465">
            <v>0</v>
          </cell>
        </row>
        <row r="466">
          <cell r="A466">
            <v>443</v>
          </cell>
          <cell r="B466">
            <v>0</v>
          </cell>
          <cell r="C466" t="str">
            <v>Caùp vaën xoaén ruoät ñoàng Cu/XLPE 4x35</v>
          </cell>
          <cell r="D466" t="str">
            <v>100m</v>
          </cell>
          <cell r="E466">
            <v>0</v>
          </cell>
          <cell r="G466">
            <v>0</v>
          </cell>
          <cell r="I466">
            <v>293.60000000000002</v>
          </cell>
          <cell r="J466">
            <v>0</v>
          </cell>
          <cell r="K466">
            <v>293.60000000000002</v>
          </cell>
          <cell r="L466">
            <v>0</v>
          </cell>
          <cell r="M466">
            <v>0</v>
          </cell>
          <cell r="N466">
            <v>0</v>
          </cell>
          <cell r="O466">
            <v>0</v>
          </cell>
        </row>
        <row r="467">
          <cell r="A467">
            <v>444</v>
          </cell>
          <cell r="B467">
            <v>0</v>
          </cell>
          <cell r="C467" t="str">
            <v>Caùp vaën xoaén ruoät ñoàng Cu/XLPE 4x25</v>
          </cell>
          <cell r="D467" t="str">
            <v>100m</v>
          </cell>
          <cell r="E467">
            <v>0</v>
          </cell>
          <cell r="G467">
            <v>0</v>
          </cell>
          <cell r="I467">
            <v>218.3</v>
          </cell>
          <cell r="J467">
            <v>0</v>
          </cell>
          <cell r="K467">
            <v>218.3</v>
          </cell>
          <cell r="L467">
            <v>0</v>
          </cell>
          <cell r="M467">
            <v>0</v>
          </cell>
          <cell r="N467">
            <v>0</v>
          </cell>
          <cell r="O467">
            <v>0</v>
          </cell>
        </row>
        <row r="468">
          <cell r="A468">
            <v>445</v>
          </cell>
          <cell r="B468">
            <v>0</v>
          </cell>
          <cell r="C468" t="str">
            <v>Caùp vaën xoaén ruoät ñoàng Cu/XLPE 4x16</v>
          </cell>
          <cell r="D468" t="str">
            <v>100m</v>
          </cell>
          <cell r="E468">
            <v>0</v>
          </cell>
          <cell r="G468">
            <v>0</v>
          </cell>
          <cell r="I468">
            <v>150.30000000000001</v>
          </cell>
          <cell r="J468">
            <v>0</v>
          </cell>
          <cell r="K468">
            <v>150.30000000000001</v>
          </cell>
          <cell r="L468">
            <v>0</v>
          </cell>
          <cell r="M468">
            <v>0</v>
          </cell>
          <cell r="N468">
            <v>0</v>
          </cell>
          <cell r="O468">
            <v>0</v>
          </cell>
        </row>
        <row r="469">
          <cell r="A469">
            <v>446</v>
          </cell>
          <cell r="B469">
            <v>0</v>
          </cell>
          <cell r="C469" t="str">
            <v>Caùp vaën xoaén ruoät ñoàng Cu/XLPE 2x16</v>
          </cell>
          <cell r="D469" t="str">
            <v>100m</v>
          </cell>
          <cell r="E469">
            <v>0</v>
          </cell>
          <cell r="G469">
            <v>0</v>
          </cell>
          <cell r="I469">
            <v>75.5</v>
          </cell>
          <cell r="J469">
            <v>0</v>
          </cell>
          <cell r="K469">
            <v>75.5</v>
          </cell>
          <cell r="L469">
            <v>0</v>
          </cell>
          <cell r="M469">
            <v>0</v>
          </cell>
          <cell r="N469">
            <v>0</v>
          </cell>
          <cell r="O469">
            <v>0</v>
          </cell>
        </row>
        <row r="470">
          <cell r="A470">
            <v>447</v>
          </cell>
          <cell r="B470">
            <v>0</v>
          </cell>
          <cell r="C470" t="str">
            <v>Caùp vaën xoaén ruoät ñoàng Cu/XLPE 2x10</v>
          </cell>
          <cell r="D470" t="str">
            <v>100m</v>
          </cell>
          <cell r="E470">
            <v>0</v>
          </cell>
          <cell r="G470">
            <v>0</v>
          </cell>
          <cell r="I470">
            <v>48.3</v>
          </cell>
          <cell r="J470">
            <v>0</v>
          </cell>
          <cell r="K470">
            <v>48.3</v>
          </cell>
          <cell r="L470">
            <v>0</v>
          </cell>
          <cell r="M470">
            <v>0</v>
          </cell>
          <cell r="N470">
            <v>0</v>
          </cell>
          <cell r="O470">
            <v>0</v>
          </cell>
        </row>
        <row r="471">
          <cell r="A471">
            <v>448</v>
          </cell>
          <cell r="B471">
            <v>0</v>
          </cell>
          <cell r="C471" t="str">
            <v>Caùp vaën xoaén ruoät ñoàng Cu/XLPE 1x240</v>
          </cell>
          <cell r="D471" t="str">
            <v>100m</v>
          </cell>
          <cell r="E471">
            <v>0</v>
          </cell>
          <cell r="G471">
            <v>0</v>
          </cell>
          <cell r="I471">
            <v>573.20000000000005</v>
          </cell>
          <cell r="J471">
            <v>0</v>
          </cell>
          <cell r="K471">
            <v>573.20000000000005</v>
          </cell>
          <cell r="L471">
            <v>0</v>
          </cell>
          <cell r="M471">
            <v>0</v>
          </cell>
          <cell r="N471">
            <v>0</v>
          </cell>
          <cell r="O471">
            <v>0</v>
          </cell>
        </row>
        <row r="472">
          <cell r="A472">
            <v>449</v>
          </cell>
          <cell r="B472">
            <v>0</v>
          </cell>
          <cell r="C472" t="str">
            <v>Caùp vaën xoaén ruoät ñoàng Cu/XLPE 1x120</v>
          </cell>
          <cell r="D472" t="str">
            <v>100m</v>
          </cell>
          <cell r="E472">
            <v>0</v>
          </cell>
          <cell r="G472">
            <v>0</v>
          </cell>
          <cell r="I472">
            <v>284.10000000000002</v>
          </cell>
          <cell r="J472">
            <v>0</v>
          </cell>
          <cell r="K472">
            <v>284.10000000000002</v>
          </cell>
          <cell r="L472">
            <v>0</v>
          </cell>
          <cell r="M472">
            <v>0</v>
          </cell>
          <cell r="N472">
            <v>0</v>
          </cell>
          <cell r="O472">
            <v>0</v>
          </cell>
        </row>
        <row r="473">
          <cell r="A473">
            <v>450</v>
          </cell>
          <cell r="B473">
            <v>0</v>
          </cell>
          <cell r="C473" t="str">
            <v>Caùp vaën xoaén ruoät nhoâm (theo giaù thò tröôøng)</v>
          </cell>
          <cell r="E473">
            <v>0</v>
          </cell>
          <cell r="G473">
            <v>0</v>
          </cell>
          <cell r="J473">
            <v>0</v>
          </cell>
          <cell r="K473">
            <v>0</v>
          </cell>
          <cell r="L473">
            <v>0</v>
          </cell>
          <cell r="M473">
            <v>0</v>
          </cell>
          <cell r="N473">
            <v>0</v>
          </cell>
          <cell r="O473">
            <v>0</v>
          </cell>
        </row>
        <row r="474">
          <cell r="A474">
            <v>451</v>
          </cell>
          <cell r="B474">
            <v>0</v>
          </cell>
          <cell r="C474" t="str">
            <v>Caùp xoaén treân khoâng töï ñôõ 0,6/1 kV AL/XLPE, 4x95</v>
          </cell>
          <cell r="D474" t="str">
            <v>100m</v>
          </cell>
          <cell r="E474">
            <v>0</v>
          </cell>
          <cell r="G474">
            <v>0</v>
          </cell>
          <cell r="I474">
            <v>263</v>
          </cell>
          <cell r="J474">
            <v>0</v>
          </cell>
          <cell r="K474">
            <v>263</v>
          </cell>
          <cell r="L474">
            <v>0</v>
          </cell>
          <cell r="M474">
            <v>0</v>
          </cell>
          <cell r="N474">
            <v>0</v>
          </cell>
          <cell r="O474">
            <v>0</v>
          </cell>
        </row>
        <row r="475">
          <cell r="A475">
            <v>452</v>
          </cell>
          <cell r="B475">
            <v>0</v>
          </cell>
          <cell r="C475" t="str">
            <v>Caùp xoaén treân khoâng töï ñôõ 0,6/1 kV AL/XLPE, 4x50</v>
          </cell>
          <cell r="D475" t="str">
            <v>100m</v>
          </cell>
          <cell r="E475">
            <v>0</v>
          </cell>
          <cell r="G475">
            <v>0</v>
          </cell>
          <cell r="I475">
            <v>153</v>
          </cell>
          <cell r="J475">
            <v>0</v>
          </cell>
          <cell r="K475">
            <v>153</v>
          </cell>
          <cell r="L475">
            <v>0</v>
          </cell>
          <cell r="M475">
            <v>0</v>
          </cell>
          <cell r="N475">
            <v>0</v>
          </cell>
          <cell r="O475">
            <v>0</v>
          </cell>
        </row>
        <row r="476">
          <cell r="A476">
            <v>453</v>
          </cell>
          <cell r="B476">
            <v>0</v>
          </cell>
          <cell r="C476" t="str">
            <v>Caùp xoaén treân khoâng töï ñôõ 0,6/1 kV AL/XLPE, 4x25</v>
          </cell>
          <cell r="D476" t="str">
            <v>100m</v>
          </cell>
          <cell r="E476">
            <v>0</v>
          </cell>
          <cell r="G476">
            <v>0</v>
          </cell>
          <cell r="I476">
            <v>81</v>
          </cell>
          <cell r="J476">
            <v>0</v>
          </cell>
          <cell r="K476">
            <v>81</v>
          </cell>
          <cell r="L476">
            <v>0</v>
          </cell>
          <cell r="M476">
            <v>0</v>
          </cell>
          <cell r="N476">
            <v>0</v>
          </cell>
          <cell r="O476">
            <v>0</v>
          </cell>
        </row>
        <row r="477">
          <cell r="A477">
            <v>454</v>
          </cell>
          <cell r="B477">
            <v>0</v>
          </cell>
          <cell r="C477" t="str">
            <v>Caùp xoaén treân khoâng töï ñôõ 0,6/1 kV AL/XLPE, 2x25</v>
          </cell>
          <cell r="D477" t="str">
            <v>100m</v>
          </cell>
          <cell r="E477">
            <v>0</v>
          </cell>
          <cell r="G477">
            <v>0</v>
          </cell>
          <cell r="I477">
            <v>42</v>
          </cell>
          <cell r="J477">
            <v>0</v>
          </cell>
          <cell r="K477">
            <v>42</v>
          </cell>
          <cell r="L477">
            <v>0</v>
          </cell>
          <cell r="M477">
            <v>0</v>
          </cell>
          <cell r="N477">
            <v>0</v>
          </cell>
          <cell r="O477">
            <v>0</v>
          </cell>
        </row>
        <row r="478">
          <cell r="A478" t="str">
            <v>V.4</v>
          </cell>
          <cell r="B478">
            <v>0</v>
          </cell>
          <cell r="C478" t="str">
            <v>Caùp ñieàu khieån</v>
          </cell>
          <cell r="E478">
            <v>0</v>
          </cell>
          <cell r="G478">
            <v>0</v>
          </cell>
          <cell r="J478">
            <v>0</v>
          </cell>
          <cell r="K478">
            <v>0</v>
          </cell>
          <cell r="L478">
            <v>0</v>
          </cell>
          <cell r="M478">
            <v>0</v>
          </cell>
          <cell r="N478">
            <v>0</v>
          </cell>
          <cell r="O478">
            <v>0</v>
          </cell>
        </row>
        <row r="479">
          <cell r="A479">
            <v>455</v>
          </cell>
          <cell r="B479">
            <v>0</v>
          </cell>
          <cell r="C479" t="str">
            <v>Caùp ñieàu khieån (theo giaù thò tröôøng)</v>
          </cell>
          <cell r="E479">
            <v>0</v>
          </cell>
          <cell r="G479">
            <v>0</v>
          </cell>
          <cell r="J479">
            <v>0</v>
          </cell>
          <cell r="K479">
            <v>0</v>
          </cell>
          <cell r="L479">
            <v>0</v>
          </cell>
          <cell r="M479">
            <v>0</v>
          </cell>
          <cell r="N479">
            <v>0</v>
          </cell>
          <cell r="O479">
            <v>0</v>
          </cell>
        </row>
        <row r="480">
          <cell r="A480" t="str">
            <v>V.5</v>
          </cell>
          <cell r="B480">
            <v>0</v>
          </cell>
          <cell r="C480" t="str">
            <v>Phuï kieän cho caùp vaø daây</v>
          </cell>
          <cell r="E480">
            <v>0</v>
          </cell>
          <cell r="G480">
            <v>0</v>
          </cell>
          <cell r="J480">
            <v>0</v>
          </cell>
          <cell r="K480">
            <v>0</v>
          </cell>
          <cell r="L480">
            <v>0</v>
          </cell>
          <cell r="M480">
            <v>0</v>
          </cell>
          <cell r="N480">
            <v>0</v>
          </cell>
          <cell r="O480">
            <v>0</v>
          </cell>
        </row>
        <row r="481">
          <cell r="A481" t="str">
            <v>V.5.1</v>
          </cell>
          <cell r="B481">
            <v>0</v>
          </cell>
          <cell r="C481" t="str">
            <v>Hoäp ñaàu caùp</v>
          </cell>
          <cell r="E481">
            <v>0</v>
          </cell>
          <cell r="G481">
            <v>0</v>
          </cell>
          <cell r="J481">
            <v>0</v>
          </cell>
          <cell r="K481">
            <v>0</v>
          </cell>
          <cell r="L481">
            <v>0</v>
          </cell>
          <cell r="M481">
            <v>0</v>
          </cell>
          <cell r="N481">
            <v>0</v>
          </cell>
          <cell r="O481">
            <v>0</v>
          </cell>
        </row>
        <row r="482">
          <cell r="A482">
            <v>456</v>
          </cell>
          <cell r="B482">
            <v>0</v>
          </cell>
          <cell r="C482" t="str">
            <v>Hoäp ñaàu caùp 220kV, ñaàu caùp ngaàm trong nhaø</v>
          </cell>
          <cell r="D482" t="str">
            <v>boä</v>
          </cell>
          <cell r="E482">
            <v>0</v>
          </cell>
          <cell r="G482">
            <v>0</v>
          </cell>
          <cell r="I482">
            <v>12009</v>
          </cell>
          <cell r="J482">
            <v>0</v>
          </cell>
          <cell r="K482">
            <v>12009</v>
          </cell>
          <cell r="L482">
            <v>0</v>
          </cell>
          <cell r="M482">
            <v>0</v>
          </cell>
          <cell r="N482">
            <v>0</v>
          </cell>
          <cell r="O482">
            <v>0</v>
          </cell>
        </row>
        <row r="483">
          <cell r="A483">
            <v>457</v>
          </cell>
          <cell r="B483">
            <v>0</v>
          </cell>
          <cell r="C483" t="str">
            <v>Hoäp ñaàu caùp 220kV, ñaàu caùp ngaàm ngoaøi trôøi</v>
          </cell>
          <cell r="D483" t="str">
            <v>boä</v>
          </cell>
          <cell r="E483">
            <v>0</v>
          </cell>
          <cell r="G483">
            <v>0</v>
          </cell>
          <cell r="I483">
            <v>21722</v>
          </cell>
          <cell r="J483">
            <v>0</v>
          </cell>
          <cell r="K483">
            <v>21722</v>
          </cell>
          <cell r="L483">
            <v>0</v>
          </cell>
          <cell r="M483">
            <v>0</v>
          </cell>
          <cell r="N483">
            <v>0</v>
          </cell>
          <cell r="O483">
            <v>0</v>
          </cell>
        </row>
        <row r="484">
          <cell r="A484">
            <v>458</v>
          </cell>
          <cell r="B484">
            <v>0</v>
          </cell>
          <cell r="C484" t="str">
            <v>Hoäp ñaàu caùp 110kV, ñaàu caùp ngaàm trong nhaø</v>
          </cell>
          <cell r="D484" t="str">
            <v>boä</v>
          </cell>
          <cell r="E484">
            <v>0</v>
          </cell>
          <cell r="G484">
            <v>0</v>
          </cell>
          <cell r="I484">
            <v>4945</v>
          </cell>
          <cell r="J484">
            <v>0</v>
          </cell>
          <cell r="K484">
            <v>4945</v>
          </cell>
          <cell r="L484">
            <v>0</v>
          </cell>
          <cell r="M484">
            <v>0</v>
          </cell>
          <cell r="N484">
            <v>0</v>
          </cell>
          <cell r="O484">
            <v>0</v>
          </cell>
        </row>
        <row r="485">
          <cell r="A485">
            <v>459</v>
          </cell>
          <cell r="B485">
            <v>0</v>
          </cell>
          <cell r="C485" t="str">
            <v>Hoäp ñaàu caùp 110kV, ñaàu caùp ngaàm ngoaøi trôøi</v>
          </cell>
          <cell r="D485" t="str">
            <v>boä</v>
          </cell>
          <cell r="E485">
            <v>0</v>
          </cell>
          <cell r="G485">
            <v>0</v>
          </cell>
          <cell r="I485">
            <v>5828</v>
          </cell>
          <cell r="J485">
            <v>0</v>
          </cell>
          <cell r="K485">
            <v>5828</v>
          </cell>
          <cell r="L485">
            <v>0</v>
          </cell>
          <cell r="M485">
            <v>0</v>
          </cell>
          <cell r="N485">
            <v>0</v>
          </cell>
          <cell r="O485">
            <v>0</v>
          </cell>
        </row>
        <row r="486">
          <cell r="A486">
            <v>460</v>
          </cell>
          <cell r="B486">
            <v>0</v>
          </cell>
          <cell r="C486" t="str">
            <v>Hoäp ñaàu caùp 35kV, trong nhaø 35kV - 3x(300-400)</v>
          </cell>
          <cell r="D486" t="str">
            <v>boä</v>
          </cell>
          <cell r="E486">
            <v>0</v>
          </cell>
          <cell r="G486">
            <v>0</v>
          </cell>
          <cell r="H486">
            <v>3841</v>
          </cell>
          <cell r="J486">
            <v>3841</v>
          </cell>
          <cell r="K486">
            <v>0</v>
          </cell>
          <cell r="L486">
            <v>0</v>
          </cell>
          <cell r="M486">
            <v>0</v>
          </cell>
          <cell r="N486">
            <v>0</v>
          </cell>
          <cell r="O486">
            <v>0</v>
          </cell>
        </row>
        <row r="487">
          <cell r="A487">
            <v>461</v>
          </cell>
          <cell r="B487">
            <v>0</v>
          </cell>
          <cell r="C487" t="str">
            <v>Hoäp ñaàu caùp 35kV, trong nhaø 35kV - 3x(150-240)</v>
          </cell>
          <cell r="D487" t="str">
            <v>boä</v>
          </cell>
          <cell r="E487">
            <v>0</v>
          </cell>
          <cell r="G487">
            <v>0</v>
          </cell>
          <cell r="H487">
            <v>3599</v>
          </cell>
          <cell r="J487">
            <v>3599</v>
          </cell>
          <cell r="K487">
            <v>0</v>
          </cell>
          <cell r="L487">
            <v>0</v>
          </cell>
          <cell r="M487">
            <v>0</v>
          </cell>
          <cell r="N487">
            <v>0</v>
          </cell>
          <cell r="O487">
            <v>0</v>
          </cell>
        </row>
        <row r="488">
          <cell r="A488">
            <v>462</v>
          </cell>
          <cell r="B488">
            <v>0</v>
          </cell>
          <cell r="C488" t="str">
            <v>Hoäp ñaàu caùp 35kV, trong nhaø 35kV - 3x(70-120)</v>
          </cell>
          <cell r="D488" t="str">
            <v>boä</v>
          </cell>
          <cell r="E488">
            <v>0</v>
          </cell>
          <cell r="G488">
            <v>0</v>
          </cell>
          <cell r="H488">
            <v>3359</v>
          </cell>
          <cell r="J488">
            <v>3359</v>
          </cell>
          <cell r="K488">
            <v>0</v>
          </cell>
          <cell r="L488">
            <v>0</v>
          </cell>
          <cell r="M488">
            <v>0</v>
          </cell>
          <cell r="N488">
            <v>0</v>
          </cell>
          <cell r="O488">
            <v>0</v>
          </cell>
        </row>
        <row r="489">
          <cell r="A489">
            <v>463</v>
          </cell>
          <cell r="B489">
            <v>0</v>
          </cell>
          <cell r="C489" t="str">
            <v>Hoäp ñaàu caùp 35kV, trong nhaø 35kV - 3x(25-50)</v>
          </cell>
          <cell r="D489" t="str">
            <v>boä</v>
          </cell>
          <cell r="E489">
            <v>0</v>
          </cell>
          <cell r="G489">
            <v>0</v>
          </cell>
          <cell r="H489">
            <v>3240</v>
          </cell>
          <cell r="J489">
            <v>3240</v>
          </cell>
          <cell r="K489">
            <v>0</v>
          </cell>
          <cell r="L489">
            <v>0</v>
          </cell>
          <cell r="M489">
            <v>0</v>
          </cell>
          <cell r="N489">
            <v>0</v>
          </cell>
          <cell r="O489">
            <v>0</v>
          </cell>
        </row>
        <row r="490">
          <cell r="A490">
            <v>464</v>
          </cell>
          <cell r="B490">
            <v>0</v>
          </cell>
          <cell r="C490" t="str">
            <v>Hoäp ñaàu caùp 35kV, trong nhaø 35kV - 1x500</v>
          </cell>
          <cell r="D490" t="str">
            <v>boä</v>
          </cell>
          <cell r="E490">
            <v>0</v>
          </cell>
          <cell r="G490">
            <v>0</v>
          </cell>
          <cell r="I490">
            <v>148</v>
          </cell>
          <cell r="J490">
            <v>0</v>
          </cell>
          <cell r="K490">
            <v>148</v>
          </cell>
          <cell r="L490">
            <v>0</v>
          </cell>
          <cell r="M490">
            <v>0</v>
          </cell>
          <cell r="N490">
            <v>0</v>
          </cell>
          <cell r="O490">
            <v>0</v>
          </cell>
        </row>
        <row r="491">
          <cell r="A491">
            <v>465</v>
          </cell>
          <cell r="B491">
            <v>0</v>
          </cell>
          <cell r="C491" t="str">
            <v>Hoäp ñaàu caùp 35kV, trong nhaø 35kV - 1x400</v>
          </cell>
          <cell r="D491" t="str">
            <v>boä</v>
          </cell>
          <cell r="E491">
            <v>0</v>
          </cell>
          <cell r="G491">
            <v>0</v>
          </cell>
          <cell r="I491">
            <v>138</v>
          </cell>
          <cell r="J491">
            <v>0</v>
          </cell>
          <cell r="K491">
            <v>138</v>
          </cell>
          <cell r="L491">
            <v>0</v>
          </cell>
          <cell r="M491">
            <v>0</v>
          </cell>
          <cell r="N491">
            <v>0</v>
          </cell>
          <cell r="O491">
            <v>0</v>
          </cell>
        </row>
        <row r="492">
          <cell r="A492">
            <v>466</v>
          </cell>
          <cell r="B492">
            <v>0</v>
          </cell>
          <cell r="C492" t="str">
            <v>Hoäp ñaàu caùp 35kV, trong nhaø 35kV - 1x(240-300)</v>
          </cell>
          <cell r="D492" t="str">
            <v>boä</v>
          </cell>
          <cell r="E492">
            <v>0</v>
          </cell>
          <cell r="G492">
            <v>0</v>
          </cell>
          <cell r="I492">
            <v>108</v>
          </cell>
          <cell r="J492">
            <v>0</v>
          </cell>
          <cell r="K492">
            <v>108</v>
          </cell>
          <cell r="L492">
            <v>0</v>
          </cell>
          <cell r="M492">
            <v>0</v>
          </cell>
          <cell r="N492">
            <v>0</v>
          </cell>
          <cell r="O492">
            <v>0</v>
          </cell>
        </row>
        <row r="493">
          <cell r="A493">
            <v>467</v>
          </cell>
          <cell r="B493">
            <v>0</v>
          </cell>
          <cell r="C493" t="str">
            <v>Hoäp ñaàu caùp 35kV, trong nhaø 35kV - 1x(120-185)</v>
          </cell>
          <cell r="D493" t="str">
            <v>boä</v>
          </cell>
          <cell r="E493">
            <v>0</v>
          </cell>
          <cell r="G493">
            <v>0</v>
          </cell>
          <cell r="I493">
            <v>105</v>
          </cell>
          <cell r="J493">
            <v>0</v>
          </cell>
          <cell r="K493">
            <v>105</v>
          </cell>
          <cell r="L493">
            <v>0</v>
          </cell>
          <cell r="M493">
            <v>0</v>
          </cell>
          <cell r="N493">
            <v>0</v>
          </cell>
          <cell r="O493">
            <v>0</v>
          </cell>
        </row>
        <row r="494">
          <cell r="A494">
            <v>468</v>
          </cell>
          <cell r="B494">
            <v>0</v>
          </cell>
          <cell r="C494" t="str">
            <v>Hoäp ñaàu caùp 35kV, trong nhaø 35kV - 1x(35-95)</v>
          </cell>
          <cell r="D494" t="str">
            <v>boä</v>
          </cell>
          <cell r="E494">
            <v>0</v>
          </cell>
          <cell r="G494">
            <v>0</v>
          </cell>
          <cell r="I494">
            <v>96</v>
          </cell>
          <cell r="J494">
            <v>0</v>
          </cell>
          <cell r="K494">
            <v>96</v>
          </cell>
          <cell r="L494">
            <v>0</v>
          </cell>
          <cell r="M494">
            <v>0</v>
          </cell>
          <cell r="N494">
            <v>0</v>
          </cell>
          <cell r="O494">
            <v>0</v>
          </cell>
        </row>
        <row r="495">
          <cell r="A495">
            <v>469</v>
          </cell>
          <cell r="B495">
            <v>0</v>
          </cell>
          <cell r="C495" t="str">
            <v>Hoäp ñaàu caùp 35kV, ngoaøi trôøiø 35kV - 3x(300-400)</v>
          </cell>
          <cell r="D495" t="str">
            <v>boä</v>
          </cell>
          <cell r="E495">
            <v>0</v>
          </cell>
          <cell r="G495">
            <v>0</v>
          </cell>
          <cell r="H495">
            <v>4320</v>
          </cell>
          <cell r="J495">
            <v>4320</v>
          </cell>
          <cell r="K495">
            <v>0</v>
          </cell>
          <cell r="L495">
            <v>0</v>
          </cell>
          <cell r="M495">
            <v>0</v>
          </cell>
          <cell r="N495">
            <v>0</v>
          </cell>
          <cell r="O495">
            <v>0</v>
          </cell>
        </row>
        <row r="496">
          <cell r="A496">
            <v>470</v>
          </cell>
          <cell r="B496">
            <v>0</v>
          </cell>
          <cell r="C496" t="str">
            <v>Hoäp ñaàu caùp 35kV, ngoaøi trôøiø 35kV - 3x(120-240)</v>
          </cell>
          <cell r="D496" t="str">
            <v>boä</v>
          </cell>
          <cell r="E496">
            <v>0</v>
          </cell>
          <cell r="G496">
            <v>0</v>
          </cell>
          <cell r="H496">
            <v>4081</v>
          </cell>
          <cell r="J496">
            <v>4081</v>
          </cell>
          <cell r="K496">
            <v>0</v>
          </cell>
          <cell r="L496">
            <v>0</v>
          </cell>
          <cell r="M496">
            <v>0</v>
          </cell>
          <cell r="N496">
            <v>0</v>
          </cell>
          <cell r="O496">
            <v>0</v>
          </cell>
        </row>
        <row r="497">
          <cell r="A497">
            <v>471</v>
          </cell>
          <cell r="B497">
            <v>0</v>
          </cell>
          <cell r="C497" t="str">
            <v>Hoäp ñaàu caùp 35kV, ngoaøi trôøiø 35kV - 3x(70-120)</v>
          </cell>
          <cell r="D497" t="str">
            <v>boä</v>
          </cell>
          <cell r="E497">
            <v>0</v>
          </cell>
          <cell r="G497">
            <v>0</v>
          </cell>
          <cell r="H497">
            <v>3841</v>
          </cell>
          <cell r="J497">
            <v>3841</v>
          </cell>
          <cell r="K497">
            <v>0</v>
          </cell>
          <cell r="L497">
            <v>0</v>
          </cell>
          <cell r="M497">
            <v>0</v>
          </cell>
          <cell r="N497">
            <v>0</v>
          </cell>
          <cell r="O497">
            <v>0</v>
          </cell>
        </row>
        <row r="498">
          <cell r="A498">
            <v>472</v>
          </cell>
          <cell r="B498">
            <v>0</v>
          </cell>
          <cell r="C498" t="str">
            <v>Hoäp ñaàu caùp 35kV, ngoaøi trôøiø 35kV - 3x(25-50)</v>
          </cell>
          <cell r="D498" t="str">
            <v>boä</v>
          </cell>
          <cell r="E498">
            <v>0</v>
          </cell>
          <cell r="G498">
            <v>0</v>
          </cell>
          <cell r="H498">
            <v>3721</v>
          </cell>
          <cell r="J498">
            <v>3721</v>
          </cell>
          <cell r="K498">
            <v>0</v>
          </cell>
          <cell r="L498">
            <v>0</v>
          </cell>
          <cell r="M498">
            <v>0</v>
          </cell>
          <cell r="N498">
            <v>0</v>
          </cell>
          <cell r="O498">
            <v>0</v>
          </cell>
        </row>
        <row r="499">
          <cell r="A499">
            <v>473</v>
          </cell>
          <cell r="B499">
            <v>0</v>
          </cell>
          <cell r="C499" t="str">
            <v>Hoäp ñaàu caùp 35kV, ngoaøi trôøiø 35kV - 1x500</v>
          </cell>
          <cell r="D499" t="str">
            <v>boä</v>
          </cell>
          <cell r="E499">
            <v>0</v>
          </cell>
          <cell r="G499">
            <v>0</v>
          </cell>
          <cell r="H499">
            <v>2491</v>
          </cell>
          <cell r="J499">
            <v>2491</v>
          </cell>
          <cell r="K499">
            <v>0</v>
          </cell>
          <cell r="L499">
            <v>0</v>
          </cell>
          <cell r="M499">
            <v>0</v>
          </cell>
          <cell r="N499">
            <v>0</v>
          </cell>
          <cell r="O499">
            <v>0</v>
          </cell>
        </row>
        <row r="500">
          <cell r="A500">
            <v>474</v>
          </cell>
          <cell r="B500">
            <v>0</v>
          </cell>
          <cell r="C500" t="str">
            <v>Hoäp ñaàu caùp 35kV, ngoaøi trôøiø 35kV - 1x400</v>
          </cell>
          <cell r="D500" t="str">
            <v>boä</v>
          </cell>
          <cell r="E500">
            <v>0</v>
          </cell>
          <cell r="G500">
            <v>0</v>
          </cell>
          <cell r="H500">
            <v>3655</v>
          </cell>
          <cell r="J500">
            <v>3655</v>
          </cell>
          <cell r="K500">
            <v>0</v>
          </cell>
          <cell r="L500">
            <v>0</v>
          </cell>
          <cell r="M500">
            <v>0</v>
          </cell>
          <cell r="N500">
            <v>0</v>
          </cell>
          <cell r="O500">
            <v>0</v>
          </cell>
        </row>
        <row r="501">
          <cell r="A501">
            <v>475</v>
          </cell>
          <cell r="B501">
            <v>0</v>
          </cell>
          <cell r="C501" t="str">
            <v>Hoäp ñaàu caùp 35kV, ngoaøi trôøiø 35kV - 1x300</v>
          </cell>
          <cell r="D501" t="str">
            <v>boä</v>
          </cell>
          <cell r="E501">
            <v>0</v>
          </cell>
          <cell r="G501">
            <v>0</v>
          </cell>
          <cell r="H501">
            <v>1937</v>
          </cell>
          <cell r="J501">
            <v>1937</v>
          </cell>
          <cell r="K501">
            <v>0</v>
          </cell>
          <cell r="L501">
            <v>0</v>
          </cell>
          <cell r="M501">
            <v>0</v>
          </cell>
          <cell r="N501">
            <v>0</v>
          </cell>
          <cell r="O501">
            <v>0</v>
          </cell>
        </row>
        <row r="502">
          <cell r="A502">
            <v>476</v>
          </cell>
          <cell r="B502">
            <v>0</v>
          </cell>
          <cell r="C502" t="str">
            <v>Hoäp ñaàu caùp 35kV, ngoaøi trôøiø 35kV - 1x(120-240)</v>
          </cell>
          <cell r="D502" t="str">
            <v>boä</v>
          </cell>
          <cell r="E502">
            <v>0</v>
          </cell>
          <cell r="G502">
            <v>0</v>
          </cell>
          <cell r="I502">
            <v>120</v>
          </cell>
          <cell r="J502">
            <v>0</v>
          </cell>
          <cell r="K502">
            <v>120</v>
          </cell>
          <cell r="L502">
            <v>0</v>
          </cell>
          <cell r="M502">
            <v>0</v>
          </cell>
          <cell r="N502">
            <v>0</v>
          </cell>
          <cell r="O502">
            <v>0</v>
          </cell>
        </row>
        <row r="503">
          <cell r="A503">
            <v>477</v>
          </cell>
          <cell r="B503">
            <v>0</v>
          </cell>
          <cell r="C503" t="str">
            <v>Hoäp ñaàu caùp 35kV, ngoaøi trôøiø 35kV - 1x(35-95)</v>
          </cell>
          <cell r="D503" t="str">
            <v>boä</v>
          </cell>
          <cell r="E503">
            <v>0</v>
          </cell>
          <cell r="G503">
            <v>0</v>
          </cell>
          <cell r="I503">
            <v>109</v>
          </cell>
          <cell r="J503">
            <v>0</v>
          </cell>
          <cell r="K503">
            <v>109</v>
          </cell>
          <cell r="L503">
            <v>0</v>
          </cell>
          <cell r="M503">
            <v>0</v>
          </cell>
          <cell r="N503">
            <v>0</v>
          </cell>
          <cell r="O503">
            <v>0</v>
          </cell>
        </row>
        <row r="504">
          <cell r="A504">
            <v>478</v>
          </cell>
          <cell r="B504">
            <v>0</v>
          </cell>
          <cell r="C504" t="str">
            <v>Hoäp ñaàu caùp 22kV, trong nhaø 35kV - 3x(300-400)</v>
          </cell>
          <cell r="D504" t="str">
            <v>boä</v>
          </cell>
          <cell r="E504">
            <v>0</v>
          </cell>
          <cell r="G504">
            <v>0</v>
          </cell>
          <cell r="H504">
            <v>3240</v>
          </cell>
          <cell r="J504">
            <v>3240</v>
          </cell>
          <cell r="K504">
            <v>0</v>
          </cell>
          <cell r="L504">
            <v>0</v>
          </cell>
          <cell r="M504">
            <v>0</v>
          </cell>
          <cell r="N504">
            <v>0</v>
          </cell>
          <cell r="O504">
            <v>0</v>
          </cell>
        </row>
        <row r="505">
          <cell r="A505">
            <v>479</v>
          </cell>
          <cell r="B505">
            <v>0</v>
          </cell>
          <cell r="C505" t="str">
            <v>Hoäp ñaàu caùp 22kV, trong nhaø 35kV - 3x(150-240)</v>
          </cell>
          <cell r="D505" t="str">
            <v>boä</v>
          </cell>
          <cell r="E505">
            <v>0</v>
          </cell>
          <cell r="G505">
            <v>0</v>
          </cell>
          <cell r="H505">
            <v>1920</v>
          </cell>
          <cell r="J505">
            <v>1920</v>
          </cell>
          <cell r="K505">
            <v>0</v>
          </cell>
          <cell r="L505">
            <v>0</v>
          </cell>
          <cell r="M505">
            <v>0</v>
          </cell>
          <cell r="N505">
            <v>0</v>
          </cell>
          <cell r="O505">
            <v>0</v>
          </cell>
        </row>
        <row r="506">
          <cell r="A506">
            <v>480</v>
          </cell>
          <cell r="B506">
            <v>0</v>
          </cell>
          <cell r="C506" t="str">
            <v>Hoäp ñaàu caùp 22kV, trong nhaø 35kV - 3x(70-120)</v>
          </cell>
          <cell r="D506" t="str">
            <v>boä</v>
          </cell>
          <cell r="E506">
            <v>0</v>
          </cell>
          <cell r="G506">
            <v>0</v>
          </cell>
          <cell r="H506">
            <v>1860</v>
          </cell>
          <cell r="J506">
            <v>1860</v>
          </cell>
          <cell r="K506">
            <v>0</v>
          </cell>
          <cell r="L506">
            <v>0</v>
          </cell>
          <cell r="M506">
            <v>0</v>
          </cell>
          <cell r="N506">
            <v>0</v>
          </cell>
          <cell r="O506">
            <v>0</v>
          </cell>
        </row>
        <row r="507">
          <cell r="A507">
            <v>481</v>
          </cell>
          <cell r="B507">
            <v>14</v>
          </cell>
          <cell r="C507" t="str">
            <v>Hoäp ñaàu caùp 22kV, trong nhaø 35kV - 3x(25-50)</v>
          </cell>
          <cell r="D507" t="str">
            <v>boä</v>
          </cell>
          <cell r="E507">
            <v>1</v>
          </cell>
          <cell r="F507">
            <v>0.05</v>
          </cell>
          <cell r="G507">
            <v>0.05</v>
          </cell>
          <cell r="H507">
            <v>1561</v>
          </cell>
          <cell r="J507">
            <v>1592.22</v>
          </cell>
          <cell r="K507">
            <v>0</v>
          </cell>
          <cell r="L507">
            <v>31.220000000000027</v>
          </cell>
          <cell r="M507">
            <v>0</v>
          </cell>
          <cell r="N507">
            <v>31.220000000000027</v>
          </cell>
          <cell r="O507">
            <v>0</v>
          </cell>
        </row>
        <row r="508">
          <cell r="A508">
            <v>482</v>
          </cell>
          <cell r="B508">
            <v>0</v>
          </cell>
          <cell r="C508" t="str">
            <v>Hoäp ñaàu caùp 22kV, trong nhaø 35kV - 1x630</v>
          </cell>
          <cell r="D508" t="str">
            <v>boä</v>
          </cell>
          <cell r="E508">
            <v>0</v>
          </cell>
          <cell r="G508">
            <v>0</v>
          </cell>
          <cell r="I508">
            <v>146</v>
          </cell>
          <cell r="J508">
            <v>0</v>
          </cell>
          <cell r="K508">
            <v>146</v>
          </cell>
          <cell r="L508">
            <v>0</v>
          </cell>
          <cell r="M508">
            <v>0</v>
          </cell>
          <cell r="N508">
            <v>0</v>
          </cell>
          <cell r="O508">
            <v>0</v>
          </cell>
        </row>
        <row r="509">
          <cell r="A509">
            <v>483</v>
          </cell>
          <cell r="B509">
            <v>15</v>
          </cell>
          <cell r="C509" t="str">
            <v>Hoäp ñaàu caùp 22kV, trong nhaø 35kV - 1x500</v>
          </cell>
          <cell r="D509" t="str">
            <v>boä</v>
          </cell>
          <cell r="E509">
            <v>24</v>
          </cell>
          <cell r="F509">
            <v>0.05</v>
          </cell>
          <cell r="G509">
            <v>1.2000000000000002</v>
          </cell>
          <cell r="I509">
            <v>138</v>
          </cell>
          <cell r="J509">
            <v>0</v>
          </cell>
          <cell r="K509">
            <v>140.76</v>
          </cell>
          <cell r="L509">
            <v>0</v>
          </cell>
          <cell r="M509">
            <v>2.7599999999999909</v>
          </cell>
          <cell r="N509">
            <v>0</v>
          </cell>
          <cell r="O509">
            <v>66.239999999999782</v>
          </cell>
        </row>
        <row r="510">
          <cell r="A510">
            <v>484</v>
          </cell>
          <cell r="B510">
            <v>0</v>
          </cell>
          <cell r="C510" t="str">
            <v>Hoäp ñaàu caùp 22kV, trong nhaø 35kV - 1x400</v>
          </cell>
          <cell r="D510" t="str">
            <v>boä</v>
          </cell>
          <cell r="E510">
            <v>0</v>
          </cell>
          <cell r="G510">
            <v>0</v>
          </cell>
          <cell r="I510">
            <v>115</v>
          </cell>
          <cell r="J510">
            <v>0</v>
          </cell>
          <cell r="K510">
            <v>115</v>
          </cell>
          <cell r="L510">
            <v>0</v>
          </cell>
          <cell r="M510">
            <v>0</v>
          </cell>
          <cell r="N510">
            <v>0</v>
          </cell>
          <cell r="O510">
            <v>0</v>
          </cell>
        </row>
        <row r="511">
          <cell r="A511">
            <v>485</v>
          </cell>
          <cell r="B511">
            <v>16</v>
          </cell>
          <cell r="C511" t="str">
            <v>Hoäp ñaàu caùp 22kV, trong nhaø 35kV - 1x(240-300)</v>
          </cell>
          <cell r="D511" t="str">
            <v>boä</v>
          </cell>
          <cell r="E511">
            <v>3</v>
          </cell>
          <cell r="F511">
            <v>0.05</v>
          </cell>
          <cell r="G511">
            <v>0.15000000000000002</v>
          </cell>
          <cell r="I511">
            <v>99</v>
          </cell>
          <cell r="J511">
            <v>0</v>
          </cell>
          <cell r="K511">
            <v>100.98</v>
          </cell>
          <cell r="L511">
            <v>0</v>
          </cell>
          <cell r="M511">
            <v>1.980000000000004</v>
          </cell>
          <cell r="N511">
            <v>0</v>
          </cell>
          <cell r="O511">
            <v>5.9400000000000119</v>
          </cell>
        </row>
        <row r="512">
          <cell r="A512">
            <v>486</v>
          </cell>
          <cell r="B512">
            <v>0</v>
          </cell>
          <cell r="C512" t="str">
            <v>Hoäp ñaàu caùp 22kV, trong nhaø 35kV - 1x(120-185)</v>
          </cell>
          <cell r="D512" t="str">
            <v>boä</v>
          </cell>
          <cell r="E512">
            <v>0</v>
          </cell>
          <cell r="G512">
            <v>0</v>
          </cell>
          <cell r="I512">
            <v>95</v>
          </cell>
          <cell r="J512">
            <v>0</v>
          </cell>
          <cell r="K512">
            <v>95</v>
          </cell>
          <cell r="L512">
            <v>0</v>
          </cell>
          <cell r="M512">
            <v>0</v>
          </cell>
          <cell r="N512">
            <v>0</v>
          </cell>
          <cell r="O512">
            <v>0</v>
          </cell>
        </row>
        <row r="513">
          <cell r="A513">
            <v>487</v>
          </cell>
          <cell r="B513">
            <v>0</v>
          </cell>
          <cell r="C513" t="str">
            <v>Hoäp ñaàu caùp 22kV, trong nhaø 35kV - 1x(35-95)</v>
          </cell>
          <cell r="D513" t="str">
            <v>boä</v>
          </cell>
          <cell r="E513">
            <v>0</v>
          </cell>
          <cell r="G513">
            <v>0</v>
          </cell>
          <cell r="I513">
            <v>89</v>
          </cell>
          <cell r="J513">
            <v>0</v>
          </cell>
          <cell r="K513">
            <v>89</v>
          </cell>
          <cell r="L513">
            <v>0</v>
          </cell>
          <cell r="M513">
            <v>0</v>
          </cell>
          <cell r="N513">
            <v>0</v>
          </cell>
          <cell r="O513">
            <v>0</v>
          </cell>
        </row>
        <row r="514">
          <cell r="A514">
            <v>488</v>
          </cell>
          <cell r="B514">
            <v>0</v>
          </cell>
          <cell r="C514" t="str">
            <v>Hoäp ñaàu caùp 22kV, ngoaøi trôøiø 35kV - 3x(300-400)</v>
          </cell>
          <cell r="D514" t="str">
            <v>boä</v>
          </cell>
          <cell r="E514">
            <v>0</v>
          </cell>
          <cell r="G514">
            <v>0</v>
          </cell>
          <cell r="H514">
            <v>3599</v>
          </cell>
          <cell r="J514">
            <v>3599</v>
          </cell>
          <cell r="K514">
            <v>0</v>
          </cell>
          <cell r="L514">
            <v>0</v>
          </cell>
          <cell r="M514">
            <v>0</v>
          </cell>
          <cell r="N514">
            <v>0</v>
          </cell>
          <cell r="O514">
            <v>0</v>
          </cell>
        </row>
        <row r="515">
          <cell r="A515">
            <v>489</v>
          </cell>
          <cell r="B515">
            <v>0</v>
          </cell>
          <cell r="C515" t="str">
            <v>Hoäp ñaàu caùp 22kV, ngoaøi trôøiø 35kV - 3x(150-240)</v>
          </cell>
          <cell r="D515" t="str">
            <v>boä</v>
          </cell>
          <cell r="E515">
            <v>0</v>
          </cell>
          <cell r="G515">
            <v>0</v>
          </cell>
          <cell r="H515">
            <v>2280</v>
          </cell>
          <cell r="J515">
            <v>2280</v>
          </cell>
          <cell r="K515">
            <v>0</v>
          </cell>
          <cell r="L515">
            <v>0</v>
          </cell>
          <cell r="M515">
            <v>0</v>
          </cell>
          <cell r="N515">
            <v>0</v>
          </cell>
          <cell r="O515">
            <v>0</v>
          </cell>
        </row>
        <row r="516">
          <cell r="A516">
            <v>490</v>
          </cell>
          <cell r="B516">
            <v>0</v>
          </cell>
          <cell r="C516" t="str">
            <v>Hoäp ñaàu caùp 22kV, ngoaøi trôøiø 35kV - 3x(70-120)</v>
          </cell>
          <cell r="D516" t="str">
            <v>boä</v>
          </cell>
          <cell r="E516">
            <v>0</v>
          </cell>
          <cell r="G516">
            <v>0</v>
          </cell>
          <cell r="H516">
            <v>2220</v>
          </cell>
          <cell r="J516">
            <v>2220</v>
          </cell>
          <cell r="K516">
            <v>0</v>
          </cell>
          <cell r="L516">
            <v>0</v>
          </cell>
          <cell r="M516">
            <v>0</v>
          </cell>
          <cell r="N516">
            <v>0</v>
          </cell>
          <cell r="O516">
            <v>0</v>
          </cell>
        </row>
        <row r="517">
          <cell r="A517">
            <v>491</v>
          </cell>
          <cell r="B517">
            <v>17</v>
          </cell>
          <cell r="C517" t="str">
            <v>Hoäp ñaàu caùp 22kV, ngoaøi trôøiø 35kV - 3x(25-50)</v>
          </cell>
          <cell r="D517" t="str">
            <v>boä</v>
          </cell>
          <cell r="E517">
            <v>1</v>
          </cell>
          <cell r="F517">
            <v>0.05</v>
          </cell>
          <cell r="G517">
            <v>0.05</v>
          </cell>
          <cell r="H517">
            <v>1920</v>
          </cell>
          <cell r="J517">
            <v>1958.4</v>
          </cell>
          <cell r="K517">
            <v>0</v>
          </cell>
          <cell r="L517">
            <v>38.400000000000091</v>
          </cell>
          <cell r="M517">
            <v>0</v>
          </cell>
          <cell r="N517">
            <v>38.400000000000091</v>
          </cell>
          <cell r="O517">
            <v>0</v>
          </cell>
        </row>
        <row r="518">
          <cell r="A518">
            <v>492</v>
          </cell>
          <cell r="B518">
            <v>0</v>
          </cell>
          <cell r="C518" t="str">
            <v>Hoäp ñaàu caùp 22kV, ngoaøi trôøiø 35kV - 1x630</v>
          </cell>
          <cell r="D518" t="str">
            <v>boä</v>
          </cell>
          <cell r="E518">
            <v>0</v>
          </cell>
          <cell r="G518">
            <v>0</v>
          </cell>
          <cell r="I518">
            <v>155</v>
          </cell>
          <cell r="J518">
            <v>0</v>
          </cell>
          <cell r="K518">
            <v>155</v>
          </cell>
          <cell r="L518">
            <v>0</v>
          </cell>
          <cell r="M518">
            <v>0</v>
          </cell>
          <cell r="N518">
            <v>0</v>
          </cell>
          <cell r="O518">
            <v>0</v>
          </cell>
        </row>
        <row r="519">
          <cell r="A519">
            <v>493</v>
          </cell>
          <cell r="B519">
            <v>18</v>
          </cell>
          <cell r="C519" t="str">
            <v>Hoäp ñaàu caùp 22kV, ngoaøi trôøiø 35kV - 1x500</v>
          </cell>
          <cell r="D519" t="str">
            <v>boä</v>
          </cell>
          <cell r="E519">
            <v>24</v>
          </cell>
          <cell r="F519">
            <v>0.05</v>
          </cell>
          <cell r="G519">
            <v>1.2000000000000002</v>
          </cell>
          <cell r="I519">
            <v>145</v>
          </cell>
          <cell r="J519">
            <v>0</v>
          </cell>
          <cell r="K519">
            <v>147.9</v>
          </cell>
          <cell r="L519">
            <v>0</v>
          </cell>
          <cell r="M519">
            <v>2.9000000000000057</v>
          </cell>
          <cell r="N519">
            <v>0</v>
          </cell>
          <cell r="O519">
            <v>69.600000000000136</v>
          </cell>
        </row>
        <row r="520">
          <cell r="A520">
            <v>494</v>
          </cell>
          <cell r="B520">
            <v>0</v>
          </cell>
          <cell r="C520" t="str">
            <v>Hoäp ñaàu caùp 22kV, ngoaøi trôøiø 35kV - 1x400</v>
          </cell>
          <cell r="D520" t="str">
            <v>boä</v>
          </cell>
          <cell r="E520">
            <v>0</v>
          </cell>
          <cell r="G520">
            <v>0</v>
          </cell>
          <cell r="I520">
            <v>135</v>
          </cell>
          <cell r="J520">
            <v>0</v>
          </cell>
          <cell r="K520">
            <v>135</v>
          </cell>
          <cell r="L520">
            <v>0</v>
          </cell>
          <cell r="M520">
            <v>0</v>
          </cell>
          <cell r="N520">
            <v>0</v>
          </cell>
          <cell r="O520">
            <v>0</v>
          </cell>
        </row>
        <row r="521">
          <cell r="A521">
            <v>495</v>
          </cell>
          <cell r="B521">
            <v>19</v>
          </cell>
          <cell r="C521" t="str">
            <v>Hoäp ñaàu caùp 22kV, ngoaøi trôøiø 35kV - 1x300</v>
          </cell>
          <cell r="D521" t="str">
            <v>boä</v>
          </cell>
          <cell r="E521">
            <v>3</v>
          </cell>
          <cell r="F521">
            <v>0.05</v>
          </cell>
          <cell r="G521">
            <v>0.15000000000000002</v>
          </cell>
          <cell r="I521">
            <v>128</v>
          </cell>
          <cell r="J521">
            <v>0</v>
          </cell>
          <cell r="K521">
            <v>130.56</v>
          </cell>
          <cell r="L521">
            <v>0</v>
          </cell>
          <cell r="M521">
            <v>2.5600000000000023</v>
          </cell>
          <cell r="N521">
            <v>0</v>
          </cell>
          <cell r="O521">
            <v>7.6800000000000068</v>
          </cell>
        </row>
        <row r="522">
          <cell r="A522">
            <v>496</v>
          </cell>
          <cell r="B522">
            <v>0</v>
          </cell>
          <cell r="C522" t="str">
            <v>Hoäp ñaàu caùp 22kV, ngoaøi trôøiø 35kV - 1x(120-240)</v>
          </cell>
          <cell r="D522" t="str">
            <v>boä</v>
          </cell>
          <cell r="E522">
            <v>0</v>
          </cell>
          <cell r="G522">
            <v>0</v>
          </cell>
          <cell r="I522">
            <v>95</v>
          </cell>
          <cell r="J522">
            <v>0</v>
          </cell>
          <cell r="K522">
            <v>95</v>
          </cell>
          <cell r="L522">
            <v>0</v>
          </cell>
          <cell r="M522">
            <v>0</v>
          </cell>
          <cell r="N522">
            <v>0</v>
          </cell>
          <cell r="O522">
            <v>0</v>
          </cell>
        </row>
        <row r="523">
          <cell r="A523">
            <v>497</v>
          </cell>
          <cell r="B523">
            <v>0</v>
          </cell>
          <cell r="C523" t="str">
            <v>Hoäp ñaàu caùp 22kV, ngoaøi trôøiø 35kV - 1x(35-95)</v>
          </cell>
          <cell r="D523" t="str">
            <v>boä</v>
          </cell>
          <cell r="E523">
            <v>0</v>
          </cell>
          <cell r="G523">
            <v>0</v>
          </cell>
          <cell r="I523">
            <v>92</v>
          </cell>
          <cell r="J523">
            <v>0</v>
          </cell>
          <cell r="K523">
            <v>92</v>
          </cell>
          <cell r="L523">
            <v>0</v>
          </cell>
          <cell r="M523">
            <v>0</v>
          </cell>
          <cell r="N523">
            <v>0</v>
          </cell>
          <cell r="O523">
            <v>0</v>
          </cell>
        </row>
        <row r="524">
          <cell r="A524">
            <v>498</v>
          </cell>
          <cell r="B524">
            <v>0</v>
          </cell>
          <cell r="C524" t="str">
            <v>Hoäp ñaàu caùp 15kV, trong nhaø 15kV - 3x(150-300)</v>
          </cell>
          <cell r="D524" t="str">
            <v>boä</v>
          </cell>
          <cell r="E524">
            <v>0</v>
          </cell>
          <cell r="G524">
            <v>0</v>
          </cell>
          <cell r="I524">
            <v>140</v>
          </cell>
          <cell r="J524">
            <v>0</v>
          </cell>
          <cell r="K524">
            <v>140</v>
          </cell>
          <cell r="L524">
            <v>0</v>
          </cell>
          <cell r="M524">
            <v>0</v>
          </cell>
          <cell r="N524">
            <v>0</v>
          </cell>
          <cell r="O524">
            <v>0</v>
          </cell>
        </row>
        <row r="525">
          <cell r="A525">
            <v>499</v>
          </cell>
          <cell r="B525">
            <v>0</v>
          </cell>
          <cell r="C525" t="str">
            <v>Hoäp ñaàu caùp 15kV, trong nhaø 15kV - 3x(35-120)</v>
          </cell>
          <cell r="D525" t="str">
            <v>boä</v>
          </cell>
          <cell r="E525">
            <v>0</v>
          </cell>
          <cell r="G525">
            <v>0</v>
          </cell>
          <cell r="I525">
            <v>120</v>
          </cell>
          <cell r="J525">
            <v>0</v>
          </cell>
          <cell r="K525">
            <v>120</v>
          </cell>
          <cell r="L525">
            <v>0</v>
          </cell>
          <cell r="M525">
            <v>0</v>
          </cell>
          <cell r="N525">
            <v>0</v>
          </cell>
          <cell r="O525">
            <v>0</v>
          </cell>
        </row>
        <row r="526">
          <cell r="A526">
            <v>500</v>
          </cell>
          <cell r="B526">
            <v>0</v>
          </cell>
          <cell r="C526" t="str">
            <v>Hoäp ñaàu caùp 15kV, ngoaøi trôøi 15kV - 3x(150-300)</v>
          </cell>
          <cell r="D526" t="str">
            <v>boä</v>
          </cell>
          <cell r="E526">
            <v>0</v>
          </cell>
          <cell r="G526">
            <v>0</v>
          </cell>
          <cell r="I526">
            <v>150</v>
          </cell>
          <cell r="J526">
            <v>0</v>
          </cell>
          <cell r="K526">
            <v>150</v>
          </cell>
          <cell r="L526">
            <v>0</v>
          </cell>
          <cell r="M526">
            <v>0</v>
          </cell>
          <cell r="N526">
            <v>0</v>
          </cell>
          <cell r="O526">
            <v>0</v>
          </cell>
        </row>
        <row r="527">
          <cell r="A527">
            <v>501</v>
          </cell>
          <cell r="B527">
            <v>0</v>
          </cell>
          <cell r="C527" t="str">
            <v>Hoäp ñaàu caùp 15kV, ngoaøi trôøi 15kV - 3x(70-120)</v>
          </cell>
          <cell r="D527" t="str">
            <v>boä</v>
          </cell>
          <cell r="E527">
            <v>0</v>
          </cell>
          <cell r="G527">
            <v>0</v>
          </cell>
          <cell r="I527">
            <v>140</v>
          </cell>
          <cell r="J527">
            <v>0</v>
          </cell>
          <cell r="K527">
            <v>140</v>
          </cell>
          <cell r="L527">
            <v>0</v>
          </cell>
          <cell r="M527">
            <v>0</v>
          </cell>
          <cell r="N527">
            <v>0</v>
          </cell>
          <cell r="O527">
            <v>0</v>
          </cell>
        </row>
        <row r="528">
          <cell r="A528">
            <v>502</v>
          </cell>
          <cell r="B528">
            <v>0</v>
          </cell>
          <cell r="C528" t="str">
            <v>Hoäp ñaàu caùp 15kV, ngoaøi trôøi 15kV - 3x(35-50)</v>
          </cell>
          <cell r="D528" t="str">
            <v>boä</v>
          </cell>
          <cell r="E528">
            <v>0</v>
          </cell>
          <cell r="G528">
            <v>0</v>
          </cell>
          <cell r="I528">
            <v>110</v>
          </cell>
          <cell r="J528">
            <v>0</v>
          </cell>
          <cell r="K528">
            <v>110</v>
          </cell>
          <cell r="L528">
            <v>0</v>
          </cell>
          <cell r="M528">
            <v>0</v>
          </cell>
          <cell r="N528">
            <v>0</v>
          </cell>
          <cell r="O528">
            <v>0</v>
          </cell>
        </row>
        <row r="529">
          <cell r="A529">
            <v>503</v>
          </cell>
          <cell r="B529">
            <v>0</v>
          </cell>
          <cell r="C529" t="str">
            <v>Hoäp ñaàu caùp 10kV, trong nhaø 10kV - 3x(300-400)</v>
          </cell>
          <cell r="D529" t="str">
            <v>boä</v>
          </cell>
          <cell r="E529">
            <v>0</v>
          </cell>
          <cell r="G529">
            <v>0</v>
          </cell>
          <cell r="H529">
            <v>1920</v>
          </cell>
          <cell r="J529">
            <v>1920</v>
          </cell>
          <cell r="K529">
            <v>0</v>
          </cell>
          <cell r="L529">
            <v>0</v>
          </cell>
          <cell r="M529">
            <v>0</v>
          </cell>
          <cell r="N529">
            <v>0</v>
          </cell>
          <cell r="O529">
            <v>0</v>
          </cell>
        </row>
        <row r="530">
          <cell r="A530">
            <v>504</v>
          </cell>
          <cell r="B530">
            <v>0</v>
          </cell>
          <cell r="C530" t="str">
            <v>Hoäp ñaàu caùp 10kV, trong nhaø 10kV - 3x(150-240)</v>
          </cell>
          <cell r="D530" t="str">
            <v>boä</v>
          </cell>
          <cell r="E530">
            <v>0</v>
          </cell>
          <cell r="G530">
            <v>0</v>
          </cell>
          <cell r="H530">
            <v>1680</v>
          </cell>
          <cell r="J530">
            <v>1680</v>
          </cell>
          <cell r="K530">
            <v>0</v>
          </cell>
          <cell r="L530">
            <v>0</v>
          </cell>
          <cell r="M530">
            <v>0</v>
          </cell>
          <cell r="N530">
            <v>0</v>
          </cell>
          <cell r="O530">
            <v>0</v>
          </cell>
        </row>
        <row r="531">
          <cell r="A531">
            <v>505</v>
          </cell>
          <cell r="B531">
            <v>0</v>
          </cell>
          <cell r="C531" t="str">
            <v>Hoäp ñaàu caùp 10kV, trong nhaø 10kV - 3x(70-120)</v>
          </cell>
          <cell r="D531" t="str">
            <v>boä</v>
          </cell>
          <cell r="E531">
            <v>0</v>
          </cell>
          <cell r="G531">
            <v>0</v>
          </cell>
          <cell r="H531">
            <v>1621</v>
          </cell>
          <cell r="J531">
            <v>1621</v>
          </cell>
          <cell r="K531">
            <v>0</v>
          </cell>
          <cell r="L531">
            <v>0</v>
          </cell>
          <cell r="M531">
            <v>0</v>
          </cell>
          <cell r="N531">
            <v>0</v>
          </cell>
          <cell r="O531">
            <v>0</v>
          </cell>
        </row>
        <row r="532">
          <cell r="A532">
            <v>506</v>
          </cell>
          <cell r="B532">
            <v>0</v>
          </cell>
          <cell r="C532" t="str">
            <v>Hoäp ñaàu caùp 10kV, trong nhaø 10kV - 3x(25-50)</v>
          </cell>
          <cell r="D532" t="str">
            <v>boä</v>
          </cell>
          <cell r="E532">
            <v>0</v>
          </cell>
          <cell r="G532">
            <v>0</v>
          </cell>
          <cell r="H532">
            <v>1561</v>
          </cell>
          <cell r="J532">
            <v>1561</v>
          </cell>
          <cell r="K532">
            <v>0</v>
          </cell>
          <cell r="L532">
            <v>0</v>
          </cell>
          <cell r="M532">
            <v>0</v>
          </cell>
          <cell r="N532">
            <v>0</v>
          </cell>
          <cell r="O532">
            <v>0</v>
          </cell>
        </row>
        <row r="533">
          <cell r="A533">
            <v>507</v>
          </cell>
          <cell r="B533">
            <v>0</v>
          </cell>
          <cell r="C533" t="str">
            <v>Hoäp ñaàu caùp 10kV, ngoaøi trôøi 10kV - 3x(300-400)</v>
          </cell>
          <cell r="D533" t="str">
            <v>boä</v>
          </cell>
          <cell r="E533">
            <v>0</v>
          </cell>
          <cell r="G533">
            <v>0</v>
          </cell>
          <cell r="H533">
            <v>2160</v>
          </cell>
          <cell r="J533">
            <v>2160</v>
          </cell>
          <cell r="K533">
            <v>0</v>
          </cell>
          <cell r="L533">
            <v>0</v>
          </cell>
          <cell r="M533">
            <v>0</v>
          </cell>
          <cell r="N533">
            <v>0</v>
          </cell>
          <cell r="O533">
            <v>0</v>
          </cell>
        </row>
        <row r="534">
          <cell r="A534">
            <v>508</v>
          </cell>
          <cell r="B534">
            <v>0</v>
          </cell>
          <cell r="C534" t="str">
            <v>Hoäp ñaàu caùp 10kV, ngoaøi trôøi 10kV - 3x(150-240)</v>
          </cell>
          <cell r="D534" t="str">
            <v>boä</v>
          </cell>
          <cell r="E534">
            <v>0</v>
          </cell>
          <cell r="G534">
            <v>0</v>
          </cell>
          <cell r="H534">
            <v>1920</v>
          </cell>
          <cell r="J534">
            <v>1920</v>
          </cell>
          <cell r="K534">
            <v>0</v>
          </cell>
          <cell r="L534">
            <v>0</v>
          </cell>
          <cell r="M534">
            <v>0</v>
          </cell>
          <cell r="N534">
            <v>0</v>
          </cell>
          <cell r="O534">
            <v>0</v>
          </cell>
        </row>
        <row r="535">
          <cell r="A535">
            <v>509</v>
          </cell>
          <cell r="B535">
            <v>0</v>
          </cell>
          <cell r="C535" t="str">
            <v>Hoäp ñaàu caùp 10kV, ngoaøi trôøi 10kV - 3x(70-120)</v>
          </cell>
          <cell r="D535" t="str">
            <v>boä</v>
          </cell>
          <cell r="E535">
            <v>0</v>
          </cell>
          <cell r="G535">
            <v>0</v>
          </cell>
          <cell r="H535">
            <v>1860</v>
          </cell>
          <cell r="J535">
            <v>1860</v>
          </cell>
          <cell r="K535">
            <v>0</v>
          </cell>
          <cell r="L535">
            <v>0</v>
          </cell>
          <cell r="M535">
            <v>0</v>
          </cell>
          <cell r="N535">
            <v>0</v>
          </cell>
          <cell r="O535">
            <v>0</v>
          </cell>
        </row>
        <row r="536">
          <cell r="A536">
            <v>510</v>
          </cell>
          <cell r="B536">
            <v>0</v>
          </cell>
          <cell r="C536" t="str">
            <v>Hoäp ñaàu caùp 10kV, ngoaøi trôøi 10kV - 3x(25-50)</v>
          </cell>
          <cell r="D536" t="str">
            <v>boä</v>
          </cell>
          <cell r="E536">
            <v>0</v>
          </cell>
          <cell r="G536">
            <v>0</v>
          </cell>
          <cell r="H536">
            <v>1800</v>
          </cell>
          <cell r="J536">
            <v>1800</v>
          </cell>
          <cell r="K536">
            <v>0</v>
          </cell>
          <cell r="L536">
            <v>0</v>
          </cell>
          <cell r="M536">
            <v>0</v>
          </cell>
          <cell r="N536">
            <v>0</v>
          </cell>
          <cell r="O536">
            <v>0</v>
          </cell>
        </row>
        <row r="537">
          <cell r="A537">
            <v>511</v>
          </cell>
          <cell r="B537">
            <v>0</v>
          </cell>
          <cell r="C537" t="str">
            <v>Hoäp ñaøu caùp haï aùp 0,6-1kV 3x(185-240)+(120-150)</v>
          </cell>
          <cell r="D537" t="str">
            <v>boä</v>
          </cell>
          <cell r="E537">
            <v>0</v>
          </cell>
          <cell r="G537">
            <v>0</v>
          </cell>
          <cell r="H537">
            <v>713</v>
          </cell>
          <cell r="J537">
            <v>713</v>
          </cell>
          <cell r="K537">
            <v>0</v>
          </cell>
          <cell r="L537">
            <v>0</v>
          </cell>
          <cell r="M537">
            <v>0</v>
          </cell>
          <cell r="N537">
            <v>0</v>
          </cell>
          <cell r="O537">
            <v>0</v>
          </cell>
        </row>
        <row r="538">
          <cell r="A538">
            <v>512</v>
          </cell>
          <cell r="B538">
            <v>0</v>
          </cell>
          <cell r="C538" t="str">
            <v>Hoäp ñaøu caùp haï aùp 0,6-1kV 3x(120-150)+(70-95)</v>
          </cell>
          <cell r="D538" t="str">
            <v>boä</v>
          </cell>
          <cell r="E538">
            <v>0</v>
          </cell>
          <cell r="G538">
            <v>0</v>
          </cell>
          <cell r="H538">
            <v>524</v>
          </cell>
          <cell r="J538">
            <v>524</v>
          </cell>
          <cell r="K538">
            <v>0</v>
          </cell>
          <cell r="L538">
            <v>0</v>
          </cell>
          <cell r="M538">
            <v>0</v>
          </cell>
          <cell r="N538">
            <v>0</v>
          </cell>
          <cell r="O538">
            <v>0</v>
          </cell>
        </row>
        <row r="539">
          <cell r="A539">
            <v>513</v>
          </cell>
          <cell r="B539">
            <v>0</v>
          </cell>
          <cell r="C539" t="str">
            <v>Hoäp ñaøu caùp haï aùp 0,6-1kV 3x(35-50)+25</v>
          </cell>
          <cell r="D539" t="str">
            <v>boä</v>
          </cell>
          <cell r="E539">
            <v>0</v>
          </cell>
          <cell r="G539">
            <v>0</v>
          </cell>
          <cell r="H539">
            <v>389</v>
          </cell>
          <cell r="J539">
            <v>389</v>
          </cell>
          <cell r="K539">
            <v>0</v>
          </cell>
          <cell r="L539">
            <v>0</v>
          </cell>
          <cell r="M539">
            <v>0</v>
          </cell>
          <cell r="N539">
            <v>0</v>
          </cell>
          <cell r="O539">
            <v>0</v>
          </cell>
        </row>
        <row r="540">
          <cell r="A540" t="str">
            <v>V.5.2</v>
          </cell>
          <cell r="B540">
            <v>0</v>
          </cell>
          <cell r="C540" t="str">
            <v>Hoäp noái caùp</v>
          </cell>
          <cell r="E540">
            <v>0</v>
          </cell>
          <cell r="G540">
            <v>0</v>
          </cell>
          <cell r="J540">
            <v>0</v>
          </cell>
          <cell r="K540">
            <v>0</v>
          </cell>
          <cell r="L540">
            <v>0</v>
          </cell>
          <cell r="M540">
            <v>0</v>
          </cell>
          <cell r="N540">
            <v>0</v>
          </cell>
          <cell r="O540">
            <v>0</v>
          </cell>
        </row>
        <row r="541">
          <cell r="A541">
            <v>514</v>
          </cell>
          <cell r="B541">
            <v>0</v>
          </cell>
          <cell r="C541" t="str">
            <v>Hoäp noái caùp 220kV, loaïi thöôøng kim loaïi</v>
          </cell>
          <cell r="D541" t="str">
            <v>boä</v>
          </cell>
          <cell r="E541">
            <v>0</v>
          </cell>
          <cell r="G541">
            <v>0</v>
          </cell>
          <cell r="I541">
            <v>16200</v>
          </cell>
          <cell r="J541">
            <v>0</v>
          </cell>
          <cell r="K541">
            <v>16200</v>
          </cell>
          <cell r="L541">
            <v>0</v>
          </cell>
          <cell r="M541">
            <v>0</v>
          </cell>
          <cell r="N541">
            <v>0</v>
          </cell>
          <cell r="O541">
            <v>0</v>
          </cell>
        </row>
        <row r="542">
          <cell r="A542">
            <v>515</v>
          </cell>
          <cell r="B542">
            <v>0</v>
          </cell>
          <cell r="C542" t="str">
            <v>Hoäp noái caùp 220kV, solid</v>
          </cell>
          <cell r="D542" t="str">
            <v>boä</v>
          </cell>
          <cell r="E542">
            <v>0</v>
          </cell>
          <cell r="G542">
            <v>0</v>
          </cell>
          <cell r="I542">
            <v>1236</v>
          </cell>
          <cell r="J542">
            <v>0</v>
          </cell>
          <cell r="K542">
            <v>1236</v>
          </cell>
          <cell r="L542">
            <v>0</v>
          </cell>
          <cell r="M542">
            <v>0</v>
          </cell>
          <cell r="N542">
            <v>0</v>
          </cell>
          <cell r="O542">
            <v>0</v>
          </cell>
        </row>
        <row r="543">
          <cell r="A543">
            <v>516</v>
          </cell>
          <cell r="B543">
            <v>0</v>
          </cell>
          <cell r="C543" t="str">
            <v>Hoäp noái caùp 220kV, Cross</v>
          </cell>
          <cell r="D543" t="str">
            <v>boä</v>
          </cell>
          <cell r="E543">
            <v>0</v>
          </cell>
          <cell r="G543">
            <v>0</v>
          </cell>
          <cell r="I543">
            <v>2296</v>
          </cell>
          <cell r="J543">
            <v>0</v>
          </cell>
          <cell r="K543">
            <v>2296</v>
          </cell>
          <cell r="L543">
            <v>0</v>
          </cell>
          <cell r="M543">
            <v>0</v>
          </cell>
          <cell r="N543">
            <v>0</v>
          </cell>
          <cell r="O543">
            <v>0</v>
          </cell>
        </row>
        <row r="544">
          <cell r="A544">
            <v>517</v>
          </cell>
          <cell r="B544">
            <v>0</v>
          </cell>
          <cell r="C544" t="str">
            <v>Hoäp noái caùp 110kV, loaïi thöôøng kim loaïi</v>
          </cell>
          <cell r="D544" t="str">
            <v>boä</v>
          </cell>
          <cell r="E544">
            <v>0</v>
          </cell>
          <cell r="G544">
            <v>0</v>
          </cell>
          <cell r="I544">
            <v>8830</v>
          </cell>
          <cell r="J544">
            <v>0</v>
          </cell>
          <cell r="K544">
            <v>8830</v>
          </cell>
          <cell r="L544">
            <v>0</v>
          </cell>
          <cell r="M544">
            <v>0</v>
          </cell>
          <cell r="N544">
            <v>0</v>
          </cell>
          <cell r="O544">
            <v>0</v>
          </cell>
        </row>
        <row r="545">
          <cell r="A545">
            <v>518</v>
          </cell>
          <cell r="B545">
            <v>0</v>
          </cell>
          <cell r="C545" t="str">
            <v>Hoäp noái caùp 110kV, solid</v>
          </cell>
          <cell r="D545" t="str">
            <v>boä</v>
          </cell>
          <cell r="E545">
            <v>0</v>
          </cell>
          <cell r="G545">
            <v>0</v>
          </cell>
          <cell r="I545">
            <v>10600</v>
          </cell>
          <cell r="J545">
            <v>0</v>
          </cell>
          <cell r="K545">
            <v>10600</v>
          </cell>
          <cell r="L545">
            <v>0</v>
          </cell>
          <cell r="M545">
            <v>0</v>
          </cell>
          <cell r="N545">
            <v>0</v>
          </cell>
          <cell r="O545">
            <v>0</v>
          </cell>
        </row>
        <row r="546">
          <cell r="A546">
            <v>519</v>
          </cell>
          <cell r="B546">
            <v>0</v>
          </cell>
          <cell r="C546" t="str">
            <v>Hoäp noái caùp 110kV, Cross</v>
          </cell>
          <cell r="D546" t="str">
            <v>boä</v>
          </cell>
          <cell r="E546">
            <v>0</v>
          </cell>
          <cell r="G546">
            <v>0</v>
          </cell>
          <cell r="I546">
            <v>1236</v>
          </cell>
          <cell r="J546">
            <v>0</v>
          </cell>
          <cell r="K546">
            <v>1236</v>
          </cell>
          <cell r="L546">
            <v>0</v>
          </cell>
          <cell r="M546">
            <v>0</v>
          </cell>
          <cell r="N546">
            <v>0</v>
          </cell>
          <cell r="O546">
            <v>0</v>
          </cell>
        </row>
        <row r="547">
          <cell r="A547">
            <v>520</v>
          </cell>
          <cell r="B547">
            <v>0</v>
          </cell>
          <cell r="C547" t="str">
            <v>Hoäp noái caùp 35kV - 3x240</v>
          </cell>
          <cell r="D547" t="str">
            <v>boä</v>
          </cell>
          <cell r="E547">
            <v>0</v>
          </cell>
          <cell r="G547">
            <v>0</v>
          </cell>
          <cell r="H547">
            <v>7664</v>
          </cell>
          <cell r="J547">
            <v>7664</v>
          </cell>
          <cell r="K547">
            <v>0</v>
          </cell>
          <cell r="L547">
            <v>0</v>
          </cell>
          <cell r="M547">
            <v>0</v>
          </cell>
          <cell r="N547">
            <v>0</v>
          </cell>
          <cell r="O547">
            <v>0</v>
          </cell>
        </row>
        <row r="548">
          <cell r="A548">
            <v>521</v>
          </cell>
          <cell r="B548">
            <v>0</v>
          </cell>
          <cell r="C548" t="str">
            <v>Hoäp noái caùp 35kV - 3x185</v>
          </cell>
          <cell r="D548" t="str">
            <v>boä</v>
          </cell>
          <cell r="E548">
            <v>0</v>
          </cell>
          <cell r="G548">
            <v>0</v>
          </cell>
          <cell r="H548">
            <v>6405</v>
          </cell>
          <cell r="J548">
            <v>6405</v>
          </cell>
          <cell r="K548">
            <v>0</v>
          </cell>
          <cell r="L548">
            <v>0</v>
          </cell>
          <cell r="M548">
            <v>0</v>
          </cell>
          <cell r="N548">
            <v>0</v>
          </cell>
          <cell r="O548">
            <v>0</v>
          </cell>
        </row>
        <row r="549">
          <cell r="A549">
            <v>522</v>
          </cell>
          <cell r="B549">
            <v>0</v>
          </cell>
          <cell r="C549" t="str">
            <v>Hoäp noái caùp 35kV - 3x95</v>
          </cell>
          <cell r="D549" t="str">
            <v>boä</v>
          </cell>
          <cell r="E549">
            <v>0</v>
          </cell>
          <cell r="G549">
            <v>0</v>
          </cell>
          <cell r="I549">
            <v>285</v>
          </cell>
          <cell r="J549">
            <v>0</v>
          </cell>
          <cell r="K549">
            <v>285</v>
          </cell>
          <cell r="L549">
            <v>0</v>
          </cell>
          <cell r="M549">
            <v>0</v>
          </cell>
          <cell r="N549">
            <v>0</v>
          </cell>
          <cell r="O549">
            <v>0</v>
          </cell>
        </row>
        <row r="550">
          <cell r="A550">
            <v>523</v>
          </cell>
          <cell r="B550">
            <v>0</v>
          </cell>
          <cell r="C550" t="str">
            <v>Hoäp noái caùp 35kV - 3x(50-70)</v>
          </cell>
          <cell r="D550" t="str">
            <v>boä</v>
          </cell>
          <cell r="E550">
            <v>0</v>
          </cell>
          <cell r="G550">
            <v>0</v>
          </cell>
          <cell r="I550">
            <v>245</v>
          </cell>
          <cell r="J550">
            <v>0</v>
          </cell>
          <cell r="K550">
            <v>245</v>
          </cell>
          <cell r="L550">
            <v>0</v>
          </cell>
          <cell r="M550">
            <v>0</v>
          </cell>
          <cell r="N550">
            <v>0</v>
          </cell>
          <cell r="O550">
            <v>0</v>
          </cell>
        </row>
        <row r="551">
          <cell r="A551">
            <v>524</v>
          </cell>
          <cell r="B551">
            <v>0</v>
          </cell>
          <cell r="C551" t="str">
            <v>Hoäp noái caùp 35kV - 3x35</v>
          </cell>
          <cell r="D551" t="str">
            <v>boä</v>
          </cell>
          <cell r="E551">
            <v>0</v>
          </cell>
          <cell r="G551">
            <v>0</v>
          </cell>
          <cell r="I551">
            <v>230</v>
          </cell>
          <cell r="J551">
            <v>0</v>
          </cell>
          <cell r="K551">
            <v>230</v>
          </cell>
          <cell r="L551">
            <v>0</v>
          </cell>
          <cell r="M551">
            <v>0</v>
          </cell>
          <cell r="N551">
            <v>0</v>
          </cell>
          <cell r="O551">
            <v>0</v>
          </cell>
        </row>
        <row r="552">
          <cell r="A552">
            <v>525</v>
          </cell>
          <cell r="B552">
            <v>0</v>
          </cell>
          <cell r="C552" t="str">
            <v>Hoäp noái caùp 35kV - 1x240</v>
          </cell>
          <cell r="D552" t="str">
            <v>boä</v>
          </cell>
          <cell r="E552">
            <v>0</v>
          </cell>
          <cell r="G552">
            <v>0</v>
          </cell>
          <cell r="I552">
            <v>165</v>
          </cell>
          <cell r="J552">
            <v>0</v>
          </cell>
          <cell r="K552">
            <v>165</v>
          </cell>
          <cell r="L552">
            <v>0</v>
          </cell>
          <cell r="M552">
            <v>0</v>
          </cell>
          <cell r="N552">
            <v>0</v>
          </cell>
          <cell r="O552">
            <v>0</v>
          </cell>
        </row>
        <row r="553">
          <cell r="A553">
            <v>526</v>
          </cell>
          <cell r="B553">
            <v>0</v>
          </cell>
          <cell r="C553" t="str">
            <v>Hoäp noái caùp 35kV - 1x(150-185)</v>
          </cell>
          <cell r="D553" t="str">
            <v>boä</v>
          </cell>
          <cell r="E553">
            <v>0</v>
          </cell>
          <cell r="G553">
            <v>0</v>
          </cell>
          <cell r="I553">
            <v>158</v>
          </cell>
          <cell r="J553">
            <v>0</v>
          </cell>
          <cell r="K553">
            <v>158</v>
          </cell>
          <cell r="L553">
            <v>0</v>
          </cell>
          <cell r="M553">
            <v>0</v>
          </cell>
          <cell r="N553">
            <v>0</v>
          </cell>
          <cell r="O553">
            <v>0</v>
          </cell>
        </row>
        <row r="554">
          <cell r="A554">
            <v>527</v>
          </cell>
          <cell r="B554">
            <v>0</v>
          </cell>
          <cell r="C554" t="str">
            <v>Hoäp noái caùp 35kV - 3x(95-120)</v>
          </cell>
          <cell r="D554" t="str">
            <v>boä</v>
          </cell>
          <cell r="E554">
            <v>0</v>
          </cell>
          <cell r="G554">
            <v>0</v>
          </cell>
          <cell r="I554">
            <v>148</v>
          </cell>
          <cell r="J554">
            <v>0</v>
          </cell>
          <cell r="K554">
            <v>148</v>
          </cell>
          <cell r="L554">
            <v>0</v>
          </cell>
          <cell r="M554">
            <v>0</v>
          </cell>
          <cell r="N554">
            <v>0</v>
          </cell>
          <cell r="O554">
            <v>0</v>
          </cell>
        </row>
        <row r="555">
          <cell r="A555">
            <v>528</v>
          </cell>
          <cell r="B555">
            <v>0</v>
          </cell>
          <cell r="C555" t="str">
            <v>Hoäp noái caùp 35kV - 3x(35-70)</v>
          </cell>
          <cell r="D555" t="str">
            <v>boä</v>
          </cell>
          <cell r="E555">
            <v>0</v>
          </cell>
          <cell r="G555">
            <v>0</v>
          </cell>
          <cell r="I555">
            <v>132</v>
          </cell>
          <cell r="J555">
            <v>0</v>
          </cell>
          <cell r="K555">
            <v>132</v>
          </cell>
          <cell r="L555">
            <v>0</v>
          </cell>
          <cell r="M555">
            <v>0</v>
          </cell>
          <cell r="N555">
            <v>0</v>
          </cell>
          <cell r="O555">
            <v>0</v>
          </cell>
        </row>
        <row r="556">
          <cell r="A556">
            <v>529</v>
          </cell>
          <cell r="B556">
            <v>0</v>
          </cell>
          <cell r="C556" t="str">
            <v>Hoäp noái caùp 22kV - 3x300</v>
          </cell>
          <cell r="D556" t="str">
            <v>boä</v>
          </cell>
          <cell r="E556">
            <v>0</v>
          </cell>
          <cell r="G556">
            <v>0</v>
          </cell>
          <cell r="H556">
            <v>4253</v>
          </cell>
          <cell r="J556">
            <v>4253</v>
          </cell>
          <cell r="K556">
            <v>0</v>
          </cell>
          <cell r="L556">
            <v>0</v>
          </cell>
          <cell r="M556">
            <v>0</v>
          </cell>
          <cell r="N556">
            <v>0</v>
          </cell>
          <cell r="O556">
            <v>0</v>
          </cell>
        </row>
        <row r="557">
          <cell r="A557">
            <v>530</v>
          </cell>
          <cell r="B557">
            <v>0</v>
          </cell>
          <cell r="C557" t="str">
            <v>Hoäp noái caùp 22kV - 3x240</v>
          </cell>
          <cell r="D557" t="str">
            <v>boä</v>
          </cell>
          <cell r="E557">
            <v>0</v>
          </cell>
          <cell r="G557">
            <v>0</v>
          </cell>
          <cell r="H557">
            <v>3885</v>
          </cell>
          <cell r="J557">
            <v>3885</v>
          </cell>
          <cell r="K557">
            <v>0</v>
          </cell>
          <cell r="L557">
            <v>0</v>
          </cell>
          <cell r="M557">
            <v>0</v>
          </cell>
          <cell r="N557">
            <v>0</v>
          </cell>
          <cell r="O557">
            <v>0</v>
          </cell>
        </row>
        <row r="558">
          <cell r="A558">
            <v>531</v>
          </cell>
          <cell r="B558">
            <v>0</v>
          </cell>
          <cell r="C558" t="str">
            <v>Hoäp noái caùp 22kV - 3x185</v>
          </cell>
          <cell r="D558" t="str">
            <v>boä</v>
          </cell>
          <cell r="E558">
            <v>0</v>
          </cell>
          <cell r="G558">
            <v>0</v>
          </cell>
          <cell r="H558">
            <v>3412</v>
          </cell>
          <cell r="J558">
            <v>3412</v>
          </cell>
          <cell r="K558">
            <v>0</v>
          </cell>
          <cell r="L558">
            <v>0</v>
          </cell>
          <cell r="M558">
            <v>0</v>
          </cell>
          <cell r="N558">
            <v>0</v>
          </cell>
          <cell r="O558">
            <v>0</v>
          </cell>
        </row>
        <row r="559">
          <cell r="A559">
            <v>532</v>
          </cell>
          <cell r="B559">
            <v>0</v>
          </cell>
          <cell r="C559" t="str">
            <v>Hoäp noái caùp 22kV - 3x150</v>
          </cell>
          <cell r="D559" t="str">
            <v>boä</v>
          </cell>
          <cell r="E559">
            <v>0</v>
          </cell>
          <cell r="G559">
            <v>0</v>
          </cell>
          <cell r="I559">
            <v>219.7</v>
          </cell>
          <cell r="J559">
            <v>0</v>
          </cell>
          <cell r="K559">
            <v>219.7</v>
          </cell>
          <cell r="L559">
            <v>0</v>
          </cell>
          <cell r="M559">
            <v>0</v>
          </cell>
          <cell r="N559">
            <v>0</v>
          </cell>
          <cell r="O559">
            <v>0</v>
          </cell>
        </row>
        <row r="560">
          <cell r="A560">
            <v>533</v>
          </cell>
          <cell r="B560">
            <v>0</v>
          </cell>
          <cell r="C560" t="str">
            <v>Hoäp noái caùp 22kV - 3x120</v>
          </cell>
          <cell r="D560" t="str">
            <v>boä</v>
          </cell>
          <cell r="E560">
            <v>0</v>
          </cell>
          <cell r="G560">
            <v>0</v>
          </cell>
          <cell r="I560">
            <v>217.5</v>
          </cell>
          <cell r="J560">
            <v>0</v>
          </cell>
          <cell r="K560">
            <v>217.5</v>
          </cell>
          <cell r="L560">
            <v>0</v>
          </cell>
          <cell r="M560">
            <v>0</v>
          </cell>
          <cell r="N560">
            <v>0</v>
          </cell>
          <cell r="O560">
            <v>0</v>
          </cell>
        </row>
        <row r="561">
          <cell r="A561">
            <v>534</v>
          </cell>
          <cell r="B561">
            <v>0</v>
          </cell>
          <cell r="C561" t="str">
            <v>Hoäp noái caùp 22kV - 3x95</v>
          </cell>
          <cell r="D561" t="str">
            <v>boä</v>
          </cell>
          <cell r="E561">
            <v>0</v>
          </cell>
          <cell r="G561">
            <v>0</v>
          </cell>
          <cell r="I561">
            <v>209.2</v>
          </cell>
          <cell r="J561">
            <v>0</v>
          </cell>
          <cell r="K561">
            <v>209.2</v>
          </cell>
          <cell r="L561">
            <v>0</v>
          </cell>
          <cell r="M561">
            <v>0</v>
          </cell>
          <cell r="N561">
            <v>0</v>
          </cell>
          <cell r="O561">
            <v>0</v>
          </cell>
        </row>
        <row r="562">
          <cell r="A562">
            <v>535</v>
          </cell>
          <cell r="B562">
            <v>0</v>
          </cell>
          <cell r="C562" t="str">
            <v>Hoäp noái caùp 22kV - 3x70</v>
          </cell>
          <cell r="D562" t="str">
            <v>boä</v>
          </cell>
          <cell r="E562">
            <v>0</v>
          </cell>
          <cell r="G562">
            <v>0</v>
          </cell>
          <cell r="I562">
            <v>200.1</v>
          </cell>
          <cell r="J562">
            <v>0</v>
          </cell>
          <cell r="K562">
            <v>200.1</v>
          </cell>
          <cell r="L562">
            <v>0</v>
          </cell>
          <cell r="M562">
            <v>0</v>
          </cell>
          <cell r="N562">
            <v>0</v>
          </cell>
          <cell r="O562">
            <v>0</v>
          </cell>
        </row>
        <row r="563">
          <cell r="A563">
            <v>536</v>
          </cell>
          <cell r="B563">
            <v>0</v>
          </cell>
          <cell r="C563" t="str">
            <v>Hoäp noái caùp 22kV - 3x50</v>
          </cell>
          <cell r="D563" t="str">
            <v>boä</v>
          </cell>
          <cell r="E563">
            <v>0</v>
          </cell>
          <cell r="G563">
            <v>0</v>
          </cell>
          <cell r="I563">
            <v>191.2</v>
          </cell>
          <cell r="J563">
            <v>0</v>
          </cell>
          <cell r="K563">
            <v>191.2</v>
          </cell>
          <cell r="L563">
            <v>0</v>
          </cell>
          <cell r="M563">
            <v>0</v>
          </cell>
          <cell r="N563">
            <v>0</v>
          </cell>
          <cell r="O563">
            <v>0</v>
          </cell>
        </row>
        <row r="564">
          <cell r="A564">
            <v>537</v>
          </cell>
          <cell r="B564">
            <v>0</v>
          </cell>
          <cell r="C564" t="str">
            <v>Hoäp noái caùp 22kV - 3x35</v>
          </cell>
          <cell r="D564" t="str">
            <v>boä</v>
          </cell>
          <cell r="E564">
            <v>0</v>
          </cell>
          <cell r="G564">
            <v>0</v>
          </cell>
          <cell r="I564">
            <v>180</v>
          </cell>
          <cell r="J564">
            <v>0</v>
          </cell>
          <cell r="K564">
            <v>180</v>
          </cell>
          <cell r="L564">
            <v>0</v>
          </cell>
          <cell r="M564">
            <v>0</v>
          </cell>
          <cell r="N564">
            <v>0</v>
          </cell>
          <cell r="O564">
            <v>0</v>
          </cell>
        </row>
        <row r="565">
          <cell r="A565">
            <v>538</v>
          </cell>
          <cell r="B565">
            <v>0</v>
          </cell>
          <cell r="C565" t="str">
            <v>Hoäp noái caùp 22kV - 1x(500-630)</v>
          </cell>
          <cell r="D565" t="str">
            <v>boä</v>
          </cell>
          <cell r="E565">
            <v>0</v>
          </cell>
          <cell r="G565">
            <v>0</v>
          </cell>
          <cell r="I565">
            <v>160</v>
          </cell>
          <cell r="J565">
            <v>0</v>
          </cell>
          <cell r="K565">
            <v>160</v>
          </cell>
          <cell r="L565">
            <v>0</v>
          </cell>
          <cell r="M565">
            <v>0</v>
          </cell>
          <cell r="N565">
            <v>0</v>
          </cell>
          <cell r="O565">
            <v>0</v>
          </cell>
        </row>
        <row r="566">
          <cell r="A566">
            <v>539</v>
          </cell>
          <cell r="B566">
            <v>0</v>
          </cell>
          <cell r="C566" t="str">
            <v>Hoäp noái caùp 22kV - 1x(150-300)</v>
          </cell>
          <cell r="D566" t="str">
            <v>boä</v>
          </cell>
          <cell r="E566">
            <v>0</v>
          </cell>
          <cell r="G566">
            <v>0</v>
          </cell>
          <cell r="I566">
            <v>135</v>
          </cell>
          <cell r="J566">
            <v>0</v>
          </cell>
          <cell r="K566">
            <v>135</v>
          </cell>
          <cell r="L566">
            <v>0</v>
          </cell>
          <cell r="M566">
            <v>0</v>
          </cell>
          <cell r="N566">
            <v>0</v>
          </cell>
          <cell r="O566">
            <v>0</v>
          </cell>
        </row>
        <row r="567">
          <cell r="A567">
            <v>540</v>
          </cell>
          <cell r="B567">
            <v>0</v>
          </cell>
          <cell r="C567" t="str">
            <v>Hoäp noái caùp 22kV - 1x(95-120)</v>
          </cell>
          <cell r="D567" t="str">
            <v>boä</v>
          </cell>
          <cell r="E567">
            <v>0</v>
          </cell>
          <cell r="G567">
            <v>0</v>
          </cell>
          <cell r="I567">
            <v>125</v>
          </cell>
          <cell r="J567">
            <v>0</v>
          </cell>
          <cell r="K567">
            <v>125</v>
          </cell>
          <cell r="L567">
            <v>0</v>
          </cell>
          <cell r="M567">
            <v>0</v>
          </cell>
          <cell r="N567">
            <v>0</v>
          </cell>
          <cell r="O567">
            <v>0</v>
          </cell>
        </row>
        <row r="568">
          <cell r="A568">
            <v>541</v>
          </cell>
          <cell r="B568">
            <v>0</v>
          </cell>
          <cell r="C568" t="str">
            <v>Hoäp noái caùp 22kV - 1x(35-70)</v>
          </cell>
          <cell r="D568" t="str">
            <v>boä</v>
          </cell>
          <cell r="E568">
            <v>0</v>
          </cell>
          <cell r="G568">
            <v>0</v>
          </cell>
          <cell r="I568">
            <v>115</v>
          </cell>
          <cell r="J568">
            <v>0</v>
          </cell>
          <cell r="K568">
            <v>115</v>
          </cell>
          <cell r="L568">
            <v>0</v>
          </cell>
          <cell r="M568">
            <v>0</v>
          </cell>
          <cell r="N568">
            <v>0</v>
          </cell>
          <cell r="O568">
            <v>0</v>
          </cell>
        </row>
        <row r="569">
          <cell r="A569">
            <v>542</v>
          </cell>
          <cell r="B569">
            <v>0</v>
          </cell>
          <cell r="C569" t="str">
            <v>Hoäp noái caùp 22kV reõ nhaùnh 3x240 &amp; 3x(95-240)</v>
          </cell>
          <cell r="D569" t="str">
            <v>boä</v>
          </cell>
          <cell r="E569">
            <v>0</v>
          </cell>
          <cell r="G569">
            <v>0</v>
          </cell>
          <cell r="I569">
            <v>392.1</v>
          </cell>
          <cell r="J569">
            <v>0</v>
          </cell>
          <cell r="K569">
            <v>392.1</v>
          </cell>
          <cell r="L569">
            <v>0</v>
          </cell>
          <cell r="M569">
            <v>0</v>
          </cell>
          <cell r="N569">
            <v>0</v>
          </cell>
          <cell r="O569">
            <v>0</v>
          </cell>
        </row>
        <row r="570">
          <cell r="A570">
            <v>543</v>
          </cell>
          <cell r="B570">
            <v>0</v>
          </cell>
          <cell r="C570" t="str">
            <v>Hoäp noái caùp 22kV reõ nhaùnh 3x(95-150) &amp; 3x(50-150)</v>
          </cell>
          <cell r="D570" t="str">
            <v>boä</v>
          </cell>
          <cell r="E570">
            <v>0</v>
          </cell>
          <cell r="G570">
            <v>0</v>
          </cell>
          <cell r="I570">
            <v>320</v>
          </cell>
          <cell r="J570">
            <v>0</v>
          </cell>
          <cell r="K570">
            <v>320</v>
          </cell>
          <cell r="L570">
            <v>0</v>
          </cell>
          <cell r="M570">
            <v>0</v>
          </cell>
          <cell r="N570">
            <v>0</v>
          </cell>
          <cell r="O570">
            <v>0</v>
          </cell>
        </row>
        <row r="571">
          <cell r="A571">
            <v>544</v>
          </cell>
          <cell r="B571">
            <v>0</v>
          </cell>
          <cell r="C571" t="str">
            <v>Hoäp noái caùp haï aùp 0,6-1kV 3x (300-400)+150</v>
          </cell>
          <cell r="D571" t="str">
            <v>boä</v>
          </cell>
          <cell r="E571">
            <v>0</v>
          </cell>
          <cell r="G571">
            <v>0</v>
          </cell>
          <cell r="I571">
            <v>260</v>
          </cell>
          <cell r="J571">
            <v>0</v>
          </cell>
          <cell r="K571">
            <v>260</v>
          </cell>
          <cell r="L571">
            <v>0</v>
          </cell>
          <cell r="M571">
            <v>0</v>
          </cell>
          <cell r="N571">
            <v>0</v>
          </cell>
          <cell r="O571">
            <v>0</v>
          </cell>
        </row>
        <row r="572">
          <cell r="A572">
            <v>545</v>
          </cell>
          <cell r="B572">
            <v>0</v>
          </cell>
          <cell r="C572" t="str">
            <v>Hoäp noái caùp haï aùp 0,6-1kV 3x (150-240)+(95-150)</v>
          </cell>
          <cell r="D572" t="str">
            <v>boä</v>
          </cell>
          <cell r="E572">
            <v>0</v>
          </cell>
          <cell r="G572">
            <v>0</v>
          </cell>
          <cell r="I572">
            <v>175</v>
          </cell>
          <cell r="J572">
            <v>0</v>
          </cell>
          <cell r="K572">
            <v>175</v>
          </cell>
          <cell r="L572">
            <v>0</v>
          </cell>
          <cell r="M572">
            <v>0</v>
          </cell>
          <cell r="N572">
            <v>0</v>
          </cell>
          <cell r="O572">
            <v>0</v>
          </cell>
        </row>
        <row r="573">
          <cell r="A573">
            <v>546</v>
          </cell>
          <cell r="B573">
            <v>0</v>
          </cell>
          <cell r="C573" t="str">
            <v>Hoäp noái caùp haï aùp 0,6-1kV 3x (95-120)+(50-95)</v>
          </cell>
          <cell r="D573" t="str">
            <v>boä</v>
          </cell>
          <cell r="E573">
            <v>0</v>
          </cell>
          <cell r="G573">
            <v>0</v>
          </cell>
          <cell r="I573">
            <v>115</v>
          </cell>
          <cell r="J573">
            <v>0</v>
          </cell>
          <cell r="K573">
            <v>115</v>
          </cell>
          <cell r="L573">
            <v>0</v>
          </cell>
          <cell r="M573">
            <v>0</v>
          </cell>
          <cell r="N573">
            <v>0</v>
          </cell>
          <cell r="O573">
            <v>0</v>
          </cell>
        </row>
        <row r="574">
          <cell r="A574">
            <v>547</v>
          </cell>
          <cell r="B574">
            <v>0</v>
          </cell>
          <cell r="C574" t="str">
            <v>Hoäp noái caùp haï aùp 0,6-1kV 3x (25-70)+(16-50)</v>
          </cell>
          <cell r="D574" t="str">
            <v>boä</v>
          </cell>
          <cell r="E574">
            <v>0</v>
          </cell>
          <cell r="G574">
            <v>0</v>
          </cell>
          <cell r="I574">
            <v>90</v>
          </cell>
          <cell r="J574">
            <v>0</v>
          </cell>
          <cell r="K574">
            <v>90</v>
          </cell>
          <cell r="L574">
            <v>0</v>
          </cell>
          <cell r="M574">
            <v>0</v>
          </cell>
          <cell r="N574">
            <v>0</v>
          </cell>
          <cell r="O574">
            <v>0</v>
          </cell>
        </row>
        <row r="575">
          <cell r="A575">
            <v>548</v>
          </cell>
          <cell r="B575">
            <v>0</v>
          </cell>
          <cell r="C575" t="str">
            <v>Hoäp noái caùp haï aùp 0,6-1kV 1x300</v>
          </cell>
          <cell r="D575" t="str">
            <v>boä</v>
          </cell>
          <cell r="E575">
            <v>0</v>
          </cell>
          <cell r="G575">
            <v>0</v>
          </cell>
          <cell r="H575">
            <v>1018</v>
          </cell>
          <cell r="J575">
            <v>1018</v>
          </cell>
          <cell r="K575">
            <v>0</v>
          </cell>
          <cell r="L575">
            <v>0</v>
          </cell>
          <cell r="M575">
            <v>0</v>
          </cell>
          <cell r="N575">
            <v>0</v>
          </cell>
          <cell r="O575">
            <v>0</v>
          </cell>
        </row>
        <row r="576">
          <cell r="A576">
            <v>549</v>
          </cell>
          <cell r="B576">
            <v>0</v>
          </cell>
          <cell r="C576" t="str">
            <v>Hoäp noái caùp haï aùp 0,6-1kV 1x(120-240)</v>
          </cell>
          <cell r="D576" t="str">
            <v>boä</v>
          </cell>
          <cell r="E576">
            <v>0</v>
          </cell>
          <cell r="G576">
            <v>0</v>
          </cell>
          <cell r="H576">
            <v>840</v>
          </cell>
          <cell r="J576">
            <v>840</v>
          </cell>
          <cell r="K576">
            <v>0</v>
          </cell>
          <cell r="L576">
            <v>0</v>
          </cell>
          <cell r="M576">
            <v>0</v>
          </cell>
          <cell r="N576">
            <v>0</v>
          </cell>
          <cell r="O576">
            <v>0</v>
          </cell>
        </row>
        <row r="577">
          <cell r="A577">
            <v>550</v>
          </cell>
          <cell r="B577">
            <v>0</v>
          </cell>
          <cell r="C577" t="str">
            <v>Hoäp noái caùp haï aùp 0,6-1kV 1x(35-95)</v>
          </cell>
          <cell r="D577" t="str">
            <v>boä</v>
          </cell>
          <cell r="E577">
            <v>0</v>
          </cell>
          <cell r="G577">
            <v>0</v>
          </cell>
          <cell r="H577">
            <v>735</v>
          </cell>
          <cell r="J577">
            <v>735</v>
          </cell>
          <cell r="K577">
            <v>0</v>
          </cell>
          <cell r="L577">
            <v>0</v>
          </cell>
          <cell r="M577">
            <v>0</v>
          </cell>
          <cell r="N577">
            <v>0</v>
          </cell>
          <cell r="O577">
            <v>0</v>
          </cell>
        </row>
        <row r="578">
          <cell r="A578" t="str">
            <v>V.5.3</v>
          </cell>
          <cell r="B578">
            <v>0</v>
          </cell>
          <cell r="C578" t="str">
            <v>Ñaàu coát</v>
          </cell>
          <cell r="E578">
            <v>0</v>
          </cell>
          <cell r="G578">
            <v>0</v>
          </cell>
          <cell r="J578">
            <v>0</v>
          </cell>
          <cell r="K578">
            <v>0</v>
          </cell>
          <cell r="L578">
            <v>0</v>
          </cell>
          <cell r="M578">
            <v>0</v>
          </cell>
          <cell r="N578">
            <v>0</v>
          </cell>
          <cell r="O578">
            <v>0</v>
          </cell>
        </row>
        <row r="579">
          <cell r="A579">
            <v>551</v>
          </cell>
          <cell r="B579">
            <v>0</v>
          </cell>
          <cell r="C579" t="str">
            <v>Ñaàu coát cho daây daãn ACSR 400</v>
          </cell>
          <cell r="D579" t="str">
            <v>caùi</v>
          </cell>
          <cell r="E579">
            <v>0</v>
          </cell>
          <cell r="G579">
            <v>0</v>
          </cell>
          <cell r="I579">
            <v>26.9</v>
          </cell>
          <cell r="J579">
            <v>0</v>
          </cell>
          <cell r="K579">
            <v>26.9</v>
          </cell>
          <cell r="L579">
            <v>0</v>
          </cell>
          <cell r="M579">
            <v>0</v>
          </cell>
          <cell r="N579">
            <v>0</v>
          </cell>
          <cell r="O579">
            <v>0</v>
          </cell>
        </row>
        <row r="580">
          <cell r="A580">
            <v>552</v>
          </cell>
          <cell r="B580">
            <v>0</v>
          </cell>
          <cell r="C580" t="str">
            <v>Ñaàu coát cho daây daãn ACSR 240</v>
          </cell>
          <cell r="D580" t="str">
            <v>caùi</v>
          </cell>
          <cell r="E580">
            <v>0</v>
          </cell>
          <cell r="G580">
            <v>0</v>
          </cell>
          <cell r="H580">
            <v>68</v>
          </cell>
          <cell r="J580">
            <v>68</v>
          </cell>
          <cell r="K580">
            <v>0</v>
          </cell>
          <cell r="L580">
            <v>0</v>
          </cell>
          <cell r="M580">
            <v>0</v>
          </cell>
          <cell r="N580">
            <v>0</v>
          </cell>
          <cell r="O580">
            <v>0</v>
          </cell>
        </row>
        <row r="581">
          <cell r="A581">
            <v>553</v>
          </cell>
          <cell r="B581">
            <v>0</v>
          </cell>
          <cell r="C581" t="str">
            <v>Ñaàu coát cho daây daãn ACSR (70-185)</v>
          </cell>
          <cell r="D581" t="str">
            <v>caùi</v>
          </cell>
          <cell r="E581">
            <v>0</v>
          </cell>
          <cell r="G581">
            <v>0</v>
          </cell>
          <cell r="H581">
            <v>45</v>
          </cell>
          <cell r="J581">
            <v>45</v>
          </cell>
          <cell r="K581">
            <v>0</v>
          </cell>
          <cell r="L581">
            <v>0</v>
          </cell>
          <cell r="M581">
            <v>0</v>
          </cell>
          <cell r="N581">
            <v>0</v>
          </cell>
          <cell r="O581">
            <v>0</v>
          </cell>
        </row>
        <row r="582">
          <cell r="A582">
            <v>554</v>
          </cell>
          <cell r="B582">
            <v>0</v>
          </cell>
          <cell r="C582" t="str">
            <v>Ñaàu coát cho caùp haï aùp CE-EC 240</v>
          </cell>
          <cell r="D582" t="str">
            <v>caùi</v>
          </cell>
          <cell r="E582">
            <v>0</v>
          </cell>
          <cell r="G582">
            <v>0</v>
          </cell>
          <cell r="I582">
            <v>4</v>
          </cell>
          <cell r="J582">
            <v>0</v>
          </cell>
          <cell r="K582">
            <v>4</v>
          </cell>
          <cell r="L582">
            <v>0</v>
          </cell>
          <cell r="M582">
            <v>0</v>
          </cell>
          <cell r="N582">
            <v>0</v>
          </cell>
          <cell r="O582">
            <v>0</v>
          </cell>
        </row>
        <row r="583">
          <cell r="A583">
            <v>555</v>
          </cell>
          <cell r="B583">
            <v>0</v>
          </cell>
          <cell r="C583" t="str">
            <v>Ñaàu coát cho caùp haï aùp CE-EC 95</v>
          </cell>
          <cell r="D583" t="str">
            <v>caùi</v>
          </cell>
          <cell r="E583">
            <v>0</v>
          </cell>
          <cell r="G583">
            <v>0</v>
          </cell>
          <cell r="I583">
            <v>2.2000000000000002</v>
          </cell>
          <cell r="J583">
            <v>0</v>
          </cell>
          <cell r="K583">
            <v>2.2000000000000002</v>
          </cell>
          <cell r="L583">
            <v>0</v>
          </cell>
          <cell r="M583">
            <v>0</v>
          </cell>
          <cell r="N583">
            <v>0</v>
          </cell>
          <cell r="O583">
            <v>0</v>
          </cell>
        </row>
        <row r="584">
          <cell r="A584">
            <v>556</v>
          </cell>
          <cell r="B584">
            <v>0</v>
          </cell>
          <cell r="C584" t="str">
            <v>Ñaàu coát ñoàng cho caùp cao aùp Cu - 3x(95-240)</v>
          </cell>
          <cell r="D584" t="str">
            <v>caùi</v>
          </cell>
          <cell r="E584">
            <v>0</v>
          </cell>
          <cell r="G584">
            <v>0</v>
          </cell>
          <cell r="I584">
            <v>4.4000000000000004</v>
          </cell>
          <cell r="J584">
            <v>0</v>
          </cell>
          <cell r="K584">
            <v>4.4000000000000004</v>
          </cell>
          <cell r="L584">
            <v>0</v>
          </cell>
          <cell r="M584">
            <v>0</v>
          </cell>
          <cell r="N584">
            <v>0</v>
          </cell>
          <cell r="O584">
            <v>0</v>
          </cell>
        </row>
        <row r="585">
          <cell r="A585">
            <v>557</v>
          </cell>
          <cell r="B585">
            <v>0</v>
          </cell>
          <cell r="C585" t="str">
            <v>Ñaàu coát ñoàng UL 630-20</v>
          </cell>
          <cell r="D585" t="str">
            <v>caùi</v>
          </cell>
          <cell r="E585">
            <v>0</v>
          </cell>
          <cell r="G585">
            <v>0</v>
          </cell>
          <cell r="H585">
            <v>151</v>
          </cell>
          <cell r="J585">
            <v>151</v>
          </cell>
          <cell r="K585">
            <v>0</v>
          </cell>
          <cell r="L585">
            <v>0</v>
          </cell>
          <cell r="M585">
            <v>0</v>
          </cell>
          <cell r="N585">
            <v>0</v>
          </cell>
          <cell r="O585">
            <v>0</v>
          </cell>
        </row>
        <row r="586">
          <cell r="A586">
            <v>558</v>
          </cell>
          <cell r="B586">
            <v>0</v>
          </cell>
          <cell r="C586" t="str">
            <v>Ñaàu coát ñoàng UL 500-16</v>
          </cell>
          <cell r="D586" t="str">
            <v>caùi</v>
          </cell>
          <cell r="E586">
            <v>0</v>
          </cell>
          <cell r="G586">
            <v>0</v>
          </cell>
          <cell r="H586">
            <v>95</v>
          </cell>
          <cell r="J586">
            <v>95</v>
          </cell>
          <cell r="K586">
            <v>0</v>
          </cell>
          <cell r="L586">
            <v>0</v>
          </cell>
          <cell r="M586">
            <v>0</v>
          </cell>
          <cell r="N586">
            <v>0</v>
          </cell>
          <cell r="O586">
            <v>0</v>
          </cell>
        </row>
        <row r="587">
          <cell r="A587">
            <v>559</v>
          </cell>
          <cell r="B587">
            <v>0</v>
          </cell>
          <cell r="C587" t="str">
            <v>Ñaàu coát ñoàng UL 400-16; 400-20</v>
          </cell>
          <cell r="D587" t="str">
            <v>caùi</v>
          </cell>
          <cell r="E587">
            <v>0</v>
          </cell>
          <cell r="G587">
            <v>0</v>
          </cell>
          <cell r="H587">
            <v>71</v>
          </cell>
          <cell r="J587">
            <v>71</v>
          </cell>
          <cell r="K587">
            <v>0</v>
          </cell>
          <cell r="L587">
            <v>0</v>
          </cell>
          <cell r="M587">
            <v>0</v>
          </cell>
          <cell r="N587">
            <v>0</v>
          </cell>
          <cell r="O587">
            <v>0</v>
          </cell>
        </row>
        <row r="588">
          <cell r="A588">
            <v>560</v>
          </cell>
          <cell r="B588">
            <v>0</v>
          </cell>
          <cell r="C588" t="str">
            <v>Ñaàu coát ñoàng UL 300-16; 300-20</v>
          </cell>
          <cell r="D588" t="str">
            <v>caùi</v>
          </cell>
          <cell r="E588">
            <v>0</v>
          </cell>
          <cell r="G588">
            <v>0</v>
          </cell>
          <cell r="H588">
            <v>51</v>
          </cell>
          <cell r="J588">
            <v>51</v>
          </cell>
          <cell r="K588">
            <v>0</v>
          </cell>
          <cell r="L588">
            <v>0</v>
          </cell>
          <cell r="M588">
            <v>0</v>
          </cell>
          <cell r="N588">
            <v>0</v>
          </cell>
          <cell r="O588">
            <v>0</v>
          </cell>
        </row>
        <row r="589">
          <cell r="A589">
            <v>561</v>
          </cell>
          <cell r="B589">
            <v>0</v>
          </cell>
          <cell r="C589" t="str">
            <v>Ñaàu coát ñoàng UL (95-240)-12-20); 240-20</v>
          </cell>
          <cell r="D589" t="str">
            <v>caùi</v>
          </cell>
          <cell r="E589">
            <v>0</v>
          </cell>
          <cell r="G589">
            <v>0</v>
          </cell>
          <cell r="H589">
            <v>35</v>
          </cell>
          <cell r="J589">
            <v>35</v>
          </cell>
          <cell r="K589">
            <v>0</v>
          </cell>
          <cell r="L589">
            <v>0</v>
          </cell>
          <cell r="M589">
            <v>0</v>
          </cell>
          <cell r="N589">
            <v>0</v>
          </cell>
          <cell r="O589">
            <v>0</v>
          </cell>
        </row>
        <row r="590">
          <cell r="A590">
            <v>562</v>
          </cell>
          <cell r="B590">
            <v>0</v>
          </cell>
          <cell r="C590" t="str">
            <v>Ñaàu coát ñoàng UL (25-70)-(16-12); 70-10; 70-12</v>
          </cell>
          <cell r="D590" t="str">
            <v>caùi</v>
          </cell>
          <cell r="E590">
            <v>0</v>
          </cell>
          <cell r="G590">
            <v>0</v>
          </cell>
          <cell r="H590">
            <v>8</v>
          </cell>
          <cell r="J590">
            <v>8</v>
          </cell>
          <cell r="K590">
            <v>0</v>
          </cell>
          <cell r="L590">
            <v>0</v>
          </cell>
          <cell r="M590">
            <v>0</v>
          </cell>
          <cell r="N590">
            <v>0</v>
          </cell>
          <cell r="O590">
            <v>0</v>
          </cell>
        </row>
        <row r="591">
          <cell r="A591">
            <v>563</v>
          </cell>
          <cell r="B591">
            <v>0</v>
          </cell>
          <cell r="C591" t="str">
            <v>Ñaàu coát ñoàng CG-1000-MB</v>
          </cell>
          <cell r="D591" t="str">
            <v>caùi</v>
          </cell>
          <cell r="E591">
            <v>0</v>
          </cell>
          <cell r="G591">
            <v>0</v>
          </cell>
          <cell r="H591">
            <v>753</v>
          </cell>
          <cell r="J591">
            <v>753</v>
          </cell>
          <cell r="K591">
            <v>0</v>
          </cell>
          <cell r="L591">
            <v>0</v>
          </cell>
          <cell r="M591">
            <v>0</v>
          </cell>
          <cell r="N591">
            <v>0</v>
          </cell>
          <cell r="O591">
            <v>0</v>
          </cell>
        </row>
        <row r="592">
          <cell r="A592">
            <v>564</v>
          </cell>
          <cell r="B592">
            <v>0</v>
          </cell>
          <cell r="C592" t="str">
            <v>Ñaàu coát ñoàng CG-800-MB</v>
          </cell>
          <cell r="D592" t="str">
            <v>caùi</v>
          </cell>
          <cell r="E592">
            <v>0</v>
          </cell>
          <cell r="G592">
            <v>0</v>
          </cell>
          <cell r="H592">
            <v>507</v>
          </cell>
          <cell r="J592">
            <v>507</v>
          </cell>
          <cell r="K592">
            <v>0</v>
          </cell>
          <cell r="L592">
            <v>0</v>
          </cell>
          <cell r="M592">
            <v>0</v>
          </cell>
          <cell r="N592">
            <v>0</v>
          </cell>
          <cell r="O592">
            <v>0</v>
          </cell>
        </row>
        <row r="593">
          <cell r="A593">
            <v>565</v>
          </cell>
          <cell r="B593">
            <v>0</v>
          </cell>
          <cell r="C593" t="str">
            <v>Ñaàu coát ñoàng CG-(300-500)-MB</v>
          </cell>
          <cell r="D593" t="str">
            <v>caùi</v>
          </cell>
          <cell r="E593">
            <v>0</v>
          </cell>
          <cell r="G593">
            <v>0</v>
          </cell>
          <cell r="H593">
            <v>132</v>
          </cell>
          <cell r="J593">
            <v>132</v>
          </cell>
          <cell r="K593">
            <v>0</v>
          </cell>
          <cell r="L593">
            <v>0</v>
          </cell>
          <cell r="M593">
            <v>0</v>
          </cell>
          <cell r="N593">
            <v>0</v>
          </cell>
          <cell r="O593">
            <v>0</v>
          </cell>
        </row>
        <row r="594">
          <cell r="A594">
            <v>566</v>
          </cell>
          <cell r="B594">
            <v>0</v>
          </cell>
          <cell r="C594" t="str">
            <v>Ñaàu coát ñoàng CG-(120-185)-MB</v>
          </cell>
          <cell r="D594" t="str">
            <v>caùi</v>
          </cell>
          <cell r="E594">
            <v>0</v>
          </cell>
          <cell r="G594">
            <v>0</v>
          </cell>
          <cell r="H594">
            <v>54</v>
          </cell>
          <cell r="J594">
            <v>54</v>
          </cell>
          <cell r="K594">
            <v>0</v>
          </cell>
          <cell r="L594">
            <v>0</v>
          </cell>
          <cell r="M594">
            <v>0</v>
          </cell>
          <cell r="N594">
            <v>0</v>
          </cell>
          <cell r="O594">
            <v>0</v>
          </cell>
        </row>
        <row r="595">
          <cell r="A595">
            <v>567</v>
          </cell>
          <cell r="B595">
            <v>20</v>
          </cell>
          <cell r="C595" t="str">
            <v>Ñaàu coát ñoàng CG-(50-95)-MB</v>
          </cell>
          <cell r="D595" t="str">
            <v>caùi</v>
          </cell>
          <cell r="E595">
            <v>20</v>
          </cell>
          <cell r="F595">
            <v>2.0000000000000001E-4</v>
          </cell>
          <cell r="G595">
            <v>4.0000000000000001E-3</v>
          </cell>
          <cell r="H595">
            <v>18</v>
          </cell>
          <cell r="J595">
            <v>18.36</v>
          </cell>
          <cell r="K595">
            <v>0</v>
          </cell>
          <cell r="L595">
            <v>0.35999999999999943</v>
          </cell>
          <cell r="M595">
            <v>0</v>
          </cell>
          <cell r="N595">
            <v>7.1999999999999886</v>
          </cell>
          <cell r="O595">
            <v>0</v>
          </cell>
        </row>
        <row r="596">
          <cell r="A596">
            <v>568</v>
          </cell>
          <cell r="B596">
            <v>0</v>
          </cell>
          <cell r="C596" t="str">
            <v>Ñaàu coát nhoâm AG 400-M12</v>
          </cell>
          <cell r="D596" t="str">
            <v>caùi</v>
          </cell>
          <cell r="E596">
            <v>0</v>
          </cell>
          <cell r="G596">
            <v>0</v>
          </cell>
          <cell r="H596">
            <v>209</v>
          </cell>
          <cell r="J596">
            <v>209</v>
          </cell>
          <cell r="K596">
            <v>0</v>
          </cell>
          <cell r="L596">
            <v>0</v>
          </cell>
          <cell r="M596">
            <v>0</v>
          </cell>
          <cell r="N596">
            <v>0</v>
          </cell>
          <cell r="O596">
            <v>0</v>
          </cell>
        </row>
        <row r="597">
          <cell r="A597">
            <v>569</v>
          </cell>
          <cell r="B597">
            <v>0</v>
          </cell>
          <cell r="C597" t="str">
            <v>Ñaàu coát nhoâm AG (240-300)-M12</v>
          </cell>
          <cell r="D597" t="str">
            <v>caùi</v>
          </cell>
          <cell r="E597">
            <v>0</v>
          </cell>
          <cell r="G597">
            <v>0</v>
          </cell>
          <cell r="H597">
            <v>123</v>
          </cell>
          <cell r="J597">
            <v>123</v>
          </cell>
          <cell r="K597">
            <v>0</v>
          </cell>
          <cell r="L597">
            <v>0</v>
          </cell>
          <cell r="M597">
            <v>0</v>
          </cell>
          <cell r="N597">
            <v>0</v>
          </cell>
          <cell r="O597">
            <v>0</v>
          </cell>
        </row>
        <row r="598">
          <cell r="A598">
            <v>570</v>
          </cell>
          <cell r="B598">
            <v>0</v>
          </cell>
          <cell r="C598" t="str">
            <v>Ñaàu coát nhoâm AG (95-185)-M(10-12)</v>
          </cell>
          <cell r="D598" t="str">
            <v>caùi</v>
          </cell>
          <cell r="E598">
            <v>0</v>
          </cell>
          <cell r="G598">
            <v>0</v>
          </cell>
          <cell r="H598">
            <v>74</v>
          </cell>
          <cell r="J598">
            <v>74</v>
          </cell>
          <cell r="K598">
            <v>0</v>
          </cell>
          <cell r="L598">
            <v>0</v>
          </cell>
          <cell r="M598">
            <v>0</v>
          </cell>
          <cell r="N598">
            <v>0</v>
          </cell>
          <cell r="O598">
            <v>0</v>
          </cell>
        </row>
        <row r="599">
          <cell r="A599">
            <v>571</v>
          </cell>
          <cell r="B599">
            <v>0</v>
          </cell>
          <cell r="C599" t="str">
            <v>Ñaàu coát nhoâm coù tai XLPE AAA (95-185)</v>
          </cell>
          <cell r="D599" t="str">
            <v>caùi</v>
          </cell>
          <cell r="E599">
            <v>0</v>
          </cell>
          <cell r="G599">
            <v>0</v>
          </cell>
          <cell r="H599">
            <v>272</v>
          </cell>
          <cell r="J599">
            <v>272</v>
          </cell>
          <cell r="K599">
            <v>0</v>
          </cell>
          <cell r="L599">
            <v>0</v>
          </cell>
          <cell r="M599">
            <v>0</v>
          </cell>
          <cell r="N599">
            <v>0</v>
          </cell>
          <cell r="O599">
            <v>0</v>
          </cell>
        </row>
        <row r="600">
          <cell r="A600">
            <v>572</v>
          </cell>
          <cell r="B600">
            <v>0</v>
          </cell>
          <cell r="C600" t="str">
            <v>Ñaàu coát söû lyù ñoàng nhoâm BG-800-MB</v>
          </cell>
          <cell r="D600" t="str">
            <v>caùi</v>
          </cell>
          <cell r="E600">
            <v>0</v>
          </cell>
          <cell r="G600">
            <v>0</v>
          </cell>
          <cell r="H600">
            <v>534</v>
          </cell>
          <cell r="J600">
            <v>534</v>
          </cell>
          <cell r="K600">
            <v>0</v>
          </cell>
          <cell r="L600">
            <v>0</v>
          </cell>
          <cell r="M600">
            <v>0</v>
          </cell>
          <cell r="N600">
            <v>0</v>
          </cell>
          <cell r="O600">
            <v>0</v>
          </cell>
        </row>
        <row r="601">
          <cell r="A601">
            <v>573</v>
          </cell>
          <cell r="B601">
            <v>0</v>
          </cell>
          <cell r="C601" t="str">
            <v>Ñaàu coát söû lyù ñoàng nhoâm BG-630-MB</v>
          </cell>
          <cell r="D601" t="str">
            <v>caùi</v>
          </cell>
          <cell r="E601">
            <v>0</v>
          </cell>
          <cell r="G601">
            <v>0</v>
          </cell>
          <cell r="H601">
            <v>309</v>
          </cell>
          <cell r="J601">
            <v>309</v>
          </cell>
          <cell r="K601">
            <v>0</v>
          </cell>
          <cell r="L601">
            <v>0</v>
          </cell>
          <cell r="M601">
            <v>0</v>
          </cell>
          <cell r="N601">
            <v>0</v>
          </cell>
          <cell r="O601">
            <v>0</v>
          </cell>
        </row>
        <row r="602">
          <cell r="A602">
            <v>574</v>
          </cell>
          <cell r="B602">
            <v>0</v>
          </cell>
          <cell r="C602" t="str">
            <v>Ñaàu coát söû lyù ñoàng nhoâm BG-(400-500)-MB</v>
          </cell>
          <cell r="D602" t="str">
            <v>caùi</v>
          </cell>
          <cell r="E602">
            <v>0</v>
          </cell>
          <cell r="G602">
            <v>0</v>
          </cell>
          <cell r="H602">
            <v>224</v>
          </cell>
          <cell r="J602">
            <v>224</v>
          </cell>
          <cell r="K602">
            <v>0</v>
          </cell>
          <cell r="L602">
            <v>0</v>
          </cell>
          <cell r="M602">
            <v>0</v>
          </cell>
          <cell r="N602">
            <v>0</v>
          </cell>
          <cell r="O602">
            <v>0</v>
          </cell>
        </row>
        <row r="603">
          <cell r="A603">
            <v>575</v>
          </cell>
          <cell r="B603">
            <v>0</v>
          </cell>
          <cell r="C603" t="str">
            <v>Ñaàu coát söû lyù ñoàng nhoâm BG-(240-300)-M12</v>
          </cell>
          <cell r="D603" t="str">
            <v>caùi</v>
          </cell>
          <cell r="E603">
            <v>0</v>
          </cell>
          <cell r="G603">
            <v>0</v>
          </cell>
          <cell r="H603">
            <v>135</v>
          </cell>
          <cell r="J603">
            <v>135</v>
          </cell>
          <cell r="K603">
            <v>0</v>
          </cell>
          <cell r="L603">
            <v>0</v>
          </cell>
          <cell r="M603">
            <v>0</v>
          </cell>
          <cell r="N603">
            <v>0</v>
          </cell>
          <cell r="O603">
            <v>0</v>
          </cell>
        </row>
        <row r="604">
          <cell r="A604">
            <v>576</v>
          </cell>
          <cell r="B604">
            <v>0</v>
          </cell>
          <cell r="C604" t="str">
            <v>Ñaàu coát söû lyù ñoàng nhoâm BG-(120-185)-M12</v>
          </cell>
          <cell r="D604" t="str">
            <v>caùi</v>
          </cell>
          <cell r="E604">
            <v>0</v>
          </cell>
          <cell r="G604">
            <v>0</v>
          </cell>
          <cell r="H604">
            <v>89</v>
          </cell>
          <cell r="J604">
            <v>89</v>
          </cell>
          <cell r="K604">
            <v>0</v>
          </cell>
          <cell r="L604">
            <v>0</v>
          </cell>
          <cell r="M604">
            <v>0</v>
          </cell>
          <cell r="N604">
            <v>0</v>
          </cell>
          <cell r="O604">
            <v>0</v>
          </cell>
        </row>
        <row r="605">
          <cell r="A605">
            <v>577</v>
          </cell>
          <cell r="B605">
            <v>0</v>
          </cell>
          <cell r="C605" t="str">
            <v>Ñaàu coát söû lyù ñoàng nhoâm BG-(50-95)-M10</v>
          </cell>
          <cell r="D605" t="str">
            <v>caùi</v>
          </cell>
          <cell r="E605">
            <v>0</v>
          </cell>
          <cell r="G605">
            <v>0</v>
          </cell>
          <cell r="H605">
            <v>68</v>
          </cell>
          <cell r="J605">
            <v>68</v>
          </cell>
          <cell r="K605">
            <v>0</v>
          </cell>
          <cell r="L605">
            <v>0</v>
          </cell>
          <cell r="M605">
            <v>0</v>
          </cell>
          <cell r="N605">
            <v>0</v>
          </cell>
          <cell r="O605">
            <v>0</v>
          </cell>
        </row>
        <row r="606">
          <cell r="A606" t="str">
            <v>V.5.4</v>
          </cell>
          <cell r="B606">
            <v>0</v>
          </cell>
          <cell r="C606" t="str">
            <v>Oáng noái &amp; oáng vaù</v>
          </cell>
          <cell r="E606">
            <v>0</v>
          </cell>
          <cell r="G606">
            <v>0</v>
          </cell>
          <cell r="J606">
            <v>0</v>
          </cell>
          <cell r="K606">
            <v>0</v>
          </cell>
          <cell r="L606">
            <v>0</v>
          </cell>
          <cell r="M606">
            <v>0</v>
          </cell>
          <cell r="N606">
            <v>0</v>
          </cell>
          <cell r="O606">
            <v>0</v>
          </cell>
        </row>
        <row r="607">
          <cell r="A607">
            <v>578</v>
          </cell>
          <cell r="B607">
            <v>0</v>
          </cell>
          <cell r="C607" t="str">
            <v>Oáng noái cho daây daãn ACSR 500</v>
          </cell>
          <cell r="D607" t="str">
            <v>caùi</v>
          </cell>
          <cell r="E607">
            <v>0</v>
          </cell>
          <cell r="G607">
            <v>0</v>
          </cell>
          <cell r="I607">
            <v>26.2</v>
          </cell>
          <cell r="J607">
            <v>0</v>
          </cell>
          <cell r="K607">
            <v>26.2</v>
          </cell>
          <cell r="L607">
            <v>0</v>
          </cell>
          <cell r="M607">
            <v>0</v>
          </cell>
          <cell r="N607">
            <v>0</v>
          </cell>
          <cell r="O607">
            <v>0</v>
          </cell>
        </row>
        <row r="608">
          <cell r="A608">
            <v>579</v>
          </cell>
          <cell r="B608">
            <v>0</v>
          </cell>
          <cell r="C608" t="str">
            <v>Oáng noái cho daây daãn ACSR 450</v>
          </cell>
          <cell r="D608" t="str">
            <v>caùi</v>
          </cell>
          <cell r="E608">
            <v>0</v>
          </cell>
          <cell r="G608">
            <v>0</v>
          </cell>
          <cell r="I608">
            <v>21.3</v>
          </cell>
          <cell r="J608">
            <v>0</v>
          </cell>
          <cell r="K608">
            <v>21.3</v>
          </cell>
          <cell r="L608">
            <v>0</v>
          </cell>
          <cell r="M608">
            <v>0</v>
          </cell>
          <cell r="N608">
            <v>0</v>
          </cell>
          <cell r="O608">
            <v>0</v>
          </cell>
        </row>
        <row r="609">
          <cell r="A609">
            <v>580</v>
          </cell>
          <cell r="B609">
            <v>0</v>
          </cell>
          <cell r="C609" t="str">
            <v>Oáng noái cho daây daãn ACSR 300</v>
          </cell>
          <cell r="D609" t="str">
            <v>caùi</v>
          </cell>
          <cell r="E609">
            <v>0</v>
          </cell>
          <cell r="G609">
            <v>0</v>
          </cell>
          <cell r="I609">
            <v>13.5</v>
          </cell>
          <cell r="J609">
            <v>0</v>
          </cell>
          <cell r="K609">
            <v>13.5</v>
          </cell>
          <cell r="L609">
            <v>0</v>
          </cell>
          <cell r="M609">
            <v>0</v>
          </cell>
          <cell r="N609">
            <v>0</v>
          </cell>
          <cell r="O609">
            <v>0</v>
          </cell>
        </row>
        <row r="610">
          <cell r="A610">
            <v>581</v>
          </cell>
          <cell r="B610">
            <v>0</v>
          </cell>
          <cell r="C610" t="str">
            <v>Oáng noái cho daây daãn ACSR 240</v>
          </cell>
          <cell r="D610" t="str">
            <v>caùi</v>
          </cell>
          <cell r="E610">
            <v>0</v>
          </cell>
          <cell r="G610">
            <v>0</v>
          </cell>
          <cell r="H610">
            <v>172</v>
          </cell>
          <cell r="J610">
            <v>172</v>
          </cell>
          <cell r="K610">
            <v>0</v>
          </cell>
          <cell r="L610">
            <v>0</v>
          </cell>
          <cell r="M610">
            <v>0</v>
          </cell>
          <cell r="N610">
            <v>0</v>
          </cell>
          <cell r="O610">
            <v>0</v>
          </cell>
        </row>
        <row r="611">
          <cell r="A611">
            <v>582</v>
          </cell>
          <cell r="B611">
            <v>0</v>
          </cell>
          <cell r="C611" t="str">
            <v>Oáng noái cho daây daãn ACSR 185</v>
          </cell>
          <cell r="D611" t="str">
            <v>caùi</v>
          </cell>
          <cell r="E611">
            <v>0</v>
          </cell>
          <cell r="G611">
            <v>0</v>
          </cell>
          <cell r="H611">
            <v>158</v>
          </cell>
          <cell r="J611">
            <v>158</v>
          </cell>
          <cell r="K611">
            <v>0</v>
          </cell>
          <cell r="L611">
            <v>0</v>
          </cell>
          <cell r="M611">
            <v>0</v>
          </cell>
          <cell r="N611">
            <v>0</v>
          </cell>
          <cell r="O611">
            <v>0</v>
          </cell>
        </row>
        <row r="612">
          <cell r="A612">
            <v>583</v>
          </cell>
          <cell r="B612">
            <v>0</v>
          </cell>
          <cell r="C612" t="str">
            <v>Oáng noái cho daây daãn ACSR 150</v>
          </cell>
          <cell r="D612" t="str">
            <v>caùi</v>
          </cell>
          <cell r="E612">
            <v>0</v>
          </cell>
          <cell r="G612">
            <v>0</v>
          </cell>
          <cell r="H612">
            <v>121</v>
          </cell>
          <cell r="J612">
            <v>121</v>
          </cell>
          <cell r="K612">
            <v>0</v>
          </cell>
          <cell r="L612">
            <v>0</v>
          </cell>
          <cell r="M612">
            <v>0</v>
          </cell>
          <cell r="N612">
            <v>0</v>
          </cell>
          <cell r="O612">
            <v>0</v>
          </cell>
        </row>
        <row r="613">
          <cell r="A613">
            <v>584</v>
          </cell>
          <cell r="B613">
            <v>0</v>
          </cell>
          <cell r="C613" t="str">
            <v>Oáng noái cho daây daãn ACSR 120</v>
          </cell>
          <cell r="D613" t="str">
            <v>caùi</v>
          </cell>
          <cell r="E613">
            <v>0</v>
          </cell>
          <cell r="G613">
            <v>0</v>
          </cell>
          <cell r="H613">
            <v>91</v>
          </cell>
          <cell r="J613">
            <v>91</v>
          </cell>
          <cell r="K613">
            <v>0</v>
          </cell>
          <cell r="L613">
            <v>0</v>
          </cell>
          <cell r="M613">
            <v>0</v>
          </cell>
          <cell r="N613">
            <v>0</v>
          </cell>
          <cell r="O613">
            <v>0</v>
          </cell>
        </row>
        <row r="614">
          <cell r="A614">
            <v>585</v>
          </cell>
          <cell r="B614">
            <v>0</v>
          </cell>
          <cell r="C614" t="str">
            <v>Oáng noái cho daây daãn ACSR 95</v>
          </cell>
          <cell r="D614" t="str">
            <v>caùi</v>
          </cell>
          <cell r="E614">
            <v>0</v>
          </cell>
          <cell r="G614">
            <v>0</v>
          </cell>
          <cell r="H614">
            <v>49</v>
          </cell>
          <cell r="J614">
            <v>49</v>
          </cell>
          <cell r="K614">
            <v>0</v>
          </cell>
          <cell r="L614">
            <v>0</v>
          </cell>
          <cell r="M614">
            <v>0</v>
          </cell>
          <cell r="N614">
            <v>0</v>
          </cell>
          <cell r="O614">
            <v>0</v>
          </cell>
        </row>
        <row r="615">
          <cell r="A615">
            <v>586</v>
          </cell>
          <cell r="B615">
            <v>0</v>
          </cell>
          <cell r="C615" t="str">
            <v>Oáng noái cho daây daãn ACSR 70</v>
          </cell>
          <cell r="D615" t="str">
            <v>caùi</v>
          </cell>
          <cell r="E615">
            <v>0</v>
          </cell>
          <cell r="G615">
            <v>0</v>
          </cell>
          <cell r="H615">
            <v>35</v>
          </cell>
          <cell r="J615">
            <v>35</v>
          </cell>
          <cell r="K615">
            <v>0</v>
          </cell>
          <cell r="L615">
            <v>0</v>
          </cell>
          <cell r="M615">
            <v>0</v>
          </cell>
          <cell r="N615">
            <v>0</v>
          </cell>
          <cell r="O615">
            <v>0</v>
          </cell>
        </row>
        <row r="616">
          <cell r="A616">
            <v>587</v>
          </cell>
          <cell r="B616">
            <v>0</v>
          </cell>
          <cell r="C616" t="str">
            <v>Oáng noái cho daây daãn ACSR 50</v>
          </cell>
          <cell r="D616" t="str">
            <v>caùi</v>
          </cell>
          <cell r="E616">
            <v>0</v>
          </cell>
          <cell r="G616">
            <v>0</v>
          </cell>
          <cell r="H616">
            <v>28</v>
          </cell>
          <cell r="J616">
            <v>28</v>
          </cell>
          <cell r="K616">
            <v>0</v>
          </cell>
          <cell r="L616">
            <v>0</v>
          </cell>
          <cell r="M616">
            <v>0</v>
          </cell>
          <cell r="N616">
            <v>0</v>
          </cell>
          <cell r="O616">
            <v>0</v>
          </cell>
        </row>
        <row r="617">
          <cell r="A617">
            <v>588</v>
          </cell>
          <cell r="B617">
            <v>0</v>
          </cell>
          <cell r="C617" t="str">
            <v>Oáng noái cho daây daãn ACSR 35</v>
          </cell>
          <cell r="D617" t="str">
            <v>caùi</v>
          </cell>
          <cell r="E617">
            <v>0</v>
          </cell>
          <cell r="G617">
            <v>0</v>
          </cell>
          <cell r="H617">
            <v>14</v>
          </cell>
          <cell r="J617">
            <v>14</v>
          </cell>
          <cell r="K617">
            <v>0</v>
          </cell>
          <cell r="L617">
            <v>0</v>
          </cell>
          <cell r="M617">
            <v>0</v>
          </cell>
          <cell r="N617">
            <v>0</v>
          </cell>
          <cell r="O617">
            <v>0</v>
          </cell>
        </row>
        <row r="618">
          <cell r="A618">
            <v>589</v>
          </cell>
          <cell r="B618">
            <v>0</v>
          </cell>
          <cell r="C618" t="str">
            <v>Oáng noái daây cho daây choáng seùt TK 70</v>
          </cell>
          <cell r="D618" t="str">
            <v>caùi</v>
          </cell>
          <cell r="E618">
            <v>0</v>
          </cell>
          <cell r="G618">
            <v>0</v>
          </cell>
          <cell r="H618">
            <v>35</v>
          </cell>
          <cell r="J618">
            <v>35</v>
          </cell>
          <cell r="K618">
            <v>0</v>
          </cell>
          <cell r="L618">
            <v>0</v>
          </cell>
          <cell r="M618">
            <v>0</v>
          </cell>
          <cell r="N618">
            <v>0</v>
          </cell>
          <cell r="O618">
            <v>0</v>
          </cell>
        </row>
        <row r="619">
          <cell r="A619">
            <v>590</v>
          </cell>
          <cell r="B619">
            <v>0</v>
          </cell>
          <cell r="C619" t="str">
            <v>Oáng noái daây cho daây choáng seùt TK 50</v>
          </cell>
          <cell r="D619" t="str">
            <v>caùi</v>
          </cell>
          <cell r="E619">
            <v>0</v>
          </cell>
          <cell r="G619">
            <v>0</v>
          </cell>
          <cell r="H619">
            <v>23</v>
          </cell>
          <cell r="J619">
            <v>23</v>
          </cell>
          <cell r="K619">
            <v>0</v>
          </cell>
          <cell r="L619">
            <v>0</v>
          </cell>
          <cell r="M619">
            <v>0</v>
          </cell>
          <cell r="N619">
            <v>0</v>
          </cell>
          <cell r="O619">
            <v>0</v>
          </cell>
        </row>
        <row r="620">
          <cell r="A620">
            <v>591</v>
          </cell>
          <cell r="B620">
            <v>0</v>
          </cell>
          <cell r="C620" t="str">
            <v>Oáng noái nhoâm AK -400</v>
          </cell>
          <cell r="D620" t="str">
            <v>caùi</v>
          </cell>
          <cell r="E620">
            <v>0</v>
          </cell>
          <cell r="G620">
            <v>0</v>
          </cell>
          <cell r="H620">
            <v>235</v>
          </cell>
          <cell r="J620">
            <v>235</v>
          </cell>
          <cell r="K620">
            <v>0</v>
          </cell>
          <cell r="L620">
            <v>0</v>
          </cell>
          <cell r="M620">
            <v>0</v>
          </cell>
          <cell r="N620">
            <v>0</v>
          </cell>
          <cell r="O620">
            <v>0</v>
          </cell>
        </row>
        <row r="621">
          <cell r="A621">
            <v>592</v>
          </cell>
          <cell r="B621">
            <v>0</v>
          </cell>
          <cell r="C621" t="str">
            <v>Oáng noái nhoâm AK -( 240-300)</v>
          </cell>
          <cell r="D621" t="str">
            <v>caùi</v>
          </cell>
          <cell r="E621">
            <v>0</v>
          </cell>
          <cell r="G621">
            <v>0</v>
          </cell>
          <cell r="H621">
            <v>101</v>
          </cell>
          <cell r="J621">
            <v>101</v>
          </cell>
          <cell r="K621">
            <v>0</v>
          </cell>
          <cell r="L621">
            <v>0</v>
          </cell>
          <cell r="M621">
            <v>0</v>
          </cell>
          <cell r="N621">
            <v>0</v>
          </cell>
          <cell r="O621">
            <v>0</v>
          </cell>
        </row>
        <row r="622">
          <cell r="A622">
            <v>593</v>
          </cell>
          <cell r="B622">
            <v>0</v>
          </cell>
          <cell r="C622" t="str">
            <v>Oáng noái nhoâm AK -( 150-185)</v>
          </cell>
          <cell r="D622" t="str">
            <v>caùi</v>
          </cell>
          <cell r="E622">
            <v>0</v>
          </cell>
          <cell r="G622">
            <v>0</v>
          </cell>
          <cell r="H622">
            <v>91</v>
          </cell>
          <cell r="J622">
            <v>91</v>
          </cell>
          <cell r="K622">
            <v>0</v>
          </cell>
          <cell r="L622">
            <v>0</v>
          </cell>
          <cell r="M622">
            <v>0</v>
          </cell>
          <cell r="N622">
            <v>0</v>
          </cell>
          <cell r="O622">
            <v>0</v>
          </cell>
        </row>
        <row r="623">
          <cell r="A623">
            <v>594</v>
          </cell>
          <cell r="B623">
            <v>0</v>
          </cell>
          <cell r="C623" t="str">
            <v>Oáng noái nhoâm AK -( 95-120)</v>
          </cell>
          <cell r="D623" t="str">
            <v>caùi</v>
          </cell>
          <cell r="E623">
            <v>0</v>
          </cell>
          <cell r="G623">
            <v>0</v>
          </cell>
          <cell r="H623">
            <v>78</v>
          </cell>
          <cell r="J623">
            <v>78</v>
          </cell>
          <cell r="K623">
            <v>0</v>
          </cell>
          <cell r="L623">
            <v>0</v>
          </cell>
          <cell r="M623">
            <v>0</v>
          </cell>
          <cell r="N623">
            <v>0</v>
          </cell>
          <cell r="O623">
            <v>0</v>
          </cell>
        </row>
        <row r="624">
          <cell r="A624">
            <v>595</v>
          </cell>
          <cell r="B624">
            <v>0</v>
          </cell>
          <cell r="C624" t="str">
            <v>Oáng noái nhoâm AK -( 50-70)</v>
          </cell>
          <cell r="D624" t="str">
            <v>caùi</v>
          </cell>
          <cell r="E624">
            <v>0</v>
          </cell>
          <cell r="G624">
            <v>0</v>
          </cell>
          <cell r="H624">
            <v>60</v>
          </cell>
          <cell r="J624">
            <v>60</v>
          </cell>
          <cell r="K624">
            <v>0</v>
          </cell>
          <cell r="L624">
            <v>0</v>
          </cell>
          <cell r="M624">
            <v>0</v>
          </cell>
          <cell r="N624">
            <v>0</v>
          </cell>
          <cell r="O624">
            <v>0</v>
          </cell>
        </row>
        <row r="625">
          <cell r="A625">
            <v>596</v>
          </cell>
          <cell r="B625">
            <v>0</v>
          </cell>
          <cell r="C625" t="str">
            <v>Oáng noái ñoàng AK -400</v>
          </cell>
          <cell r="D625" t="str">
            <v>caùi</v>
          </cell>
          <cell r="E625">
            <v>0</v>
          </cell>
          <cell r="G625">
            <v>0</v>
          </cell>
          <cell r="H625">
            <v>81</v>
          </cell>
          <cell r="J625">
            <v>81</v>
          </cell>
          <cell r="K625">
            <v>0</v>
          </cell>
          <cell r="L625">
            <v>0</v>
          </cell>
          <cell r="M625">
            <v>0</v>
          </cell>
          <cell r="N625">
            <v>0</v>
          </cell>
          <cell r="O625">
            <v>0</v>
          </cell>
        </row>
        <row r="626">
          <cell r="A626">
            <v>597</v>
          </cell>
          <cell r="B626">
            <v>0</v>
          </cell>
          <cell r="C626" t="str">
            <v>Oáng noái ñoàng AK -300</v>
          </cell>
          <cell r="D626" t="str">
            <v>caùi</v>
          </cell>
          <cell r="E626">
            <v>0</v>
          </cell>
          <cell r="G626">
            <v>0</v>
          </cell>
          <cell r="H626">
            <v>68</v>
          </cell>
          <cell r="J626">
            <v>68</v>
          </cell>
          <cell r="K626">
            <v>0</v>
          </cell>
          <cell r="L626">
            <v>0</v>
          </cell>
          <cell r="M626">
            <v>0</v>
          </cell>
          <cell r="N626">
            <v>0</v>
          </cell>
          <cell r="O626">
            <v>0</v>
          </cell>
        </row>
        <row r="627">
          <cell r="A627">
            <v>598</v>
          </cell>
          <cell r="B627">
            <v>0</v>
          </cell>
          <cell r="C627" t="str">
            <v>Oáng noái ñoàng AK -240</v>
          </cell>
          <cell r="D627" t="str">
            <v>caùi</v>
          </cell>
          <cell r="E627">
            <v>0</v>
          </cell>
          <cell r="G627">
            <v>0</v>
          </cell>
          <cell r="H627">
            <v>51</v>
          </cell>
          <cell r="J627">
            <v>51</v>
          </cell>
          <cell r="K627">
            <v>0</v>
          </cell>
          <cell r="L627">
            <v>0</v>
          </cell>
          <cell r="M627">
            <v>0</v>
          </cell>
          <cell r="N627">
            <v>0</v>
          </cell>
          <cell r="O627">
            <v>0</v>
          </cell>
        </row>
        <row r="628">
          <cell r="A628">
            <v>599</v>
          </cell>
          <cell r="B628">
            <v>0</v>
          </cell>
          <cell r="C628" t="str">
            <v>Oáng noái ñoàng AK -(120-185)</v>
          </cell>
          <cell r="D628" t="str">
            <v>caùi</v>
          </cell>
          <cell r="E628">
            <v>0</v>
          </cell>
          <cell r="G628">
            <v>0</v>
          </cell>
          <cell r="H628">
            <v>31</v>
          </cell>
          <cell r="J628">
            <v>31</v>
          </cell>
          <cell r="K628">
            <v>0</v>
          </cell>
          <cell r="L628">
            <v>0</v>
          </cell>
          <cell r="M628">
            <v>0</v>
          </cell>
          <cell r="N628">
            <v>0</v>
          </cell>
          <cell r="O628">
            <v>0</v>
          </cell>
        </row>
        <row r="629">
          <cell r="A629">
            <v>600</v>
          </cell>
          <cell r="B629">
            <v>0</v>
          </cell>
          <cell r="C629" t="str">
            <v>Oáng noái ñoàng AK -(25-95)</v>
          </cell>
          <cell r="D629" t="str">
            <v>caùi</v>
          </cell>
          <cell r="E629">
            <v>0</v>
          </cell>
          <cell r="G629">
            <v>0</v>
          </cell>
          <cell r="H629">
            <v>15</v>
          </cell>
          <cell r="J629">
            <v>15</v>
          </cell>
          <cell r="K629">
            <v>0</v>
          </cell>
          <cell r="L629">
            <v>0</v>
          </cell>
          <cell r="M629">
            <v>0</v>
          </cell>
          <cell r="N629">
            <v>0</v>
          </cell>
          <cell r="O629">
            <v>0</v>
          </cell>
        </row>
        <row r="630">
          <cell r="A630">
            <v>601</v>
          </cell>
          <cell r="B630">
            <v>0</v>
          </cell>
          <cell r="C630" t="str">
            <v>Oáng noái xöû lyù ñoàng /nhoâm BK - (240-300)/(185-240)</v>
          </cell>
          <cell r="D630" t="str">
            <v>caùi</v>
          </cell>
          <cell r="E630">
            <v>0</v>
          </cell>
          <cell r="G630">
            <v>0</v>
          </cell>
          <cell r="H630">
            <v>191</v>
          </cell>
          <cell r="J630">
            <v>191</v>
          </cell>
          <cell r="K630">
            <v>0</v>
          </cell>
          <cell r="L630">
            <v>0</v>
          </cell>
          <cell r="M630">
            <v>0</v>
          </cell>
          <cell r="N630">
            <v>0</v>
          </cell>
          <cell r="O630">
            <v>0</v>
          </cell>
        </row>
        <row r="631">
          <cell r="A631">
            <v>602</v>
          </cell>
          <cell r="B631">
            <v>0</v>
          </cell>
          <cell r="C631" t="str">
            <v>Oáng noái xöû lyù ñoàng /nhoâm BK - 185/150</v>
          </cell>
          <cell r="D631" t="str">
            <v>caùi</v>
          </cell>
          <cell r="E631">
            <v>0</v>
          </cell>
          <cell r="G631">
            <v>0</v>
          </cell>
          <cell r="H631">
            <v>165</v>
          </cell>
          <cell r="J631">
            <v>165</v>
          </cell>
          <cell r="K631">
            <v>0</v>
          </cell>
          <cell r="L631">
            <v>0</v>
          </cell>
          <cell r="M631">
            <v>0</v>
          </cell>
          <cell r="N631">
            <v>0</v>
          </cell>
          <cell r="O631">
            <v>0</v>
          </cell>
        </row>
        <row r="632">
          <cell r="A632">
            <v>603</v>
          </cell>
          <cell r="B632">
            <v>0</v>
          </cell>
          <cell r="C632" t="str">
            <v>Oáng noái xöû lyù ñoàng /nhoâm BK - (95-150)/(95-120)</v>
          </cell>
          <cell r="D632" t="str">
            <v>caùi</v>
          </cell>
          <cell r="E632">
            <v>0</v>
          </cell>
          <cell r="G632">
            <v>0</v>
          </cell>
          <cell r="H632">
            <v>137</v>
          </cell>
          <cell r="J632">
            <v>137</v>
          </cell>
          <cell r="K632">
            <v>0</v>
          </cell>
          <cell r="L632">
            <v>0</v>
          </cell>
          <cell r="M632">
            <v>0</v>
          </cell>
          <cell r="N632">
            <v>0</v>
          </cell>
          <cell r="O632">
            <v>0</v>
          </cell>
        </row>
        <row r="633">
          <cell r="A633">
            <v>604</v>
          </cell>
          <cell r="B633">
            <v>0</v>
          </cell>
          <cell r="C633" t="str">
            <v>Oáng noái xöû lyù ñoàng /nhoâm BK - (50-95)/(35-70)</v>
          </cell>
          <cell r="D633" t="str">
            <v>caùi</v>
          </cell>
          <cell r="E633">
            <v>0</v>
          </cell>
          <cell r="G633">
            <v>0</v>
          </cell>
          <cell r="H633">
            <v>94</v>
          </cell>
          <cell r="J633">
            <v>94</v>
          </cell>
          <cell r="K633">
            <v>0</v>
          </cell>
          <cell r="L633">
            <v>0</v>
          </cell>
          <cell r="M633">
            <v>0</v>
          </cell>
          <cell r="N633">
            <v>0</v>
          </cell>
          <cell r="O633">
            <v>0</v>
          </cell>
        </row>
        <row r="634">
          <cell r="A634">
            <v>605</v>
          </cell>
          <cell r="B634">
            <v>0</v>
          </cell>
          <cell r="C634" t="str">
            <v>Oáng noái neùo giöõa nhòp XLPE AAA (120-185)</v>
          </cell>
          <cell r="D634" t="str">
            <v>caùi</v>
          </cell>
          <cell r="E634">
            <v>0</v>
          </cell>
          <cell r="G634">
            <v>0</v>
          </cell>
          <cell r="I634">
            <v>7.8</v>
          </cell>
          <cell r="J634">
            <v>0</v>
          </cell>
          <cell r="K634">
            <v>7.8</v>
          </cell>
          <cell r="L634">
            <v>0</v>
          </cell>
          <cell r="M634">
            <v>0</v>
          </cell>
          <cell r="N634">
            <v>0</v>
          </cell>
          <cell r="O634">
            <v>0</v>
          </cell>
        </row>
        <row r="635">
          <cell r="A635">
            <v>606</v>
          </cell>
          <cell r="B635">
            <v>0</v>
          </cell>
          <cell r="C635" t="str">
            <v>Oáng noái neùo giöõa nhòp XLPE AAA 95</v>
          </cell>
          <cell r="D635" t="str">
            <v>caùi</v>
          </cell>
          <cell r="E635">
            <v>0</v>
          </cell>
          <cell r="G635">
            <v>0</v>
          </cell>
          <cell r="I635">
            <v>4.4000000000000004</v>
          </cell>
          <cell r="J635">
            <v>0</v>
          </cell>
          <cell r="K635">
            <v>4.4000000000000004</v>
          </cell>
          <cell r="L635">
            <v>0</v>
          </cell>
          <cell r="M635">
            <v>0</v>
          </cell>
          <cell r="N635">
            <v>0</v>
          </cell>
          <cell r="O635">
            <v>0</v>
          </cell>
        </row>
        <row r="636">
          <cell r="A636">
            <v>607</v>
          </cell>
          <cell r="B636">
            <v>0</v>
          </cell>
          <cell r="C636" t="str">
            <v>Oáng noái neùo giöõa nhòp C50</v>
          </cell>
          <cell r="D636" t="str">
            <v>caùi</v>
          </cell>
          <cell r="E636">
            <v>0</v>
          </cell>
          <cell r="G636">
            <v>0</v>
          </cell>
          <cell r="I636">
            <v>1.8</v>
          </cell>
          <cell r="J636">
            <v>0</v>
          </cell>
          <cell r="K636">
            <v>1.8</v>
          </cell>
          <cell r="L636">
            <v>0</v>
          </cell>
          <cell r="M636">
            <v>0</v>
          </cell>
          <cell r="N636">
            <v>0</v>
          </cell>
          <cell r="O636">
            <v>0</v>
          </cell>
        </row>
        <row r="637">
          <cell r="A637">
            <v>608</v>
          </cell>
          <cell r="B637">
            <v>0</v>
          </cell>
          <cell r="C637" t="str">
            <v>Oáng eùp noái kieåu neùo AL-Alloy 240mm2</v>
          </cell>
          <cell r="D637" t="str">
            <v>boä</v>
          </cell>
          <cell r="E637">
            <v>0</v>
          </cell>
          <cell r="G637">
            <v>0</v>
          </cell>
          <cell r="I637">
            <v>17.7</v>
          </cell>
          <cell r="J637">
            <v>0</v>
          </cell>
          <cell r="K637">
            <v>17.7</v>
          </cell>
          <cell r="L637">
            <v>0</v>
          </cell>
          <cell r="M637">
            <v>0</v>
          </cell>
          <cell r="N637">
            <v>0</v>
          </cell>
          <cell r="O637">
            <v>0</v>
          </cell>
        </row>
        <row r="638">
          <cell r="A638">
            <v>609</v>
          </cell>
          <cell r="B638">
            <v>0</v>
          </cell>
          <cell r="C638" t="str">
            <v>Oáng eùp noái kieåu neùo AL-Alloy 150mm2</v>
          </cell>
          <cell r="D638" t="str">
            <v>boä</v>
          </cell>
          <cell r="E638">
            <v>0</v>
          </cell>
          <cell r="G638">
            <v>0</v>
          </cell>
          <cell r="I638">
            <v>11.7</v>
          </cell>
          <cell r="J638">
            <v>0</v>
          </cell>
          <cell r="K638">
            <v>11.7</v>
          </cell>
          <cell r="L638">
            <v>0</v>
          </cell>
          <cell r="M638">
            <v>0</v>
          </cell>
          <cell r="N638">
            <v>0</v>
          </cell>
          <cell r="O638">
            <v>0</v>
          </cell>
        </row>
        <row r="639">
          <cell r="A639">
            <v>610</v>
          </cell>
          <cell r="B639">
            <v>0</v>
          </cell>
          <cell r="C639" t="str">
            <v>Oáng eùp noái kieåu neùo AL-Alloy 70mm2</v>
          </cell>
          <cell r="D639" t="str">
            <v>boä</v>
          </cell>
          <cell r="E639">
            <v>0</v>
          </cell>
          <cell r="G639">
            <v>0</v>
          </cell>
          <cell r="I639">
            <v>10</v>
          </cell>
          <cell r="J639">
            <v>0</v>
          </cell>
          <cell r="K639">
            <v>10</v>
          </cell>
          <cell r="L639">
            <v>0</v>
          </cell>
          <cell r="M639">
            <v>0</v>
          </cell>
          <cell r="N639">
            <v>0</v>
          </cell>
          <cell r="O639">
            <v>0</v>
          </cell>
        </row>
        <row r="640">
          <cell r="A640">
            <v>611</v>
          </cell>
          <cell r="B640">
            <v>0</v>
          </cell>
          <cell r="C640" t="str">
            <v>Oáng eùp noái caùp kieåu khoâng Al-Alloy 240mm2</v>
          </cell>
          <cell r="D640" t="str">
            <v>boä</v>
          </cell>
          <cell r="E640">
            <v>0</v>
          </cell>
          <cell r="G640">
            <v>0</v>
          </cell>
          <cell r="I640">
            <v>11.8</v>
          </cell>
          <cell r="J640">
            <v>0</v>
          </cell>
          <cell r="K640">
            <v>11.8</v>
          </cell>
          <cell r="L640">
            <v>0</v>
          </cell>
          <cell r="M640">
            <v>0</v>
          </cell>
          <cell r="N640">
            <v>0</v>
          </cell>
          <cell r="O640">
            <v>0</v>
          </cell>
        </row>
        <row r="641">
          <cell r="A641">
            <v>612</v>
          </cell>
          <cell r="B641">
            <v>0</v>
          </cell>
          <cell r="C641" t="str">
            <v>Oáng eùp noái caùp kieåu khoâng Al-Alloy 150mm2</v>
          </cell>
          <cell r="D641" t="str">
            <v>boä</v>
          </cell>
          <cell r="E641">
            <v>0</v>
          </cell>
          <cell r="G641">
            <v>0</v>
          </cell>
          <cell r="I641">
            <v>8.5</v>
          </cell>
          <cell r="J641">
            <v>0</v>
          </cell>
          <cell r="K641">
            <v>8.5</v>
          </cell>
          <cell r="L641">
            <v>0</v>
          </cell>
          <cell r="M641">
            <v>0</v>
          </cell>
          <cell r="N641">
            <v>0</v>
          </cell>
          <cell r="O641">
            <v>0</v>
          </cell>
        </row>
        <row r="642">
          <cell r="A642">
            <v>613</v>
          </cell>
          <cell r="B642">
            <v>0</v>
          </cell>
          <cell r="C642" t="str">
            <v>Oáng eùp noái caùp kieåu khoâng Al-Alloy 70mm2</v>
          </cell>
          <cell r="D642" t="str">
            <v>boä</v>
          </cell>
          <cell r="E642">
            <v>0</v>
          </cell>
          <cell r="G642">
            <v>0</v>
          </cell>
          <cell r="I642">
            <v>5</v>
          </cell>
          <cell r="J642">
            <v>0</v>
          </cell>
          <cell r="K642">
            <v>5</v>
          </cell>
          <cell r="L642">
            <v>0</v>
          </cell>
          <cell r="M642">
            <v>0</v>
          </cell>
          <cell r="N642">
            <v>0</v>
          </cell>
          <cell r="O642">
            <v>0</v>
          </cell>
        </row>
        <row r="643">
          <cell r="A643">
            <v>614</v>
          </cell>
          <cell r="B643">
            <v>0</v>
          </cell>
          <cell r="C643" t="str">
            <v>Oáng noái caùp loaïi H Al-Alloy (70-240)/(70-240)mm2</v>
          </cell>
          <cell r="D643" t="str">
            <v>boä</v>
          </cell>
          <cell r="E643">
            <v>0</v>
          </cell>
          <cell r="G643">
            <v>0</v>
          </cell>
          <cell r="I643">
            <v>2.6</v>
          </cell>
          <cell r="J643">
            <v>0</v>
          </cell>
          <cell r="K643">
            <v>2.6</v>
          </cell>
          <cell r="L643">
            <v>0</v>
          </cell>
          <cell r="M643">
            <v>0</v>
          </cell>
          <cell r="N643">
            <v>0</v>
          </cell>
          <cell r="O643">
            <v>0</v>
          </cell>
        </row>
        <row r="644">
          <cell r="A644">
            <v>615</v>
          </cell>
          <cell r="B644">
            <v>0</v>
          </cell>
          <cell r="C644" t="str">
            <v>Oáng noái caùp loaïi H Al-Alloy (50-70)/(70-240)mm2</v>
          </cell>
          <cell r="D644" t="str">
            <v>boä</v>
          </cell>
          <cell r="E644">
            <v>0</v>
          </cell>
          <cell r="G644">
            <v>0</v>
          </cell>
          <cell r="I644">
            <v>2</v>
          </cell>
          <cell r="J644">
            <v>0</v>
          </cell>
          <cell r="K644">
            <v>2</v>
          </cell>
          <cell r="L644">
            <v>0</v>
          </cell>
          <cell r="M644">
            <v>0</v>
          </cell>
          <cell r="N644">
            <v>0</v>
          </cell>
          <cell r="O644">
            <v>0</v>
          </cell>
        </row>
        <row r="645">
          <cell r="A645">
            <v>616</v>
          </cell>
          <cell r="B645">
            <v>0</v>
          </cell>
          <cell r="C645" t="str">
            <v>Oáng noái caùp loaïi H  Cu 50/Al 240</v>
          </cell>
          <cell r="D645" t="str">
            <v>boä</v>
          </cell>
          <cell r="E645">
            <v>0</v>
          </cell>
          <cell r="G645">
            <v>0</v>
          </cell>
          <cell r="I645">
            <v>1.7</v>
          </cell>
          <cell r="J645">
            <v>0</v>
          </cell>
          <cell r="K645">
            <v>1.7</v>
          </cell>
          <cell r="L645">
            <v>0</v>
          </cell>
          <cell r="M645">
            <v>0</v>
          </cell>
          <cell r="N645">
            <v>0</v>
          </cell>
          <cell r="O645">
            <v>0</v>
          </cell>
        </row>
        <row r="646">
          <cell r="A646">
            <v>617</v>
          </cell>
          <cell r="B646">
            <v>0</v>
          </cell>
          <cell r="C646" t="str">
            <v>Oáng vaù cho daây daãn ACSR 520, 500, 450</v>
          </cell>
          <cell r="D646" t="str">
            <v>caùi</v>
          </cell>
          <cell r="E646">
            <v>0</v>
          </cell>
          <cell r="G646">
            <v>0</v>
          </cell>
          <cell r="I646">
            <v>16.600000000000001</v>
          </cell>
          <cell r="J646">
            <v>0</v>
          </cell>
          <cell r="K646">
            <v>16.600000000000001</v>
          </cell>
          <cell r="L646">
            <v>0</v>
          </cell>
          <cell r="M646">
            <v>0</v>
          </cell>
          <cell r="N646">
            <v>0</v>
          </cell>
          <cell r="O646">
            <v>0</v>
          </cell>
        </row>
        <row r="647">
          <cell r="A647">
            <v>618</v>
          </cell>
          <cell r="B647">
            <v>0</v>
          </cell>
          <cell r="C647" t="str">
            <v>Oáng vaù cho daây daãn ACSR 381, 300</v>
          </cell>
          <cell r="D647" t="str">
            <v>caùi</v>
          </cell>
          <cell r="E647">
            <v>0</v>
          </cell>
          <cell r="G647">
            <v>0</v>
          </cell>
          <cell r="I647">
            <v>13.9</v>
          </cell>
          <cell r="J647">
            <v>0</v>
          </cell>
          <cell r="K647">
            <v>13.9</v>
          </cell>
          <cell r="L647">
            <v>0</v>
          </cell>
          <cell r="M647">
            <v>0</v>
          </cell>
          <cell r="N647">
            <v>0</v>
          </cell>
          <cell r="O647">
            <v>0</v>
          </cell>
        </row>
        <row r="648">
          <cell r="A648">
            <v>619</v>
          </cell>
          <cell r="B648">
            <v>0</v>
          </cell>
          <cell r="C648" t="str">
            <v>Oáng vaù cho daây daãn ACSR 240</v>
          </cell>
          <cell r="D648" t="str">
            <v>caùi</v>
          </cell>
          <cell r="E648">
            <v>0</v>
          </cell>
          <cell r="G648">
            <v>0</v>
          </cell>
          <cell r="I648">
            <v>3.7</v>
          </cell>
          <cell r="J648">
            <v>0</v>
          </cell>
          <cell r="K648">
            <v>3.7</v>
          </cell>
          <cell r="L648">
            <v>0</v>
          </cell>
          <cell r="M648">
            <v>0</v>
          </cell>
          <cell r="N648">
            <v>0</v>
          </cell>
          <cell r="O648">
            <v>0</v>
          </cell>
        </row>
        <row r="649">
          <cell r="A649" t="str">
            <v>V.5.5</v>
          </cell>
          <cell r="B649">
            <v>0</v>
          </cell>
          <cell r="C649" t="str">
            <v>Keïp vaø ghíp noái</v>
          </cell>
          <cell r="E649">
            <v>0</v>
          </cell>
          <cell r="G649">
            <v>0</v>
          </cell>
          <cell r="J649">
            <v>0</v>
          </cell>
          <cell r="K649">
            <v>0</v>
          </cell>
          <cell r="L649">
            <v>0</v>
          </cell>
          <cell r="M649">
            <v>0</v>
          </cell>
          <cell r="N649">
            <v>0</v>
          </cell>
          <cell r="O649">
            <v>0</v>
          </cell>
        </row>
        <row r="650">
          <cell r="A650">
            <v>620</v>
          </cell>
          <cell r="B650">
            <v>21</v>
          </cell>
          <cell r="C650" t="str">
            <v>Keïp reõ nhaùnh song song ACSR 185-410mm2</v>
          </cell>
          <cell r="D650" t="str">
            <v>caùi</v>
          </cell>
          <cell r="E650">
            <v>10</v>
          </cell>
          <cell r="F650">
            <v>1E-3</v>
          </cell>
          <cell r="G650">
            <v>0.01</v>
          </cell>
          <cell r="I650">
            <v>30</v>
          </cell>
          <cell r="J650">
            <v>0</v>
          </cell>
          <cell r="K650">
            <v>30.6</v>
          </cell>
          <cell r="L650">
            <v>0</v>
          </cell>
          <cell r="M650">
            <v>0.60000000000000142</v>
          </cell>
          <cell r="N650">
            <v>0</v>
          </cell>
          <cell r="O650">
            <v>6.0000000000000142</v>
          </cell>
        </row>
        <row r="651">
          <cell r="A651">
            <v>621</v>
          </cell>
          <cell r="B651">
            <v>0</v>
          </cell>
          <cell r="C651" t="str">
            <v>Keïp reõ nhaùnh ACSR 300</v>
          </cell>
          <cell r="D651" t="str">
            <v>caùi</v>
          </cell>
          <cell r="E651">
            <v>0</v>
          </cell>
          <cell r="G651">
            <v>0</v>
          </cell>
          <cell r="H651">
            <v>171</v>
          </cell>
          <cell r="J651">
            <v>171</v>
          </cell>
          <cell r="K651">
            <v>0</v>
          </cell>
          <cell r="L651">
            <v>0</v>
          </cell>
          <cell r="M651">
            <v>0</v>
          </cell>
          <cell r="N651">
            <v>0</v>
          </cell>
          <cell r="O651">
            <v>0</v>
          </cell>
        </row>
        <row r="652">
          <cell r="A652">
            <v>622</v>
          </cell>
          <cell r="B652">
            <v>0</v>
          </cell>
          <cell r="C652" t="str">
            <v>Keïp reõ nhaùnh ACSR 240</v>
          </cell>
          <cell r="D652" t="str">
            <v>caùi</v>
          </cell>
          <cell r="E652">
            <v>0</v>
          </cell>
          <cell r="G652">
            <v>0</v>
          </cell>
          <cell r="H652">
            <v>134</v>
          </cell>
          <cell r="J652">
            <v>134</v>
          </cell>
          <cell r="K652">
            <v>0</v>
          </cell>
          <cell r="L652">
            <v>0</v>
          </cell>
          <cell r="M652">
            <v>0</v>
          </cell>
          <cell r="N652">
            <v>0</v>
          </cell>
          <cell r="O652">
            <v>0</v>
          </cell>
        </row>
        <row r="653">
          <cell r="A653">
            <v>623</v>
          </cell>
          <cell r="B653">
            <v>0</v>
          </cell>
          <cell r="C653" t="str">
            <v>Keïp reõ nhaùnh ACSR 185</v>
          </cell>
          <cell r="D653" t="str">
            <v>caùi</v>
          </cell>
          <cell r="E653">
            <v>0</v>
          </cell>
          <cell r="G653">
            <v>0</v>
          </cell>
          <cell r="H653">
            <v>114</v>
          </cell>
          <cell r="J653">
            <v>114</v>
          </cell>
          <cell r="K653">
            <v>0</v>
          </cell>
          <cell r="L653">
            <v>0</v>
          </cell>
          <cell r="M653">
            <v>0</v>
          </cell>
          <cell r="N653">
            <v>0</v>
          </cell>
          <cell r="O653">
            <v>0</v>
          </cell>
        </row>
        <row r="654">
          <cell r="A654">
            <v>624</v>
          </cell>
          <cell r="B654">
            <v>22</v>
          </cell>
          <cell r="C654" t="str">
            <v>Keïp reõ nhaùnh chöõ T ACSR 410-410mm2</v>
          </cell>
          <cell r="D654" t="str">
            <v>caùi</v>
          </cell>
          <cell r="E654">
            <v>108</v>
          </cell>
          <cell r="F654">
            <v>1E-3</v>
          </cell>
          <cell r="G654">
            <v>0.108</v>
          </cell>
          <cell r="I654">
            <v>30</v>
          </cell>
          <cell r="J654">
            <v>0</v>
          </cell>
          <cell r="K654">
            <v>30.6</v>
          </cell>
          <cell r="L654">
            <v>0</v>
          </cell>
          <cell r="M654">
            <v>0.60000000000000142</v>
          </cell>
          <cell r="N654">
            <v>0</v>
          </cell>
          <cell r="O654">
            <v>64.800000000000153</v>
          </cell>
        </row>
        <row r="655">
          <cell r="A655">
            <v>625</v>
          </cell>
          <cell r="B655">
            <v>0</v>
          </cell>
          <cell r="C655" t="str">
            <v>Keïp cöïc thieát bò ACSR 410mm2</v>
          </cell>
          <cell r="D655" t="str">
            <v>caùi</v>
          </cell>
          <cell r="E655">
            <v>0</v>
          </cell>
          <cell r="G655">
            <v>0</v>
          </cell>
          <cell r="I655">
            <v>32</v>
          </cell>
          <cell r="J655">
            <v>0</v>
          </cell>
          <cell r="K655">
            <v>32</v>
          </cell>
          <cell r="L655">
            <v>0</v>
          </cell>
          <cell r="M655">
            <v>0</v>
          </cell>
          <cell r="N655">
            <v>0</v>
          </cell>
          <cell r="O655">
            <v>0</v>
          </cell>
        </row>
        <row r="656">
          <cell r="A656">
            <v>626</v>
          </cell>
          <cell r="B656">
            <v>0</v>
          </cell>
          <cell r="C656" t="str">
            <v>Keïp cöïc thieát bò M120-M240mm2</v>
          </cell>
          <cell r="D656" t="str">
            <v>caùi</v>
          </cell>
          <cell r="E656">
            <v>0</v>
          </cell>
          <cell r="G656">
            <v>0</v>
          </cell>
          <cell r="I656">
            <v>20</v>
          </cell>
          <cell r="J656">
            <v>0</v>
          </cell>
          <cell r="K656">
            <v>20</v>
          </cell>
          <cell r="L656">
            <v>0</v>
          </cell>
          <cell r="M656">
            <v>0</v>
          </cell>
          <cell r="N656">
            <v>0</v>
          </cell>
          <cell r="O656">
            <v>0</v>
          </cell>
        </row>
        <row r="657">
          <cell r="A657">
            <v>627</v>
          </cell>
          <cell r="B657">
            <v>0</v>
          </cell>
          <cell r="C657" t="str">
            <v>Keïp eùp ACSR 150-185</v>
          </cell>
          <cell r="D657" t="str">
            <v>caùi</v>
          </cell>
          <cell r="E657">
            <v>0</v>
          </cell>
          <cell r="G657">
            <v>0</v>
          </cell>
          <cell r="I657">
            <v>18.899999999999999</v>
          </cell>
          <cell r="J657">
            <v>0</v>
          </cell>
          <cell r="K657">
            <v>18.899999999999999</v>
          </cell>
          <cell r="L657">
            <v>0</v>
          </cell>
          <cell r="M657">
            <v>0</v>
          </cell>
          <cell r="N657">
            <v>0</v>
          </cell>
          <cell r="O657">
            <v>0</v>
          </cell>
        </row>
        <row r="658">
          <cell r="A658">
            <v>628</v>
          </cell>
          <cell r="B658">
            <v>0</v>
          </cell>
          <cell r="C658" t="str">
            <v>Keïp eùp ACSR 95-120</v>
          </cell>
          <cell r="D658" t="str">
            <v>caùi</v>
          </cell>
          <cell r="E658">
            <v>0</v>
          </cell>
          <cell r="G658">
            <v>0</v>
          </cell>
          <cell r="I658">
            <v>6.1</v>
          </cell>
          <cell r="J658">
            <v>0</v>
          </cell>
          <cell r="K658">
            <v>6.1</v>
          </cell>
          <cell r="L658">
            <v>0</v>
          </cell>
          <cell r="M658">
            <v>0</v>
          </cell>
          <cell r="N658">
            <v>0</v>
          </cell>
          <cell r="O658">
            <v>0</v>
          </cell>
        </row>
        <row r="659">
          <cell r="A659">
            <v>629</v>
          </cell>
          <cell r="B659">
            <v>0</v>
          </cell>
          <cell r="C659" t="str">
            <v>Keïp eùp C50</v>
          </cell>
          <cell r="D659" t="str">
            <v>caùi</v>
          </cell>
          <cell r="E659">
            <v>0</v>
          </cell>
          <cell r="G659">
            <v>0</v>
          </cell>
          <cell r="I659">
            <v>3.2</v>
          </cell>
          <cell r="J659">
            <v>0</v>
          </cell>
          <cell r="K659">
            <v>3.2</v>
          </cell>
          <cell r="L659">
            <v>0</v>
          </cell>
          <cell r="M659">
            <v>0</v>
          </cell>
          <cell r="N659">
            <v>0</v>
          </cell>
          <cell r="O659">
            <v>0</v>
          </cell>
        </row>
        <row r="660">
          <cell r="A660">
            <v>630</v>
          </cell>
          <cell r="B660">
            <v>0</v>
          </cell>
          <cell r="C660" t="str">
            <v>Keïp caùp ACSR (95-185)/ACSR (95-185)</v>
          </cell>
          <cell r="D660" t="str">
            <v>caùi</v>
          </cell>
          <cell r="E660">
            <v>0</v>
          </cell>
          <cell r="G660">
            <v>0</v>
          </cell>
          <cell r="I660">
            <v>3.8</v>
          </cell>
          <cell r="J660">
            <v>0</v>
          </cell>
          <cell r="K660">
            <v>3.8</v>
          </cell>
          <cell r="L660">
            <v>0</v>
          </cell>
          <cell r="M660">
            <v>0</v>
          </cell>
          <cell r="N660">
            <v>0</v>
          </cell>
          <cell r="O660">
            <v>0</v>
          </cell>
        </row>
        <row r="661">
          <cell r="A661">
            <v>631</v>
          </cell>
          <cell r="B661">
            <v>0</v>
          </cell>
          <cell r="C661" t="str">
            <v>Keïp caùp ACSR (50-185)/C(35-50)</v>
          </cell>
          <cell r="D661" t="str">
            <v>caùi</v>
          </cell>
          <cell r="E661">
            <v>0</v>
          </cell>
          <cell r="G661">
            <v>0</v>
          </cell>
          <cell r="I661">
            <v>5.5</v>
          </cell>
          <cell r="J661">
            <v>0</v>
          </cell>
          <cell r="K661">
            <v>5.5</v>
          </cell>
          <cell r="L661">
            <v>0</v>
          </cell>
          <cell r="M661">
            <v>0</v>
          </cell>
          <cell r="N661">
            <v>0</v>
          </cell>
          <cell r="O661">
            <v>0</v>
          </cell>
        </row>
        <row r="662">
          <cell r="A662">
            <v>632</v>
          </cell>
          <cell r="B662">
            <v>0</v>
          </cell>
          <cell r="C662" t="str">
            <v>Keïp caùp nhoâm AC KNO -35</v>
          </cell>
          <cell r="D662" t="str">
            <v>caùi</v>
          </cell>
          <cell r="E662">
            <v>0</v>
          </cell>
          <cell r="G662">
            <v>0</v>
          </cell>
          <cell r="H662">
            <v>8</v>
          </cell>
          <cell r="J662">
            <v>8</v>
          </cell>
          <cell r="K662">
            <v>0</v>
          </cell>
          <cell r="L662">
            <v>0</v>
          </cell>
          <cell r="M662">
            <v>0</v>
          </cell>
          <cell r="N662">
            <v>0</v>
          </cell>
          <cell r="O662">
            <v>0</v>
          </cell>
        </row>
        <row r="663">
          <cell r="A663">
            <v>633</v>
          </cell>
          <cell r="B663">
            <v>0</v>
          </cell>
          <cell r="C663" t="str">
            <v>Keïp caùp nhoâm AC KNO -50</v>
          </cell>
          <cell r="D663" t="str">
            <v>caùi</v>
          </cell>
          <cell r="E663">
            <v>0</v>
          </cell>
          <cell r="G663">
            <v>0</v>
          </cell>
          <cell r="H663">
            <v>9</v>
          </cell>
          <cell r="J663">
            <v>9</v>
          </cell>
          <cell r="K663">
            <v>0</v>
          </cell>
          <cell r="L663">
            <v>0</v>
          </cell>
          <cell r="M663">
            <v>0</v>
          </cell>
          <cell r="N663">
            <v>0</v>
          </cell>
          <cell r="O663">
            <v>0</v>
          </cell>
        </row>
        <row r="664">
          <cell r="A664">
            <v>634</v>
          </cell>
          <cell r="B664">
            <v>0</v>
          </cell>
          <cell r="C664" t="str">
            <v>Keïp caùp nhoâm AC KNO -70</v>
          </cell>
          <cell r="D664" t="str">
            <v>caùi</v>
          </cell>
          <cell r="E664">
            <v>0</v>
          </cell>
          <cell r="G664">
            <v>0</v>
          </cell>
          <cell r="H664">
            <v>12</v>
          </cell>
          <cell r="J664">
            <v>12</v>
          </cell>
          <cell r="K664">
            <v>0</v>
          </cell>
          <cell r="L664">
            <v>0</v>
          </cell>
          <cell r="M664">
            <v>0</v>
          </cell>
          <cell r="N664">
            <v>0</v>
          </cell>
          <cell r="O664">
            <v>0</v>
          </cell>
        </row>
        <row r="665">
          <cell r="A665">
            <v>635</v>
          </cell>
          <cell r="B665">
            <v>0</v>
          </cell>
          <cell r="C665" t="str">
            <v>Keïp caùp nhoâm AC KNO -95</v>
          </cell>
          <cell r="D665" t="str">
            <v>caùi</v>
          </cell>
          <cell r="E665">
            <v>0</v>
          </cell>
          <cell r="G665">
            <v>0</v>
          </cell>
          <cell r="H665">
            <v>15</v>
          </cell>
          <cell r="J665">
            <v>15</v>
          </cell>
          <cell r="K665">
            <v>0</v>
          </cell>
          <cell r="L665">
            <v>0</v>
          </cell>
          <cell r="M665">
            <v>0</v>
          </cell>
          <cell r="N665">
            <v>0</v>
          </cell>
          <cell r="O665">
            <v>0</v>
          </cell>
        </row>
        <row r="666">
          <cell r="A666">
            <v>636</v>
          </cell>
          <cell r="B666">
            <v>0</v>
          </cell>
          <cell r="C666" t="str">
            <v>Keïp caùp nhoâm AC KNO -120</v>
          </cell>
          <cell r="D666" t="str">
            <v>caùi</v>
          </cell>
          <cell r="E666">
            <v>0</v>
          </cell>
          <cell r="G666">
            <v>0</v>
          </cell>
          <cell r="H666">
            <v>22</v>
          </cell>
          <cell r="J666">
            <v>22</v>
          </cell>
          <cell r="K666">
            <v>0</v>
          </cell>
          <cell r="L666">
            <v>0</v>
          </cell>
          <cell r="M666">
            <v>0</v>
          </cell>
          <cell r="N666">
            <v>0</v>
          </cell>
          <cell r="O666">
            <v>0</v>
          </cell>
        </row>
        <row r="667">
          <cell r="A667">
            <v>637</v>
          </cell>
          <cell r="B667">
            <v>0</v>
          </cell>
          <cell r="C667" t="str">
            <v>Keïp caùp nhoâm AC KNO -150</v>
          </cell>
          <cell r="D667" t="str">
            <v>caùi</v>
          </cell>
          <cell r="E667">
            <v>0</v>
          </cell>
          <cell r="G667">
            <v>0</v>
          </cell>
          <cell r="H667">
            <v>25</v>
          </cell>
          <cell r="J667">
            <v>25</v>
          </cell>
          <cell r="K667">
            <v>0</v>
          </cell>
          <cell r="L667">
            <v>0</v>
          </cell>
          <cell r="M667">
            <v>0</v>
          </cell>
          <cell r="N667">
            <v>0</v>
          </cell>
          <cell r="O667">
            <v>0</v>
          </cell>
        </row>
        <row r="668">
          <cell r="A668">
            <v>638</v>
          </cell>
          <cell r="B668">
            <v>0</v>
          </cell>
          <cell r="C668" t="str">
            <v>Keïp caùp nhoâm AC KNO -185</v>
          </cell>
          <cell r="D668" t="str">
            <v>caùi</v>
          </cell>
          <cell r="E668">
            <v>0</v>
          </cell>
          <cell r="G668">
            <v>0</v>
          </cell>
          <cell r="H668">
            <v>28</v>
          </cell>
          <cell r="J668">
            <v>28</v>
          </cell>
          <cell r="K668">
            <v>0</v>
          </cell>
          <cell r="L668">
            <v>0</v>
          </cell>
          <cell r="M668">
            <v>0</v>
          </cell>
          <cell r="N668">
            <v>0</v>
          </cell>
          <cell r="O668">
            <v>0</v>
          </cell>
        </row>
        <row r="669">
          <cell r="A669">
            <v>639</v>
          </cell>
          <cell r="B669">
            <v>0</v>
          </cell>
          <cell r="C669" t="str">
            <v>Keïp noái saét nhoïn XLPE AAA 185/XLPE AAA 185</v>
          </cell>
          <cell r="D669" t="str">
            <v>caùi</v>
          </cell>
          <cell r="E669">
            <v>0</v>
          </cell>
          <cell r="G669">
            <v>0</v>
          </cell>
          <cell r="I669">
            <v>10.3</v>
          </cell>
          <cell r="J669">
            <v>0</v>
          </cell>
          <cell r="K669">
            <v>10.3</v>
          </cell>
          <cell r="L669">
            <v>0</v>
          </cell>
          <cell r="M669">
            <v>0</v>
          </cell>
          <cell r="N669">
            <v>0</v>
          </cell>
          <cell r="O669">
            <v>0</v>
          </cell>
        </row>
        <row r="670">
          <cell r="A670">
            <v>640</v>
          </cell>
          <cell r="B670">
            <v>0</v>
          </cell>
          <cell r="C670" t="str">
            <v>Keïp noái saét nhoïn XLPE AAA (95-185)/XLPE C35</v>
          </cell>
          <cell r="D670" t="str">
            <v>caùi</v>
          </cell>
          <cell r="E670">
            <v>0</v>
          </cell>
          <cell r="G670">
            <v>0</v>
          </cell>
          <cell r="I670">
            <v>4.4000000000000004</v>
          </cell>
          <cell r="J670">
            <v>0</v>
          </cell>
          <cell r="K670">
            <v>4.4000000000000004</v>
          </cell>
          <cell r="L670">
            <v>0</v>
          </cell>
          <cell r="M670">
            <v>0</v>
          </cell>
          <cell r="N670">
            <v>0</v>
          </cell>
          <cell r="O670">
            <v>0</v>
          </cell>
        </row>
        <row r="671">
          <cell r="A671">
            <v>641</v>
          </cell>
          <cell r="B671">
            <v>0</v>
          </cell>
          <cell r="C671" t="str">
            <v>Keïp caùp Cu 4x(16-35)</v>
          </cell>
          <cell r="D671" t="str">
            <v>caùi</v>
          </cell>
          <cell r="E671">
            <v>0</v>
          </cell>
          <cell r="G671">
            <v>0</v>
          </cell>
          <cell r="I671">
            <v>0.7</v>
          </cell>
          <cell r="J671">
            <v>0</v>
          </cell>
          <cell r="K671">
            <v>0.7</v>
          </cell>
          <cell r="L671">
            <v>0</v>
          </cell>
          <cell r="M671">
            <v>0</v>
          </cell>
          <cell r="N671">
            <v>0</v>
          </cell>
          <cell r="O671">
            <v>0</v>
          </cell>
        </row>
        <row r="672">
          <cell r="A672">
            <v>642</v>
          </cell>
          <cell r="B672">
            <v>0</v>
          </cell>
          <cell r="C672" t="str">
            <v>Keïp caùp Cu 2x10</v>
          </cell>
          <cell r="D672" t="str">
            <v>caùi</v>
          </cell>
          <cell r="E672">
            <v>0</v>
          </cell>
          <cell r="G672">
            <v>0</v>
          </cell>
          <cell r="I672">
            <v>1</v>
          </cell>
          <cell r="J672">
            <v>0</v>
          </cell>
          <cell r="K672">
            <v>1</v>
          </cell>
          <cell r="L672">
            <v>0</v>
          </cell>
          <cell r="M672">
            <v>0</v>
          </cell>
          <cell r="N672">
            <v>0</v>
          </cell>
          <cell r="O672">
            <v>0</v>
          </cell>
        </row>
        <row r="673">
          <cell r="A673">
            <v>643</v>
          </cell>
          <cell r="B673">
            <v>0</v>
          </cell>
          <cell r="C673" t="str">
            <v>Keïp caùp Cu Al 4x50</v>
          </cell>
          <cell r="D673" t="str">
            <v>caùi</v>
          </cell>
          <cell r="E673">
            <v>0</v>
          </cell>
          <cell r="G673">
            <v>0</v>
          </cell>
          <cell r="I673">
            <v>5.5</v>
          </cell>
          <cell r="J673">
            <v>0</v>
          </cell>
          <cell r="K673">
            <v>5.5</v>
          </cell>
          <cell r="L673">
            <v>0</v>
          </cell>
          <cell r="M673">
            <v>0</v>
          </cell>
          <cell r="N673">
            <v>0</v>
          </cell>
          <cell r="O673">
            <v>0</v>
          </cell>
        </row>
        <row r="674">
          <cell r="A674">
            <v>644</v>
          </cell>
          <cell r="B674">
            <v>0</v>
          </cell>
          <cell r="C674" t="str">
            <v>Keïp neùo caùp bao goàm 1 cuoän daây L=200 Al 3x(95-150)+1x70</v>
          </cell>
          <cell r="D674" t="str">
            <v>caùi</v>
          </cell>
          <cell r="E674">
            <v>0</v>
          </cell>
          <cell r="G674">
            <v>0</v>
          </cell>
          <cell r="I674">
            <v>5.4</v>
          </cell>
          <cell r="J674">
            <v>0</v>
          </cell>
          <cell r="K674">
            <v>5.4</v>
          </cell>
          <cell r="L674">
            <v>0</v>
          </cell>
          <cell r="M674">
            <v>0</v>
          </cell>
          <cell r="N674">
            <v>0</v>
          </cell>
          <cell r="O674">
            <v>0</v>
          </cell>
        </row>
        <row r="675">
          <cell r="A675">
            <v>645</v>
          </cell>
          <cell r="B675">
            <v>0</v>
          </cell>
          <cell r="C675" t="str">
            <v>Keïp neùo cho caùp haï aùp treân coät beâtoâng XLPE 4x(50-95)</v>
          </cell>
          <cell r="D675" t="str">
            <v>caùi</v>
          </cell>
          <cell r="E675">
            <v>0</v>
          </cell>
          <cell r="G675">
            <v>0</v>
          </cell>
          <cell r="I675">
            <v>6.8</v>
          </cell>
          <cell r="J675">
            <v>0</v>
          </cell>
          <cell r="K675">
            <v>6.8</v>
          </cell>
          <cell r="L675">
            <v>0</v>
          </cell>
          <cell r="M675">
            <v>0</v>
          </cell>
          <cell r="N675">
            <v>0</v>
          </cell>
          <cell r="O675">
            <v>0</v>
          </cell>
        </row>
        <row r="676">
          <cell r="A676">
            <v>646</v>
          </cell>
          <cell r="B676">
            <v>0</v>
          </cell>
          <cell r="C676" t="str">
            <v>Keïp neùo cho caùp haï aùp treân coät beâtoâng XLPE 4x25</v>
          </cell>
          <cell r="D676" t="str">
            <v>caùi</v>
          </cell>
          <cell r="E676">
            <v>0</v>
          </cell>
          <cell r="G676">
            <v>0</v>
          </cell>
          <cell r="I676">
            <v>1.1000000000000001</v>
          </cell>
          <cell r="J676">
            <v>0</v>
          </cell>
          <cell r="K676">
            <v>1.1000000000000001</v>
          </cell>
          <cell r="L676">
            <v>0</v>
          </cell>
          <cell r="M676">
            <v>0</v>
          </cell>
          <cell r="N676">
            <v>0</v>
          </cell>
          <cell r="O676">
            <v>0</v>
          </cell>
        </row>
        <row r="677">
          <cell r="A677">
            <v>647</v>
          </cell>
          <cell r="B677">
            <v>0</v>
          </cell>
          <cell r="C677" t="str">
            <v>Keïp neùo cho caùp haï aùp treân coät beâtoâng XLPE 2x25</v>
          </cell>
          <cell r="D677" t="str">
            <v>caùi</v>
          </cell>
          <cell r="E677">
            <v>0</v>
          </cell>
          <cell r="G677">
            <v>0</v>
          </cell>
          <cell r="I677">
            <v>0.9</v>
          </cell>
          <cell r="J677">
            <v>0</v>
          </cell>
          <cell r="K677">
            <v>0.9</v>
          </cell>
          <cell r="L677">
            <v>0</v>
          </cell>
          <cell r="M677">
            <v>0</v>
          </cell>
          <cell r="N677">
            <v>0</v>
          </cell>
          <cell r="O677">
            <v>0</v>
          </cell>
        </row>
        <row r="678">
          <cell r="A678">
            <v>648</v>
          </cell>
          <cell r="B678">
            <v>0</v>
          </cell>
          <cell r="C678" t="str">
            <v>Keäp treo cho caùp haï aùp treân coät beâtoâng XLPE 4x(25-95)</v>
          </cell>
          <cell r="D678" t="str">
            <v>caùi</v>
          </cell>
          <cell r="E678">
            <v>0</v>
          </cell>
          <cell r="G678">
            <v>0</v>
          </cell>
          <cell r="I678">
            <v>5.6</v>
          </cell>
          <cell r="J678">
            <v>0</v>
          </cell>
          <cell r="K678">
            <v>5.6</v>
          </cell>
          <cell r="L678">
            <v>0</v>
          </cell>
          <cell r="M678">
            <v>0</v>
          </cell>
          <cell r="N678">
            <v>0</v>
          </cell>
          <cell r="O678">
            <v>0</v>
          </cell>
        </row>
        <row r="679">
          <cell r="A679">
            <v>649</v>
          </cell>
          <cell r="B679">
            <v>0</v>
          </cell>
          <cell r="C679" t="str">
            <v>Keäp treo cho caùp haï aùp treân coät beâtoâng XLPE 2x25</v>
          </cell>
          <cell r="D679" t="str">
            <v>caùi</v>
          </cell>
          <cell r="E679">
            <v>0</v>
          </cell>
          <cell r="G679">
            <v>0</v>
          </cell>
          <cell r="I679">
            <v>5.6</v>
          </cell>
          <cell r="J679">
            <v>0</v>
          </cell>
          <cell r="K679">
            <v>5.6</v>
          </cell>
          <cell r="L679">
            <v>0</v>
          </cell>
          <cell r="M679">
            <v>0</v>
          </cell>
          <cell r="N679">
            <v>0</v>
          </cell>
          <cell r="O679">
            <v>0</v>
          </cell>
        </row>
        <row r="680">
          <cell r="A680">
            <v>650</v>
          </cell>
          <cell r="B680">
            <v>0</v>
          </cell>
          <cell r="C680" t="str">
            <v>Keïp treo caùp bao goàm 1 cuoän daây L=200 Al 3x(95-150)+1x70</v>
          </cell>
          <cell r="D680" t="str">
            <v>caùi</v>
          </cell>
          <cell r="E680">
            <v>0</v>
          </cell>
          <cell r="G680">
            <v>0</v>
          </cell>
          <cell r="I680">
            <v>2.5</v>
          </cell>
          <cell r="J680">
            <v>0</v>
          </cell>
          <cell r="K680">
            <v>2.5</v>
          </cell>
          <cell r="L680">
            <v>0</v>
          </cell>
          <cell r="M680">
            <v>0</v>
          </cell>
          <cell r="N680">
            <v>0</v>
          </cell>
          <cell r="O680">
            <v>0</v>
          </cell>
        </row>
        <row r="681">
          <cell r="A681">
            <v>651</v>
          </cell>
          <cell r="B681">
            <v>0</v>
          </cell>
          <cell r="C681" t="str">
            <v>Keïp treo caùp ABC 4x(50-95)</v>
          </cell>
          <cell r="D681" t="str">
            <v>caùi</v>
          </cell>
          <cell r="E681">
            <v>0</v>
          </cell>
          <cell r="G681">
            <v>0</v>
          </cell>
          <cell r="H681">
            <v>17</v>
          </cell>
          <cell r="J681">
            <v>17</v>
          </cell>
          <cell r="K681">
            <v>0</v>
          </cell>
          <cell r="L681">
            <v>0</v>
          </cell>
          <cell r="M681">
            <v>0</v>
          </cell>
          <cell r="N681">
            <v>0</v>
          </cell>
          <cell r="O681">
            <v>0</v>
          </cell>
        </row>
        <row r="682">
          <cell r="A682">
            <v>652</v>
          </cell>
          <cell r="B682">
            <v>0</v>
          </cell>
          <cell r="C682" t="str">
            <v>Keïp 3 Buloâng nhoû</v>
          </cell>
          <cell r="D682" t="str">
            <v>caùi</v>
          </cell>
          <cell r="E682">
            <v>0</v>
          </cell>
          <cell r="G682">
            <v>0</v>
          </cell>
          <cell r="H682">
            <v>8</v>
          </cell>
          <cell r="J682">
            <v>8</v>
          </cell>
          <cell r="K682">
            <v>0</v>
          </cell>
          <cell r="L682">
            <v>0</v>
          </cell>
          <cell r="M682">
            <v>0</v>
          </cell>
          <cell r="N682">
            <v>0</v>
          </cell>
          <cell r="O682">
            <v>0</v>
          </cell>
        </row>
        <row r="683">
          <cell r="A683">
            <v>653</v>
          </cell>
          <cell r="B683">
            <v>0</v>
          </cell>
          <cell r="C683" t="str">
            <v>Keïp eùp WR 875</v>
          </cell>
          <cell r="D683" t="str">
            <v>caùi</v>
          </cell>
          <cell r="E683">
            <v>0</v>
          </cell>
          <cell r="G683">
            <v>0</v>
          </cell>
          <cell r="H683">
            <v>14</v>
          </cell>
          <cell r="J683">
            <v>14</v>
          </cell>
          <cell r="K683">
            <v>0</v>
          </cell>
          <cell r="L683">
            <v>0</v>
          </cell>
          <cell r="M683">
            <v>0</v>
          </cell>
          <cell r="N683">
            <v>0</v>
          </cell>
          <cell r="O683">
            <v>0</v>
          </cell>
        </row>
        <row r="684">
          <cell r="A684">
            <v>654</v>
          </cell>
          <cell r="B684">
            <v>0</v>
          </cell>
          <cell r="C684" t="str">
            <v>Keïp eùp WR 815</v>
          </cell>
          <cell r="D684" t="str">
            <v>caùi</v>
          </cell>
          <cell r="E684">
            <v>0</v>
          </cell>
          <cell r="G684">
            <v>0</v>
          </cell>
          <cell r="H684">
            <v>8</v>
          </cell>
          <cell r="J684">
            <v>8</v>
          </cell>
          <cell r="K684">
            <v>0</v>
          </cell>
          <cell r="L684">
            <v>0</v>
          </cell>
          <cell r="M684">
            <v>0</v>
          </cell>
          <cell r="N684">
            <v>0</v>
          </cell>
          <cell r="O684">
            <v>0</v>
          </cell>
        </row>
        <row r="685">
          <cell r="A685">
            <v>655</v>
          </cell>
          <cell r="B685">
            <v>0</v>
          </cell>
          <cell r="C685" t="str">
            <v>Keïp eùp WR (379-419)</v>
          </cell>
          <cell r="D685" t="str">
            <v>caùi</v>
          </cell>
          <cell r="E685">
            <v>0</v>
          </cell>
          <cell r="G685">
            <v>0</v>
          </cell>
          <cell r="H685">
            <v>5</v>
          </cell>
          <cell r="J685">
            <v>5</v>
          </cell>
          <cell r="K685">
            <v>0</v>
          </cell>
          <cell r="L685">
            <v>0</v>
          </cell>
          <cell r="M685">
            <v>0</v>
          </cell>
          <cell r="N685">
            <v>0</v>
          </cell>
          <cell r="O685">
            <v>0</v>
          </cell>
        </row>
        <row r="686">
          <cell r="A686">
            <v>656</v>
          </cell>
          <cell r="B686">
            <v>0</v>
          </cell>
          <cell r="C686" t="str">
            <v>Keïp eùp WR (189-279)</v>
          </cell>
          <cell r="D686" t="str">
            <v>caùi</v>
          </cell>
          <cell r="E686">
            <v>0</v>
          </cell>
          <cell r="G686">
            <v>0</v>
          </cell>
          <cell r="H686">
            <v>5</v>
          </cell>
          <cell r="J686">
            <v>5</v>
          </cell>
          <cell r="K686">
            <v>0</v>
          </cell>
          <cell r="L686">
            <v>0</v>
          </cell>
          <cell r="M686">
            <v>0</v>
          </cell>
          <cell r="N686">
            <v>0</v>
          </cell>
          <cell r="O686">
            <v>0</v>
          </cell>
        </row>
        <row r="687">
          <cell r="A687">
            <v>657</v>
          </cell>
          <cell r="B687">
            <v>0</v>
          </cell>
          <cell r="C687" t="str">
            <v>Keïp truï L 50-0,3m</v>
          </cell>
          <cell r="D687" t="str">
            <v>caùi</v>
          </cell>
          <cell r="E687">
            <v>0</v>
          </cell>
          <cell r="G687">
            <v>0</v>
          </cell>
          <cell r="H687">
            <v>9</v>
          </cell>
          <cell r="J687">
            <v>9</v>
          </cell>
          <cell r="K687">
            <v>0</v>
          </cell>
          <cell r="L687">
            <v>0</v>
          </cell>
          <cell r="M687">
            <v>0</v>
          </cell>
          <cell r="N687">
            <v>0</v>
          </cell>
          <cell r="O687">
            <v>0</v>
          </cell>
        </row>
        <row r="688">
          <cell r="A688">
            <v>658</v>
          </cell>
          <cell r="B688">
            <v>0</v>
          </cell>
          <cell r="C688" t="str">
            <v>Keïp truï L 50-1,2m</v>
          </cell>
          <cell r="D688" t="str">
            <v>caùi</v>
          </cell>
          <cell r="E688">
            <v>0</v>
          </cell>
          <cell r="G688">
            <v>0</v>
          </cell>
          <cell r="H688">
            <v>23</v>
          </cell>
          <cell r="J688">
            <v>23</v>
          </cell>
          <cell r="K688">
            <v>0</v>
          </cell>
          <cell r="L688">
            <v>0</v>
          </cell>
          <cell r="M688">
            <v>0</v>
          </cell>
          <cell r="N688">
            <v>0</v>
          </cell>
          <cell r="O688">
            <v>0</v>
          </cell>
        </row>
        <row r="689">
          <cell r="A689">
            <v>659</v>
          </cell>
          <cell r="B689">
            <v>0</v>
          </cell>
          <cell r="C689" t="str">
            <v>Keïp IPC 35-95</v>
          </cell>
          <cell r="D689" t="str">
            <v>caùi</v>
          </cell>
          <cell r="E689">
            <v>0</v>
          </cell>
          <cell r="G689">
            <v>0</v>
          </cell>
          <cell r="H689">
            <v>20</v>
          </cell>
          <cell r="J689">
            <v>20</v>
          </cell>
          <cell r="K689">
            <v>0</v>
          </cell>
          <cell r="L689">
            <v>0</v>
          </cell>
          <cell r="M689">
            <v>0</v>
          </cell>
          <cell r="N689">
            <v>0</v>
          </cell>
          <cell r="O689">
            <v>0</v>
          </cell>
        </row>
        <row r="690">
          <cell r="A690">
            <v>660</v>
          </cell>
          <cell r="B690">
            <v>0</v>
          </cell>
          <cell r="C690" t="str">
            <v>Keïp IPC 120-185</v>
          </cell>
          <cell r="D690" t="str">
            <v>caùi</v>
          </cell>
          <cell r="E690">
            <v>0</v>
          </cell>
          <cell r="G690">
            <v>0</v>
          </cell>
          <cell r="H690">
            <v>25</v>
          </cell>
          <cell r="J690">
            <v>25</v>
          </cell>
          <cell r="K690">
            <v>0</v>
          </cell>
          <cell r="L690">
            <v>0</v>
          </cell>
          <cell r="M690">
            <v>0</v>
          </cell>
          <cell r="N690">
            <v>0</v>
          </cell>
          <cell r="O690">
            <v>0</v>
          </cell>
        </row>
        <row r="691">
          <cell r="A691">
            <v>661</v>
          </cell>
          <cell r="B691">
            <v>0</v>
          </cell>
          <cell r="C691" t="str">
            <v>Keïp nhoâm AC 185-240</v>
          </cell>
          <cell r="D691" t="str">
            <v>caùi</v>
          </cell>
          <cell r="E691">
            <v>0</v>
          </cell>
          <cell r="G691">
            <v>0</v>
          </cell>
          <cell r="H691">
            <v>14</v>
          </cell>
          <cell r="J691">
            <v>14</v>
          </cell>
          <cell r="K691">
            <v>0</v>
          </cell>
          <cell r="L691">
            <v>0</v>
          </cell>
          <cell r="M691">
            <v>0</v>
          </cell>
          <cell r="N691">
            <v>0</v>
          </cell>
          <cell r="O691">
            <v>0</v>
          </cell>
        </row>
        <row r="692">
          <cell r="A692">
            <v>662</v>
          </cell>
          <cell r="B692">
            <v>0</v>
          </cell>
          <cell r="C692" t="str">
            <v>Keïp nhoâm AC 120</v>
          </cell>
          <cell r="D692" t="str">
            <v>caùi</v>
          </cell>
          <cell r="E692">
            <v>0</v>
          </cell>
          <cell r="G692">
            <v>0</v>
          </cell>
          <cell r="H692">
            <v>11</v>
          </cell>
          <cell r="J692">
            <v>11</v>
          </cell>
          <cell r="K692">
            <v>0</v>
          </cell>
          <cell r="L692">
            <v>0</v>
          </cell>
          <cell r="M692">
            <v>0</v>
          </cell>
          <cell r="N692">
            <v>0</v>
          </cell>
          <cell r="O692">
            <v>0</v>
          </cell>
        </row>
        <row r="693">
          <cell r="A693">
            <v>663</v>
          </cell>
          <cell r="B693">
            <v>0</v>
          </cell>
          <cell r="C693" t="str">
            <v>Keïp nhoâm AC 95</v>
          </cell>
          <cell r="D693" t="str">
            <v>caùi</v>
          </cell>
          <cell r="E693">
            <v>0</v>
          </cell>
          <cell r="G693">
            <v>0</v>
          </cell>
          <cell r="H693">
            <v>6</v>
          </cell>
          <cell r="J693">
            <v>6</v>
          </cell>
          <cell r="K693">
            <v>0</v>
          </cell>
          <cell r="L693">
            <v>0</v>
          </cell>
          <cell r="M693">
            <v>0</v>
          </cell>
          <cell r="N693">
            <v>0</v>
          </cell>
          <cell r="O693">
            <v>0</v>
          </cell>
        </row>
        <row r="694">
          <cell r="A694">
            <v>664</v>
          </cell>
          <cell r="B694">
            <v>0</v>
          </cell>
          <cell r="C694" t="str">
            <v>Keïp nhoâm AC 50-70</v>
          </cell>
          <cell r="D694" t="str">
            <v>caùi</v>
          </cell>
          <cell r="E694">
            <v>0</v>
          </cell>
          <cell r="G694">
            <v>0</v>
          </cell>
          <cell r="H694">
            <v>5</v>
          </cell>
          <cell r="J694">
            <v>5</v>
          </cell>
          <cell r="K694">
            <v>0</v>
          </cell>
          <cell r="L694">
            <v>0</v>
          </cell>
          <cell r="M694">
            <v>0</v>
          </cell>
          <cell r="N694">
            <v>0</v>
          </cell>
          <cell r="O694">
            <v>0</v>
          </cell>
        </row>
        <row r="695">
          <cell r="A695">
            <v>665</v>
          </cell>
          <cell r="B695">
            <v>0</v>
          </cell>
          <cell r="C695" t="str">
            <v>Keïp nhoâm AC 35</v>
          </cell>
          <cell r="D695" t="str">
            <v>caùi</v>
          </cell>
          <cell r="E695">
            <v>0</v>
          </cell>
          <cell r="G695">
            <v>0</v>
          </cell>
          <cell r="H695">
            <v>3</v>
          </cell>
          <cell r="J695">
            <v>3</v>
          </cell>
          <cell r="K695">
            <v>0</v>
          </cell>
          <cell r="L695">
            <v>0</v>
          </cell>
          <cell r="M695">
            <v>0</v>
          </cell>
          <cell r="N695">
            <v>0</v>
          </cell>
          <cell r="O695">
            <v>0</v>
          </cell>
        </row>
        <row r="696">
          <cell r="A696">
            <v>666</v>
          </cell>
          <cell r="B696">
            <v>0</v>
          </cell>
          <cell r="C696" t="str">
            <v>Ghíp noái XLPE AAA (150-185)</v>
          </cell>
          <cell r="D696" t="str">
            <v>caùi</v>
          </cell>
          <cell r="E696">
            <v>0</v>
          </cell>
          <cell r="G696">
            <v>0</v>
          </cell>
          <cell r="I696">
            <v>9.6</v>
          </cell>
          <cell r="J696">
            <v>0</v>
          </cell>
          <cell r="K696">
            <v>9.6</v>
          </cell>
          <cell r="L696">
            <v>0</v>
          </cell>
          <cell r="M696">
            <v>0</v>
          </cell>
          <cell r="N696">
            <v>0</v>
          </cell>
          <cell r="O696">
            <v>0</v>
          </cell>
        </row>
        <row r="697">
          <cell r="A697">
            <v>667</v>
          </cell>
          <cell r="B697">
            <v>0</v>
          </cell>
          <cell r="C697" t="str">
            <v>Ghíp noái XLPE AAA (95-120)</v>
          </cell>
          <cell r="D697" t="str">
            <v>caùi</v>
          </cell>
          <cell r="E697">
            <v>0</v>
          </cell>
          <cell r="G697">
            <v>0</v>
          </cell>
          <cell r="I697">
            <v>8.8000000000000007</v>
          </cell>
          <cell r="J697">
            <v>0</v>
          </cell>
          <cell r="K697">
            <v>8.8000000000000007</v>
          </cell>
          <cell r="L697">
            <v>0</v>
          </cell>
          <cell r="M697">
            <v>0</v>
          </cell>
          <cell r="N697">
            <v>0</v>
          </cell>
          <cell r="O697">
            <v>0</v>
          </cell>
        </row>
        <row r="698">
          <cell r="A698">
            <v>668</v>
          </cell>
          <cell r="B698">
            <v>0</v>
          </cell>
          <cell r="C698" t="str">
            <v>Ghíp noái XLPE C 35</v>
          </cell>
          <cell r="D698" t="str">
            <v>caùi</v>
          </cell>
          <cell r="E698">
            <v>0</v>
          </cell>
          <cell r="G698">
            <v>0</v>
          </cell>
          <cell r="I698">
            <v>8.1</v>
          </cell>
          <cell r="J698">
            <v>0</v>
          </cell>
          <cell r="K698">
            <v>8.1</v>
          </cell>
          <cell r="L698">
            <v>0</v>
          </cell>
          <cell r="M698">
            <v>0</v>
          </cell>
          <cell r="N698">
            <v>0</v>
          </cell>
          <cell r="O698">
            <v>0</v>
          </cell>
        </row>
        <row r="699">
          <cell r="A699">
            <v>669</v>
          </cell>
          <cell r="B699">
            <v>0</v>
          </cell>
          <cell r="C699" t="str">
            <v>Ghíp noái ACSR (95-185)</v>
          </cell>
          <cell r="D699" t="str">
            <v>caùi</v>
          </cell>
          <cell r="E699">
            <v>0</v>
          </cell>
          <cell r="G699">
            <v>0</v>
          </cell>
          <cell r="I699">
            <v>8.8000000000000007</v>
          </cell>
          <cell r="J699">
            <v>0</v>
          </cell>
          <cell r="K699">
            <v>8.8000000000000007</v>
          </cell>
          <cell r="L699">
            <v>0</v>
          </cell>
          <cell r="M699">
            <v>0</v>
          </cell>
          <cell r="N699">
            <v>0</v>
          </cell>
          <cell r="O699">
            <v>0</v>
          </cell>
        </row>
        <row r="700">
          <cell r="A700">
            <v>670</v>
          </cell>
          <cell r="B700">
            <v>0</v>
          </cell>
          <cell r="C700" t="str">
            <v>Ghíp noái reõ nhaùnh XLPE AAA (150-185)</v>
          </cell>
          <cell r="D700" t="str">
            <v>caùi</v>
          </cell>
          <cell r="E700">
            <v>0</v>
          </cell>
          <cell r="G700">
            <v>0</v>
          </cell>
          <cell r="I700">
            <v>16.2</v>
          </cell>
          <cell r="J700">
            <v>0</v>
          </cell>
          <cell r="K700">
            <v>16.2</v>
          </cell>
          <cell r="L700">
            <v>0</v>
          </cell>
          <cell r="M700">
            <v>0</v>
          </cell>
          <cell r="N700">
            <v>0</v>
          </cell>
          <cell r="O700">
            <v>0</v>
          </cell>
        </row>
        <row r="701">
          <cell r="A701">
            <v>671</v>
          </cell>
          <cell r="B701">
            <v>0</v>
          </cell>
          <cell r="C701" t="str">
            <v>Ghíp noái reõ nhaùnh XLPE AAA (95-120)</v>
          </cell>
          <cell r="D701" t="str">
            <v>caùi</v>
          </cell>
          <cell r="E701">
            <v>0</v>
          </cell>
          <cell r="G701">
            <v>0</v>
          </cell>
          <cell r="I701">
            <v>11.8</v>
          </cell>
          <cell r="J701">
            <v>0</v>
          </cell>
          <cell r="K701">
            <v>11.8</v>
          </cell>
          <cell r="L701">
            <v>0</v>
          </cell>
          <cell r="M701">
            <v>0</v>
          </cell>
          <cell r="N701">
            <v>0</v>
          </cell>
          <cell r="O701">
            <v>0</v>
          </cell>
        </row>
        <row r="702">
          <cell r="A702">
            <v>672</v>
          </cell>
          <cell r="B702">
            <v>0</v>
          </cell>
          <cell r="C702" t="str">
            <v>Ghíp noái reõ nhaùnh ACSR (95-185)</v>
          </cell>
          <cell r="D702" t="str">
            <v>caùi</v>
          </cell>
          <cell r="E702">
            <v>0</v>
          </cell>
          <cell r="G702">
            <v>0</v>
          </cell>
          <cell r="I702">
            <v>6</v>
          </cell>
          <cell r="J702">
            <v>0</v>
          </cell>
          <cell r="K702">
            <v>6</v>
          </cell>
          <cell r="L702">
            <v>0</v>
          </cell>
          <cell r="M702">
            <v>0</v>
          </cell>
          <cell r="N702">
            <v>0</v>
          </cell>
          <cell r="O702">
            <v>0</v>
          </cell>
        </row>
        <row r="703">
          <cell r="A703" t="str">
            <v>V.5.6</v>
          </cell>
          <cell r="B703">
            <v>0</v>
          </cell>
          <cell r="C703" t="str">
            <v>Voû boïc moái noái coù theå saùch rôøi</v>
          </cell>
          <cell r="E703">
            <v>0</v>
          </cell>
          <cell r="G703">
            <v>0</v>
          </cell>
          <cell r="J703">
            <v>0</v>
          </cell>
          <cell r="K703">
            <v>0</v>
          </cell>
          <cell r="L703">
            <v>0</v>
          </cell>
          <cell r="M703">
            <v>0</v>
          </cell>
          <cell r="N703">
            <v>0</v>
          </cell>
          <cell r="O703">
            <v>0</v>
          </cell>
        </row>
        <row r="704">
          <cell r="A704">
            <v>673</v>
          </cell>
          <cell r="B704">
            <v>0</v>
          </cell>
          <cell r="C704" t="str">
            <v>Voû boïc moái noái coù theå taùch rôøi loaïi T 24kV Al/XLPE 3x240, 630A</v>
          </cell>
          <cell r="D704" t="str">
            <v>boä</v>
          </cell>
          <cell r="E704">
            <v>0</v>
          </cell>
          <cell r="G704">
            <v>0</v>
          </cell>
          <cell r="I704">
            <v>358.4</v>
          </cell>
          <cell r="J704">
            <v>0</v>
          </cell>
          <cell r="K704">
            <v>358.4</v>
          </cell>
          <cell r="L704">
            <v>0</v>
          </cell>
          <cell r="M704">
            <v>0</v>
          </cell>
          <cell r="N704">
            <v>0</v>
          </cell>
          <cell r="O704">
            <v>0</v>
          </cell>
        </row>
        <row r="705">
          <cell r="A705">
            <v>674</v>
          </cell>
          <cell r="B705">
            <v>0</v>
          </cell>
          <cell r="C705" t="str">
            <v>Voû boïc moái noái coù theå taùch rôøi loaïi T Cu/3x240</v>
          </cell>
          <cell r="D705" t="str">
            <v>boä</v>
          </cell>
          <cell r="E705">
            <v>0</v>
          </cell>
          <cell r="G705">
            <v>0</v>
          </cell>
          <cell r="I705">
            <v>395</v>
          </cell>
          <cell r="J705">
            <v>0</v>
          </cell>
          <cell r="K705">
            <v>395</v>
          </cell>
          <cell r="L705">
            <v>0</v>
          </cell>
          <cell r="M705">
            <v>0</v>
          </cell>
          <cell r="N705">
            <v>0</v>
          </cell>
          <cell r="O705">
            <v>0</v>
          </cell>
        </row>
        <row r="706">
          <cell r="A706">
            <v>675</v>
          </cell>
          <cell r="B706">
            <v>0</v>
          </cell>
          <cell r="C706" t="str">
            <v>Voû boïc moái noái coù theå taùch rôøi loaïi T 24kV Al/XLPE 3x150, 630A</v>
          </cell>
          <cell r="D706" t="str">
            <v>boä</v>
          </cell>
          <cell r="E706">
            <v>0</v>
          </cell>
          <cell r="G706">
            <v>0</v>
          </cell>
          <cell r="I706">
            <v>358.4</v>
          </cell>
          <cell r="J706">
            <v>0</v>
          </cell>
          <cell r="K706">
            <v>358.4</v>
          </cell>
          <cell r="L706">
            <v>0</v>
          </cell>
          <cell r="M706">
            <v>0</v>
          </cell>
          <cell r="N706">
            <v>0</v>
          </cell>
          <cell r="O706">
            <v>0</v>
          </cell>
        </row>
        <row r="707">
          <cell r="A707">
            <v>676</v>
          </cell>
          <cell r="B707">
            <v>0</v>
          </cell>
          <cell r="C707" t="str">
            <v>Voû boïc moái noái coù theå taùch rôøi loaïi T Cu/ 3x150</v>
          </cell>
          <cell r="D707" t="str">
            <v>boä</v>
          </cell>
          <cell r="E707">
            <v>0</v>
          </cell>
          <cell r="G707">
            <v>0</v>
          </cell>
          <cell r="I707">
            <v>395</v>
          </cell>
          <cell r="J707">
            <v>0</v>
          </cell>
          <cell r="K707">
            <v>395</v>
          </cell>
          <cell r="L707">
            <v>0</v>
          </cell>
          <cell r="M707">
            <v>0</v>
          </cell>
          <cell r="N707">
            <v>0</v>
          </cell>
          <cell r="O707">
            <v>0</v>
          </cell>
        </row>
        <row r="708">
          <cell r="A708">
            <v>677</v>
          </cell>
          <cell r="B708">
            <v>0</v>
          </cell>
          <cell r="C708" t="str">
            <v>Voû boïc moái noái coù theå taùch rôøi loaïi T Cu/ 3x95</v>
          </cell>
          <cell r="D708" t="str">
            <v>boä</v>
          </cell>
          <cell r="E708">
            <v>0</v>
          </cell>
          <cell r="G708">
            <v>0</v>
          </cell>
          <cell r="I708">
            <v>235</v>
          </cell>
          <cell r="J708">
            <v>0</v>
          </cell>
          <cell r="K708">
            <v>235</v>
          </cell>
          <cell r="L708">
            <v>0</v>
          </cell>
          <cell r="M708">
            <v>0</v>
          </cell>
          <cell r="N708">
            <v>0</v>
          </cell>
          <cell r="O708">
            <v>0</v>
          </cell>
        </row>
        <row r="709">
          <cell r="A709">
            <v>678</v>
          </cell>
          <cell r="B709">
            <v>0</v>
          </cell>
          <cell r="C709" t="str">
            <v>Voû boïc moái noái coù theå taùch rôøi loaïi goùc 24kV Al/XLPE 3x95, 400A</v>
          </cell>
          <cell r="D709" t="str">
            <v>boä</v>
          </cell>
          <cell r="E709">
            <v>0</v>
          </cell>
          <cell r="G709">
            <v>0</v>
          </cell>
          <cell r="I709">
            <v>284</v>
          </cell>
          <cell r="J709">
            <v>0</v>
          </cell>
          <cell r="K709">
            <v>284</v>
          </cell>
          <cell r="L709">
            <v>0</v>
          </cell>
          <cell r="M709">
            <v>0</v>
          </cell>
          <cell r="N709">
            <v>0</v>
          </cell>
          <cell r="O709">
            <v>0</v>
          </cell>
        </row>
        <row r="710">
          <cell r="A710">
            <v>679</v>
          </cell>
          <cell r="B710">
            <v>0</v>
          </cell>
          <cell r="C710" t="str">
            <v>Voû boïc moái noái coù theå taùch rôøi loaïi goùc 24kV Al/XLPE 3x50, 250A</v>
          </cell>
          <cell r="D710" t="str">
            <v>boä</v>
          </cell>
          <cell r="E710">
            <v>0</v>
          </cell>
          <cell r="G710">
            <v>0</v>
          </cell>
          <cell r="I710">
            <v>132.9</v>
          </cell>
          <cell r="J710">
            <v>0</v>
          </cell>
          <cell r="K710">
            <v>132.9</v>
          </cell>
          <cell r="L710">
            <v>0</v>
          </cell>
          <cell r="M710">
            <v>0</v>
          </cell>
          <cell r="N710">
            <v>0</v>
          </cell>
          <cell r="O710">
            <v>0</v>
          </cell>
        </row>
        <row r="711">
          <cell r="A711" t="str">
            <v>V.5.7</v>
          </cell>
          <cell r="B711">
            <v>0</v>
          </cell>
          <cell r="C711" t="str">
            <v xml:space="preserve">Daây noái nhoâm ñôn cho daây nhoâm hôïp kim boïc </v>
          </cell>
          <cell r="E711">
            <v>0</v>
          </cell>
          <cell r="G711">
            <v>0</v>
          </cell>
          <cell r="J711">
            <v>0</v>
          </cell>
          <cell r="K711">
            <v>0</v>
          </cell>
          <cell r="L711">
            <v>0</v>
          </cell>
          <cell r="M711">
            <v>0</v>
          </cell>
          <cell r="N711">
            <v>0</v>
          </cell>
          <cell r="O711">
            <v>0</v>
          </cell>
        </row>
        <row r="712">
          <cell r="A712">
            <v>680</v>
          </cell>
          <cell r="B712">
            <v>0</v>
          </cell>
          <cell r="C712" t="str">
            <v>Daây noái nhoâm ñôn cho daây nhoâm hôïp kim boïc Al-Alloy 70-240mm2</v>
          </cell>
          <cell r="D712" t="str">
            <v>caùi</v>
          </cell>
          <cell r="E712">
            <v>0</v>
          </cell>
          <cell r="G712">
            <v>0</v>
          </cell>
          <cell r="I712">
            <v>3.4</v>
          </cell>
          <cell r="J712">
            <v>0</v>
          </cell>
          <cell r="K712">
            <v>3.4</v>
          </cell>
          <cell r="L712">
            <v>0</v>
          </cell>
          <cell r="M712">
            <v>0</v>
          </cell>
          <cell r="N712">
            <v>0</v>
          </cell>
          <cell r="O712">
            <v>0</v>
          </cell>
        </row>
        <row r="713">
          <cell r="A713" t="str">
            <v>V.5.8</v>
          </cell>
          <cell r="B713">
            <v>0</v>
          </cell>
          <cell r="C713" t="str">
            <v>Caùch ñieän cho daây haï aùp</v>
          </cell>
          <cell r="E713">
            <v>0</v>
          </cell>
          <cell r="G713">
            <v>0</v>
          </cell>
          <cell r="J713">
            <v>0</v>
          </cell>
          <cell r="K713">
            <v>0</v>
          </cell>
          <cell r="L713">
            <v>0</v>
          </cell>
          <cell r="M713">
            <v>0</v>
          </cell>
          <cell r="N713">
            <v>0</v>
          </cell>
          <cell r="O713">
            <v>0</v>
          </cell>
        </row>
        <row r="714">
          <cell r="A714">
            <v>681</v>
          </cell>
          <cell r="B714">
            <v>0</v>
          </cell>
          <cell r="C714" t="str">
            <v>Oáng noái caùch ñieän tröôùc cho daây A(95-150)</v>
          </cell>
          <cell r="D714" t="str">
            <v>caùi</v>
          </cell>
          <cell r="E714">
            <v>0</v>
          </cell>
          <cell r="G714">
            <v>0</v>
          </cell>
          <cell r="I714">
            <v>1.3</v>
          </cell>
          <cell r="J714">
            <v>0</v>
          </cell>
          <cell r="K714">
            <v>1.3</v>
          </cell>
          <cell r="L714">
            <v>0</v>
          </cell>
          <cell r="M714">
            <v>0</v>
          </cell>
          <cell r="N714">
            <v>0</v>
          </cell>
          <cell r="O714">
            <v>0</v>
          </cell>
        </row>
        <row r="715">
          <cell r="A715">
            <v>682</v>
          </cell>
          <cell r="B715">
            <v>0</v>
          </cell>
          <cell r="C715" t="str">
            <v>Oáng noái caùch ñieän tröôùc cho daây ABC - A 150</v>
          </cell>
          <cell r="D715" t="str">
            <v>caùi</v>
          </cell>
          <cell r="E715">
            <v>0</v>
          </cell>
          <cell r="G715">
            <v>0</v>
          </cell>
          <cell r="I715">
            <v>6.1</v>
          </cell>
          <cell r="J715">
            <v>0</v>
          </cell>
          <cell r="K715">
            <v>6.1</v>
          </cell>
          <cell r="L715">
            <v>0</v>
          </cell>
          <cell r="M715">
            <v>0</v>
          </cell>
          <cell r="N715">
            <v>0</v>
          </cell>
          <cell r="O715">
            <v>0</v>
          </cell>
        </row>
        <row r="716">
          <cell r="A716">
            <v>683</v>
          </cell>
          <cell r="B716">
            <v>0</v>
          </cell>
          <cell r="C716" t="str">
            <v>Oáng noái caùch ñieän tröôùc cho daây ABC - A 95</v>
          </cell>
          <cell r="D716" t="str">
            <v>caùi</v>
          </cell>
          <cell r="E716">
            <v>0</v>
          </cell>
          <cell r="G716">
            <v>0</v>
          </cell>
          <cell r="I716">
            <v>3.8</v>
          </cell>
          <cell r="J716">
            <v>0</v>
          </cell>
          <cell r="K716">
            <v>3.8</v>
          </cell>
          <cell r="L716">
            <v>0</v>
          </cell>
          <cell r="M716">
            <v>0</v>
          </cell>
          <cell r="N716">
            <v>0</v>
          </cell>
          <cell r="O716">
            <v>0</v>
          </cell>
        </row>
        <row r="717">
          <cell r="A717">
            <v>684</v>
          </cell>
          <cell r="B717">
            <v>0</v>
          </cell>
          <cell r="C717" t="str">
            <v>Oáng noái caùch ñieän tröôùc cho daây AAA 70</v>
          </cell>
          <cell r="D717" t="str">
            <v>caùi</v>
          </cell>
          <cell r="E717">
            <v>0</v>
          </cell>
          <cell r="G717">
            <v>0</v>
          </cell>
          <cell r="I717">
            <v>1.9</v>
          </cell>
          <cell r="J717">
            <v>0</v>
          </cell>
          <cell r="K717">
            <v>1.9</v>
          </cell>
          <cell r="L717">
            <v>0</v>
          </cell>
          <cell r="M717">
            <v>0</v>
          </cell>
          <cell r="N717">
            <v>0</v>
          </cell>
          <cell r="O717">
            <v>0</v>
          </cell>
        </row>
        <row r="718">
          <cell r="A718">
            <v>685</v>
          </cell>
          <cell r="B718">
            <v>0</v>
          </cell>
          <cell r="C718" t="str">
            <v>Oáng noái caùch ñieän tröôùc cho daây ABC - A 70</v>
          </cell>
          <cell r="D718" t="str">
            <v>caùi</v>
          </cell>
          <cell r="E718">
            <v>0</v>
          </cell>
          <cell r="G718">
            <v>0</v>
          </cell>
          <cell r="I718">
            <v>1.7</v>
          </cell>
          <cell r="J718">
            <v>0</v>
          </cell>
          <cell r="K718">
            <v>1.7</v>
          </cell>
          <cell r="L718">
            <v>0</v>
          </cell>
          <cell r="M718">
            <v>0</v>
          </cell>
          <cell r="N718">
            <v>0</v>
          </cell>
          <cell r="O718">
            <v>0</v>
          </cell>
        </row>
        <row r="719">
          <cell r="A719">
            <v>686</v>
          </cell>
          <cell r="B719">
            <v>0</v>
          </cell>
          <cell r="C719" t="str">
            <v>Oáng noái caùch ñieän tröôùc cho daây ABC 3x240+1x95 - 3x(95-150)+1x(70-95)</v>
          </cell>
          <cell r="D719" t="str">
            <v>caùi</v>
          </cell>
          <cell r="E719">
            <v>0</v>
          </cell>
          <cell r="G719">
            <v>0</v>
          </cell>
          <cell r="I719">
            <v>79.599999999999994</v>
          </cell>
          <cell r="J719">
            <v>0</v>
          </cell>
          <cell r="K719">
            <v>79.599999999999994</v>
          </cell>
          <cell r="L719">
            <v>0</v>
          </cell>
          <cell r="M719">
            <v>0</v>
          </cell>
          <cell r="N719">
            <v>0</v>
          </cell>
          <cell r="O719">
            <v>0</v>
          </cell>
        </row>
        <row r="720">
          <cell r="A720">
            <v>687</v>
          </cell>
          <cell r="B720">
            <v>0</v>
          </cell>
          <cell r="C720" t="str">
            <v>Oáng noái caùch ñieän tröôùc cho daây ABC - Cu (25-35)/35</v>
          </cell>
          <cell r="D720" t="str">
            <v>caùi</v>
          </cell>
          <cell r="E720">
            <v>0</v>
          </cell>
          <cell r="G720">
            <v>0</v>
          </cell>
          <cell r="I720">
            <v>1.9</v>
          </cell>
          <cell r="J720">
            <v>0</v>
          </cell>
          <cell r="K720">
            <v>1.9</v>
          </cell>
          <cell r="L720">
            <v>0</v>
          </cell>
          <cell r="M720">
            <v>0</v>
          </cell>
          <cell r="N720">
            <v>0</v>
          </cell>
          <cell r="O720">
            <v>0</v>
          </cell>
        </row>
        <row r="721">
          <cell r="A721">
            <v>688</v>
          </cell>
          <cell r="B721">
            <v>0</v>
          </cell>
          <cell r="C721" t="str">
            <v>Oáng noái caùch ñieän tröôùc cho daây ABC - Cu (10-25)/(10-25)</v>
          </cell>
          <cell r="D721" t="str">
            <v>caùi</v>
          </cell>
          <cell r="E721">
            <v>0</v>
          </cell>
          <cell r="G721">
            <v>0</v>
          </cell>
          <cell r="I721">
            <v>1</v>
          </cell>
          <cell r="J721">
            <v>0</v>
          </cell>
          <cell r="K721">
            <v>1</v>
          </cell>
          <cell r="L721">
            <v>0</v>
          </cell>
          <cell r="M721">
            <v>0</v>
          </cell>
          <cell r="N721">
            <v>0</v>
          </cell>
          <cell r="O721">
            <v>0</v>
          </cell>
        </row>
        <row r="722">
          <cell r="A722">
            <v>689</v>
          </cell>
          <cell r="B722">
            <v>0</v>
          </cell>
          <cell r="C722" t="str">
            <v>Oáng caùch ñieän tröôùc cho ñieåm noái 25-95/25-95</v>
          </cell>
          <cell r="D722" t="str">
            <v>caùi</v>
          </cell>
          <cell r="E722">
            <v>0</v>
          </cell>
          <cell r="G722">
            <v>0</v>
          </cell>
          <cell r="I722">
            <v>3.2</v>
          </cell>
          <cell r="J722">
            <v>0</v>
          </cell>
          <cell r="K722">
            <v>3.2</v>
          </cell>
          <cell r="L722">
            <v>0</v>
          </cell>
          <cell r="M722">
            <v>0</v>
          </cell>
          <cell r="N722">
            <v>0</v>
          </cell>
          <cell r="O722">
            <v>0</v>
          </cell>
        </row>
        <row r="723">
          <cell r="A723">
            <v>690</v>
          </cell>
          <cell r="B723">
            <v>0</v>
          </cell>
          <cell r="C723" t="str">
            <v>Oáng caùch ñieän tröôùc cho ñieåm noái 25-150</v>
          </cell>
          <cell r="D723" t="str">
            <v>caùi</v>
          </cell>
          <cell r="E723">
            <v>0</v>
          </cell>
          <cell r="G723">
            <v>0</v>
          </cell>
          <cell r="I723">
            <v>2.7</v>
          </cell>
          <cell r="J723">
            <v>0</v>
          </cell>
          <cell r="K723">
            <v>2.7</v>
          </cell>
          <cell r="L723">
            <v>0</v>
          </cell>
          <cell r="M723">
            <v>0</v>
          </cell>
          <cell r="N723">
            <v>0</v>
          </cell>
          <cell r="O723">
            <v>0</v>
          </cell>
        </row>
        <row r="724">
          <cell r="A724">
            <v>691</v>
          </cell>
          <cell r="B724">
            <v>0</v>
          </cell>
          <cell r="C724" t="str">
            <v>Chuùp caùch ñieän noái 150/(120-150)</v>
          </cell>
          <cell r="D724" t="str">
            <v>caùi</v>
          </cell>
          <cell r="E724">
            <v>0</v>
          </cell>
          <cell r="G724">
            <v>0</v>
          </cell>
          <cell r="I724">
            <v>8</v>
          </cell>
          <cell r="J724">
            <v>0</v>
          </cell>
          <cell r="K724">
            <v>8</v>
          </cell>
          <cell r="L724">
            <v>0</v>
          </cell>
          <cell r="M724">
            <v>0</v>
          </cell>
          <cell r="N724">
            <v>0</v>
          </cell>
          <cell r="O724">
            <v>0</v>
          </cell>
        </row>
        <row r="725">
          <cell r="A725">
            <v>692</v>
          </cell>
          <cell r="B725">
            <v>0</v>
          </cell>
          <cell r="C725" t="str">
            <v>Chuùp caùch ñieän noái (95-150)/95</v>
          </cell>
          <cell r="D725" t="str">
            <v>caùi</v>
          </cell>
          <cell r="E725">
            <v>0</v>
          </cell>
          <cell r="G725">
            <v>0</v>
          </cell>
          <cell r="I725">
            <v>4.5</v>
          </cell>
          <cell r="J725">
            <v>0</v>
          </cell>
          <cell r="K725">
            <v>4.5</v>
          </cell>
          <cell r="L725">
            <v>0</v>
          </cell>
          <cell r="M725">
            <v>0</v>
          </cell>
          <cell r="N725">
            <v>0</v>
          </cell>
          <cell r="O725">
            <v>0</v>
          </cell>
        </row>
        <row r="726">
          <cell r="A726">
            <v>693</v>
          </cell>
          <cell r="B726">
            <v>0</v>
          </cell>
          <cell r="C726" t="str">
            <v>Chuùp caùch ñieän noái (50-150)/50</v>
          </cell>
          <cell r="D726" t="str">
            <v>caùi</v>
          </cell>
          <cell r="E726">
            <v>0</v>
          </cell>
          <cell r="G726">
            <v>0</v>
          </cell>
          <cell r="I726">
            <v>2.4</v>
          </cell>
          <cell r="J726">
            <v>0</v>
          </cell>
          <cell r="K726">
            <v>2.4</v>
          </cell>
          <cell r="L726">
            <v>0</v>
          </cell>
          <cell r="M726">
            <v>0</v>
          </cell>
          <cell r="N726">
            <v>0</v>
          </cell>
          <cell r="O726">
            <v>0</v>
          </cell>
        </row>
        <row r="727">
          <cell r="A727">
            <v>694</v>
          </cell>
          <cell r="B727">
            <v>0</v>
          </cell>
          <cell r="C727" t="str">
            <v>Chuùp caùch ñieän noái (50-150)/(10-35)</v>
          </cell>
          <cell r="D727" t="str">
            <v>caùi</v>
          </cell>
          <cell r="E727">
            <v>0</v>
          </cell>
          <cell r="G727">
            <v>0</v>
          </cell>
          <cell r="I727">
            <v>1.4</v>
          </cell>
          <cell r="J727">
            <v>0</v>
          </cell>
          <cell r="K727">
            <v>1.4</v>
          </cell>
          <cell r="L727">
            <v>0</v>
          </cell>
          <cell r="M727">
            <v>0</v>
          </cell>
          <cell r="N727">
            <v>0</v>
          </cell>
          <cell r="O727">
            <v>0</v>
          </cell>
        </row>
        <row r="728">
          <cell r="A728">
            <v>695</v>
          </cell>
          <cell r="B728">
            <v>0</v>
          </cell>
          <cell r="C728" t="str">
            <v>Chuùp caùch ñieän noái 50/10</v>
          </cell>
          <cell r="D728" t="str">
            <v>caùi</v>
          </cell>
          <cell r="E728">
            <v>0</v>
          </cell>
          <cell r="G728">
            <v>0</v>
          </cell>
          <cell r="I728">
            <v>1.3</v>
          </cell>
          <cell r="J728">
            <v>0</v>
          </cell>
          <cell r="K728">
            <v>1.3</v>
          </cell>
          <cell r="L728">
            <v>0</v>
          </cell>
          <cell r="M728">
            <v>0</v>
          </cell>
          <cell r="N728">
            <v>0</v>
          </cell>
          <cell r="O728">
            <v>0</v>
          </cell>
        </row>
        <row r="729">
          <cell r="A729">
            <v>696</v>
          </cell>
          <cell r="B729">
            <v>0</v>
          </cell>
          <cell r="C729" t="str">
            <v>Chuùp caùch ñieän noái ABC 50-150/C 35-C 95</v>
          </cell>
          <cell r="D729" t="str">
            <v>caùi</v>
          </cell>
          <cell r="E729">
            <v>0</v>
          </cell>
          <cell r="G729">
            <v>0</v>
          </cell>
          <cell r="I729">
            <v>5.0999999999999996</v>
          </cell>
          <cell r="J729">
            <v>0</v>
          </cell>
          <cell r="K729">
            <v>5.0999999999999996</v>
          </cell>
          <cell r="L729">
            <v>0</v>
          </cell>
          <cell r="M729">
            <v>0</v>
          </cell>
          <cell r="N729">
            <v>0</v>
          </cell>
          <cell r="O729">
            <v>0</v>
          </cell>
        </row>
        <row r="730">
          <cell r="A730">
            <v>697</v>
          </cell>
          <cell r="B730">
            <v>0</v>
          </cell>
          <cell r="C730" t="str">
            <v>Ñaàu chuïp caùch ñieän 70-150</v>
          </cell>
          <cell r="D730" t="str">
            <v>caùi</v>
          </cell>
          <cell r="E730">
            <v>0</v>
          </cell>
          <cell r="G730">
            <v>0</v>
          </cell>
          <cell r="I730">
            <v>0.5</v>
          </cell>
          <cell r="J730">
            <v>0</v>
          </cell>
          <cell r="K730">
            <v>0.5</v>
          </cell>
          <cell r="L730">
            <v>0</v>
          </cell>
          <cell r="M730">
            <v>0</v>
          </cell>
          <cell r="N730">
            <v>0</v>
          </cell>
          <cell r="O730">
            <v>0</v>
          </cell>
        </row>
        <row r="731">
          <cell r="A731">
            <v>698</v>
          </cell>
          <cell r="B731">
            <v>0</v>
          </cell>
          <cell r="C731" t="str">
            <v>Ñaàu chuïp caùch ñieän buoäc caùp L: 200-300</v>
          </cell>
          <cell r="D731" t="str">
            <v>caùi</v>
          </cell>
          <cell r="E731">
            <v>0</v>
          </cell>
          <cell r="G731">
            <v>0</v>
          </cell>
          <cell r="I731">
            <v>0.5</v>
          </cell>
          <cell r="J731">
            <v>0</v>
          </cell>
          <cell r="K731">
            <v>0.5</v>
          </cell>
          <cell r="L731">
            <v>0</v>
          </cell>
          <cell r="M731">
            <v>0</v>
          </cell>
          <cell r="N731">
            <v>0</v>
          </cell>
          <cell r="O731">
            <v>0</v>
          </cell>
        </row>
        <row r="732">
          <cell r="A732" t="str">
            <v>V.5.9</v>
          </cell>
          <cell r="B732">
            <v>0</v>
          </cell>
          <cell r="C732" t="str">
            <v>Phuï kieän caùp vaën xoaén</v>
          </cell>
          <cell r="E732">
            <v>0</v>
          </cell>
          <cell r="G732">
            <v>0</v>
          </cell>
          <cell r="J732">
            <v>0</v>
          </cell>
          <cell r="K732">
            <v>0</v>
          </cell>
          <cell r="L732">
            <v>0</v>
          </cell>
          <cell r="M732">
            <v>0</v>
          </cell>
          <cell r="N732">
            <v>0</v>
          </cell>
          <cell r="O732">
            <v>0</v>
          </cell>
        </row>
        <row r="733">
          <cell r="A733">
            <v>699</v>
          </cell>
          <cell r="B733">
            <v>0</v>
          </cell>
          <cell r="C733" t="str">
            <v>Naép chuïp ñaàu daây 35/70</v>
          </cell>
          <cell r="D733" t="str">
            <v>caùi</v>
          </cell>
          <cell r="E733">
            <v>0</v>
          </cell>
          <cell r="G733">
            <v>0</v>
          </cell>
          <cell r="H733">
            <v>3</v>
          </cell>
          <cell r="J733">
            <v>3</v>
          </cell>
          <cell r="K733">
            <v>0</v>
          </cell>
          <cell r="L733">
            <v>0</v>
          </cell>
          <cell r="M733">
            <v>0</v>
          </cell>
          <cell r="N733">
            <v>0</v>
          </cell>
          <cell r="O733">
            <v>0</v>
          </cell>
        </row>
        <row r="734">
          <cell r="A734">
            <v>700</v>
          </cell>
          <cell r="B734">
            <v>0</v>
          </cell>
          <cell r="C734" t="str">
            <v>Khoaù neùo caùp vaën xoaén</v>
          </cell>
          <cell r="D734" t="str">
            <v>caùi</v>
          </cell>
          <cell r="E734">
            <v>0</v>
          </cell>
          <cell r="G734">
            <v>0</v>
          </cell>
          <cell r="H734">
            <v>45</v>
          </cell>
          <cell r="J734">
            <v>45</v>
          </cell>
          <cell r="K734">
            <v>0</v>
          </cell>
          <cell r="L734">
            <v>0</v>
          </cell>
          <cell r="M734">
            <v>0</v>
          </cell>
          <cell r="N734">
            <v>0</v>
          </cell>
          <cell r="O734">
            <v>0</v>
          </cell>
        </row>
        <row r="735">
          <cell r="A735">
            <v>701</v>
          </cell>
          <cell r="B735">
            <v>0</v>
          </cell>
          <cell r="C735" t="str">
            <v>Khoaù ñôõ loaïi daây nhoâm boïc caùp vaën xoaén</v>
          </cell>
          <cell r="D735" t="str">
            <v>caùi</v>
          </cell>
          <cell r="E735">
            <v>0</v>
          </cell>
          <cell r="G735">
            <v>0</v>
          </cell>
          <cell r="H735">
            <v>35</v>
          </cell>
          <cell r="J735">
            <v>35</v>
          </cell>
          <cell r="K735">
            <v>0</v>
          </cell>
          <cell r="L735">
            <v>0</v>
          </cell>
          <cell r="M735">
            <v>0</v>
          </cell>
          <cell r="N735">
            <v>0</v>
          </cell>
          <cell r="O735">
            <v>0</v>
          </cell>
        </row>
        <row r="736">
          <cell r="A736">
            <v>702</v>
          </cell>
          <cell r="B736">
            <v>0</v>
          </cell>
          <cell r="C736" t="str">
            <v>Khoaù ñôõ caùp 185mm2</v>
          </cell>
          <cell r="D736" t="str">
            <v>caùi</v>
          </cell>
          <cell r="E736">
            <v>0</v>
          </cell>
          <cell r="G736">
            <v>0</v>
          </cell>
          <cell r="H736">
            <v>35</v>
          </cell>
          <cell r="J736">
            <v>35</v>
          </cell>
          <cell r="K736">
            <v>0</v>
          </cell>
          <cell r="L736">
            <v>0</v>
          </cell>
          <cell r="M736">
            <v>0</v>
          </cell>
          <cell r="N736">
            <v>0</v>
          </cell>
          <cell r="O736">
            <v>0</v>
          </cell>
        </row>
        <row r="737">
          <cell r="A737">
            <v>703</v>
          </cell>
          <cell r="B737">
            <v>0</v>
          </cell>
          <cell r="C737" t="str">
            <v>Khoaù neùo caùp 185mm2</v>
          </cell>
          <cell r="D737" t="str">
            <v>caùi</v>
          </cell>
          <cell r="E737">
            <v>0</v>
          </cell>
          <cell r="G737">
            <v>0</v>
          </cell>
          <cell r="H737">
            <v>168</v>
          </cell>
          <cell r="J737">
            <v>168</v>
          </cell>
          <cell r="K737">
            <v>0</v>
          </cell>
          <cell r="L737">
            <v>0</v>
          </cell>
          <cell r="M737">
            <v>0</v>
          </cell>
          <cell r="N737">
            <v>0</v>
          </cell>
          <cell r="O737">
            <v>0</v>
          </cell>
        </row>
        <row r="738">
          <cell r="A738">
            <v>704</v>
          </cell>
          <cell r="B738">
            <v>0</v>
          </cell>
          <cell r="C738" t="str">
            <v>Khoaù ñuoäi chuoät</v>
          </cell>
          <cell r="D738" t="str">
            <v>caùi</v>
          </cell>
          <cell r="E738">
            <v>0</v>
          </cell>
          <cell r="G738">
            <v>0</v>
          </cell>
          <cell r="H738">
            <v>31</v>
          </cell>
          <cell r="J738">
            <v>31</v>
          </cell>
          <cell r="K738">
            <v>0</v>
          </cell>
          <cell r="L738">
            <v>0</v>
          </cell>
          <cell r="M738">
            <v>0</v>
          </cell>
          <cell r="N738">
            <v>0</v>
          </cell>
          <cell r="O738">
            <v>0</v>
          </cell>
        </row>
        <row r="739">
          <cell r="A739">
            <v>705</v>
          </cell>
          <cell r="B739">
            <v>0</v>
          </cell>
          <cell r="C739" t="str">
            <v>Khoaù ñôõ keùp</v>
          </cell>
          <cell r="D739" t="str">
            <v>caùi</v>
          </cell>
          <cell r="E739">
            <v>0</v>
          </cell>
          <cell r="G739">
            <v>0</v>
          </cell>
          <cell r="H739">
            <v>100</v>
          </cell>
          <cell r="J739">
            <v>100</v>
          </cell>
          <cell r="K739">
            <v>0</v>
          </cell>
          <cell r="L739">
            <v>0</v>
          </cell>
          <cell r="M739">
            <v>0</v>
          </cell>
          <cell r="N739">
            <v>0</v>
          </cell>
          <cell r="O739">
            <v>0</v>
          </cell>
        </row>
        <row r="740">
          <cell r="A740">
            <v>706</v>
          </cell>
          <cell r="B740">
            <v>0</v>
          </cell>
          <cell r="C740" t="str">
            <v>Khoaù ñai theùp</v>
          </cell>
          <cell r="D740" t="str">
            <v>caùi</v>
          </cell>
          <cell r="E740">
            <v>0</v>
          </cell>
          <cell r="G740">
            <v>0</v>
          </cell>
          <cell r="H740">
            <v>3</v>
          </cell>
          <cell r="J740">
            <v>3</v>
          </cell>
          <cell r="K740">
            <v>0</v>
          </cell>
          <cell r="L740">
            <v>0</v>
          </cell>
          <cell r="M740">
            <v>0</v>
          </cell>
          <cell r="N740">
            <v>0</v>
          </cell>
          <cell r="O740">
            <v>0</v>
          </cell>
        </row>
        <row r="741">
          <cell r="A741">
            <v>707</v>
          </cell>
          <cell r="B741">
            <v>0</v>
          </cell>
          <cell r="C741" t="str">
            <v>Ñai theùp khoâng ræ</v>
          </cell>
          <cell r="D741" t="str">
            <v>kg</v>
          </cell>
          <cell r="E741">
            <v>0</v>
          </cell>
          <cell r="G741">
            <v>0</v>
          </cell>
          <cell r="H741">
            <v>31</v>
          </cell>
          <cell r="J741">
            <v>31</v>
          </cell>
          <cell r="K741">
            <v>0</v>
          </cell>
          <cell r="L741">
            <v>0</v>
          </cell>
          <cell r="M741">
            <v>0</v>
          </cell>
          <cell r="N741">
            <v>0</v>
          </cell>
          <cell r="O741">
            <v>0</v>
          </cell>
        </row>
        <row r="742">
          <cell r="A742">
            <v>708</v>
          </cell>
          <cell r="B742">
            <v>0</v>
          </cell>
          <cell r="C742" t="str">
            <v>Keïp sieát 4x35-95 maï nhuùng</v>
          </cell>
          <cell r="D742" t="str">
            <v>caùi</v>
          </cell>
          <cell r="E742">
            <v>0</v>
          </cell>
          <cell r="G742">
            <v>0</v>
          </cell>
          <cell r="H742">
            <v>34</v>
          </cell>
          <cell r="J742">
            <v>34</v>
          </cell>
          <cell r="K742">
            <v>0</v>
          </cell>
          <cell r="L742">
            <v>0</v>
          </cell>
          <cell r="M742">
            <v>0</v>
          </cell>
          <cell r="N742">
            <v>0</v>
          </cell>
          <cell r="O742">
            <v>0</v>
          </cell>
        </row>
        <row r="743">
          <cell r="A743">
            <v>709</v>
          </cell>
          <cell r="B743">
            <v>0</v>
          </cell>
          <cell r="C743" t="str">
            <v>Keïp sieát 4x35-120 maï nhuùng</v>
          </cell>
          <cell r="D743" t="str">
            <v>caùi</v>
          </cell>
          <cell r="E743">
            <v>0</v>
          </cell>
          <cell r="G743">
            <v>0</v>
          </cell>
          <cell r="H743">
            <v>37</v>
          </cell>
          <cell r="J743">
            <v>37</v>
          </cell>
          <cell r="K743">
            <v>0</v>
          </cell>
          <cell r="L743">
            <v>0</v>
          </cell>
          <cell r="M743">
            <v>0</v>
          </cell>
          <cell r="N743">
            <v>0</v>
          </cell>
          <cell r="O743">
            <v>0</v>
          </cell>
        </row>
        <row r="744">
          <cell r="A744">
            <v>710</v>
          </cell>
          <cell r="B744">
            <v>0</v>
          </cell>
          <cell r="C744" t="str">
            <v>Keïp sieát 4x95 maï ñieän phaân</v>
          </cell>
          <cell r="D744" t="str">
            <v>caùi</v>
          </cell>
          <cell r="E744">
            <v>0</v>
          </cell>
          <cell r="G744">
            <v>0</v>
          </cell>
          <cell r="H744">
            <v>31</v>
          </cell>
          <cell r="J744">
            <v>31</v>
          </cell>
          <cell r="K744">
            <v>0</v>
          </cell>
          <cell r="L744">
            <v>0</v>
          </cell>
          <cell r="M744">
            <v>0</v>
          </cell>
          <cell r="N744">
            <v>0</v>
          </cell>
          <cell r="O744">
            <v>0</v>
          </cell>
        </row>
        <row r="745">
          <cell r="A745">
            <v>711</v>
          </cell>
          <cell r="B745">
            <v>0</v>
          </cell>
          <cell r="C745" t="str">
            <v>Keïp boå trôï ñôn theùp maï 2x4 - 2x16</v>
          </cell>
          <cell r="D745" t="str">
            <v>caùi</v>
          </cell>
          <cell r="E745">
            <v>0</v>
          </cell>
          <cell r="G745">
            <v>0</v>
          </cell>
          <cell r="H745">
            <v>18</v>
          </cell>
          <cell r="J745">
            <v>18</v>
          </cell>
          <cell r="K745">
            <v>0</v>
          </cell>
          <cell r="L745">
            <v>0</v>
          </cell>
          <cell r="M745">
            <v>0</v>
          </cell>
          <cell r="N745">
            <v>0</v>
          </cell>
          <cell r="O745">
            <v>0</v>
          </cell>
        </row>
        <row r="746">
          <cell r="A746">
            <v>712</v>
          </cell>
          <cell r="B746">
            <v>0</v>
          </cell>
          <cell r="C746" t="str">
            <v>Keïp boå trôï keùp theùp maï 2x4 - 2x16</v>
          </cell>
          <cell r="D746" t="str">
            <v>caùi</v>
          </cell>
          <cell r="E746">
            <v>0</v>
          </cell>
          <cell r="G746">
            <v>0</v>
          </cell>
          <cell r="H746">
            <v>22</v>
          </cell>
          <cell r="J746">
            <v>22</v>
          </cell>
          <cell r="K746">
            <v>0</v>
          </cell>
          <cell r="L746">
            <v>0</v>
          </cell>
          <cell r="M746">
            <v>0</v>
          </cell>
          <cell r="N746">
            <v>0</v>
          </cell>
          <cell r="O746">
            <v>0</v>
          </cell>
        </row>
        <row r="747">
          <cell r="A747">
            <v>713</v>
          </cell>
          <cell r="B747">
            <v>0</v>
          </cell>
          <cell r="C747" t="str">
            <v>Keïp boå trôï ñôn nhöïa maï 2x4 - 2x16</v>
          </cell>
          <cell r="D747" t="str">
            <v>caùi</v>
          </cell>
          <cell r="E747">
            <v>0</v>
          </cell>
          <cell r="G747">
            <v>0</v>
          </cell>
          <cell r="H747">
            <v>12</v>
          </cell>
          <cell r="J747">
            <v>12</v>
          </cell>
          <cell r="K747">
            <v>0</v>
          </cell>
          <cell r="L747">
            <v>0</v>
          </cell>
          <cell r="M747">
            <v>0</v>
          </cell>
          <cell r="N747">
            <v>0</v>
          </cell>
          <cell r="O747">
            <v>0</v>
          </cell>
        </row>
        <row r="748">
          <cell r="A748">
            <v>714</v>
          </cell>
          <cell r="B748">
            <v>0</v>
          </cell>
          <cell r="C748" t="str">
            <v>Ghíp noái 2 bulon 35-120</v>
          </cell>
          <cell r="D748" t="str">
            <v>caùi</v>
          </cell>
          <cell r="E748">
            <v>0</v>
          </cell>
          <cell r="G748">
            <v>0</v>
          </cell>
          <cell r="H748">
            <v>52</v>
          </cell>
          <cell r="J748">
            <v>52</v>
          </cell>
          <cell r="K748">
            <v>0</v>
          </cell>
          <cell r="L748">
            <v>0</v>
          </cell>
          <cell r="M748">
            <v>0</v>
          </cell>
          <cell r="N748">
            <v>0</v>
          </cell>
          <cell r="O748">
            <v>0</v>
          </cell>
        </row>
        <row r="749">
          <cell r="A749">
            <v>715</v>
          </cell>
          <cell r="B749">
            <v>0</v>
          </cell>
          <cell r="C749" t="str">
            <v>Ghíp noái 1 bulon 35-120</v>
          </cell>
          <cell r="D749" t="str">
            <v>caùi</v>
          </cell>
          <cell r="E749">
            <v>0</v>
          </cell>
          <cell r="G749">
            <v>0</v>
          </cell>
          <cell r="H749">
            <v>34</v>
          </cell>
          <cell r="J749">
            <v>34</v>
          </cell>
          <cell r="K749">
            <v>0</v>
          </cell>
          <cell r="L749">
            <v>0</v>
          </cell>
          <cell r="M749">
            <v>0</v>
          </cell>
          <cell r="N749">
            <v>0</v>
          </cell>
          <cell r="O749">
            <v>0</v>
          </cell>
        </row>
        <row r="750">
          <cell r="A750">
            <v>716</v>
          </cell>
          <cell r="B750">
            <v>0</v>
          </cell>
          <cell r="C750" t="str">
            <v>Keïp treo 4x(35-120) maï nhuùng</v>
          </cell>
          <cell r="D750" t="str">
            <v>caùi</v>
          </cell>
          <cell r="E750">
            <v>0</v>
          </cell>
          <cell r="G750">
            <v>0</v>
          </cell>
          <cell r="H750">
            <v>26</v>
          </cell>
          <cell r="J750">
            <v>26</v>
          </cell>
          <cell r="K750">
            <v>0</v>
          </cell>
          <cell r="L750">
            <v>0</v>
          </cell>
          <cell r="M750">
            <v>0</v>
          </cell>
          <cell r="N750">
            <v>0</v>
          </cell>
          <cell r="O750">
            <v>0</v>
          </cell>
        </row>
        <row r="751">
          <cell r="A751">
            <v>717</v>
          </cell>
          <cell r="B751">
            <v>0</v>
          </cell>
          <cell r="C751" t="str">
            <v>Keïp treo 4x(35-120) maï ñieän phaân</v>
          </cell>
          <cell r="D751" t="str">
            <v>caùi</v>
          </cell>
          <cell r="E751">
            <v>0</v>
          </cell>
          <cell r="G751">
            <v>0</v>
          </cell>
          <cell r="H751">
            <v>23</v>
          </cell>
          <cell r="J751">
            <v>23</v>
          </cell>
          <cell r="K751">
            <v>0</v>
          </cell>
          <cell r="L751">
            <v>0</v>
          </cell>
          <cell r="M751">
            <v>0</v>
          </cell>
          <cell r="N751">
            <v>0</v>
          </cell>
          <cell r="O751">
            <v>0</v>
          </cell>
        </row>
        <row r="752">
          <cell r="A752">
            <v>718</v>
          </cell>
          <cell r="B752">
            <v>0</v>
          </cell>
          <cell r="C752" t="str">
            <v>Moùc ñôõ caùp vaën xoaén</v>
          </cell>
          <cell r="D752" t="str">
            <v>caùi</v>
          </cell>
          <cell r="E752">
            <v>0</v>
          </cell>
          <cell r="G752">
            <v>0</v>
          </cell>
          <cell r="H752">
            <v>29</v>
          </cell>
          <cell r="J752">
            <v>29</v>
          </cell>
          <cell r="K752">
            <v>0</v>
          </cell>
          <cell r="L752">
            <v>0</v>
          </cell>
          <cell r="M752">
            <v>0</v>
          </cell>
          <cell r="N752">
            <v>0</v>
          </cell>
          <cell r="O752">
            <v>0</v>
          </cell>
        </row>
        <row r="753">
          <cell r="A753">
            <v>719</v>
          </cell>
          <cell r="B753">
            <v>23</v>
          </cell>
          <cell r="C753" t="str">
            <v>Moùc D 18mm</v>
          </cell>
          <cell r="D753" t="str">
            <v>caùi</v>
          </cell>
          <cell r="E753">
            <v>1000</v>
          </cell>
          <cell r="F753">
            <v>1E-4</v>
          </cell>
          <cell r="G753">
            <v>0.1</v>
          </cell>
          <cell r="H753">
            <v>25</v>
          </cell>
          <cell r="J753">
            <v>25.5</v>
          </cell>
          <cell r="K753">
            <v>0</v>
          </cell>
          <cell r="L753">
            <v>0.5</v>
          </cell>
          <cell r="M753">
            <v>0</v>
          </cell>
          <cell r="N753">
            <v>500</v>
          </cell>
          <cell r="O753">
            <v>0</v>
          </cell>
        </row>
        <row r="754">
          <cell r="A754">
            <v>720</v>
          </cell>
          <cell r="B754">
            <v>0</v>
          </cell>
          <cell r="C754" t="str">
            <v>Moùc D 16mm</v>
          </cell>
          <cell r="D754" t="str">
            <v>caùi</v>
          </cell>
          <cell r="E754">
            <v>0</v>
          </cell>
          <cell r="G754">
            <v>0</v>
          </cell>
          <cell r="H754">
            <v>22</v>
          </cell>
          <cell r="J754">
            <v>22</v>
          </cell>
          <cell r="K754">
            <v>0</v>
          </cell>
          <cell r="L754">
            <v>0</v>
          </cell>
          <cell r="M754">
            <v>0</v>
          </cell>
          <cell r="N754">
            <v>0</v>
          </cell>
          <cell r="O754">
            <v>0</v>
          </cell>
        </row>
        <row r="755">
          <cell r="A755">
            <v>721</v>
          </cell>
          <cell r="B755">
            <v>0</v>
          </cell>
          <cell r="C755" t="str">
            <v>Moùc voøng treo boå trôï</v>
          </cell>
          <cell r="D755" t="str">
            <v>caùi</v>
          </cell>
          <cell r="E755">
            <v>0</v>
          </cell>
          <cell r="G755">
            <v>0</v>
          </cell>
          <cell r="H755">
            <v>26</v>
          </cell>
          <cell r="J755">
            <v>26</v>
          </cell>
          <cell r="K755">
            <v>0</v>
          </cell>
          <cell r="L755">
            <v>0</v>
          </cell>
          <cell r="M755">
            <v>0</v>
          </cell>
          <cell r="N755">
            <v>0</v>
          </cell>
          <cell r="O755">
            <v>0</v>
          </cell>
        </row>
        <row r="756">
          <cell r="A756">
            <v>722</v>
          </cell>
          <cell r="B756">
            <v>0</v>
          </cell>
          <cell r="C756" t="str">
            <v>Keïp quai 2/0 (25-95mm2)</v>
          </cell>
          <cell r="D756" t="str">
            <v>caùi</v>
          </cell>
          <cell r="E756">
            <v>0</v>
          </cell>
          <cell r="G756">
            <v>0</v>
          </cell>
          <cell r="H756">
            <v>40</v>
          </cell>
          <cell r="J756">
            <v>40</v>
          </cell>
          <cell r="K756">
            <v>0</v>
          </cell>
          <cell r="L756">
            <v>0</v>
          </cell>
          <cell r="M756">
            <v>0</v>
          </cell>
          <cell r="N756">
            <v>0</v>
          </cell>
          <cell r="O756">
            <v>0</v>
          </cell>
        </row>
        <row r="757">
          <cell r="A757">
            <v>723</v>
          </cell>
          <cell r="B757">
            <v>0</v>
          </cell>
          <cell r="C757" t="str">
            <v>Keïp quai 4/0 (120-240mm2)</v>
          </cell>
          <cell r="D757" t="str">
            <v>caùi</v>
          </cell>
          <cell r="E757">
            <v>0</v>
          </cell>
          <cell r="G757">
            <v>0</v>
          </cell>
          <cell r="H757">
            <v>46</v>
          </cell>
          <cell r="J757">
            <v>46</v>
          </cell>
          <cell r="K757">
            <v>0</v>
          </cell>
          <cell r="L757">
            <v>0</v>
          </cell>
          <cell r="M757">
            <v>0</v>
          </cell>
          <cell r="N757">
            <v>0</v>
          </cell>
          <cell r="O757">
            <v>0</v>
          </cell>
        </row>
        <row r="758">
          <cell r="A758">
            <v>724</v>
          </cell>
          <cell r="B758">
            <v>0</v>
          </cell>
          <cell r="C758" t="str">
            <v>Hotline 2/0 (25-95mm2)</v>
          </cell>
          <cell r="D758" t="str">
            <v>caùi</v>
          </cell>
          <cell r="E758">
            <v>0</v>
          </cell>
          <cell r="G758">
            <v>0</v>
          </cell>
          <cell r="H758">
            <v>38</v>
          </cell>
          <cell r="J758">
            <v>38</v>
          </cell>
          <cell r="K758">
            <v>0</v>
          </cell>
          <cell r="L758">
            <v>0</v>
          </cell>
          <cell r="M758">
            <v>0</v>
          </cell>
          <cell r="N758">
            <v>0</v>
          </cell>
          <cell r="O758">
            <v>0</v>
          </cell>
        </row>
        <row r="759">
          <cell r="A759">
            <v>725</v>
          </cell>
          <cell r="B759">
            <v>0</v>
          </cell>
          <cell r="C759" t="str">
            <v>Hotline 4/0 (120-240mm2)</v>
          </cell>
          <cell r="D759" t="str">
            <v>caùi</v>
          </cell>
          <cell r="E759">
            <v>0</v>
          </cell>
          <cell r="G759">
            <v>0</v>
          </cell>
          <cell r="H759">
            <v>60</v>
          </cell>
          <cell r="J759">
            <v>60</v>
          </cell>
          <cell r="K759">
            <v>0</v>
          </cell>
          <cell r="L759">
            <v>0</v>
          </cell>
          <cell r="M759">
            <v>0</v>
          </cell>
          <cell r="N759">
            <v>0</v>
          </cell>
          <cell r="O759">
            <v>0</v>
          </cell>
        </row>
        <row r="760">
          <cell r="A760">
            <v>726</v>
          </cell>
          <cell r="B760">
            <v>0</v>
          </cell>
          <cell r="C760" t="str">
            <v>Ghíp chöõ H 50-120mm2</v>
          </cell>
          <cell r="D760" t="str">
            <v>caùi</v>
          </cell>
          <cell r="E760">
            <v>0</v>
          </cell>
          <cell r="G760">
            <v>0</v>
          </cell>
          <cell r="H760">
            <v>37</v>
          </cell>
          <cell r="J760">
            <v>37</v>
          </cell>
          <cell r="K760">
            <v>0</v>
          </cell>
          <cell r="L760">
            <v>0</v>
          </cell>
          <cell r="M760">
            <v>0</v>
          </cell>
          <cell r="N760">
            <v>0</v>
          </cell>
          <cell r="O760">
            <v>0</v>
          </cell>
        </row>
        <row r="761">
          <cell r="A761">
            <v>727</v>
          </cell>
          <cell r="B761">
            <v>0</v>
          </cell>
          <cell r="C761" t="str">
            <v>Ghíp chöõ H 120-240mm2</v>
          </cell>
          <cell r="D761" t="str">
            <v>caùi</v>
          </cell>
          <cell r="E761">
            <v>0</v>
          </cell>
          <cell r="G761">
            <v>0</v>
          </cell>
          <cell r="H761">
            <v>52</v>
          </cell>
          <cell r="J761">
            <v>52</v>
          </cell>
          <cell r="K761">
            <v>0</v>
          </cell>
          <cell r="L761">
            <v>0</v>
          </cell>
          <cell r="M761">
            <v>0</v>
          </cell>
          <cell r="N761">
            <v>0</v>
          </cell>
          <cell r="O761">
            <v>0</v>
          </cell>
        </row>
        <row r="762">
          <cell r="A762">
            <v>728</v>
          </cell>
          <cell r="B762">
            <v>0</v>
          </cell>
          <cell r="C762" t="str">
            <v>Ghíp ñôn vaën xoaén</v>
          </cell>
          <cell r="D762" t="str">
            <v>caùi</v>
          </cell>
          <cell r="E762">
            <v>0</v>
          </cell>
          <cell r="G762">
            <v>0</v>
          </cell>
          <cell r="H762">
            <v>32</v>
          </cell>
          <cell r="J762">
            <v>32</v>
          </cell>
          <cell r="K762">
            <v>0</v>
          </cell>
          <cell r="L762">
            <v>0</v>
          </cell>
          <cell r="M762">
            <v>0</v>
          </cell>
          <cell r="N762">
            <v>0</v>
          </cell>
          <cell r="O762">
            <v>0</v>
          </cell>
        </row>
        <row r="763">
          <cell r="A763">
            <v>729</v>
          </cell>
          <cell r="B763">
            <v>0</v>
          </cell>
          <cell r="C763" t="str">
            <v>Ghíp ñoâi vaën xoaén</v>
          </cell>
          <cell r="D763" t="str">
            <v>caùi</v>
          </cell>
          <cell r="E763">
            <v>0</v>
          </cell>
          <cell r="G763">
            <v>0</v>
          </cell>
          <cell r="H763">
            <v>40</v>
          </cell>
          <cell r="J763">
            <v>40</v>
          </cell>
          <cell r="K763">
            <v>0</v>
          </cell>
          <cell r="L763">
            <v>0</v>
          </cell>
          <cell r="M763">
            <v>0</v>
          </cell>
          <cell r="N763">
            <v>0</v>
          </cell>
          <cell r="O763">
            <v>0</v>
          </cell>
        </row>
        <row r="764">
          <cell r="A764">
            <v>730</v>
          </cell>
          <cell r="B764">
            <v>0</v>
          </cell>
          <cell r="C764" t="str">
            <v>Ghíp AC 95</v>
          </cell>
          <cell r="D764" t="str">
            <v>caùi</v>
          </cell>
          <cell r="E764">
            <v>0</v>
          </cell>
          <cell r="G764">
            <v>0</v>
          </cell>
          <cell r="H764">
            <v>22</v>
          </cell>
          <cell r="J764">
            <v>22</v>
          </cell>
          <cell r="K764">
            <v>0</v>
          </cell>
          <cell r="L764">
            <v>0</v>
          </cell>
          <cell r="M764">
            <v>0</v>
          </cell>
          <cell r="N764">
            <v>0</v>
          </cell>
          <cell r="O764">
            <v>0</v>
          </cell>
        </row>
        <row r="765">
          <cell r="A765" t="str">
            <v>V.5.10</v>
          </cell>
          <cell r="B765">
            <v>0</v>
          </cell>
          <cell r="C765" t="str">
            <v>Phuï kieän cho caùp ñieàu khieån, nguoàn</v>
          </cell>
          <cell r="E765">
            <v>0</v>
          </cell>
          <cell r="G765">
            <v>0</v>
          </cell>
          <cell r="J765">
            <v>0</v>
          </cell>
          <cell r="K765">
            <v>0</v>
          </cell>
          <cell r="L765">
            <v>0</v>
          </cell>
          <cell r="M765">
            <v>0</v>
          </cell>
          <cell r="N765">
            <v>0</v>
          </cell>
          <cell r="O765">
            <v>0</v>
          </cell>
        </row>
        <row r="766">
          <cell r="A766">
            <v>731</v>
          </cell>
          <cell r="B766">
            <v>0</v>
          </cell>
          <cell r="C766" t="str">
            <v>Ñaàu coát caùp 2,5mm2</v>
          </cell>
          <cell r="D766" t="str">
            <v>caùi</v>
          </cell>
          <cell r="E766">
            <v>0</v>
          </cell>
          <cell r="G766">
            <v>0</v>
          </cell>
          <cell r="H766">
            <v>1</v>
          </cell>
          <cell r="J766">
            <v>1</v>
          </cell>
          <cell r="K766">
            <v>0</v>
          </cell>
          <cell r="L766">
            <v>0</v>
          </cell>
          <cell r="M766">
            <v>0</v>
          </cell>
          <cell r="N766">
            <v>0</v>
          </cell>
          <cell r="O766">
            <v>0</v>
          </cell>
        </row>
        <row r="767">
          <cell r="A767">
            <v>732</v>
          </cell>
          <cell r="B767">
            <v>24</v>
          </cell>
          <cell r="C767" t="str">
            <v>Ñaàu coát caùp 4mm2</v>
          </cell>
          <cell r="D767" t="str">
            <v>caùi</v>
          </cell>
          <cell r="E767">
            <v>3700</v>
          </cell>
          <cell r="F767">
            <v>1E-4</v>
          </cell>
          <cell r="G767">
            <v>0.37</v>
          </cell>
          <cell r="H767">
            <v>2</v>
          </cell>
          <cell r="J767">
            <v>2.04</v>
          </cell>
          <cell r="K767">
            <v>0</v>
          </cell>
          <cell r="L767">
            <v>4.0000000000000036E-2</v>
          </cell>
          <cell r="M767">
            <v>0</v>
          </cell>
          <cell r="N767">
            <v>148.00000000000014</v>
          </cell>
          <cell r="O767">
            <v>0</v>
          </cell>
        </row>
        <row r="768">
          <cell r="A768">
            <v>733</v>
          </cell>
          <cell r="B768">
            <v>25</v>
          </cell>
          <cell r="C768" t="str">
            <v>Ñaàu coát caùp 10-25mm2</v>
          </cell>
          <cell r="D768" t="str">
            <v>caùi</v>
          </cell>
          <cell r="E768">
            <v>350</v>
          </cell>
          <cell r="F768">
            <v>1E-4</v>
          </cell>
          <cell r="G768">
            <v>3.5000000000000003E-2</v>
          </cell>
          <cell r="H768">
            <v>2</v>
          </cell>
          <cell r="J768">
            <v>2.04</v>
          </cell>
          <cell r="K768">
            <v>0</v>
          </cell>
          <cell r="L768">
            <v>4.0000000000000036E-2</v>
          </cell>
          <cell r="M768">
            <v>0</v>
          </cell>
          <cell r="N768">
            <v>14.000000000000012</v>
          </cell>
          <cell r="O768">
            <v>0</v>
          </cell>
        </row>
        <row r="769">
          <cell r="A769">
            <v>734</v>
          </cell>
          <cell r="B769">
            <v>26</v>
          </cell>
          <cell r="C769" t="str">
            <v>Ñaàu coát caùp 35-50mm2</v>
          </cell>
          <cell r="D769" t="str">
            <v>caùi</v>
          </cell>
          <cell r="E769">
            <v>60</v>
          </cell>
          <cell r="G769">
            <v>0</v>
          </cell>
          <cell r="H769">
            <v>3</v>
          </cell>
          <cell r="J769">
            <v>3.06</v>
          </cell>
          <cell r="K769">
            <v>0</v>
          </cell>
          <cell r="L769">
            <v>6.0000000000000053E-2</v>
          </cell>
          <cell r="M769">
            <v>0</v>
          </cell>
          <cell r="N769">
            <v>3.6000000000000032</v>
          </cell>
          <cell r="O769">
            <v>0</v>
          </cell>
        </row>
        <row r="770">
          <cell r="A770">
            <v>735</v>
          </cell>
          <cell r="B770">
            <v>0</v>
          </cell>
          <cell r="C770" t="str">
            <v>Oáng co nhieät chuïp caùp (2-7)x(2,5-4)mm2</v>
          </cell>
          <cell r="D770" t="str">
            <v>caùi</v>
          </cell>
          <cell r="E770">
            <v>0</v>
          </cell>
          <cell r="G770">
            <v>0</v>
          </cell>
          <cell r="H770">
            <v>11</v>
          </cell>
          <cell r="J770">
            <v>11</v>
          </cell>
          <cell r="K770">
            <v>0</v>
          </cell>
          <cell r="L770">
            <v>0</v>
          </cell>
          <cell r="M770">
            <v>0</v>
          </cell>
          <cell r="N770">
            <v>0</v>
          </cell>
          <cell r="O770">
            <v>0</v>
          </cell>
        </row>
        <row r="771">
          <cell r="A771">
            <v>736</v>
          </cell>
          <cell r="B771">
            <v>0</v>
          </cell>
          <cell r="C771" t="str">
            <v>Oáng co nhieät chuïp caùp (12-19)x2,5mm2</v>
          </cell>
          <cell r="D771" t="str">
            <v>caùi</v>
          </cell>
          <cell r="E771">
            <v>0</v>
          </cell>
          <cell r="G771">
            <v>0</v>
          </cell>
          <cell r="H771">
            <v>15</v>
          </cell>
          <cell r="J771">
            <v>15</v>
          </cell>
          <cell r="K771">
            <v>0</v>
          </cell>
          <cell r="L771">
            <v>0</v>
          </cell>
          <cell r="M771">
            <v>0</v>
          </cell>
          <cell r="N771">
            <v>0</v>
          </cell>
          <cell r="O771">
            <v>0</v>
          </cell>
        </row>
        <row r="772">
          <cell r="A772">
            <v>737</v>
          </cell>
          <cell r="B772">
            <v>0</v>
          </cell>
          <cell r="C772" t="str">
            <v>Oáng co nhieät chuïp caùp 3x(25-50)+(16-35)|mm2</v>
          </cell>
          <cell r="D772" t="str">
            <v>caùi</v>
          </cell>
          <cell r="E772">
            <v>0</v>
          </cell>
          <cell r="G772">
            <v>0</v>
          </cell>
          <cell r="H772">
            <v>15</v>
          </cell>
          <cell r="J772">
            <v>15</v>
          </cell>
          <cell r="K772">
            <v>0</v>
          </cell>
          <cell r="L772">
            <v>0</v>
          </cell>
          <cell r="M772">
            <v>0</v>
          </cell>
          <cell r="N772">
            <v>0</v>
          </cell>
          <cell r="O772">
            <v>0</v>
          </cell>
        </row>
        <row r="773">
          <cell r="A773">
            <v>738</v>
          </cell>
          <cell r="B773">
            <v>0</v>
          </cell>
          <cell r="C773" t="str">
            <v>Oáng co nhieät chuïp caùp 2x25mm2</v>
          </cell>
          <cell r="D773" t="str">
            <v>caùi</v>
          </cell>
          <cell r="E773">
            <v>0</v>
          </cell>
          <cell r="G773">
            <v>0</v>
          </cell>
          <cell r="H773">
            <v>15</v>
          </cell>
          <cell r="J773">
            <v>15</v>
          </cell>
          <cell r="K773">
            <v>0</v>
          </cell>
          <cell r="L773">
            <v>0</v>
          </cell>
          <cell r="M773">
            <v>0</v>
          </cell>
          <cell r="N773">
            <v>0</v>
          </cell>
          <cell r="O773">
            <v>0</v>
          </cell>
        </row>
        <row r="774">
          <cell r="A774">
            <v>739</v>
          </cell>
          <cell r="B774">
            <v>0</v>
          </cell>
          <cell r="C774" t="str">
            <v>Côlieâ giöõ coå caùp ñaùy tuû 4x2,5; 2x4 mm2</v>
          </cell>
          <cell r="D774" t="str">
            <v>caùi</v>
          </cell>
          <cell r="E774">
            <v>0</v>
          </cell>
          <cell r="G774">
            <v>0</v>
          </cell>
          <cell r="H774">
            <v>20</v>
          </cell>
          <cell r="J774">
            <v>20</v>
          </cell>
          <cell r="K774">
            <v>0</v>
          </cell>
          <cell r="L774">
            <v>0</v>
          </cell>
          <cell r="M774">
            <v>0</v>
          </cell>
          <cell r="N774">
            <v>0</v>
          </cell>
          <cell r="O774">
            <v>0</v>
          </cell>
        </row>
        <row r="775">
          <cell r="A775">
            <v>740</v>
          </cell>
          <cell r="B775">
            <v>0</v>
          </cell>
          <cell r="C775" t="str">
            <v>Côlieâ giöõ coå caùp ñaùy tuû 7x2,5; 4x4; 2x2,5 mm2</v>
          </cell>
          <cell r="D775" t="str">
            <v>caùi</v>
          </cell>
          <cell r="E775">
            <v>0</v>
          </cell>
          <cell r="G775">
            <v>0</v>
          </cell>
          <cell r="H775">
            <v>25</v>
          </cell>
          <cell r="J775">
            <v>25</v>
          </cell>
          <cell r="K775">
            <v>0</v>
          </cell>
          <cell r="L775">
            <v>0</v>
          </cell>
          <cell r="M775">
            <v>0</v>
          </cell>
          <cell r="N775">
            <v>0</v>
          </cell>
          <cell r="O775">
            <v>0</v>
          </cell>
        </row>
        <row r="776">
          <cell r="A776">
            <v>741</v>
          </cell>
          <cell r="B776">
            <v>0</v>
          </cell>
          <cell r="C776" t="str">
            <v>Côlieâ giöõ coå caùp ñaùy tuû 12x2,5; 3x50+35 mm2</v>
          </cell>
          <cell r="D776" t="str">
            <v>caùi</v>
          </cell>
          <cell r="E776">
            <v>0</v>
          </cell>
          <cell r="F776">
            <v>1E-4</v>
          </cell>
          <cell r="G776">
            <v>0</v>
          </cell>
          <cell r="H776">
            <v>35</v>
          </cell>
          <cell r="J776">
            <v>35</v>
          </cell>
          <cell r="K776">
            <v>0</v>
          </cell>
          <cell r="L776">
            <v>0</v>
          </cell>
          <cell r="M776">
            <v>0</v>
          </cell>
          <cell r="N776">
            <v>0</v>
          </cell>
          <cell r="O776">
            <v>0</v>
          </cell>
        </row>
        <row r="777">
          <cell r="A777">
            <v>742</v>
          </cell>
          <cell r="B777">
            <v>0</v>
          </cell>
          <cell r="C777" t="str">
            <v>Côlieâ giöõ coå caùp ñaùy tuû 19x2,5 mm2</v>
          </cell>
          <cell r="D777" t="str">
            <v>caùi</v>
          </cell>
          <cell r="E777">
            <v>0</v>
          </cell>
          <cell r="G777">
            <v>0</v>
          </cell>
          <cell r="H777">
            <v>40</v>
          </cell>
          <cell r="J777">
            <v>40</v>
          </cell>
          <cell r="K777">
            <v>0</v>
          </cell>
          <cell r="L777">
            <v>0</v>
          </cell>
          <cell r="M777">
            <v>0</v>
          </cell>
          <cell r="N777">
            <v>0</v>
          </cell>
          <cell r="O777">
            <v>0</v>
          </cell>
        </row>
        <row r="778">
          <cell r="A778">
            <v>743</v>
          </cell>
          <cell r="B778">
            <v>0</v>
          </cell>
          <cell r="C778" t="str">
            <v>Côlieâ giöõ coå caùp ñaùy tuû 3x50+35 mm2</v>
          </cell>
          <cell r="D778" t="str">
            <v>caùi</v>
          </cell>
          <cell r="E778">
            <v>0</v>
          </cell>
          <cell r="G778">
            <v>0</v>
          </cell>
          <cell r="H778">
            <v>45</v>
          </cell>
          <cell r="J778">
            <v>45</v>
          </cell>
          <cell r="K778">
            <v>0</v>
          </cell>
          <cell r="L778">
            <v>0</v>
          </cell>
          <cell r="M778">
            <v>0</v>
          </cell>
          <cell r="N778">
            <v>0</v>
          </cell>
          <cell r="O778">
            <v>0</v>
          </cell>
        </row>
        <row r="779">
          <cell r="A779">
            <v>744</v>
          </cell>
          <cell r="B779">
            <v>0</v>
          </cell>
          <cell r="C779" t="str">
            <v>Keïp boù caùp caùc loaïi</v>
          </cell>
          <cell r="D779" t="str">
            <v>caùi</v>
          </cell>
          <cell r="E779">
            <v>0</v>
          </cell>
          <cell r="G779">
            <v>0</v>
          </cell>
          <cell r="H779">
            <v>5</v>
          </cell>
          <cell r="J779">
            <v>5</v>
          </cell>
          <cell r="K779">
            <v>0</v>
          </cell>
          <cell r="L779">
            <v>0</v>
          </cell>
          <cell r="M779">
            <v>0</v>
          </cell>
          <cell r="N779">
            <v>0</v>
          </cell>
          <cell r="O779">
            <v>0</v>
          </cell>
        </row>
        <row r="780">
          <cell r="A780" t="str">
            <v>V.5.11</v>
          </cell>
          <cell r="B780">
            <v>0</v>
          </cell>
          <cell r="C780" t="str">
            <v>Choáng rung</v>
          </cell>
          <cell r="E780">
            <v>0</v>
          </cell>
          <cell r="G780">
            <v>0</v>
          </cell>
          <cell r="J780">
            <v>0</v>
          </cell>
          <cell r="K780">
            <v>0</v>
          </cell>
          <cell r="L780">
            <v>0</v>
          </cell>
          <cell r="M780">
            <v>0</v>
          </cell>
          <cell r="N780">
            <v>0</v>
          </cell>
          <cell r="O780">
            <v>0</v>
          </cell>
        </row>
        <row r="781">
          <cell r="A781">
            <v>745</v>
          </cell>
          <cell r="B781">
            <v>0</v>
          </cell>
          <cell r="C781" t="str">
            <v>Choáng rung daây daãn ACSR (300-500) (490)</v>
          </cell>
          <cell r="D781" t="str">
            <v>boä</v>
          </cell>
          <cell r="E781">
            <v>0</v>
          </cell>
          <cell r="G781">
            <v>0</v>
          </cell>
          <cell r="I781">
            <v>20.100000000000001</v>
          </cell>
          <cell r="J781">
            <v>0</v>
          </cell>
          <cell r="K781">
            <v>20.100000000000001</v>
          </cell>
          <cell r="L781">
            <v>0</v>
          </cell>
          <cell r="M781">
            <v>0</v>
          </cell>
          <cell r="N781">
            <v>0</v>
          </cell>
          <cell r="O781">
            <v>0</v>
          </cell>
        </row>
        <row r="782">
          <cell r="A782">
            <v>746</v>
          </cell>
          <cell r="B782">
            <v>0</v>
          </cell>
          <cell r="C782" t="str">
            <v>Choáng rung daây daãn CR5 - 25</v>
          </cell>
          <cell r="D782" t="str">
            <v>quaû</v>
          </cell>
          <cell r="E782">
            <v>0</v>
          </cell>
          <cell r="G782">
            <v>0</v>
          </cell>
          <cell r="H782">
            <v>83</v>
          </cell>
          <cell r="J782">
            <v>83</v>
          </cell>
          <cell r="K782">
            <v>0</v>
          </cell>
          <cell r="L782">
            <v>0</v>
          </cell>
          <cell r="M782">
            <v>0</v>
          </cell>
          <cell r="N782">
            <v>0</v>
          </cell>
          <cell r="O782">
            <v>0</v>
          </cell>
        </row>
        <row r="783">
          <cell r="A783">
            <v>747</v>
          </cell>
          <cell r="B783">
            <v>0</v>
          </cell>
          <cell r="C783" t="str">
            <v>Choáng rung daây daãn CR4 - 22</v>
          </cell>
          <cell r="D783" t="str">
            <v>quaû</v>
          </cell>
          <cell r="E783">
            <v>0</v>
          </cell>
          <cell r="G783">
            <v>0</v>
          </cell>
          <cell r="H783">
            <v>62</v>
          </cell>
          <cell r="J783">
            <v>62</v>
          </cell>
          <cell r="K783">
            <v>0</v>
          </cell>
          <cell r="L783">
            <v>0</v>
          </cell>
          <cell r="M783">
            <v>0</v>
          </cell>
          <cell r="N783">
            <v>0</v>
          </cell>
          <cell r="O783">
            <v>0</v>
          </cell>
        </row>
        <row r="784">
          <cell r="A784">
            <v>748</v>
          </cell>
          <cell r="B784">
            <v>0</v>
          </cell>
          <cell r="C784" t="str">
            <v>Choáng rung daây daãn CR3 - 17</v>
          </cell>
          <cell r="D784" t="str">
            <v>quaû</v>
          </cell>
          <cell r="E784">
            <v>0</v>
          </cell>
          <cell r="G784">
            <v>0</v>
          </cell>
          <cell r="H784">
            <v>52</v>
          </cell>
          <cell r="J784">
            <v>52</v>
          </cell>
          <cell r="K784">
            <v>0</v>
          </cell>
          <cell r="L784">
            <v>0</v>
          </cell>
          <cell r="M784">
            <v>0</v>
          </cell>
          <cell r="N784">
            <v>0</v>
          </cell>
          <cell r="O784">
            <v>0</v>
          </cell>
        </row>
        <row r="785">
          <cell r="A785">
            <v>749</v>
          </cell>
          <cell r="B785">
            <v>0</v>
          </cell>
          <cell r="C785" t="str">
            <v>Choáng rung daây daãn CR3 - 12</v>
          </cell>
          <cell r="D785" t="str">
            <v>quaû</v>
          </cell>
          <cell r="E785">
            <v>0</v>
          </cell>
          <cell r="G785">
            <v>0</v>
          </cell>
          <cell r="H785">
            <v>46</v>
          </cell>
          <cell r="J785">
            <v>46</v>
          </cell>
          <cell r="K785">
            <v>0</v>
          </cell>
          <cell r="L785">
            <v>0</v>
          </cell>
          <cell r="M785">
            <v>0</v>
          </cell>
          <cell r="N785">
            <v>0</v>
          </cell>
          <cell r="O785">
            <v>0</v>
          </cell>
        </row>
        <row r="786">
          <cell r="A786">
            <v>750</v>
          </cell>
          <cell r="B786">
            <v>0</v>
          </cell>
          <cell r="C786" t="str">
            <v>Choáng rung daây daãn CR2 - 9</v>
          </cell>
          <cell r="D786" t="str">
            <v>quaû</v>
          </cell>
          <cell r="E786">
            <v>0</v>
          </cell>
          <cell r="G786">
            <v>0</v>
          </cell>
          <cell r="H786">
            <v>40</v>
          </cell>
          <cell r="J786">
            <v>40</v>
          </cell>
          <cell r="K786">
            <v>0</v>
          </cell>
          <cell r="L786">
            <v>0</v>
          </cell>
          <cell r="M786">
            <v>0</v>
          </cell>
          <cell r="N786">
            <v>0</v>
          </cell>
          <cell r="O786">
            <v>0</v>
          </cell>
        </row>
        <row r="787">
          <cell r="A787">
            <v>751</v>
          </cell>
          <cell r="B787">
            <v>0</v>
          </cell>
          <cell r="C787" t="str">
            <v>Choáng rung daây choáng seùt TK 70-90</v>
          </cell>
          <cell r="D787" t="str">
            <v>boä</v>
          </cell>
          <cell r="E787">
            <v>0</v>
          </cell>
          <cell r="G787">
            <v>0</v>
          </cell>
          <cell r="I787">
            <v>14.1</v>
          </cell>
          <cell r="J787">
            <v>0</v>
          </cell>
          <cell r="K787">
            <v>14.1</v>
          </cell>
          <cell r="L787">
            <v>0</v>
          </cell>
          <cell r="M787">
            <v>0</v>
          </cell>
          <cell r="N787">
            <v>0</v>
          </cell>
          <cell r="O787">
            <v>0</v>
          </cell>
        </row>
        <row r="788">
          <cell r="A788" t="str">
            <v>V.5.12</v>
          </cell>
          <cell r="B788">
            <v>0</v>
          </cell>
          <cell r="C788" t="str">
            <v>Taï buø</v>
          </cell>
          <cell r="E788">
            <v>0</v>
          </cell>
          <cell r="G788">
            <v>0</v>
          </cell>
          <cell r="J788">
            <v>0</v>
          </cell>
          <cell r="K788">
            <v>0</v>
          </cell>
          <cell r="L788">
            <v>0</v>
          </cell>
          <cell r="M788">
            <v>0</v>
          </cell>
          <cell r="N788">
            <v>0</v>
          </cell>
          <cell r="O788">
            <v>0</v>
          </cell>
        </row>
        <row r="789">
          <cell r="A789">
            <v>752</v>
          </cell>
          <cell r="B789">
            <v>0</v>
          </cell>
          <cell r="C789" t="str">
            <v>Taï buø 250kg</v>
          </cell>
          <cell r="D789" t="str">
            <v>boä</v>
          </cell>
          <cell r="E789">
            <v>0</v>
          </cell>
          <cell r="G789">
            <v>0</v>
          </cell>
          <cell r="I789">
            <v>204.8</v>
          </cell>
          <cell r="J789">
            <v>0</v>
          </cell>
          <cell r="K789">
            <v>204.8</v>
          </cell>
          <cell r="L789">
            <v>0</v>
          </cell>
          <cell r="M789">
            <v>0</v>
          </cell>
          <cell r="N789">
            <v>0</v>
          </cell>
          <cell r="O789">
            <v>0</v>
          </cell>
        </row>
        <row r="790">
          <cell r="A790">
            <v>753</v>
          </cell>
          <cell r="B790">
            <v>0</v>
          </cell>
          <cell r="C790" t="str">
            <v>Taï buø 200kg</v>
          </cell>
          <cell r="D790" t="str">
            <v>boä</v>
          </cell>
          <cell r="E790">
            <v>0</v>
          </cell>
          <cell r="F790">
            <v>0.2</v>
          </cell>
          <cell r="G790">
            <v>0</v>
          </cell>
          <cell r="I790">
            <v>164.7</v>
          </cell>
          <cell r="J790">
            <v>0</v>
          </cell>
          <cell r="K790">
            <v>164.7</v>
          </cell>
          <cell r="L790">
            <v>0</v>
          </cell>
          <cell r="M790">
            <v>0</v>
          </cell>
          <cell r="N790">
            <v>0</v>
          </cell>
          <cell r="O790">
            <v>0</v>
          </cell>
        </row>
        <row r="791">
          <cell r="A791">
            <v>754</v>
          </cell>
          <cell r="B791">
            <v>0</v>
          </cell>
          <cell r="C791" t="str">
            <v>Taï buø 100kg</v>
          </cell>
          <cell r="D791" t="str">
            <v>boä</v>
          </cell>
          <cell r="E791">
            <v>0</v>
          </cell>
          <cell r="G791">
            <v>0</v>
          </cell>
          <cell r="I791">
            <v>82.2</v>
          </cell>
          <cell r="J791">
            <v>0</v>
          </cell>
          <cell r="K791">
            <v>82.2</v>
          </cell>
          <cell r="L791">
            <v>0</v>
          </cell>
          <cell r="M791">
            <v>0</v>
          </cell>
          <cell r="N791">
            <v>0</v>
          </cell>
          <cell r="O791">
            <v>0</v>
          </cell>
        </row>
        <row r="792">
          <cell r="A792">
            <v>755</v>
          </cell>
          <cell r="B792">
            <v>0</v>
          </cell>
          <cell r="C792" t="str">
            <v>Taï buø 50kg</v>
          </cell>
          <cell r="D792" t="str">
            <v>boä</v>
          </cell>
          <cell r="E792">
            <v>0</v>
          </cell>
          <cell r="G792">
            <v>0</v>
          </cell>
          <cell r="I792">
            <v>53.6</v>
          </cell>
          <cell r="J792">
            <v>0</v>
          </cell>
          <cell r="K792">
            <v>53.6</v>
          </cell>
          <cell r="L792">
            <v>0</v>
          </cell>
          <cell r="M792">
            <v>0</v>
          </cell>
          <cell r="N792">
            <v>0</v>
          </cell>
          <cell r="O792">
            <v>0</v>
          </cell>
        </row>
        <row r="793">
          <cell r="A793" t="str">
            <v>R</v>
          </cell>
          <cell r="B793">
            <v>0</v>
          </cell>
          <cell r="C793" t="str">
            <v>VAÄT LIEÄU DAØNH CHO NOÁI ÑAÁT</v>
          </cell>
          <cell r="E793">
            <v>0</v>
          </cell>
          <cell r="G793">
            <v>0</v>
          </cell>
          <cell r="J793">
            <v>0</v>
          </cell>
          <cell r="K793">
            <v>0</v>
          </cell>
          <cell r="L793">
            <v>0</v>
          </cell>
          <cell r="M793">
            <v>0</v>
          </cell>
          <cell r="N793">
            <v>0</v>
          </cell>
          <cell r="O793">
            <v>0</v>
          </cell>
        </row>
        <row r="794">
          <cell r="A794">
            <v>756</v>
          </cell>
          <cell r="B794">
            <v>27</v>
          </cell>
          <cell r="C794" t="str">
            <v>Coïc noái ñaát maï ñoàng phi 16x2400</v>
          </cell>
          <cell r="D794" t="str">
            <v>coïc</v>
          </cell>
          <cell r="E794">
            <v>55</v>
          </cell>
          <cell r="F794">
            <v>3.0000000000000001E-3</v>
          </cell>
          <cell r="G794">
            <v>0.16500000000000001</v>
          </cell>
          <cell r="H794">
            <v>29</v>
          </cell>
          <cell r="J794">
            <v>70</v>
          </cell>
          <cell r="K794">
            <v>0</v>
          </cell>
          <cell r="L794">
            <v>41</v>
          </cell>
          <cell r="M794">
            <v>0</v>
          </cell>
          <cell r="N794">
            <v>2255</v>
          </cell>
          <cell r="O794">
            <v>0</v>
          </cell>
        </row>
        <row r="795">
          <cell r="A795">
            <v>757</v>
          </cell>
          <cell r="B795">
            <v>0</v>
          </cell>
          <cell r="C795" t="str">
            <v>Coïc noái ñaát maï ñoàng phi 16x4800</v>
          </cell>
          <cell r="D795" t="str">
            <v>coïc</v>
          </cell>
          <cell r="E795">
            <v>0</v>
          </cell>
          <cell r="G795">
            <v>0</v>
          </cell>
          <cell r="H795">
            <v>57</v>
          </cell>
          <cell r="J795">
            <v>57</v>
          </cell>
          <cell r="K795">
            <v>0</v>
          </cell>
          <cell r="L795">
            <v>0</v>
          </cell>
          <cell r="M795">
            <v>0</v>
          </cell>
          <cell r="N795">
            <v>0</v>
          </cell>
          <cell r="O795">
            <v>0</v>
          </cell>
        </row>
        <row r="796">
          <cell r="A796">
            <v>758</v>
          </cell>
          <cell r="B796">
            <v>0</v>
          </cell>
          <cell r="C796" t="str">
            <v>Khuoân haøn Cadwled</v>
          </cell>
          <cell r="D796" t="str">
            <v>caùi</v>
          </cell>
          <cell r="E796">
            <v>0</v>
          </cell>
          <cell r="G796">
            <v>0</v>
          </cell>
          <cell r="I796">
            <v>103</v>
          </cell>
          <cell r="J796">
            <v>0</v>
          </cell>
          <cell r="K796">
            <v>103</v>
          </cell>
          <cell r="L796">
            <v>0</v>
          </cell>
          <cell r="M796">
            <v>0</v>
          </cell>
          <cell r="N796">
            <v>0</v>
          </cell>
          <cell r="O796">
            <v>0</v>
          </cell>
        </row>
        <row r="797">
          <cell r="A797">
            <v>759</v>
          </cell>
          <cell r="B797">
            <v>0</v>
          </cell>
          <cell r="C797" t="str">
            <v>Moái haøn Cadwled phi 12/300, 120, 90</v>
          </cell>
          <cell r="D797" t="str">
            <v>caùi</v>
          </cell>
          <cell r="E797">
            <v>0</v>
          </cell>
          <cell r="G797">
            <v>0</v>
          </cell>
          <cell r="I797">
            <v>16</v>
          </cell>
          <cell r="J797">
            <v>0</v>
          </cell>
          <cell r="K797">
            <v>16</v>
          </cell>
          <cell r="L797">
            <v>0</v>
          </cell>
          <cell r="M797">
            <v>0</v>
          </cell>
          <cell r="N797">
            <v>0</v>
          </cell>
          <cell r="O797">
            <v>0</v>
          </cell>
        </row>
        <row r="798">
          <cell r="A798">
            <v>760</v>
          </cell>
          <cell r="B798">
            <v>0</v>
          </cell>
          <cell r="C798" t="str">
            <v>Moái haøn Cadwled phi 12/48</v>
          </cell>
          <cell r="D798" t="str">
            <v>caùi</v>
          </cell>
          <cell r="E798">
            <v>0</v>
          </cell>
          <cell r="G798">
            <v>0</v>
          </cell>
          <cell r="I798">
            <v>9</v>
          </cell>
          <cell r="J798">
            <v>0</v>
          </cell>
          <cell r="K798">
            <v>9</v>
          </cell>
          <cell r="L798">
            <v>0</v>
          </cell>
          <cell r="M798">
            <v>0</v>
          </cell>
          <cell r="N798">
            <v>0</v>
          </cell>
          <cell r="O798">
            <v>0</v>
          </cell>
        </row>
        <row r="799">
          <cell r="A799">
            <v>761</v>
          </cell>
          <cell r="B799">
            <v>28</v>
          </cell>
          <cell r="C799" t="str">
            <v>Moái haøn Cadwled phi 20/90</v>
          </cell>
          <cell r="D799" t="str">
            <v>caùi</v>
          </cell>
          <cell r="E799">
            <v>55</v>
          </cell>
          <cell r="G799">
            <v>0</v>
          </cell>
          <cell r="I799">
            <v>13</v>
          </cell>
          <cell r="J799">
            <v>0</v>
          </cell>
          <cell r="K799">
            <v>13.26</v>
          </cell>
          <cell r="L799">
            <v>0</v>
          </cell>
          <cell r="M799">
            <v>0.25999999999999979</v>
          </cell>
          <cell r="N799">
            <v>0</v>
          </cell>
          <cell r="O799">
            <v>14.299999999999988</v>
          </cell>
        </row>
        <row r="800">
          <cell r="A800">
            <v>762</v>
          </cell>
          <cell r="B800">
            <v>29</v>
          </cell>
          <cell r="C800" t="str">
            <v>Moái haøn Cadwled phi 20/150</v>
          </cell>
          <cell r="D800" t="str">
            <v>caùi</v>
          </cell>
          <cell r="E800">
            <v>300</v>
          </cell>
          <cell r="G800">
            <v>0</v>
          </cell>
          <cell r="I800">
            <v>32</v>
          </cell>
          <cell r="J800">
            <v>0</v>
          </cell>
          <cell r="K800">
            <v>32.64</v>
          </cell>
          <cell r="L800">
            <v>0</v>
          </cell>
          <cell r="M800">
            <v>0.64000000000000057</v>
          </cell>
          <cell r="N800">
            <v>0</v>
          </cell>
          <cell r="O800">
            <v>192.00000000000017</v>
          </cell>
        </row>
        <row r="801">
          <cell r="A801">
            <v>763</v>
          </cell>
          <cell r="B801">
            <v>0</v>
          </cell>
          <cell r="C801" t="str">
            <v>Keïp coïc noái ñaát kim thu seùt</v>
          </cell>
          <cell r="D801" t="str">
            <v>caùi</v>
          </cell>
          <cell r="E801">
            <v>0</v>
          </cell>
          <cell r="F801">
            <v>2.0000000000000001E-4</v>
          </cell>
          <cell r="G801">
            <v>0</v>
          </cell>
          <cell r="I801">
            <v>5</v>
          </cell>
          <cell r="J801">
            <v>0</v>
          </cell>
          <cell r="K801">
            <v>5</v>
          </cell>
          <cell r="L801">
            <v>0</v>
          </cell>
          <cell r="M801">
            <v>0</v>
          </cell>
          <cell r="N801">
            <v>0</v>
          </cell>
          <cell r="O801">
            <v>0</v>
          </cell>
        </row>
        <row r="802">
          <cell r="A802">
            <v>764</v>
          </cell>
          <cell r="B802">
            <v>0</v>
          </cell>
          <cell r="C802" t="str">
            <v>Keïp tieáp ñòa</v>
          </cell>
          <cell r="D802" t="str">
            <v>caùi</v>
          </cell>
          <cell r="E802">
            <v>0</v>
          </cell>
          <cell r="F802">
            <v>2.0000000000000001E-4</v>
          </cell>
          <cell r="G802">
            <v>0</v>
          </cell>
          <cell r="H802">
            <v>11</v>
          </cell>
          <cell r="J802">
            <v>11</v>
          </cell>
          <cell r="K802">
            <v>0</v>
          </cell>
          <cell r="L802">
            <v>0</v>
          </cell>
          <cell r="M802">
            <v>0</v>
          </cell>
          <cell r="N802">
            <v>0</v>
          </cell>
          <cell r="O802">
            <v>0</v>
          </cell>
        </row>
        <row r="803">
          <cell r="A803">
            <v>765</v>
          </cell>
          <cell r="B803">
            <v>0</v>
          </cell>
          <cell r="C803" t="str">
            <v>Bulon cheû loaïi T</v>
          </cell>
          <cell r="D803" t="str">
            <v>caùi</v>
          </cell>
          <cell r="E803">
            <v>0</v>
          </cell>
          <cell r="F803">
            <v>2.0000000000000001E-4</v>
          </cell>
          <cell r="G803">
            <v>0</v>
          </cell>
          <cell r="H803">
            <v>464</v>
          </cell>
          <cell r="J803">
            <v>473.28000000000003</v>
          </cell>
          <cell r="K803">
            <v>0</v>
          </cell>
          <cell r="L803">
            <v>9.2800000000000296</v>
          </cell>
          <cell r="M803">
            <v>0</v>
          </cell>
          <cell r="N803">
            <v>0</v>
          </cell>
          <cell r="O803">
            <v>0</v>
          </cell>
        </row>
        <row r="804">
          <cell r="A804">
            <v>766</v>
          </cell>
          <cell r="B804">
            <v>30</v>
          </cell>
          <cell r="C804" t="str">
            <v>Ñaàu coát tieáp ñòa 240mm2</v>
          </cell>
          <cell r="D804" t="str">
            <v>caùi</v>
          </cell>
          <cell r="E804">
            <v>3</v>
          </cell>
          <cell r="G804">
            <v>0</v>
          </cell>
          <cell r="H804">
            <v>81</v>
          </cell>
          <cell r="J804">
            <v>82.62</v>
          </cell>
          <cell r="K804">
            <v>0</v>
          </cell>
          <cell r="L804">
            <v>1.6200000000000045</v>
          </cell>
          <cell r="M804">
            <v>0</v>
          </cell>
          <cell r="N804">
            <v>4.8600000000000136</v>
          </cell>
          <cell r="O804">
            <v>0</v>
          </cell>
        </row>
        <row r="805">
          <cell r="A805">
            <v>767</v>
          </cell>
          <cell r="B805">
            <v>31</v>
          </cell>
          <cell r="C805" t="str">
            <v>Ñaàu coát tieáp ñòa 120mm2</v>
          </cell>
          <cell r="D805" t="str">
            <v>caùi</v>
          </cell>
          <cell r="E805">
            <v>500</v>
          </cell>
          <cell r="F805">
            <v>2.0000000000000001E-4</v>
          </cell>
          <cell r="G805">
            <v>0.1</v>
          </cell>
          <cell r="H805">
            <v>51</v>
          </cell>
          <cell r="J805">
            <v>52.02</v>
          </cell>
          <cell r="K805">
            <v>0</v>
          </cell>
          <cell r="L805">
            <v>1.0200000000000031</v>
          </cell>
          <cell r="M805">
            <v>0</v>
          </cell>
          <cell r="N805">
            <v>510.00000000000159</v>
          </cell>
          <cell r="O805">
            <v>0</v>
          </cell>
        </row>
        <row r="806">
          <cell r="A806">
            <v>768</v>
          </cell>
          <cell r="B806">
            <v>0</v>
          </cell>
          <cell r="C806" t="str">
            <v>Ñaàu coát tieáp ñòa 48mm2</v>
          </cell>
          <cell r="D806" t="str">
            <v>caùi</v>
          </cell>
          <cell r="E806">
            <v>0</v>
          </cell>
          <cell r="F806">
            <v>1E-4</v>
          </cell>
          <cell r="G806">
            <v>0</v>
          </cell>
          <cell r="H806">
            <v>12</v>
          </cell>
          <cell r="J806">
            <v>12</v>
          </cell>
          <cell r="K806">
            <v>0</v>
          </cell>
          <cell r="L806">
            <v>0</v>
          </cell>
          <cell r="M806">
            <v>0</v>
          </cell>
          <cell r="N806">
            <v>0</v>
          </cell>
          <cell r="O806">
            <v>0</v>
          </cell>
        </row>
        <row r="807">
          <cell r="A807" t="str">
            <v>S</v>
          </cell>
          <cell r="B807">
            <v>0</v>
          </cell>
          <cell r="C807" t="str">
            <v>CAÀU CHÌ, PHUÏ KIEÄN</v>
          </cell>
          <cell r="E807">
            <v>0</v>
          </cell>
          <cell r="G807">
            <v>0</v>
          </cell>
          <cell r="J807">
            <v>0</v>
          </cell>
          <cell r="K807">
            <v>0</v>
          </cell>
          <cell r="L807">
            <v>0</v>
          </cell>
          <cell r="M807">
            <v>0</v>
          </cell>
          <cell r="N807">
            <v>0</v>
          </cell>
          <cell r="O807">
            <v>0</v>
          </cell>
        </row>
        <row r="808">
          <cell r="A808">
            <v>769</v>
          </cell>
          <cell r="B808">
            <v>0</v>
          </cell>
          <cell r="C808" t="str">
            <v>Dao caét taûi 27kV,100A -12kA</v>
          </cell>
          <cell r="D808" t="str">
            <v>caùi</v>
          </cell>
          <cell r="E808">
            <v>0</v>
          </cell>
          <cell r="G808">
            <v>0</v>
          </cell>
          <cell r="I808">
            <v>96.5</v>
          </cell>
          <cell r="J808">
            <v>0</v>
          </cell>
          <cell r="K808">
            <v>96.5</v>
          </cell>
          <cell r="L808">
            <v>0</v>
          </cell>
          <cell r="M808">
            <v>0</v>
          </cell>
          <cell r="N808">
            <v>0</v>
          </cell>
          <cell r="O808">
            <v>0</v>
          </cell>
        </row>
        <row r="809">
          <cell r="A809">
            <v>770</v>
          </cell>
          <cell r="B809">
            <v>0</v>
          </cell>
          <cell r="C809" t="str">
            <v>Dao caét taûi 27kV,200A -10kA</v>
          </cell>
          <cell r="D809" t="str">
            <v>caùi</v>
          </cell>
          <cell r="E809">
            <v>0</v>
          </cell>
          <cell r="G809">
            <v>0</v>
          </cell>
          <cell r="I809">
            <v>114</v>
          </cell>
          <cell r="J809">
            <v>0</v>
          </cell>
          <cell r="K809">
            <v>114</v>
          </cell>
          <cell r="L809">
            <v>0</v>
          </cell>
          <cell r="M809">
            <v>0</v>
          </cell>
          <cell r="N809">
            <v>0</v>
          </cell>
          <cell r="O809">
            <v>0</v>
          </cell>
        </row>
        <row r="810">
          <cell r="A810">
            <v>771</v>
          </cell>
          <cell r="B810">
            <v>0</v>
          </cell>
          <cell r="C810" t="str">
            <v>Caàu chì töï rôi FCO 35kV</v>
          </cell>
          <cell r="D810" t="str">
            <v>caùi</v>
          </cell>
          <cell r="E810">
            <v>0</v>
          </cell>
          <cell r="G810">
            <v>0</v>
          </cell>
          <cell r="H810">
            <v>6554</v>
          </cell>
          <cell r="J810">
            <v>6554</v>
          </cell>
          <cell r="K810">
            <v>0</v>
          </cell>
          <cell r="L810">
            <v>0</v>
          </cell>
          <cell r="M810">
            <v>0</v>
          </cell>
          <cell r="N810">
            <v>0</v>
          </cell>
          <cell r="O810">
            <v>0</v>
          </cell>
        </row>
        <row r="811">
          <cell r="A811">
            <v>772</v>
          </cell>
          <cell r="B811">
            <v>0</v>
          </cell>
          <cell r="C811" t="str">
            <v>Caàu chì töï rôi FCO 27kV-100A</v>
          </cell>
          <cell r="D811" t="str">
            <v>caùi</v>
          </cell>
          <cell r="E811">
            <v>0</v>
          </cell>
          <cell r="G811">
            <v>0</v>
          </cell>
          <cell r="I811">
            <v>43.3</v>
          </cell>
          <cell r="J811">
            <v>0</v>
          </cell>
          <cell r="K811">
            <v>43.3</v>
          </cell>
          <cell r="L811">
            <v>0</v>
          </cell>
          <cell r="M811">
            <v>0</v>
          </cell>
          <cell r="N811">
            <v>0</v>
          </cell>
          <cell r="O811">
            <v>0</v>
          </cell>
        </row>
        <row r="812">
          <cell r="A812">
            <v>773</v>
          </cell>
          <cell r="B812">
            <v>0</v>
          </cell>
          <cell r="C812" t="str">
            <v>Caàu chì töï rôi FCO 15/27kV-200A</v>
          </cell>
          <cell r="D812" t="str">
            <v>caùi</v>
          </cell>
          <cell r="E812">
            <v>0</v>
          </cell>
          <cell r="G812">
            <v>0</v>
          </cell>
          <cell r="I812">
            <v>99</v>
          </cell>
          <cell r="J812">
            <v>0</v>
          </cell>
          <cell r="K812">
            <v>99</v>
          </cell>
          <cell r="L812">
            <v>0</v>
          </cell>
          <cell r="M812">
            <v>0</v>
          </cell>
          <cell r="N812">
            <v>0</v>
          </cell>
          <cell r="O812">
            <v>0</v>
          </cell>
        </row>
        <row r="813">
          <cell r="A813">
            <v>774</v>
          </cell>
          <cell r="B813">
            <v>0</v>
          </cell>
          <cell r="C813" t="str">
            <v>Caàu chì töï rôi FCO 24kV</v>
          </cell>
          <cell r="D813" t="str">
            <v>caùi</v>
          </cell>
          <cell r="E813">
            <v>0</v>
          </cell>
          <cell r="G813">
            <v>0</v>
          </cell>
          <cell r="H813">
            <v>1378</v>
          </cell>
          <cell r="J813">
            <v>1378</v>
          </cell>
          <cell r="K813">
            <v>0</v>
          </cell>
          <cell r="L813">
            <v>0</v>
          </cell>
          <cell r="M813">
            <v>0</v>
          </cell>
          <cell r="N813">
            <v>0</v>
          </cell>
          <cell r="O813">
            <v>0</v>
          </cell>
        </row>
        <row r="814">
          <cell r="A814">
            <v>775</v>
          </cell>
          <cell r="B814">
            <v>0</v>
          </cell>
          <cell r="C814" t="str">
            <v>Caàu chì töï rôi FCO 22kV</v>
          </cell>
          <cell r="D814" t="str">
            <v>caùi</v>
          </cell>
          <cell r="E814">
            <v>0</v>
          </cell>
          <cell r="G814">
            <v>0</v>
          </cell>
          <cell r="H814">
            <v>1265</v>
          </cell>
          <cell r="J814">
            <v>1265</v>
          </cell>
          <cell r="K814">
            <v>0</v>
          </cell>
          <cell r="L814">
            <v>0</v>
          </cell>
          <cell r="M814">
            <v>0</v>
          </cell>
          <cell r="N814">
            <v>0</v>
          </cell>
          <cell r="O814">
            <v>0</v>
          </cell>
        </row>
        <row r="815">
          <cell r="A815">
            <v>776</v>
          </cell>
          <cell r="B815">
            <v>0</v>
          </cell>
          <cell r="C815" t="str">
            <v>Caàu chì töï rôi FCO 6-10kV</v>
          </cell>
          <cell r="D815" t="str">
            <v>caùi</v>
          </cell>
          <cell r="E815">
            <v>0</v>
          </cell>
          <cell r="G815">
            <v>0</v>
          </cell>
          <cell r="H815">
            <v>803</v>
          </cell>
          <cell r="J815">
            <v>803</v>
          </cell>
          <cell r="K815">
            <v>0</v>
          </cell>
          <cell r="L815">
            <v>0</v>
          </cell>
          <cell r="M815">
            <v>0</v>
          </cell>
          <cell r="N815">
            <v>0</v>
          </cell>
          <cell r="O815">
            <v>0</v>
          </cell>
        </row>
        <row r="816">
          <cell r="A816">
            <v>777</v>
          </cell>
          <cell r="B816">
            <v>0</v>
          </cell>
          <cell r="C816" t="str">
            <v>Caàu chì PTO (haï theá) 400A</v>
          </cell>
          <cell r="D816" t="str">
            <v>caùi</v>
          </cell>
          <cell r="E816">
            <v>0</v>
          </cell>
          <cell r="G816">
            <v>0</v>
          </cell>
          <cell r="H816">
            <v>161</v>
          </cell>
          <cell r="J816">
            <v>161</v>
          </cell>
          <cell r="K816">
            <v>0</v>
          </cell>
          <cell r="L816">
            <v>0</v>
          </cell>
          <cell r="M816">
            <v>0</v>
          </cell>
          <cell r="N816">
            <v>0</v>
          </cell>
          <cell r="O816">
            <v>0</v>
          </cell>
        </row>
        <row r="817">
          <cell r="A817">
            <v>778</v>
          </cell>
          <cell r="B817">
            <v>0</v>
          </cell>
          <cell r="C817" t="str">
            <v>Caàu chì PTO (haï theá) 200-300A</v>
          </cell>
          <cell r="D817" t="str">
            <v>caùi</v>
          </cell>
          <cell r="E817">
            <v>0</v>
          </cell>
          <cell r="G817">
            <v>0</v>
          </cell>
          <cell r="H817">
            <v>131</v>
          </cell>
          <cell r="J817">
            <v>131</v>
          </cell>
          <cell r="K817">
            <v>0</v>
          </cell>
          <cell r="L817">
            <v>0</v>
          </cell>
          <cell r="M817">
            <v>0</v>
          </cell>
          <cell r="N817">
            <v>0</v>
          </cell>
          <cell r="O817">
            <v>0</v>
          </cell>
        </row>
        <row r="818">
          <cell r="A818">
            <v>779</v>
          </cell>
          <cell r="B818">
            <v>0</v>
          </cell>
          <cell r="C818" t="str">
            <v>Caàu chì PTO (haï theá) 50-150A</v>
          </cell>
          <cell r="D818" t="str">
            <v>caùi</v>
          </cell>
          <cell r="E818">
            <v>0</v>
          </cell>
          <cell r="G818">
            <v>0</v>
          </cell>
          <cell r="H818">
            <v>106</v>
          </cell>
          <cell r="J818">
            <v>106</v>
          </cell>
          <cell r="K818">
            <v>0</v>
          </cell>
          <cell r="L818">
            <v>0</v>
          </cell>
          <cell r="M818">
            <v>0</v>
          </cell>
          <cell r="N818">
            <v>0</v>
          </cell>
          <cell r="O818">
            <v>0</v>
          </cell>
        </row>
        <row r="819">
          <cell r="A819">
            <v>780</v>
          </cell>
          <cell r="B819">
            <v>0</v>
          </cell>
          <cell r="C819" t="str">
            <v>Daây chì 140-400A</v>
          </cell>
          <cell r="D819" t="str">
            <v>caùi</v>
          </cell>
          <cell r="E819">
            <v>0</v>
          </cell>
          <cell r="G819">
            <v>0</v>
          </cell>
          <cell r="I819">
            <v>5.9</v>
          </cell>
          <cell r="J819">
            <v>0</v>
          </cell>
          <cell r="K819">
            <v>5.9</v>
          </cell>
          <cell r="L819">
            <v>0</v>
          </cell>
          <cell r="M819">
            <v>0</v>
          </cell>
          <cell r="N819">
            <v>0</v>
          </cell>
          <cell r="O819">
            <v>0</v>
          </cell>
        </row>
        <row r="820">
          <cell r="A820">
            <v>781</v>
          </cell>
          <cell r="B820">
            <v>0</v>
          </cell>
          <cell r="C820" t="str">
            <v>Daây chì 65; 100A</v>
          </cell>
          <cell r="D820" t="str">
            <v>caùi</v>
          </cell>
          <cell r="E820">
            <v>0</v>
          </cell>
          <cell r="G820">
            <v>0</v>
          </cell>
          <cell r="I820">
            <v>2.2000000000000002</v>
          </cell>
          <cell r="J820">
            <v>0</v>
          </cell>
          <cell r="K820">
            <v>2.2000000000000002</v>
          </cell>
          <cell r="L820">
            <v>0</v>
          </cell>
          <cell r="M820">
            <v>0</v>
          </cell>
          <cell r="N820">
            <v>0</v>
          </cell>
          <cell r="O820">
            <v>0</v>
          </cell>
        </row>
        <row r="821">
          <cell r="A821">
            <v>782</v>
          </cell>
          <cell r="B821">
            <v>0</v>
          </cell>
          <cell r="C821" t="str">
            <v>Daây chì 3-50A</v>
          </cell>
          <cell r="D821" t="str">
            <v>caùi</v>
          </cell>
          <cell r="E821">
            <v>0</v>
          </cell>
          <cell r="G821">
            <v>0</v>
          </cell>
          <cell r="I821">
            <v>1.2</v>
          </cell>
          <cell r="J821">
            <v>0</v>
          </cell>
          <cell r="K821">
            <v>1.2</v>
          </cell>
          <cell r="L821">
            <v>0</v>
          </cell>
          <cell r="M821">
            <v>0</v>
          </cell>
          <cell r="N821">
            <v>0</v>
          </cell>
          <cell r="O821">
            <v>0</v>
          </cell>
        </row>
        <row r="822">
          <cell r="A822">
            <v>783</v>
          </cell>
          <cell r="B822">
            <v>0</v>
          </cell>
          <cell r="C822" t="str">
            <v>Oáng chì 35kV</v>
          </cell>
          <cell r="D822" t="str">
            <v>oáng</v>
          </cell>
          <cell r="E822">
            <v>0</v>
          </cell>
          <cell r="G822">
            <v>0</v>
          </cell>
          <cell r="H822">
            <v>690</v>
          </cell>
          <cell r="J822">
            <v>690</v>
          </cell>
          <cell r="K822">
            <v>0</v>
          </cell>
          <cell r="L822">
            <v>0</v>
          </cell>
          <cell r="M822">
            <v>0</v>
          </cell>
          <cell r="N822">
            <v>0</v>
          </cell>
          <cell r="O822">
            <v>0</v>
          </cell>
        </row>
        <row r="823">
          <cell r="A823">
            <v>784</v>
          </cell>
          <cell r="B823">
            <v>0</v>
          </cell>
          <cell r="C823" t="str">
            <v>Oáng chì 10kV</v>
          </cell>
          <cell r="D823" t="str">
            <v>oáng</v>
          </cell>
          <cell r="E823">
            <v>0</v>
          </cell>
          <cell r="G823">
            <v>0</v>
          </cell>
          <cell r="H823">
            <v>315</v>
          </cell>
          <cell r="J823">
            <v>315</v>
          </cell>
          <cell r="K823">
            <v>0</v>
          </cell>
          <cell r="L823">
            <v>0</v>
          </cell>
          <cell r="M823">
            <v>0</v>
          </cell>
          <cell r="N823">
            <v>0</v>
          </cell>
          <cell r="O823">
            <v>0</v>
          </cell>
        </row>
        <row r="824">
          <cell r="A824" t="str">
            <v>W</v>
          </cell>
          <cell r="B824">
            <v>0</v>
          </cell>
          <cell r="C824" t="str">
            <v>PHUÏ KIEÄN VAÄT LIEÄU THOÂNG TIN</v>
          </cell>
          <cell r="E824">
            <v>0</v>
          </cell>
          <cell r="G824">
            <v>0</v>
          </cell>
          <cell r="J824">
            <v>0</v>
          </cell>
          <cell r="K824">
            <v>0</v>
          </cell>
          <cell r="L824">
            <v>0</v>
          </cell>
          <cell r="M824">
            <v>0</v>
          </cell>
          <cell r="N824">
            <v>0</v>
          </cell>
          <cell r="O824">
            <v>0</v>
          </cell>
        </row>
        <row r="825">
          <cell r="A825" t="str">
            <v>W.1</v>
          </cell>
          <cell r="B825">
            <v>0</v>
          </cell>
          <cell r="C825" t="str">
            <v>Phuï kieän thoâng tin quang</v>
          </cell>
          <cell r="E825">
            <v>0</v>
          </cell>
          <cell r="G825">
            <v>0</v>
          </cell>
          <cell r="J825">
            <v>0</v>
          </cell>
          <cell r="K825">
            <v>0</v>
          </cell>
          <cell r="L825">
            <v>0</v>
          </cell>
          <cell r="M825">
            <v>0</v>
          </cell>
          <cell r="N825">
            <v>0</v>
          </cell>
          <cell r="O825">
            <v>0</v>
          </cell>
        </row>
        <row r="826">
          <cell r="A826">
            <v>785</v>
          </cell>
          <cell r="B826">
            <v>0</v>
          </cell>
          <cell r="C826" t="str">
            <v>Hoäp ñaáu noái caùp ngoaøi trôøi, cho caùp 12 sôïi OPGW</v>
          </cell>
          <cell r="D826" t="str">
            <v>boä</v>
          </cell>
          <cell r="E826">
            <v>0</v>
          </cell>
          <cell r="G826">
            <v>0</v>
          </cell>
          <cell r="I826">
            <v>322.5</v>
          </cell>
          <cell r="J826">
            <v>0</v>
          </cell>
          <cell r="K826">
            <v>322.5</v>
          </cell>
          <cell r="L826">
            <v>0</v>
          </cell>
          <cell r="M826">
            <v>0</v>
          </cell>
          <cell r="N826">
            <v>0</v>
          </cell>
          <cell r="O826">
            <v>0</v>
          </cell>
        </row>
        <row r="827">
          <cell r="A827">
            <v>786</v>
          </cell>
          <cell r="B827">
            <v>0</v>
          </cell>
          <cell r="C827" t="str">
            <v>Hoäp ñaáu noái caùp ngoaøi trôøi vôùi FOSC -400-ADSS</v>
          </cell>
          <cell r="D827" t="str">
            <v>boä</v>
          </cell>
          <cell r="E827">
            <v>0</v>
          </cell>
          <cell r="G827">
            <v>0</v>
          </cell>
          <cell r="I827">
            <v>243.1</v>
          </cell>
          <cell r="J827">
            <v>0</v>
          </cell>
          <cell r="K827">
            <v>243.1</v>
          </cell>
          <cell r="L827">
            <v>0</v>
          </cell>
          <cell r="M827">
            <v>0</v>
          </cell>
          <cell r="N827">
            <v>0</v>
          </cell>
          <cell r="O827">
            <v>0</v>
          </cell>
        </row>
        <row r="828">
          <cell r="A828">
            <v>787</v>
          </cell>
          <cell r="B828">
            <v>0</v>
          </cell>
          <cell r="C828" t="str">
            <v>Hoäp noái caùp trong nhaø ORDJ</v>
          </cell>
          <cell r="D828" t="str">
            <v>boä</v>
          </cell>
          <cell r="E828">
            <v>0</v>
          </cell>
          <cell r="G828">
            <v>0</v>
          </cell>
          <cell r="I828">
            <v>183.5</v>
          </cell>
          <cell r="J828">
            <v>0</v>
          </cell>
          <cell r="K828">
            <v>183.5</v>
          </cell>
          <cell r="L828">
            <v>0</v>
          </cell>
          <cell r="M828">
            <v>0</v>
          </cell>
          <cell r="N828">
            <v>0</v>
          </cell>
          <cell r="O828">
            <v>0</v>
          </cell>
        </row>
        <row r="829">
          <cell r="A829">
            <v>788</v>
          </cell>
          <cell r="B829">
            <v>0</v>
          </cell>
          <cell r="C829" t="str">
            <v>Hoäp noái caùp trong nhaø ORDJ rack 19"-ADSS</v>
          </cell>
          <cell r="D829" t="str">
            <v>boä</v>
          </cell>
          <cell r="E829">
            <v>0</v>
          </cell>
          <cell r="G829">
            <v>0</v>
          </cell>
          <cell r="I829">
            <v>84.3</v>
          </cell>
          <cell r="J829">
            <v>0</v>
          </cell>
          <cell r="K829">
            <v>84.3</v>
          </cell>
          <cell r="L829">
            <v>0</v>
          </cell>
          <cell r="M829">
            <v>0</v>
          </cell>
          <cell r="N829">
            <v>0</v>
          </cell>
          <cell r="O829">
            <v>0</v>
          </cell>
        </row>
        <row r="830">
          <cell r="A830">
            <v>789</v>
          </cell>
          <cell r="B830">
            <v>0</v>
          </cell>
          <cell r="C830" t="str">
            <v>Hoäp noái caùp 12 sôïi quang</v>
          </cell>
          <cell r="D830" t="str">
            <v>hoäp</v>
          </cell>
          <cell r="E830">
            <v>0</v>
          </cell>
          <cell r="G830">
            <v>0</v>
          </cell>
          <cell r="I830">
            <v>400.3</v>
          </cell>
          <cell r="J830">
            <v>0</v>
          </cell>
          <cell r="K830">
            <v>400.3</v>
          </cell>
          <cell r="L830">
            <v>0</v>
          </cell>
          <cell r="M830">
            <v>0</v>
          </cell>
          <cell r="N830">
            <v>0</v>
          </cell>
          <cell r="O830">
            <v>0</v>
          </cell>
        </row>
        <row r="831">
          <cell r="A831">
            <v>790</v>
          </cell>
          <cell r="B831">
            <v>0</v>
          </cell>
          <cell r="C831" t="str">
            <v>Hoäp noái caùp ODF cho caùp 12 sôïi taïp</v>
          </cell>
          <cell r="D831" t="str">
            <v>boä</v>
          </cell>
          <cell r="E831">
            <v>0</v>
          </cell>
          <cell r="G831">
            <v>0</v>
          </cell>
          <cell r="I831">
            <v>698.3</v>
          </cell>
          <cell r="J831">
            <v>0</v>
          </cell>
          <cell r="K831">
            <v>698.3</v>
          </cell>
          <cell r="L831">
            <v>0</v>
          </cell>
          <cell r="M831">
            <v>0</v>
          </cell>
          <cell r="N831">
            <v>0</v>
          </cell>
          <cell r="O831">
            <v>0</v>
          </cell>
        </row>
        <row r="832">
          <cell r="A832">
            <v>791</v>
          </cell>
          <cell r="B832">
            <v>0</v>
          </cell>
          <cell r="C832" t="str">
            <v>Hoäp noái caùp trong nhaø, caùp No-metalic</v>
          </cell>
          <cell r="D832" t="str">
            <v>boä</v>
          </cell>
          <cell r="E832">
            <v>0</v>
          </cell>
          <cell r="G832">
            <v>0</v>
          </cell>
          <cell r="I832">
            <v>124</v>
          </cell>
          <cell r="J832">
            <v>0</v>
          </cell>
          <cell r="K832">
            <v>124</v>
          </cell>
          <cell r="L832">
            <v>0</v>
          </cell>
          <cell r="M832">
            <v>0</v>
          </cell>
          <cell r="N832">
            <v>0</v>
          </cell>
          <cell r="O832">
            <v>0</v>
          </cell>
        </row>
        <row r="833">
          <cell r="A833">
            <v>792</v>
          </cell>
          <cell r="B833">
            <v>0</v>
          </cell>
          <cell r="C833" t="str">
            <v>Hoäp noái caùp trung gian FOSC-400-ADSS</v>
          </cell>
          <cell r="D833" t="str">
            <v>boä</v>
          </cell>
          <cell r="E833">
            <v>0</v>
          </cell>
          <cell r="G833">
            <v>0</v>
          </cell>
          <cell r="I833">
            <v>243.1</v>
          </cell>
          <cell r="J833">
            <v>0</v>
          </cell>
          <cell r="K833">
            <v>243.1</v>
          </cell>
          <cell r="L833">
            <v>0</v>
          </cell>
          <cell r="M833">
            <v>0</v>
          </cell>
          <cell r="N833">
            <v>0</v>
          </cell>
          <cell r="O833">
            <v>0</v>
          </cell>
        </row>
        <row r="834">
          <cell r="A834">
            <v>793</v>
          </cell>
          <cell r="B834">
            <v>0</v>
          </cell>
          <cell r="C834" t="str">
            <v>Hoäp noái caùp trung gian ADS cho ñöôøng vaøo 12 sôïi</v>
          </cell>
          <cell r="D834" t="str">
            <v>boä</v>
          </cell>
          <cell r="E834">
            <v>0</v>
          </cell>
          <cell r="G834">
            <v>0</v>
          </cell>
          <cell r="I834">
            <v>367.8</v>
          </cell>
          <cell r="J834">
            <v>0</v>
          </cell>
          <cell r="K834">
            <v>367.8</v>
          </cell>
          <cell r="L834">
            <v>0</v>
          </cell>
          <cell r="M834">
            <v>0</v>
          </cell>
          <cell r="N834">
            <v>0</v>
          </cell>
          <cell r="O834">
            <v>0</v>
          </cell>
        </row>
        <row r="835">
          <cell r="A835">
            <v>794</v>
          </cell>
          <cell r="B835">
            <v>0</v>
          </cell>
          <cell r="C835" t="str">
            <v>Hoäp noái caùp trung gian OPGW/OPGW; OPGW/OFC</v>
          </cell>
          <cell r="D835" t="str">
            <v>boä</v>
          </cell>
          <cell r="E835">
            <v>0</v>
          </cell>
          <cell r="G835">
            <v>0</v>
          </cell>
          <cell r="I835">
            <v>518.70000000000005</v>
          </cell>
          <cell r="J835">
            <v>0</v>
          </cell>
          <cell r="K835">
            <v>518.70000000000005</v>
          </cell>
          <cell r="L835">
            <v>0</v>
          </cell>
          <cell r="M835">
            <v>0</v>
          </cell>
          <cell r="N835">
            <v>0</v>
          </cell>
          <cell r="O835">
            <v>0</v>
          </cell>
        </row>
        <row r="836">
          <cell r="A836">
            <v>795</v>
          </cell>
          <cell r="B836">
            <v>0</v>
          </cell>
          <cell r="C836" t="str">
            <v>Hoäp noái caùp quang OPGW 120 vaø 90</v>
          </cell>
          <cell r="D836" t="str">
            <v>boä</v>
          </cell>
          <cell r="E836">
            <v>0</v>
          </cell>
          <cell r="G836">
            <v>0</v>
          </cell>
          <cell r="I836">
            <v>159</v>
          </cell>
          <cell r="J836">
            <v>0</v>
          </cell>
          <cell r="K836">
            <v>159</v>
          </cell>
          <cell r="L836">
            <v>0</v>
          </cell>
          <cell r="M836">
            <v>0</v>
          </cell>
          <cell r="N836">
            <v>0</v>
          </cell>
          <cell r="O836">
            <v>0</v>
          </cell>
        </row>
        <row r="837">
          <cell r="A837">
            <v>796</v>
          </cell>
          <cell r="B837">
            <v>0</v>
          </cell>
          <cell r="C837" t="str">
            <v>Hoäp chuyeån noái DDF : 21x75 W® 21x120 W</v>
          </cell>
          <cell r="D837" t="str">
            <v>boä</v>
          </cell>
          <cell r="E837">
            <v>0</v>
          </cell>
          <cell r="G837">
            <v>0</v>
          </cell>
          <cell r="I837">
            <v>590.4</v>
          </cell>
          <cell r="J837">
            <v>0</v>
          </cell>
          <cell r="K837">
            <v>590.4</v>
          </cell>
          <cell r="L837">
            <v>0</v>
          </cell>
          <cell r="M837">
            <v>0</v>
          </cell>
          <cell r="N837">
            <v>0</v>
          </cell>
          <cell r="O837">
            <v>0</v>
          </cell>
        </row>
        <row r="838">
          <cell r="A838">
            <v>797</v>
          </cell>
          <cell r="B838">
            <v>0</v>
          </cell>
          <cell r="C838" t="str">
            <v>Oáng luoàn caùp choân ngaàm HDPE phi 49</v>
          </cell>
          <cell r="D838" t="str">
            <v>100m</v>
          </cell>
          <cell r="E838">
            <v>0</v>
          </cell>
          <cell r="G838">
            <v>0</v>
          </cell>
          <cell r="I838">
            <v>189</v>
          </cell>
          <cell r="J838">
            <v>0</v>
          </cell>
          <cell r="K838">
            <v>189</v>
          </cell>
          <cell r="L838">
            <v>0</v>
          </cell>
          <cell r="M838">
            <v>0</v>
          </cell>
          <cell r="N838">
            <v>0</v>
          </cell>
          <cell r="O838">
            <v>0</v>
          </cell>
        </row>
        <row r="839">
          <cell r="A839">
            <v>798</v>
          </cell>
          <cell r="B839">
            <v>0</v>
          </cell>
          <cell r="C839" t="str">
            <v>Noái cho oáng F49 HDPE phi 49-135</v>
          </cell>
          <cell r="D839" t="str">
            <v>boä</v>
          </cell>
          <cell r="E839">
            <v>0</v>
          </cell>
          <cell r="G839">
            <v>0</v>
          </cell>
          <cell r="I839">
            <v>17</v>
          </cell>
          <cell r="J839">
            <v>0</v>
          </cell>
          <cell r="K839">
            <v>17</v>
          </cell>
          <cell r="L839">
            <v>0</v>
          </cell>
          <cell r="M839">
            <v>0</v>
          </cell>
          <cell r="N839">
            <v>0</v>
          </cell>
          <cell r="O839">
            <v>0</v>
          </cell>
        </row>
        <row r="840">
          <cell r="A840">
            <v>799</v>
          </cell>
          <cell r="B840">
            <v>0</v>
          </cell>
          <cell r="C840" t="str">
            <v>Keïp neùo cho caùp quang OPGW 90</v>
          </cell>
          <cell r="D840" t="str">
            <v>boä</v>
          </cell>
          <cell r="E840">
            <v>0</v>
          </cell>
          <cell r="G840">
            <v>0</v>
          </cell>
          <cell r="I840">
            <v>25</v>
          </cell>
          <cell r="J840">
            <v>0</v>
          </cell>
          <cell r="K840">
            <v>25</v>
          </cell>
          <cell r="L840">
            <v>0</v>
          </cell>
          <cell r="M840">
            <v>0</v>
          </cell>
          <cell r="N840">
            <v>0</v>
          </cell>
          <cell r="O840">
            <v>0</v>
          </cell>
        </row>
        <row r="841">
          <cell r="A841">
            <v>800</v>
          </cell>
          <cell r="B841">
            <v>0</v>
          </cell>
          <cell r="C841" t="str">
            <v>Keïp neùo cho caùp quang OPGW 120</v>
          </cell>
          <cell r="D841" t="str">
            <v>boä</v>
          </cell>
          <cell r="E841">
            <v>0</v>
          </cell>
          <cell r="G841">
            <v>0</v>
          </cell>
          <cell r="I841">
            <v>25</v>
          </cell>
          <cell r="J841">
            <v>0</v>
          </cell>
          <cell r="K841">
            <v>25</v>
          </cell>
          <cell r="L841">
            <v>0</v>
          </cell>
          <cell r="M841">
            <v>0</v>
          </cell>
          <cell r="N841">
            <v>0</v>
          </cell>
          <cell r="O841">
            <v>0</v>
          </cell>
        </row>
        <row r="842">
          <cell r="A842">
            <v>801</v>
          </cell>
          <cell r="B842">
            <v>0</v>
          </cell>
          <cell r="C842" t="str">
            <v>Keïp daây leøo cho coät neùo treo, (khoâng treo) caùp quang</v>
          </cell>
          <cell r="D842" t="str">
            <v>caùi</v>
          </cell>
          <cell r="E842">
            <v>0</v>
          </cell>
          <cell r="G842">
            <v>0</v>
          </cell>
          <cell r="I842">
            <v>35.299999999999997</v>
          </cell>
          <cell r="J842">
            <v>0</v>
          </cell>
          <cell r="K842">
            <v>35.299999999999997</v>
          </cell>
          <cell r="L842">
            <v>0</v>
          </cell>
          <cell r="M842">
            <v>0</v>
          </cell>
          <cell r="N842">
            <v>0</v>
          </cell>
          <cell r="O842">
            <v>0</v>
          </cell>
        </row>
        <row r="843">
          <cell r="A843">
            <v>802</v>
          </cell>
          <cell r="B843">
            <v>0</v>
          </cell>
          <cell r="C843" t="str">
            <v>Keïp</v>
          </cell>
          <cell r="D843" t="str">
            <v>caùi</v>
          </cell>
          <cell r="E843">
            <v>0</v>
          </cell>
          <cell r="G843">
            <v>0</v>
          </cell>
          <cell r="I843">
            <v>21.6</v>
          </cell>
          <cell r="J843">
            <v>0</v>
          </cell>
          <cell r="K843">
            <v>21.6</v>
          </cell>
          <cell r="L843">
            <v>0</v>
          </cell>
          <cell r="M843">
            <v>0</v>
          </cell>
          <cell r="N843">
            <v>0</v>
          </cell>
          <cell r="O843">
            <v>0</v>
          </cell>
        </row>
        <row r="844">
          <cell r="A844">
            <v>803</v>
          </cell>
          <cell r="B844">
            <v>0</v>
          </cell>
          <cell r="C844" t="str">
            <v>Keïp chì</v>
          </cell>
          <cell r="D844" t="str">
            <v>caùi</v>
          </cell>
          <cell r="E844">
            <v>0</v>
          </cell>
          <cell r="G844">
            <v>0</v>
          </cell>
          <cell r="I844">
            <v>3.8</v>
          </cell>
          <cell r="J844">
            <v>0</v>
          </cell>
          <cell r="K844">
            <v>3.8</v>
          </cell>
          <cell r="L844">
            <v>0</v>
          </cell>
          <cell r="M844">
            <v>0</v>
          </cell>
          <cell r="N844">
            <v>0</v>
          </cell>
          <cell r="O844">
            <v>0</v>
          </cell>
        </row>
        <row r="845">
          <cell r="A845">
            <v>804</v>
          </cell>
          <cell r="B845">
            <v>0</v>
          </cell>
          <cell r="C845" t="str">
            <v>Choáng rung caùp quang Damper OPGW</v>
          </cell>
          <cell r="D845" t="str">
            <v>boä</v>
          </cell>
          <cell r="E845">
            <v>0</v>
          </cell>
          <cell r="G845">
            <v>0</v>
          </cell>
          <cell r="I845">
            <v>24.6</v>
          </cell>
          <cell r="J845">
            <v>0</v>
          </cell>
          <cell r="K845">
            <v>24.6</v>
          </cell>
          <cell r="L845">
            <v>0</v>
          </cell>
          <cell r="M845">
            <v>0</v>
          </cell>
          <cell r="N845">
            <v>0</v>
          </cell>
          <cell r="O845">
            <v>0</v>
          </cell>
        </row>
        <row r="846">
          <cell r="B846">
            <v>0</v>
          </cell>
          <cell r="C846" t="str">
            <v>Choáng rung caùp quang OPGW 120 vaø 90</v>
          </cell>
          <cell r="D846" t="str">
            <v>boä</v>
          </cell>
          <cell r="E846">
            <v>0</v>
          </cell>
          <cell r="G846">
            <v>0</v>
          </cell>
          <cell r="I846">
            <v>26</v>
          </cell>
          <cell r="J846">
            <v>0</v>
          </cell>
          <cell r="K846">
            <v>26</v>
          </cell>
          <cell r="L846">
            <v>0</v>
          </cell>
          <cell r="M846">
            <v>0</v>
          </cell>
          <cell r="N846">
            <v>0</v>
          </cell>
          <cell r="O846">
            <v>0</v>
          </cell>
        </row>
        <row r="847">
          <cell r="A847">
            <v>805</v>
          </cell>
          <cell r="B847">
            <v>0</v>
          </cell>
          <cell r="C847" t="str">
            <v>Choáng rung caùp quang ADSS Damper ADSS</v>
          </cell>
          <cell r="D847" t="str">
            <v>boä</v>
          </cell>
          <cell r="E847">
            <v>0</v>
          </cell>
          <cell r="G847">
            <v>0</v>
          </cell>
          <cell r="I847">
            <v>8.3000000000000007</v>
          </cell>
          <cell r="J847">
            <v>0</v>
          </cell>
          <cell r="K847">
            <v>8.3000000000000007</v>
          </cell>
          <cell r="L847">
            <v>0</v>
          </cell>
          <cell r="M847">
            <v>0</v>
          </cell>
          <cell r="N847">
            <v>0</v>
          </cell>
          <cell r="O847">
            <v>0</v>
          </cell>
        </row>
        <row r="848">
          <cell r="A848">
            <v>806</v>
          </cell>
          <cell r="B848">
            <v>0</v>
          </cell>
          <cell r="C848" t="str">
            <v>Phuï kieän laép ñaët caùp treo treân coät aêng ten (coät beâtoâng)</v>
          </cell>
          <cell r="D848" t="str">
            <v>boä</v>
          </cell>
          <cell r="E848">
            <v>0</v>
          </cell>
          <cell r="G848">
            <v>0</v>
          </cell>
          <cell r="I848">
            <v>235.6</v>
          </cell>
          <cell r="J848">
            <v>0</v>
          </cell>
          <cell r="K848">
            <v>235.6</v>
          </cell>
          <cell r="L848">
            <v>0</v>
          </cell>
          <cell r="M848">
            <v>0</v>
          </cell>
          <cell r="N848">
            <v>0</v>
          </cell>
          <cell r="O848">
            <v>0</v>
          </cell>
        </row>
        <row r="849">
          <cell r="A849">
            <v>807</v>
          </cell>
          <cell r="B849">
            <v>0</v>
          </cell>
          <cell r="C849" t="str">
            <v>Phuï kieän laép ñaët caùp treo treân coät theùp</v>
          </cell>
          <cell r="D849" t="str">
            <v>boä</v>
          </cell>
          <cell r="E849">
            <v>0</v>
          </cell>
          <cell r="G849">
            <v>0</v>
          </cell>
          <cell r="I849">
            <v>192.7</v>
          </cell>
          <cell r="J849">
            <v>0</v>
          </cell>
          <cell r="K849">
            <v>192.7</v>
          </cell>
          <cell r="L849">
            <v>0</v>
          </cell>
          <cell r="M849">
            <v>0</v>
          </cell>
          <cell r="N849">
            <v>0</v>
          </cell>
          <cell r="O849">
            <v>0</v>
          </cell>
        </row>
        <row r="850">
          <cell r="A850">
            <v>808</v>
          </cell>
          <cell r="B850">
            <v>0</v>
          </cell>
          <cell r="C850" t="str">
            <v>Chuoãi ñôõ caùp quang OPGW 90</v>
          </cell>
          <cell r="D850" t="str">
            <v>boä</v>
          </cell>
          <cell r="E850">
            <v>0</v>
          </cell>
          <cell r="G850">
            <v>0</v>
          </cell>
          <cell r="I850">
            <v>72</v>
          </cell>
          <cell r="J850">
            <v>0</v>
          </cell>
          <cell r="K850">
            <v>72</v>
          </cell>
          <cell r="L850">
            <v>0</v>
          </cell>
          <cell r="M850">
            <v>0</v>
          </cell>
          <cell r="N850">
            <v>0</v>
          </cell>
          <cell r="O850">
            <v>0</v>
          </cell>
        </row>
        <row r="851">
          <cell r="A851">
            <v>809</v>
          </cell>
          <cell r="B851">
            <v>0</v>
          </cell>
          <cell r="C851" t="str">
            <v>Chuoãi ñôõ caùp quang OPGW 120</v>
          </cell>
          <cell r="D851" t="str">
            <v>boä</v>
          </cell>
          <cell r="E851">
            <v>0</v>
          </cell>
          <cell r="G851">
            <v>0</v>
          </cell>
          <cell r="I851">
            <v>84</v>
          </cell>
          <cell r="J851">
            <v>0</v>
          </cell>
          <cell r="K851">
            <v>84</v>
          </cell>
          <cell r="L851">
            <v>0</v>
          </cell>
          <cell r="M851">
            <v>0</v>
          </cell>
          <cell r="N851">
            <v>0</v>
          </cell>
          <cell r="O851">
            <v>0</v>
          </cell>
        </row>
        <row r="852">
          <cell r="A852">
            <v>810</v>
          </cell>
          <cell r="B852">
            <v>0</v>
          </cell>
          <cell r="C852" t="str">
            <v>Chuoãi neùo  caùp quang OPGW 90</v>
          </cell>
          <cell r="D852" t="str">
            <v>boä</v>
          </cell>
          <cell r="E852">
            <v>0</v>
          </cell>
          <cell r="G852">
            <v>0</v>
          </cell>
          <cell r="I852">
            <v>61</v>
          </cell>
          <cell r="J852">
            <v>0</v>
          </cell>
          <cell r="K852">
            <v>61</v>
          </cell>
          <cell r="L852">
            <v>0</v>
          </cell>
          <cell r="M852">
            <v>0</v>
          </cell>
          <cell r="N852">
            <v>0</v>
          </cell>
          <cell r="O852">
            <v>0</v>
          </cell>
        </row>
        <row r="853">
          <cell r="A853">
            <v>811</v>
          </cell>
          <cell r="B853">
            <v>0</v>
          </cell>
          <cell r="C853" t="str">
            <v>Chuoãi neùo  caùp quang OPGW 120</v>
          </cell>
          <cell r="D853" t="str">
            <v>boä</v>
          </cell>
          <cell r="E853">
            <v>0</v>
          </cell>
          <cell r="G853">
            <v>0</v>
          </cell>
          <cell r="I853">
            <v>79</v>
          </cell>
          <cell r="J853">
            <v>0</v>
          </cell>
          <cell r="K853">
            <v>79</v>
          </cell>
          <cell r="L853">
            <v>0</v>
          </cell>
          <cell r="M853">
            <v>0</v>
          </cell>
          <cell r="N853">
            <v>0</v>
          </cell>
          <cell r="O853">
            <v>0</v>
          </cell>
        </row>
        <row r="854">
          <cell r="A854">
            <v>812</v>
          </cell>
          <cell r="B854">
            <v>0</v>
          </cell>
          <cell r="C854" t="str">
            <v>Phuï kieän cho tuï CVT</v>
          </cell>
          <cell r="D854" t="str">
            <v>boä</v>
          </cell>
          <cell r="E854">
            <v>0</v>
          </cell>
          <cell r="G854">
            <v>0</v>
          </cell>
          <cell r="I854">
            <v>82.7</v>
          </cell>
          <cell r="J854">
            <v>0</v>
          </cell>
          <cell r="K854">
            <v>82.7</v>
          </cell>
          <cell r="L854">
            <v>0</v>
          </cell>
          <cell r="M854">
            <v>0</v>
          </cell>
          <cell r="N854">
            <v>0</v>
          </cell>
          <cell r="O854">
            <v>0</v>
          </cell>
        </row>
        <row r="855">
          <cell r="A855">
            <v>813</v>
          </cell>
          <cell r="B855">
            <v>0</v>
          </cell>
          <cell r="C855" t="str">
            <v>Giaù ñôõ thieát bò noái</v>
          </cell>
          <cell r="D855" t="str">
            <v>boä</v>
          </cell>
          <cell r="E855">
            <v>0</v>
          </cell>
          <cell r="G855">
            <v>0</v>
          </cell>
          <cell r="I855">
            <v>181.4</v>
          </cell>
          <cell r="J855">
            <v>0</v>
          </cell>
          <cell r="K855">
            <v>181.4</v>
          </cell>
          <cell r="L855">
            <v>0</v>
          </cell>
          <cell r="M855">
            <v>0</v>
          </cell>
          <cell r="N855">
            <v>0</v>
          </cell>
          <cell r="O855">
            <v>0</v>
          </cell>
        </row>
        <row r="856">
          <cell r="A856" t="str">
            <v>W2</v>
          </cell>
          <cell r="B856">
            <v>0</v>
          </cell>
          <cell r="C856" t="str">
            <v>Vaät lieäu thoâng tin</v>
          </cell>
          <cell r="E856">
            <v>0</v>
          </cell>
          <cell r="G856">
            <v>0</v>
          </cell>
          <cell r="J856">
            <v>0</v>
          </cell>
          <cell r="K856">
            <v>0</v>
          </cell>
          <cell r="L856">
            <v>0</v>
          </cell>
          <cell r="M856">
            <v>0</v>
          </cell>
          <cell r="N856">
            <v>0</v>
          </cell>
          <cell r="O856">
            <v>0</v>
          </cell>
        </row>
        <row r="857">
          <cell r="A857">
            <v>814</v>
          </cell>
          <cell r="B857">
            <v>0</v>
          </cell>
          <cell r="C857" t="str">
            <v>Caùp quang ADSS kieåu ñôn; 12 sôïi quang; phi kim loaïi; 1310-1550mm; 0,38dB/km-0,25dB/km; 350m</v>
          </cell>
          <cell r="D857" t="str">
            <v>100m</v>
          </cell>
          <cell r="E857">
            <v>0</v>
          </cell>
          <cell r="G857">
            <v>0</v>
          </cell>
          <cell r="I857">
            <v>290.3</v>
          </cell>
          <cell r="J857">
            <v>0</v>
          </cell>
          <cell r="K857">
            <v>290.3</v>
          </cell>
          <cell r="L857">
            <v>0</v>
          </cell>
          <cell r="M857">
            <v>0</v>
          </cell>
          <cell r="N857">
            <v>0</v>
          </cell>
          <cell r="O857">
            <v>0</v>
          </cell>
        </row>
        <row r="858">
          <cell r="A858">
            <v>815</v>
          </cell>
          <cell r="B858">
            <v>0</v>
          </cell>
          <cell r="C858" t="str">
            <v>Caùp Non - metallic 12 sôïi</v>
          </cell>
          <cell r="D858" t="str">
            <v>100m</v>
          </cell>
          <cell r="E858">
            <v>0</v>
          </cell>
          <cell r="G858">
            <v>0</v>
          </cell>
          <cell r="I858">
            <v>228.2</v>
          </cell>
          <cell r="J858">
            <v>0</v>
          </cell>
          <cell r="K858">
            <v>228.2</v>
          </cell>
          <cell r="L858">
            <v>0</v>
          </cell>
          <cell r="M858">
            <v>0</v>
          </cell>
          <cell r="N858">
            <v>0</v>
          </cell>
          <cell r="O858">
            <v>0</v>
          </cell>
        </row>
        <row r="859">
          <cell r="A859">
            <v>816</v>
          </cell>
          <cell r="B859">
            <v>0</v>
          </cell>
          <cell r="C859" t="str">
            <v>Caùp OPGW 12 sôïi quang; 1310-1550nm; 0,38db/km</v>
          </cell>
          <cell r="D859" t="str">
            <v>100m</v>
          </cell>
          <cell r="E859">
            <v>0</v>
          </cell>
          <cell r="G859">
            <v>0</v>
          </cell>
          <cell r="I859">
            <v>316</v>
          </cell>
          <cell r="J859">
            <v>0</v>
          </cell>
          <cell r="K859">
            <v>316</v>
          </cell>
          <cell r="L859">
            <v>0</v>
          </cell>
          <cell r="M859">
            <v>0</v>
          </cell>
          <cell r="N859">
            <v>0</v>
          </cell>
          <cell r="O859">
            <v>0</v>
          </cell>
        </row>
        <row r="860">
          <cell r="A860">
            <v>817</v>
          </cell>
          <cell r="B860">
            <v>0</v>
          </cell>
          <cell r="C860" t="str">
            <v>Caùp OPGW ITU - G655</v>
          </cell>
          <cell r="D860" t="str">
            <v>100m</v>
          </cell>
          <cell r="E860">
            <v>0</v>
          </cell>
          <cell r="G860">
            <v>0</v>
          </cell>
          <cell r="I860">
            <v>391.9</v>
          </cell>
          <cell r="J860">
            <v>0</v>
          </cell>
          <cell r="K860">
            <v>391.9</v>
          </cell>
          <cell r="L860">
            <v>0</v>
          </cell>
          <cell r="M860">
            <v>0</v>
          </cell>
          <cell r="N860">
            <v>0</v>
          </cell>
          <cell r="O860">
            <v>0</v>
          </cell>
        </row>
        <row r="861">
          <cell r="A861">
            <v>818</v>
          </cell>
          <cell r="B861">
            <v>0</v>
          </cell>
          <cell r="C861" t="str">
            <v>Caùp OPGW 90mm2</v>
          </cell>
          <cell r="D861" t="str">
            <v>100m</v>
          </cell>
          <cell r="E861">
            <v>0</v>
          </cell>
          <cell r="F861">
            <v>5.45E-2</v>
          </cell>
          <cell r="G861">
            <v>0</v>
          </cell>
          <cell r="I861">
            <v>600.29999999999995</v>
          </cell>
          <cell r="J861">
            <v>0</v>
          </cell>
          <cell r="K861">
            <v>600.29999999999995</v>
          </cell>
          <cell r="L861">
            <v>0</v>
          </cell>
          <cell r="M861">
            <v>0</v>
          </cell>
          <cell r="N861">
            <v>0</v>
          </cell>
          <cell r="O861">
            <v>0</v>
          </cell>
        </row>
        <row r="862">
          <cell r="A862">
            <v>819</v>
          </cell>
          <cell r="B862">
            <v>0</v>
          </cell>
          <cell r="C862" t="str">
            <v>Caùp OPGW 120mm2</v>
          </cell>
          <cell r="D862" t="str">
            <v>100m</v>
          </cell>
          <cell r="E862">
            <v>0</v>
          </cell>
          <cell r="G862">
            <v>0</v>
          </cell>
          <cell r="I862">
            <v>627.1</v>
          </cell>
          <cell r="J862">
            <v>0</v>
          </cell>
          <cell r="K862">
            <v>627.1</v>
          </cell>
          <cell r="L862">
            <v>0</v>
          </cell>
          <cell r="M862">
            <v>0</v>
          </cell>
          <cell r="N862">
            <v>0</v>
          </cell>
          <cell r="O862">
            <v>0</v>
          </cell>
        </row>
        <row r="863">
          <cell r="A863">
            <v>820</v>
          </cell>
          <cell r="B863">
            <v>0</v>
          </cell>
          <cell r="C863" t="str">
            <v>Caùp ñoàng truïc HF - 75W</v>
          </cell>
          <cell r="D863" t="str">
            <v>100m</v>
          </cell>
          <cell r="E863">
            <v>0</v>
          </cell>
          <cell r="G863">
            <v>0</v>
          </cell>
          <cell r="I863">
            <v>724</v>
          </cell>
          <cell r="J863">
            <v>0</v>
          </cell>
          <cell r="K863">
            <v>724</v>
          </cell>
          <cell r="L863">
            <v>0</v>
          </cell>
          <cell r="M863">
            <v>0</v>
          </cell>
          <cell r="N863">
            <v>0</v>
          </cell>
          <cell r="O863">
            <v>0</v>
          </cell>
        </row>
        <row r="864">
          <cell r="A864">
            <v>821</v>
          </cell>
          <cell r="B864">
            <v>0</v>
          </cell>
          <cell r="C864" t="str">
            <v>Caùp ñoàng truïc choáng seùt 50W-125-1000mHz</v>
          </cell>
          <cell r="D864" t="str">
            <v>100m</v>
          </cell>
          <cell r="E864">
            <v>0</v>
          </cell>
          <cell r="G864">
            <v>0</v>
          </cell>
          <cell r="H864">
            <v>181500</v>
          </cell>
          <cell r="J864">
            <v>181500</v>
          </cell>
          <cell r="K864">
            <v>0</v>
          </cell>
          <cell r="L864">
            <v>0</v>
          </cell>
          <cell r="M864">
            <v>0</v>
          </cell>
          <cell r="N864">
            <v>0</v>
          </cell>
          <cell r="O864">
            <v>0</v>
          </cell>
        </row>
        <row r="865">
          <cell r="A865">
            <v>822</v>
          </cell>
          <cell r="B865">
            <v>0</v>
          </cell>
          <cell r="C865" t="str">
            <v>Caùp ñoàng truïc choáng seùt 75W-15mHz</v>
          </cell>
          <cell r="D865" t="str">
            <v>100m</v>
          </cell>
          <cell r="E865">
            <v>0</v>
          </cell>
          <cell r="G865">
            <v>0</v>
          </cell>
          <cell r="H865">
            <v>181546</v>
          </cell>
          <cell r="J865">
            <v>181546</v>
          </cell>
          <cell r="K865">
            <v>0</v>
          </cell>
          <cell r="L865">
            <v>0</v>
          </cell>
          <cell r="M865">
            <v>0</v>
          </cell>
          <cell r="N865">
            <v>0</v>
          </cell>
          <cell r="O865">
            <v>0</v>
          </cell>
        </row>
        <row r="866">
          <cell r="A866">
            <v>823</v>
          </cell>
          <cell r="B866">
            <v>0</v>
          </cell>
          <cell r="C866" t="str">
            <v>Daây nhaûy traéng ñoû 2x0,6(2x0,5)</v>
          </cell>
          <cell r="D866" t="str">
            <v>100m</v>
          </cell>
          <cell r="E866">
            <v>0</v>
          </cell>
          <cell r="G866">
            <v>0</v>
          </cell>
          <cell r="H866">
            <v>32</v>
          </cell>
          <cell r="J866">
            <v>32</v>
          </cell>
          <cell r="K866">
            <v>0</v>
          </cell>
          <cell r="L866">
            <v>0</v>
          </cell>
          <cell r="M866">
            <v>0</v>
          </cell>
          <cell r="N866">
            <v>0</v>
          </cell>
          <cell r="O866">
            <v>0</v>
          </cell>
        </row>
        <row r="867">
          <cell r="A867">
            <v>824</v>
          </cell>
          <cell r="B867">
            <v>0</v>
          </cell>
          <cell r="C867" t="str">
            <v>Caùp trong nhaø 4x2x0,4</v>
          </cell>
          <cell r="D867" t="str">
            <v>100m</v>
          </cell>
          <cell r="E867">
            <v>0</v>
          </cell>
          <cell r="G867">
            <v>0</v>
          </cell>
          <cell r="H867">
            <v>251</v>
          </cell>
          <cell r="J867">
            <v>251</v>
          </cell>
          <cell r="K867">
            <v>0</v>
          </cell>
          <cell r="L867">
            <v>0</v>
          </cell>
          <cell r="M867">
            <v>0</v>
          </cell>
          <cell r="N867">
            <v>0</v>
          </cell>
          <cell r="O867">
            <v>0</v>
          </cell>
        </row>
        <row r="868">
          <cell r="A868">
            <v>825</v>
          </cell>
          <cell r="B868">
            <v>0</v>
          </cell>
          <cell r="C868" t="str">
            <v>Caùp trong nhaø 6x2x0,5</v>
          </cell>
          <cell r="D868" t="str">
            <v>100m</v>
          </cell>
          <cell r="E868">
            <v>0</v>
          </cell>
          <cell r="G868">
            <v>0</v>
          </cell>
          <cell r="H868">
            <v>610</v>
          </cell>
          <cell r="J868">
            <v>610</v>
          </cell>
          <cell r="K868">
            <v>0</v>
          </cell>
          <cell r="L868">
            <v>0</v>
          </cell>
          <cell r="M868">
            <v>0</v>
          </cell>
          <cell r="N868">
            <v>0</v>
          </cell>
          <cell r="O868">
            <v>0</v>
          </cell>
        </row>
        <row r="869">
          <cell r="A869">
            <v>826</v>
          </cell>
          <cell r="B869">
            <v>0</v>
          </cell>
          <cell r="C869" t="str">
            <v>Caùp trong nhaø 10x2x0,5(0,4)</v>
          </cell>
          <cell r="D869" t="str">
            <v>100m</v>
          </cell>
          <cell r="E869">
            <v>0</v>
          </cell>
          <cell r="G869">
            <v>0</v>
          </cell>
          <cell r="H869">
            <v>659</v>
          </cell>
          <cell r="J869">
            <v>659</v>
          </cell>
          <cell r="K869">
            <v>0</v>
          </cell>
          <cell r="L869">
            <v>0</v>
          </cell>
          <cell r="M869">
            <v>0</v>
          </cell>
          <cell r="N869">
            <v>0</v>
          </cell>
          <cell r="O869">
            <v>0</v>
          </cell>
        </row>
        <row r="870">
          <cell r="A870">
            <v>827</v>
          </cell>
          <cell r="B870">
            <v>0</v>
          </cell>
          <cell r="C870" t="str">
            <v>Caùp trong nhaø 20x2x0,5(0,4)</v>
          </cell>
          <cell r="D870" t="str">
            <v>100m</v>
          </cell>
          <cell r="E870">
            <v>0</v>
          </cell>
          <cell r="G870">
            <v>0</v>
          </cell>
          <cell r="H870">
            <v>1301</v>
          </cell>
          <cell r="J870">
            <v>1301</v>
          </cell>
          <cell r="K870">
            <v>0</v>
          </cell>
          <cell r="L870">
            <v>0</v>
          </cell>
          <cell r="M870">
            <v>0</v>
          </cell>
          <cell r="N870">
            <v>0</v>
          </cell>
          <cell r="O870">
            <v>0</v>
          </cell>
        </row>
        <row r="871">
          <cell r="A871">
            <v>828</v>
          </cell>
          <cell r="B871">
            <v>0</v>
          </cell>
          <cell r="C871" t="str">
            <v>Caùp trong nhaø 30x2x0,5(0,4)</v>
          </cell>
          <cell r="D871" t="str">
            <v>100m</v>
          </cell>
          <cell r="E871">
            <v>0</v>
          </cell>
          <cell r="G871">
            <v>0</v>
          </cell>
          <cell r="H871">
            <v>1760</v>
          </cell>
          <cell r="J871">
            <v>1760</v>
          </cell>
          <cell r="K871">
            <v>0</v>
          </cell>
          <cell r="L871">
            <v>0</v>
          </cell>
          <cell r="M871">
            <v>0</v>
          </cell>
          <cell r="N871">
            <v>0</v>
          </cell>
          <cell r="O871">
            <v>0</v>
          </cell>
        </row>
        <row r="872">
          <cell r="A872">
            <v>829</v>
          </cell>
          <cell r="B872">
            <v>0</v>
          </cell>
          <cell r="C872" t="str">
            <v>Caùp trong nhaø 40x2x0,5</v>
          </cell>
          <cell r="D872" t="str">
            <v>100m</v>
          </cell>
          <cell r="E872">
            <v>0</v>
          </cell>
          <cell r="G872">
            <v>0</v>
          </cell>
          <cell r="H872">
            <v>2129</v>
          </cell>
          <cell r="J872">
            <v>2129</v>
          </cell>
          <cell r="K872">
            <v>0</v>
          </cell>
          <cell r="L872">
            <v>0</v>
          </cell>
          <cell r="M872">
            <v>0</v>
          </cell>
          <cell r="N872">
            <v>0</v>
          </cell>
          <cell r="O872">
            <v>0</v>
          </cell>
        </row>
        <row r="873">
          <cell r="A873">
            <v>830</v>
          </cell>
          <cell r="B873">
            <v>0</v>
          </cell>
          <cell r="C873" t="str">
            <v>Caùp trong nhaø 50x2x0,5</v>
          </cell>
          <cell r="D873" t="str">
            <v>100m</v>
          </cell>
          <cell r="E873">
            <v>0</v>
          </cell>
          <cell r="G873">
            <v>0</v>
          </cell>
          <cell r="H873">
            <v>2480</v>
          </cell>
          <cell r="J873">
            <v>2480</v>
          </cell>
          <cell r="K873">
            <v>0</v>
          </cell>
          <cell r="L873">
            <v>0</v>
          </cell>
          <cell r="M873">
            <v>0</v>
          </cell>
          <cell r="N873">
            <v>0</v>
          </cell>
          <cell r="O873">
            <v>0</v>
          </cell>
        </row>
        <row r="874">
          <cell r="A874">
            <v>831</v>
          </cell>
          <cell r="B874">
            <v>0</v>
          </cell>
          <cell r="C874" t="str">
            <v>Caùp trong nhaø choáng nhieãu 10x2x0,5</v>
          </cell>
          <cell r="D874" t="str">
            <v>100m</v>
          </cell>
          <cell r="E874">
            <v>0</v>
          </cell>
          <cell r="G874">
            <v>0</v>
          </cell>
          <cell r="H874">
            <v>550</v>
          </cell>
          <cell r="J874">
            <v>550</v>
          </cell>
          <cell r="K874">
            <v>0</v>
          </cell>
          <cell r="L874">
            <v>0</v>
          </cell>
          <cell r="M874">
            <v>0</v>
          </cell>
          <cell r="N874">
            <v>0</v>
          </cell>
          <cell r="O874">
            <v>0</v>
          </cell>
        </row>
        <row r="875">
          <cell r="A875">
            <v>832</v>
          </cell>
          <cell r="B875">
            <v>0</v>
          </cell>
          <cell r="C875" t="str">
            <v>Caùp trong nhaø choáng nhieãu 20x2x0,5</v>
          </cell>
          <cell r="D875" t="str">
            <v>100m</v>
          </cell>
          <cell r="E875">
            <v>0</v>
          </cell>
          <cell r="G875">
            <v>0</v>
          </cell>
          <cell r="H875">
            <v>1119</v>
          </cell>
          <cell r="J875">
            <v>1119</v>
          </cell>
          <cell r="K875">
            <v>0</v>
          </cell>
          <cell r="L875">
            <v>0</v>
          </cell>
          <cell r="M875">
            <v>0</v>
          </cell>
          <cell r="N875">
            <v>0</v>
          </cell>
          <cell r="O875">
            <v>0</v>
          </cell>
        </row>
        <row r="876">
          <cell r="A876">
            <v>833</v>
          </cell>
          <cell r="B876">
            <v>0</v>
          </cell>
          <cell r="C876" t="str">
            <v>Caùp trong nhaø choáng nhieãu 30x2x0,5</v>
          </cell>
          <cell r="D876" t="str">
            <v>100m</v>
          </cell>
          <cell r="E876">
            <v>0</v>
          </cell>
          <cell r="G876">
            <v>0</v>
          </cell>
          <cell r="H876">
            <v>1570</v>
          </cell>
          <cell r="J876">
            <v>1570</v>
          </cell>
          <cell r="K876">
            <v>0</v>
          </cell>
          <cell r="L876">
            <v>0</v>
          </cell>
          <cell r="M876">
            <v>0</v>
          </cell>
          <cell r="N876">
            <v>0</v>
          </cell>
          <cell r="O876">
            <v>0</v>
          </cell>
        </row>
        <row r="877">
          <cell r="A877">
            <v>834</v>
          </cell>
          <cell r="B877">
            <v>0</v>
          </cell>
          <cell r="C877" t="str">
            <v>Caùp ngoaøi trôøi 20x2x0,5</v>
          </cell>
          <cell r="D877" t="str">
            <v>100m</v>
          </cell>
          <cell r="E877">
            <v>0</v>
          </cell>
          <cell r="G877">
            <v>0</v>
          </cell>
          <cell r="H877">
            <v>1301</v>
          </cell>
          <cell r="J877">
            <v>1301</v>
          </cell>
          <cell r="K877">
            <v>0</v>
          </cell>
          <cell r="L877">
            <v>0</v>
          </cell>
          <cell r="M877">
            <v>0</v>
          </cell>
          <cell r="N877">
            <v>0</v>
          </cell>
          <cell r="O877">
            <v>0</v>
          </cell>
        </row>
        <row r="878">
          <cell r="A878">
            <v>835</v>
          </cell>
          <cell r="B878">
            <v>0</v>
          </cell>
          <cell r="C878" t="str">
            <v>Caùp ngoaøi trôøi 30x2x0,5</v>
          </cell>
          <cell r="D878" t="str">
            <v>100m</v>
          </cell>
          <cell r="E878">
            <v>0</v>
          </cell>
          <cell r="G878">
            <v>0</v>
          </cell>
          <cell r="H878">
            <v>1760</v>
          </cell>
          <cell r="J878">
            <v>1760</v>
          </cell>
          <cell r="K878">
            <v>0</v>
          </cell>
          <cell r="L878">
            <v>0</v>
          </cell>
          <cell r="M878">
            <v>0</v>
          </cell>
          <cell r="N878">
            <v>0</v>
          </cell>
          <cell r="O878">
            <v>0</v>
          </cell>
        </row>
        <row r="879">
          <cell r="A879">
            <v>836</v>
          </cell>
          <cell r="B879">
            <v>0</v>
          </cell>
          <cell r="C879" t="str">
            <v>Caùp ngoaøi trôøi 40x2x0,5</v>
          </cell>
          <cell r="D879" t="str">
            <v>100m</v>
          </cell>
          <cell r="E879">
            <v>0</v>
          </cell>
          <cell r="G879">
            <v>0</v>
          </cell>
          <cell r="H879">
            <v>1760</v>
          </cell>
          <cell r="J879">
            <v>1760</v>
          </cell>
          <cell r="K879">
            <v>0</v>
          </cell>
          <cell r="L879">
            <v>0</v>
          </cell>
          <cell r="M879">
            <v>0</v>
          </cell>
          <cell r="N879">
            <v>0</v>
          </cell>
          <cell r="O879">
            <v>0</v>
          </cell>
        </row>
        <row r="880">
          <cell r="A880">
            <v>837</v>
          </cell>
          <cell r="B880">
            <v>0</v>
          </cell>
          <cell r="C880" t="str">
            <v>Caùp ngoaøi trôøi 50x2x0,5(0,4)</v>
          </cell>
          <cell r="D880" t="str">
            <v>100m</v>
          </cell>
          <cell r="E880">
            <v>0</v>
          </cell>
          <cell r="G880">
            <v>0</v>
          </cell>
          <cell r="H880">
            <v>2400</v>
          </cell>
          <cell r="J880">
            <v>2400</v>
          </cell>
          <cell r="K880">
            <v>0</v>
          </cell>
          <cell r="L880">
            <v>0</v>
          </cell>
          <cell r="M880">
            <v>0</v>
          </cell>
          <cell r="N880">
            <v>0</v>
          </cell>
          <cell r="O880">
            <v>0</v>
          </cell>
        </row>
        <row r="881">
          <cell r="A881">
            <v>838</v>
          </cell>
          <cell r="B881">
            <v>0</v>
          </cell>
          <cell r="C881" t="str">
            <v>Caùp ngoaøi trôøi 100x2x0,6</v>
          </cell>
          <cell r="D881" t="str">
            <v>100m</v>
          </cell>
          <cell r="E881">
            <v>0</v>
          </cell>
          <cell r="G881">
            <v>0</v>
          </cell>
          <cell r="H881">
            <v>4140</v>
          </cell>
          <cell r="J881">
            <v>4140</v>
          </cell>
          <cell r="K881">
            <v>0</v>
          </cell>
          <cell r="L881">
            <v>0</v>
          </cell>
          <cell r="M881">
            <v>0</v>
          </cell>
          <cell r="N881">
            <v>0</v>
          </cell>
          <cell r="O881">
            <v>0</v>
          </cell>
        </row>
        <row r="882">
          <cell r="A882">
            <v>839</v>
          </cell>
          <cell r="B882">
            <v>0</v>
          </cell>
          <cell r="C882" t="str">
            <v>Caùp ngaàm 10x2x0,5(0,4)</v>
          </cell>
          <cell r="D882" t="str">
            <v>100m</v>
          </cell>
          <cell r="E882">
            <v>0</v>
          </cell>
          <cell r="G882">
            <v>0</v>
          </cell>
          <cell r="H882">
            <v>899</v>
          </cell>
          <cell r="J882">
            <v>899</v>
          </cell>
          <cell r="K882">
            <v>0</v>
          </cell>
          <cell r="L882">
            <v>0</v>
          </cell>
          <cell r="M882">
            <v>0</v>
          </cell>
          <cell r="N882">
            <v>0</v>
          </cell>
          <cell r="O882">
            <v>0</v>
          </cell>
        </row>
        <row r="883">
          <cell r="A883">
            <v>840</v>
          </cell>
          <cell r="B883">
            <v>0</v>
          </cell>
          <cell r="C883" t="str">
            <v>Caùp ngaàm 20x2x0,5(0,4)</v>
          </cell>
          <cell r="D883" t="str">
            <v>100m</v>
          </cell>
          <cell r="E883">
            <v>0</v>
          </cell>
          <cell r="G883">
            <v>0</v>
          </cell>
          <cell r="H883">
            <v>1179</v>
          </cell>
          <cell r="J883">
            <v>1179</v>
          </cell>
          <cell r="K883">
            <v>0</v>
          </cell>
          <cell r="L883">
            <v>0</v>
          </cell>
          <cell r="M883">
            <v>0</v>
          </cell>
          <cell r="N883">
            <v>0</v>
          </cell>
          <cell r="O883">
            <v>0</v>
          </cell>
        </row>
        <row r="884">
          <cell r="A884">
            <v>841</v>
          </cell>
          <cell r="B884">
            <v>0</v>
          </cell>
          <cell r="C884" t="str">
            <v>Caùp ngaàm 30x2x0,5(0,4)</v>
          </cell>
          <cell r="D884" t="str">
            <v>100m</v>
          </cell>
          <cell r="E884">
            <v>0</v>
          </cell>
          <cell r="G884">
            <v>0</v>
          </cell>
          <cell r="H884">
            <v>1661</v>
          </cell>
          <cell r="J884">
            <v>1661</v>
          </cell>
          <cell r="K884">
            <v>0</v>
          </cell>
          <cell r="L884">
            <v>0</v>
          </cell>
          <cell r="M884">
            <v>0</v>
          </cell>
          <cell r="N884">
            <v>0</v>
          </cell>
          <cell r="O884">
            <v>0</v>
          </cell>
        </row>
        <row r="885">
          <cell r="A885">
            <v>842</v>
          </cell>
          <cell r="B885">
            <v>0</v>
          </cell>
          <cell r="C885" t="str">
            <v>Caùp ngaàm 50x2x0,5(0,4)</v>
          </cell>
          <cell r="D885" t="str">
            <v>100m</v>
          </cell>
          <cell r="E885">
            <v>0</v>
          </cell>
          <cell r="G885">
            <v>0</v>
          </cell>
          <cell r="H885">
            <v>2320</v>
          </cell>
          <cell r="J885">
            <v>2320</v>
          </cell>
          <cell r="K885">
            <v>0</v>
          </cell>
          <cell r="L885">
            <v>0</v>
          </cell>
          <cell r="M885">
            <v>0</v>
          </cell>
          <cell r="N885">
            <v>0</v>
          </cell>
          <cell r="O885">
            <v>0</v>
          </cell>
        </row>
        <row r="886">
          <cell r="A886">
            <v>843</v>
          </cell>
          <cell r="B886">
            <v>0</v>
          </cell>
          <cell r="C886" t="str">
            <v>Caùp ngaàm 100x2x0,6(0,4)</v>
          </cell>
          <cell r="D886" t="str">
            <v>100m</v>
          </cell>
          <cell r="E886">
            <v>0</v>
          </cell>
          <cell r="G886">
            <v>0</v>
          </cell>
          <cell r="H886">
            <v>3801</v>
          </cell>
          <cell r="J886">
            <v>3801</v>
          </cell>
          <cell r="K886">
            <v>0</v>
          </cell>
          <cell r="L886">
            <v>0</v>
          </cell>
          <cell r="M886">
            <v>0</v>
          </cell>
          <cell r="N886">
            <v>0</v>
          </cell>
          <cell r="O886">
            <v>0</v>
          </cell>
        </row>
        <row r="887">
          <cell r="A887">
            <v>844</v>
          </cell>
          <cell r="B887">
            <v>0</v>
          </cell>
          <cell r="C887" t="str">
            <v>Daây noái caém LINE coù 2 ñaàu</v>
          </cell>
          <cell r="D887" t="str">
            <v>sôïi</v>
          </cell>
          <cell r="E887">
            <v>0</v>
          </cell>
          <cell r="G887">
            <v>0</v>
          </cell>
          <cell r="H887">
            <v>318</v>
          </cell>
          <cell r="J887">
            <v>318</v>
          </cell>
          <cell r="K887">
            <v>0</v>
          </cell>
          <cell r="L887">
            <v>0</v>
          </cell>
          <cell r="M887">
            <v>0</v>
          </cell>
          <cell r="N887">
            <v>0</v>
          </cell>
          <cell r="O887">
            <v>0</v>
          </cell>
        </row>
        <row r="888">
          <cell r="A888">
            <v>845</v>
          </cell>
          <cell r="B888">
            <v>0</v>
          </cell>
          <cell r="C888" t="str">
            <v>Daây noái caém LINE deïp (2C)</v>
          </cell>
          <cell r="D888" t="str">
            <v>100m</v>
          </cell>
          <cell r="E888">
            <v>0</v>
          </cell>
          <cell r="G888">
            <v>0</v>
          </cell>
          <cell r="H888">
            <v>91</v>
          </cell>
          <cell r="J888">
            <v>91</v>
          </cell>
          <cell r="K888">
            <v>0</v>
          </cell>
          <cell r="L888">
            <v>0</v>
          </cell>
          <cell r="M888">
            <v>0</v>
          </cell>
          <cell r="N888">
            <v>0</v>
          </cell>
          <cell r="O888">
            <v>0</v>
          </cell>
        </row>
        <row r="889">
          <cell r="A889">
            <v>846</v>
          </cell>
          <cell r="B889">
            <v>0</v>
          </cell>
          <cell r="C889" t="str">
            <v>Daây noái caém LINE deïp 2 ñoâi (4C)</v>
          </cell>
          <cell r="D889" t="str">
            <v>100m</v>
          </cell>
          <cell r="E889">
            <v>0</v>
          </cell>
          <cell r="G889">
            <v>0</v>
          </cell>
          <cell r="H889">
            <v>111</v>
          </cell>
          <cell r="J889">
            <v>111</v>
          </cell>
          <cell r="K889">
            <v>0</v>
          </cell>
          <cell r="L889">
            <v>0</v>
          </cell>
          <cell r="M889">
            <v>0</v>
          </cell>
          <cell r="N889">
            <v>0</v>
          </cell>
          <cell r="O889">
            <v>0</v>
          </cell>
        </row>
        <row r="890">
          <cell r="C890" t="str">
            <v>TOÅNG COÄNG</v>
          </cell>
          <cell r="G890">
            <v>91.035800000000009</v>
          </cell>
          <cell r="N890">
            <v>71094.340000000026</v>
          </cell>
          <cell r="O890">
            <v>4471.8744000000015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00000000"/>
      <sheetName val="XL4Poppy"/>
      <sheetName val="CH3-TBA"/>
      <sheetName val="CH3-DZ"/>
      <sheetName val="SHIFT1102"/>
      <sheetName val="SHIFT1202"/>
      <sheetName val="Shift0103 (2)"/>
      <sheetName val="15-05-2003"/>
      <sheetName val="XXXXXXXX"/>
      <sheetName val="XKTHANG0104"/>
      <sheetName val="NKTHANG0104"/>
      <sheetName val="Sheet1"/>
      <sheetName val="CaMay"/>
      <sheetName val="DGiaT"/>
      <sheetName val="DGiaTN"/>
      <sheetName val="TT"/>
      <sheetName val="Kphi"/>
      <sheetName val="H13"/>
      <sheetName val="H6-7"/>
      <sheetName val="H6-3"/>
      <sheetName val="Sheet4"/>
      <sheetName val="Sheet3"/>
      <sheetName val="KPVC_BD "/>
      <sheetName val="NL 2002"/>
      <sheetName val="HC"/>
      <sheetName val="NL"/>
      <sheetName val="NL 2003"/>
      <sheetName val="khong dat"/>
      <sheetName val="TD PKN"/>
      <sheetName val="10000000"/>
      <sheetName val="20000000"/>
      <sheetName val="parker"/>
      <sheetName val="Gia thanh"/>
      <sheetName val="KL CT Goc"/>
      <sheetName val="dutoannhalk"/>
      <sheetName val="klt"/>
      <sheetName val="ncc"/>
      <sheetName val="KLNC Con Lai"/>
      <sheetName val="2002"/>
      <sheetName val="2003"/>
      <sheetName val="2004"/>
      <sheetName val="DGchitiet "/>
      <sheetName val="Ma KH"/>
      <sheetName val="chitiet"/>
      <sheetName val="tonghop"/>
      <sheetName val="XL4Test5"/>
      <sheetName val="Gia VLNCMTC"/>
      <sheetName val="KPVC-BD "/>
      <sheetName val="chiettinh"/>
      <sheetName val="Chi tiet"/>
      <sheetName val="Dchinh(chinhthuc)"/>
      <sheetName val="#REF"/>
      <sheetName val="Sum"/>
      <sheetName val="Sheet5"/>
      <sheetName val="Sheet2"/>
      <sheetName val="KL"/>
      <sheetName val="CTDG"/>
      <sheetName val="CPTT"/>
      <sheetName val="TDT"/>
      <sheetName val="TH"/>
      <sheetName val="DZ 22KV"/>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data. invoice"/>
      <sheetName val="bdkdt"/>
      <sheetName val="Giathanh1m3BT"/>
      <sheetName val="TDTKP"/>
      <sheetName val="DK-KH"/>
      <sheetName val="TT35"/>
      <sheetName val="Gia V1L"/>
      <sheetName val="Bang chiet tinh TBA"/>
      <sheetName val="LKVL-CK-HT-GD1"/>
      <sheetName val="TONGKE-HT"/>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ESTI."/>
      <sheetName val="DI-ESTI"/>
      <sheetName val="LACK"/>
      <sheetName val="PLIST"/>
      <sheetName val="FAB. 602M"/>
      <sheetName val="DGduong"/>
      <sheetName val="PVC.T1"/>
      <sheetName val="PVC.T2"/>
      <sheetName val="PVC.T3"/>
      <sheetName val="REGION"/>
      <sheetName val="OFFGRID"/>
      <sheetName val="CTGT"/>
      <sheetName val="TNHCHINH"/>
      <sheetName val="PTVT (MAU)"/>
      <sheetName val="Bang Du Tinh Luong NV"/>
      <sheetName val="Dinh nghia"/>
      <sheetName val="List of Purchase orders"/>
      <sheetName val="FORM"/>
      <sheetName val="CDTK"/>
      <sheetName val="_x0000__x0000__x0000__x0000__x0000_"/>
      <sheetName val="V.lieu"/>
      <sheetName val="phuluc1"/>
      <sheetName val="Giavattu"/>
      <sheetName val="Gia_vat_tu"/>
      <sheetName val="Shift0103_(2)"/>
      <sheetName val="Shift01030(2)"/>
      <sheetName val="Chiet tinh dz22"/>
      <sheetName val="Dinh muc CP KTCB khac"/>
      <sheetName val="?????"/>
      <sheetName val="Bang tinh gia VL"/>
      <sheetName val="_____"/>
      <sheetName val="CC"/>
      <sheetName val="KQKD_05"/>
      <sheetName val="th2005"/>
      <sheetName val="Thong so (1)"/>
      <sheetName val="DGchitiet_"/>
      <sheetName val="KL_CT_Goc"/>
      <sheetName val="KLNC_Con_Lai"/>
      <sheetName val="VL"/>
      <sheetName val="Tong hop"/>
      <sheetName val="????????"/>
      <sheetName val="Chart1"/>
      <sheetName val="xb co thue"/>
      <sheetName val="XL4Poppy (2)"/>
      <sheetName val="General"/>
      <sheetName val="TTHBCMT"/>
      <sheetName val="KH-Q1,Q2,01"/>
      <sheetName val="Dulieu"/>
      <sheetName val="________"/>
      <sheetName val="DON GIA"/>
      <sheetName val="PTDGDT"/>
      <sheetName val="dtct cong"/>
      <sheetName val="trungthu-TNHH"/>
      <sheetName val="FAB__602M"/>
      <sheetName val="NHATKY"/>
      <sheetName val="BH0"/>
      <sheetName val="TT04"/>
      <sheetName val="HS"/>
      <sheetName val="VCV-BE-TONG"/>
      <sheetName val="_x005f_x0000__x005f_x0000__x005f_x0000__x005f_x0000__x0"/>
      <sheetName val="ptvt"/>
      <sheetName val="ctbetong"/>
      <sheetName val="gvl"/>
      <sheetName val="QUOTATION"/>
      <sheetName val="Sheet6"/>
      <sheetName val="DK_KH"/>
      <sheetName val="Gia_thanh"/>
      <sheetName val="KPVC-BD_"/>
      <sheetName val="NL_2002"/>
      <sheetName val="NL_2003"/>
      <sheetName val="khong_dat"/>
      <sheetName val="TD_PKN"/>
      <sheetName val="Ma_KH"/>
      <sheetName val="Gia_VLNCMTC"/>
      <sheetName val="Chi_tiet"/>
      <sheetName val="KPVC_BD_"/>
      <sheetName val="MTO_REV_2(ARMOR)"/>
      <sheetName val="DZ_22KV"/>
      <sheetName val="Tien Luong"/>
      <sheetName val="bt4"/>
      <sheetName val="BILAL2"/>
      <sheetName val="Gia_vat_tu1"/>
      <sheetName val="Shift0103_(2)1"/>
      <sheetName val="KL_CT_Goc1"/>
      <sheetName val="KLNC_Con_Lai1"/>
      <sheetName val="DGchitiet_1"/>
      <sheetName val="ESTI_"/>
      <sheetName val="data__invoice"/>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Gia_V1L"/>
      <sheetName val="Bang_chiet_tinh_TBA"/>
      <sheetName val="PVC_T1"/>
      <sheetName val="PVC_T2"/>
      <sheetName val="PVC_T3"/>
      <sheetName val="Dinh_nghia"/>
      <sheetName val="List_of_Purchase_orders"/>
      <sheetName val="V_lieu"/>
      <sheetName val="PTVT_(MAU)"/>
      <sheetName val="Bang_Du_Tinh_Luong_NV"/>
      <sheetName val="Chiet_tinh_dz22"/>
      <sheetName val="Dinh_muc_CP_KTCB_khac"/>
      <sheetName val="Bang_tinh_gia_VL"/>
      <sheetName val="Thong_so_(1)"/>
      <sheetName val="BCDSPS"/>
      <sheetName val="TS"/>
      <sheetName val="NOIDUNF"/>
      <sheetName val="bang tien luong"/>
      <sheetName val="MTP"/>
      <sheetName val="Ti Gia"/>
      <sheetName val="DG3285"/>
      <sheetName val="Khoi Luong"/>
      <sheetName val="PK Đệ Nhất giá Tiền Phong"/>
      <sheetName val="PK DAY TC ISO"/>
      <sheetName val="PK HD TC ISO"/>
      <sheetName val="PK DAY TC ASTM"/>
      <sheetName val="MTP1"/>
      <sheetName val="구미"/>
      <sheetName val="8호기TEST"/>
      <sheetName val="Du_lieu"/>
      <sheetName val="TTDZ22"/>
      <sheetName val="DG-Don vi"/>
      <sheetName val="DANH SACH"/>
      <sheetName val="CDPS"/>
      <sheetName val="Phuong an 1"/>
      <sheetName val="_x0000__x0000__x0000__x0000__x0"/>
      <sheetName val="BANG TONG HOP CHAM CONG T05-201"/>
      <sheetName val="BANG TONG HOP CHAM CONG T06-201"/>
      <sheetName val="BANG TONG HOP CHAM CONG T07-201"/>
      <sheetName val="BANG TONG HOP CHAM CONG T08"/>
      <sheetName val="BANG TONG HOP CHAM CONG T9"/>
      <sheetName val="QMCT"/>
      <sheetName val="VANKHUON"/>
      <sheetName val="TTVanChuyen"/>
      <sheetName val="DATA"/>
      <sheetName val="He so"/>
      <sheetName val="CL_vat lieu"/>
      <sheetName val="DG"/>
      <sheetName val="Settings"/>
      <sheetName val="GRAND SUM"/>
      <sheetName val="GIAVLIEU"/>
      <sheetName val="Scheme B Estimate "/>
      <sheetName val="D_MUC"/>
      <sheetName val="P9 SEC.C"/>
      <sheetName val="P9 SEC.D"/>
      <sheetName val="LEGEND"/>
      <sheetName val="FIRE"/>
      <sheetName val="CHITIET VL-NCHT1 (2)"/>
      <sheetName val="ThongSo"/>
      <sheetName val="Sat tron"/>
      <sheetName val="Elec"/>
      <sheetName val="B2"/>
      <sheetName val="TONGKE3p "/>
      <sheetName val="VLHT XD"/>
      <sheetName val="TDTKP1"/>
      <sheetName val="SP"/>
      <sheetName val="DG1"/>
      <sheetName val="GIA NC, MAY"/>
      <sheetName val="De Bai"/>
      <sheetName val="XLAP"/>
      <sheetName val="CHITIET VL-NC-TT1p"/>
      <sheetName val="Nhapxuat"/>
      <sheetName val="125x125"/>
      <sheetName val="_x005f_x005f_x005f_x0000__x005f_x005f_x005f_x0000__x005"/>
      <sheetName val="차액보증"/>
      <sheetName val="Danhmuc"/>
      <sheetName val="SEX"/>
      <sheetName val="실행철강하도"/>
      <sheetName val="Break down- Lighting"/>
      <sheetName val="List"/>
      <sheetName val="vendor list"/>
      <sheetName val="_x005f_x005f_x005f_x005f_x005f_x005f_x005f_x0000__x005f"/>
      <sheetName val="_x005f_x005f_x005f_x005f_x005f_x005f_x005f_x005f_x005f_x005f_"/>
      <sheetName val="Package1"/>
      <sheetName val="単価表"/>
      <sheetName val="breakdown"/>
      <sheetName val="Tra KS"/>
      <sheetName val="PTD"/>
      <sheetName val="FX&amp;IR"/>
      <sheetName val="Assumptions"/>
      <sheetName val="Tra_bang"/>
      <sheetName val="Book 1 Summary"/>
      <sheetName val="tra_vat_lieu"/>
      <sheetName val="DI_ESTI"/>
      <sheetName val="Weight Bridge"/>
      <sheetName val="電気設備表"/>
      <sheetName val="SiteWorks"/>
      <sheetName val="Bang gia NC "/>
      <sheetName val="HS_957"/>
      <sheetName val="Bieu do"/>
      <sheetName val="TH-XL"/>
      <sheetName val="gvt"/>
      <sheetName val="gvt len cao"/>
      <sheetName val="Tiên lượng "/>
      <sheetName val="입찰안"/>
      <sheetName val="집계표"/>
      <sheetName val="Temp&amp;Site"/>
      <sheetName val="전기"/>
      <sheetName val="설계내역서"/>
      <sheetName val="COST SUMMARY"/>
      <sheetName val="P10-Section N"/>
      <sheetName val="Tai khoan"/>
      <sheetName val="Unit Price list"/>
      <sheetName val="概総括1"/>
      <sheetName val="INDEX"/>
      <sheetName val="D &amp; W sizes"/>
      <sheetName val="FitOutConfCentre"/>
      <sheetName val="入力作成表"/>
      <sheetName val="Electrical Works"/>
      <sheetName val="H_T_ INCOMING SYSTEM"/>
      <sheetName val="個案9411"/>
      <sheetName val="IBASE"/>
      <sheetName val="RAB AR&amp;STR"/>
      <sheetName val="FAB별"/>
      <sheetName val="harmony_done"/>
      <sheetName val="TNHC"/>
      <sheetName val="BMS"/>
      <sheetName val="대비"/>
      <sheetName val="CHIET TINH TBA "/>
      <sheetName val="Villa A"/>
      <sheetName val="CANDOI"/>
      <sheetName val="Nhap VT oto"/>
      <sheetName val="Quantity"/>
      <sheetName val="C-2 Payments Schedule"/>
      <sheetName val="NL_20021"/>
      <sheetName val="NL_20031"/>
      <sheetName val="khong_dat1"/>
      <sheetName val="TD_PKN1"/>
      <sheetName val="Ma_KH1"/>
      <sheetName val="KPVC-BD_1"/>
      <sheetName val="Gia_thanh1"/>
      <sheetName val="Gia_VLNCMTC1"/>
      <sheetName val="Chi_tiet1"/>
      <sheetName val="KPVC_BD_1"/>
      <sheetName val="MTO_REV_2(ARMOR)1"/>
      <sheetName val="FAB__602M1"/>
      <sheetName val="DZ_22KV1"/>
      <sheetName val="data__invoice1"/>
      <sheetName val="Gia_vat_tu2"/>
      <sheetName val="KL_CT_Goc2"/>
      <sheetName val="KLNC_Con_Lai2"/>
      <sheetName val="KPVC-BD_2"/>
      <sheetName val="Shift0103_(2)2"/>
      <sheetName val="NL_20022"/>
      <sheetName val="NL_20032"/>
      <sheetName val="khong_dat2"/>
      <sheetName val="TD_PKN2"/>
      <sheetName val="Ma_KH2"/>
      <sheetName val="DGchitiet_2"/>
      <sheetName val="Gia_thanh2"/>
      <sheetName val="Gia_VLNCMTC2"/>
      <sheetName val="Chi_tiet2"/>
      <sheetName val="KPVC_BD_2"/>
      <sheetName val="MTO_REV_2(ARMOR)2"/>
      <sheetName val="DZ_22KV2"/>
      <sheetName val="data__invoice2"/>
      <sheetName val="ESTI_2"/>
      <sheetName val="Gia_V1L2"/>
      <sheetName val="FAB__602M2"/>
      <sheetName val="Thong_so_(1)2"/>
      <sheetName val="Bang_chiet_tinh_TBA2"/>
      <sheetName val="PTVT_(MAU)2"/>
      <sheetName val="PVC_T12"/>
      <sheetName val="PVC_T22"/>
      <sheetName val="PVC_T32"/>
      <sheetName val="Dinh_nghia2"/>
      <sheetName val="Xuat_NHap_Ton2"/>
      <sheetName val="Nhap_VT2"/>
      <sheetName val="Xuat_VT2"/>
      <sheetName val="Cantin_&amp;_Vesinh2"/>
      <sheetName val="Kho_Nhom2"/>
      <sheetName val="Lo_Xi2"/>
      <sheetName val="Nau_mang2"/>
      <sheetName val="Nau_Cuc2"/>
      <sheetName val="Son_Nhiet2"/>
      <sheetName val="Chi_Nhanh2"/>
      <sheetName val="Kho_Moc2"/>
      <sheetName val="Thuy_Dai2"/>
      <sheetName val="KVT,_VP,__KCS2"/>
      <sheetName val="List_of_Purchase_orders2"/>
      <sheetName val="Bang_Du_Tinh_Luong_NV1"/>
      <sheetName val="V_lieu2"/>
      <sheetName val="Ti_Gia1"/>
      <sheetName val="Dinh_muc_CP_KTCB_khac1"/>
      <sheetName val="Chiet_tinh_dz221"/>
      <sheetName val="Tien_Luong1"/>
      <sheetName val="Bang_tinh_gia_VL1"/>
      <sheetName val="Scheme_B_Estimate_1"/>
      <sheetName val="Sat_tron1"/>
      <sheetName val="dtct_cong1"/>
      <sheetName val="Tong_hop1"/>
      <sheetName val="xb_co_thue1"/>
      <sheetName val="XL4Poppy_(2)1"/>
      <sheetName val="Phuong_an_11"/>
      <sheetName val="Khoi_Luong1"/>
      <sheetName val="PK_Đệ_Nhất_giá_Tiền_Phong1"/>
      <sheetName val="PK_DAY_TC_ISO1"/>
      <sheetName val="PK_HD_TC_ISO1"/>
      <sheetName val="PK_DAY_TC_ASTM1"/>
      <sheetName val="bang_tien_luong1"/>
      <sheetName val="CHITIET_VL-NCHT1_(2)1"/>
      <sheetName val="DON_GIA1"/>
      <sheetName val="GRAND_SUM1"/>
      <sheetName val="ESTI_1"/>
      <sheetName val="Gia_V1L1"/>
      <sheetName val="Thong_so_(1)1"/>
      <sheetName val="Bang_chiet_tinh_TBA1"/>
      <sheetName val="PTVT_(MAU)1"/>
      <sheetName val="PVC_T11"/>
      <sheetName val="PVC_T21"/>
      <sheetName val="PVC_T31"/>
      <sheetName val="Dinh_nghia1"/>
      <sheetName val="Xuat_NHap_Ton1"/>
      <sheetName val="Nhap_VT1"/>
      <sheetName val="Xuat_VT1"/>
      <sheetName val="Cantin_&amp;_Vesinh1"/>
      <sheetName val="Kho_Nhom1"/>
      <sheetName val="Lo_Xi1"/>
      <sheetName val="Nau_mang1"/>
      <sheetName val="Nau_Cuc1"/>
      <sheetName val="Son_Nhiet1"/>
      <sheetName val="Chi_Nhanh1"/>
      <sheetName val="Kho_Moc1"/>
      <sheetName val="Thuy_Dai1"/>
      <sheetName val="KVT,_VP,__KCS1"/>
      <sheetName val="List_of_Purchase_orders1"/>
      <sheetName val="V_lieu1"/>
      <sheetName val="Ti_Gia"/>
      <sheetName val="Tien_Luong"/>
      <sheetName val="Scheme_B_Estimate_"/>
      <sheetName val="Sat_tron"/>
      <sheetName val="dtct_cong"/>
      <sheetName val="Tong_hop"/>
      <sheetName val="xb_co_thue"/>
      <sheetName val="XL4Poppy_(2)"/>
      <sheetName val="Phuong_an_1"/>
      <sheetName val="Khoi_Luong"/>
      <sheetName val="PK_Đệ_Nhất_giá_Tiền_Phong"/>
      <sheetName val="PK_DAY_TC_ISO"/>
      <sheetName val="PK_HD_TC_ISO"/>
      <sheetName val="PK_DAY_TC_ASTM"/>
      <sheetName val="bang_tien_luong"/>
      <sheetName val="CHITIET_VL-NCHT1_(2)"/>
      <sheetName val="DON_GIA"/>
      <sheetName val="GRAND_SUM"/>
      <sheetName val="Tke"/>
      <sheetName val="Bang phan tich"/>
      <sheetName val="KKKKKKKK"/>
      <sheetName val="Tongke"/>
      <sheetName val="VLXDHA"/>
      <sheetName val="VLXDT"/>
      <sheetName val="VLXDTA"/>
      <sheetName val="PNT-QUOT-#3"/>
      <sheetName val="COAT&amp;WRAP-QIOT-#3"/>
      <sheetName val="TN"/>
      <sheetName val="ND"/>
      <sheetName val="Germany"/>
      <sheetName val="Europe "/>
      <sheetName val="Canada"/>
      <sheetName val="Poland"/>
      <sheetName val="Australia"/>
      <sheetName val="CHITIET-DZ04"/>
      <sheetName val="_x005f_x0000__x005f_x0000__x005"/>
      <sheetName val="_x005f_x005f_x005f_x0000__x005f"/>
      <sheetName val="_x005f_x005f_x005f_x005f_"/>
      <sheetName val="CT Thang Mo"/>
      <sheetName val="CT  PL"/>
      <sheetName val="diachi"/>
      <sheetName val="vlxmnc"/>
      <sheetName val="TONGKE3p_"/>
      <sheetName val="Sheet7"/>
      <sheetName val="5"/>
      <sheetName val="Gia tri vat tu"/>
      <sheetName val=""/>
      <sheetName val="_x0"/>
      <sheetName val="_x0000__x0000__x0000__x0000__x0000__x0000__x0000__x0000_"/>
      <sheetName val="CHITIET VL-NC-TT -1p"/>
      <sheetName val="YCVL_NC_XM"/>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II"/>
      <sheetName val="Don gia CT"/>
      <sheetName val="DM tu van"/>
      <sheetName val="TT HIEN HUU"/>
      <sheetName val="TT DI DOI"/>
      <sheetName val="HTHH DI DOI"/>
      <sheetName val="HTDL DI DOI"/>
      <sheetName val="XDM"/>
      <sheetName val="HTDL SDL"/>
      <sheetName val="HTDL C.SANG"/>
      <sheetName val="LK TT DI DOI"/>
      <sheetName val="LK XDM"/>
      <sheetName val="LK HT DI DOI "/>
      <sheetName val="LK THU HOI"/>
      <sheetName val="Tluong"/>
      <sheetName val="Bang tong hop"/>
      <sheetName val="TH xay dung"/>
      <sheetName val="TH VL-NC CAI TAO"/>
      <sheetName val="TH VL-NC Tthe"/>
      <sheetName val="TH VL-NC Hthe"/>
      <sheetName val="TH VL-NC XDM"/>
      <sheetName val="TH VL-NC SDL"/>
      <sheetName val="Chi tiet phan Dz"/>
      <sheetName val="SDL"/>
      <sheetName val="Tram (2)"/>
      <sheetName val="THCPXL phan TBA"/>
      <sheetName val="Tram"/>
      <sheetName val="Thu hoi"/>
      <sheetName val="dinh gia VT"/>
      <sheetName val="Phu tro"/>
      <sheetName val="TN-HC"/>
      <sheetName val="VCBD "/>
      <sheetName val=" KS-TK (2)"/>
      <sheetName val=" KS-TK"/>
      <sheetName val="CPTV"/>
      <sheetName val="DG"/>
      <sheetName val="Sheet1"/>
      <sheetName val="00000000"/>
      <sheetName val="10000000"/>
      <sheetName val="20000000"/>
      <sheetName val="30000000"/>
      <sheetName val="40000000"/>
      <sheetName val="50000000"/>
      <sheetName val="60000000"/>
      <sheetName val="70000000"/>
      <sheetName val="80000000"/>
      <sheetName val="90000000"/>
      <sheetName val="a0000000"/>
      <sheetName val="XL4Test5"/>
      <sheetName val="Gia vat tu"/>
      <sheetName val="Giathanh1m3BT"/>
      <sheetName val="CL_vat 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Gia vat tu"/>
      <sheetName val="Chi tiet phan Dz"/>
    </sheetNames>
    <sheetDataSet>
      <sheetData sheetId="0"/>
      <sheetData sheetId="1" refreshError="1"/>
      <sheetData sheetId="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dongia"/>
      <sheetName val="4.1.1"/>
      <sheetName val="4.3.2"/>
      <sheetName val="3.1.1"/>
      <sheetName val="2.3.3"/>
      <sheetName val="2.5.1"/>
      <sheetName val="5.3.1"/>
      <sheetName val="3.1.4"/>
      <sheetName val="2.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sheetName val="TM"/>
      <sheetName val="Tonghop"/>
      <sheetName val="TH-XL"/>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thŢi"/>
      <sheetName val="TH_XL"/>
      <sheetName val="Gia vat tu"/>
      <sheetName val="TMDT-TD"/>
      <sheetName val="BILL No.22"/>
      <sheetName val="TONGKE3p"/>
      <sheetName val="dtxl"/>
      <sheetName val="Chi tiet"/>
      <sheetName val="D_x0014_-dien"/>
      <sheetName val="CaMay"/>
      <sheetName val="DGiaT"/>
      <sheetName val="DGiaTN"/>
      <sheetName val="TT"/>
      <sheetName val="data. invoice"/>
      <sheetName val="CHITIET VL-NC-TT-3p"/>
      <sheetName val="CHITIET VL-NC-TT1p"/>
      <sheetName val="Vat tu"/>
      <sheetName val="TH-th?i"/>
      <sheetName val="TH-thTi"/>
      <sheetName val="SPS"/>
      <sheetName val="CHITIET VL-NC-TT -1p"/>
      <sheetName val="THKP-XD_tam"/>
      <sheetName val="DT-XD_tam"/>
      <sheetName val="XD_tam"/>
      <sheetName val="BILL_No_22"/>
      <sheetName val="Gia_vat_tu"/>
      <sheetName val="CHITIET VL_NC_TT_3p"/>
      <sheetName val="CHITIET VL-NC"/>
      <sheetName val="TNHCHINH"/>
      <sheetName val="pp1p"/>
      <sheetName val="pp3p "/>
      <sheetName val="303+303"/>
      <sheetName val="ASCEandUBC"/>
      <sheetName val="TH-th_i"/>
      <sheetName val="TH_XLapDZ"/>
      <sheetName val="Material U.P"/>
      <sheetName val="Sheet3"/>
      <sheetName val="TDTKP"/>
      <sheetName val="DK-KH"/>
      <sheetName val="THKP"/>
      <sheetName val="KPVC-BD "/>
      <sheetName val="Sumary-Local staff"/>
      <sheetName val="DGduong"/>
      <sheetName val="Bang 5_Chi tiet phan Dz"/>
      <sheetName val="00800001"/>
      <sheetName val="tong du toan"/>
      <sheetName val="B-B"/>
      <sheetName val="Tvtu"/>
      <sheetName val="DTduyet"/>
      <sheetName val="dongia"/>
      <sheetName val="KL THUC TE"/>
      <sheetName val="BETON"/>
      <sheetName val="DANHPHAP"/>
      <sheetName val="Tong Hop Hang Muc"/>
      <sheetName val="Assumptions"/>
      <sheetName val="TH"/>
      <sheetName val="Define finishing"/>
      <sheetName val="BAG-2"/>
      <sheetName val="Dinh nghia"/>
      <sheetName val="Summary"/>
      <sheetName val="A"/>
      <sheetName val="Chi tiet phan Dz"/>
      <sheetName val="XL4Poppy"/>
      <sheetName val="THKP-XD_tam1"/>
      <sheetName val="DT-XD_tam1"/>
      <sheetName val="XD_tam1"/>
      <sheetName val="Gia_vat_tu1"/>
      <sheetName val="BILL_No_221"/>
      <sheetName val="Chi_tiet"/>
      <sheetName val="D-dien"/>
      <sheetName val="data__invoice"/>
      <sheetName val="CHITIET_VL-NC-TT-3p"/>
      <sheetName val="CHITIET_VL-NC-TT1p"/>
      <sheetName val="Vat_tu"/>
      <sheetName val="CHITIET_VL-NC"/>
      <sheetName val="CHITIET_VL_NC_TT_3p"/>
      <sheetName val="CHITIET_VL-NC-TT_-1p"/>
      <sheetName val="pp3p_"/>
      <sheetName val="Material_U_P"/>
      <sheetName val="tong_du_toan"/>
      <sheetName val="KPVC-BD_"/>
      <sheetName val="Sumary-Local_staff"/>
      <sheetName val="Bang_5_Chi_tiet_phan_Dz"/>
      <sheetName val="Tong_Hop_Hang_Muc"/>
      <sheetName val="KL_THUC_TE"/>
      <sheetName val="D_x005f_x0014_-dien"/>
      <sheetName val="Datasheet"/>
      <sheetName val="CDPS"/>
      <sheetName val="TSO_CHUNG"/>
      <sheetName val="KP-XL"/>
      <sheetName val="#REF"/>
      <sheetName val="MTP"/>
      <sheetName val="TVL"/>
      <sheetName val="WTB02"/>
      <sheetName val="Country Information"/>
      <sheetName val="125x125"/>
      <sheetName val="Form"/>
      <sheetName val="Sheet1"/>
      <sheetName val="HT"/>
      <sheetName val="DK_KH"/>
      <sheetName val="gia vt len cao"/>
      <sheetName val="Cto"/>
      <sheetName val="B_PTVTNC"/>
      <sheetName val="chiettinh"/>
      <sheetName val="MAVT"/>
      <sheetName val="Thuc thanh"/>
      <sheetName val="DG3285"/>
      <sheetName val="Sheet16"/>
      <sheetName val="CDKT"/>
      <sheetName val="A01 LS-BS"/>
      <sheetName val="Tai khoan"/>
      <sheetName val="RATE"/>
      <sheetName val="ChiTietDZ"/>
      <sheetName val="VuaBT"/>
      <sheetName val="Dim"/>
      <sheetName val="Chiet tinh"/>
      <sheetName val="chitimc"/>
      <sheetName val="KB"/>
      <sheetName val="Sheet2"/>
      <sheetName val="DZ 0.4"/>
      <sheetName val="PT CT"/>
      <sheetName val="CPK_10+11"/>
      <sheetName val="TDT-TKKTTC"/>
      <sheetName val="TK (TT)"/>
      <sheetName val="CHITIET VL_NC"/>
      <sheetName val="Tinh toan"/>
    </sheetNames>
    <sheetDataSet>
      <sheetData sheetId="0" refreshError="1"/>
      <sheetData sheetId="1" refreshError="1"/>
      <sheetData sheetId="2" refreshError="1"/>
      <sheetData sheetId="3" refreshError="1">
        <row r="4">
          <cell r="C4">
            <v>2606062871.6653671</v>
          </cell>
        </row>
        <row r="11">
          <cell r="C11">
            <v>2098758566.7344508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HAN SU"/>
      <sheetName val="DT-147"/>
      <sheetName val="TK-DT"/>
      <sheetName val="CP-XL-PACHON"/>
      <sheetName val="DT-QH"/>
      <sheetName val="CP-KS"/>
      <sheetName val="CP-TKE"/>
      <sheetName val="CPK"/>
      <sheetName val="TDT"/>
      <sheetName val="KH-VON"/>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1"/>
      <sheetName val="dongia (2)"/>
      <sheetName val="MTP"/>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dg-VTu"/>
      <sheetName val="CT Thang Mo"/>
      <sheetName val="CT  PL"/>
      <sheetName val="khongin"/>
      <sheetName val="CHITIET VL-NC"/>
      <sheetName val="DON GIA"/>
      <sheetName val="Dgia vat tu"/>
      <sheetName val="Don gia_III"/>
      <sheetName val="MTO REV.2(ARMOR)"/>
      <sheetName val="PTTL"/>
      <sheetName val="CHITIET VL-NC-TT -1p"/>
      <sheetName val="CHITIET VL-NC-TT-3p"/>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Chuso"/>
      <sheetName val="Bhyt t1"/>
      <sheetName val="Chitiet"/>
      <sheetName val="Dongia"/>
      <sheetName val="data"/>
      <sheetName val="bieu_solieu"/>
      <sheetName val="Gia_GC_Satthep"/>
      <sheetName val="Ref"/>
      <sheetName val="PNT-QUOT-#3"/>
      <sheetName val="COAT&amp;WRAP-QIOT-#3"/>
      <sheetName val="ESTI."/>
      <sheetName val="DI-ESTI"/>
      <sheetName val="DS CHU Ph_x0001_"/>
      <sheetName val=""/>
      <sheetName val="ThongSo"/>
      <sheetName val="CHITIET VL-NC-TT1p"/>
      <sheetName val="TONGKE3p"/>
      <sheetName val="Quantity"/>
      <sheetName val="DS CHU Ph_x0001__"/>
      <sheetName val="CaMay"/>
      <sheetName val="DGiaTN"/>
      <sheetName val="DGiaT"/>
      <sheetName val="TT"/>
      <sheetName val="CT_Thang_Mo"/>
      <sheetName val="CT__PL"/>
      <sheetName val="Tổng kê"/>
      <sheetName val="SILICATE"/>
      <sheetName val="DS CHU Ph_x0001_?"/>
      <sheetName val="Gia NC theo QD 3987-QD-UBND"/>
      <sheetName val="DS CHU Ph_x0001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12"/>
      <sheetName val="BAN RA"/>
      <sheetName val="ng plieu"/>
      <sheetName val="hang hoa"/>
      <sheetName val="clech"/>
      <sheetName val="GTGT"/>
      <sheetName val="SD HOADON"/>
      <sheetName val="TNDN"/>
      <sheetName val="TH-XL"/>
      <sheetName val="Chi tiet phan Dz"/>
      <sheetName val="CPK"/>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 val="TH-XL"/>
      <sheetName val="Chi tiet"/>
      <sheetName val="Gia vat tu"/>
      <sheetName val="ng plieu"/>
      <sheetName val="D_MUC"/>
      <sheetName val="CP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Noisuy"/>
      <sheetName val="TM"/>
      <sheetName val="Bang TH"/>
      <sheetName val="THIÊT KÊ"/>
      <sheetName val="B2-DTCP-KS"/>
      <sheetName val="B2.1-Chi phi khao sat"/>
      <sheetName val="B2.2-PT CP KS Đg day"/>
      <sheetName val="B4-CP Thue TV Xet thau"/>
      <sheetName val="THAM TRA"/>
      <sheetName val="B6-tham tra TKBVTC (khong die"/>
      <sheetName val="B7-Giam sat"/>
      <sheetName val="B8-Kiem toan"/>
      <sheetName val="Sheet2"/>
      <sheetName val="Tien chu (2)"/>
    </sheetNames>
    <sheetDataSet>
      <sheetData sheetId="0" refreshError="1"/>
      <sheetData sheetId="1" refreshError="1"/>
      <sheetData sheetId="2" refreshError="1">
        <row r="3">
          <cell r="C3" t="str">
            <v>Kiện toàn thiết bị đóng cắt các tuyến dây 22kV Bùi Thị Xuân, Hố Lang, Sơn Huy, Thái Hiệp, Thái An, Lực Sanh, Bình Minh, Khải Hoàn, Hỏa Xa, Tứ Hải 1, Tân Thắng, Tứ Hải 2</v>
          </cell>
        </row>
        <row r="10">
          <cell r="H10">
            <v>41</v>
          </cell>
        </row>
      </sheetData>
      <sheetData sheetId="3" refreshError="1"/>
      <sheetData sheetId="4" refreshError="1"/>
      <sheetData sheetId="5" refreshError="1"/>
      <sheetData sheetId="6" refreshError="1"/>
      <sheetData sheetId="7" refreshError="1">
        <row r="7">
          <cell r="J7">
            <v>0</v>
          </cell>
        </row>
        <row r="14">
          <cell r="J14">
            <v>0</v>
          </cell>
        </row>
        <row r="17">
          <cell r="J17">
            <v>0</v>
          </cell>
        </row>
        <row r="49">
          <cell r="J49">
            <v>23690</v>
          </cell>
        </row>
        <row r="53">
          <cell r="J53">
            <v>3691396.9326315774</v>
          </cell>
        </row>
        <row r="56">
          <cell r="J56">
            <v>233755.22500000001</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
      <sheetName val="VT"/>
      <sheetName val="NC"/>
      <sheetName val="MTL$-INTER"/>
      <sheetName val="dnc4"/>
      <sheetName val="MTP1"/>
      <sheetName val="DUTOAN"/>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2-42 Cao Tha.g"/>
      <sheetName val="THKP"/>
      <sheetName val="chiettinh"/>
      <sheetName val="vcvt"/>
      <sheetName val="thvt"/>
      <sheetName val="ptvt"/>
      <sheetName val="bthnenduong"/>
      <sheetName val="BKL"/>
      <sheetName val="CPKH"/>
      <sheetName val="ktcl"/>
      <sheetName val="kpcbxd"/>
      <sheetName val="???????-BLDG"/>
      <sheetName val="KL"/>
      <sheetName val="TTP"/>
      <sheetName val="TONGHO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_______-BLDG"/>
      <sheetName val="_DUTOAN.XLS_XD1"/>
      <sheetName val="____"/>
      <sheetName val="Tra"/>
      <sheetName val="FitOutConfCentre"/>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_x0000__x0002__x0000_CSV (Comma delimited) (*.csv"/>
      <sheetName val="X@CB"/>
      <sheetName val="?_x0002_?CSV (Comma delimited) (*.csv"/>
      <sheetName val="_x0000_C:\Program Files\Microsoft Off"/>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Bang can doi ke toan"/>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REF"/>
      <sheetName val="VC"/>
      <sheetName val="gVL"/>
      <sheetName val="GiaVL"/>
      <sheetName val="VL"/>
      <sheetName val="ND"/>
      <sheetName val="Cp&gt;10-Ln&lt;10"/>
      <sheetName val="Ln&lt;20"/>
      <sheetName val="EIRR&gt;1&lt;1"/>
      <sheetName val="EIRR&gt; 2"/>
      <sheetName val="EIRR&lt;2"/>
      <sheetName val="BXLDL"/>
      <sheetName val="Chiet tinh dz35"/>
      <sheetName val="__x0002__CSV (Comma delimited) (_.csv"/>
      <sheetName val="(1)TO_ThueGTGT_Thang"/>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 Files\Common Files\Microsoft S"/>
      <sheetName val="?C:\Program Files\Microsoft Off"/>
      <sheetName val="?"/>
      <sheetName val=" Files_Common Files_Microsoft S"/>
      <sheetName val="_C__Program Files_Microsoft Off"/>
      <sheetName val="_"/>
      <sheetName val="R_x0000__x0004__x0000_Microsoft Excel 4.0 Workshe"/>
      <sheetName val="Gia vat tu"/>
      <sheetName val="Gia V.L"/>
      <sheetName val="QMCT"/>
      <sheetName val="R"/>
      <sheetName val="XL_(2)"/>
      <sheetName val="PBC_(2)"/>
      <sheetName val="CT Thang Mo"/>
      <sheetName val="CT  PL"/>
      <sheetName val="_x0002__x0000_CSV (Comma delimited) (*.csv)"/>
      <sheetName val="C:\Program Files\Microsoft Offi"/>
      <sheetName val="_DUTOAN_XLS_XD1"/>
      <sheetName val="R?_x0004_?Microsoft Excel 4.0 Workshe"/>
      <sheetName val="UCD1"/>
      <sheetName val="UCD2"/>
      <sheetName val="UCD3"/>
      <sheetName val="UCD4"/>
      <sheetName val="UCD5"/>
      <sheetName val="UCD6"/>
      <sheetName val="UCD7"/>
      <sheetName val="UCD8"/>
      <sheetName val="UCD9"/>
      <sheetName val="FU2005"/>
      <sheetName val="LKVL-CK-HT-GD1"/>
      <sheetName val="truc tiep"/>
      <sheetName val="TONGKE-HT"/>
      <sheetName val="Chiet tinh dz22"/>
      <sheetName val="nhat_ky_so_cai"/>
      <sheetName val="so_quy"/>
      <sheetName val="C_lech_dr2004"/>
      <sheetName val="nhan_xet"/>
      <sheetName val="_x0002_"/>
      <sheetName val="C__Program Files_Microsoft Offi"/>
      <sheetName val="C__Program Files_Microsoft Off"/>
      <sheetName val="KL-THO"/>
      <sheetName val="_x0002_?CSV (Comma delimited) (*.csv)"/>
      <sheetName val="R__x0004__Microsoft Excel 4.0 Workshe"/>
      <sheetName val="_x0002_?CSV (Comma delimited) (*.csv"/>
      <sheetName val="_x0002__CSV (Comma delimited) (_.csv)"/>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4_12.취Ƹ_"/>
      <sheetName val="4\12.취Ƹ*?le??_x0001_?D:\Chau$_x0018_?榄ピ????"/>
      <sheetName val="TH tram"/>
      <sheetName val="00000001"/>
      <sheetName val="00000002"/>
      <sheetName val="00 00000"/>
      <sheetName val="M"/>
      <sheetName val="M_x0000_Pà"/>
      <sheetName val="Chi tiet"/>
      <sheetName val="[DUTOAN.XLS][DUTOAN.XLS]_x0000_C:\Pro"/>
      <sheetName val="[DUTOAN.XLS][DUTOAN.XLS] Files\"/>
      <sheetName val="[DUTOAN.XLS][DUTOAN.XLS]?C:\Pro"/>
      <sheetName val="[DUTOAN.XLS][DUTOAN.XLS]4\12.취Ƹ"/>
      <sheetName val="[DUTOAN.XLS]_x0000_C:\Program Files\M"/>
      <sheetName val="[DUTOAN.XLS] Files\Common Files"/>
      <sheetName val="[DUTOAN.XLS]?C:\Program Files\M"/>
      <sheetName val="[DUTOAN.XLS]4\12.취Ƹ*?le??_x0001_?D:\C"/>
      <sheetName val="bia dtkk (Von tu co)"/>
      <sheetName val="tong hop(Von tu co)"/>
      <sheetName val="Bang 1,2 THCPXL-TB"/>
      <sheetName val="Bang 3.1-2 TH"/>
      <sheetName val="chi_tiet -TR"/>
      <sheetName val="tong hop TT"/>
      <sheetName val="Chi tiet phan ddtt"/>
      <sheetName val="BANG PP TRUNG THE"/>
      <sheetName val="Giengtd"/>
      <sheetName val="Liet ke VT_DD&amp;TBA"/>
      <sheetName val="NC285XDM ĐDây"/>
      <sheetName val="NC286XDM Trạm"/>
      <sheetName val="Gia VT-TB"/>
      <sheetName val="VANCHUYEN-DUONGDAI"/>
      <sheetName val="4_12.취Ƹ__le___x0001__D__Chau$_x0018__榄ピ____"/>
      <sheetName val="[DUTOAN.XLS]4\12.취Ƹ*_x0000_le_x0000__x0000__x0001__x0000_D:\C"/>
      <sheetName val="4\12.취Ƹ*_x0000_le_x0000__x0000__x0001__x0000_D:\Chau$_x0018__x0000_榄ピ_x0000__x0000__x0000__x0000_"/>
      <sheetName val="_x005f_x0000__x005f_x0002__x005f_x0000_CSV (Comma"/>
      <sheetName val="?_x005f_x0002_?CSV (Comma delimited) "/>
      <sheetName val="_x005f_x0000_C:\Program Files\Microso"/>
      <sheetName val="__x005f_x0002__CSV (Comma delimited) "/>
      <sheetName val="R_x005f_x0000__x005f_x0004__x005f_x0000_Microsoft"/>
      <sheetName val="_x005f_x0000_"/>
      <sheetName val="_x0000__x0002__x0000_CSV (Comma"/>
      <sheetName val="__x0002__CSV (Comma delimited) "/>
      <sheetName val="_x0000_C__Program Files_Microso"/>
      <sheetName val="R_x0000__x0004__x0000_Microsoft"/>
      <sheetName val="_DUTOAN.XLS__DUTOAN.XLS__DUTOAN"/>
      <sheetName val="_x005f_x0000_C__Program Files_Microso"/>
      <sheetName val="LDC"/>
      <sheetName val="LDB"/>
      <sheetName val="LDA"/>
      <sheetName val="LD"/>
      <sheetName val="XL4Test5"/>
      <sheetName val="BIEU 1"/>
      <sheetName val="CHITIET VL-NC (2)"/>
      <sheetName val="GiaQuyen"/>
      <sheetName val="Solieu"/>
      <sheetName val="HESO"/>
      <sheetName val="ppctO"/>
      <sheetName val="pp3p_NC"/>
      <sheetName val="DATATT"/>
      <sheetName val="DATATT3P"/>
      <sheetName val="datahtABC"/>
      <sheetName val="pp3p-2m"/>
      <sheetName val="pp3p "/>
      <sheetName val="pp1p"/>
      <sheetName val="pphtABC"/>
      <sheetName val="ppht"/>
      <sheetName val="&lt;- nhap..."/>
      <sheetName val="TMC"/>
      <sheetName val="bangI"/>
      <sheetName val="BANGII"/>
      <sheetName val="BANGII.1"/>
      <sheetName val="BANG II.1.1"/>
      <sheetName val="Bang II.1.2"/>
      <sheetName val="bangII.1.3"/>
      <sheetName val="Bang II.2"/>
      <sheetName val="Bang II.2.1"/>
      <sheetName val="Bang II.2.2"/>
      <sheetName val="Bang II.2.3"/>
      <sheetName val="Bang II.3"/>
      <sheetName val="Bang II .3.1"/>
      <sheetName val="Bang II.3.2"/>
      <sheetName val="Bang II.3.3"/>
      <sheetName val="BangII. 4"/>
      <sheetName val="ThuHoiVT"/>
      <sheetName val="Bang 5"/>
      <sheetName val="BANG II.7"/>
      <sheetName val="MAUTHTRAM"/>
      <sheetName val="TBAT-NCS"/>
      <sheetName val="DD_trtreo"/>
      <sheetName val="BANG II.9"/>
      <sheetName val="bu"/>
      <sheetName val="bu-tr"/>
      <sheetName val="VTA"/>
      <sheetName val="...."/>
      <sheetName val="kl3pct"/>
      <sheetName val="bang II.4"/>
      <sheetName val="kl3p2M"/>
      <sheetName val="kl3pNGAM"/>
      <sheetName val="kl3pm"/>
      <sheetName val="kl1p"/>
      <sheetName val="klHTHH"/>
      <sheetName val="klHTDL"/>
      <sheetName val="LK_VTTH"/>
      <sheetName val="kl_trtreo"/>
      <sheetName val="kl_DD_trtreo"/>
      <sheetName val="kl-NCS"/>
      <sheetName val="tinhdatdaomong"/>
      <sheetName val="tiepdia dz"/>
      <sheetName val="DG"/>
      <sheetName val="BETONG"/>
      <sheetName val="TienLuong"/>
      <sheetName val="pp3p_2m"/>
      <sheetName val="bangII_1_3"/>
      <sheetName val="_DUTOAN.XLS__DUTOAN.XLS_XD1"/>
      <sheetName val="_DUTOAN.XLS__DUTOAN.XLS_"/>
      <sheetName val="_DUTOAN.XLS__DUTOAN.XLS__C__Pro"/>
      <sheetName val="_DUTOAN.XLS__DUTOAN.XLS_ Files_"/>
      <sheetName val="_DUTOAN.XLS__DUTOAN.XLS_4_12.취Ƹ"/>
      <sheetName val="_DUTOAN.XLS_"/>
      <sheetName val="_DUTOAN.XLS__C__Program Files_M"/>
      <sheetName val="_DUTOAN.XLS_ Files_Common Files"/>
      <sheetName val="_DUTOAN.XLS_4_12.취Ƹ__le___x0001__D__C"/>
      <sheetName val="_x0002__CSV (Comma delimited) (_.csv"/>
      <sheetName val="Vat_tu_1_pha1"/>
      <sheetName val="Nhan_cong1"/>
      <sheetName val="1_pha1"/>
      <sheetName val="3_pha1"/>
      <sheetName val="NCong_moi1"/>
      <sheetName val="DG_06-051"/>
      <sheetName val="52_CMT8_Q31"/>
      <sheetName val="11Dang_Dung1"/>
      <sheetName val="85-5_TKChan1"/>
      <sheetName val="249_NKKNghia1"/>
      <sheetName val="53-4_TKDu1"/>
      <sheetName val="18_Tran_Cao_Van_11"/>
      <sheetName val="18_Tran_Cao_Van1"/>
      <sheetName val="475-15-49_HBTrung1"/>
      <sheetName val="39-19_NTrai_Q11"/>
      <sheetName val="39-17_NTrai_Q11"/>
      <sheetName val="387-389_HBTrung_11"/>
      <sheetName val="387-389_HBTrung1"/>
      <sheetName val="361-39-6_NDChieu1"/>
      <sheetName val="361-39-7_NDChieu1"/>
      <sheetName val="2-17_Cao_Thang1"/>
      <sheetName val="6A_NTNgan1"/>
      <sheetName val="2-42_Cao_Thang1"/>
      <sheetName val="358-1-15_cmt81"/>
      <sheetName val="182-1-2_De_Tham_-_1_pha_1"/>
      <sheetName val="2-42_Cao_Tha_g"/>
      <sheetName val="d-gia_moiQLDT"/>
      <sheetName val="ho_ga_cho_TP"/>
      <sheetName val="kl_thap_VL"/>
      <sheetName val="CSV_(Comma_delimited)_(*_csv"/>
      <sheetName val="??CSV_(Comma_delimited)_(*_csv"/>
      <sheetName val="C:\Program_Files\Microsoft_Off"/>
      <sheetName val="vat_tu"/>
      <sheetName val="Bang_can_doi_ke_toan"/>
      <sheetName val="__CSV_(Comma_delimited)_(__csv"/>
      <sheetName val="EIRR&gt;_2"/>
      <sheetName val="Chiet_tinh_dz35"/>
      <sheetName val="M?Pà"/>
      <sheetName val="_DUTOAN.XLS_4_12.취Ƹ_"/>
      <sheetName val="M_Pà"/>
      <sheetName val="GiaTH_NC"/>
      <sheetName val="Chenh lech vat tu"/>
      <sheetName val="Du toan"/>
      <sheetName val="Tong hop kinh phi"/>
      <sheetName val="CSV_(Comma_delimited)_(__csv"/>
      <sheetName val="C__Program_Files_Microsoft_Off"/>
      <sheetName val="THDT.xls"/>
      <sheetName val="_DUTOAN.XLS__DUTOAN_XLS_XD1"/>
      <sheetName val="[DUTOAN.XLS]C:\Program Files\Mi"/>
      <sheetName val="[DUTOAN.xls][DUTOAN.xls]C:\Prog"/>
      <sheetName val="Chi tiet VL"/>
      <sheetName val="ToSting"/>
      <sheetName val="Du thau"/>
      <sheetName val="Phan tich"/>
      <sheetName val="[DUTOAN.XLS][DUTOAN.XLS]_DUT_14"/>
      <sheetName val="[DUTOAN.XLS][DUTOAN.XLS]_DUT_15"/>
      <sheetName val="[DUTOAN.XLS][DUTOAN.XLS]_DUTO_2"/>
      <sheetName val="[DUTOAN.XLS][DUTOAN.XLS]_DUTO_3"/>
      <sheetName val="[DUTOAN.XLS][DUTOAN.XLS]_DUTO_4"/>
      <sheetName val="[DUTOAN.XLS][DUTOAN.XLS]_DUTO_5"/>
      <sheetName val="[DUTOAN.XLS][DUTOAN.XLS]_DUTO_6"/>
      <sheetName val="[DUTOAN.XLS][DUTOAN.XLS]_DUTO_7"/>
      <sheetName val="[DUTOAN.XLS][DUTOAN.XLS]_DUTO_8"/>
      <sheetName val="[DUTOAN.XLS][DUTOAN.XLS]_DUTO_9"/>
      <sheetName val="[DUTOAN.XLS][DUTOAN.XLS]_DUT_10"/>
      <sheetName val="[DUTOAN.XLS][DUTOAN.XLS]_DUT_11"/>
      <sheetName val="[DUTOAN.XLS][DUTOAN.XLS]"/>
      <sheetName val="[DUTOAN.XLS]"/>
      <sheetName val="[DUTOAN.XLS]4\12.취Ƹ*"/>
      <sheetName val="4\12.취Ƹ*"/>
      <sheetName val="[DUTOAN.XLS]C:\Program_Files\Mi"/>
      <sheetName val="[DUTOAN.XLS][DUTOAN.XLS]_DUT_12"/>
      <sheetName val="[DUTOAN.XLS][DUTOAN.XLS]_DUT_13"/>
      <sheetName val="[DUTOAN.XLS][DUTOAN.XLS]_DUT_16"/>
      <sheetName val="[DUTOAN.XLS][DUTOAN.XLS]_DUT_20"/>
      <sheetName val="[DUTOAN.XLS][DUTOAN.XLS]_DUT_21"/>
      <sheetName val="[DUTOAN.XLS][DUTOAN.XLS]_DUT_17"/>
      <sheetName val="[DUTOAN.XLS][DUTOAN.XLS]_DUT_18"/>
      <sheetName val="[DUTOAN.XLS][DUTOAN.XLS]_DUT_19"/>
      <sheetName val="[DUTOAN.XLS][DUTOAN.XLS]_DUT_88"/>
      <sheetName val="[DUTOAN.XLS][DUTOAN.XLS]_DUT_86"/>
      <sheetName val="_DUTOAN.XLS_C__Program Files_Mi"/>
      <sheetName val="_DUTOAN.xls__DUTOAN.xls_C__Prog"/>
      <sheetName val="[DUTOAN.XLS][DUTOAN.XLS]_x005f_x0000_"/>
      <sheetName val="_x005f_x0002__x005f_x0000_CSV (Comma delimi"/>
      <sheetName val="R?_x005f_x0004_?Microsoft Excel 4.0 W"/>
      <sheetName val="_x005f_x0002_"/>
      <sheetName val="_x005f_x0002_?CSV (Comma delimited) ("/>
      <sheetName val="R__x005f_x0004__Microsoft Excel 4.0 W"/>
      <sheetName val="_x005f_x0002__CSV (Comma delimited) ("/>
      <sheetName val="4\12.취Ƹ*?le??_x005f_x0001_?D:\Chau$_x"/>
      <sheetName val="_DUTOAN.XLS__DUTOAN.XLS__x005f_x0000_"/>
      <sheetName val="4_12.취Ƹ__le___x005f_x0001__D__Chau$_x"/>
      <sheetName val="_DUTOAN.XLS__x005f_x0000_C__Program F"/>
      <sheetName val="_DUTOAN.XLS_4_12.취Ƹ__le___x0001"/>
      <sheetName val="So lieu"/>
      <sheetName val="DON GIA"/>
      <sheetName val="[DUTOAN.XLS][DUTOAN.XLS]_DU_108"/>
      <sheetName val="[DUTOAN.XLS][DUTOAN.XLS]_DU_109"/>
      <sheetName val="[DUTOAN.XLS][DUTOAN.XLS]_DU_106"/>
      <sheetName val="[DUTOAN.XLS][DUTOAN.XLS]_DU_107"/>
      <sheetName val="[DUTOAN.XLS][DUTOAN.XLS]_DUT_44"/>
      <sheetName val="[DUTOAN.XLS][DUTOAN.XLS]_DUT_45"/>
      <sheetName val="[DUTOAN.XLS][DUTOAN.XLS]_DUT_42"/>
      <sheetName val="[DUTOAN.XLS][DUTOAN.XLS]_DUT_43"/>
      <sheetName val="[DUTOAN.XLS][DUTOAN.XLS]_DUT_22"/>
      <sheetName val="[DUTOAN.XLS][DUTOAN.XLS]_DUT_23"/>
      <sheetName val="[DUTOAN.XLS][DUTOAN.XLS]_DUT_24"/>
      <sheetName val="[DUTOAN.XLS][DUTOAN.XLS]_DUT_25"/>
      <sheetName val="[DUTOAN.XLS][DUTOAN.XLS]_DUT_26"/>
      <sheetName val="[DUTOAN.XLS][DUTOAN.XLS]_DUT_27"/>
      <sheetName val="[DUTOAN.XLS][DUTOAN.XLS]_DUT_28"/>
      <sheetName val="[DUTOAN.XLS][DUTOAN.XLS]_DUT_29"/>
      <sheetName val="[DUTOAN.XLS][DUTOAN.XLS]_DUT_30"/>
      <sheetName val="[DUTOAN.XLS][DUTOAN.XLS]_DUT_31"/>
      <sheetName val="[DUTOAN.XLS][DUTOAN.XLS]_DUT_32"/>
      <sheetName val="[DUTOAN.XLS][DUTOAN.XLS]_DUT_33"/>
      <sheetName val="[DUTOAN.XLS][DUTOAN.XLS]_DUT_34"/>
      <sheetName val="[DUTOAN.XLS][DUTOAN.XLS]_DUT_35"/>
      <sheetName val="[DUTOAN.XLS][DUTOAN.XLS]_DUT_36"/>
      <sheetName val="[DUTOAN.XLS][DUTOAN.XLS]_DUT_37"/>
      <sheetName val="[DUTOAN.XLS][DUTOAN.XLS]_DUT_38"/>
      <sheetName val="[DUTOAN.XLS][DUTOAN.XLS]_DUT_39"/>
      <sheetName val="[DUTOAN.XLS][DUTOAN.XLS]_DUT_40"/>
      <sheetName val="[DUTOAN.XLS][DUTOAN.XLS]_DUT_41"/>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4"/>
      <sheetName val="[DUTOAN.XLS][DUTOAN.XLS]_DUT_55"/>
      <sheetName val="[DUTOAN.XLS][DUTOAN.XLS]_DUT_60"/>
      <sheetName val="[DUTOAN.XLS][DUTOAN.XLS]_DUT_61"/>
      <sheetName val="[DUTOAN.XLS][DUTOAN.XLS]_DUT_58"/>
      <sheetName val="[DUTOAN.XLS][DUTOAN.XLS]_DUT_59"/>
      <sheetName val="[DUTOAN.XLS][DUTOAN.XLS]_DUT_56"/>
      <sheetName val="[DUTOAN.XLS][DUTOAN.XLS]_DUT_57"/>
      <sheetName val="[DUTOAN.XLS][DUTOAN.XLS]_DU_100"/>
      <sheetName val="[DUTOAN.XLS][DUTOAN.XLS]_DU_101"/>
      <sheetName val="[DUTOAN.XLS][DUTOAN.XLS]_DUT_98"/>
      <sheetName val="[DUTOAN.XLS][DUTOAN.XLS]_DUT_99"/>
      <sheetName val="[DUTOAN.XLS][DUTOAN.XLS]_DUT_92"/>
      <sheetName val="[DUTOAN.XLS][DUTOAN.XLS]_DUT_90"/>
      <sheetName val="[DUTOAN.XLS][DUTOAN.XLS]_DUT_93"/>
      <sheetName val="[DUTOAN.XLS][DUTOAN.XLS]_DUT_91"/>
      <sheetName val="[DUTOAN.XLS][DUTOAN.XLS]_DUT_64"/>
      <sheetName val="[DUTOAN.XLS][DUTOAN.XLS]_DUT_65"/>
      <sheetName val="[DUTOAN.XLS][DUTOAN.XLS]_DUT_66"/>
      <sheetName val="[DUTOAN.XLS][DUTOAN.XLS]_DUT_67"/>
      <sheetName val="[DUTOAN.XLS][DUTOAN.XLS]_DUT_62"/>
      <sheetName val="[DUTOAN.XLS][DUTOAN.XLS]_DUT_63"/>
      <sheetName val="[DUTOAN.XLS][DUTOAN.XLS]_DUT_68"/>
      <sheetName val="[DUTOAN.XLS][DUTOAN.XLS]_DUT_70"/>
      <sheetName val="[DUTOAN.XLS][DUTOAN.XLS]_DUT_71"/>
      <sheetName val="[DUTOAN.XLS][DUTOAN.XLS]_DUT_69"/>
      <sheetName val="[DUTOAN.XLS][DUTOAN.XLS]_DUT_72"/>
      <sheetName val="[DUTOAN.XLS][DUTOAN.XLS]_DUT_73"/>
      <sheetName val="[DUTOAN.XLS][DUTOAN.XLS]_DUT_74"/>
      <sheetName val="[DUTOAN.XLS][DUTOAN.XLS]_DUT_75"/>
      <sheetName val="[DUTOAN.XLS][DUTOAN.XLS]_DUT_87"/>
      <sheetName val="[DUTOAN.XLS][DUTOAN.XLS]_DUT_89"/>
      <sheetName val="[DUTOAN.XLS][DUTOAN.XLS]_DUT_78"/>
      <sheetName val="[DUTOAN.XLS][DUTOAN.XLS]_DUT_76"/>
      <sheetName val="[DUTOAN.XLS][DUTOAN.XLS]_DUT_77"/>
      <sheetName val="[DUTOAN.XLS][DUTOAN.XLS]_DUT_79"/>
      <sheetName val="MTC"/>
      <sheetName val="NhanCong"/>
      <sheetName val="R__x0004__Microsoft Excel 4.0 W"/>
      <sheetName val="_x0002__CSV (Comma delimited) ("/>
      <sheetName val="4_12.취Ƹ__le___x0001__D__Chau$_x"/>
      <sheetName val="[DUTOAN.XLS][DUTOAN.XLS]_DUT_80"/>
      <sheetName val="[DUTOAN.XLS][DUTOAN.XLS]_DUT_81"/>
      <sheetName val="[DUTOAN.XLS][DUTOAN.XLS]_DUT_82"/>
      <sheetName val="[DUTOAN.XLS][DUTOAN.XLS]_DUT_83"/>
      <sheetName val="[DUTOAN.XLS][DUTOAN.XLS]_DUT_84"/>
      <sheetName val="[DUTOAN.XLS][DUTOAN.XLS]_DUT_85"/>
      <sheetName val="[DUTOAN.XLS][DUTOAN.XLS]_DUT_96"/>
      <sheetName val="[DUTOAN.XLS][DUTOAN.XLS]_DUT_97"/>
      <sheetName val="[DUTOAN.XLS][DUTOAN.XLS]_DUT_94"/>
      <sheetName val="[DUTOAN.XLS][DUTOAN.XLS]_DUT_95"/>
      <sheetName val="[DUTOAN.XLS][DUTOAN.XLS]_DU_102"/>
      <sheetName val="[DUTOAN.XLS][DUTOAN.XLS]_DU_103"/>
      <sheetName val="[DUTOAN.XLS][DUTOAN.XLS]_DU_104"/>
      <sheetName val="[DUTOAN.XLS][DUTOAN.XLS]_DU_105"/>
      <sheetName val="[DUTOAN.XLS][DUTOAN.XLS]_DU_274"/>
      <sheetName val="[DUTOAN.XLS][DUTOAN.XLS]_DU_275"/>
      <sheetName val="[DUTOAN.XLS][DUTOAN.XLS]_DU_276"/>
      <sheetName val="[DUTOAN.XLS][DUTOAN.XLS]_DU_110"/>
      <sheetName val="[DUTOAN.XLS][DUTOAN.XLS]_DU_111"/>
      <sheetName val="[DUTOAN.XLS][DUTOAN.XLS]_DU_120"/>
      <sheetName val="[DUTOAN.XLS][DUTOAN.XLS]_DU_121"/>
      <sheetName val="[DUTOAN.XLS][DUTOAN.XLS]_DU_118"/>
      <sheetName val="[DUTOAN.XLS][DUTOAN.XLS]_DU_119"/>
      <sheetName val="[DUTOAN.XLS][DUTOAN.XLS]_DU_112"/>
      <sheetName val="[DUTOAN.XLS][DUTOAN.XLS]_DU_113"/>
      <sheetName val="[DUTOAN.XLS][DUTOAN.XLS]_DU_114"/>
      <sheetName val="[DUTOAN.XLS][DUTOAN.XLS]_DU_116"/>
      <sheetName val="[DUTOAN.XLS][DUTOAN.XLS]_DU_117"/>
      <sheetName val="[DUTOAN.XLS][DUTOAN.XLS]_DU_115"/>
      <sheetName val="[DUTOAN.XLS][DUTOAN.XLS]_DU_122"/>
      <sheetName val="[DUTOAN.XLS][DUTOAN.XLS]_DU_123"/>
      <sheetName val="[DUTOAN.XLS][DUTOAN.XLS]_DU_124"/>
      <sheetName val="[DUTOAN.XLS][DUTOAN.XLS]_DU_125"/>
      <sheetName val="[DUTOAN.XLS][DUTOAN.XLS]_DU_128"/>
      <sheetName val="[DUTOAN.XLS][DUTOAN.XLS]_DU_130"/>
      <sheetName val="[DUTOAN.XLS][DUTOAN.XLS]_DU_131"/>
      <sheetName val="[DUTOAN.XLS][DUTOAN.XLS]_DU_129"/>
      <sheetName val="[DUTOAN.XLS][DUTOAN.XLS]_DU_126"/>
      <sheetName val="[DUTOAN.XLS][DUTOAN.XLS]_DU_127"/>
      <sheetName val="[DUTOAN.XLS][DUTOAN.XLS]_DU_132"/>
      <sheetName val="[DUTOAN.XLS][DUTOAN.XLS]_DU_134"/>
      <sheetName val="[DUTOAN.XLS][DUTOAN.XLS]_DU_135"/>
      <sheetName val="[DUTOAN.XLS][DUTOAN.XLS]_DU_133"/>
      <sheetName val="[DUTOAN.XLS][DUTOAN.XLS]_DU_136"/>
      <sheetName val="[DUTOAN.XLS][DUTOAN.XLS]_DU_137"/>
      <sheetName val="[DUTOAN.XLS][DUTOAN.XLS]_DU_138"/>
      <sheetName val="[DUTOAN.XLS][DUTOAN.XLS]_DU_139"/>
      <sheetName val="[DUTOAN.XLS][DUTOAN.XLS]_DU_140"/>
      <sheetName val="[DUTOAN.XLS][DUTOAN.XLS]_DU_142"/>
      <sheetName val="[DUTOAN.XLS][DUTOAN.XLS]_DU_143"/>
      <sheetName val="[DUTOAN.XLS][DUTOAN.XLS]_DU_141"/>
      <sheetName val="[DUTOAN.XLS][DUTOAN.XLS]_DU_144"/>
      <sheetName val="[DUTOAN.XLS][DUTOAN.XLS]_DU_146"/>
      <sheetName val="[DUTOAN.XLS][DUTOAN.XLS]_DU_147"/>
      <sheetName val="[DUTOAN.XLS][DUTOAN.XLS]_DU_145"/>
      <sheetName val="Luong TT01"/>
      <sheetName val="[DUTOAN.XLS][DUTOAN.XLS]_DU_148"/>
      <sheetName val="[DUTOAN.XLS][DUTOAN.XLS]_DU_150"/>
      <sheetName val="[DUTOAN.XLS][DUTOAN.XLS]_DU_151"/>
      <sheetName val="[DUTOAN.XLS][DUTOAN.XLS]_DU_149"/>
      <sheetName val="[DUTOAN.XLS][DUTOAN.XLS]_DU_152"/>
      <sheetName val="[DUTOAN.XLS][DUTOAN.XLS]_DU_153"/>
      <sheetName val="[DUTOAN.XLS][DUTOAN.XLS]_DU_154"/>
      <sheetName val="[DUTOAN.XLS][DUTOAN.XLS]_DU_155"/>
      <sheetName val="[DUTOAN.XLS][DUTOAN.XLS]_DU_156"/>
      <sheetName val="[DUTOAN.XLS][DUTOAN.XLS]_DU_157"/>
      <sheetName val="[DUTOAN.XLS][DUTOAN.XLS]_DU_158"/>
      <sheetName val="[DUTOAN.XLS][DUTOAN.XLS]_DU_159"/>
      <sheetName val="[DUTOAN.XLS][DUTOAN.XLS]_DU_160"/>
      <sheetName val="[DUTOAN.XLS][DUTOAN.XLS]_DU_161"/>
      <sheetName val="[DUTOAN.XLS][DUTOAN.XLS]_DU_162"/>
      <sheetName val="[DUTOAN.XLS][DUTOAN.XLS]_DU_163"/>
      <sheetName val="[DUTOAN.XLS][DUTOAN.XLS]_DU_164"/>
      <sheetName val="[DUTOAN.XLS][DUTOAN.XLS]_DU_165"/>
      <sheetName val="[DUTOAN.XLS][DUTOAN.XLS]_DU_166"/>
      <sheetName val="[DUTOAN.XLS][DUTOAN.XLS]_DU_167"/>
      <sheetName val="[DUTOAN.XLS][DUTOAN.XLS]_DU_168"/>
      <sheetName val="[DUTOAN.XLS][DUTOAN.XLS]_DU_171"/>
      <sheetName val="[DUTOAN.XLS][DUTOAN.XLS]_DU_169"/>
      <sheetName val="[DUTOAN.XLS][DUTOAN.XLS]_DU_172"/>
      <sheetName val="[DUTOAN.XLS][DUTOAN.XLS]_DU_170"/>
      <sheetName val="[DUTOAN.XLS][DUTOAN.XLS]_DU_173"/>
      <sheetName val="[DUTOAN.XLS][DUTOAN.XLS]_DU_174"/>
      <sheetName val="[DUTOAN.XLS][DUTOAN.XLS]_DU_175"/>
      <sheetName val="[DUTOAN.XLS][DUTOAN.XLS]_DU_176"/>
      <sheetName val="[DUTOAN.XLS][DUTOAN.XLS]_DU_177"/>
      <sheetName val="[DUTOAN.XLS][DUTOAN.XLS]_DU_178"/>
      <sheetName val="[DUTOAN.XLS][DUTOAN.XLS]_DU_179"/>
      <sheetName val="[DUTOAN.XLS][DUTOAN.XLS]_DU_180"/>
      <sheetName val="[DUTOAN.XLS][DUTOAN.XLS]_DU_181"/>
      <sheetName val="[DUTOAN.XLS][DUTOAN.XLS]_DU_183"/>
      <sheetName val="[DUTOAN.XLS][DUTOAN.XLS]_DU_184"/>
      <sheetName val="[DUTOAN.XLS][DUTOAN.XLS]_DU_182"/>
      <sheetName val="[DUTOAN.XLS][DUTOAN.XLS]_DU_185"/>
      <sheetName val="[DUTOAN.XLS][DUTOAN.XLS]_DU_186"/>
      <sheetName val="[DUTOAN.XLS][DUTOAN.XLS]_DU_187"/>
      <sheetName val="[DUTOAN.XLS][DUTOAN.XLS]_DU_188"/>
      <sheetName val="[DUTOAN.XLS][DUTOAN.XLS]_DU_189"/>
      <sheetName val="[DUTOAN.XLS][DUTOAN.XLS]_DU_190"/>
      <sheetName val="[DUTOAN.XLS][DUTOAN.XLS]_DU_191"/>
      <sheetName val="[DUTOAN.XLS][DUTOAN.XLS]_DU_192"/>
      <sheetName val="[DUTOAN.XLS][DUTOAN.XLS]_DU_195"/>
      <sheetName val="[DUTOAN.XLS][DUTOAN.XLS]_DU_193"/>
      <sheetName val="[DUTOAN.XLS][DUTOAN.XLS]_DU_194"/>
      <sheetName val="[DUTOAN.XLS][DUTOAN.XLS]_DU_196"/>
      <sheetName val="[DUTOAN.XLS][DUTOAN.XLS]_DU_199"/>
      <sheetName val="[DUTOAN.XLS][DUTOAN.XLS]_DU_200"/>
      <sheetName val="[DUTOAN.XLS][DUTOAN.XLS]_DU_197"/>
      <sheetName val="[DUTOAN.XLS][DUTOAN.XLS]_DU_198"/>
      <sheetName val="[DUTOAN.XLS][DUTOAN.XLS]_DU_201"/>
      <sheetName val="[DUTOAN.XLS][DUTOAN.XLS]_DU_202"/>
      <sheetName val="[DUTOAN.XLS][DUTOAN.XLS]_DU_203"/>
      <sheetName val="[DUTOAN.XLS][DUTOAN.XLS]_DU_204"/>
      <sheetName val="[DUTOAN.XLS][DUTOAN.XLS]_DU_205"/>
      <sheetName val="[DUTOAN.XLS][DUTOAN.XLS]_DU_206"/>
      <sheetName val="[DUTOAN.XLS][DUTOAN.XLS]_DU_207"/>
      <sheetName val="[DUTOAN.XLS][DUTOAN.XLS]_DU_208"/>
      <sheetName val="[DUTOAN.XLS][DUTOAN.XLS]_DU_209"/>
      <sheetName val="[DUTOAN.XLS][DUTOAN.XLS]_DU_210"/>
      <sheetName val="[DUTOAN.XLS][DUTOAN.XLS]_DU_211"/>
      <sheetName val="[DUTOAN.XLS][DUTOAN.XLS]_DU_212"/>
      <sheetName val="[DUTOAN.XLS][DUTOAN.XLS]_DU_213"/>
      <sheetName val="[DUTOAN.XLS][DUTOAN.XLS]_DU_214"/>
      <sheetName val="[DUTOAN.XLS][DUTOAN.XLS]_DU_217"/>
      <sheetName val="[DUTOAN.XLS][DUTOAN.XLS]_DU_218"/>
      <sheetName val="[DUTOAN.XLS][DUTOAN.XLS]_DU_215"/>
      <sheetName val="[DUTOAN.XLS][DUTOAN.XLS]_DU_216"/>
      <sheetName val="[DUTOAN.XLS][DUTOAN.XLS]_DU_219"/>
      <sheetName val="[DUTOAN.XLS][DUTOAN.XLS]_DU_220"/>
      <sheetName val="[DUTOAN.XLS][DUTOAN.XLS]_DU_221"/>
      <sheetName val="[DUTOAN.XLS][DUTOAN.XLS]_DU_223"/>
      <sheetName val="[DUTOAN.XLS][DUTOAN.XLS]_DU_224"/>
      <sheetName val="[DUTOAN.XLS][DUTOAN.XLS]_DU_222"/>
      <sheetName val="[DUTOAN.XLS][DUTOAN.XLS]_DU_225"/>
      <sheetName val="[DUTOAN.XLS][DUTOAN.XLS]_DU_227"/>
      <sheetName val="[DUTOAN.XLS][DUTOAN.XLS]_DU_228"/>
      <sheetName val="[DUTOAN.XLS][DUTOAN.XLS]_DU_226"/>
      <sheetName val="[DUTOAN.XLS][DUTOAN.XLS]_DU_229"/>
      <sheetName val="[DUTOAN.XLS][DUTOAN.XLS]_DU_230"/>
      <sheetName val="[DUTOAN.XLS][DUTOAN.XLS]_DU_231"/>
      <sheetName val="[DUTOAN.XLS][DUTOAN.XLS]_DU_232"/>
      <sheetName val="[DUTOAN.XLS][DUTOAN.XLS]_DU_233"/>
      <sheetName val="[DUTOAN.XLS][DUTOAN.XLS]_DU_235"/>
      <sheetName val="[DUTOAN.XLS][DUTOAN.XLS]_DU_236"/>
      <sheetName val="[DUTOAN.XLS][DUTOAN.XLS]_DU_234"/>
      <sheetName val="[DUTOAN.XLS][DUTOAN.XLS]_DU_237"/>
      <sheetName val="[DUTOAN.XLS][DUTOAN.XLS]_DU_238"/>
      <sheetName val="[DUTOAN.XLS][DUTOAN.XLS]_DU_239"/>
      <sheetName val="[DUTOAN.XLS][DUTOAN.XLS]_DU_240"/>
      <sheetName val="[DUTOAN.XLS][DUTOAN.XLS]_DU_241"/>
      <sheetName val="[DUTOAN.XLS][DUTOAN.XLS]_DU_243"/>
      <sheetName val="[DUTOAN.XLS][DUTOAN.XLS]_DU_244"/>
      <sheetName val="[DUTOAN.XLS][DUTOAN.XLS]_DU_242"/>
      <sheetName val="___CSV__Comma_delimited_____c_2"/>
      <sheetName val="___CSV__Comma_delimited_____c_3"/>
      <sheetName val="_C__Program_Files_Microsoft_O_2"/>
      <sheetName val="_C__Program_Files_Microsoft_O_3"/>
      <sheetName val="[DUTOAN.XLS][DUTOAN.XLS]_C__P_2"/>
      <sheetName val="[DUTOAN.XLS][DUTOAN.XLS]_C__P_3"/>
      <sheetName val="[DUTOAN.XLS][DUTOAN.XLS]_File_2"/>
      <sheetName val="[DUTOAN.XLS][DUTOAN.XLS]_DU_266"/>
      <sheetName val="Quantity"/>
      <sheetName val="[DUTOAN.XLS][DUTOAN.XLS]_DU_247"/>
      <sheetName val="[DUTOAN.XLS][DUTOAN.XLS]_DU_245"/>
      <sheetName val="[DUTOAN.XLS][DUTOAN.XLS]_DU_246"/>
      <sheetName val="[DUTOAN.XLS][DUTOAN.XLS]_DU_248"/>
      <sheetName val="[DUTOAN.XLS][DUTOAN.XLS]_DU_262"/>
      <sheetName val="[DUTOAN.XLS][DUTOAN.XLS]_DU_263"/>
      <sheetName val="[DUTOAN.XLS][DUTOAN.XLS]_DU_267"/>
      <sheetName val="[DUTOAN.XLS][DUTOAN.XLS]_DU_249"/>
      <sheetName val="[DUTOAN.XLS][DUTOAN.XLS]_DU_250"/>
      <sheetName val="[DUTOAN.XLS][DUTOAN.XLS]_DU_251"/>
      <sheetName val="[DUTOAN.XLS][DUTOAN.XLS]_DU_252"/>
      <sheetName val="[DUTOAN.XLS][DUTOAN.XLS]_DU_253"/>
      <sheetName val="[DUTOAN.XLS][DUTOAN.XLS]_DU_258"/>
      <sheetName val="[DUTOAN.XLS][DUTOAN.XLS]_DU_259"/>
      <sheetName val="[DUTOAN.XLS][DUTOAN.XLS]_DU_254"/>
      <sheetName val="[DUTOAN.XLS][DUTOAN.XLS]_DU_255"/>
      <sheetName val="[DUTOAN.XLS][DUTOAN.XLS]_DU_256"/>
      <sheetName val="[DUTOAN.XLS][DUTOAN.XLS]_DU_257"/>
      <sheetName val="[DUTOAN.XLS][DUTOAN.XLS]_DU_260"/>
      <sheetName val="[DUTOAN.XLS][DUTOAN.XLS]_DU_261"/>
      <sheetName val="[DUTOAN.XLS][DUTOAN.XLS]_DU_264"/>
      <sheetName val="[DUTOAN.XLS][DUTOAN.XLS]_DU_265"/>
      <sheetName val="[DUTOAN.XLS][DUTOAN.XLS]_DU_268"/>
      <sheetName val="[DUTOAN.XLS][DUTOAN.XLS]_DU_269"/>
      <sheetName val="[DUTOAN.XLS][DUTOAN.XLS]_DU_272"/>
      <sheetName val="[DUTOAN.XLS][DUTOAN.XLS]_DU_273"/>
      <sheetName val="_DUTOAN.XLS__DUTOAN.XLS__DUTO_2"/>
      <sheetName val="_DUTOAN.XLS__DUTOAN.XLS__DUTO_3"/>
      <sheetName val="[DUTOAN.XLS][DUTOAN.XLS]_DU_270"/>
      <sheetName val="[DUTOAN.XLS][DUTOAN.XLS]_DU_271"/>
      <sheetName val="[DUTOAN.XLS][DUTOAN.XLS]_DU_278"/>
      <sheetName val="[DUTOAN.XLS][DUTOAN.XLS]_DU_277"/>
      <sheetName val="[DUTOAN.XLS][DUTOAN.XLS]_DU_279"/>
      <sheetName val="[DUTOAN.XLS][DUTOAN.XLS]_DU_280"/>
      <sheetName val="[DUTOAN.XLS][DUTOAN.XLS]_DU_281"/>
      <sheetName val="Sheet7_x0000__x0012_[DUTOAN.XLS]Sheet4_x0000__x0000__x0000__x0000__x0000_"/>
      <sheetName val="dongia (2)"/>
      <sheetName val="nhua theo TT27"/>
      <sheetName val="_DUTOAN.XLS__DUTOAN.XLS__DUTO_5"/>
      <sheetName val="_DUTOAN.XLS__DUTOAN.XLS__DUTO_4"/>
      <sheetName val="_DUTOAN.XLS__DUTOAN.XLS__DUTO_7"/>
      <sheetName val="_DUTOAN.XLS__DUTOAN.XLS__DUTO_6"/>
      <sheetName val="[DUTOAN.XLS][DUTOAN.XLS]_DU_282"/>
      <sheetName val="[DUTOAN.XLS][DUTOAN.XLS]_DU_283"/>
      <sheetName val="[DUTOAN.XLS][DUTOAN.XLS]_DU_284"/>
      <sheetName val="[DUTOAN.XLS][DUTOAN.XLS]_DU_285"/>
      <sheetName val="[DUTOAN.XLS][DUTOAN.XLS]_DU_299"/>
      <sheetName val="[DUTOAN.XLS][DUTOAN.XLS]_DU_300"/>
      <sheetName val="[DUTOAN.XLS][DUTOAN.XLS]_DU_303"/>
      <sheetName val="[DUTOAN.XLS][DUTOAN.XLS]_DU_304"/>
      <sheetName val="[DUTOAN.XLS][DUTOAN.XLS]_DU_291"/>
      <sheetName val="[DUTOAN.XLS][DUTOAN.XLS]_DU_292"/>
      <sheetName val="[DUTOAN.XLS][DUTOAN.XLS]_DU_289"/>
      <sheetName val="[DUTOAN.XLS][DUTOAN.XLS]_DU_290"/>
      <sheetName val="[DUTOAN.XLS][DUTOAN.XLS]_DU_286"/>
      <sheetName val="[DUTOAN.XLS][DUTOAN.XLS]_DU_287"/>
      <sheetName val="[DUTOAN.XLS][DUTOAN.XLS]_DU_288"/>
      <sheetName val="[DUTOAN.XLS][DUTOAN.XLS]_DU_293"/>
      <sheetName val="[DUTOAN.XLS][DUTOAN.XLS]_DU_294"/>
      <sheetName val="[DUTOAN.XLS][DUTOAN.XLS]_DU_295"/>
      <sheetName val="[DUTOAN.XLS][DUTOAN.XLS]_DU_296"/>
      <sheetName val="[DUTOAN.XLS][DUTOAN.XLS]_DU_297"/>
      <sheetName val="[DUTOAN.XLS][DUTOAN.XLS]_DU_298"/>
      <sheetName val="[DUTOAN.XLS][DUTOAN.XLS]_DU_301"/>
      <sheetName val="[DUTOAN.XLS][DUTOAN.XLS]_DU_302"/>
      <sheetName val="[DUTOAN.XLS][DUTOAN.XLS]_DU_305"/>
      <sheetName val="[DUTOAN.XLS][DUTOAN.XLS]_DU_306"/>
      <sheetName val="[DUTOAN.XLS][DUTOAN.XLS]_DU_307"/>
      <sheetName val="[DUTOAN.XLS][DUTOAN.XLS]_DU_308"/>
      <sheetName val="[DUTOAN.XLS][DUTOAN.XLS]_DU_309"/>
      <sheetName val="[DUTOAN.XLS][DUTOAN.XLS]_DU_310"/>
      <sheetName val="[DUTOAN.XLS][DUTOAN.XLS]_DU_323"/>
      <sheetName val="[DUTOAN.XLS][DUTOAN.XLS]_DU_324"/>
      <sheetName val="[DUTOAN.XLS][DUTOAN.XLS]_DU_327"/>
      <sheetName val="[DUTOAN.XLS][DUTOAN.XLS]_DU_328"/>
      <sheetName val="[DUTOAN.XLS][DUTOAN.XLS]_DU_315"/>
      <sheetName val="[DUTOAN.XLS][DUTOAN.XLS]_DU_316"/>
      <sheetName val="[DUTOAN.XLS][DUTOAN.XLS]_DU_311"/>
      <sheetName val="[DUTOAN.XLS][DUTOAN.XLS]_DU_312"/>
      <sheetName val="[DUTOAN.XLS][DUTOAN.XLS]_DU_313"/>
      <sheetName val="[DUTOAN.XLS][DUTOAN.XLS]_DU_314"/>
      <sheetName val="[DUTOAN.XLS][DUTOAN.XLS]_DU_319"/>
      <sheetName val="[DUTOAN.XLS][DUTOAN.XLS]_DU_320"/>
      <sheetName val="[DUTOAN.XLS][DUTOAN.XLS]_DU_321"/>
      <sheetName val="[DUTOAN.XLS][DUTOAN.XLS]_DU_322"/>
      <sheetName val="[DUTOAN.XLS][DUTOAN.XLS]_DU_317"/>
      <sheetName val="[DUTOAN.XLS][DUTOAN.XLS]_DU_318"/>
      <sheetName val="[DUTOAN.XLS][DUTOAN.XLS]_DU_329"/>
      <sheetName val="[DUTOAN.XLS][DUTOAN.XLS]_DU_330"/>
      <sheetName val="[DUTOAN.XLS][DUTOAN.XLS]_DU_325"/>
      <sheetName val="[DUTOAN.XLS][DUTOAN.XLS]_DU_326"/>
      <sheetName val="[DUTOAN.XLS][DUTOAN.XLS]_DU_349"/>
      <sheetName val="[DUTOAN.XLS][DUTOAN.XLS]_DU_350"/>
      <sheetName val="[DUTOAN.XLS][DUTOAN.XLS]_DU_331"/>
      <sheetName val="[DUTOAN.XLS][DUTOAN.XLS]_DU_332"/>
      <sheetName val="[DUTOAN.XLS][DUTOAN.XLS]_DU_339"/>
      <sheetName val="[DUTOAN.XLS][DUTOAN.XLS]_DU_340"/>
      <sheetName val="[DUTOAN.XLS][DUTOAN.XLS]_DU_333"/>
      <sheetName val="[DUTOAN.XLS][DUTOAN.XLS]_DU_334"/>
      <sheetName val="[DUTOAN.XLS][DUTOAN.XLS]_DU_335"/>
      <sheetName val="[DUTOAN.XLS][DUTOAN.XLS]_DU_336"/>
      <sheetName val="[DUTOAN.XLS][DUTOAN.XLS]_DU_337"/>
      <sheetName val="[DUTOAN.XLS][DUTOAN.XLS]_DU_338"/>
      <sheetName val="[DUTOAN.XLS][DUTOAN.XLS]_DU_341"/>
      <sheetName val="[DUTOAN.XLS][DUTOAN.XLS]_DU_342"/>
      <sheetName val="[DUTOAN.XLS][DUTOAN.XLS]_DU_343"/>
      <sheetName val="[DUTOAN.XLS][DUTOAN.XLS]_DU_344"/>
      <sheetName val="[DUTOAN.XLS][DUTOAN.XLS]_DU_345"/>
      <sheetName val="[DUTOAN.XLS][DUTOAN.XLS]_DU_346"/>
      <sheetName val="[DUTOAN.XLS][DUTOAN.XLS]_DU_347"/>
      <sheetName val="[DUTOAN.XLS][DUTOAN.XLS]_DU_348"/>
      <sheetName val="[DUTOAN.XLS][DUTOAN.XLS]_DU_351"/>
      <sheetName val="[DUTOAN.XLS][DUTOAN.XLS]_DU_352"/>
      <sheetName val="[DUTOAN.XLS][DUTOAN.XLS]_DU_353"/>
      <sheetName val="[DUTOAN.XLS][DUTOAN.XLS]_DU_354"/>
      <sheetName val="[DUTOAN.XLS][DUTOAN.XLS]_DU_355"/>
      <sheetName val="[DUTOAN.XLS][DUTOAN.XLS]_DU_356"/>
      <sheetName val="[DUTOAN.XLS][DUTOAN.XLS]_DU_361"/>
      <sheetName val="[DUTOAN.XLS][DUTOAN.XLS]_DU_362"/>
      <sheetName val="[DUTOAN.XLS][DUTOAN.XLS]_DU_363"/>
      <sheetName val="[DUTOAN.XLS][DUTOAN.XLS]_DU_364"/>
      <sheetName val="[DUTOAN.XLS][DUTOAN.XLS]_DU_357"/>
      <sheetName val="[DUTOAN.XLS][DUTOAN.XLS]_DU_358"/>
      <sheetName val="[DUTOAN.XLS][DUTOAN.XLS]_DU_359"/>
      <sheetName val="[DUTOAN.XLS][DUTOAN.XLS]_DU_360"/>
      <sheetName val="[DUTOAN.XLS][DUTOAN.XLS]_DU_365"/>
      <sheetName val="[DUTOAN.XLS][DUTOAN.XLS]_DU_366"/>
      <sheetName val="[DUTOAN.XLS][DUTOAN.XLS]_DU_367"/>
      <sheetName val="[DUTOAN.XLS][DUTOAN.XLS]_DU_368"/>
      <sheetName val="[DUTOAN.XLS][DUTOAN.XLS]_DU_369"/>
      <sheetName val="[DUTOAN.XLS][DUTOAN.XLS]_DU_370"/>
      <sheetName val="[DUTOAN.XLS][DUTOAN.XLS]_DU_371"/>
      <sheetName val="[DUTOAN.XLS][DUTOAN.XLS]_DU_372"/>
      <sheetName val="[DUTOAN.XLS][DUTOAN.XLS]_DU_373"/>
      <sheetName val="[DUTOAN.XLS][DUTOAN.XLS]_DU_374"/>
      <sheetName val="[DUTOAN.XLS][DUTOAN.XLS]_DU_375"/>
      <sheetName val="[DUTOAN.XLS][DUTOAN.XLS]_DU_376"/>
      <sheetName val="[DUTOAN.XLS][DUTOAN.XLS]_DU_379"/>
      <sheetName val="[DUTOAN.XLS][DUTOAN.XLS]_DU_380"/>
      <sheetName val="[DUTOAN.XLS][DUTOAN.XLS]_DU_381"/>
      <sheetName val="[DUTOAN.XLS][DUTOAN.XLS]_DU_382"/>
      <sheetName val="[DUTOAN.XLS][DUTOAN.XLS]_DU_377"/>
      <sheetName val="[DUTOAN.XLS][DUTOAN.XLS]_DU_378"/>
      <sheetName val="PNT-QUOT-#3"/>
      <sheetName val="_x0000_"/>
      <sheetName val="_x0002_CSV (Comma delimited) (*.csv"/>
      <sheetName val="C:\Program Files\Microsoft Off"/>
      <sheetName val="R_x0004_Microsoft Excel 4.0 Workshe"/>
      <sheetName val="[DUTOAN.XLS][DUTOAN.XLS]C:\Pro"/>
      <sheetName val="_x0002_CSV (Comma delimited) (*.csv)"/>
      <sheetName val="[DUTOAN.XLS]C:\Program Files\M"/>
      <sheetName val="MPà"/>
      <sheetName val="[DUTOAN.XLS]4\12.취Ƹ*le_x0001_D:\C"/>
      <sheetName val="4\12.취Ƹ*le_x0001_D:\Chau$_x0018_榄ピ"/>
      <sheetName val="_x0002_CSV (Comma"/>
      <sheetName val="C__Program Files_Microso"/>
      <sheetName val="R_x0004_Microsoft"/>
      <sheetName val="_x0002__x0000_CSV (Comma delimited) (*.csv"/>
      <sheetName val="(1)TK_ThueGTGT_Th`ng"/>
      <sheetName val="Gia"/>
      <sheetName val="노임단가"/>
      <sheetName val="COAT&amp;WRAP-QIOT-#3"/>
      <sheetName val="DG duoi"/>
      <sheetName val="FA-LISTING"/>
      <sheetName val="Jan"/>
      <sheetName val="[DUTOAN.XLS][DUTOAN.XLS]_DU_389"/>
      <sheetName val="[DUTOAN.XLS][DUTOAN.XLS]_DU_390"/>
      <sheetName val="[DUTOAN.XLS][DUTOAN.XLS]_DU_391"/>
      <sheetName val="[DUTOAN.XLS][DUTOAN.XLS]_DU_392"/>
      <sheetName val="[DUTOAN.XLS][DUTOAN.XLS]_DU_383"/>
      <sheetName val="[DUTOAN.XLS][DUTOAN.XLS]_DU_384"/>
      <sheetName val="[DUTOAN.XLS][DUTOAN.XLS]_DU_385"/>
      <sheetName val="[DUTOAN.XLS][DUTOAN.XLS]_DU_386"/>
      <sheetName val="[DUTOAN.XLS][DUTOAN.XLS]_DU_387"/>
      <sheetName val="[DUTOAN.XLS][DUTOAN.XLS]_DU_388"/>
      <sheetName val="[DUTOAN.XLS][DUTOAN.XLS]_DU_395"/>
      <sheetName val="[DUTOAN.XLS][DUTOAN.XLS]_DU_396"/>
      <sheetName val="[DUTOAN.XLS][DUTOAN.XLS]_DU_397"/>
      <sheetName val="[DUTOAN.XLS][DUTOAN.XLS]_DU_398"/>
      <sheetName val="[DUTOAN.XLS][DUTOAN.XLS]_DU_393"/>
      <sheetName val="[DUTOAN.XLS][DUTOAN.XLS]_DU_394"/>
      <sheetName val="[DUTOAN.XLS][DUTOAN.XLS]_DU_399"/>
      <sheetName val="[DUTOAN.XLS][DUTOAN.XLS]_DU_400"/>
      <sheetName val="[DUTOAN.XLS][DUTOAN.XLS]_DU_401"/>
      <sheetName val="[DUTOAN.XLS][DUTOAN.XLS]_DU_402"/>
      <sheetName val="[DUTOAN.XLS][DUTOAN.XLS]_DU_405"/>
      <sheetName val="[DUTOAN.XLS][DUTOAN.XLS]_DU_406"/>
      <sheetName val="[DUTOAN.XLS][DUTOAN.XLS]_DU_403"/>
      <sheetName val="[DUTOAN.XLS][DUTOAN.XLS]_DU_404"/>
      <sheetName val="[DUTOAN.XLS][DUTOAN.XLS]_DU_407"/>
      <sheetName val="[DUTOAN.XLS][DUTOAN.XLS]_DU_408"/>
      <sheetName val="[DUTOAN.XLS][DUTOAN.XLS]_DU_409"/>
      <sheetName val="[DUTOAN.XLS][DUTOAN.XLS]_DU_410"/>
      <sheetName val="_DUTOAN.XLS__DUTOAN.XLS__DUT_25"/>
      <sheetName val="_DUTOAN.XLS__DUTOAN.XLS__DUT_26"/>
      <sheetName val="_DUTOAN.XLS__DUTOAN.XLS__DUT_23"/>
      <sheetName val="_DUTOAN.XLS__DUTOAN.XLS__DUT_24"/>
      <sheetName val="_DUTOAN.XLS_C__Program_Files_Mi"/>
      <sheetName val="_DUTOAN.XLS__DUTOAN.XLS__DUTO_8"/>
      <sheetName val="_DUTOAN.XLS__DUTOAN.XLS__DUTO_9"/>
      <sheetName val="_DUTOAN.XLS__DUTOAN.XLS__DUT_10"/>
      <sheetName val="_DUTOAN.XLS__DUTOAN.XLS__DUT_11"/>
      <sheetName val="_DUTOAN.XLS__DUTOAN.XLS__DUT_16"/>
      <sheetName val="_DUTOAN.XLS__DUTOAN.XLS__DUT_14"/>
      <sheetName val="_DUTOAN.XLS__DUTOAN.XLS__DUT_12"/>
      <sheetName val="_DUTOAN.XLS__DUTOAN.XLS__DUT_13"/>
      <sheetName val="_DUTOAN.XLS__DUTOAN.XLS__DUT_15"/>
      <sheetName val="[DUTOAN.XLS][DUTOAN.XLS]_DU_411"/>
      <sheetName val="[DUTOAN.XLS][DUTOAN.XLS]_DU_412"/>
      <sheetName val="[DUTOAN.XLS][DUTOAN.XLS]_DU_413"/>
      <sheetName val="[DUTOAN.XLS][DUTOAN.XLS]_DU_4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refreshError="1"/>
      <sheetData sheetId="687" refreshError="1"/>
      <sheetData sheetId="688" refreshError="1"/>
      <sheetData sheetId="689"/>
      <sheetData sheetId="690" refreshError="1"/>
      <sheetData sheetId="69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sheetData sheetId="738" refreshError="1"/>
      <sheetData sheetId="739"/>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refreshError="1"/>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refreshError="1"/>
      <sheetData sheetId="779"/>
      <sheetData sheetId="780" refreshError="1"/>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sheetData sheetId="844" refreshError="1"/>
      <sheetData sheetId="845" refreshError="1"/>
      <sheetData sheetId="846" refreshError="1"/>
      <sheetData sheetId="847" refreshError="1"/>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sheetData sheetId="874" refreshError="1"/>
      <sheetData sheetId="875" refreshError="1"/>
      <sheetData sheetId="876" refreshError="1"/>
      <sheetData sheetId="877"/>
      <sheetData sheetId="878" refreshError="1"/>
      <sheetData sheetId="879" refreshError="1"/>
      <sheetData sheetId="880" refreshError="1"/>
      <sheetData sheetId="881"/>
      <sheetData sheetId="882" refreshError="1"/>
      <sheetData sheetId="883"/>
      <sheetData sheetId="884" refreshError="1"/>
      <sheetData sheetId="885"/>
      <sheetData sheetId="886" refreshError="1"/>
      <sheetData sheetId="887"/>
      <sheetData sheetId="888" refreshError="1"/>
      <sheetData sheetId="889"/>
      <sheetData sheetId="890" refreshError="1"/>
      <sheetData sheetId="891" refreshError="1"/>
      <sheetData sheetId="892" refreshError="1"/>
      <sheetData sheetId="893"/>
      <sheetData sheetId="894" refreshError="1"/>
      <sheetData sheetId="895" refreshError="1"/>
      <sheetData sheetId="896" refreshError="1"/>
      <sheetData sheetId="897"/>
      <sheetData sheetId="898" refreshError="1"/>
      <sheetData sheetId="899" refreshError="1"/>
      <sheetData sheetId="900" refreshError="1"/>
      <sheetData sheetId="901" refreshError="1"/>
      <sheetData sheetId="902" refreshError="1"/>
      <sheetData sheetId="903"/>
      <sheetData sheetId="904" refreshError="1"/>
      <sheetData sheetId="905"/>
      <sheetData sheetId="906" refreshError="1"/>
      <sheetData sheetId="907"/>
      <sheetData sheetId="908" refreshError="1"/>
      <sheetData sheetId="909"/>
      <sheetData sheetId="910" refreshError="1"/>
      <sheetData sheetId="911"/>
      <sheetData sheetId="912" refreshError="1"/>
      <sheetData sheetId="913"/>
      <sheetData sheetId="914" refreshError="1"/>
      <sheetData sheetId="915" refreshError="1"/>
      <sheetData sheetId="916" refreshError="1"/>
      <sheetData sheetId="917"/>
      <sheetData sheetId="918" refreshError="1"/>
      <sheetData sheetId="919"/>
      <sheetData sheetId="920" refreshError="1"/>
      <sheetData sheetId="921"/>
      <sheetData sheetId="922" refreshError="1"/>
      <sheetData sheetId="923"/>
      <sheetData sheetId="924" refreshError="1"/>
      <sheetData sheetId="925"/>
      <sheetData sheetId="926" refreshError="1"/>
      <sheetData sheetId="927"/>
      <sheetData sheetId="928" refreshError="1"/>
      <sheetData sheetId="929"/>
      <sheetData sheetId="930" refreshError="1"/>
      <sheetData sheetId="931"/>
      <sheetData sheetId="932" refreshError="1"/>
      <sheetData sheetId="933"/>
      <sheetData sheetId="934" refreshError="1"/>
      <sheetData sheetId="935"/>
      <sheetData sheetId="936" refreshError="1"/>
      <sheetData sheetId="937"/>
      <sheetData sheetId="938" refreshError="1"/>
      <sheetData sheetId="939"/>
      <sheetData sheetId="940" refreshError="1"/>
      <sheetData sheetId="941"/>
      <sheetData sheetId="942" refreshError="1"/>
      <sheetData sheetId="943" refreshError="1"/>
      <sheetData sheetId="944" refreshError="1"/>
      <sheetData sheetId="945"/>
      <sheetData sheetId="946" refreshError="1"/>
      <sheetData sheetId="947"/>
      <sheetData sheetId="948" refreshError="1"/>
      <sheetData sheetId="949"/>
      <sheetData sheetId="950" refreshError="1"/>
      <sheetData sheetId="951"/>
      <sheetData sheetId="952" refreshError="1"/>
      <sheetData sheetId="953"/>
      <sheetData sheetId="954" refreshError="1"/>
      <sheetData sheetId="955"/>
      <sheetData sheetId="956" refreshError="1"/>
      <sheetData sheetId="957"/>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refreshError="1"/>
      <sheetData sheetId="978" refreshError="1"/>
      <sheetData sheetId="979" refreshError="1"/>
      <sheetData sheetId="980" refreshError="1"/>
      <sheetData sheetId="981"/>
      <sheetData sheetId="982" refreshError="1"/>
      <sheetData sheetId="983" refreshError="1"/>
      <sheetData sheetId="984" refreshError="1"/>
      <sheetData sheetId="985"/>
      <sheetData sheetId="986" refreshError="1"/>
      <sheetData sheetId="987"/>
      <sheetData sheetId="988" refreshError="1"/>
      <sheetData sheetId="989"/>
      <sheetData sheetId="990" refreshError="1"/>
      <sheetData sheetId="991" refreshError="1"/>
      <sheetData sheetId="992" refreshError="1"/>
      <sheetData sheetId="993"/>
      <sheetData sheetId="994" refreshError="1"/>
      <sheetData sheetId="995"/>
      <sheetData sheetId="996" refreshError="1"/>
      <sheetData sheetId="997"/>
      <sheetData sheetId="998" refreshError="1"/>
      <sheetData sheetId="999"/>
      <sheetData sheetId="1000" refreshError="1"/>
      <sheetData sheetId="1001" refreshError="1"/>
      <sheetData sheetId="1002" refreshError="1"/>
      <sheetData sheetId="1003" refreshError="1"/>
      <sheetData sheetId="1004" refreshError="1"/>
      <sheetData sheetId="1005"/>
      <sheetData sheetId="1006" refreshError="1"/>
      <sheetData sheetId="1007"/>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sheetData sheetId="1024" refreshError="1"/>
      <sheetData sheetId="10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dnc4"/>
      <sheetName val="Sheet1"/>
      <sheetName val="Sheet6"/>
      <sheetName val="Sheet2"/>
      <sheetName val="Sheet7"/>
      <sheetName val="Sheet4"/>
      <sheetName val="Sheet5"/>
      <sheetName val="Sheet3"/>
      <sheetName val="XL4Poppy"/>
      <sheetName val="(1)TK_ThueGTGT_Thang"/>
      <sheetName val="VT"/>
      <sheetName val="NC"/>
      <sheetName val="pldt"/>
      <sheetName val="TH"/>
      <sheetName val="XD"/>
      <sheetName val="XD1"/>
      <sheetName val="XL (2)"/>
      <sheetName val="XL"/>
      <sheetName val="XDCB"/>
      <sheetName val="TN"/>
      <sheetName val="PBC"/>
      <sheetName val="PBC (2)"/>
      <sheetName val="BIATK"/>
      <sheetName val="BIADT"/>
      <sheetName val="LAP"/>
      <sheetName val="TONG"/>
      <sheetName val="00000000"/>
      <sheetName val="10000000"/>
      <sheetName val="01"/>
      <sheetName val="02"/>
      <sheetName val="03"/>
      <sheetName val="07"/>
      <sheetName val="08"/>
      <sheetName val="09"/>
      <sheetName val="[DUTOAN.XLS][DUTOAN.XLS][DUTOAN"/>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DUTOAN"/>
      <sheetName val="_DUTOAN.XLS_XD1"/>
      <sheetName val="MTP1"/>
      <sheetName val=""/>
      <sheetName val="MTL$-INTER"/>
      <sheetName val="Tongke"/>
      <sheetName val="S-SKTM"/>
      <sheetName val="S-BDMTK"/>
      <sheetName val="SQTM"/>
      <sheetName val="SNKTT"/>
      <sheetName val="BCDTKKT"/>
      <sheetName val="BCKQHDKD"/>
      <sheetName val="TGTGTDKT"/>
      <sheetName val="SOCAI"/>
      <sheetName val="2-42 Cao Tha.g"/>
      <sheetName val="KL"/>
      <sheetName val="TTP"/>
      <sheetName val="TONGHOP"/>
      <sheetName val="VATTU"/>
      <sheetName val="VCBD"/>
      <sheetName val="DGNC"/>
      <sheetName val="DGVT"/>
      <sheetName val="THUHOI"/>
      <sheetName val="VCDD"/>
      <sheetName val="TONGHOPKP"/>
      <sheetName val="giaitrinh"/>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Soluocmoi"/>
      <sheetName val="ttrinh"/>
      <sheetName val="bbmoi"/>
      <sheetName val="C.lech dr2004"/>
      <sheetName val="nhan xet"/>
      <sheetName val="_x0000__x0002__x0000_CSV (Comma delimited) (*.csv"/>
      <sheetName val="X@CB"/>
      <sheetName val="?_x0002_?CSV (Comma delimited) (*.csv"/>
      <sheetName val="_x0000_C:\Program Files\Microsoft Off"/>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chiettinh"/>
      <sheetName val="vcvt"/>
      <sheetName val="thvt"/>
      <sheetName val="ptvt"/>
      <sheetName val="bthnenduong"/>
      <sheetName val="BKL"/>
      <sheetName val="CPKH"/>
      <sheetName val="ktcl"/>
      <sheetName val="kpcbxd"/>
      <sheetName val="???????-BLDG"/>
      <sheetName val="____"/>
      <sheetName val="__x0002__CSV (Comma delimited) (_.csv"/>
      <sheetName val="_______-BLDG"/>
      <sheetName val="#REF"/>
      <sheetName val="?C:\Program Files\Microsoft Off"/>
      <sheetName val="?"/>
      <sheetName val="_C__Program Files_Microsoft Off"/>
      <sheetName val="_"/>
      <sheetName val="[DUTOAN.XLS][DUTOAN.XLS]_x0000_C:\Pro"/>
      <sheetName val="[DUTOAN.XLS][DUTOAN.XLS]?C:\Pro"/>
      <sheetName val="[DUTOAN.XLS]_x0000_C:\Program Files\M"/>
      <sheetName val="[DUTOAN.XLS]?C:\Program Files\M"/>
      <sheetName val="_x005f_x0000__x005f_x0002__x005f_x0000_CSV (Comma"/>
      <sheetName val="?_x005f_x0002_?CSV (Comma delimited) "/>
      <sheetName val="_x005f_x0000_C:\Program Files\Microso"/>
      <sheetName val="__x005f_x0002__CSV (Comma delimited) "/>
      <sheetName val="_x005f_x0000_"/>
      <sheetName val="_x0000__x0002__x0000_CSV (Comma"/>
      <sheetName val="__x0002__CSV (Comma delimited) "/>
      <sheetName val="_x0000_C__Program Files_Microso"/>
      <sheetName val="_x005f_x0000_C__Program Files_Microso"/>
      <sheetName val="_DUTOAN.XLS__DUTOAN.XLS__DUTOAN"/>
      <sheetName val="_DUTOAN.XLS__DUTOAN.XLS_XD1"/>
      <sheetName val="_DUTOAN.XLS__DUTOAN.XLS_"/>
      <sheetName val="_DUTOAN.XLS__DUTOAN.XLS__C__Pro"/>
      <sheetName val="_DUTOAN.XLS_"/>
      <sheetName val="_DUTOAN.XLS__C__Program Files_M"/>
      <sheetName val="Luong TT01"/>
      <sheetName val="XL_(2)"/>
      <sheetName val="PBC_(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nhat_ky_so_cai"/>
      <sheetName val="so_quy"/>
      <sheetName val="d-gia_moiQLDT"/>
      <sheetName val="ho_ga_cho_TP"/>
      <sheetName val="kl_thap_VL"/>
      <sheetName val="_DUTOAN_XLS_XD1"/>
      <sheetName val="2-42_Cao_Tha_g"/>
      <sheetName val="C_lech_dr2004"/>
      <sheetName val="nhan_xet"/>
      <sheetName val="CSV_(Comma_delimited)_(*_csv"/>
      <sheetName val="??CSV_(Comma_delimited)_(*_csv"/>
      <sheetName val="C:\Program_Files\Microsoft_Off"/>
      <sheetName val="__CSV_(Comma_delimited)_(__csv"/>
      <sheetName val="CT Thang Mo"/>
      <sheetName val="CT  PL"/>
      <sheetName val="_DUTOAN.XLS__DUTOAN_XLS_XD1"/>
      <sheetName val="CSV_(Comma_delimited)_(__csv"/>
      <sheetName val="C__Program_Files_Microsoft_Off"/>
      <sheetName val="Quantity"/>
      <sheetName val="[DUTOAN.XLS][DUTOAN.XLS]_DUT_72"/>
      <sheetName val="[DUTOAN.XLS][DUTOAN.XLS]_DUT_73"/>
      <sheetName val="_DUTOAN.XLS__DUTOAN.XLS__x005f_x0000_"/>
      <sheetName val="_DUTOAN.XLS__x005f_x0000_C__Program F"/>
      <sheetName val="[DUTOAN.XLS][DUTOAN.XLS]"/>
      <sheetName val="[DUTOAN.XLS]"/>
      <sheetName val="[DUTOAN.XLS][DUTOAN.XLS]_DUTO_2"/>
      <sheetName val="[DUTOAN.XLS][DUTOAN.XLS]_DUTO_3"/>
      <sheetName val="_DUTOAN.XLS__DUTOAN.XLS__DUTO_2"/>
      <sheetName val="_DUTOAN.XLS__DUTOAN.XLS__DUTO_3"/>
      <sheetName val="NhanCong"/>
      <sheetName val="[DUTOAN.XLS]C:\Program_Files\Mi"/>
      <sheetName val="_DUTOAN.XLS_C__Program_Files_Mi"/>
      <sheetName val="_x0002__x0000_CSV (Comma delimited) (*.csv)"/>
      <sheetName val="[DUTOAN.XLS]C:\Program Files\Mi"/>
      <sheetName val="_x0002_"/>
      <sheetName val="C__Program Files_Microsoft Offi"/>
      <sheetName val="C__Program Files_Microsoft Off"/>
      <sheetName val="C:\Program Files\Microsoft Offi"/>
      <sheetName val="_DUTOAN.XLS_C__Program Files_Mi"/>
      <sheetName val="[DUTOAN.XLS][DUTOAN.XLS]_DUT_34"/>
      <sheetName val="[DUTOAN.XLS][DUTOAN.XLS]_DUT_35"/>
      <sheetName val="[DUTOAN.XLS][DUTOAN.XLS]_DUT_36"/>
      <sheetName val="[DUTOAN.XLS][DUTOAN.XLS]_DUT_37"/>
      <sheetName val="[DUTOAN.XLS][DUTOAN.XLS]_DUTO_8"/>
      <sheetName val="[DUTOAN.XLS][DUTOAN.XLS]_DUTO_9"/>
      <sheetName val="[DUTOAN.XLS][DUTOAN.XLS]_DUT_10"/>
      <sheetName val="[DUTOAN.XLS][DUTOAN.XLS]_DUT_11"/>
      <sheetName val="[DUTOAN.XLS][DUTOAN.XLS]_DUTO_6"/>
      <sheetName val="[DUTOAN.XLS][DUTOAN.XLS]_DUTO_4"/>
      <sheetName val="[DUTOAN.XLS][DUTOAN.XLS]_DUTO_5"/>
      <sheetName val="[DUTOAN.XLS][DUTOAN.XLS]_DUTO_7"/>
      <sheetName val="[DUTOAN.XLS][DUTOAN.XLS]_DUT_12"/>
      <sheetName val="[DUTOAN.XLS][DUTOAN.XLS]_DUT_13"/>
      <sheetName val="[DUTOAN.XLS][DUTOAN.XLS]_DUT_14"/>
      <sheetName val="[DUTOAN.XLS][DUTOAN.XLS]_DUT_15"/>
      <sheetName val="[DUTOAN.XLS][DUTOAN.XLS]_DUT_16"/>
      <sheetName val="[DUTOAN.XLS][DUTOAN.XLS]_DUT_17"/>
      <sheetName val="[DUTOAN.XLS][DUTOAN.XLS]_DUT_18"/>
      <sheetName val="[DUTOAN.XLS][DUTOAN.XLS]_DUT_19"/>
      <sheetName val="[DUTOAN.XLS][DUTOAN.XLS]_DUT_20"/>
      <sheetName val="[DUTOAN.XLS][DUTOAN.XLS]_DUT_21"/>
      <sheetName val="[DUTOAN.XLS][DUTOAN.XLS]_DUT_22"/>
      <sheetName val="[DUTOAN.XLS][DUTOAN.XLS]_DUT_23"/>
      <sheetName val="[DUTOAN.XLS][DUTOAN.XLS]_DUT_24"/>
      <sheetName val="[DUTOAN.XLS][DUTOAN.XLS]_DUT_25"/>
      <sheetName val="[DUTOAN.XLS][DUTOAN.XLS]_DUT_26"/>
      <sheetName val="[DUTOAN.XLS][DUTOAN.XLS]_DUT_27"/>
      <sheetName val="[DUTOAN.XLS][DUTOAN.XLS]_DUT_28"/>
      <sheetName val="[DUTOAN.XLS][DUTOAN.XLS]_DUT_29"/>
      <sheetName val="[DUTOAN.XLS][DUTOAN.XLS]_DUT_32"/>
      <sheetName val="[DUTOAN.XLS][DUTOAN.XLS]_DUT_33"/>
      <sheetName val="[DUTOAN.XLS][DUTOAN.XLS]_DUT_30"/>
      <sheetName val="[DUTOAN.XLS][DUTOAN.XLS]_DUT_31"/>
      <sheetName val="[DUTOAN.XLS][DUTOAN.XLS]_DUT_38"/>
      <sheetName val="[DUTOAN.XLS][DUTOAN.XLS]_DUT_39"/>
      <sheetName val="[DUTOAN.XLS][DUTOAN.XLS]_DUT_40"/>
      <sheetName val="[DUTOAN.XLS][DUTOAN.XLS]_DUT_41"/>
      <sheetName val="[DUTOAN.XLS][DUTOAN.XLS]_DUT_42"/>
      <sheetName val="[DUTOAN.XLS][DUTOAN.XLS]_DUT_44"/>
      <sheetName val="[DUTOAN.XLS][DUTOAN.XLS]_DUT_43"/>
      <sheetName val="[DUTOAN.XLS][DUTOAN.XLS]_DUT_45"/>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6"/>
      <sheetName val="[DUTOAN.XLS][DUTOAN.XLS]_DUT_57"/>
      <sheetName val="[DUTOAN.XLS][DUTOAN.XLS]_DUT_58"/>
      <sheetName val="[DUTOAN.XLS][DUTOAN.XLS]_DUT_59"/>
      <sheetName val="[DUTOAN.XLS][DUTOAN.XLS]_DUT_54"/>
      <sheetName val="[DUTOAN.XLS][DUTOAN.XLS]_DUT_55"/>
      <sheetName val="[DUTOAN.XLS][DUTOAN.XLS]_DUT_60"/>
      <sheetName val="[DUTOAN.XLS][DUTOAN.XLS]_DUT_62"/>
      <sheetName val="[DUTOAN.XLS][DUTOAN.XLS]_DUT_6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8"/>
      <sheetName val="[DUTOAN.XLS][DUTOAN.XLS]_DUT_79"/>
      <sheetName val="[DUTOAN.XLS][DUTOAN.XLS]_DUT_74"/>
      <sheetName val="[DUTOAN.XLS][DUTOAN.XLS]_DUT_75"/>
      <sheetName val="[DUTOAN.XLS][DUTOAN.XLS]_DUT_76"/>
      <sheetName val="[DUTOAN.XLS][DUTOAN.XLS]_DUT_77"/>
      <sheetName val="[DUTOAN.XLS][DUTOAN.XLS]_DUT_82"/>
      <sheetName val="[DUTOAN.XLS][DUTOAN.XLS]_DUT_80"/>
      <sheetName val="[DUTOAN.XLS][DUTOAN.XLS]_DUT_81"/>
      <sheetName val="[DUTOAN.XLS][DUTOAN.XLS]_DUT_83"/>
      <sheetName val="[DUTOAN.XLS][DUTOAN.XLS]_DUT_84"/>
      <sheetName val="[DUTOAN.XLS][DUTOAN.XLS]_DUT_85"/>
      <sheetName val="[DUTOAN.XLS][DUTOAN.XLS]_DUT_86"/>
      <sheetName val="[DUTOAN.XLS][DUTOAN.XLS]_DUT_87"/>
      <sheetName val="[DUTOAN.XLS][DUTOAN.XLS]_DUT_88"/>
      <sheetName val="[DUTOAN.XLS][DUTOAN.XLS]_DUT_89"/>
      <sheetName val="[DUTOAN.XLS][DUTOAN.XLS]_DUT_90"/>
      <sheetName val="[DUTOAN.XLS][DUTOAN.XLS]_DUT_91"/>
      <sheetName val="[DUTOAN.XLS][DUTOAN.XLS]_DUT_92"/>
      <sheetName val="[DUTOAN.XLS][DUTOAN.XLS]_DUT_93"/>
      <sheetName val="[DUTOAN.XLS][DUTOAN.XLS]_DUT_94"/>
      <sheetName val="[DUTOAN.XLS][DUTOAN.XLS]_DUT_96"/>
      <sheetName val="[DUTOAN.XLS][DUTOAN.XLS]_DUT_95"/>
      <sheetName val="[DUTOAN.XLS][DUTOAN.XLS]_DUT_97"/>
      <sheetName val="[DUTOAN.XLS][DUTOAN.XLS]_DUT_98"/>
      <sheetName val="[DUTOAN.XLS][DUTOAN.XLS]_DUT_99"/>
      <sheetName val="[DUTOAN.XLS][DUTOAN.XLS]_DU_100"/>
      <sheetName val="[DUTOAN.XLS][DUTOAN.XLS]_DU_101"/>
      <sheetName val="[DUTOAN.XLS][DUTOAN.XLS]_DU_102"/>
      <sheetName val="[DUTOAN.XLS][DUTOAN.XLS]_DU_103"/>
      <sheetName val="[DUTOAN.XLS][DUTOAN.XLS]_DU_112"/>
      <sheetName val="[DUTOAN.XLS][DUTOAN.XLS]_DU_110"/>
      <sheetName val="[DUTOAN.XLS][DUTOAN.XLS]_DU_111"/>
      <sheetName val="[DUTOAN.XLS][DUTOAN.XLS]_DU_113"/>
      <sheetName val="[DUTOAN.XLS][DUTOAN.XLS]_DU_104"/>
      <sheetName val="[DUTOAN.XLS][DUTOAN.XLS]_DU_105"/>
      <sheetName val="[DUTOAN.XLS][DUTOAN.XLS]_DU_106"/>
      <sheetName val="[DUTOAN.XLS][DUTOAN.XLS]_DU_108"/>
      <sheetName val="[DUTOAN.XLS][DUTOAN.XLS]_DU_107"/>
      <sheetName val="[DUTOAN.XLS][DUTOAN.XLS]_DU_109"/>
      <sheetName val="[DUTOAN.XLS][DUTOAN.XLS]_DU_114"/>
      <sheetName val="[DUTOAN.XLS][DUTOAN.XLS]_DU_115"/>
      <sheetName val="[DUTOAN.XLS][DUTOAN.XLS]_DU_116"/>
      <sheetName val="[DUTOAN.XLS][DUTOAN.XLS]_DU_117"/>
      <sheetName val="[DUTOAN.XLS][DUTOAN.XLS]_DU_156"/>
      <sheetName val="[DUTOAN.XLS][DUTOAN.XLS]_DU_118"/>
      <sheetName val="[DUTOAN.XLS][DUTOAN.XLS]_DU_119"/>
      <sheetName val="[DUTOAN.XLS][DUTOAN.XLS]_DU_120"/>
      <sheetName val="[DUTOAN.XLS][DUTOAN.XLS]_DU_124"/>
      <sheetName val="[DUTOAN.XLS][DUTOAN.XLS]_DU_121"/>
      <sheetName val="[DUTOAN.XLS][DUTOAN.XLS]_DU_125"/>
      <sheetName val="[DUTOAN.XLS][DUTOAN.XLS]_DU_122"/>
      <sheetName val="[DUTOAN.XLS][DUTOAN.XLS]_DU_123"/>
      <sheetName val="_DUTOAN.XLS__DUTOAN.XLS__DUTO_4"/>
      <sheetName val="_DUTOAN.XLS__DUTOAN.XLS__DUTO_5"/>
      <sheetName val="_DUTOAN.XLS__DUTOAN.XLS__DUTO_6"/>
      <sheetName val="_DUTOAN.XLS__DUTOAN.XLS__DUTO_8"/>
      <sheetName val="_DUTOAN.XLS__DUTOAN.XLS__DUTO_7"/>
      <sheetName val="TH thiet bi"/>
      <sheetName val="TH vat tu"/>
      <sheetName val="Bang phan tich"/>
      <sheetName val="DM Chi phi"/>
      <sheetName val="Bang khoi luong"/>
      <sheetName val="TH tram"/>
      <sheetName val="_DUTOAN.XLS__DUTOAN.XLS__DUT_16"/>
      <sheetName val="_DUTOAN.XLS__DUTOAN.XLS__DUT_14"/>
      <sheetName val="_DUTOAN.XLS__DUTOAN.XLS__DUT_15"/>
      <sheetName val="_DUTOAN.XLS__DUTOAN.XLS__DUT_17"/>
      <sheetName val="_DUTOAN.XLS__DUTOAN.XLS__DUTO_9"/>
      <sheetName val="_DUTOAN.XLS__DUTOAN.XLS__DUT_12"/>
      <sheetName val="_DUTOAN.XLS__DUTOAN.XLS__DUT_10"/>
      <sheetName val="_DUTOAN.XLS__DUTOAN.XLS__DUT_11"/>
      <sheetName val="Giathanh1m3BT"/>
      <sheetName val="[DUTOAN.XLS][DUTOAN.XLS]_x005f_x0000_"/>
      <sheetName val="[DUTOAN.XLS]_x005f_x0000_C:\Program F"/>
      <sheetName val="___CSV__Comma_delimited_____c_2"/>
      <sheetName val="___CSV__Comma_delimited_____c_3"/>
      <sheetName val="_C__Program_Files_Microsoft_O_2"/>
      <sheetName val="_C__Program_Files_Microsoft_O_3"/>
      <sheetName val="Gia NC theo QD 3987-QD-UBND"/>
      <sheetName val="_DUTOAN.XLS__DUTOAN.XLS__DUT_34"/>
      <sheetName val="_DUTOAN.XLS__DUTOAN.XLS__DUT_35"/>
      <sheetName val="_DUTOAN.XLS__DUTOAN.XLS__DUT_36"/>
      <sheetName val="_DUTOAN.XLS__DUTOAN.XLS__DUT_37"/>
      <sheetName val="[DUTOAN.XLS][DUTOAN.XLS]_DU_158"/>
      <sheetName val="[DUTOAN.XLS][DUTOAN.XLS]_DU_157"/>
      <sheetName val="[DUTOAN.XLS][DUTOAN.XLS]_DU_159"/>
      <sheetName val="[DUTOAN.XLS][DUTOAN.XLS]_DU_148"/>
      <sheetName val="[DUTOAN.XLS][DUTOAN.XLS]_DU_150"/>
      <sheetName val="[DUTOAN.XLS][DUTOAN.XLS]_DU_149"/>
      <sheetName val="[DUTOAN.XLS][DUTOAN.XLS]_DU_151"/>
      <sheetName val="[DUTOAN.XLS][DUTOAN.XLS]_DU_126"/>
      <sheetName val="[DUTOAN.XLS][DUTOAN.XLS]_DU_127"/>
      <sheetName val="[DUTOAN.XLS][DUTOAN.XLS]_DU_128"/>
      <sheetName val="[DUTOAN.XLS][DUTOAN.XLS]_DU_129"/>
      <sheetName val="[DUTOAN.XLS][DUTOAN.XLS]_DU_130"/>
      <sheetName val="[DUTOAN.XLS][DUTOAN.XLS]_DU_131"/>
      <sheetName val="[DUTOAN.XLS][DUTOAN.XLS]_DU_132"/>
      <sheetName val="[DUTOAN.XLS][DUTOAN.XLS]_DU_134"/>
      <sheetName val="[DUTOAN.XLS][DUTOAN.XLS]_DU_133"/>
      <sheetName val="[DUTOAN.XLS][DUTOAN.XLS]_DU_135"/>
      <sheetName val="[DUTOAN.XLS][DUTOAN.XLS]_DU_136"/>
      <sheetName val="[DUTOAN.XLS][DUTOAN.XLS]_DU_138"/>
      <sheetName val="[DUTOAN.XLS][DUTOAN.XLS]_DU_137"/>
      <sheetName val="[DUTOAN.XLS][DUTOAN.XLS]_DU_139"/>
      <sheetName val="[DUTOAN.XLS][DUTOAN.XLS]_DU_140"/>
      <sheetName val="[DUTOAN.XLS][DUTOAN.XLS]_DU_142"/>
      <sheetName val="[DUTOAN.XLS][DUTOAN.XLS]_DU_141"/>
      <sheetName val="[DUTOAN.XLS][DUTOAN.XLS]_DU_143"/>
      <sheetName val="[DUTOAN.XLS][DUTOAN.XLS]_DU_144"/>
      <sheetName val="[DUTOAN.XLS][DUTOAN.XLS]_DU_145"/>
      <sheetName val="[DUTOAN.XLS][DUTOAN.XLS]_DU_146"/>
      <sheetName val="[DUTOAN.XLS][DUTOAN.XLS]_DU_147"/>
      <sheetName val="[DUTOAN.XLS][DUTOAN.XLS]_DU_152"/>
      <sheetName val="[DUTOAN.XLS][DUTOAN.XLS]_DU_154"/>
      <sheetName val="[DUTOAN.XLS][DUTOAN.XLS]_DU_153"/>
      <sheetName val="[DUTOAN.XLS][DUTOAN.XLS]_DU_155"/>
      <sheetName val="[DUTOAN.XLS][DUTOAN.XLS]_DU_160"/>
      <sheetName val="[DUTOAN.XLS][DUTOAN.XLS]_DU_162"/>
      <sheetName val="[DUTOAN.XLS][DUTOAN.XLS]_DU_161"/>
      <sheetName val="[DUTOAN.XLS][DUTOAN.XLS]_DU_163"/>
      <sheetName val="[DUTOAN.XLS][DUTOAN.XLS]_DU_164"/>
      <sheetName val="[DUTOAN.XLS][DUTOAN.XLS]_DU_166"/>
      <sheetName val="[DUTOAN.XLS][DUTOAN.XLS]_DU_165"/>
      <sheetName val="[DUTOAN.XLS][DUTOAN.XLS]_DU_167"/>
      <sheetName val="[DUTOAN.XLS][DUTOAN.XLS]_DU_168"/>
      <sheetName val="[DUTOAN.XLS][DUTOAN.XLS]_DU_170"/>
      <sheetName val="[DUTOAN.XLS][DUTOAN.XLS]_DU_169"/>
      <sheetName val="[DUTOAN.XLS][DUTOAN.XLS]_DU_171"/>
      <sheetName val="[DUTOAN.XLS][DUTOAN.XLS]_DU_172"/>
      <sheetName val="[DUTOAN.XLS][DUTOAN.XLS]_DU_173"/>
      <sheetName val="[DUTOAN.XLS][DUTOAN.XLS]_DU_174"/>
      <sheetName val="[DUTOAN.XLS][DUTOAN.XLS]_DU_175"/>
      <sheetName val="[DUTOAN.XLS][DUTOAN.XLS]_DU_178"/>
      <sheetName val="[DUTOAN.XLS][DUTOAN.XLS]_DU_176"/>
      <sheetName val="[DUTOAN.XLS][DUTOAN.XLS]_DU_177"/>
      <sheetName val="[DUTOAN.XLS][DUTOAN.XLS]_DU_179"/>
      <sheetName val="[DUTOAN.XLS][DUTOAN.XLS]_DU_180"/>
      <sheetName val="[DUTOAN.XLS][DUTOAN.XLS]_DU_181"/>
      <sheetName val="[DUTOAN.XLS][DUTOAN.XLS]_DU_182"/>
      <sheetName val="[DUTOAN.XLS][DUTOAN.XLS]_DU_183"/>
      <sheetName val="[DUTOAN.XLS][DUTOAN.XLS]_DU_184"/>
      <sheetName val="[DUTOAN.XLS][DUTOAN.XLS]_DU_186"/>
      <sheetName val="[DUTOAN.XLS][DUTOAN.XLS]_DU_185"/>
      <sheetName val="[DUTOAN.XLS][DUTOAN.XLS]_DU_187"/>
      <sheetName val="[DUTOAN.XLS][DUTOAN.XLS]_DU_188"/>
      <sheetName val="[DUTOAN.XLS][DUTOAN.XLS]_DU_189"/>
      <sheetName val="[DUTOAN.XLS][DUTOAN.XLS]_DU_190"/>
      <sheetName val="[DUTOAN.XLS][DUTOAN.XLS]_DU_191"/>
      <sheetName val="[DUTOAN.XLS][DUTOAN.XLS]_DU_192"/>
      <sheetName val="[DUTOAN.XLS][DUTOAN.XLS]_DU_193"/>
      <sheetName val="[DUTOAN.XLS][DUTOAN.XLS]_DU_195"/>
      <sheetName val="[DUTOAN.XLS][DUTOAN.XLS]_DU_194"/>
      <sheetName val="[DUTOAN.XLS][DUTOAN.XLS]_DU_198"/>
      <sheetName val="[DUTOAN.XLS][DUTOAN.XLS]_DU_196"/>
      <sheetName val="[DUTOAN.XLS][DUTOAN.XLS]_DU_197"/>
      <sheetName val="[DUTOAN.XLS][DUTOAN.XLS]_DU_199"/>
      <sheetName val="[DUTOAN.XLS][DUTOAN.XLS]_DU_200"/>
      <sheetName val="[DUTOAN.XLS][DUTOAN.XLS]_DU_202"/>
      <sheetName val="[DUTOAN.XLS][DUTOAN.XLS]_DU_201"/>
      <sheetName val="[DUTOAN.XLS][DUTOAN.XLS]_DU_203"/>
      <sheetName val="[DUTOAN.XLS][DUTOAN.XLS]_DU_204"/>
      <sheetName val="[DUTOAN.XLS][DUTOAN.XLS]_DU_206"/>
      <sheetName val="[DUTOAN.XLS][DUTOAN.XLS]_DU_205"/>
      <sheetName val="[DUTOAN.XLS][DUTOAN.XLS]_DU_207"/>
      <sheetName val="[DUTOAN.XLS][DUTOAN.XLS]_DU_208"/>
      <sheetName val="[DUTOAN.XLS][DUTOAN.XLS]_DU_210"/>
      <sheetName val="[DUTOAN.XLS][DUTOAN.XLS]_DU_209"/>
      <sheetName val="[DUTOAN.XLS][DUTOAN.XLS]_DU_211"/>
      <sheetName val="[DUTOAN.XLS][DUTOAN.XLS]_DU_212"/>
      <sheetName val="[DUTOAN.XLS][DUTOAN.XLS]_DU_213"/>
      <sheetName val="[DUTOAN.XLS][DUTOAN.XLS]_DU_214"/>
      <sheetName val="[DUTOAN.XLS][DUTOAN.XLS]_DU_215"/>
      <sheetName val="[DUTOAN.XLS][DUTOAN.XLS]_DU_216"/>
      <sheetName val="[DUTOAN.XLS][DUTOAN.XLS]_DU_218"/>
      <sheetName val="[DUTOAN.XLS][DUTOAN.XLS]_DU_217"/>
      <sheetName val="[DUTOAN.XLS][DUTOAN.XLS]_DU_219"/>
      <sheetName val="[DUTOAN.XLS][DUTOAN.XLS]_DU_220"/>
      <sheetName val="[DUTOAN.XLS][DUTOAN.XLS]_DU_221"/>
      <sheetName val="[DUTOAN.XLS][DUTOAN.XLS]_DU_222"/>
      <sheetName val="[DUTOAN.XLS][DUTOAN.XLS]_DU_223"/>
      <sheetName val="[DUTOAN.XLS][DUTOAN.XLS]_DU_224"/>
      <sheetName val="[DUTOAN.XLS][DUTOAN.XLS]_DU_225"/>
      <sheetName val="[DUTOAN.XLS][DUTOAN.XLS]_DU_226"/>
      <sheetName val="[DUTOAN.XLS][DUTOAN.XLS]_DU_227"/>
      <sheetName val="[DUTOAN.XLS][DUTOAN.XLS]_DU_228"/>
      <sheetName val="[DUTOAN.XLS][DUTOAN.XLS]_DU_229"/>
      <sheetName val="[DUTOAN.XLS][DUTOAN.XLS]_DU_230"/>
      <sheetName val="[DUTOAN.XLS][DUTOAN.XLS]_DU_231"/>
      <sheetName val="[DUTOAN.XLS][DUTOAN.XLS]_DU_232"/>
      <sheetName val="[DUTOAN.XLS][DUTOAN.XLS]_DU_233"/>
      <sheetName val="QMCT"/>
      <sheetName val="Gia V.L"/>
      <sheetName val="Bang can doi ke toan"/>
      <sheetName val="VC"/>
      <sheetName val="gVL"/>
      <sheetName val="GiaVL"/>
      <sheetName val="VL"/>
      <sheetName val="ND"/>
      <sheetName val="Cp&gt;10-Ln&lt;10"/>
      <sheetName val="Ln&lt;20"/>
      <sheetName val="EIRR&gt;1&lt;1"/>
      <sheetName val="EIRR&gt; 2"/>
      <sheetName val="EIRR&lt;2"/>
      <sheetName val="00000001"/>
      <sheetName val="00000002"/>
      <sheetName val="Tra"/>
      <sheetName val="vat tu"/>
      <sheetName val="BXLDL"/>
      <sheetName val="Chiet tinh dz35"/>
      <sheetName val="FitOutConfCentre"/>
      <sheetName val="Gia vat tu"/>
      <sheetName val="LKVL-CK-HT-GD1"/>
      <sheetName val="truc tiep"/>
      <sheetName val="TONGKE-HT"/>
      <sheetName val="Chiet tinh dz22"/>
      <sheetName val=" Files_Common Files_Microsoft S"/>
      <sheetName val="(1)TO_ThueGTGT_Thang"/>
      <sheetName val="R_x0000__x0004__x0000_Microsoft Excel 4.0 Workshe"/>
      <sheetName val="R"/>
      <sheetName val="R?_x0004_?Microsoft Excel 4.0 Workshe"/>
      <sheetName val="R__x0004__Microsoft Excel 4.0 Workshe"/>
      <sheetName val="UCD1"/>
      <sheetName val="UCD2"/>
      <sheetName val="UCD3"/>
      <sheetName val="UCD4"/>
      <sheetName val="UCD5"/>
      <sheetName val="UCD6"/>
      <sheetName val="UCD7"/>
      <sheetName val="UCD8"/>
      <sheetName val="UCD9"/>
      <sheetName val="FU2005"/>
      <sheetName val="Du thau"/>
      <sheetName val="Chi tiet VL"/>
      <sheetName val="ToSting"/>
      <sheetName val="[DUTOAN.XLS] Files\Common Files"/>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KL-THO"/>
      <sheetName val="LDC"/>
      <sheetName val="LDB"/>
      <sheetName val="LDA"/>
      <sheetName val="LD"/>
      <sheetName val="XL4Test5"/>
      <sheetName val="[DUTOAN.XLS][DUTOAN.XLS]_DU_238"/>
      <sheetName val="[DUTOAN.XLS][DUTOAN.XLS]_DU_234"/>
      <sheetName val="[DUTOAN.XLS][DUTOAN.XLS]_DU_235"/>
      <sheetName val="[DUTOAN.XLS][DUTOAN.XLS]C:\Prog"/>
      <sheetName val="_DUTOAN.XLS_ Files_Common Files"/>
      <sheetName val="_x0002_?CSV (Comma delimited) (*.csv)"/>
      <sheetName val="[DUTOAN.XLS][DUTOAN.XLS]_DU_236"/>
      <sheetName val="[DUTOAN.XLS][DUTOAN.XLS]_DU_237"/>
      <sheetName val="[DUTOAN.XLS][DUTOAN.XLS]_DU_239"/>
      <sheetName val="[DUTOAN.XLS][DUTOAN.XLS]_DU_240"/>
      <sheetName val="[DUTOAN.XLS][DUTOAN.XLS]_DU_243"/>
      <sheetName val="[DUTOAN.XLS][DUTOAN.XLS]_DU_241"/>
      <sheetName val="[DUTOAN.XLS][DUTOAN.XLS]_DU_242"/>
      <sheetName val="[DUTOAN.XLS][DUTOAN.XLS]_DU_244"/>
      <sheetName val="[DUTOAN.XLS][DUTOAN.XLS]_DU_245"/>
      <sheetName val="[DUTOAN.XLS][DUTOAN.XLS]_DU_246"/>
      <sheetName val="[DUTOAN.XLS][DUTOAN.XLS]_DU_255"/>
      <sheetName val="[DUTOAN.XLS][DUTOAN.XLS]_DU_257"/>
      <sheetName val="[DUTOAN.XLS][DUTOAN.XLS]_DU_249"/>
      <sheetName val="[DUTOAN.XLS][DUTOAN.XLS]_DU_247"/>
      <sheetName val="[DUTOAN.XLS][DUTOAN.XLS]_DU_248"/>
      <sheetName val="[DUTOAN.XLS][DUTOAN.XLS]_DU_250"/>
      <sheetName val="[DUTOAN.XLS][DUTOAN.XLS]_DU_256"/>
      <sheetName val="[DUTOAN.XLS][DUTOAN.XLS]_DU_253"/>
      <sheetName val="[DUTOAN.XLS][DUTOAN.XLS]_DU_254"/>
      <sheetName val="[DUTOAN.XLS][DUTOAN.XLS]_DU_251"/>
      <sheetName val="[DUTOAN.XLS][DUTOAN.XLS]_DU_252"/>
      <sheetName val="[DUTOAN.XLS][DUTOAN.XLS]_DU_258"/>
      <sheetName val="[DUTOAN.XLS][DUTOAN.XLS]_DU_260"/>
      <sheetName val="[DUTOAN.XLS][DUTOAN.XLS]_DU_261"/>
      <sheetName val="[DUTOAN.XLS][DUTOAN.XLS]_DU_259"/>
      <sheetName val="[DUTOAN.XLS][DUTOAN.XLS]_DU_275"/>
      <sheetName val="[DUTOAN.XLS][DUTOAN.XLS]_DU_276"/>
      <sheetName val="[DUTOAN.XLS][DUTOAN.XLS]_DU_263"/>
      <sheetName val="[DUTOAN.XLS][DUTOAN.XLS]_DU_262"/>
      <sheetName val="[DUTOAN.XLS][DUTOAN.XLS]_DU_264"/>
      <sheetName val="[DUTOAN.XLS][DUTOAN.XLS]_DU_265"/>
      <sheetName val="[DUTOAN.XLS][DUTOAN.XLS]_DU_266"/>
      <sheetName val="[DUTOAN.XLS][DUTOAN.XLS]_DU_267"/>
      <sheetName val="[DUTOAN.XLS][DUTOAN.XLS]_DU_268"/>
      <sheetName val="[DUTOAN.XLS][DUTOAN.XLS]_DU_271"/>
      <sheetName val="[DUTOAN.XLS][DUTOAN.XLS]_DU_269"/>
      <sheetName val="[DUTOAN.XLS][DUTOAN.XLS]_DU_270"/>
      <sheetName val="[DUTOAN.XLS][DUTOAN.XLS]_DU_272"/>
      <sheetName val="[DUTOAN.XLS][DUTOAN.XLS]_DU_273"/>
      <sheetName val="[DUTOAN.XLS][DUTOAN.XLS]_DU_274"/>
      <sheetName val="[DUTOAN.XLS][DUTOAN.XLS]_DU_283"/>
      <sheetName val="[DUTOAN.XLS][DUTOAN.XLS]_DU_282"/>
      <sheetName val="[DUTOAN.XLS][DUTOAN.XLS]_DU_277"/>
      <sheetName val="[DUTOAN.XLS][DUTOAN.XLS]_DU_278"/>
      <sheetName val="[DUTOAN.XLS][DUTOAN.XLS]_DU_279"/>
      <sheetName val="[DUTOAN.XLS][DUTOAN.XLS]_DU_280"/>
      <sheetName val="[DUTOAN.XLS][DUTOAN.XLS]_DU_281"/>
      <sheetName val="[DUTOAN.XLS][DUTOAN.XLS]_DU_284"/>
      <sheetName val="[DUTOAN.XLS][DUTOAN.XLS]_DU_285"/>
      <sheetName val="[DUTOAN.XLS][DUTOAN.XLS]_DU_286"/>
      <sheetName val="[DUTOAN.XLS][DUTOAN.XLS]_DU_287"/>
      <sheetName val="[DUTOAN.XLS][DUTOAN.XLS]_DU_292"/>
      <sheetName val="[DUTOAN.XLS][DUTOAN.XLS]_DU_290"/>
      <sheetName val="[DUTOAN.XLS][DUTOAN.XLS]_DU_291"/>
      <sheetName val="[DUTOAN.XLS][DUTOAN.XLS]_DU_293"/>
      <sheetName val="_DUTOAN.XLS__DUTOAN.XLS__DUT_72"/>
      <sheetName val="_DUTOAN.XLS__DUTOAN.XLS__DUT_73"/>
      <sheetName val="[DUTOAN.XLS][DUTOAN.XLS]_DU_288"/>
      <sheetName val="[DUTOAN.XLS][DUTOAN.XLS]_DU_289"/>
      <sheetName val="_x0000_"/>
      <sheetName val="_x0002_CSV (Comma delimited) (*.csv"/>
      <sheetName val="C:\Program Files\Microsoft Off"/>
      <sheetName val="[DUTOAN.XLS][DUTOAN.XLS]C:\Pro"/>
      <sheetName val="[DUTOAN.XLS]C:\Program Files\M"/>
      <sheetName val="_x0002_CSV (Comma"/>
      <sheetName val="C__Program Files_Microso"/>
      <sheetName val="_x0002_CSV (Comma delimited) (*.csv)"/>
      <sheetName val="入力"/>
      <sheetName val="[DUTOAN.XLS][DUTOAN.XLS]_DU_294"/>
      <sheetName val="[DUTOAN.XLS][DUTOAN.XLS]_DU_295"/>
      <sheetName val="[DUTOAN.XLS][DUTOAN.XLS]_DU_298"/>
      <sheetName val="[DUTOAN.XLS][DUTOAN.XLS]_DU_299"/>
      <sheetName val="[DUTOAN.XLS][DUTOAN.XLS]_DU_300"/>
      <sheetName val="[DUTOAN.XLS][DUTOAN.XLS]_DU_301"/>
      <sheetName val="[DUTOAN.XLS][DUTOAN.XLS]_DU_296"/>
      <sheetName val="[DUTOAN.XLS][DUTOAN.XLS]_DU_297"/>
      <sheetName val="[DUTOAN.XLS][DUTOAN.XLS]_DU_302"/>
      <sheetName val="[DUTOAN.XLS][DUTOAN.XLS]_DU_303"/>
      <sheetName val="[DUTOAN.XLS][DUTOAN.XLS]_DU_306"/>
      <sheetName val="[DUTOAN.XLS][DUTOAN.XLS]_DU_307"/>
      <sheetName val="[DUTOAN.XLS][DUTOAN.XLS]_DU_304"/>
      <sheetName val="[DUTOAN.XLS][DUTOAN.XLS]_DU_305"/>
      <sheetName val="[DUTOAN.XLS][DUTOAN.XLS]_DU_317"/>
      <sheetName val="[DUTOAN.XLS][DUTOAN.XLS]_DU_315"/>
      <sheetName val="[DUTOAN.XLS][DUTOAN.XLS]_DU_316"/>
      <sheetName val="[DUTOAN.XLS][DUTOAN.XLS]_DU_318"/>
      <sheetName val="[DUTOAN.XLS][DUTOAN.XLS]_DU_309"/>
      <sheetName val="[DUTOAN.XLS][DUTOAN.XLS]_DU_308"/>
      <sheetName val="[DUTOAN.XLS][DUTOAN.XLS]_DU_310"/>
      <sheetName val="[DUTOAN.XLS][DUTOAN.XLS]_DU_311"/>
      <sheetName val="[DUTOAN.XLS][DUTOAN.XLS]_DU_312"/>
      <sheetName val="[DUTOAN.XLS][DUTOAN.XLS]_DU_313"/>
      <sheetName val="[DUTOAN.XLS][DUTOAN.XLS]_DU_314"/>
      <sheetName val="[DUTOAN.XLS][DUTOAN.XLS]_DU_321"/>
      <sheetName val="[DUTOAN.XLS][DUTOAN.XLS]_DU_319"/>
      <sheetName val="[DUTOAN.XLS][DUTOAN.XLS]_DU_320"/>
      <sheetName val="[DUTOAN.XLS][DUTOAN.XLS]_DU_322"/>
      <sheetName val="_DUTOAN.XLS__DUTOAN.XLS_C__Prog"/>
      <sheetName val="_x0002__x0000_CSV (Comma delimited) (*.cs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sheetData sheetId="617"/>
      <sheetData sheetId="618"/>
      <sheetData sheetId="619"/>
      <sheetData sheetId="620"/>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22"/>
      <sheetName val="bia Dz22"/>
      <sheetName val="TH 22"/>
      <sheetName val="DT DZ 22 Kv"/>
      <sheetName val="DTchi tiet DZ 22 Kv"/>
      <sheetName val="Thi nghiem 22"/>
      <sheetName val="VC22"/>
      <sheetName val="DTtram "/>
      <sheetName val="DTTC tram "/>
      <sheetName val="Chiet tinh TB, VT"/>
      <sheetName val=" thi nghiemTBA"/>
      <sheetName val="VCVT"/>
      <sheetName val="bia"/>
      <sheetName val="trang bia"/>
      <sheetName val="TH tram"/>
      <sheetName val="Quantity"/>
      <sheetName val="Sheet1"/>
      <sheetName val="Sheet2"/>
      <sheetName val="Sheet3"/>
      <sheetName val="Sheet6"/>
      <sheetName val="Sheet7"/>
      <sheetName val="Sheet4"/>
      <sheetName val="Sheet5"/>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00000000"/>
      <sheetName val="DT DZ 22+TBA "/>
      <sheetName val="Chi tiet"/>
      <sheetName val="NKCTỪ"/>
      <sheetName val="SỔ CÁI"/>
      <sheetName val="BCÂNĐỐI"/>
      <sheetName val="CĐKTOÁN"/>
      <sheetName val="KQHĐKD"/>
      <sheetName val="TỒN QUỸ"/>
      <sheetName val="CT Thang Mo"/>
      <sheetName val="CT  PL"/>
      <sheetName val="Chiet tinh dz35"/>
      <sheetName val="NKCT?"/>
      <sheetName val="S? CÁI"/>
      <sheetName val="BCÂNÐ?I"/>
      <sheetName val="CÐKTOÁN"/>
      <sheetName val="KQHÐKD"/>
      <sheetName val="T?N QU?"/>
      <sheetName val="#REF"/>
      <sheetName val="NKCT_"/>
      <sheetName val="S_ CÁI"/>
      <sheetName val="BCÂNÐ_I"/>
      <sheetName val="T_N QU_"/>
      <sheetName val="DAUVAO"/>
      <sheetName val="DAURA"/>
      <sheetName val="THOP XL"/>
      <sheetName val="_x0002_i  _x0004_z22"/>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Tong hop"/>
      <sheetName val="PL so"/>
      <sheetName val="CNDTVT"/>
      <sheetName val="CNDNH"/>
      <sheetName val="CHUYEN MA HIEU"/>
      <sheetName val="CUMTB"/>
      <sheetName val="Income Statement"/>
      <sheetName val="Shareholders' Equity"/>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dtxl"/>
      <sheetName val="_REF"/>
      <sheetName val="KLHT"/>
      <sheetName val="DATA HT"/>
      <sheetName val="佄⁎䥇⁁䡃⁉䥔呅"/>
      <sheetName val="吠䕉⁔䱔_x0004_"/>
      <sheetName val="_x0004_䐀㍄Ե"/>
      <sheetName val="వ"/>
      <sheetName val="呑_x0003_吀敋_x0003_一䵁_x0004_䠀乕͇"/>
      <sheetName val="乕͇"/>
      <sheetName val=""/>
      <sheetName val="楧ൡ"/>
      <sheetName val="吠䕉⁎䅂୏"/>
      <sheetName val="⁈䡎偁吠乏_x0006_吀⁈䅂Վ"/>
      <sheetName val="慊㍮_x0004_䨀"/>
      <sheetName val="䨀湡ж"/>
      <sheetName val="_x0004_䨀湡и"/>
      <sheetName val="慊㑮_x0004_"/>
      <sheetName val="gia vt,nc,may"/>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gvl"/>
      <sheetName val="CUOC"/>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ia vat tu"/>
      <sheetName val="Don gia_III"/>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BV 01"/>
      <sheetName val="BV 02"/>
      <sheetName val="BV 03"/>
      <sheetName val="Chart1"/>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KH-Q1,Q2,01"/>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Ptroduoi"/>
      <sheetName val="_x005f_x0002_i  _x005f_x0004_z22"/>
      <sheetName val="Chiet_tinh_dz221"/>
      <sheetName val="bia_Dz221"/>
      <sheetName val="TH_221"/>
      <sheetName val="DT_DZ_22_Kv1"/>
      <sheetName val="DTchi_tiet_DZ_22_Kv1"/>
      <sheetName val="Thi_nghiem_221"/>
      <sheetName val="DTtram_1"/>
      <sheetName val="DTTC_tram_1"/>
      <sheetName val="Chiet_tinh_TB,_VT1"/>
      <sheetName val="_thi_nghiemTBA1"/>
      <sheetName val="trang_bia1"/>
      <sheetName val="TH_tram1"/>
      <sheetName val="Canuoc_QH1"/>
      <sheetName val="Canuoc_1"/>
      <sheetName val="MN&amp;TDsua_QH1"/>
      <sheetName val="DBBB_sua_QH1"/>
      <sheetName val="DBBB_sua1"/>
      <sheetName val="BTBsua_QH1"/>
      <sheetName val="DHNTBsua_QH1"/>
      <sheetName val="TNsua_QH1"/>
      <sheetName val="DNBsua_QH1"/>
      <sheetName val="DBSCLsua_QH1"/>
      <sheetName val="DT_DZ_22+TBA_"/>
      <sheetName val="Chi_tiet"/>
      <sheetName val="CT_Thang_Mo1"/>
      <sheetName val="CT__PL1"/>
      <sheetName val="SỔ_CÁI1"/>
      <sheetName val="TỒN_QUỸ1"/>
      <sheetName val="Chiet_tinh_dz35"/>
      <sheetName val="S?_CÁI"/>
      <sheetName val="T?N_QU?"/>
      <sheetName val="S__CÁI"/>
      <sheetName val="T_N_QU_"/>
      <sheetName val="THOP_XL"/>
      <sheetName val="i__z22"/>
      <sheetName val="Tong_hop"/>
      <sheetName val="PL_so"/>
      <sheetName val="CHUYEN_MA_HIEU"/>
      <sheetName val="Income_Statement"/>
      <sheetName val="Shareholders'_Equity"/>
      <sheetName val="Actual_(1)"/>
      <sheetName val="Actual_(2)"/>
      <sheetName val="BE_Letter"/>
      <sheetName val="Doanh thu (Liveline PA1)"/>
      <sheetName val="Doanh thu (Liveline PA2)"/>
      <sheetName val="Doanh thu (Liveline PA3)"/>
      <sheetName val="Doanh thu (Liveline PA4)"/>
      <sheetName val="DT nhap xuat VT va van tai"/>
      <sheetName val="Doanh thu liveline"/>
      <sheetName val="DT SCL"/>
      <sheetName val="EVN_GL_006A _2018"/>
      <sheetName val="吠䕉⁔䱔_x005f_x0004_"/>
      <sheetName val="_x005f_x0004_䐀㍄Ե_x005f_x0000_䉔㍁వ_x005f_x0000_䡔焠"/>
      <sheetName val="వ_x005f_x0000_䡔焠祵瑥潴湡_x005f_x0005_戀慩呑_x005f_x0003_"/>
      <sheetName val="呑_x005f_x0003_吀敋_x005f_x0003_一䵁_x005f_x0004_䠀乕͇_x"/>
      <sheetName val="乕͇_x005f_x0000_䅈͉_x005f_x0000_䅌ࡍ_x005f_x0000_慂杮朠慩"/>
      <sheetName val="_x005f_x0000_慂杮朠"/>
      <sheetName val="楧ൡ_x005f_x0000_䅈䝎吠䕉"/>
      <sheetName val="吠䕉⁎䅂୏_x005f_x0000_䡔丠䅈⁐"/>
      <sheetName val="⁈䡎偁吠乏_x005f_x0006_吀⁈䅂Վ_x005f_x0000_敄㍣б_x000"/>
      <sheetName val="_x005f_x0000_敄㍣б_x005f_x0000_慊㉮_x005f_x0004_䨀湡г_x"/>
      <sheetName val="慊㍮_x005f_x0004_䨀"/>
      <sheetName val="䨀湡ж_x005f_x0000_慊㝮_x005f_x0004_䨀湡"/>
      <sheetName val="_x005f_x0004_䨀湡и_x005f_x0000_慊㥮"/>
      <sheetName val="慊㑮_x005f_x0004_"/>
      <sheetName val="_x005f_x0004_䐀㍄Ե"/>
      <sheetName val="呑_x005f_x0003_吀敋_x005f_x0003_一䵁_x005f_x0004_䠀乕͇"/>
      <sheetName val="⁈䡎偁吠乏_x005f_x0006_吀⁈䅂Վ"/>
      <sheetName val="_x005f_x0004_䨀湡и"/>
      <sheetName val="_x005f_x0004_䐀㍄Ե_䉔㍁వ_䡔焠"/>
      <sheetName val="వ_䡔焠祵瑥潴湡_x005f_x0005_戀慩呑_x005f_x0003_吀敋_x00"/>
      <sheetName val="呑_x005f_x0003_吀敋_x005f_x0003_一䵁_x005f_x0004_䠀乕͇_䅈"/>
      <sheetName val="⁈䡎偁吠乏_x005f_x0006_吀⁈䅂Վ_敄㍣б_慊㉮"/>
      <sheetName val="_敄㍣б_慊㉮_x005f_x0004_䨀湡г_慊㑮"/>
      <sheetName val="䨀湡ж_慊㝮_x005f_x0004_䨀湡"/>
      <sheetName val="_x005f_x0004_䨀湡и_慊㥮"/>
      <sheetName val="_x005f_x005f_x005f_x0002_i  _x005f_x005f_x005f_x0004_z2"/>
      <sheetName val="chitimc"/>
      <sheetName val="dnc4"/>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䨀湡ж_x0000_慊㝮_x0004_䨀湡"/>
      <sheetName val="_x0004_䨀湡и_x0000_慊㥮"/>
      <sheetName val="감가상각"/>
      <sheetName val="Data-year2001i"/>
      <sheetName val="Tien Thuong"/>
      <sheetName val="NC XL 6T cuoi 01 CTy"/>
      <sheetName val="Data -6T dau"/>
      <sheetName val="Cong 6T"/>
      <sheetName val="DANHMUC"/>
      <sheetName val="VL"/>
      <sheetName val="呑_x0003_吀敋_x0003_一䵁_x0004_䠀乕͇_x"/>
      <sheetName val="వ_䡔焠祵瑥潴湡_x0005_戀慩呑_x0003_吀敋_x00"/>
      <sheetName val="呑_x0003_吀敋_x0003_一䵁_x0004_䠀乕͇_䅈"/>
      <sheetName val="_x005f_x0002_i  _x005f_x0004_z2"/>
      <sheetName val="Gia NC theo TT05"/>
      <sheetName val="_x005f_x0004_䐀㍄Ե?䉔㍁వ?䡔焠"/>
      <sheetName val="వ?䡔焠祵瑥潴湡_x005f_x0005_戀慩呑_x005f_x0003_吀敋_x00"/>
      <sheetName val="呑_x005f_x0003_吀敋_x005f_x0003_一䵁_x005f_x0004_䠀乕͇?䅈"/>
      <sheetName val="⁈䡎偁吠乏_x005f_x0006_吀⁈䅂Վ?敄㍣б?慊㉮"/>
      <sheetName val="?敄㍣б?慊㉮_x005f_x0004_䨀湡г?慊㑮"/>
      <sheetName val="䨀湡ж?慊㝮_x005f_x0004_䨀湡"/>
      <sheetName val="_x005f_x0004_䨀湡и?慊㥮"/>
      <sheetName val="Bao cao"/>
      <sheetName val="MTP"/>
      <sheetName val="వ_x0000_䡔焠祵瑥潴湡_x0005_戀慩呑_x0003_"/>
      <sheetName val="⁈䡎偁吠乏_x0006_吀⁈䅂Վ_x0000_敄㍣б_x000"/>
      <sheetName val="_x0000_敄㍣б_x0000_慊㉮_x0004_䨀湡г_x"/>
      <sheetName val="Phan tich"/>
      <sheetName val="Dinh nghia"/>
      <sheetName val="TCXH.THANG "/>
      <sheetName val="LUONG MG"/>
      <sheetName val="THE  DANG VIEN"/>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So lieu"/>
      <sheetName val="S? C?I"/>
      <sheetName val="BC?N??I"/>
      <sheetName val="C?KTO?N"/>
      <sheetName val="KQH?KD"/>
      <sheetName val="S_ C?I"/>
      <sheetName val="BC?N?_I"/>
      <sheetName val="_x0002_i  _x0004_z2"/>
      <sheetName val="kluongxa"/>
      <sheetName val="lietke"/>
      <sheetName val="DG3285"/>
      <sheetName val="Overhead &amp; Profit B-1"/>
      <sheetName val="Khoi luong"/>
      <sheetName val="DATA"/>
      <sheetName val="TH-2 moi"/>
      <sheetName val="HDQT "/>
      <sheetName val="GTIEP"/>
      <sheetName val="GTIEP (2)"/>
      <sheetName val="Laixe- PVVP-T3"/>
      <sheetName val="Nha an"/>
      <sheetName val="Bve"/>
      <sheetName val="Kho -Tpham "/>
      <sheetName val="BXEP"/>
      <sheetName val="CBTH1"/>
      <sheetName val="CBTH2"/>
      <sheetName val="PDAO"/>
      <sheetName val="Che nem "/>
      <sheetName val="Ngoi"/>
      <sheetName val="XGOONG1"/>
      <sheetName val="XGOONG2"/>
      <sheetName val="Say nung"/>
      <sheetName val="PLOAI"/>
      <sheetName val="THAN GC"/>
      <sheetName val="CDCK"/>
      <sheetName val="CD"/>
      <sheetName val="CK"/>
      <sheetName val="Chinh khuon"/>
      <sheetName val="UI"/>
      <sheetName val="Tieplieu"/>
      <sheetName val="Tap vu- quet duong- dun nT12"/>
      <sheetName val="KD"/>
      <sheetName val="Tieu thu"/>
      <sheetName val="KDCH"/>
      <sheetName val="BPKDtong hop"/>
      <sheetName val="12KV"/>
      <sheetName val="Gia thanh"/>
      <sheetName val="Tongke"/>
      <sheetName val="Du_lieu"/>
      <sheetName val="Danh_mục_vật_tư___EVN_INV_23021"/>
      <sheetName val="quanhe1"/>
      <sheetName val="THI NGHIEM"/>
      <sheetName val="Daodat"/>
      <sheetName val="VCT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VL"/>
      <sheetName val="DON GIA CAN THO"/>
      <sheetName val="Q4"/>
      <sheetName val="MTP"/>
      <sheetName val="Tiepdia"/>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T"/>
      <sheetName val="NC"/>
      <sheetName val="pldt"/>
      <sheetName val="TH"/>
      <sheetName val="XD"/>
      <sheetName val="XD1"/>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
      <sheetName val="MTP1"/>
      <sheetName val="MTL$-INTER"/>
      <sheetName val="dnc4"/>
      <sheetName val="DUTOAN"/>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2-42 Cao Tha.g"/>
      <sheetName val="KL"/>
      <sheetName val="TTP"/>
      <sheetName val="TONGHOP"/>
      <sheetName val="VATTU"/>
      <sheetName val="VCBD"/>
      <sheetName val="DGNC"/>
      <sheetName val="DGVT"/>
      <sheetName val="THUHOI"/>
      <sheetName val="VCDD"/>
      <sheetName val="TONGHOPKP"/>
      <sheetName val="giaitrinh"/>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_x0000__x0002__x0000_CSV (Comma delimited) (*.csv"/>
      <sheetName val="X@CB"/>
      <sheetName val="?_x0002_?CSV (Comma delimited) (*.csv"/>
      <sheetName val="_x0000_C:\Program Files\Microsoft Off"/>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chiettinh"/>
      <sheetName val="vcvt"/>
      <sheetName val="thvt"/>
      <sheetName val="ptvt"/>
      <sheetName val="bthnenduong"/>
      <sheetName val="BKL"/>
      <sheetName val="CPKH"/>
      <sheetName val="ktcl"/>
      <sheetName val="kpcbxd"/>
      <sheetName val="_DUTOAN.XLS_XD1"/>
      <sheetName val="____"/>
      <sheetName val="__x0002__CSV (Comma delimited) (_.csv"/>
      <sheetName val="?C:\Program Files\Microsoft Off"/>
      <sheetName val="_C__Program Files_Microsoft Off"/>
      <sheetName val="_______-BLDG"/>
      <sheetName val="???????-BLDG"/>
      <sheetName val="#REF"/>
      <sheetName val="[DUTOAN.XLS][DUTOAN.XLS]_x0000_C:\Pro"/>
      <sheetName val="[DUTOAN.XLS][DUTOAN.XLS]?C:\Pro"/>
      <sheetName val="[DUTOAN.XLS]_x0000_C:\Program Files\M"/>
      <sheetName val="[DUTOAN.XLS]?C:\Program Files\M"/>
      <sheetName val="_x005f_x0000__x005f_x0002__x005f_x0000_CSV (Comma"/>
      <sheetName val="?_x005f_x0002_?CSV (Comma delimited) "/>
      <sheetName val="_x005f_x0000_C:\Program Files\Microso"/>
      <sheetName val="__x005f_x0002__CSV (Comma delimited) "/>
      <sheetName val="_x0000__x0002__x0000_CSV (Comma"/>
      <sheetName val="__x0002__CSV (Comma delimited) "/>
      <sheetName val="_x0000_C__Program Files_Microso"/>
      <sheetName val="QMCT"/>
      <sheetName val="Gia V.L"/>
      <sheetName val="_x005f_x0000_C__Program Files_Microso"/>
      <sheetName val="_DUTOAN.XLS__DUTOAN.XLS__DUTOAN"/>
      <sheetName val="_DUTOAN.XLS__DUTOAN.XLS_XD1"/>
      <sheetName val="_DUTOAN.XLS__DUTOAN.XLS_"/>
      <sheetName val="_DUTOAN.XLS__DUTOAN.XLS__C__Pro"/>
      <sheetName val="_DUTOAN.XLS_"/>
      <sheetName val="_DUTOAN.XLS__C__Program Files_M"/>
      <sheetName val="XL_(2)"/>
      <sheetName val="PBC_(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2-42_Cao_Tha_g"/>
      <sheetName val="C_lech_dr2004"/>
      <sheetName val="nhan_xet"/>
      <sheetName val="nhat_ky_so_cai"/>
      <sheetName val="so_quy"/>
      <sheetName val="d-gia_moiQLDT"/>
      <sheetName val="ho_ga_cho_TP"/>
      <sheetName val="kl_thap_VL"/>
      <sheetName val="CSV_(Comma_delimited)_(*_csv"/>
      <sheetName val="??CSV_(Comma_delimited)_(*_csv"/>
      <sheetName val="C:\Program_Files\Microsoft_Off"/>
      <sheetName val="_DUTOAN_XLS_XD1"/>
      <sheetName val="__CSV_(Comma_delimited)_(__csv"/>
      <sheetName val="?C:\Program_Files\Microsoft_Off"/>
      <sheetName val="_C__Program_Files_Microsoft_Off"/>
      <sheetName val="Chi tiet"/>
      <sheetName val="Tke"/>
      <sheetName val="DG CANTHO"/>
      <sheetName val="[DUTOAN.XLS] Files\Common Files"/>
      <sheetName val="?"/>
      <sheetName val=" Files_Common Files_Microsoft S"/>
      <sheetName val="_"/>
      <sheetName val="R_x0000__x0004__x0000_Microsoft Excel 4.0 Workshe"/>
      <sheetName val="Chiet tinh dz35"/>
      <sheetName val="vat tu"/>
      <sheetName val="CT Thang Mo"/>
      <sheetName val="CT  PL"/>
      <sheetName val="_x0002__x0000_CSV (Comma delimited) (*.csv)"/>
      <sheetName val="[DUTOAN.XLS]C:\Program Files\Mi"/>
      <sheetName val="R"/>
      <sheetName val="R?_x0004_?Microsoft Excel 4.0 Workshe"/>
      <sheetName val="UCD1"/>
      <sheetName val="UCD2"/>
      <sheetName val="UCD3"/>
      <sheetName val="UCD4"/>
      <sheetName val="UCD5"/>
      <sheetName val="UCD6"/>
      <sheetName val="UCD7"/>
      <sheetName val="UCD8"/>
      <sheetName val="UCD9"/>
      <sheetName val="FU2005"/>
      <sheetName val="LKVL-CK-HT-GD1"/>
      <sheetName val="truc tiep"/>
      <sheetName val="TONGKE-HT"/>
      <sheetName val="Chiet tinh dz22"/>
      <sheetName val="_x0002_"/>
      <sheetName val="C__Program Files_Microsoft Offi"/>
      <sheetName val="C__Program Files_Microsoft Off"/>
      <sheetName val="Tra"/>
      <sheetName val="(1)TO_ThueGTGT_Thang"/>
      <sheetName val="Bang can doi ke toan"/>
      <sheetName val="FitOutConfCentre"/>
      <sheetName val="VC"/>
      <sheetName val="gVL"/>
      <sheetName val="GiaVL"/>
      <sheetName val="VL"/>
      <sheetName val="ND"/>
      <sheetName val="Cp&gt;10-Ln&lt;10"/>
      <sheetName val="Ln&lt;20"/>
      <sheetName val="EIRR&gt;1&lt;1"/>
      <sheetName val="EIRR&gt; 2"/>
      <sheetName val="EIRR&lt;2"/>
      <sheetName val="BXLDL"/>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Gia vat tu"/>
      <sheetName val="KL-THO"/>
      <sheetName val="_x0002_?CSV (Comma delimited) (*.csv)"/>
      <sheetName val="R__x0004__Microsoft Excel 4.0 Workshe"/>
      <sheetName val="_x0002_?CSV (Comma delimited) (*.csv"/>
      <sheetName val="_x0002__CSV (Comma delimited) (_.csv)"/>
      <sheetName val="Chi tiet VL"/>
      <sheetName val="ToSting"/>
      <sheetName val="_DUTOAN.XLS__DUTOAN_XLS_XD1"/>
      <sheetName val="CSV_(Comma_delimited)_(__csv"/>
      <sheetName val="C__Program_Files_Microsoft_Off"/>
      <sheetName val="_DUTOAN.XLS_ Files_Common Files"/>
      <sheetName val="_DUTOAN.XLS_C__Program Files_Mi"/>
      <sheetName val="_x0002__CSV (Comma delimited) (_.csv"/>
      <sheetName val="[DUTOAN.XLS][DUTOAN.XLS]_DUT_72"/>
      <sheetName val="[DUTOAN.XLS][DUTOAN.XLS]_DUT_73"/>
      <sheetName val="_x005f_x0000_"/>
      <sheetName val="_DUTOAN.XLS__DUTOAN.XLS__x005f_x0000_"/>
      <sheetName val="_DUTOAN.XLS__x005f_x0000_C__Program F"/>
      <sheetName val="R_x005f_x0000__x005f_x0004__x005f_x0000_Microsoft"/>
      <sheetName val="_x005f_x0002__x005f_x0000_CSV (Comma delimi"/>
      <sheetName val="R__x005f_x0004__Microsoft Excel 4.0 W"/>
      <sheetName val="_x005f_x0002_"/>
      <sheetName val="[DUTOAN.XLS][DUTOAN.XLS]"/>
      <sheetName val="[DUTOAN.XLS]"/>
      <sheetName val="[DUTOAN.XLS][DUTOAN.XLS]_DUTO_2"/>
      <sheetName val="[DUTOAN.XLS][DUTOAN.XLS]_DUTO_3"/>
      <sheetName val="[DUTOAN.XLS]C:\Program_Files\Mi"/>
      <sheetName val="[DUTOAN.XLS]?C:\Program_Files\M"/>
      <sheetName val="_DUTOAN.XLS_C__Program_Files_Mi"/>
      <sheetName val="_DUTOAN.XLS__C__Program_Files_M"/>
      <sheetName val="C:\Program Files\Microsoft Offi"/>
      <sheetName val="[DUTOAN.XLS][DUTOAN.XLS]_DUT_34"/>
      <sheetName val="[DUTOAN.XLS][DUTOAN.XLS]_DUT_35"/>
      <sheetName val="[DUTOAN.XLS][DUTOAN.XLS]_DUT_36"/>
      <sheetName val="[DUTOAN.XLS][DUTOAN.XLS]_DUT_37"/>
      <sheetName val="Quantity"/>
      <sheetName val="[DUTOAN.XLS][DUTOAN.XLS]_DUTO_8"/>
      <sheetName val="[DUTOAN.XLS][DUTOAN.XLS]_DUTO_9"/>
      <sheetName val="[DUTOAN.XLS][DUTOAN.XLS]_DUT_10"/>
      <sheetName val="[DUTOAN.XLS][DUTOAN.XLS]_DUT_11"/>
      <sheetName val="[DUTOAN.XLS][DUTOAN.XLS]_DUTO_6"/>
      <sheetName val="[DUTOAN.XLS][DUTOAN.XLS]_DUTO_4"/>
      <sheetName val="[DUTOAN.XLS][DUTOAN.XLS]_DUTO_5"/>
      <sheetName val="[DUTOAN.XLS][DUTOAN.XLS]_DUTO_7"/>
      <sheetName val="[DUTOAN.XLS][DUTOAN.XLS]_DUT_12"/>
      <sheetName val="[DUTOAN.XLS][DUTOAN.XLS]_DUT_13"/>
      <sheetName val="[DUTOAN.XLS][DUTOAN.XLS]_DUT_14"/>
      <sheetName val="[DUTOAN.XLS][DUTOAN.XLS]_DUT_15"/>
      <sheetName val="[DUTOAN.XLS][DUTOAN.XLS]_DUT_16"/>
      <sheetName val="[DUTOAN.XLS][DUTOAN.XLS]_DUT_17"/>
      <sheetName val="[DUTOAN.XLS][DUTOAN.XLS]_DUT_18"/>
      <sheetName val="[DUTOAN.XLS][DUTOAN.XLS]_DUT_19"/>
      <sheetName val="[DUTOAN.XLS][DUTOAN.XLS]_DUT_20"/>
      <sheetName val="[DUTOAN.XLS][DUTOAN.XLS]_DUT_21"/>
      <sheetName val="[DUTOAN.XLS][DUTOAN.XLS]_DUT_22"/>
      <sheetName val="[DUTOAN.XLS][DUTOAN.XLS]_DUT_23"/>
      <sheetName val="[DUTOAN.XLS][DUTOAN.XLS]_DUT_24"/>
      <sheetName val="[DUTOAN.XLS][DUTOAN.XLS]_DUT_25"/>
      <sheetName val="[DUTOAN.XLS][DUTOAN.XLS]_DUT_26"/>
      <sheetName val="[DUTOAN.XLS][DUTOAN.XLS]_DUT_27"/>
      <sheetName val="[DUTOAN.XLS][DUTOAN.XLS]_DUT_28"/>
      <sheetName val="[DUTOAN.XLS][DUTOAN.XLS]_DUT_29"/>
      <sheetName val="[DUTOAN.XLS][DUTOAN.XLS]_DUT_32"/>
      <sheetName val="[DUTOAN.XLS][DUTOAN.XLS]_DUT_33"/>
      <sheetName val="[DUTOAN.XLS][DUTOAN.XLS]_DUT_30"/>
      <sheetName val="[DUTOAN.XLS][DUTOAN.XLS]_DUT_31"/>
      <sheetName val="[DUTOAN.XLS][DUTOAN.XLS]_DUT_38"/>
      <sheetName val="[DUTOAN.XLS][DUTOAN.XLS]_DUT_39"/>
      <sheetName val="[DUTOAN.XLS][DUTOAN.XLS]_DUT_40"/>
      <sheetName val="[DUTOAN.XLS][DUTOAN.XLS]_DUT_41"/>
      <sheetName val="[DUTOAN.XLS][DUTOAN.XLS]_DUT_42"/>
      <sheetName val="[DUTOAN.XLS][DUTOAN.XLS]_DUT_44"/>
      <sheetName val="[DUTOAN.XLS][DUTOAN.XLS]_DUT_43"/>
      <sheetName val="[DUTOAN.XLS][DUTOAN.XLS]_DUT_45"/>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6"/>
      <sheetName val="[DUTOAN.XLS][DUTOAN.XLS]_DUT_57"/>
      <sheetName val="[DUTOAN.XLS][DUTOAN.XLS]_DUT_58"/>
      <sheetName val="[DUTOAN.XLS][DUTOAN.XLS]_DUT_59"/>
      <sheetName val="[DUTOAN.XLS][DUTOAN.XLS]_DUT_54"/>
      <sheetName val="[DUTOAN.XLS][DUTOAN.XLS]_DUT_55"/>
      <sheetName val="[DUTOAN.XLS][DUTOAN.XLS]_DUT_60"/>
      <sheetName val="[DUTOAN.XLS][DUTOAN.XLS]_DUT_62"/>
      <sheetName val="[DUTOAN.XLS][DUTOAN.XLS]_DUT_6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8"/>
      <sheetName val="[DUTOAN.XLS][DUTOAN.XLS]_DUT_79"/>
      <sheetName val="[DUTOAN.XLS][DUTOAN.XLS]_DUT_74"/>
      <sheetName val="[DUTOAN.XLS][DUTOAN.XLS]_DUT_75"/>
      <sheetName val="[DUTOAN.XLS][DUTOAN.XLS]_DUT_76"/>
      <sheetName val="[DUTOAN.XLS][DUTOAN.XLS]_DUT_77"/>
      <sheetName val="[DUTOAN.XLS][DUTOAN.XLS]_DUT_82"/>
      <sheetName val="[DUTOAN.XLS][DUTOAN.XLS]_DUT_80"/>
      <sheetName val="[DUTOAN.XLS][DUTOAN.XLS]_DUT_81"/>
      <sheetName val="[DUTOAN.XLS][DUTOAN.XLS]_DUT_83"/>
      <sheetName val="[DUTOAN.XLS][DUTOAN.XLS]_DUT_84"/>
      <sheetName val="[DUTOAN.XLS][DUTOAN.XLS]_DUT_85"/>
      <sheetName val="[DUTOAN.XLS][DUTOAN.XLS]_DUT_86"/>
      <sheetName val="[DUTOAN.XLS][DUTOAN.XLS]_DUT_87"/>
      <sheetName val="[DUTOAN.XLS][DUTOAN.XLS]_DUT_88"/>
      <sheetName val="[DUTOAN.XLS][DUTOAN.XLS]_DUT_89"/>
      <sheetName val="[DUTOAN.XLS][DUTOAN.XLS]_DUT_93"/>
      <sheetName val="[DUTOAN.XLS][DUTOAN.XLS]_DUT_90"/>
      <sheetName val="[DUTOAN.XLS][DUTOAN.XLS]_DUT_94"/>
      <sheetName val="TBVL"/>
      <sheetName val="TH tram"/>
      <sheetName val="[DUTOAN.XLS][DUTOAN.XLS]_DUT_91"/>
      <sheetName val="[DUTOAN.XLS][DUTOAN.XLS]_DUT_92"/>
      <sheetName val=" Files\Common Files\Microsoft S"/>
      <sheetName val="[DUTOAN.XLS][DUTOAN.XLS]_DUT_97"/>
      <sheetName val="[DUTOAN.XLS][DUTOAN.XLS]_DUT_95"/>
      <sheetName val="[DUTOAN.XLS][DUTOAN.XLS]_DUT_96"/>
      <sheetName val="[DUTOAN.XLS][DUTOAN.XLS]_DUT_98"/>
      <sheetName val="[DUTOAN.XLS][DUTOAN.XLS]_x005f_x0000_"/>
      <sheetName val="[DUTOAN.XLS]_x005f_x0000_C:\Program F"/>
      <sheetName val="R?_x005f_x0004_?Microsoft Excel 4.0 W"/>
      <sheetName val="___CSV__Comma_delimited_____c_2"/>
      <sheetName val="___CSV__Comma_delimited_____c_3"/>
      <sheetName val="_C__Program_Files_Microsoft_O_2"/>
      <sheetName val="_C__Program_Files_Microsoft_O_3"/>
      <sheetName val="_DUTOAN.XLS__DUTOAN.XLS__DUTO_2"/>
      <sheetName val="_DUTOAN.XLS__DUTOAN.XLS__DUTO_3"/>
      <sheetName val="_DUTOAN.XLS__DUTOAN.XLS__DUTO_4"/>
      <sheetName val="_DUTOAN.XLS__DUTOAN.XLS__DUTO_5"/>
      <sheetName val="_DUTOAN.XLS__DUTOAN.XLS__DUTO_6"/>
      <sheetName val="_DUTOAN.XLS__DUTOAN.XLS__DUTO_8"/>
      <sheetName val="_DUTOAN.XLS__DUTOAN.XLS__DUTO_7"/>
      <sheetName val="[DUTOAN.XLS][DUTOAN.XLS]_DU_156"/>
      <sheetName val="[DUTOAN.XLS][DUTOAN.XLS]_DU_158"/>
      <sheetName val="[DUTOAN.XLS][DUTOAN.XLS]_DU_157"/>
      <sheetName val="[DUTOAN.XLS][DUTOAN.XLS]_DU_159"/>
      <sheetName val="[DUTOAN.XLS][DUTOAN.XLS]_DU_148"/>
      <sheetName val="[DUTOAN.XLS][DUTOAN.XLS]_DU_150"/>
      <sheetName val="[DUTOAN.XLS][DUTOAN.XLS]_DU_149"/>
      <sheetName val="[DUTOAN.XLS][DUTOAN.XLS]_DU_151"/>
      <sheetName val="[DUTOAN.XLS][DUTOAN.XLS]_DUT_99"/>
      <sheetName val="[DUTOAN.XLS][DUTOAN.XLS]_DU_100"/>
      <sheetName val="[DUTOAN.XLS][DUTOAN.XLS]_DU_101"/>
      <sheetName val="[DUTOAN.XLS][DUTOAN.XLS]_DU_102"/>
      <sheetName val="[DUTOAN.XLS][DUTOAN.XLS]_DU_103"/>
      <sheetName val="[DUTOAN.XLS][DUTOAN.XLS]_DU_112"/>
      <sheetName val="[DUTOAN.XLS][DUTOAN.XLS]_DU_110"/>
      <sheetName val="[DUTOAN.XLS][DUTOAN.XLS]_DU_111"/>
      <sheetName val="[DUTOAN.XLS][DUTOAN.XLS]_DU_113"/>
      <sheetName val="[DUTOAN.XLS][DUTOAN.XLS]_DU_104"/>
      <sheetName val="[DUTOAN.XLS][DUTOAN.XLS]_DU_105"/>
      <sheetName val="[DUTOAN.XLS][DUTOAN.XLS]_DU_106"/>
      <sheetName val="[DUTOAN.XLS][DUTOAN.XLS]_DU_108"/>
      <sheetName val="[DUTOAN.XLS][DUTOAN.XLS]_DU_107"/>
      <sheetName val="[DUTOAN.XLS][DUTOAN.XLS]_DU_109"/>
      <sheetName val="[DUTOAN.XLS][DUTOAN.XLS]_DU_114"/>
      <sheetName val="[DUTOAN.XLS][DUTOAN.XLS]_DU_115"/>
      <sheetName val="[DUTOAN.XLS][DUTOAN.XLS]_DU_116"/>
      <sheetName val="[DUTOAN.XLS][DUTOAN.XLS]_DU_117"/>
      <sheetName val="[DUTOAN.XLS][DUTOAN.XLS]_DU_120"/>
      <sheetName val="[DUTOAN.XLS][DUTOAN.XLS]_DU_122"/>
      <sheetName val="[DUTOAN.XLS][DUTOAN.XLS]_DU_121"/>
      <sheetName val="[DUTOAN.XLS][DUTOAN.XLS]_DU_123"/>
      <sheetName val="[DUTOAN.XLS][DUTOAN.XLS]_DU_118"/>
      <sheetName val="[DUTOAN.XLS][DUTOAN.XLS]_DU_119"/>
      <sheetName val="[DUTOAN.XLS][DUTOAN.XLS]_DU_124"/>
      <sheetName val="[DUTOAN.XLS][DUTOAN.XLS]_DU_126"/>
      <sheetName val="[DUTOAN.XLS][DUTOAN.XLS]_DU_125"/>
      <sheetName val="[DUTOAN.XLS][DUTOAN.XLS]_DU_127"/>
      <sheetName val="[DUTOAN.XLS][DUTOAN.XLS]_DU_128"/>
      <sheetName val="[DUTOAN.XLS][DUTOAN.XLS]_DU_129"/>
      <sheetName val="[DUTOAN.XLS][DUTOAN.XLS]_DU_130"/>
      <sheetName val="[DUTOAN.XLS][DUTOAN.XLS]_DU_131"/>
      <sheetName val="[DUTOAN.XLS][DUTOAN.XLS]_DU_132"/>
      <sheetName val="[DUTOAN.XLS][DUTOAN.XLS]_DU_134"/>
      <sheetName val="[DUTOAN.XLS][DUTOAN.XLS]_DU_133"/>
      <sheetName val="[DUTOAN.XLS][DUTOAN.XLS]_DU_135"/>
      <sheetName val="[DUTOAN.XLS][DUTOAN.XLS]_DU_136"/>
      <sheetName val="[DUTOAN.XLS][DUTOAN.XLS]_DU_138"/>
      <sheetName val="[DUTOAN.XLS][DUTOAN.XLS]_DU_137"/>
      <sheetName val="[DUTOAN.XLS][DUTOAN.XLS]_DU_139"/>
      <sheetName val="[DUTOAN.XLS][DUTOAN.XLS]_DU_140"/>
      <sheetName val="[DUTOAN.XLS][DUTOAN.XLS]_DU_142"/>
      <sheetName val="[DUTOAN.XLS][DUTOAN.XLS]_DU_141"/>
      <sheetName val="[DUTOAN.XLS][DUTOAN.XLS]_DU_143"/>
      <sheetName val="[DUTOAN.XLS][DUTOAN.XLS]_DU_144"/>
      <sheetName val="[DUTOAN.XLS][DUTOAN.XLS]_DU_145"/>
      <sheetName val="[DUTOAN.XLS][DUTOAN.XLS]_DU_146"/>
      <sheetName val="[DUTOAN.XLS][DUTOAN.XLS]_DU_147"/>
      <sheetName val="[DUTOAN.XLS][DUTOAN.XLS]_DU_152"/>
      <sheetName val="[DUTOAN.XLS][DUTOAN.XLS]_DU_154"/>
      <sheetName val="[DUTOAN.XLS][DUTOAN.XLS]_DU_153"/>
      <sheetName val="[DUTOAN.XLS][DUTOAN.XLS]_DU_155"/>
      <sheetName val="[DUTOAN.XLS][DUTOAN.XLS]_DU_160"/>
      <sheetName val="[DUTOAN.XLS][DUTOAN.XLS]_DU_162"/>
      <sheetName val="[DUTOAN.XLS][DUTOAN.XLS]_DU_161"/>
      <sheetName val="[DUTOAN.XLS][DUTOAN.XLS]_DU_163"/>
      <sheetName val="[DUTOAN.XLS][DUTOAN.XLS]_DU_164"/>
      <sheetName val="[DUTOAN.XLS][DUTOAN.XLS]_DU_166"/>
      <sheetName val="[DUTOAN.XLS][DUTOAN.XLS]_DU_165"/>
      <sheetName val="[DUTOAN.XLS][DUTOAN.XLS]_DU_167"/>
      <sheetName val="[DUTOAN.XLS][DUTOAN.XLS]_DU_168"/>
      <sheetName val="[DUTOAN.XLS][DUTOAN.XLS]_DU_170"/>
      <sheetName val="[DUTOAN.XLS][DUTOAN.XLS]_DU_169"/>
      <sheetName val="[DUTOAN.XLS][DUTOAN.XLS]_DU_171"/>
      <sheetName val="[DUTOAN.XLS][DUTOAN.XLS]_DU_172"/>
      <sheetName val="[DUTOAN.XLS][DUTOAN.XLS]_DU_173"/>
      <sheetName val="[DUTOAN.XLS][DUTOAN.XLS]_DU_174"/>
      <sheetName val="[DUTOAN.XLS][DUTOAN.XLS]_DU_175"/>
      <sheetName val="[DUTOAN.XLS][DUTOAN.XLS]_DU_178"/>
      <sheetName val="[DUTOAN.XLS][DUTOAN.XLS]_DU_176"/>
      <sheetName val="[DUTOAN.XLS][DUTOAN.XLS]_DU_177"/>
      <sheetName val="[DUTOAN.XLS][DUTOAN.XLS]_DU_179"/>
      <sheetName val="[DUTOAN.XLS][DUTOAN.XLS]_DU_180"/>
      <sheetName val="[DUTOAN.XLS][DUTOAN.XLS]_DU_181"/>
      <sheetName val="[DUTOAN.XLS][DUTOAN.XLS]_DU_182"/>
      <sheetName val="[DUTOAN.XLS][DUTOAN.XLS]_DU_183"/>
      <sheetName val="[DUTOAN.XLS][DUTOAN.XLS]_DU_184"/>
      <sheetName val="[DUTOAN.XLS][DUTOAN.XLS]_DU_186"/>
      <sheetName val="[DUTOAN.XLS][DUTOAN.XLS]_DU_185"/>
      <sheetName val="[DUTOAN.XLS][DUTOAN.XLS]_DU_187"/>
      <sheetName val="[DUTOAN.XLS][DUTOAN.XLS]_DU_188"/>
      <sheetName val="[DUTOAN.XLS][DUTOAN.XLS]_DU_189"/>
      <sheetName val="[DUTOAN.XLS][DUTOAN.XLS]_DU_190"/>
      <sheetName val="[DUTOAN.XLS][DUTOAN.XLS]_DU_191"/>
      <sheetName val="[DUTOAN.XLS][DUTOAN.XLS]_DU_192"/>
      <sheetName val="[DUTOAN.XLS][DUTOAN.XLS]_DU_193"/>
      <sheetName val="[DUTOAN.XLS][DUTOAN.XLS]_DU_195"/>
      <sheetName val="[DUTOAN.XLS][DUTOAN.XLS]_DU_194"/>
      <sheetName val="[DUTOAN.XLS][DUTOAN.XLS]_DU_198"/>
      <sheetName val="[DUTOAN.XLS][DUTOAN.XLS]_DU_196"/>
      <sheetName val="[DUTOAN.XLS][DUTOAN.XLS]_DU_197"/>
      <sheetName val="[DUTOAN.XLS][DUTOAN.XLS]_DU_199"/>
      <sheetName val="[DUTOAN.XLS][DUTOAN.XLS]_DU_200"/>
      <sheetName val="[DUTOAN.XLS][DUTOAN.XLS]_DU_202"/>
      <sheetName val="[DUTOAN.XLS][DUTOAN.XLS]_DU_201"/>
      <sheetName val="[DUTOAN.XLS][DUTOAN.XLS]_DU_203"/>
      <sheetName val="[DUTOAN.XLS][DUTOAN.XLS]_DU_204"/>
      <sheetName val="[DUTOAN.XLS][DUTOAN.XLS]_DU_206"/>
      <sheetName val="[DUTOAN.XLS][DUTOAN.XLS]_DU_205"/>
      <sheetName val="[DUTOAN.XLS][DUTOAN.XLS]_DU_207"/>
      <sheetName val="[DUTOAN.XLS][DUTOAN.XLS]_DU_208"/>
      <sheetName val="[DUTOAN.XLS][DUTOAN.XLS]_DU_210"/>
      <sheetName val="[DUTOAN.XLS][DUTOAN.XLS]_DU_209"/>
      <sheetName val="[DUTOAN.XLS][DUTOAN.XLS]_DU_211"/>
      <sheetName val="[DUTOAN.XLS][DUTOAN.XLS]_DU_212"/>
      <sheetName val="[DUTOAN.XLS][DUTOAN.XLS]_DU_213"/>
      <sheetName val="[DUTOAN.XLS][DUTOAN.XLS]_DU_214"/>
      <sheetName val="[DUTOAN.XLS][DUTOAN.XLS]_DU_215"/>
      <sheetName val="[DUTOAN.XLS][DUTOAN.XLS]_DU_216"/>
      <sheetName val="[DUTOAN.XLS][DUTOAN.XLS]_DU_218"/>
      <sheetName val="[DUTOAN.XLS][DUTOAN.XLS]_DU_217"/>
      <sheetName val="[DUTOAN.XLS][DUTOAN.XLS]_DU_219"/>
      <sheetName val="[DUTOAN.XLS][DUTOAN.XLS]_DU_220"/>
      <sheetName val="[DUTOAN.XLS][DUTOAN.XLS]_DU_221"/>
      <sheetName val="[DUTOAN.XLS][DUTOAN.XLS]_DU_222"/>
      <sheetName val="[DUTOAN.XLS][DUTOAN.XLS]_DU_223"/>
      <sheetName val="[DUTOAN.XLS][DUTOAN.XLS]_DU_224"/>
      <sheetName val="[DUTOAN.XLS][DUTOAN.XLS]_DU_225"/>
      <sheetName val="[DUTOAN.XLS][DUTOAN.XLS]_DU_226"/>
      <sheetName val="[DUTOAN.XLS][DUTOAN.XLS]_DU_227"/>
      <sheetName val="[DUTOAN.XLS][DUTOAN.XLS]_DU_228"/>
      <sheetName val="[DUTOAN.XLS][DUTOAN.XLS]_DU_229"/>
      <sheetName val="[DUTOAN.XLS][DUTOAN.XLS]_DU_230"/>
      <sheetName val="[DUTOAN.XLS][DUTOAN.XLS]_DU_231"/>
      <sheetName val="[DUTOAN.XLS][DUTOAN.XLS]_DU_232"/>
      <sheetName val="[DUTOAN.XLS][DUTOAN.XLS]_DU_233"/>
      <sheetName val="00000001"/>
      <sheetName val="00000002"/>
      <sheetName val="[DUTOAN.xls][DUTOAN.xls] Files\"/>
      <sheetName val="[DUTOAN.xls][DUTOAN.xls]C:\Prog"/>
      <sheetName val="Du thau"/>
      <sheetName val="LDC"/>
      <sheetName val="LDB"/>
      <sheetName val="LDA"/>
      <sheetName val="LD"/>
      <sheetName val="XL4Test5"/>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BIEU 1"/>
      <sheetName val="CHITIET VL-NC (2)"/>
      <sheetName val="GiaQuyen"/>
      <sheetName val="Solieu"/>
      <sheetName val="HESO"/>
      <sheetName val="ppctO"/>
      <sheetName val="pp3p_NC"/>
      <sheetName val="DATATT"/>
      <sheetName val="DATATT3P"/>
      <sheetName val="datahtABC"/>
      <sheetName val="pp3p-2m"/>
      <sheetName val="pp3p "/>
      <sheetName val="pp1p"/>
      <sheetName val="pphtABC"/>
      <sheetName val="ppht"/>
      <sheetName val="&lt;- nhap..."/>
      <sheetName val="TMC"/>
      <sheetName val="bangI"/>
      <sheetName val="BANGII"/>
      <sheetName val="BANGII.1"/>
      <sheetName val="BANG II.1.1"/>
      <sheetName val="Bang II.1.2"/>
      <sheetName val="bangII.1.3"/>
      <sheetName val="Bang II.2"/>
      <sheetName val="Bang II.2.1"/>
      <sheetName val="Bang II.2.2"/>
      <sheetName val="Bang II.2.3"/>
      <sheetName val="Bang II.3"/>
      <sheetName val="Bang II .3.1"/>
      <sheetName val="Bang II.3.2"/>
      <sheetName val="Bang II.3.3"/>
      <sheetName val="BangII. 4"/>
      <sheetName val="ThuHoiVT"/>
      <sheetName val="Bang 5"/>
      <sheetName val="BANG II.7"/>
      <sheetName val="MAUTHTRAM"/>
      <sheetName val="TBAT-NCS"/>
      <sheetName val="DD_trtreo"/>
      <sheetName val="BANG II.9"/>
      <sheetName val="bu"/>
      <sheetName val="bu-tr"/>
      <sheetName val="VTA"/>
      <sheetName val="...."/>
      <sheetName val="kl3pct"/>
      <sheetName val="bang II.4"/>
      <sheetName val="kl3p2M"/>
      <sheetName val="kl3pNGAM"/>
      <sheetName val="kl3pm"/>
      <sheetName val="kl1p"/>
      <sheetName val="klHTHH"/>
      <sheetName val="klHTDL"/>
      <sheetName val="LK_VTTH"/>
      <sheetName val="kl_trtreo"/>
      <sheetName val="kl_DD_trtreo"/>
      <sheetName val="kl-NCS"/>
      <sheetName val="tinhdatdaomong"/>
      <sheetName val="tiepdia dz"/>
      <sheetName val="DG"/>
      <sheetName val="BETONG"/>
      <sheetName val="TienLuong"/>
      <sheetName val="pp3p_2m"/>
      <sheetName val="bangII_1_3"/>
      <sheetName val="[DUTOAN.XLS][DUTOAN.XLS]_DU_240"/>
      <sheetName val="[DUTOAN.XLS][DUTOAN.XLS]_DU_234"/>
      <sheetName val="[DUTOAN.XLS][DUTOAN.XLS]_DU_235"/>
      <sheetName val="[DUTOAN.XLS][DUTOAN.XLS]_DU_241"/>
      <sheetName val="_DUTOAN.xls__DUTOAN.xls_ Files_"/>
      <sheetName val="_DUTOAN.xls__DUTOAN.xls_C__Prog"/>
      <sheetName val="[DUTOAN.XLS][DUTOAN.XLS]_DU_236"/>
      <sheetName val="[DUTOAN.XLS][DUTOAN.XLS]_DU_237"/>
      <sheetName val="[DUTOAN.XLS][DUTOAN.XLS]_DU_238"/>
      <sheetName val="[DUTOAN.XLS][DUTOAN.XLS]_DU_239"/>
      <sheetName val="[DUTOAN.XLS][DUTOAN.XLS]_DU_242"/>
      <sheetName val="[DUTOAN.XLS][DUTOAN.XLS]_DU_243"/>
      <sheetName val="[DUTOAN.XLS][DUTOAN.XLS]_DU_244"/>
      <sheetName val="[DUTOAN.XLS][DUTOAN.XLS]_DU_245"/>
      <sheetName val="_DUTOAN.XLS__DUTOAN.XLS__DUT_11"/>
      <sheetName val="_DUTOAN.XLS__DUTOAN.XLS__DUT_12"/>
      <sheetName val="[DUTOAN.XLS][DUTOAN.XLS]_DU_246"/>
      <sheetName val="[DUTOAN.XLS][DUTOAN.XLS]_DU_255"/>
      <sheetName val="[DUTOAN.XLS][DUTOAN.XLS]_DU_257"/>
      <sheetName val="[DUTOAN.XLS][DUTOAN.XLS]_DU_249"/>
      <sheetName val="[DUTOAN.XLS][DUTOAN.XLS]_DU_247"/>
      <sheetName val="[DUTOAN.XLS][DUTOAN.XLS]_DU_248"/>
      <sheetName val="[DUTOAN.XLS][DUTOAN.XLS]_DU_250"/>
      <sheetName val="[DUTOAN.XLS][DUTOAN.XLS]_DU_256"/>
      <sheetName val="[DUTOAN.XLS][DUTOAN.XLS]_DU_253"/>
      <sheetName val="[DUTOAN.XLS][DUTOAN.XLS]_DU_254"/>
      <sheetName val="[DUTOAN.XLS][DUTOAN.XLS]_DU_251"/>
      <sheetName val="[DUTOAN.XLS][DUTOAN.XLS]_DU_252"/>
      <sheetName val="[DUTOAN.XLS][DUTOAN.XLS]_DU_258"/>
      <sheetName val="[DUTOAN.XLS][DUTOAN.XLS]_DU_260"/>
      <sheetName val="[DUTOAN.XLS][DUTOAN.XLS]_DU_261"/>
      <sheetName val="[DUTOAN.XLS][DUTOAN.XLS]_DU_259"/>
      <sheetName val="[DUTOAN.XLS][DUTOAN.XLS]_DU_275"/>
      <sheetName val="[DUTOAN.XLS][DUTOAN.XLS]_DU_276"/>
      <sheetName val="[DUTOAN.XLS][DUTOAN.XLS]_DU_263"/>
      <sheetName val="[DUTOAN.XLS][DUTOAN.XLS]_DU_262"/>
      <sheetName val="[DUTOAN.XLS][DUTOAN.XLS]_DU_264"/>
      <sheetName val="[DUTOAN.XLS][DUTOAN.XLS]_DU_265"/>
      <sheetName val="[DUTOAN.XLS][DUTOAN.XLS]_DU_266"/>
      <sheetName val="[DUTOAN.XLS][DUTOAN.XLS]_DU_267"/>
      <sheetName val="[DUTOAN.XLS][DUTOAN.XLS]_DU_268"/>
      <sheetName val="[DUTOAN.XLS][DUTOAN.XLS]_DU_271"/>
      <sheetName val="[DUTOAN.XLS][DUTOAN.XLS]_DU_269"/>
      <sheetName val="[DUTOAN.XLS][DUTOAN.XLS]_DU_270"/>
      <sheetName val="[DUTOAN.XLS][DUTOAN.XLS]_DU_272"/>
      <sheetName val="[DUTOAN.XLS][DUTOAN.XLS]_DU_273"/>
      <sheetName val="[DUTOAN.XLS][DUTOAN.XLS]_DU_274"/>
      <sheetName val="[DUTOAN.XLS][DUTOAN.XLS]_DU_283"/>
      <sheetName val="[DUTOAN.XLS][DUTOAN.XLS]_DU_282"/>
      <sheetName val="[DUTOAN.XLS][DUTOAN.XLS]_DU_277"/>
      <sheetName val="[DUTOAN.XLS][DUTOAN.XLS]_DU_278"/>
      <sheetName val="[DUTOAN.XLS][DUTOAN.XLS]_DU_279"/>
      <sheetName val="[DUTOAN.XLS][DUTOAN.XLS]_DU_280"/>
      <sheetName val="[DUTOAN.XLS][DUTOAN.XLS]_DU_281"/>
      <sheetName val="[DUTOAN.XLS][DUTOAN.XLS]_DU_284"/>
      <sheetName val="[DUTOAN.XLS][DUTOAN.XLS]_DU_285"/>
      <sheetName val="[DUTOAN.XLS][DUTOAN.XLS]_DU_286"/>
      <sheetName val="[DUTOAN.XLS][DUTOAN.XLS]_DU_287"/>
      <sheetName val="[DUTOAN.XLS][DUTOAN.XLS]_DU_292"/>
      <sheetName val="[DUTOAN.XLS][DUTOAN.XLS]_DU_290"/>
      <sheetName val="[DUTOAN.XLS][DUTOAN.XLS]_DU_291"/>
      <sheetName val="[DUTOAN.XLS][DUTOAN.XLS]_DU_293"/>
      <sheetName val="_DUTOAN.XLS__DUTOAN.XLS__DUT_72"/>
      <sheetName val="_DUTOAN.XLS__DUTOAN.XLS__DUT_73"/>
      <sheetName val="[DUTOAN.XLS][DUTOAN.XLS]_DU_288"/>
      <sheetName val="[DUTOAN.XLS][DUTOAN.XLS]_DU_289"/>
      <sheetName val="[DUTOAN.XLS][DUTOAN.XLS]_DU_294"/>
      <sheetName val="[DUTOAN.XLS][DUTOAN.XLS]_DU_295"/>
      <sheetName val="[DUTOAN.XLS][DUTOAN.XLS]_DU_296"/>
      <sheetName val="[DUTOAN.XLS][DUTOAN.XLS]_DU_297"/>
      <sheetName val="[DUTOAN.XLS][DUTOAN.XLS]_C__P_2"/>
      <sheetName val="[DUTOAN.XLS][DUTOAN.XLS]_C__P_3"/>
      <sheetName val="[DUTOAN.XLS]_C__Program_Files_2"/>
      <sheetName val="[DUTOAN.XLS]_C__Program_Files_3"/>
      <sheetName val="_x0000_"/>
      <sheetName val="_x0002_CSV (Comma delimited) (*.csv"/>
      <sheetName val="C:\Program Files\Microsoft Off"/>
      <sheetName val="[DUTOAN.XLS][DUTOAN.XLS]C:\Pro"/>
      <sheetName val="[DUTOAN.XLS]C:\Program Files\M"/>
      <sheetName val="R_x0004_Microsoft Excel 4.0 Workshe"/>
      <sheetName val="_x0002_CSV (Comma delimited) (*.csv)"/>
      <sheetName val="_x0002_CSV (Comma"/>
      <sheetName val="C__Program Files_Microso"/>
      <sheetName val="_x0002__x0000_CSV (Comma delimited) (*.csv"/>
      <sheetName val="[DUTOAN.XLS][DUTOAN.XLS]_DU_298"/>
      <sheetName val="[DUTOAN.XLS][DUTOAN.XLS]_DU_299"/>
      <sheetName val="[DUTOAN.XLS][DUTOAN.XLS]_DU_300"/>
      <sheetName val="[DUTOAN.XLS][DUTOAN.XLS]_DU_301"/>
      <sheetName val="[DUTOAN.XLS][DUTOAN.XLS]_DU_302"/>
      <sheetName val="[DUTOAN.XLS][DUTOAN.XLS]_DU_303"/>
      <sheetName val="[DUTOAN.XLS][DUTOAN.XLS]_DU_306"/>
      <sheetName val="[DUTOAN.XLS][DUTOAN.XLS]_DU_307"/>
      <sheetName val="[DUTOAN.XLS][DUTOAN.XLS]_DU_304"/>
      <sheetName val="[DUTOAN.XLS][DUTOAN.XLS]_DU_305"/>
      <sheetName val="[DUTOAN.XLS][DUTOAN.XLS]_DU_317"/>
      <sheetName val="[DUTOAN.XLS][DUTOAN.XLS]_DU_315"/>
      <sheetName val="[DUTOAN.XLS][DUTOAN.XLS]_DU_316"/>
      <sheetName val="[DUTOAN.XLS][DUTOAN.XLS]_DU_318"/>
      <sheetName val="[DUTOAN.XLS][DUTOAN.XLS]_DU_309"/>
      <sheetName val="[DUTOAN.XLS][DUTOAN.XLS]_DU_308"/>
      <sheetName val="[DUTOAN.XLS][DUTOAN.XLS]_DU_310"/>
      <sheetName val="[DUTOAN.XLS][DUTOAN.XLS]_DU_311"/>
      <sheetName val="[DUTOAN.XLS][DUTOAN.XLS]_DU_312"/>
      <sheetName val="[DUTOAN.XLS][DUTOAN.XLS]_DU_313"/>
      <sheetName val="[DUTOAN.XLS][DUTOAN.XLS]_DU_314"/>
      <sheetName val="[DUTOAN.XLS][DUTOAN.XLS]_DU_321"/>
      <sheetName val="[DUTOAN.XLS][DUTOAN.XLS]_DU_319"/>
      <sheetName val="[DUTOAN.XLS][DUTOAN.XLS]_DU_320"/>
      <sheetName val="[DUTOAN.XLS][DUTOAN.XLS]_DU_3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refreshError="1"/>
      <sheetData sheetId="736" refreshError="1"/>
      <sheetData sheetId="737" refreshError="1"/>
      <sheetData sheetId="738"/>
      <sheetData sheetId="739" refreshError="1"/>
      <sheetData sheetId="740"/>
      <sheetData sheetId="741" refreshError="1"/>
      <sheetData sheetId="742"/>
      <sheetData sheetId="743" refreshError="1"/>
      <sheetData sheetId="744"/>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 val="DG3285"/>
      <sheetName val="QMCT"/>
      <sheetName val="Tke"/>
      <sheetName val="Don gia III"/>
      <sheetName val="Don gia CT"/>
      <sheetName val="CHITIET VL-NC-TT -1p"/>
      <sheetName val="CaMay"/>
      <sheetName val="DGiaT"/>
      <sheetName val="DGiaTN"/>
      <sheetName val="TT"/>
      <sheetName val="CHITIET VL-NC"/>
      <sheetName val="Quantity"/>
      <sheetName val="TNHC"/>
      <sheetName val="dg-VTu"/>
      <sheetName val="chitimc"/>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
      <sheetName val="CT Thang Mo"/>
      <sheetName val="CT  PL"/>
      <sheetName val="dg-VTu"/>
      <sheetName val="khongin"/>
      <sheetName val="CHITIET VL-NC"/>
      <sheetName val="DON GIA"/>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dongia (2)"/>
      <sheetName val="MTP1"/>
      <sheetName val="Dgia vat tu"/>
      <sheetName val="Don gia_III"/>
      <sheetName val="CHITIET VL-NC-TT1p"/>
      <sheetName val="TONGKE3p"/>
      <sheetName val="MTO REV.2(ARMOR)"/>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data"/>
      <sheetName val="ThongSo"/>
      <sheetName val="Chitiet"/>
      <sheetName val="Dongia"/>
      <sheetName val="Gia_GC_Satthep"/>
      <sheetName val="Ref"/>
      <sheetName val="PNT-QUOT-#3"/>
      <sheetName val="COAT&amp;WRAP-QIOT-#3"/>
      <sheetName val="ESTI."/>
      <sheetName val="DI-ESTI"/>
      <sheetName val="DS CHU Ph_x0001_"/>
      <sheetName val=""/>
      <sheetName val="Chuso"/>
      <sheetName val="Bhyt t1"/>
      <sheetName val="bieu_solieu"/>
      <sheetName val="Quantity"/>
      <sheetName val="DS CHU Ph_x0001__"/>
      <sheetName val="CHITIET VL-NC-TT -1p"/>
      <sheetName val="PTTL"/>
      <sheetName val="CHITIET VL-NC-TT-3p"/>
      <sheetName val="CT_Thang_Mo"/>
      <sheetName val="CT__PL"/>
      <sheetName val="CaMay"/>
      <sheetName val="DGiaTN"/>
      <sheetName val="DGiaT"/>
      <sheetName val="TT"/>
      <sheetName val="Tổng kê"/>
      <sheetName val="__-BLDG"/>
      <sheetName val="SILICATE"/>
      <sheetName val="CT -THVLNC"/>
      <sheetName val="DS CHU Ph_x005f_x005f_x005f_x0001__x005f_x005f_x0"/>
      <sheetName val="DS CHU Ph_x005f_x005f_x005f_x0001__"/>
      <sheetName val="DS CHU Ph_x005f_x005f_x005f_x005f_x005f_x005f_x00"/>
      <sheetName val="DS CHU Ph_x005f_x0001__x005f_x0000_"/>
      <sheetName val="DS CHU Ph_x005f_x0001__"/>
      <sheetName val="3pha-XDM"/>
      <sheetName val="3pha-CT"/>
      <sheetName val="VT A cap-THI CONG"/>
      <sheetName val="DANH SACH VAT TU THU HOI"/>
      <sheetName val="TONG.HT"/>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Nhan cong"/>
      <sheetName val="Vat tu"/>
      <sheetName val="Bang KL"/>
      <sheetName val="DM.ChiPhi"/>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dongia_(2)"/>
      <sheetName val="Leave_Statistic_Report"/>
      <sheetName val="VC"/>
      <sheetName val="gVL"/>
      <sheetName val="Sheet3"/>
      <sheetName val="GiaVL"/>
      <sheetName val="ND"/>
      <sheetName val="Cp&gt;10-Ln&lt;10"/>
      <sheetName val="Ln&lt;20"/>
      <sheetName val="EIRR&gt;1&lt;1"/>
      <sheetName val="EIRR&gt; 2"/>
      <sheetName val="EIRR&lt;2"/>
      <sheetName val="Chiet tinh dz35"/>
      <sheetName val="Tke"/>
      <sheetName val="DS CHU Ph_x005f_x0001_"/>
      <sheetName val="Vat tu XD"/>
      <sheetName val="DS CHU Ph_x005f_x005f_x005f_x0001_"/>
      <sheetName val="DAMNEN KHONG HC"/>
      <sheetName val="dochat"/>
      <sheetName val="DAM NEN HC"/>
      <sheetName val="2001"/>
      <sheetName val="156nhap01"/>
      <sheetName val="CT00"/>
      <sheetName val="CT99"/>
      <sheetName val="total"/>
      <sheetName val="global"/>
      <sheetName val="Detailed Reporting"/>
      <sheetName val="DS CHU Ph_x0001_?"/>
      <sheetName val="??-BLDG"/>
      <sheetName val="DS CHU Ph_x005f_x0001_?"/>
      <sheetName val="���v������"/>
      <sheetName val="���Z�C��"/>
      <sheetName val="PL_�V�����Q��"/>
      <sheetName val="PL_DUO_2�Q��"/>
      <sheetName val="¡X??v??¡Ea?A"/>
      <sheetName val="???Z?C?3"/>
      <sheetName val="?O¡§u"/>
      <sheetName val="PL_?V?¡V?A?Q??"/>
      <sheetName val="PL_DUO_2?Q??"/>
      <sheetName val="¡X__v__¡Ea_A"/>
      <sheetName val="___Z_C_3"/>
      <sheetName val="_O¡§u"/>
      <sheetName val="PL__V_¡V_A_Q__"/>
      <sheetName val="PL_DUO_2_Q__"/>
      <sheetName val="REN"/>
      <sheetName val="VP-MM"/>
      <sheetName val="B-B"/>
      <sheetName val="DS CHU Ph_x005f_x0001__x0"/>
      <sheetName val="DS CHU Ph_x005f_x005f_x00"/>
      <sheetName val="DG-LAP6"/>
      <sheetName val="DG-TNHC-85"/>
      <sheetName val="CV"/>
      <sheetName val="BANG CDTK"/>
      <sheetName val="DAMNEN_KHONG_HC"/>
      <sheetName val="DAM_NEN_HC"/>
      <sheetName val="DS_CHU_Ph"/>
      <sheetName val="ESTI_"/>
      <sheetName val="DS_CHU_Ph?"/>
      <sheetName val="Detailed_Reporting"/>
      <sheetName val="BC_Ton_Kho_New"/>
      <sheetName val="BC_Cua_GSBH_New"/>
      <sheetName val="DU LIEU"/>
      <sheetName val="XL4Pop_x0000__x0000_"/>
      <sheetName val="BBo"/>
      <sheetName val="DS_CHU_Ph_"/>
      <sheetName val="Thuc thanh"/>
      <sheetName val="⑤弁当"/>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CHUONG TRINH"/>
      <sheetName val="XL4Pop??"/>
      <sheetName val="XL4Pop__"/>
      <sheetName val="206"/>
      <sheetName val="XL4Pop_x005f_x0000__x005f_x0000_"/>
      <sheetName val="UA602"/>
      <sheetName val="Detail"/>
      <sheetName val="ma-pt"/>
      <sheetName val="Luong TT01"/>
      <sheetName val="dsphongban"/>
      <sheetName val="Gia NC theo TT05"/>
      <sheetName val="DS CHU Ph_x0001__x0"/>
      <sheetName val="DS CHU Ph_x00"/>
      <sheetName val="TNHC"/>
      <sheetName val="DS CHU Ph_x0001__x0000_"/>
      <sheetName val="XL4P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DG3285"/>
      <sheetName val="Net BQ"/>
      <sheetName val="MTP1"/>
      <sheetName val="Net_BQ"/>
      <sheetName val="Chiet tinh dz35"/>
      <sheetName val="CHITIET VL-NC-TT3p (3)"/>
      <sheetName val="TONG HOP VL-NC"/>
      <sheetName val="#REF"/>
      <sheetName val="Luong TT01"/>
      <sheetName val="Chiet tinh dz22"/>
      <sheetName val="Sheet1"/>
      <sheetName val="Sheet2"/>
      <sheetName val="점포타입별분류"/>
      <sheetName val="전점포"/>
      <sheetName val="일반점포"/>
      <sheetName val="S-Depot"/>
      <sheetName val="RN점포"/>
      <sheetName val="생필품점포"/>
      <sheetName val="천호점"/>
      <sheetName val="점면적"/>
      <sheetName val="년실적"/>
      <sheetName val="천호매출"/>
      <sheetName val="매출계획"/>
      <sheetName val="취합"/>
      <sheetName val="아파트11.14"/>
      <sheetName val="주택11.14"/>
      <sheetName val="아파트11.16"/>
      <sheetName val="주택11.16"/>
      <sheetName val="주간객수"/>
      <sheetName val="11월 실적"/>
      <sheetName val="미통과(1101~1116)"/>
      <sheetName val="현황"/>
      <sheetName val="현황 (2)"/>
      <sheetName val="미통과(1101~1116)(가공)"/>
      <sheetName val="미통과(1117~1130) (가공)"/>
      <sheetName val="test"/>
      <sheetName val="튀김"/>
      <sheetName val="중화양풍즉석반찬"/>
      <sheetName val="구이류"/>
      <sheetName val="순대족발"/>
      <sheetName val="밥죽면"/>
      <sheetName val="즉석가공"/>
      <sheetName val="떡"/>
      <sheetName val="중분류실적"/>
      <sheetName val="kinh phí XD"/>
      <sheetName val="6MONTHS"/>
      <sheetName val="A"/>
      <sheetName val="B"/>
      <sheetName val="LAM"/>
      <sheetName val="Search"/>
      <sheetName val="Remark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ToString"/>
      <sheetName val="B_Tong hopDT"/>
      <sheetName val="B_THVTNC"/>
      <sheetName val="B_PTVTNC"/>
      <sheetName val="TH-TN-HC"/>
      <sheetName val="PT TN-HC"/>
      <sheetName val="PT GS-TK"/>
      <sheetName val="VT-TB"/>
      <sheetName val="B_DTCPVCTB"/>
      <sheetName val="B_CPVCBDTB"/>
      <sheetName val="B_THCPXL-KT"/>
      <sheetName val="B_THDTXLHM -CB"/>
      <sheetName val="B_THDTXLHM -KT"/>
      <sheetName val="dongia (2)"/>
      <sheetName val="gtrinh"/>
      <sheetName val="lam-moi"/>
      <sheetName val="chitiet"/>
      <sheetName val="giathanh1"/>
      <sheetName val="DONGIA"/>
      <sheetName val="thao-go"/>
      <sheetName val="#REF"/>
      <sheetName val="TH XL"/>
      <sheetName val="VC"/>
      <sheetName val="Tiepdia"/>
      <sheetName val="CHITIET VL-NC"/>
      <sheetName val="dg-VTu"/>
      <sheetName val="Tke"/>
      <sheetName val="DG-TNHC-85"/>
      <sheetName val="MTP1"/>
      <sheetName val="DG-LAP6"/>
      <sheetName val="Sheet3"/>
      <sheetName val="DON GIA"/>
      <sheetName val="dutoans1"/>
      <sheetName val="gia vt,nc,ma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l"/>
      <sheetName val="tong hop"/>
      <sheetName val="phan tich DG"/>
      <sheetName val="gia vat lieu"/>
      <sheetName val="gia xe may"/>
      <sheetName val="gia nhan cong"/>
      <sheetName val="XL4Test5"/>
      <sheetName val="5 nam (tach)"/>
      <sheetName val="5 nam (tach) (2)"/>
      <sheetName val="KH 2003"/>
      <sheetName val="10000000"/>
      <sheetName val="2000000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ongty"/>
      <sheetName val="VPPN"/>
      <sheetName val="XN74"/>
      <sheetName val="XN54"/>
      <sheetName val="XN33"/>
      <sheetName val="NK96"/>
      <sheetName val="DC1605"/>
      <sheetName val="DcnamTV"/>
      <sheetName val="ppnamdaibieu"/>
      <sheetName val="TyleAdreyanop"/>
      <sheetName val="ppAdreyanop"/>
      <sheetName val="ketqua"/>
      <sheetName val="maxminth"/>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MTO REV_2_ARMOR_"/>
      <sheetName val="ᄀ_x0000__x0000_䅀ᄀ_x0000__x0000_䅀ᄀ_x0000__x0000_䅀ᄀ_x0000__x0000_䅀ᄀ_x0000__x0000_䅀_x0000_䅀ᘀŀ_x0000_䅀ᘀŀ_x0000_䅀ᘀ"/>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KM20-21"/>
      <sheetName val="KM21-22"/>
      <sheetName val="KM22-23"/>
      <sheetName val="KM23-24"/>
      <sheetName val="KM24-25"/>
      <sheetName val="KM25-26"/>
      <sheetName val="KM26-27"/>
      <sheetName val="KM27-28"/>
      <sheetName val="KM28-29"/>
      <sheetName val="TCB2km27-28(T)"/>
      <sheetName val="TCB2km27-28 (R)"/>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RUILDING ELE."/>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WEATHER P_x0003__x0000_OF LTG. &amp; ROD LTG."/>
      <sheetName val="TK111"/>
      <sheetName val="thang 1"/>
      <sheetName val="Thang 2"/>
      <sheetName val="thang 3"/>
      <sheetName val="thang 4"/>
      <sheetName val="thang 5"/>
      <sheetName val="thang 6"/>
      <sheetName val="thang 7"/>
      <sheetName val="gia nhan cong_x0000__x0000__x0000__x0000__x0000__x0000__x0000__x0000__x0000__x0000__x0000__x0000_傰_x0000__x0004__x0000__x0000_"/>
      <sheetName val="DTCT"/>
      <sheetName val="PTVT"/>
      <sheetName val="THDT"/>
      <sheetName val="THVT"/>
      <sheetName val="THGT"/>
      <sheetName val="Duong cong vu hci (9;) (2)"/>
      <sheetName val="Sheet!4"/>
      <sheetName val="NC"/>
      <sheetName val="dgnc1"/>
      <sheetName val="Gia VL den chan CT"/>
      <sheetName val="VL"/>
      <sheetName val="Khoi_Luong"/>
      <sheetName val="Don_Gia"/>
      <sheetName val="TB"/>
      <sheetName val="BT-Vua"/>
      <sheetName val="PHU LUC"/>
      <sheetName val=""/>
      <sheetName val="20000000_x0000__x0000__x0000__x0000__x0000__x0000__x0000__x0000__x0000__x0000__x0000_♸Ģ_x0000__x0004__x0000__x0000__x0000__x0000__x0000__x0000_怨Ģ"/>
      <sheetName val="Hoan ã,anh"/>
      <sheetName val="TH4"/>
      <sheetName val="TB4"/>
      <sheetName val="CT4"/>
      <sheetName val="CT3"/>
      <sheetName val="TH3"/>
      <sheetName val="TB3"/>
      <sheetName val="CT2"/>
      <sheetName val="TH2"/>
      <sheetName val="TB2"/>
      <sheetName val="CT1"/>
      <sheetName val="TH1"/>
      <sheetName val="TB1"/>
      <sheetName val="DT"/>
      <sheetName val="CP"/>
      <sheetName val="BCT6"/>
      <sheetName val="Du toan"/>
      <sheetName val="Phan tich vat tu"/>
      <sheetName val="Tong hop vat tu"/>
      <sheetName val="Tong hop gia"/>
      <sheetName val="Vat tu"/>
      <sheetName val="Tro giup"/>
      <sheetName val="Nhan cong"/>
      <sheetName val="May thi cong"/>
      <sheetName val="Chi phi chung"/>
      <sheetName val="Config"/>
      <sheetName val="km345+410-km345+500 (6)"/>
      <sheetName val="B䁏X"/>
      <sheetName val="T9"/>
      <sheetName val="T6"/>
      <sheetName val="T3"/>
      <sheetName val="T2"/>
      <sheetName val="T1"/>
      <sheetName val="T5"/>
      <sheetName val="Chart1"/>
      <sheetName val="TERMIN@L KIT"/>
      <sheetName val="[99Q3299(REV.1).xls"/>
      <sheetName val="MTO REV..............nRE)"/>
      <sheetName val="Duong cong vၵ hcm (7)"/>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04000002"/>
      <sheetName val="chi tiet huïng"/>
      <sheetName val="ESTI."/>
      <sheetName val="DI-ESTI"/>
      <sheetName val="NEW-PANEL"/>
      <sheetName val="MTO REV.0(ARMO_x0012_ ON SHORE)"/>
      <sheetName val="chiet tinhçan cuon"/>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chi tiet_x0000_huong"/>
      <sheetName val="XL_x0014_Poppy"/>
      <sheetName val="867&quot;"/>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Qheet7"/>
      <sheetName val="ᄀ"/>
      <sheetName val="WEATHER P_x0003_"/>
      <sheetName val="chi tiet"/>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_x0000_SBase"/>
      <sheetName val="Bieu04 KhongHoanVon"/>
      <sheetName val="kl28-10"/>
      <sheetName val="BCD"/>
      <sheetName val="bpnhtrung"/>
      <sheetName val="that"/>
      <sheetName val="Thuan"/>
      <sheetName val="sg"/>
      <sheetName val="chi tiethuong"/>
      <sheetName val="thong bao"/>
      <sheetName val="duyet gia"/>
      <sheetName val="so do"/>
      <sheetName val="SUM=BQ-REV.2"/>
      <sheetName val="DcfamTV"/>
      <sheetName val="CT -THVLNC"/>
      <sheetName val="MTP"/>
      <sheetName val="K259 Subbase_x0000__x0000__x0000__x0000__x0000__x0000__x0000__x0000__x0000__x0000__x0000_悰ĺ_x0000__x0004__x0000__x0000__x0000__x0000_"/>
      <sheetName val="[99Q3299(REV.1).xlsUSheet10"/>
      <sheetName val="???_x0000_???_x0000_???_x0000_???_x0000_???_x0000_???_x0000_???_x0000_???"/>
      <sheetName val="?H 12-1"/>
      <sheetName val="_x0000__x0000__x0000__x0000_??_x0000__x0000_÷_x0000__x0000__x0000__x0000__x0000__x0000__x0000__x0000__x0000__x001c_[99Q3299(REV"/>
      <sheetName val="luong 2"/>
      <sheetName val="luong3"/>
      <sheetName val="luong4"/>
      <sheetName val="ᄀ_x0000_䅀ᄀ_x0000_䅀ᄀ_x0000_䅀ᄀ_x0000_䅀ᄀ_x0000_䅀_x0000_䅀ᘀŀ_x0000_䅀ᘀŀ_x0000_䅀ᘀŀ_x0000_䅀ᘀŀ"/>
      <sheetName val="_x0013_heet20"/>
      <sheetName val="Sh_x0005_et27"/>
      <sheetName val="[99Q3299(REV.1).xls೼_xfffe_hi tiet hu"/>
      <sheetName val="T!1"/>
      <sheetName val="99Q3299(REV.1)"/>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D.toan chi_x0000_tiet"/>
      <sheetName val="c_x0008_itiet"/>
      <sheetName val="NhanCong"/>
      <sheetName val="Nhat ky so cai"/>
      <sheetName val="BCCPSXthang"/>
      <sheetName val="BCCP Nam"/>
      <sheetName val="BCCPSXquy"/>
      <sheetName val="131"/>
      <sheetName val="111"/>
      <sheetName val="141"/>
      <sheetName val="142"/>
      <sheetName val="331"/>
      <sheetName val="334"/>
      <sheetName val="336"/>
      <sheetName val="338"/>
      <sheetName val="421"/>
      <sheetName val="CD"/>
      <sheetName val="VENDOR-QUKTEQ"/>
      <sheetName val="D"/>
      <sheetName val="WEATHER P_x0003_OF LTG. &amp; ROD LTG."/>
      <sheetName val="Gia 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refreshError="1"/>
      <sheetData sheetId="630" refreshError="1"/>
      <sheetData sheetId="631" refreshError="1"/>
      <sheetData sheetId="632"/>
      <sheetData sheetId="633"/>
      <sheetData sheetId="634"/>
      <sheetData sheetId="635" refreshError="1"/>
      <sheetData sheetId="636"/>
      <sheetData sheetId="637"/>
      <sheetData sheetId="638"/>
      <sheetData sheetId="639" refreshError="1"/>
      <sheetData sheetId="640"/>
      <sheetData sheetId="641" refreshError="1"/>
      <sheetData sheetId="642" refreshError="1"/>
      <sheetData sheetId="643"/>
      <sheetData sheetId="644"/>
      <sheetData sheetId="645" refreshError="1"/>
      <sheetData sheetId="646" refreshError="1"/>
      <sheetData sheetId="647" refreshError="1"/>
      <sheetData sheetId="648"/>
      <sheetData sheetId="649"/>
      <sheetData sheetId="650"/>
      <sheetData sheetId="651" refreshError="1"/>
      <sheetData sheetId="652" refreshError="1"/>
      <sheetData sheetId="653" refreshError="1"/>
      <sheetData sheetId="654"/>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sheetData sheetId="691" refreshError="1"/>
      <sheetData sheetId="69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ang Mo"/>
      <sheetName val="CT  PL"/>
      <sheetName val="CTBT"/>
      <sheetName val="D.lg Thang Mo"/>
      <sheetName val="D.lg Phu Lung"/>
      <sheetName val="D.lg Lao &amp; chai"/>
      <sheetName val="CT  Lao &amp; chai"/>
      <sheetName val="Gia thau TM"/>
      <sheetName val="TH chao thau (2)"/>
      <sheetName val="KHTC "/>
      <sheetName val="Tien do"/>
      <sheetName val="Nguon goc VT"/>
      <sheetName val="TH chao thau"/>
      <sheetName val="Ten da dat"/>
      <sheetName val="Danh phap"/>
      <sheetName val="Sheet1"/>
      <sheetName val="Sheet6"/>
      <sheetName val="Sheet2"/>
      <sheetName val="Sheet7"/>
      <sheetName val="Sheet4"/>
      <sheetName val="Sheet5"/>
      <sheetName val="Sheet3"/>
      <sheetName val="XL4Poppy"/>
      <sheetName val="(1)TK_ThueGTGT_Thang"/>
      <sheetName val=""/>
      <sheetName val="K懼TC "/>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
      <sheetName val="Dgia vat tu"/>
      <sheetName val="Don gia_III"/>
      <sheetName val="K?TC "/>
      <sheetName val="2.KLDT"/>
      <sheetName val="0.BTH.CHNG"/>
      <sheetName val="BTHKP"/>
      <sheetName val="000000"/>
      <sheetName val="3.THVT"/>
      <sheetName val="4.PTVT"/>
      <sheetName val="DANH MUC"/>
      <sheetName val="tkkl"/>
      <sheetName val="5.BANG KHOI LUONG"/>
      <sheetName val="Chiet tinh dz35"/>
      <sheetName val="MTO REV.2(ARMOR)"/>
      <sheetName val="Ten da dat?_x0003_材本柀果栰栌梠桼検楠"/>
      <sheetName val="Ten da dat?_x0003_材™本™柀™果™栰™栌™梠™桼™検™楠"/>
      <sheetName val="Ten da dat?_x0003_??????????"/>
      <sheetName val="Ten da dat?_x0003_???????????????????"/>
      <sheetName val="Ten da dat?_x0003_?™?™?™?™?™?™?™?™?™?"/>
      <sheetName val="Ap Tr@_x0004_"/>
      <sheetName val="DTCT"/>
      <sheetName val="Sheep1"/>
      <sheetName val="_x0018_L4Poppy"/>
      <sheetName val="Ap Tr@_x0004_?_x0001_???"/>
      <sheetName val="Ap Tr@_x0004_?_x0001_?"/>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lg Lao &amp; 2"/>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lg Lao &amp; 2??"/>
      <sheetName val="Ten da dat?_x0003_材本柀果栰栌梠桼䤜楠"/>
      <sheetName val="D.lg Lao &amp; 2__"/>
      <sheetName val="D.lg Lao &amp; 2??€"/>
      <sheetName val="Ten da dat__x0003_材本柀果栰栌梠桼䤜楠"/>
      <sheetName val="D.lg Lao &amp; 2__€"/>
      <sheetName val="QUY1"/>
      <sheetName val="QUY2"/>
      <sheetName val="QUY3"/>
      <sheetName val="QUY4"/>
      <sheetName val="Nam"/>
      <sheetName val="2011"/>
      <sheetName val="Q.1"/>
      <sheetName val="Q.2"/>
      <sheetName val="th.7ch. nhu"/>
      <sheetName val="Ten da dat?_x0003_???????????????7???"/>
      <sheetName val="DF"/>
      <sheetName val="f?f?f?f?f?f?f?f?f?f?f?f?f?f?f?f"/>
      <sheetName val="f_f_f_f_f_f_f_f_f_f_f_f_f_f_f_f"/>
      <sheetName val="Ten da dat?f㆘f㇀f㇨f㈐f㈸fゐf㋰f㌘f㍀f㍨"/>
      <sheetName val="Ten da dat__x0003________________7___"/>
      <sheetName val="gvl"/>
      <sheetName val="Chiet tinh 0,4KV"/>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Ten da dat_f㆘f㇀f㇨f㈐f㈸fゐf㋰f㌘f㍀f㍨"/>
      <sheetName val="Ten da dat????????̃̃̃̃Ϩ?㣤e狈秌_x0015_?О"/>
      <sheetName val="Bang KT"/>
      <sheetName val="DS T.bi"/>
      <sheetName val="CPK"/>
      <sheetName val="Ten da dat__x0003_???????????????????"/>
      <sheetName val="Ten da dat__x0003_??????????"/>
      <sheetName val="Ten_da_dat??????????"/>
      <sheetName val="K?TC_"/>
      <sheetName val="Ten_da_dat???????????????????"/>
      <sheetName val="K?TC_1"/>
      <sheetName val="Ten da dat?f?f?f?f?f?f?f?f?f?f?"/>
      <sheetName val="THKP"/>
      <sheetName val="DTXL"/>
      <sheetName val="PTKL"/>
      <sheetName val="KL"/>
      <sheetName val="BK"/>
      <sheetName val="BKL BV"/>
      <sheetName val="QD-437"/>
      <sheetName val="DG_Binh Duong"/>
      <sheetName val="89"/>
      <sheetName val="Cheet5"/>
      <sheetName val="???/???????????????????????????"/>
      <sheetName val="Khai toan XD"/>
      <sheetName val="Ten da dat________̃̃̃̃Ϩ_㣤e狈秌_x0015__О"/>
      <sheetName val="Khoi luong"/>
      <sheetName val="Ten da dat?̃_x0007_?%???????̃̃_xffff__xffff_̃̃̃̃̃"/>
      <sheetName val="Ten da dat_̃_x0007__%_______̃̃_xffff__xffff_̃̃̃̃̃"/>
      <sheetName val="Ten da dat?_x0003_材_x0019_本柀果栰栌梠桼検楠"/>
      <sheetName val="gia vt,nc,may"/>
      <sheetName val="Ten_da_dat__________"/>
      <sheetName val="K_TC_"/>
      <sheetName val="Ten_da_dat___________________"/>
      <sheetName val="K_TC_1"/>
      <sheetName val="Ten da dat_f_f_f_f_f_f_f_f_f_f_"/>
      <sheetName val="PRO.OT1"/>
      <sheetName val="瑥㌳_x0007_匀"/>
      <sheetName val="桓敥㍴ܴ"/>
      <sheetName val="ܵ"/>
      <sheetName val="ܸ"/>
      <sheetName val="㤳_x0007_匀敨瑥〴_x0007_匀敨瑥ㄴ_x0007_匀敨瑥"/>
      <sheetName val="瑥ㄴ_x0007_匀敨瑥㈴_x0007_匀敨瑥㌴_x0007_匀"/>
      <sheetName val="桓敥㑴ܳ"/>
      <sheetName val="瑥㘴_x0007_匀敨"/>
      <sheetName val="敨瑥㜴_x0007_匀敨瑥"/>
      <sheetName val="敨瑥㠴_x0007_匀敨瑥㤴_x0007_匀敨瑥"/>
      <sheetName val="ܹ"/>
      <sheetName val="Ƀ"/>
      <sheetName val="桓敥㍴ܷ"/>
      <sheetName val="㑴ܴ"/>
      <sheetName val="桓敥㍴ܴ?桓敥㍴ܵ?桓敥㍴"/>
      <sheetName val="ܵ?桓敥㍴ܶ?桓敥㍴ܷ"/>
      <sheetName val="ܸ?桓敥㍴ܹ"/>
      <sheetName val="桓敥㑴ܳ?桓敥㑴ܴ?桓"/>
      <sheetName val="ܹ?桓敥㕴Ȱ?䍎_x0002_嘀ь?"/>
      <sheetName val="Ƀ?䱖_x0004_吀䑈є?䡔呑"/>
      <sheetName val="桓敥㍴ܷ?桓敥㍴ܸ?桓敥㍴"/>
      <sheetName val="[Du thau Yªn Minh - Hµ Giang.xl"/>
      <sheetName val="Chiet tinh dz22"/>
      <sheetName val="Ten da dat__x0003_材_x0019_本柀果栰栌梠桼検楠"/>
      <sheetName val="桓敥㍴ܴ_桓敥㍴ܵ_桓敥㍴"/>
      <sheetName val="ܵ_桓敥㍴ܶ_桓敥㍴ܷ"/>
      <sheetName val="ܸ_桓敥㍴ܹ"/>
      <sheetName val="桓敥㑴ܳ_桓敥㑴ܴ_桓"/>
      <sheetName val="ܹ_桓敥㕴Ȱ_䍎_x0002_嘀ь_"/>
      <sheetName val="Ƀ_䱖_x0004_吀䑈є_䡔呑"/>
      <sheetName val="桓敥㍴ܷ_桓敥㍴ܸ_桓敥㍴"/>
      <sheetName val="_Du thau Yªn Minh - Hµ Giang.xl"/>
      <sheetName val="D_lg Thang Mo"/>
      <sheetName val="CT_Thang_Mo3"/>
      <sheetName val="CT__PL3"/>
      <sheetName val="D_lg_Thang_Mo3"/>
      <sheetName val="D_lg_Phu_Lung3"/>
      <sheetName val="D_lg_Lao_&amp;_chai3"/>
      <sheetName val="CT__Lao_&amp;_chai3"/>
      <sheetName val="㑴ܴ_桓敥㑴ܵ_桓敥㑴ܶ_桓敥㑴"/>
      <sheetName val="Thuong"/>
      <sheetName val="DKL"/>
      <sheetName val="TGL-TC"/>
      <sheetName val="Chart1"/>
      <sheetName val="TLL"/>
      <sheetName val="TTL"/>
      <sheetName val="DKTC "/>
      <sheetName val="HDTS"/>
      <sheetName val="TTLuong"/>
      <sheetName val="D*lg Thang Mo"/>
      <sheetName val="㑴ܴ?桓敥㑴ܵ?桓敥㑴ܶ?桓敥㑴"/>
      <sheetName val="Du thau Yªn Minh - Hµ Giang"/>
      <sheetName val="CT_Thang_Mo2"/>
      <sheetName val="CT__PL2"/>
      <sheetName val="D_lg_Thang_Mo2"/>
      <sheetName val="D_lg_Phu_Lung2"/>
      <sheetName val="Gia_thau_TM3"/>
      <sheetName val="TH_chao_thau_(2)3"/>
      <sheetName val="KHTC_3"/>
      <sheetName val="Tien_do3"/>
      <sheetName val="Nguon_goc_VT3"/>
      <sheetName val="TH_chao_thau3"/>
      <sheetName val="Ten_da_dat3"/>
      <sheetName val="gia_VT3"/>
      <sheetName val="Chiet_tinh_dz353"/>
      <sheetName val="Ap_Don3"/>
      <sheetName val="Ap_Gia_Be3"/>
      <sheetName val="Áp_Xom_Moi3"/>
      <sheetName val="Ap_Trang_Lam3"/>
      <sheetName val="Ap_Trung_Hoa3"/>
      <sheetName val="Ap_Lao_Tao_Trung3"/>
      <sheetName val="K懼TC_3"/>
      <sheetName val="2_KLDT3"/>
      <sheetName val="0_BTH_CHNG3"/>
      <sheetName val="3_THVT3"/>
      <sheetName val="4_PTVT3"/>
      <sheetName val="DANH_MUC3"/>
      <sheetName val="5_BANG_KHOI_LUONG3"/>
      <sheetName val="MTO_REV_2(ARMOR)3"/>
      <sheetName val="Dgia_vat_tu3"/>
      <sheetName val="Don_gia_III3"/>
      <sheetName val="Ten_da_dat?™?™?™?™?™?™?™?™?™?"/>
      <sheetName val="K?TC_3"/>
      <sheetName val="Ap_Tr@"/>
      <sheetName val="L4Poppy"/>
      <sheetName val="Ten_da_dat?材™本™柀™果™栰™栌™梠™桼™検™楠"/>
      <sheetName val="Ten_da_dat?材本柀果栰栌梠桼検楠"/>
      <sheetName val="Ten_da_dat???????????"/>
      <sheetName val="Ten_da_dat????????????????????"/>
      <sheetName val="Ten_da_dat??™?™?™?™?™?™?™?™?™?"/>
      <sheetName val="Ap_Tr@????"/>
      <sheetName val="Ap_Tr@??"/>
      <sheetName val="Chiet_tinh_dz35"/>
      <sheetName val="Dgia_vat_tu"/>
      <sheetName val="Don_gia_III"/>
      <sheetName val="Dgia_vat_tu1"/>
      <sheetName val="Don_gia_III1"/>
      <sheetName val="Chiet_tinh_dz351"/>
      <sheetName val="D_lg_Lao_&amp;_chai2"/>
      <sheetName val="CT__Lao_&amp;_chai2"/>
      <sheetName val="Gia_thau_TM2"/>
      <sheetName val="TH_chao_thau_(2)2"/>
      <sheetName val="KHTC_2"/>
      <sheetName val="Tien_do2"/>
      <sheetName val="Nguon_goc_VT2"/>
      <sheetName val="TH_chao_thau2"/>
      <sheetName val="Ten_da_dat2"/>
      <sheetName val="gia_VT2"/>
      <sheetName val="Chiet_tinh_dz352"/>
      <sheetName val="Ap_Don2"/>
      <sheetName val="Ap_Gia_Be2"/>
      <sheetName val="Áp_Xom_Moi2"/>
      <sheetName val="Ap_Trang_Lam2"/>
      <sheetName val="Ap_Trung_Hoa2"/>
      <sheetName val="Ap_Lao_Tao_Trung2"/>
      <sheetName val="K懼TC_2"/>
      <sheetName val="2_KLDT2"/>
      <sheetName val="0_BTH_CHNG2"/>
      <sheetName val="3_THVT2"/>
      <sheetName val="4_PTVT2"/>
      <sheetName val="DANH_MUC2"/>
      <sheetName val="5_BANG_KHOI_LUONG2"/>
      <sheetName val="MTO_REV_2(ARMOR)2"/>
      <sheetName val="Dgia_vat_tu2"/>
      <sheetName val="Don_gia_III2"/>
      <sheetName val="K?TC_2"/>
      <sheetName val="Ten_da_"/>
      <sheetName val="Ten da dat??????쨁ￊ_xdba0_x???????????"/>
      <sheetName val="Ten da dat______쨁ￊ_xdba0_x___________"/>
      <sheetName val="K_TC_2"/>
      <sheetName val="Ten da dat???????쀀?쀀 ??????????"/>
      <sheetName val="Ten_da_dat材本柀果栰栌梠桼䤜楠"/>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D_lg_Lao_&amp;_2"/>
      <sheetName val="dongia_(2)"/>
      <sheetName val="TONG_HOP_VL-NC"/>
      <sheetName val="THPDMoi__(2)"/>
      <sheetName val="TONGKE3p_"/>
      <sheetName val="TH_VL,_NC,_DDHT_Thanhphuoc"/>
      <sheetName val="DON_GIA"/>
      <sheetName val="t-h_HA_THE"/>
      <sheetName val="CHITIET_VL-NC-TT_-1p"/>
      <sheetName val="TONG_HOP_VL-NC_TT"/>
      <sheetName val="TH_XL"/>
      <sheetName val="CHITIET_VL-NC"/>
      <sheetName val="CHITIET_VL-NC-TT-3p"/>
      <sheetName val="KPVC-BD_"/>
      <sheetName val="D_lg_Lao_&amp;_2??"/>
      <sheetName val="Ten_da_dat?材本柀果栰栌梠桼䤜楠"/>
      <sheetName val="D_lg_Lao_&amp;_2"/>
      <sheetName val="D_lg_Lao_&amp;_2__"/>
      <sheetName val="D_lg_Lao_&amp;_2€"/>
      <sheetName val="D_lg_Lao_&amp;_2??€"/>
      <sheetName val="Ten_da_datf㆘f㇀f㇨f㈐f㈸fゐf㋰f㌘f㍀f㍨"/>
      <sheetName val="Ten_da_dat_材本柀果栰栌梠桼䤜楠"/>
      <sheetName val="D_lg_Lao_&amp;_2__€"/>
      <sheetName val="Q_1"/>
      <sheetName val="Q_2"/>
      <sheetName val="th_7ch__nhu"/>
      <sheetName val="Ten_da_dat????????????????7???"/>
      <sheetName val="Ten_da_dat?f㆘f㇀f㇨f㈐f㈸fゐf㋰f㌘f㍀f㍨"/>
      <sheetName val="Ten_da_dat________________7___"/>
      <sheetName val="Ten_da_dat????????̃̃̃̃Ϩ?㣤e狈秌?О"/>
      <sheetName val="Ten_da_dat̃̃̃̃Ϩ㣤e狈秌О"/>
      <sheetName val="Ten_da_dat_f㆘f㇀f㇨f㈐f㈸fゐf㋰f㌘f㍀f㍨"/>
      <sheetName val="Ten_da_dat_™_™_™_™_™_™_™_™_™_"/>
      <sheetName val="Ten_da_dat________̃̃̃̃Ϩ_㣤e狈秌_О"/>
      <sheetName val="Ten_da_dat̃%̃̃̃̃̃̃̃"/>
      <sheetName val="Ten da dat_x0000__x0003_材本柀果栰栌梠桼検楠"/>
      <sheetName val="Ten da dat_x0000__x0003_材™本™柀™果™栰™栌™梠™桼™検™楠"/>
      <sheetName val="Ten da dat_x0000__x0003_??????????"/>
      <sheetName val="Ten da dat_x0000__x0003_???????????????????"/>
      <sheetName val="Ten da dat_x0000__x0003_?™?™?™?™?™?™?™?™?™?"/>
      <sheetName val="Ap Tr@_x0004__x0000__x0001__x0000__x0000__x0000_"/>
      <sheetName val="Ten da dat_x0000__x0003_材本柀果栰栌梠桼䤜楠"/>
      <sheetName val="D.lg Lao &amp; 2_x0000__x0000_"/>
      <sheetName val="D.lg Lao &amp; 2_x0000__x0000_€"/>
      <sheetName val="Ten da dat_x0000_f㆘f㇀f㇨f㈐f㈸fゐf㋰f㌘f㍀f㍨"/>
      <sheetName val="Ten da dat_x0000__x0000__x0000__x0000__x0000__x0000__x0000__x0000_̃̃̃̃Ϩ_x0000_㣤e狈秌_x0015__x0000_О"/>
      <sheetName val="Ten da dat_x0000_̃_x0007__x0000_%_x0000__x0000__x0000__x0000__x0000__x0000__x0000_̃̃_xffff__xffff_̃̃̃̃̃"/>
      <sheetName val="Ten da dat_x0000_f?f?f?f?f?f?f?f?f?f?"/>
      <sheetName val="Ten da dat_x0000__x0003_材_x0019_本柀果栰栌梠桼検楠"/>
      <sheetName val="Ten da dat_x0000__x0000__x0000__x0000__x0000__x0000_쨁ￊ_xdba0_x_x0000__x0000__x0000__x0000__x0000__x0000__x0000__x0000__x0000__x0000__x0000_"/>
      <sheetName val="桓敥㍴ܴ_x0000_桓敥㍴ܵ_x0000_桓敥㍴"/>
      <sheetName val="ܵ_x0000_桓敥㍴ܶ_x0000_桓敥㍴ܷ"/>
      <sheetName val="ܸ_x0000_桓敥㍴ܹ"/>
      <sheetName val="桓敥㑴ܳ_x0000_桓敥㑴ܴ_x0000_桓"/>
      <sheetName val="ܹ_x0000_桓敥㕴Ȱ_x0000_䍎_x0002_嘀ь_x0000_"/>
      <sheetName val="Ƀ_x0000_䱖_x0004_吀䑈є_x0000_䡔呑"/>
      <sheetName val="桓敥㍴ܷ_x0000_桓敥㍴ܸ_x0000_桓敥㍴"/>
      <sheetName val="㑴ܴ_x0000_桓敥㑴ܵ_x0000_桓敥㑴ܶ_x0000_桓敥㑴"/>
      <sheetName val="Ten da dat_x0000_̃̃̃̃Ϩ_x0000_㣤e狈秌_x0015__x0000_О «_x0000_̃̃̃̃"/>
      <sheetName val="Chiet_tinh_0,4KV"/>
      <sheetName val="BKL_BV"/>
      <sheetName val="DG_Binh_Duong"/>
      <sheetName val="Ten_da_dat?̃?%???????̃̃̃̃̃̃̃"/>
      <sheetName val="Khoi_luong"/>
      <sheetName val="Ten_da_dat材本柀果栰栌梠桼検楠"/>
      <sheetName val="_x0000__x0000__x0000__x0000__x0000__x0000__x0000__x0001__x0000_??_x0000__x0000__x0000__x0000__x0000__x0000__x0000__x0000__x0000__x0000__x0000__x0000__x0000__x0000_??_x0000__x0000_?_x0000_"/>
      <sheetName val="Ten da dat_x0000__x0000__x0000__x0000__x0000__x0000__x0000_쀀_x0000_쀀_x0009__x0000__x0000__x0000__x0000__x0000__x0000__x0000__x0000__x0000__x0000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IBASE"/>
      <sheetName val="Cot thep"/>
      <sheetName val="Ten da dat__x0003_材本柀果栰栌梠"/>
      <sheetName val="Ten da dat__x0003_材™本™柀™果™栰™栌™梠"/>
      <sheetName val="Ten da dat__x0003________"/>
      <sheetName val="Ten da dat__x0003______________"/>
      <sheetName val="Ten da dat__x0003__™_™_™_™_™_™_"/>
      <sheetName val="Ten da dat________̃̃̃̃Ϩ_㣤e狈秌_x0"/>
      <sheetName val="Ten da dat_̃_x0007__%_______̃̃_"/>
      <sheetName val="Ten da dat__x0003_材_x0019_本柀果"/>
      <sheetName val="㤳_x0007_匀敨瑥〴_x0007_匀敨瑥ㄴ_x0007_匀"/>
      <sheetName val="瑥ㄴ_x0007_匀敨瑥㈴_x0007_匀敨瑥㌴_x0007_"/>
      <sheetName val="Ten_da_dat_̃_%_______̃̃̃̃̃̃̃"/>
      <sheetName val="K_TC_3"/>
      <sheetName val="Ten da dat______쨁ￊ_xdba0_x_____"/>
      <sheetName val="Ten da dat_______쀀_쀀 __________"/>
      <sheetName val="Ten da dat_______쀀_쀀 ____"/>
      <sheetName val="Bao cao"/>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Ten da dat?_x005f_x0003_材本柀果栰栌梠"/>
      <sheetName val="Ten da dat?_x005f_x0003_材™本™柀™果™栰™栌™梠"/>
      <sheetName val="Ten da dat?_x005f_x0003_???????"/>
      <sheetName val="Ten da dat?_x005f_x0003_?????????????"/>
      <sheetName val="Ten da dat?_x005f_x0003_?™?™?™?™?™?™?"/>
      <sheetName val="Ap Tr@_x005f_x0004__x005f_x0000__x005f_x0001__x00"/>
      <sheetName val="_x005f_x0018_L4Poppy"/>
      <sheetName val="Ap Tr@_x005f_x0004_"/>
      <sheetName val="Ap Tr@_x005f_x0004_?_x005f_x0001_???"/>
      <sheetName val="Ap Tr@_x005f_x0004_?_x005f_x0001_?"/>
      <sheetName val="Ten da dat__x005f_x0003_材本柀果栰栌梠"/>
      <sheetName val="Ten da dat__x005f_x0003_材™本™柀™果™栰™栌™梠"/>
      <sheetName val="Ten da dat__x005f_x0003________"/>
      <sheetName val="Ten da dat__x005f_x0003______________"/>
      <sheetName val="Ten da dat__x005f_x0003__™_™_™_™_™_™_"/>
      <sheetName val="Ap Tr@_x005f_x0004___x005f_x0001____"/>
      <sheetName val="Ap Tr@_x005f_x0004___x005f_x0001__"/>
      <sheetName val="D.lg Lao &amp; 2_x005f_x0000__x005f_x0000_"/>
      <sheetName val="Ten da dat_x005f_x0000_f㆘f㇀f㇨f㈐f㈸fゐf㋰"/>
      <sheetName val="D.lg Lao &amp; 2_x005f_x0000__x005f_x0000_€"/>
      <sheetName val="Ten da dat_x005f_x0000__x005f_x0000__x005f_x0000_"/>
      <sheetName val="Ten da dat_x005f_x0000_̃_x005f_x0007__x0000"/>
      <sheetName val="Ten da dat????????̃̃̃̃Ϩ?㣤e狈秌_x0"/>
      <sheetName val="Ten da dat_x005f_x0000_f?f?f?f?f?f?f?"/>
      <sheetName val="Ten da dat__x005f_x0003_?????????????"/>
      <sheetName val="Ten da dat__x005f_x0003_???????"/>
      <sheetName val="Ten da dat_x005f_x0000__x005f_x0003_材_x0019"/>
      <sheetName val="Ten da dat?̃_x005f_x0007_?%???????̃̃_"/>
      <sheetName val="Ten da dat_x005f_x0000__x005f_x0003_____"/>
      <sheetName val="Ten da dat_x005f_x0000__x005f_x0003________"/>
      <sheetName val="Ten da dat_x005f_x0000__x005f_x0003__™_™_™_"/>
      <sheetName val="Ten da dat_x005f_x0000_f_f_f_f_f_f_f_"/>
      <sheetName val="Ten da dat_̃_x005f_x0007__%_______̃̃_"/>
      <sheetName val="Ten da dat__x005f_x0003_材_x005f_x0019_本柀果"/>
      <sheetName val="瑥㌳_x005f_x0007_匀"/>
      <sheetName val="桓敥㍴ܴ_x005f_x0000_桓敥㍴ܵ_x005f_x0000_桓敥㍴"/>
      <sheetName val="ܵ_x005f_x0000_桓敥㍴ܶ_x005f_x0000_桓敥㍴ܷ"/>
      <sheetName val="ܸ_x005f_x0000_桓敥㍴ܹ"/>
      <sheetName val="㤳_x005f_x0007_匀敨瑥〴_x005f_x0007_匀敨瑥ㄴ_x005f_x0007_匀"/>
      <sheetName val="瑥ㄴ_x005f_x0007_匀敨瑥㈴_x005f_x0007_匀敨瑥㌴_x005f_x0007_"/>
      <sheetName val="桓敥㑴ܳ_x005f_x0000_桓敥㑴ܴ_x005f_x0000_桓"/>
      <sheetName val="Doanh thu (Liveline PA1)"/>
      <sheetName val="Ten da dat쀀쀀 "/>
      <sheetName val="Ten da dat_x0003_材本柀果"/>
      <sheetName val="Ten da dat_x0003_材™本™柀™果"/>
      <sheetName val="Ten da dat_x0003_____"/>
      <sheetName val="Ten da dat_x0003________"/>
      <sheetName val="Ten da dat_x0003__™_™_™_"/>
      <sheetName val="Ap Tr@_x0004__x0001__x00"/>
      <sheetName val="Ten da datf㆘f㇀f㇨f㈐f㈸fゐf㋰"/>
      <sheetName val="Ten da dat̃_x0007__x0000"/>
      <sheetName val="Ten da datf_f_f_f_f_f_f_"/>
      <sheetName val="Ten da dat_x0003_材_x0019"/>
      <sheetName val="ܹ桓敥㕴Ȱ䍎_x0002_嘀ь_x"/>
      <sheetName val="㑴ܴ桓敥㑴ܵ桓敥㑴ܶ"/>
      <sheetName val="Ten da dat̃̃̃̃Ϩ㣤e"/>
      <sheetName val="Ten_da__x0"/>
      <sheetName val="_x0"/>
      <sheetName val="Ten da dat _x0000"/>
      <sheetName val="Ten da dat湰_x0000"/>
      <sheetName val="PNT-QUOT-#3"/>
      <sheetName val="COAT&amp;WRAP-QIOT-#3"/>
      <sheetName val="Quantity"/>
      <sheetName val="GiaVL"/>
      <sheetName val="Ten da dat??????頁㻈䞜Ë???????????"/>
      <sheetName val="Ten da dat????????~~~~???e??_x0015_??"/>
      <sheetName val="Ten da dat_f?f?f?f?f?f?f?f?f?f?"/>
      <sheetName val="Ten da dat䀀Ł"/>
      <sheetName val="Ten da dat䀀Łā⅀䳼d疠秈_x0014_à _x0010_I_x0002_"/>
      <sheetName val="Ten da dat~~~~??e??_x0015_?"/>
      <sheetName val="Ten da dat~_x0007_%~~??~~~~~"/>
      <sheetName val="Ten da dat?_x0003_材_x0019_本柀果_x0005__xd880_ꇒĝ_x0001_"/>
      <sheetName val="Ten da dat?_x0003_材_x0019_本柀果_x0005_퇠廊Ə_x0001_"/>
      <sheetName val="#REF!$I$17 Thang Mo"/>
      <sheetName val="#REF!$I$17  PL"/>
      <sheetName val="1000p000"/>
      <sheetName val="2000p000"/>
      <sheetName val="4000p000"/>
      <sheetName val="7000p000"/>
      <sheetName val="a000p000"/>
      <sheetName val="???????_x0001_???????????????????????"/>
      <sheetName val="Ten da dat??????_x0001_?䞜Ë???????????"/>
      <sheetName val="Ten da dat?_x0003_材_x0019_本柀果"/>
      <sheetName val="Luong TT01"/>
      <sheetName val="Gia NC theo TT05"/>
      <sheetName val="NhanCong"/>
      <sheetName val="Ten_da_dat__材_本_柀_果_栰_栌_梠_桼_検_2"/>
      <sheetName val="Ten_da_dat__材_本_柀_果_栰_栌_梠_桼_検_3"/>
      <sheetName val="Ten_da_dat__材_本_柀_果_栰_栌_梠_桼_䤜_2"/>
      <sheetName val="Ten_da_dat_f_f_f㇨f㈐f_fゐf㋰f_f㍀_2"/>
      <sheetName val="Ten_da_dat__材_本_柀_果_栰_栌_梠_桼_䤜_3"/>
      <sheetName val="Ten_da_dat_f_f_f㇨f㈐f_fゐf㋰f_f㍀_3"/>
      <sheetName val="Ten da dat?̃̃̃̃Ϩ?㣤e狈秌_x0015_?О «?̃̃̃̃"/>
      <sheetName val="Ten da dat_̃̃̃̃Ϩ_㣤e狈秌_x0015__О «_̃̃̃̃"/>
      <sheetName val="T4"/>
      <sheetName val="CVC 89"/>
      <sheetName val="桓捐!༶"/>
      <sheetName val="Ten 猀ݏ4噮î吸î悈⽏噮î呮î44_x0001_콴〽Љ"/>
      <sheetName val="MTP"/>
      <sheetName val="Gia NC theo QD 3987-QD-UBND"/>
      <sheetName val="Ten da dat_______쀀_쀀_x0009_____"/>
      <sheetName val="Ten da dat_x0000_䀀Ł_x0000_ā_x0000_⅀_x0000_䳼d疠秈_x0014__x0000_à_x0009__x0010__x0000_I_x0000__x0002_"/>
      <sheetName val="Ten da dat______쨁ￊx___________"/>
      <sheetName val="Ten da dat______쨁ￊx_____"/>
      <sheetName val="Ten da dat______頁㻈䞜Ë___________"/>
      <sheetName val="Ten da dat________~~~~___e___x0015___"/>
      <sheetName val="________x0001________________________"/>
      <sheetName val="Ten da dat_______x0001__䞜Ë___________"/>
      <sheetName val="Ten 猀ݏ4"/>
      <sheetName val="ESTI."/>
      <sheetName val="l™"/>
      <sheetName val="_x0006_"/>
      <sheetName val="hang_x0006_"/>
      <sheetName val="oa_x0010_"/>
      <sheetName val="Ten da dat_x0000__x0000__x0000__x0000__x0000__x0000_쨁ￊ�x_x0000__x0000__x0000__x0000__x0000__x0000__x0000__x0000__x0000__x0000__x0000_"/>
      <sheetName val="Ten da dat__ _d_a_t____________"/>
      <sheetName val="Ten da dat______阁㻈䞜Ë___________"/>
      <sheetName val="Ten da dat__湰__殸__溨__滠__漀_"/>
      <sheetName val="Ten da dat__________________䀀Ł_"/>
      <sheetName val="Ten da dat_____________________"/>
      <sheetName val="Ten da dat_______쀀_쀀_x0009___________"/>
      <sheetName val="ctdg"/>
      <sheetName val="Ten da dat_x0000__x0003_材™本™柀™果™栰™栌™梠™桼™䤜™楠"/>
      <sheetName val="Ten da dat_x0000__x0003_材_x0019_本™柀™果™栰™栌™梠™桼™検™楠"/>
      <sheetName val="Ten da dat?_x0003_材™本™柀™果™栰™栌™梠™桼™䤜™楠"/>
      <sheetName val="Ten_da_??????????????????????"/>
      <sheetName val="DM 67"/>
      <sheetName val="瑥㌳匀"/>
      <sheetName val="DG 85"/>
      <sheetName val="DM 285"/>
      <sheetName val="Ten_da_dat?™?™刀_x0010__x0000__x0000__x0000__x0000__x0000__x0001_Ԁ_x0000_꤀_x0001_⇺ꤛ"/>
      <sheetName val="Ten_da_dat?™?™刀_x0010__x0000__x0000__x0000__x0000__x0000__x0001_Ԁ_x0000_꤀_x0001_退ꍎꤢ"/>
      <sheetName val="Ten da dat_x0000__x0000__x0000__x0000__x0000__x0000__x0000__x0000__x0000__x0000__x0000__x0000__xffff__xffff__x0000__x0000_ྰ_x0000_텄b_x0000_"/>
      <sheetName val="Ten da dat_x0000__x0000_텄b_x0000__x0000__x0000__x0000__x0000__x0000__x0000__x0000__x0000__x0000__x0000__x0000__x0000__x0000__x0000__x0000__x0000_"/>
      <sheetName val="Ten da dat_x0000__x0000__x0000__x0000__x0000__x0000__x0000__x0000__x0011__x0000__x0000__x0000__x0000__x0000__x0001__x0000__x0001__x0000__x0000__x0000__x0000_"/>
      <sheetName val="Ten_da_______________________"/>
      <sheetName val="A1.8 NhIII (1050k)"/>
      <sheetName val="D.lg Lao &amp;&quot;chai"/>
      <sheetName val="Ten da dat_x0000__x0003_材本柀_x0019_果䠰栌梠桼検楠"/>
      <sheetName val="Dinh Muc VT"/>
    </sheetNames>
    <sheetDataSet>
      <sheetData sheetId="0"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0</v>
          </cell>
          <cell r="G161">
            <v>0</v>
          </cell>
          <cell r="H161">
            <v>21926</v>
          </cell>
        </row>
        <row r="162">
          <cell r="B162" t="str">
            <v>03.3203</v>
          </cell>
          <cell r="C162" t="str">
            <v>LÊp ®Êt r·nh tiÕp ®Þa</v>
          </cell>
          <cell r="D162" t="str">
            <v>m3</v>
          </cell>
          <cell r="E162">
            <v>4</v>
          </cell>
          <cell r="F162">
            <v>0</v>
          </cell>
          <cell r="G162">
            <v>0</v>
          </cell>
          <cell r="H162">
            <v>10007</v>
          </cell>
        </row>
        <row r="189">
          <cell r="B189" t="str">
            <v>03.1113</v>
          </cell>
          <cell r="C189" t="str">
            <v>§µo ®Êt cÊp 3 ®é s©u &gt;1m; S &lt; 5m2</v>
          </cell>
          <cell r="D189" t="str">
            <v>m3</v>
          </cell>
          <cell r="E189">
            <v>3.3599999999999994</v>
          </cell>
          <cell r="H189">
            <v>24428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sheetData sheetId="413"/>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diachi"/>
      <sheetName val="Sheet2"/>
      <sheetName val="DZ 0.4"/>
      <sheetName val="MTO REV.2(ARMOR)"/>
    </sheetNames>
    <sheetDataSet>
      <sheetData sheetId="0" refreshError="1"/>
      <sheetData sheetId="1" refreshError="1">
        <row r="2">
          <cell r="A2" t="str">
            <v xml:space="preserve">§¸ 4x6 </v>
          </cell>
          <cell r="B2" t="str">
            <v>Xi m¨ng PC-30</v>
          </cell>
          <cell r="C2" t="str">
            <v xml:space="preserve">C¸t vµng </v>
          </cell>
          <cell r="D2" t="str">
            <v>§¸</v>
          </cell>
          <cell r="E2" t="str">
            <v>Xi m¨ng PC-40 nghi s¬n</v>
          </cell>
          <cell r="F2" t="str">
            <v>Xi m¨ng PC-40 nghi s¬n</v>
          </cell>
          <cell r="G2" t="str">
            <v xml:space="preserve">C¸t vµng </v>
          </cell>
          <cell r="H2" t="str">
            <v>§¸</v>
          </cell>
          <cell r="I2" t="str">
            <v xml:space="preserve">C¸t vµng </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ToString"/>
      <sheetName val="B_Tong hopDT"/>
      <sheetName val="B_THVTNC"/>
      <sheetName val="B_PTVTNC"/>
      <sheetName val="TH-TN-HC"/>
      <sheetName val="PT TN-HC"/>
      <sheetName val="PT GS-TK"/>
      <sheetName val="VT-TB"/>
      <sheetName val="B_DTCPVCTB"/>
      <sheetName val="B_CPVCBDTB"/>
      <sheetName val="B_THCPXL-KT"/>
      <sheetName val="B_THDTXLHM -CB"/>
      <sheetName val="B_THDTXLHM -KT"/>
      <sheetName val="dongia (2)"/>
      <sheetName val="gtrinh"/>
      <sheetName val="lam-moi"/>
      <sheetName val="chitiet"/>
      <sheetName val="giathanh1"/>
      <sheetName val="DONGIA"/>
      <sheetName val="thao-go"/>
      <sheetName val="#REF"/>
      <sheetName val="TH XL"/>
      <sheetName val="VC"/>
      <sheetName val="Tiepdia"/>
      <sheetName val="CHITIET VL-NC"/>
      <sheetName val="dg-VTu"/>
      <sheetName val="Tke"/>
      <sheetName val="DG-TNHC-85"/>
      <sheetName val="DG-LAP6"/>
      <sheetName val="KH-Q1,Q2,01"/>
      <sheetName val="B_Tong_hopDT"/>
      <sheetName val="PT_TN-HC"/>
      <sheetName val="PT_GS-TK"/>
      <sheetName val="B_THDTXLHM_-CB"/>
      <sheetName val="B_THDTXLHM_-KT"/>
      <sheetName val="dongia_(2)"/>
      <sheetName val="TH_XL"/>
      <sheetName val="CHITIET_VL-NC"/>
      <sheetName val="Chiet tinh dz35"/>
      <sheetName val="Quantity"/>
      <sheetName val="dnc4"/>
      <sheetName val="NhanCong"/>
      <sheetName val="Sheet1"/>
      <sheetName val="Sheet3"/>
      <sheetName val="Luong TT01"/>
      <sheetName val="LKVL-CK-HT-GD1"/>
      <sheetName val="TONGKE-HT"/>
      <sheetName val="Tienlg"/>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CTinh"/>
      <sheetName val="TONGKE3p"/>
      <sheetName val="CHITIET VL-NC"/>
      <sheetName val="V.c noi bo"/>
      <sheetName val="DG"/>
      <sheetName val="HTTANHU"/>
      <sheetName val="Chiet tinh dz22"/>
      <sheetName val="chitiet"/>
      <sheetName val="CHITIET VL-NC-TT -1p"/>
      <sheetName val="TONG HOP VL-NC TT"/>
      <sheetName val="TDTKP1"/>
      <sheetName val="KPVC-BD "/>
      <sheetName val="temp"/>
      <sheetName val="TONGKE3p "/>
      <sheetName val="TDTKP"/>
      <sheetName val="CT Thang Mo"/>
      <sheetName val="CT  PL"/>
      <sheetName val="DGXDCB_DD"/>
      <sheetName val="dongia (2)"/>
      <sheetName val="dg-VTu"/>
      <sheetName val="dg_VTu"/>
      <sheetName val="DG CANTHO"/>
      <sheetName val="Dutoan KL"/>
      <sheetName val="PT VATTU"/>
      <sheetName val="KH-Q1,Q2,01"/>
      <sheetName val="Chiet tinh dz35"/>
      <sheetName val="LKVL-CK-HU-GD1"/>
      <sheetName val="vc"/>
      <sheetName val="DON GIA CAN THO"/>
      <sheetName val="giathanh1"/>
      <sheetName val="dnc4"/>
      <sheetName val="Sheet1"/>
      <sheetName val="TMC"/>
      <sheetName val="DM 67"/>
      <sheetName val="CT Th_x0000_®g Mo"/>
      <sheetName val="phuluc1"/>
      <sheetName val="TONG HOP VL-NC"/>
      <sheetName val="gvl"/>
      <sheetName val="DON_GIA"/>
      <sheetName val="CHITIET_VL-NC-TT_-1p"/>
      <sheetName val="TONG_HOP_VL-NC_TT"/>
      <sheetName val="KPVC-BD_"/>
      <sheetName val="Chiet_tinh_dz22"/>
      <sheetName val="CHITIET_VL-NC"/>
      <sheetName val="V_c_noi_bo"/>
      <sheetName val="Chiet_tinh_dz35"/>
      <sheetName val="TONGKE3p_"/>
      <sheetName val="CT_Thang_Mo"/>
      <sheetName val="CT__PL"/>
      <sheetName val="DON_GIA_CAN_THO"/>
      <sheetName val="dongia_(2)"/>
      <sheetName val="DG_CANTHO"/>
      <sheetName val="Dutoan_KL"/>
      <sheetName val="PT_VATTU"/>
      <sheetName val="DON_GIA1"/>
      <sheetName val="CHITIET_VL-NC-TT_-1p1"/>
      <sheetName val="TONG_HOP_VL-NC_TT1"/>
      <sheetName val="KPVC-BD_1"/>
      <sheetName val="Chiet_tinh_dz221"/>
      <sheetName val="CHITIET_VL-NC1"/>
      <sheetName val="V_c_noi_bo1"/>
      <sheetName val="Chiet_tinh_dz351"/>
      <sheetName val="TONGKE3p_1"/>
      <sheetName val="CT_Thang_Mo1"/>
      <sheetName val="CT__PL1"/>
      <sheetName val="DON_GIA_CAN_THO1"/>
      <sheetName val="dongia_(2)1"/>
      <sheetName val="DG_CANTHO1"/>
      <sheetName val="Dutoan_KL1"/>
      <sheetName val="PT_VATTU1"/>
      <sheetName val="CT Th"/>
      <sheetName val="CT Th?®g Mo"/>
      <sheetName val="DON_GIA2"/>
      <sheetName val="CHITIET_VL-NC-TT_-1p2"/>
      <sheetName val="TONG_HOP_VL-NC_TT2"/>
      <sheetName val="KPVC-BD_2"/>
      <sheetName val="Chiet_tinh_dz222"/>
      <sheetName val="CHITIET_VL-NC2"/>
      <sheetName val="V_c_noi_bo2"/>
      <sheetName val="Chiet_tinh_dz352"/>
      <sheetName val="TONGKE3p_2"/>
      <sheetName val="CT_Thang_Mo2"/>
      <sheetName val="CT__PL2"/>
      <sheetName val="DON_GIA_CAN_THO2"/>
      <sheetName val="dongia_(2)2"/>
      <sheetName val="DG_CANTHO2"/>
      <sheetName val="Dutoan_KL2"/>
      <sheetName val="PT_VATTU2"/>
      <sheetName val="DON_GIA3"/>
      <sheetName val="CHITIET_VL-NC-TT_-1p3"/>
      <sheetName val="TONG_HOP_VL-NC_TT3"/>
      <sheetName val="KPVC-BD_3"/>
      <sheetName val="Chiet_tinh_dz223"/>
      <sheetName val="CHITIET_VL-NC3"/>
      <sheetName val="V_c_noi_bo3"/>
      <sheetName val="Chiet_tinh_dz353"/>
      <sheetName val="TONGKE3p_3"/>
      <sheetName val="CT_Thang_Mo3"/>
      <sheetName val="CT__PL3"/>
      <sheetName val="DON_GIA_CAN_THO3"/>
      <sheetName val="dongia_(2)3"/>
      <sheetName val="DG_CANTHO3"/>
      <sheetName val="Dutoan_KL3"/>
      <sheetName val="PT_VATTU3"/>
      <sheetName val="DK-KH"/>
      <sheetName val="ctdg"/>
      <sheetName val="dtxl"/>
      <sheetName val="TNHCHINH"/>
      <sheetName val="Tiepdia"/>
      <sheetName val="t-h HA THE"/>
      <sheetName val="tienluong"/>
      <sheetName val="GiaVT"/>
      <sheetName val="DLC DIEN AP"/>
      <sheetName val="SL dau tien"/>
      <sheetName val="HSKVUC"/>
      <sheetName val="CaMay"/>
      <sheetName val="DGiaT"/>
      <sheetName val="DGiaTN"/>
      <sheetName val="TT"/>
      <sheetName val="TH VL, NC, DDHT Thanhphuoc"/>
      <sheetName val="CT Th_®g Mo"/>
      <sheetName val="MTO REV.2(ARMOR)"/>
      <sheetName val="TH khoi luong"/>
      <sheetName val="Do boc KL"/>
      <sheetName val="HS"/>
      <sheetName val="NCBAOLOC"/>
      <sheetName val="gia vt,nc,may"/>
      <sheetName val="C.T.T.H"/>
      <sheetName val="Tong ke TT"/>
      <sheetName val="DG3285"/>
      <sheetName val="DGTH"/>
      <sheetName val="D.gia"/>
      <sheetName val="GIAVLIEU"/>
      <sheetName val="Cp&gt;10-Ln&lt;10"/>
      <sheetName val="Ln&lt;20"/>
      <sheetName val="EIRR&gt;1&lt;1"/>
      <sheetName val="EIRR&gt; 2"/>
      <sheetName val="EIRR&lt;2"/>
      <sheetName val="MTP"/>
      <sheetName val="실행"/>
      <sheetName val="노임단가"/>
      <sheetName val="gtrinh"/>
      <sheetName val="lam-moi"/>
      <sheetName val="DONGIA"/>
      <sheetName val="thao-go"/>
      <sheetName val="#REF"/>
      <sheetName val="TH XL"/>
      <sheetName val="TNHC"/>
      <sheetName val="Quantity"/>
      <sheetName val="nkc"/>
      <sheetName val="Gia NC theo TT05"/>
      <sheetName val="kinh phí XD"/>
      <sheetName val="Data"/>
      <sheetName val="DS-Thuong 6T dau"/>
      <sheetName val="Comb"/>
      <sheetName val="giavl"/>
      <sheetName val="DGXTCB_DD"/>
      <sheetName val="giaVTTB"/>
      <sheetName val="B-2  (DPP)"/>
      <sheetName val="MTP1"/>
      <sheetName val="Gia NC theo QD 2207-QD-UBND"/>
      <sheetName val="BoQ-TOA Q'ty"/>
      <sheetName val="Thuc thanh"/>
      <sheetName val="SD_2003"/>
      <sheetName val="Bia TQT"/>
      <sheetName val="TONGKE1P"/>
      <sheetName val="A"/>
      <sheetName val="B"/>
    </sheetNames>
    <sheetDataSet>
      <sheetData sheetId="0" refreshError="1"/>
      <sheetData sheetId="1" refreshError="1">
        <row r="4">
          <cell r="A4" t="str">
            <v>( GIAI ÑOAÏN 1 )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Heso"/>
      <sheetName val="B_PTTNHC"/>
      <sheetName val="B_PTVTNC"/>
      <sheetName val="Don gia 6060"/>
      <sheetName val="Don gia 6061"/>
      <sheetName val="Don gia 1426"/>
      <sheetName val="Don gia chi tiet 6060"/>
      <sheetName val="Don gia chi tiet 6061"/>
      <sheetName val="Don gia chi tiet 1426"/>
      <sheetName val="VL 1426"/>
      <sheetName val="Vl 6060"/>
      <sheetName val="VL 6061"/>
      <sheetName val="NC"/>
      <sheetName val="Giacamay"/>
      <sheetName val="DG1426"/>
      <sheetName val="PTNC-MTC"/>
      <sheetName val="DM-MTC"/>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 val="Sheet1"/>
      <sheetName val="Ct ha the"/>
      <sheetName val="VLNC3"/>
      <sheetName val="DT"/>
      <sheetName val="THTN"/>
      <sheetName val="TN"/>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Thang 1-06"/>
      <sheetName val="Sheet2"/>
      <sheetName val="Sheet3"/>
      <sheetName val="XL4Test5"/>
      <sheetName val="bia"/>
      <sheetName val="THKP"/>
      <sheetName val="Xaydung"/>
      <sheetName val="TKL"/>
      <sheetName val="Sheet1"/>
      <sheetName val="00000000"/>
      <sheetName val="vtthoh2"/>
      <sheetName val="CTNC"/>
      <sheetName val="CTVL"/>
      <sheetName val="shee49"/>
      <sheetName val="VL,NC,MTC"/>
      <sheetName val="BK04"/>
      <sheetName val="BLuong"/>
      <sheetName val="TKP"/>
      <sheetName val="Thaîg 1-06"/>
      <sheetName val="vvthoh2"/>
      <sheetName val="CHITIET-DZ04"/>
      <sheetName val="_DZNHADA.XLS䁝thopdtoan"/>
      <sheetName val="_DZNHADA.XLS_thopdtoan"/>
      <sheetName val="Ctinh 10kV"/>
      <sheetName val="PNT-QUOT-#3"/>
      <sheetName val="COAT&amp;WRAP-QIOT-#3"/>
      <sheetName val="6tthoh2"/>
      <sheetName val="ESTI."/>
      <sheetName val="DI-ESTI"/>
      <sheetName val="gvl"/>
      <sheetName val="[DZNHADA.XLS䁝thopdtoan"/>
      <sheetName val="[DZNHADA.XLS?thopdtoan"/>
      <sheetName val="MTO REV.2(ARMOR)"/>
      <sheetName val="_DZNHADA.XLS?thopdtoan"/>
      <sheetName val="TTDZ22"/>
      <sheetName val="LKVL-CK-HT-GD1"/>
      <sheetName val="TONGKE-HT"/>
      <sheetName val="chiet tinh"/>
      <sheetName val="KKKKKKKK"/>
      <sheetName val="gtrinh"/>
      <sheetName val="VCDD_TBA"/>
      <sheetName val="VL 6061"/>
      <sheetName val="XL4Poppy"/>
      <sheetName val="Section"/>
      <sheetName val="dongia (2)"/>
      <sheetName val="gia"/>
      <sheetName val="??-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ĐV"/>
      <sheetName val="Luong TT05"/>
      <sheetName val="VLP"/>
      <sheetName val="DM K may theo TT11"/>
      <sheetName val="Gia NC theo QD 2207-QD-UBND"/>
      <sheetName val="DM4970"/>
      <sheetName val="DM228"/>
      <sheetName val="DM 1781"/>
      <sheetName val="DM366"/>
    </sheetNames>
    <sheetDataSet>
      <sheetData sheetId="0">
        <row r="7">
          <cell r="D7">
            <v>0.73</v>
          </cell>
        </row>
      </sheetData>
      <sheetData sheetId="1">
        <row r="85">
          <cell r="H85">
            <v>197038</v>
          </cell>
        </row>
      </sheetData>
      <sheetData sheetId="2">
        <row r="2">
          <cell r="C2" t="str">
            <v>Tên vật liệu</v>
          </cell>
        </row>
      </sheetData>
      <sheetData sheetId="3">
        <row r="7">
          <cell r="B7" t="str">
            <v>Mã hiệu</v>
          </cell>
        </row>
      </sheetData>
      <sheetData sheetId="4">
        <row r="20">
          <cell r="G20">
            <v>225417.76315789475</v>
          </cell>
        </row>
        <row r="73">
          <cell r="G73">
            <v>225417.76315789475</v>
          </cell>
        </row>
        <row r="78">
          <cell r="G78">
            <v>246500</v>
          </cell>
        </row>
        <row r="83">
          <cell r="G83">
            <v>267582.23684210528</v>
          </cell>
        </row>
        <row r="88">
          <cell r="G88">
            <v>291097.03947368416</v>
          </cell>
        </row>
        <row r="93">
          <cell r="G93">
            <v>314611.84210526315</v>
          </cell>
        </row>
        <row r="120">
          <cell r="G120">
            <v>246500.00000000003</v>
          </cell>
        </row>
      </sheetData>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g"/>
      <sheetName val="THTLMcap,chuoisu"/>
      <sheetName val="DtuNC"/>
      <sheetName val="Dtuvlieu"/>
      <sheetName val="datdao"/>
      <sheetName val="THTLM_tru"/>
      <sheetName val="THTL_tru"/>
      <sheetName val="cpM,cot,xa"/>
      <sheetName val="KLthep"/>
      <sheetName val="Vcdien"/>
      <sheetName val="ctgia,CLap"/>
      <sheetName val="muasamVL"/>
      <sheetName val="CPldat"/>
      <sheetName val="TDia"/>
      <sheetName val="PhôcvôTC"/>
      <sheetName val="Chi phÝ chuyÓn qu©n"/>
      <sheetName val="Dien"/>
      <sheetName val="THctiet"/>
      <sheetName val="THTbo"/>
      <sheetName val="tomat"/>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Dinh Muc VT"/>
      <sheetName val="kecot"/>
      <sheetName val="DGM"/>
      <sheetName val="V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Cong"/>
      <sheetName val="GiaCaMay"/>
      <sheetName val="DG3285"/>
      <sheetName val="Bill No 1.2"/>
      <sheetName val="ptvt"/>
      <sheetName val="cuocVC"/>
      <sheetName val="vl.nc.mtc"/>
      <sheetName val="vcdngan"/>
      <sheetName val="dg-VTu"/>
      <sheetName val="phuluc1"/>
      <sheetName val="TONG HOP VL-NC"/>
      <sheetName val="Quantity"/>
      <sheetName val="Luong TT01"/>
      <sheetName val="XL4Poppy"/>
      <sheetName val="Gia NC theo TT05"/>
      <sheetName val="Danh phap"/>
      <sheetName val="Sheet1"/>
      <sheetName val="Tienlg"/>
    </sheetNames>
    <sheetDataSet>
      <sheetData sheetId="0" refreshError="1">
        <row r="9">
          <cell r="G9">
            <v>165404</v>
          </cell>
        </row>
        <row r="19">
          <cell r="G19">
            <v>195231</v>
          </cell>
        </row>
        <row r="29">
          <cell r="G29">
            <v>230481</v>
          </cell>
        </row>
        <row r="39">
          <cell r="G39">
            <v>272058</v>
          </cell>
        </row>
        <row r="49">
          <cell r="G49">
            <v>321769</v>
          </cell>
        </row>
        <row r="59">
          <cell r="G59">
            <v>379615</v>
          </cell>
        </row>
        <row r="146">
          <cell r="G146">
            <v>286519</v>
          </cell>
        </row>
        <row r="154">
          <cell r="G154">
            <v>339846</v>
          </cell>
        </row>
        <row r="162">
          <cell r="G162">
            <v>185288</v>
          </cell>
        </row>
        <row r="163">
          <cell r="G163">
            <v>212404</v>
          </cell>
        </row>
        <row r="164">
          <cell r="G164">
            <v>240423</v>
          </cell>
        </row>
        <row r="165">
          <cell r="G165">
            <v>270250</v>
          </cell>
        </row>
        <row r="175">
          <cell r="G175">
            <v>316346</v>
          </cell>
        </row>
        <row r="184">
          <cell r="G184">
            <v>353404</v>
          </cell>
        </row>
        <row r="195">
          <cell r="G195">
            <v>423000</v>
          </cell>
        </row>
        <row r="204">
          <cell r="G204">
            <v>423000</v>
          </cell>
        </row>
        <row r="205">
          <cell r="G205">
            <v>444692</v>
          </cell>
        </row>
        <row r="215">
          <cell r="G215">
            <v>444692</v>
          </cell>
        </row>
        <row r="216">
          <cell r="G216">
            <v>469096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Sheet1"/>
      <sheetName val="Sheet2"/>
      <sheetName val="Sheet3"/>
      <sheetName val="00000000"/>
      <sheetName val="TH-XL"/>
      <sheetName val="CaMay"/>
      <sheetName val="DGiaT"/>
      <sheetName val="DGiaTN"/>
      <sheetName val="TT"/>
      <sheetName val="MTL(AG)"/>
      <sheetName val="MTL$-INTER"/>
      <sheetName val="PLQN99"/>
      <sheetName val="Dinh Muc VT"/>
      <sheetName val="Tien Luong"/>
      <sheetName val="DG3285"/>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
      <sheetName val="DATA"/>
      <sheetName val="THVT"/>
      <sheetName val="PTDM"/>
      <sheetName val="Tro giup"/>
      <sheetName val="CTDZ6kv (gd1) "/>
      <sheetName val="CTDZ 0.4+cto (GD1)"/>
      <sheetName val="CTTBA (gd1)"/>
      <sheetName val="DZ 0.4"/>
      <sheetName val="DG"/>
      <sheetName val="CHITIET VL-NC-TT1p"/>
      <sheetName val="TONGKE3p"/>
      <sheetName val="DONGIA"/>
      <sheetName val="BILL No.22"/>
      <sheetName val="ESTI."/>
      <sheetName val="DI-ESTI"/>
      <sheetName val="Gia vat tu"/>
      <sheetName val="KPVC-BD "/>
      <sheetName val="MTP"/>
      <sheetName val="Work-Condition"/>
      <sheetName val="Du Toan"/>
      <sheetName val="XL4Poppy"/>
      <sheetName val="DZ 35"/>
      <sheetName val="Cto"/>
      <sheetName val="Gia"/>
      <sheetName val="TT04"/>
      <sheetName val="äp"/>
      <sheetName val="gvl"/>
      <sheetName val="äp__x0007_07.5102_x0007_07.51024Hoäp noái c"/>
      <sheetName val="Don gia"/>
      <sheetName val="DANHPHAP"/>
      <sheetName val="MTO REV.2(ARMOR)"/>
      <sheetName val="äp?_x0007_07.5102_x0007_07.51024Hoäp noái c"/>
      <sheetName val="_PLQN99乃䉁匴䭗䔮䕘砀eon"/>
      <sheetName val="TH VL, NC, DDHT Thanhphuoc"/>
      <sheetName val="Dinh_Muc_VT"/>
      <sheetName val="Tien_Luong"/>
      <sheetName val="CP_tr-tron"/>
      <sheetName val="CHITIET_VL-NC-TT1p"/>
      <sheetName val="Tro_giup"/>
      <sheetName val="CTDZ6kv_(gd1)_"/>
      <sheetName val="CTDZ_0_4+cto_(GD1)"/>
      <sheetName val="CTTBA_(gd1)"/>
      <sheetName val="DZ_0_4"/>
      <sheetName val="BILL_No_22"/>
      <sheetName val="ESTI_"/>
      <sheetName val="Gia_vat_tu"/>
      <sheetName val="KPVC-BD_"/>
      <sheetName val="[PLQN99乃䉁匴䭗䔮䕘砀eon"/>
      <sheetName val="CT35"/>
      <sheetName val="07.5103_x0007_07.51035Hoäp noái caùp "/>
      <sheetName val="Quantity"/>
      <sheetName val="Don gia vung III"/>
      <sheetName val="DG "/>
      <sheetName val="Du_lieu"/>
      <sheetName val="_p__07_5102_07_51024Ho_p_no_i_2"/>
      <sheetName val="_p__07_5102_07_51024Ho_p_no_i_3"/>
      <sheetName val="Ctiet Cthe"/>
      <sheetName val="äp_x0000__x0007_07.5102_x0007_07.51024Hoäp noái c"/>
      <sheetName val="NhanCong"/>
      <sheetName val="_p__07_5102_07_51024Ho_p_no_i_4"/>
      <sheetName val="_p__07_5102_07_51024Ho_p_no_i_5"/>
      <sheetName val="dongia (2)"/>
      <sheetName val="giathanh1"/>
      <sheetName val="gtrinh"/>
      <sheetName val="lam-moi"/>
      <sheetName val="chitiet"/>
      <sheetName val="thao-go"/>
      <sheetName val="#REF"/>
      <sheetName val="TH XL"/>
      <sheetName val="VC"/>
      <sheetName val="Tiepdia"/>
      <sheetName val="CHITIET VL-NC"/>
      <sheetName val="DAMCAT -mau"/>
      <sheetName val="THPDMoi  (2)"/>
      <sheetName val="phuluc1"/>
      <sheetName val="TONG HOP VL-NC"/>
      <sheetName val="TONGKE3p "/>
      <sheetName val="TONGKE-HT"/>
      <sheetName val="LKVL-CK-HT-GD1"/>
      <sheetName val="t-h HA THE"/>
      <sheetName val="CHITIET VL-NC-TT -1p"/>
      <sheetName val="TONG HOP VL-NC TT"/>
      <sheetName val="TNHCHINH"/>
      <sheetName val="KH-Q1,Q2,01"/>
      <sheetName val="CHITIET VL-NC-TT-3p"/>
      <sheetName val="TDTKP"/>
      <sheetName val="TDTKP1"/>
      <sheetName val="VCV-BE-TONG"/>
      <sheetName val="Dutoan KL"/>
      <sheetName val="vankhuon"/>
      <sheetName val="A1.8 NhIII (1050k)"/>
      <sheetName val="Heso"/>
      <sheetName val="KB"/>
      <sheetName val="Tongke"/>
      <sheetName val="ctiet"/>
      <sheetName val="Chsu"/>
      <sheetName val="PC NO. 08"/>
      <sheetName val="BHXH-YTQ1-2004"/>
      <sheetName val="GIA-BNT"/>
      <sheetName val="Up to 2002"/>
      <sheetName val="Chi tiet"/>
      <sheetName val="Nhan cong"/>
      <sheetName val="DG-Don vi"/>
      <sheetName val="MTO REV.0"/>
      <sheetName val="CT AC"/>
      <sheetName val="CT KT"/>
      <sheetName val="CT Cau Thang"/>
      <sheetName val="VT AC"/>
      <sheetName val="SILICATE"/>
      <sheetName val="Đầu và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dongia"/>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QUDET"/>
      <sheetName val="Qheet9"/>
      <sheetName val="he_so"/>
      <sheetName val="Gia_vat_tu"/>
      <sheetName val="TH_DA"/>
      <sheetName val="Chiet_tinh"/>
      <sheetName val="vat_tu_thu_hoi"/>
      <sheetName val="PT VATTU"/>
      <sheetName val="NhanCong"/>
      <sheetName val="DG-TNHC-85"/>
    </sheetNames>
    <sheetDataSet>
      <sheetData sheetId="0"/>
      <sheetData sheetId="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VL"/>
      <sheetName val="Du Toan"/>
      <sheetName val="Chi tiết Goc -AB"/>
      <sheetName val="SILICATE"/>
      <sheetName val="6823_PS_1700"/>
      <sheetName val="PU_ITALY_"/>
      <sheetName val="6823_PS_17001"/>
      <sheetName val="PU_ITALY_1"/>
      <sheetName val="갑지"/>
      <sheetName val="6823_PS_17002"/>
      <sheetName val="PU_ITALY_2"/>
      <sheetName val="XD4Poppy"/>
      <sheetName val="Gioi thieu"/>
      <sheetName val="cot_xa"/>
      <sheetName val="MTO REV.2(ARMOR)"/>
      <sheetName val="??-BLDG"/>
      <sheetName val="V-M(Bdinh)"/>
      <sheetName val="PT ksat"/>
      <sheetName val="LUONG KS"/>
      <sheetName val="May"/>
      <sheetName val="heso"/>
      <sheetName val="PTDG"/>
      <sheetName val="THDT"/>
      <sheetName val="VAT LIEU"/>
      <sheetName val="DTCT"/>
      <sheetName val="ranh hong"/>
      <sheetName val="__-BLDG"/>
      <sheetName val="ND"/>
      <sheetName val="Sheet3"/>
      <sheetName val="A1.8 NhIII (1050k)"/>
      <sheetName val="Nhan cong nhom I"/>
      <sheetName val="Luong TT05"/>
      <sheetName val="10_VC đ. ngắn"/>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Chiet tinh dz35"/>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Luong A3"/>
      <sheetName val="Luong TT01"/>
      <sheetName val="Control"/>
      <sheetName val="THVATTU"/>
      <sheetName val="DATA"/>
      <sheetName val="luong"/>
      <sheetName val="TT35"/>
      <sheetName val="NC"/>
      <sheetName val="Bia"/>
      <sheetName val="MTP"/>
      <sheetName val="TNHC"/>
      <sheetName val="CT Thang Mo"/>
      <sheetName val="CT  PL"/>
      <sheetName val="gVL"/>
      <sheetName val="san dao"/>
      <sheetName val="Ty le"/>
      <sheetName val="Equipment"/>
      <sheetName val="DT_THAU"/>
      <sheetName val="DGVL"/>
      <sheetName val="MAIN GATE HOUSE"/>
      <sheetName val="Chiet tinh"/>
      <sheetName val="KH tai chinh khoa san"/>
      <sheetName val="BG"/>
      <sheetName val="B-B"/>
      <sheetName val="Chenh lech vat tu"/>
      <sheetName val="Chi ti?t Goc -AB"/>
      <sheetName val="CT -THVLNC"/>
      <sheetName val="RAB AR&amp;STR"/>
      <sheetName val="Chi ti_t Goc -AB"/>
      <sheetName val="TH"/>
      <sheetName val="PNT-QUOT-#3"/>
      <sheetName val="COAT&amp;WRAP-QIOT-#3"/>
      <sheetName val="GiaVT"/>
      <sheetName val="THCP Lap dat"/>
      <sheetName val="THCP xay dung"/>
      <sheetName val="Don gia XD"/>
      <sheetName val="Du toan XD"/>
      <sheetName val="NC+MTC"/>
      <sheetName val="TTVanChuyen"/>
      <sheetName val="Bang cap"/>
      <sheetName val="Electrical Breakdown"/>
      <sheetName val="NOTE"/>
      <sheetName val="TN"/>
      <sheetName val="Canopy,SS5"/>
      <sheetName val="Vat tu"/>
      <sheetName val="Canopy,SS5 (2)"/>
      <sheetName val="Rate"/>
      <sheetName val="escon"/>
      <sheetName val="QD957"/>
      <sheetName val="D&amp;W def."/>
      <sheetName val="실행"/>
      <sheetName val="D+W"/>
      <sheetName val="SEX"/>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DG_TN TB LE (2)"/>
      <sheetName val="DG3285"/>
      <sheetName val="Doanh thu (Liveline PA1)"/>
      <sheetName val="Chiet tinh dz22"/>
      <sheetName val="2"/>
      <sheetName val="N_TKP"/>
      <sheetName val="Bao cao"/>
      <sheetName val="125x125"/>
      <sheetName val="Input"/>
      <sheetName val="Gia NC theo QD 2207-QD-UBND"/>
      <sheetName val="Giathanh1m3BT"/>
      <sheetName val="CANDOI"/>
      <sheetName val="Nhap VT oto"/>
      <sheetName val="THKL"/>
      <sheetName val="00000000"/>
      <sheetName val="10000000"/>
      <sheetName val="68-69"/>
      <sheetName val="Chi tiet ranh"/>
      <sheetName val="Duong Ngang"/>
      <sheetName val="San gia co"/>
      <sheetName val="Bien Bao"/>
      <sheetName val="Coc tieu - Coc H"/>
      <sheetName val="giavl"/>
      <sheetName val="DSHD DH"/>
      <sheetName val="C.BI DAO"/>
      <sheetName val="RFI-1"/>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Tien do TV"/>
      <sheetName val="Config"/>
      <sheetName val="CP Du phong"/>
      <sheetName val="Tong hop kinh phi"/>
      <sheetName val="THDT goi thau TB"/>
      <sheetName val="QD79"/>
      <sheetName val="Master"/>
      <sheetName val="SUM-AIR-Submit"/>
      <sheetName val="Earthwork"/>
      <sheetName val="1_Data"/>
      <sheetName val="Tong hop cpc"/>
      <sheetName val="DGCT"/>
      <sheetName val="vlieu"/>
      <sheetName val="NC "/>
      <sheetName val="PT_ksat"/>
      <sheetName val="LUONG_KS"/>
      <sheetName val="CT DZ"/>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Gia"/>
      <sheetName val="KH-Q1,Q2,01"/>
      <sheetName val="macBT"/>
      <sheetName val="Chiettinh dz0,4"/>
      <sheetName val="Cp&gt;10-Ln&lt;10"/>
      <sheetName val="Ln&lt;20"/>
      <sheetName val="EIRR&gt;1&lt;1"/>
      <sheetName val="EIRR&gt; 2"/>
      <sheetName val="EIRR&lt;2"/>
      <sheetName val="Nhan cong nhom II"/>
      <sheetName val="TinhGiaNC"/>
      <sheetName val="VCBo"/>
      <sheetName val="DMCP"/>
      <sheetName val="THKP"/>
      <sheetName val="THVT"/>
      <sheetName val="BocXep"/>
      <sheetName val="CPTH"/>
      <sheetName val="VCThuy"/>
      <sheetName val="Luong "/>
      <sheetName val="Don gia 1 ngay cong môi trường"/>
      <sheetName val="Luong_Cnhan"/>
      <sheetName val="LK-0.4"/>
      <sheetName val="CAPPHOI"/>
      <sheetName val="proj"/>
      <sheetName val="BTT (CAT COC)"/>
      <sheetName val="KESSAN"/>
      <sheetName val="Cash Flow"/>
      <sheetName val="Yield"/>
      <sheetName val="Sheet4"/>
      <sheetName val="실행철강하도"/>
      <sheetName val="Tho lai may"/>
      <sheetName val="Don gia LD"/>
      <sheetName val="DM"/>
      <sheetName val="Div26 - Elect"/>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Tennancy"/>
      <sheetName val="TH Vat tu"/>
      <sheetName val="TinhGiaMTC"/>
      <sheetName val="TH MTC"/>
      <sheetName val="TH N.Cong"/>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Don gia (khong in)"/>
      <sheetName val="데이타"/>
      <sheetName val="식재인부"/>
      <sheetName val="Z"/>
      <sheetName val="入力作成表"/>
      <sheetName val="149-2"/>
      <sheetName val="khung ten TD"/>
      <sheetName val="List"/>
      <sheetName val="Elec LG"/>
      <sheetName val="THEP TAM"/>
      <sheetName val="THEP HÌNH"/>
      <sheetName val="THEP HINH"/>
      <sheetName val="XA GO"/>
      <sheetName val="BANG TRA"/>
      <sheetName val="GVT"/>
      <sheetName val="Bill 2.1_BOQ ĐIỆN"/>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BOQ_CAU CAN"/>
      <sheetName val="DGPS"/>
      <sheetName val="CPC"/>
      <sheetName val="Tính toàn đào đất"/>
      <sheetName val="Khối lượng cốt thép"/>
      <sheetName val="Chi tiết chi phí chung"/>
      <sheetName val="CP. SD Điện"/>
      <sheetName val="GAEYO"/>
      <sheetName val="PCCC"/>
      <sheetName val="NVN Hotel"/>
      <sheetName val="Ceiling Height- Schedule"/>
      <sheetName val="04-BETONG"/>
      <sheetName val="COC-LAP DAT"/>
      <sheetName val="05-COPPHA"/>
      <sheetName val="02-Lap dat"/>
      <sheetName val="Ngân sách"/>
      <sheetName val="09-Hoan thien nen"/>
      <sheetName val="수정시산표"/>
      <sheetName val="03 Detailed"/>
      <sheetName val="01 Bid Price summary"/>
      <sheetName val="Breadown"/>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Phân tích"/>
      <sheetName val="차액보증"/>
      <sheetName val="경비2내역"/>
      <sheetName val="MTC"/>
      <sheetName val=""/>
      <sheetName val="names"/>
      <sheetName val="LaborPY"/>
      <sheetName val="LaborKH"/>
      <sheetName val="Equip "/>
      <sheetName val="Material"/>
      <sheetName val="A1.CN"/>
      <sheetName val="DLdauvao"/>
      <sheetName val="CaMay"/>
      <sheetName val="BQ"/>
      <sheetName val="Hệ số"/>
      <sheetName val="Động cơ"/>
      <sheetName val="Currency Rate"/>
      <sheetName val="EXTERNAL"/>
      <sheetName val="kinh."/>
      <sheetName val="Profile"/>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Ref"/>
      <sheetName val="BM"/>
      <sheetName val="ma-pt"/>
      <sheetName val="TỔNG HỢP KHỐI LƯỢNG"/>
      <sheetName val="NƯƠC CẤP TRỤC + TAY NHÁNH"/>
      <sheetName val="Pasir Panjang 100J"/>
      <sheetName val="MB-D2"/>
      <sheetName val="MB-D3"/>
      <sheetName val="MB-D8"/>
      <sheetName val="MB-D9"/>
      <sheetName val="MB-D4"/>
      <sheetName val="MB-D12"/>
      <sheetName val="MB-D7"/>
      <sheetName val="MB-D6"/>
      <sheetName val="금융"/>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Luong BN"/>
      <sheetName val="Luong TB"/>
      <sheetName val="Ca may TB"/>
      <sheetName val="Máy BN"/>
      <sheetName val="Bang chiet tinh TBA"/>
      <sheetName val="Tong hop vat tu"/>
      <sheetName val="Phan tich ca may"/>
      <sheetName val="Chenh lech ca may"/>
      <sheetName val="CHITIET_VL-NC1"/>
      <sheetName val="CHITIET_VL-NC-TT-3p1"/>
      <sheetName val="KPVC-BD_1"/>
      <sheetName val="Reference"/>
      <sheetName val="Setting"/>
      <sheetName val="Labor"/>
      <sheetName val="Breakdown"/>
      <sheetName val="Equip"/>
      <sheetName val="Process (R)"/>
      <sheetName val="Process (T)"/>
      <sheetName val="Mortar"/>
      <sheetName val="Tongke Thu hoi"/>
      <sheetName val="THCP Tuyen"/>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_x0000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TOEC"/>
      <sheetName val="目次"/>
      <sheetName val="電気設備表"/>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Sum material"/>
      <sheetName val="Detail"/>
      <sheetName val="BAG-2"/>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TSCK"/>
      <sheetName val="DMCV"/>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u lieu CKN"/>
      <sheetName val="PTDG "/>
      <sheetName val="AASHTO92"/>
      <sheetName val="Lương"/>
      <sheetName val="Ca máy"/>
      <sheetName val="TH khối lượng phải làm"/>
      <sheetName val="DLN"/>
      <sheetName val="LUACHONTHIETBI"/>
      <sheetName val="Khoiluongmong"/>
      <sheetName val="MTL$-INTER"/>
      <sheetName val="Gia vat tu"/>
      <sheetName val="CANDOI_CT"/>
      <sheetName val="MATK"/>
      <sheetName val="tra-vat-lieu"/>
      <sheetName val="QMCT"/>
      <sheetName val="HRG BHN"/>
      <sheetName val="TABLE-A"/>
      <sheetName val="MTO REV_0"/>
      <sheetName val="영동(D)"/>
      <sheetName val="ELEC"/>
      <sheetName val="Maker List"/>
      <sheetName val="REQUEST BUILDER"/>
      <sheetName val="??"/>
      <sheetName val="DS CHU Ph_x005f_x0001__x0"/>
      <sheetName val="DS CHU Ph_x005f_x005f_x00"/>
      <sheetName val="Du toan truc tiep - Bill 2"/>
      <sheetName val="PL02-NHOM"/>
      <sheetName val="PL02-NHUA"/>
      <sheetName val="DTXD-DD (2)"/>
      <sheetName val="PTVT"/>
      <sheetName val="설계내역서"/>
      <sheetName val="Tra cuu 79"/>
      <sheetName val="DAU VAO"/>
      <sheetName val="5.Khoan"/>
      <sheetName val="1. TH"/>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6.1"/>
      <sheetName val="Muc Luc"/>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Chi_ti_t_Goc_-AB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Keothep"/>
      <sheetName val="Cover"/>
      <sheetName val="HVAC"/>
      <sheetName val="P&amp;S"/>
      <sheetName val="Changelog"/>
      <sheetName val="banggia1"/>
      <sheetName val="Luong GT"/>
      <sheetName val="KH 2010 PA2"/>
      <sheetName val="van khuon"/>
      <sheetName val="CTG"/>
      <sheetName val="DGG"/>
      <sheetName val="THTHTBA"/>
      <sheetName val="DG7606"/>
      <sheetName val="THDG"/>
      <sheetName val="BuilderWorkForME"/>
      <sheetName val="Lương hưng Yên vùng 2"/>
      <sheetName val="Lương Hà Nam"/>
      <sheetName val="Ca máy Hà Nam"/>
      <sheetName val="ca máy Hưng Yên"/>
      <sheetName val="Lương HN"/>
      <sheetName val="Lương VP"/>
      <sheetName val="Ca máy HN"/>
      <sheetName val="Ca máy VP"/>
      <sheetName val="B1.CN"/>
      <sheetName val="Máy"/>
      <sheetName val="TTDZ22"/>
      <sheetName val="Thuc thanh"/>
      <sheetName val="Thongtin"/>
      <sheetName val="Phanlop"/>
      <sheetName val="Banbuc"/>
      <sheetName val="Dinh nghia"/>
      <sheetName val="DZ 35"/>
      <sheetName val="Cto"/>
      <sheetName val="GVL-tuyến"/>
      <sheetName val="THCP - PA1"/>
      <sheetName val="THDT goi thau XD"/>
      <sheetName val="3.1.1"/>
      <sheetName val="3.1.4"/>
      <sheetName val="2.5.1"/>
      <sheetName val="4.1.1"/>
      <sheetName val="4.3.2"/>
      <sheetName val="2.3.3"/>
      <sheetName val="5.3.1"/>
      <sheetName val="2.4.3"/>
      <sheetName val="DG-1353-203"/>
      <sheetName val="dtrong"/>
      <sheetName val="DOAM"/>
      <sheetName val="Ngay"/>
      <sheetName val="NC THEO QĐ 1396 QĐ-SXD"/>
      <sheetName val="Gia NC theo QD 3987-QD-UBND"/>
      <sheetName val="DG TAYNINH"/>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Bend"/>
      <sheetName val="Bảng nhân công"/>
      <sheetName val="DS CHU Ph_x005f_x0001__x005f_x005f_x0"/>
      <sheetName val="KL phat sinh"/>
      <sheetName val="SP10"/>
      <sheetName val="INFOR-ST"/>
      <sheetName val="Mẫu số 21a"/>
      <sheetName val="간접비 계정목록"/>
      <sheetName val="MTO REV.0"/>
      <sheetName val="TDTKP (2)"/>
      <sheetName val="TONGKE3p"/>
      <sheetName val="CHITIET VL-NC-DDTT3PHA "/>
      <sheetName val="CHITIET VL-NC-TT1p"/>
      <sheetName val="Du lieu"/>
      <sheetName val="4.3 Scope of work "/>
      <sheetName val="__"/>
      <sheetName val="_ QUOTATION.xlsx"/>
      <sheetName val="Huong dan"/>
      <sheetName val="KIEM TOAN (PC32)"/>
      <sheetName val="Chiet giam"/>
      <sheetName val="DAO DAP CONG"/>
      <sheetName val="KL-CHITIET"/>
      <sheetName val="Bang chu"/>
      <sheetName val="Lương 1900nhóm I"/>
      <sheetName val="1900 nhóm II"/>
      <sheetName val="Lương 2000nhómII"/>
      <sheetName val="Máy Ngân Sơn"/>
      <sheetName val="Giá VL"/>
      <sheetName val="Danh mục HS"/>
      <sheetName val="GVL-PL"/>
      <sheetName val="A6,MAY"/>
      <sheetName val="QĐ 1396 QĐ-SXD"/>
      <sheetName val="UNIT"/>
      <sheetName val="DS CHU Ph_x00"/>
      <sheetName val="DS_CHU_Ph_x0001__x0000_"/>
      <sheetName val="DS_CHU_Ph_x0001__"/>
      <sheetName val="DS_CHU_Ph_x005f_x0001__x0"/>
      <sheetName val="Gia NC theo TT 13-2021"/>
      <sheetName val="Chiết tính ĐG4790"/>
      <sheetName val="Nhân công"/>
      <sheetName val="DM228 Sua chua"/>
      <sheetName val="VLDM"/>
      <sheetName val="QĐ29CĐRLE"/>
      <sheetName val="6823_PS_17008"/>
      <sheetName val="PU_ITALY_8"/>
      <sheetName val="he_so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Chi_tiết_Goc_-AB5"/>
      <sheetName val="Du_Toan5"/>
      <sheetName val="Chi_ti?t_Goc_-AB4"/>
      <sheetName val="KH_tai_chinh_khoa_san5"/>
      <sheetName val="Chenh_lech_vat_tu5"/>
      <sheetName val="Chiet_tinh_dz355"/>
      <sheetName val="Gioi_thieu5"/>
      <sheetName val="Vat_tu6"/>
      <sheetName val="Canopy,SS5_(2)6"/>
      <sheetName val="RAB_AR&amp;STR6"/>
      <sheetName val="THCP_Lap_dat6"/>
      <sheetName val="THCP_xay_dung6"/>
      <sheetName val="D&amp;W_def_5"/>
      <sheetName val="STRUCTURE_Q'TY5"/>
      <sheetName val="REMAIN_Q'TY_-_SUB5"/>
      <sheetName val="T_K5"/>
      <sheetName val="Nhan_cong5"/>
      <sheetName val="Thiet_bi5"/>
      <sheetName val="DM_ChiPhi5"/>
      <sheetName val="May_TC5"/>
      <sheetName val="Phan_tich5"/>
      <sheetName val="Bang_KL5"/>
      <sheetName val="TH_Kinh_phi5"/>
      <sheetName val="Electrical_Breakdown4"/>
      <sheetName val="MTO_REV_2(ARMOR)5"/>
      <sheetName val="B3A_-_TOWER_A5"/>
      <sheetName val="MAIN_GATE_HOUSE5"/>
      <sheetName val="UNIT_PRICE5"/>
      <sheetName val="Office_Tower5"/>
      <sheetName val="Tien_do_TV5"/>
      <sheetName val="CP_Du_phong5"/>
      <sheetName val="Tong_hop_kinh_phi5"/>
      <sheetName val="THDT_goi_thau_TB5"/>
      <sheetName val="PT_ksat4"/>
      <sheetName val="LUONG_KS4"/>
      <sheetName val="A1_8_NhIII_(1050k)3"/>
      <sheetName val="Nhan_cong_nhom_I3"/>
      <sheetName val="Luong_TT053"/>
      <sheetName val="10_VC_đ__ngắn3"/>
      <sheetName val="VAT_LIEU4"/>
      <sheetName val="ranh_hong4"/>
      <sheetName val="Giá_Bê_tông_2_bên5"/>
      <sheetName val="6PILE__(돌출)5"/>
      <sheetName val="DG_duoi5"/>
      <sheetName val="Phan_tich_tong_hop5"/>
      <sheetName val="Đơn_Giá_5"/>
      <sheetName val="1_R18_BF5"/>
      <sheetName val="6_External_works-R185"/>
      <sheetName val="Sàn_T15"/>
      <sheetName val="Lỗ_thông_gió5"/>
      <sheetName val="BTT_(CAT_COC)5"/>
      <sheetName val="Cash_Flow5"/>
      <sheetName val="Div26_-_Elect5"/>
      <sheetName val="Tho_lai_may5"/>
      <sheetName val="Don_gia_LD5"/>
      <sheetName val="Du_toan_XD5"/>
      <sheetName val="Don_gia_XD5"/>
      <sheetName val="Gia__vat_tu5"/>
      <sheetName val="TH_Vat_tu4"/>
      <sheetName val="TH_MTC4"/>
      <sheetName val="TH_N_Cong4"/>
      <sheetName val="Tong_hop4"/>
      <sheetName val="설치중량_5"/>
      <sheetName val="수문일위_5"/>
      <sheetName val="PTVT_(MAU)5"/>
      <sheetName val="4-Lane_bridge5"/>
      <sheetName val="아파트_5"/>
      <sheetName val="M_674"/>
      <sheetName val="Schedule_S-Curve_Revision#34"/>
      <sheetName val="KET_CAU_CT54"/>
      <sheetName val="TLg_CN&amp;Laixe4"/>
      <sheetName val="TLg_CN&amp;Laixe_(2)4"/>
      <sheetName val="TLg_Laitau4"/>
      <sheetName val="TLg_Laitau_(2)4"/>
      <sheetName val="khung_ten_TD4"/>
      <sheetName val="Don_gia_(khong_in)4"/>
      <sheetName val="Chiettinh_dz0,44"/>
      <sheetName val="BOQ_CAU_CAN4"/>
      <sheetName val="Tính_toàn_đào_đất4"/>
      <sheetName val="Khối_lượng_cốt_thép4"/>
      <sheetName val="Chi_tiết_chi_phí_chung4"/>
      <sheetName val="CP__SD_Điện4"/>
      <sheetName val="1_Quotation(見積決裁書）_3"/>
      <sheetName val="2_Operation(実施計画書）3"/>
      <sheetName val="3_Summary_of_Cost_3"/>
      <sheetName val="4_Ｓｐｅｃｉａｌ_Material3"/>
      <sheetName val="6_Ｃｏｍｍｏｎ_Material3"/>
      <sheetName val="9_Indirect_budget3"/>
      <sheetName val="TOP_3"/>
      <sheetName val="Detail_E3"/>
      <sheetName val="Hệ_số3"/>
      <sheetName val="Động_cơ3"/>
      <sheetName val="Currency_Rate3"/>
      <sheetName val="Elec_LG4"/>
      <sheetName val="1_Requisition(E)3"/>
      <sheetName val="03_Detailed3"/>
      <sheetName val="01_Bid_Price_summary3"/>
      <sheetName val="THEP_TAM4"/>
      <sheetName val="THEP_HÌNH4"/>
      <sheetName val="THEP_HINH4"/>
      <sheetName val="XA_GO4"/>
      <sheetName val="BANG_TRA4"/>
      <sheetName val="Bill_2_1_BOQ_ĐIỆN4"/>
      <sheetName val="Chi_ti_t_Goc_-AB4"/>
      <sheetName val="kinh_3"/>
      <sheetName val="Scorp_of_work_(2)3"/>
      <sheetName val="SUM_(2)3"/>
      <sheetName val="CPC_(2)3"/>
      <sheetName val="A1_ELC_ok_3"/>
      <sheetName val="_A2_ELV_ok3"/>
      <sheetName val="A3_VAC_ok_3"/>
      <sheetName val="A4_PLB_ok3"/>
      <sheetName val="A5_FPS_ok3"/>
      <sheetName val="_B1_ELC__ok3"/>
      <sheetName val="B2_ELV_ok3"/>
      <sheetName val="B3_VAC_ok3"/>
      <sheetName val="B4_PLB_3"/>
      <sheetName val="B5_FPS_ok3"/>
      <sheetName val="C__SOFTWARE3"/>
      <sheetName val="D__OTHER3"/>
      <sheetName val="A1__ELC_PANEL3"/>
      <sheetName val="Sum_material3"/>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BC_Ton_Kho_New3"/>
      <sheetName val="BC_Cua_GSBH_New3"/>
      <sheetName val="ESTI_3"/>
      <sheetName val="DS_CHU_Ph2"/>
      <sheetName val="CT_Thang_Mo3"/>
      <sheetName val="CT__PL3"/>
      <sheetName val="Dgia_vat_tu3"/>
      <sheetName val="Don_gia_III3"/>
      <sheetName val="Bhyt_t13"/>
      <sheetName val="DS_CHU_Ph?2"/>
      <sheetName val="Leave_Statistic_Report4"/>
      <sheetName val="EIRR&gt;_23"/>
      <sheetName val="DS_CHU_Ph_2"/>
      <sheetName val="DS_CHU_Ph_x005f_x0001__x005f_x0000_3"/>
      <sheetName val="DS_CHU_Ph_x005f_x0001_?3"/>
      <sheetName val="DS_CHU_Ph_x005f_x0001_3"/>
      <sheetName val="DS_CHU_Ph_x005f_x0001__3"/>
      <sheetName val="Vat_tu_XD3"/>
      <sheetName val="DS_CHU_Ph_x005f_x005f_x005f_x0001__x005f_x005f_x3"/>
      <sheetName val="DS_CHU_Ph_x005f_x005f_x005f_x0001__3"/>
      <sheetName val="DS_CHU_Ph_x005f_x005f_x005f_x0001_3"/>
      <sheetName val="Ceiling_Height-_Schedule4"/>
      <sheetName val="COC-LAP_DAT4"/>
      <sheetName val="02-Lap_dat4"/>
      <sheetName val="Ngân_sách4"/>
      <sheetName val="09-Hoan_thien_nen4"/>
      <sheetName val="NVN_Hotel4"/>
      <sheetName val="list_VL4"/>
      <sheetName val="Trình_mẫu_VL4"/>
      <sheetName val="Nhap_VL4"/>
      <sheetName val="LIST_VLĐV4"/>
      <sheetName val="BB_VLDV4"/>
      <sheetName val="BB_VLDV_(multi)4"/>
      <sheetName val="nghiệm_thu_hoàn_thành4"/>
      <sheetName val="Báo_cáo_hiện_trường4"/>
      <sheetName val="Kế_hoạch_nghiệm_thu4"/>
      <sheetName val="Quy_trình4"/>
      <sheetName val="List_vữa4"/>
      <sheetName val="List_NT4"/>
      <sheetName val="BBNT_thô4"/>
      <sheetName val="Equip_3"/>
      <sheetName val="A1_CN3"/>
      <sheetName val="Phân_tích4"/>
      <sheetName val="Nhap_VT_oto3"/>
      <sheetName val="0__Bìa3"/>
      <sheetName val="1__THONG_TIN_TT3"/>
      <sheetName val="Tiên_Lượng3"/>
      <sheetName val="THGT_TT_PL01&amp;023"/>
      <sheetName val="1__THGT-TT3"/>
      <sheetName val="1_1_THGT_MEP3"/>
      <sheetName val="1_2_THGT_PCCC3"/>
      <sheetName val="1_3_THGT_PL3"/>
      <sheetName val="2__BBNT_KLHT3"/>
      <sheetName val="4_2_THKL_PL023"/>
      <sheetName val="5_2_DGCT_PL023"/>
      <sheetName val="3__DGCT_MEP_+_PCCC_3"/>
      <sheetName val="3_1_DGCT_PL3"/>
      <sheetName val="DBỐC_ACMV3"/>
      <sheetName val="DB_CABLE3"/>
      <sheetName val="DB_ONG_CC_&amp;_CS3"/>
      <sheetName val="DB_CABLE_FA_+_SP3"/>
      <sheetName val="DB_ONG_SP_ELC3"/>
      <sheetName val="DB_CTN3"/>
      <sheetName val="Pasir_Panjang_100J3"/>
      <sheetName val="hrs_&amp;_prg3"/>
      <sheetName val="TỔNG_HỢP_KHỐI_LƯỢNG3"/>
      <sheetName val="NƯƠC_CẤP_TRỤC_+_TAY_NHÁNH3"/>
      <sheetName val="KL_san_lap3"/>
      <sheetName val="BẢNG_ÁP_GIÁ_(in)3"/>
      <sheetName val="NT_(KL)_IN3"/>
      <sheetName val="DOM_D23"/>
      <sheetName val="nhà_ăn3"/>
      <sheetName val="Công_nhật3"/>
      <sheetName val="btkt_cột3"/>
      <sheetName val="Budget_Code3"/>
      <sheetName val="Luong_A33"/>
      <sheetName val="Luong_TT013"/>
      <sheetName val="DG_TN_TB_LE_(2)3"/>
      <sheetName val="Maker_List2"/>
      <sheetName val="REQUEST_BUILDER2"/>
      <sheetName val="Chi_tiet_ranh"/>
      <sheetName val="Duong_Ngang"/>
      <sheetName val="San_gia_co"/>
      <sheetName val="Bien_Bao"/>
      <sheetName val="Coc_tieu_-_Coc_H"/>
      <sheetName val="NC_"/>
      <sheetName val="CT_-THVLNC2"/>
      <sheetName val="Chiet_tinh2"/>
      <sheetName val="san_dao2"/>
      <sheetName val="Ty_le2"/>
      <sheetName val="Bang_cap2"/>
      <sheetName val="C_BI_DAO"/>
      <sheetName val="Luong_BN"/>
      <sheetName val="Luong_TB"/>
      <sheetName val="Ca_may_TB"/>
      <sheetName val="Máy_BN"/>
      <sheetName val="CT_DZ"/>
      <sheetName val="DSHD_DH2"/>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GOC-KO_IN3"/>
      <sheetName val="luong_3"/>
      <sheetName val="THONG_SO3"/>
      <sheetName val="Đơn_giá_chi_tiết_TN_393"/>
      <sheetName val="TH_thiet_bi3"/>
      <sheetName val="TH_may_TC3"/>
      <sheetName val="Bang_phan_tich3"/>
      <sheetName val="DM_Chi_phi3"/>
      <sheetName val="Bill_rekap3"/>
      <sheetName val="CFA_(ME)3"/>
      <sheetName val="Cost_Report_Sum3"/>
      <sheetName val="Thong_tin3"/>
      <sheetName val="Danh_muc_NT_cong_viec3"/>
      <sheetName val="Danh_muc_NT_Giai_doan3"/>
      <sheetName val="Danh_muc_NT_Vat_lieu3"/>
      <sheetName val="ND_Nhat_ky3"/>
      <sheetName val="NT_cong_viec3"/>
      <sheetName val="Dầm_13"/>
      <sheetName val="Cọc_nhồi3"/>
      <sheetName val="XD_nhanh_33"/>
      <sheetName val="Sheet1_(2)3"/>
      <sheetName val="DS_CHU_Ph_x005f_x0001__x02"/>
      <sheetName val="DS_CHU_Ph_x005f_x005f_x002"/>
      <sheetName val="1__BCC_T03_20183"/>
      <sheetName val="2___BCC_T04_20183"/>
      <sheetName val="TK_SX2"/>
      <sheetName val="5_2_1_Đo_bóc_KL_OLK-103"/>
      <sheetName val="4_2_1_Đo_bóc_KL_OLK-063"/>
      <sheetName val="4_1_1_CHI_TIET_OLK-063"/>
      <sheetName val="Du_toan_truc_tiep_-_Bill_22"/>
      <sheetName val="TINH_GIA_-_SAN_XUAT_Vertico2"/>
      <sheetName val="Cong_nợ2"/>
      <sheetName val="DTXD-DD_(2)2"/>
      <sheetName val="DS_CHU_Ph_x01"/>
      <sheetName val="Breakdown_(B)2"/>
      <sheetName val="GA_152"/>
      <sheetName val="HÒA_XUÂN_II2"/>
      <sheetName val="LƯƠNG_YÊN2"/>
      <sheetName val="OCEAN_GATE2"/>
      <sheetName val="THÀNH_ĐÔ2"/>
      <sheetName val="Thép_phần_thô2"/>
      <sheetName val="Tong_du_toan1"/>
      <sheetName val="DGchitiet_1"/>
      <sheetName val="CP_HMC1"/>
      <sheetName val="CP_Khac_cuoc_VC1"/>
      <sheetName val="HRG_BHN1"/>
      <sheetName val="BOQ_DOME_G1"/>
      <sheetName val="Phòng_4_SV1"/>
      <sheetName val="Phòng_2_SV1"/>
      <sheetName val="Phòng_bảo_vệ1"/>
      <sheetName val="Hành_lang,_cầu_thang,_phòng_đệ1"/>
      <sheetName val="Thang_máng_và_cáp_điện_tủ_tầng1"/>
      <sheetName val="Thiết_bị1"/>
      <sheetName val="Chống_sét_và_tiếp_địa1"/>
      <sheetName val="Đặt_chờ_báo_cháy1"/>
      <sheetName val="Đặt_chờ_mạng1"/>
      <sheetName val="BOQ_DOME_H1"/>
      <sheetName val="GIÁ_HĐ_30_CĂN1"/>
      <sheetName val="Bang_chiet_tinh_TBA1"/>
      <sheetName val="Luong_GT1"/>
      <sheetName val="Bảng_nhân_công1"/>
      <sheetName val="Div_131"/>
      <sheetName val="DS_CHU_Ph_x005f_x0001__x005f_x005f_x01"/>
      <sheetName val="KL_phat_sinh1"/>
      <sheetName val="11-MEPF"/>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GV1-D13_(Casement_door)1"/>
      <sheetName val="built-up_rate1"/>
      <sheetName val="List_of_works1"/>
      <sheetName val="GEN_REQ1"/>
      <sheetName val="SD_and_START_UP1"/>
      <sheetName val="VT_NC_M1"/>
      <sheetName val="KHỐI_LƯỢNG_TB_-_newFormat1"/>
      <sheetName val="BOQ"/>
      <sheetName val="PKKK"/>
      <sheetName val="Kính"/>
      <sheetName val="Bảng_Phân_Tích_Chi_Phí1"/>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A1_8_NhIII_(1050k)1"/>
      <sheetName val="Nhan_cong_nhom_I1"/>
      <sheetName val="Luong_TT051"/>
      <sheetName val="10_VC_đ__ngắn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Chiet_tinh"/>
      <sheetName val="CT_-THVLNC"/>
      <sheetName val="san_dao"/>
      <sheetName val="Ty_le"/>
      <sheetName val="DSHD_DH"/>
      <sheetName val="DTXD-DD_(2)"/>
      <sheetName val="GA_15"/>
      <sheetName val="HÒA_XUÂN_II"/>
      <sheetName val="LƯƠNG_YÊN"/>
      <sheetName val="OCEAN_GATE"/>
      <sheetName val="THÀNH_ĐÔ"/>
      <sheetName val="DS_CHU_Ph_x0"/>
      <sheetName val="Breakdown_(B)"/>
      <sheetName val="Thép_phần_thô"/>
      <sheetName val="Bang_chi_tiet-Direct_work1"/>
      <sheetName val="Inputs_Sens"/>
      <sheetName val="IS_Sum_CM"/>
      <sheetName val="COFFA"/>
      <sheetName val="RecheckBOQ"/>
      <sheetName val="MTO_REV_01"/>
      <sheetName val="Div10"/>
      <sheetName val="Div11"/>
      <sheetName val="Div12"/>
      <sheetName val="Div13"/>
      <sheetName val="Div2"/>
      <sheetName val="Div4"/>
      <sheetName val="Div5"/>
      <sheetName val="Div6"/>
      <sheetName val="Div7"/>
      <sheetName val="Div8"/>
      <sheetName val="Div9"/>
      <sheetName val="공문"/>
      <sheetName val="INDEX"/>
      <sheetName val="4641"/>
      <sheetName val="BOX(1_5X1_5)"/>
      <sheetName val="Cost_annalysis"/>
      <sheetName val="03__THGT"/>
      <sheetName val="door"/>
      <sheetName val="CFA_Sumary"/>
      <sheetName val="Certificate"/>
      <sheetName val="Attached_List"/>
      <sheetName val="List_AdvancePayment"/>
      <sheetName val="List_Retention_(Contract)1"/>
      <sheetName val="List_AP_(Contract)1"/>
      <sheetName val="Progress_nstallaton_(2)1"/>
      <sheetName val="List_VO"/>
      <sheetName val="List_CO"/>
      <sheetName val="Thoat_nuoc"/>
      <sheetName val="MEP_Building"/>
      <sheetName val="XL-Duct"/>
      <sheetName val="Bang_TT"/>
      <sheetName val="8-31-98"/>
      <sheetName val="worksheet_inchican"/>
      <sheetName val="combined_9-30"/>
      <sheetName val="DS_CHU_Ph_x001"/>
      <sheetName val="DS_CHU_Ph1"/>
      <sheetName val="DS_CHU_Ph?1"/>
      <sheetName val="DS_CHU_Ph_1"/>
      <sheetName val="DS_CHU_Ph_x005f_x0001__x1"/>
      <sheetName val="DS_CHU_Ph_x00"/>
      <sheetName val="foxz"/>
      <sheetName val="NTNB"/>
      <sheetName val="Cao_TN"/>
      <sheetName val="ĐỔ_BT_5"/>
      <sheetName val="222"/>
      <sheetName val="LĐCĐ"/>
      <sheetName val="LĐTĐ"/>
      <sheetName val="CPDD_II"/>
      <sheetName val="NT_CAO_DO"/>
      <sheetName val="Thống_kê"/>
      <sheetName val="Tongke_Thu_hoi"/>
      <sheetName val="Tong_hop_cpc"/>
      <sheetName val="Tủ_điện"/>
      <sheetName val="CT_mong"/>
      <sheetName val="Phu_Lg"/>
      <sheetName val="TP_TNguyen"/>
      <sheetName val="TP_Thái_Nguyên"/>
      <sheetName val="Đội_110"/>
      <sheetName val="Floor"/>
      <sheetName val="프랜트면허"/>
      <sheetName val="토목주소"/>
      <sheetName val="Quarterly_4"/>
      <sheetName val="SCADA_PRICE(WTP)"/>
      <sheetName val="KUNGDEVI"/>
      <sheetName val="gia_vt"/>
      <sheetName val="1_BILL_MOI_THAU_CAN_THUONG"/>
      <sheetName val="Block_A-FlrBm(Conc&amp;Fwk)"/>
      <sheetName val="Char"/>
      <sheetName val="SCOPE_OF_WORK"/>
      <sheetName val="KTCK"/>
      <sheetName val="_견적서"/>
      <sheetName val="1__Dashboard"/>
      <sheetName val="Utilities"/>
      <sheetName val="Civil_B1"/>
      <sheetName val="Civil_B4"/>
      <sheetName val="CONSOIDATE_4"/>
      <sheetName val="CONSOIDATE_2"/>
      <sheetName val="1CT-CAUTHANG-TT-T13(TRIU)&lt;16&gt;16"/>
      <sheetName val="3,CT-CAUTHANG-T23-24&gt;50"/>
      <sheetName val="Xuat152"/>
      <sheetName val="THKP957"/>
      <sheetName val="Đầu_vào"/>
      <sheetName val="도로경계단위"/>
      <sheetName val="6823_PS_17007"/>
      <sheetName val="PU_ITALY_7"/>
      <sheetName val="Vat_tu5"/>
      <sheetName val="Canopy,SS5_(2)5"/>
      <sheetName val="RAB_AR&amp;STR5"/>
      <sheetName val="THCP_Lap_dat5"/>
      <sheetName val="THCP_xay_dung5"/>
      <sheetName val="D&amp;W_def_4"/>
      <sheetName val="Gioi_thieu4"/>
      <sheetName val="Du_Toan4"/>
      <sheetName val="he_so4"/>
      <sheetName val="KH_tai_chinh_khoa_san4"/>
      <sheetName val="STRUCTURE_Q'TY4"/>
      <sheetName val="REMAIN_Q'TY_-_SUB4"/>
      <sheetName val="Nhan_cong4"/>
      <sheetName val="Thiet_bi4"/>
      <sheetName val="DM_ChiPhi4"/>
      <sheetName val="May_TC4"/>
      <sheetName val="Phan_tich4"/>
      <sheetName val="Bang_KL4"/>
      <sheetName val="TH_Kinh_phi4"/>
      <sheetName val="T_K4"/>
      <sheetName val="B3A_-_TOWER_A4"/>
      <sheetName val="Giá_Bê_tông_2_bên4"/>
      <sheetName val="Phan_tich_tong_hop4"/>
      <sheetName val="MAIN_GATE_HOUSE4"/>
      <sheetName val="Chiet_tinh_dz354"/>
      <sheetName val="DON_GIA4"/>
      <sheetName val="CHITIET_VL-NC4"/>
      <sheetName val="dongia_(2)4"/>
      <sheetName val="THPDMoi__(2)4"/>
      <sheetName val="t-h_HA_THE4"/>
      <sheetName val="CHITIET_VL-NC-TT_-1p4"/>
      <sheetName val="TONG_HOP_VL-NC_TT4"/>
      <sheetName val="TH_XL4"/>
      <sheetName val="CHITIET_VL-NC-TT-3p4"/>
      <sheetName val="KPVC-BD_4"/>
      <sheetName val="TONG_HOP_VL-NC4"/>
      <sheetName val="TONGKE3p_4"/>
      <sheetName val="TH_VL,_NC,_DDHT_Thanhphuoc4"/>
      <sheetName val="DG_duoi4"/>
      <sheetName val="6PILE__(돌출)4"/>
      <sheetName val="Office_Tower4"/>
      <sheetName val="Chenh_lech_vat_tu4"/>
      <sheetName val="Chi_tiết_Goc_-AB4"/>
      <sheetName val="UNIT_PRICE4"/>
      <sheetName val="Tien_do_TV4"/>
      <sheetName val="CP_Du_phong4"/>
      <sheetName val="Tong_hop_kinh_phi4"/>
      <sheetName val="THDT_goi_thau_TB4"/>
      <sheetName val="BTT_(CAT_COC)4"/>
      <sheetName val="Đơn_Giá_4"/>
      <sheetName val="1_R18_BF4"/>
      <sheetName val="6_External_works-R184"/>
      <sheetName val="MTO_REV_2(ARMOR)4"/>
      <sheetName val="Sàn_T14"/>
      <sheetName val="Lỗ_thông_gió4"/>
      <sheetName val="Cash_Flow4"/>
      <sheetName val="TH_Vat_tu3"/>
      <sheetName val="TH_MTC3"/>
      <sheetName val="TH_N_Cong3"/>
      <sheetName val="Electrical_Breakdown3"/>
      <sheetName val="Tho_lai_may4"/>
      <sheetName val="Don_gia_LD4"/>
      <sheetName val="Du_toan_XD4"/>
      <sheetName val="Don_gia_XD4"/>
      <sheetName val="Div26_-_Elect4"/>
      <sheetName val="Gia__vat_tu4"/>
      <sheetName val="Tong_hop3"/>
      <sheetName val="설치중량_4"/>
      <sheetName val="수문일위_4"/>
      <sheetName val="PTVT_(MAU)4"/>
      <sheetName val="4-Lane_bridge4"/>
      <sheetName val="아파트_4"/>
      <sheetName val="M_673"/>
      <sheetName val="Schedule_S-Curve_Revision#33"/>
      <sheetName val="KET_CAU_CT53"/>
      <sheetName val="Chiettinh_dz0,43"/>
      <sheetName val="Don_gia_(khong_in)3"/>
      <sheetName val="Chi_ti?t_Goc_-AB3"/>
      <sheetName val="khung_ten_TD3"/>
      <sheetName val="TLg_CN&amp;Laixe3"/>
      <sheetName val="TLg_CN&amp;Laixe_(2)3"/>
      <sheetName val="TLg_Laitau3"/>
      <sheetName val="TLg_Laitau_(2)3"/>
      <sheetName val="PT_ksat3"/>
      <sheetName val="LUONG_KS3"/>
      <sheetName val="VAT_LIEU3"/>
      <sheetName val="ranh_hong3"/>
      <sheetName val="THEP_TAM3"/>
      <sheetName val="THEP_HÌNH3"/>
      <sheetName val="THEP_HINH3"/>
      <sheetName val="XA_GO3"/>
      <sheetName val="BANG_TRA3"/>
      <sheetName val="Elec_LG3"/>
      <sheetName val="Bill_2_1_BOQ_ĐIỆN3"/>
      <sheetName val="BOQ_CAU_CAN3"/>
      <sheetName val="Tính_toàn_đào_đất3"/>
      <sheetName val="Khối_lượng_cốt_thép3"/>
      <sheetName val="Chi_tiết_chi_phí_chung3"/>
      <sheetName val="CP__SD_Điện3"/>
      <sheetName val="Chi_ti_t_Goc_-AB3"/>
      <sheetName val="Equip_2"/>
      <sheetName val="A1_CN2"/>
      <sheetName val="Hệ_số2"/>
      <sheetName val="Động_cơ2"/>
      <sheetName val="Currency_Rate2"/>
      <sheetName val="Ceiling_Height-_Schedule3"/>
      <sheetName val="COC-LAP_DAT3"/>
      <sheetName val="02-Lap_dat3"/>
      <sheetName val="Ngân_sách3"/>
      <sheetName val="09-Hoan_thien_nen3"/>
      <sheetName val="NVN_Hotel3"/>
      <sheetName val="list_VL3"/>
      <sheetName val="Trình_mẫu_VL3"/>
      <sheetName val="Nhap_VL3"/>
      <sheetName val="LIST_VLĐV3"/>
      <sheetName val="BB_VLDV3"/>
      <sheetName val="BB_VLDV_(multi)3"/>
      <sheetName val="nghiệm_thu_hoàn_thành3"/>
      <sheetName val="Báo_cáo_hiện_trường3"/>
      <sheetName val="Kế_hoạch_nghiệm_thu3"/>
      <sheetName val="Quy_trình3"/>
      <sheetName val="List_vữa3"/>
      <sheetName val="List_NT3"/>
      <sheetName val="BBNT_thô3"/>
      <sheetName val="Phân_tích3"/>
      <sheetName val="EIRR&gt;_22"/>
      <sheetName val="kinh_2"/>
      <sheetName val="1_Quotation(見積決裁書）_2"/>
      <sheetName val="2_Operation(実施計画書）2"/>
      <sheetName val="3_Summary_of_Cost_2"/>
      <sheetName val="4_Ｓｐｅｃｉａｌ_Material2"/>
      <sheetName val="6_Ｃｏｍｍｏｎ_Material2"/>
      <sheetName val="9_Indirect_budget2"/>
      <sheetName val="TOP_2"/>
      <sheetName val="Detail_E2"/>
      <sheetName val="1_Requisition(E)2"/>
      <sheetName val="Pasir_Panjang_100J2"/>
      <sheetName val="03_Detailed2"/>
      <sheetName val="01_Bid_Price_summary2"/>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BC_Ton_Kho_New2"/>
      <sheetName val="BC_Cua_GSBH_New2"/>
      <sheetName val="ESTI_2"/>
      <sheetName val="CT_Thang_Mo2"/>
      <sheetName val="CT__PL2"/>
      <sheetName val="Dgia_vat_tu2"/>
      <sheetName val="Don_gia_III2"/>
      <sheetName val="Bhyt_t12"/>
      <sheetName val="Leave_Statistic_Report3"/>
      <sheetName val="DS_CHU_Ph_x005f_x0001__x005f_x0000_2"/>
      <sheetName val="DS_CHU_Ph_x005f_x0001_?2"/>
      <sheetName val="DS_CHU_Ph_x005f_x0001_2"/>
      <sheetName val="DS_CHU_Ph_x005f_x0001__2"/>
      <sheetName val="Vat_tu_XD2"/>
      <sheetName val="DS_CHU_Ph_x005f_x005f_x005f_x0001__x005f_x005f_x2"/>
      <sheetName val="DS_CHU_Ph_x005f_x005f_x005f_x0001__2"/>
      <sheetName val="DS_CHU_Ph_x005f_x005f_x005f_x0001_2"/>
      <sheetName val="A1_8_NhIII_(1050k)2"/>
      <sheetName val="Nhan_cong_nhom_I2"/>
      <sheetName val="Luong_TT052"/>
      <sheetName val="10_VC_đ__ngắn2"/>
      <sheetName val="Nhap_VT_oto2"/>
      <sheetName val="0__Bìa2"/>
      <sheetName val="1__THONG_TIN_TT2"/>
      <sheetName val="Tiên_Lượng2"/>
      <sheetName val="THGT_TT_PL01&amp;022"/>
      <sheetName val="1__THGT-TT2"/>
      <sheetName val="1_1_THGT_MEP2"/>
      <sheetName val="1_2_THGT_PCCC2"/>
      <sheetName val="1_3_THGT_PL2"/>
      <sheetName val="2__BBNT_KLHT2"/>
      <sheetName val="4_2_THKL_PL022"/>
      <sheetName val="5_2_DGCT_PL022"/>
      <sheetName val="3__DGCT_MEP_+_PCCC_2"/>
      <sheetName val="3_1_DGCT_PL2"/>
      <sheetName val="DBỐC_ACMV2"/>
      <sheetName val="DB_CABLE2"/>
      <sheetName val="DB_ONG_CC_&amp;_CS2"/>
      <sheetName val="DB_CABLE_FA_+_SP2"/>
      <sheetName val="DB_ONG_SP_ELC2"/>
      <sheetName val="DB_CTN2"/>
      <sheetName val="Thong_tin2"/>
      <sheetName val="Danh_muc_NT_cong_viec2"/>
      <sheetName val="Danh_muc_NT_Giai_doan2"/>
      <sheetName val="Danh_muc_NT_Vat_lieu2"/>
      <sheetName val="ND_Nhat_ky2"/>
      <sheetName val="NT_cong_viec2"/>
      <sheetName val="KL_san_lap2"/>
      <sheetName val="luong_2"/>
      <sheetName val="BẢNG_ÁP_GIÁ_(in)2"/>
      <sheetName val="NT_(KL)_IN2"/>
      <sheetName val="DOM_D22"/>
      <sheetName val="nhà_ăn2"/>
      <sheetName val="Công_nhật2"/>
      <sheetName val="btkt_cột2"/>
      <sheetName val="Bill_rekap2"/>
      <sheetName val="hrs_&amp;_prg2"/>
      <sheetName val="TH_thiet_bi2"/>
      <sheetName val="TH_may_TC2"/>
      <sheetName val="Bang_phan_tich2"/>
      <sheetName val="DM_Chi_phi2"/>
      <sheetName val="CFA_(ME)2"/>
      <sheetName val="TỔNG_HỢP_KHỐI_LƯỢNG2"/>
      <sheetName val="NƯƠC_CẤP_TRỤC_+_TAY_NHÁNH2"/>
      <sheetName val="THONG_SO2"/>
      <sheetName val="Đơn_giá_chi_tiết_TN_392"/>
      <sheetName val="Cost_Report_Sum2"/>
      <sheetName val="GOC-KO_IN2"/>
      <sheetName val="Dầm_12"/>
      <sheetName val="Cọc_nhồi2"/>
      <sheetName val="Sheet1_(2)2"/>
      <sheetName val="XD_nhanh_32"/>
      <sheetName val="1__BCC_T03_20182"/>
      <sheetName val="2___BCC_T04_20182"/>
      <sheetName val="TK_SX1"/>
      <sheetName val="Scorp_of_work_(2)2"/>
      <sheetName val="SUM_(2)2"/>
      <sheetName val="CPC_(2)2"/>
      <sheetName val="A1_ELC_ok_2"/>
      <sheetName val="_A2_ELV_ok2"/>
      <sheetName val="A3_VAC_ok_2"/>
      <sheetName val="A4_PLB_ok2"/>
      <sheetName val="A5_FPS_ok2"/>
      <sheetName val="_B1_ELC__ok2"/>
      <sheetName val="B2_ELV_ok2"/>
      <sheetName val="B3_VAC_ok2"/>
      <sheetName val="B4_PLB_2"/>
      <sheetName val="B5_FPS_ok2"/>
      <sheetName val="C__SOFTWARE2"/>
      <sheetName val="D__OTHER2"/>
      <sheetName val="A1__ELC_PANEL2"/>
      <sheetName val="Sum_material2"/>
      <sheetName val="5_2_1_Đo_bóc_KL_OLK-102"/>
      <sheetName val="4_2_1_Đo_bóc_KL_OLK-062"/>
      <sheetName val="4_1_1_CHI_TIET_OLK-062"/>
      <sheetName val="Du_toan_truc_tiep_-_Bill_21"/>
      <sheetName val="DS_CHU_Ph_x005f_x0001__x01"/>
      <sheetName val="DS_CHU_Ph_x005f_x005f_x001"/>
      <sheetName val="Budget_Code2"/>
      <sheetName val="Luong_A32"/>
      <sheetName val="Luong_TT012"/>
      <sheetName val="DG_TN_TB_LE_(2)2"/>
      <sheetName val="TINH_GIA_-_SAN_XUAT_Vertico1"/>
      <sheetName val="Maker_List1"/>
      <sheetName val="REQUEST_BUILDER1"/>
      <sheetName val="Bang_cap1"/>
      <sheetName val="Chiet_tinh1"/>
      <sheetName val="CT_-THVLNC1"/>
      <sheetName val="san_dao1"/>
      <sheetName val="Ty_le1"/>
      <sheetName val="DSHD_DH1"/>
      <sheetName val="DTXD-DD_(2)1"/>
      <sheetName val="Cong_nợ1"/>
      <sheetName val="GA_151"/>
      <sheetName val="HÒA_XUÂN_II1"/>
      <sheetName val="LƯƠNG_YÊN1"/>
      <sheetName val="OCEAN_GATE1"/>
      <sheetName val="THÀNH_ĐÔ1"/>
      <sheetName val="Breakdown_(B)1"/>
      <sheetName val="Thép_phần_thô1"/>
      <sheetName val="HRG_BHN"/>
      <sheetName val="BOQ_DOME_G"/>
      <sheetName val="Phòng_4_SV"/>
      <sheetName val="Phòng_2_SV"/>
      <sheetName val="Phòng_bảo_vệ"/>
      <sheetName val="Hành_lang,_cầu_thang,_phòng_đện"/>
      <sheetName val="Thang_máng_và_cáp_điện_tủ_tầng"/>
      <sheetName val="Thiết_bị"/>
      <sheetName val="Chống_sét_và_tiếp_địa"/>
      <sheetName val="Đặt_chờ_báo_cháy"/>
      <sheetName val="Đặt_chờ_mạng"/>
      <sheetName val="BOQ_DOME_H"/>
      <sheetName val="GIÁ_HĐ_30_CĂN"/>
      <sheetName val="Tong_du_toan"/>
      <sheetName val="DGchitiet_"/>
      <sheetName val="CP_HMC"/>
      <sheetName val="CP_Khac_cuoc_VC"/>
      <sheetName val="Bang_chiet_tinh_TBA"/>
      <sheetName val="DS_CHU_Ph_x005f_x0001__x005f_x005f_x0"/>
      <sheetName val="KL_phat_sinh"/>
      <sheetName val="Bảng_nhân_công"/>
      <sheetName val="KHỐI_LƯỢNG_TB_-_newFormat"/>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GV1-D13_(Casement_door)"/>
      <sheetName val="built-up_rate"/>
      <sheetName val="List_of_works"/>
      <sheetName val="GEN_REQ"/>
      <sheetName val="SD_and_START_UP"/>
      <sheetName val="VT_NC_M"/>
      <sheetName val="Luong_GT"/>
      <sheetName val="Bảng_Phân_Tích_Chi_Phí"/>
      <sheetName val="Bang_chi_tiet-Direct_work"/>
      <sheetName val="Div_13"/>
      <sheetName val="List_Retention_(Contract)"/>
      <sheetName val="List_AP_(Contract)"/>
      <sheetName val="Progress_nstallaton_(2)"/>
      <sheetName val="MTO_REV_0"/>
      <sheetName val="kinh_phí_XD"/>
      <sheetName val="2_O_PHAN_TICH"/>
      <sheetName val="D_WBS"/>
      <sheetName val="D_GIA"/>
      <sheetName val="D_INFOR"/>
      <sheetName val="D_TP_CONTRACT"/>
      <sheetName val="I_TP"/>
      <sheetName val="3_O_NGAN_SACH"/>
      <sheetName val="Mã"/>
      <sheetName val="DAU_VAO"/>
      <sheetName val="5_Khoan"/>
      <sheetName val="1__TH"/>
      <sheetName val="Tai_trong"/>
      <sheetName val="Div 13"/>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ảng Phân Tích Chi Phí"/>
      <sheetName val="Bang chi tiet-Direct work"/>
      <sheetName val="BOX(1.5X1.5)"/>
      <sheetName val="Cost annalysis"/>
      <sheetName val="03. THGT"/>
      <sheetName val="CFA Sumary"/>
      <sheetName val="List_Retention (Contract)"/>
      <sheetName val="List_AP (Contract)"/>
      <sheetName val="Progress nstallaton (2)"/>
      <sheetName val="Thoat nuoc"/>
      <sheetName val="MEP Building"/>
      <sheetName val="Bang TT"/>
      <sheetName val="worksheet inchican"/>
      <sheetName val="combined 9-30"/>
      <sheetName val="DS_CHU_Ph_x0001_?"/>
      <sheetName val="DS_CHU_Ph_x0001__x0000_1"/>
      <sheetName val="DS_CHU_Ph_x0001_?1"/>
      <sheetName val="DS_CHU_Ph_x0001__1"/>
      <sheetName val="DS_CHU_Ph_x0001__x0"/>
      <sheetName val="Cao TN"/>
      <sheetName val="ĐỔ BT 5"/>
      <sheetName val="CPDD II"/>
      <sheetName val="NT CAO DO"/>
      <sheetName val="Thống kê"/>
      <sheetName val="Quarterly 4"/>
      <sheetName val="SCADA PRICE(WTP)"/>
      <sheetName val="gia vt"/>
      <sheetName val="1.BILL MOI THAU CAN THUONG"/>
      <sheetName val="Block A-FlrBm(Conc&amp;Fwk)"/>
      <sheetName val="SCOPE OF WORK"/>
      <sheetName val=" 견적서"/>
      <sheetName val="1. Dashboard"/>
      <sheetName val="CONSOIDATE 4"/>
      <sheetName val="CONSOIDATE 2"/>
      <sheetName val="Đầu vào"/>
      <sheetName val="kinh phí XD"/>
      <sheetName val="2_O_PHAN TICH"/>
      <sheetName val="3_O_NGAN SACH"/>
      <sheetName val="Tai trong"/>
      <sheetName val="DGBCVT"/>
      <sheetName val="DGSC"/>
      <sheetName val="Sheet10"/>
      <sheetName val="VTTB-DD"/>
      <sheetName val="Gia NC theo TT05"/>
      <sheetName val="Thong so dau vao"/>
      <sheetName val="GIA CA MAY"/>
      <sheetName val="NC THEO QĐ 2188 QĐ-SXD"/>
      <sheetName val="Danh phap EVN"/>
      <sheetName val="Gia ca MP theo TT13"/>
      <sheetName val="DS CHU Ph_x0001_"/>
      <sheetName val="DS_CHU_Ph_x0001_"/>
      <sheetName val="Dinh muc tu van"/>
      <sheetName val="Tiep dia"/>
      <sheetName val="工程量清单表"/>
      <sheetName val="sis.xlm"/>
      <sheetName val="材料基价"/>
      <sheetName val="机械台时"/>
      <sheetName val="P. control"/>
      <sheetName val="取费系数表"/>
      <sheetName val="チューブ仕様"/>
      <sheetName val="WELCOME"/>
      <sheetName val="1999 BUDGET"/>
      <sheetName val="Phan day"/>
      <sheetName val="00.TMB-Cap thoat nuoc"/>
      <sheetName val="SUMDETAIL"/>
      <sheetName val="Factory"/>
      <sheetName val="Matchung"/>
      <sheetName val="BU LONG"/>
      <sheetName val="ĐNVT"/>
      <sheetName val="ĐNBL"/>
      <sheetName val="CTLK"/>
      <sheetName val="DS_CHU_Ph_x0001_1"/>
      <sheetName val="K98"/>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TH_TNHC_SCADA"/>
      <sheetName val="begin"/>
      <sheetName val="6.GIA"/>
      <sheetName val="6_1"/>
      <sheetName val="TienLuong"/>
      <sheetName val="VữaBT24_đá TD"/>
      <sheetName val="DG101BP_XD"/>
      <sheetName val="PL 2.6 NC"/>
      <sheetName val="Cap phoi"/>
      <sheetName val="Gia VLieu"/>
      <sheetName val="Chiet tinh don gia"/>
      <sheetName val="Cua Phang Tran"/>
      <sheetName val="SPL4"/>
      <sheetName val="BCVC ."/>
      <sheetName val="May Goc (QD2436)"/>
      <sheetName val="VL-NC-M"/>
      <sheetName val="Don gia chi tiet"/>
      <sheetName val="NC3"/>
      <sheetName val="BL.A1.8-1.350"/>
      <sheetName val="NC.15"/>
      <sheetName val="Ca may"/>
      <sheetName val="PTCT"/>
      <sheetName val="Cước VC + ĐM CP Tư vấn"/>
      <sheetName val="GiaNC QĐ1396"/>
      <sheetName val="KL HT Tong The"/>
      <sheetName val="TBA Man Xa 6"/>
      <sheetName val="TBA Ngo Xa 5"/>
      <sheetName val="TBA O Cach 5"/>
      <sheetName val="TBA O Cach 6"/>
      <sheetName val="TBA Tran Xa 6"/>
      <sheetName val="TBA Yen Lang 5"/>
      <sheetName val="YCNT(ok)"/>
      <sheetName val="M1"/>
      <sheetName val="2001"/>
      <sheetName val="156nhap01"/>
      <sheetName val="Luong TT13"/>
      <sheetName val="tt dz35"/>
      <sheetName val="Dinh Muc VT"/>
      <sheetName val="PIPES"/>
      <sheetName val="H.Satuan"/>
      <sheetName val="bill 5"/>
      <sheetName val="Exe Sum"/>
      <sheetName val="SUM LO-BUIDING"/>
      <sheetName val="valeurs de base"/>
      <sheetName val="집수정"/>
      <sheetName val="Daf 1"/>
      <sheetName val="입찰안"/>
      <sheetName val="HDBR-T11"/>
      <sheetName val="Tiến độ công việc"/>
      <sheetName val="NSLCB"/>
      <sheetName val="ST Movment"/>
      <sheetName val="BQ-E20-02(Rp)"/>
      <sheetName val="bang tien luong"/>
      <sheetName val="1,TMĐT "/>
      <sheetName val="KLDT DIEN"/>
      <sheetName val="Dinh muc CP KTCB khac"/>
      <sheetName val="Cst Pkg-Eden"/>
      <sheetName val="NNgung"/>
      <sheetName val="Sheet7"/>
      <sheetName val="Provisional Sum"/>
      <sheetName val="ADSL MPS"/>
      <sheetName val="골조시행"/>
      <sheetName val="Measure 1306"/>
      <sheetName val="시산표"/>
      <sheetName val="XT-01,02,19,20(L1)"/>
      <sheetName val="01. SAT TRUNG + UV"/>
      <sheetName val="truc tiep"/>
      <sheetName val="Hợp đồng gói 26"/>
      <sheetName val="기성내역"/>
      <sheetName val="du lieu du toan"/>
      <sheetName val="基本"/>
      <sheetName val="出図表"/>
      <sheetName val="DMNT NON"/>
      <sheetName val="TEMP"/>
      <sheetName val="PTdam"/>
      <sheetName val="By Product"/>
      <sheetName val="FT"/>
      <sheetName val="Chung"/>
      <sheetName val="cPanel"/>
      <sheetName val="GC"/>
      <sheetName val="HG_Info"/>
      <sheetName val="Nghỉ lễ"/>
      <sheetName val="Mác"/>
      <sheetName val="QC"/>
      <sheetName val="CO"/>
      <sheetName val="Diện tích sàn TT2-GB"/>
      <sheetName val="TH KL thô "/>
      <sheetName val="KL XÂY TT2-GB"/>
      <sheetName val="THCP"/>
      <sheetName val="THCP TT09"/>
      <sheetName val="TMĐT"/>
      <sheetName val="Giá tháng"/>
      <sheetName val="1.ATGT-VL"/>
      <sheetName val="ptvl"/>
      <sheetName val="ptm"/>
      <sheetName val="para"/>
      <sheetName val="VL-NC-M."/>
      <sheetName val="VL "/>
      <sheetName val="1B Cai tao PA2"/>
      <sheetName val="bluong"/>
      <sheetName val="Inputdata"/>
      <sheetName val="TK-HA "/>
      <sheetName val="3,THCPXD-Tuyen"/>
      <sheetName val="TVLIEU"/>
      <sheetName val="DATA DA"/>
      <sheetName val="DATA tổ"/>
      <sheetName val="Thông tin "/>
      <sheetName val="ValueList_Helper"/>
      <sheetName val="VH"/>
      <sheetName val="THCP Khao sat"/>
      <sheetName val="평3"/>
      <sheetName val="BBNT KLHT"/>
      <sheetName val="PTDG_"/>
      <sheetName val="Ca_máy"/>
      <sheetName val="TH_khối_lượng_phải_làm"/>
      <sheetName val="THCP_Tuyen"/>
      <sheetName val="Du_lieu_CKN"/>
      <sheetName val="Bao_cao"/>
      <sheetName val="Muc_Luc"/>
      <sheetName val="Tra_cuu_79"/>
      <sheetName val="Lương_hưng_Yên_vùng_2"/>
      <sheetName val="Lương_Hà_Nam"/>
      <sheetName val="Ca_máy_Hà_Nam"/>
      <sheetName val="ca_máy_Hưng_Yên"/>
      <sheetName val="Lương_HN"/>
      <sheetName val="Lương_VP"/>
      <sheetName val="Ca_máy_HN"/>
      <sheetName val="Ca_máy_VP"/>
      <sheetName val="B1_CN"/>
      <sheetName val="Thuc_thanh"/>
      <sheetName val="3_1_1"/>
      <sheetName val="3_1_4"/>
      <sheetName val="2_5_1"/>
      <sheetName val="4_1_1"/>
      <sheetName val="4_3_2"/>
      <sheetName val="2_3_3"/>
      <sheetName val="5_3_1"/>
      <sheetName val="2_4_3"/>
      <sheetName val="Dinh_nghia"/>
      <sheetName val="DZ_35"/>
      <sheetName val="Process_(R)"/>
      <sheetName val="Process_(T)"/>
      <sheetName val="THCP_-_PA1"/>
      <sheetName val="THDT_goi_thau_XD"/>
      <sheetName val="THCP_thiet_bi"/>
      <sheetName val="Don_gia_tong_hop"/>
      <sheetName val="Du_thau_LD"/>
      <sheetName val="Du_thau_XD"/>
      <sheetName val="Du_toan_LD"/>
      <sheetName val="Gia_ca_may_LD"/>
      <sheetName val="Gia_ca_may_XD"/>
      <sheetName val="CP_mua_sam_TB"/>
      <sheetName val="Nhan_cong_LD"/>
      <sheetName val="Nhan_cong_XD"/>
      <sheetName val="Gia_vua_LD"/>
      <sheetName val="Gia_vua_XD"/>
      <sheetName val="Thong_ke_thep"/>
      <sheetName val="TH_vat_tu_LD"/>
      <sheetName val="TH_vat_tu_XD"/>
      <sheetName val="Gia_vat_lieu_HTLD"/>
      <sheetName val="Gia_vat_lieu_HTXD"/>
      <sheetName val="Dự_thầu_(NS1)"/>
      <sheetName val="Mẫu_số_21a"/>
      <sheetName val="간접비_계정목록"/>
      <sheetName val="Don_gia_1_ngay_cong_môi_trường"/>
      <sheetName val="Tong_hop_vat_tu"/>
      <sheetName val="Phan_tich_ca_may"/>
      <sheetName val="Chenh_lech_ca_may"/>
      <sheetName val="KH_2010_PA2"/>
      <sheetName val="van_khuon"/>
      <sheetName val="Doanh_thu_(Liveline_PA1)"/>
      <sheetName val="Chiet_tinh_dz22"/>
      <sheetName val="list PQ"/>
      <sheetName val="Pack-3"/>
      <sheetName val="QUOTATION (2)"/>
      <sheetName val="Category"/>
      <sheetName val="Phan tich don gia de xuat - cau"/>
      <sheetName val="CheckList"/>
      <sheetName val="Gia_NC_theo_QD_2207-QD-UBND"/>
      <sheetName val="Nhan_cong_nhom_II"/>
      <sheetName val="TDTKP_(2)"/>
      <sheetName val="CHITIET_VL-NC-DDTT3PHA_"/>
      <sheetName val="CHITIET_VL-NC-TT1p"/>
      <sheetName val="Du_lieu1"/>
      <sheetName val="4_3_Scope_of_work_"/>
      <sheetName val="__QUOTATION_xlsx"/>
      <sheetName val="Lương_1900nhóm_I"/>
      <sheetName val="1900_nhóm_II"/>
      <sheetName val="Lương_2000nhómII"/>
      <sheetName val="Máy_Ngân_Sơn"/>
      <sheetName val="Giá_VL"/>
      <sheetName val="Don_gia_chi_tiet"/>
      <sheetName val="LK-0_4"/>
      <sheetName val="6_GIA"/>
      <sheetName val="Chiet_tinh_don_gia"/>
      <sheetName val="Cua_Phang_Tran"/>
      <sheetName val="BCVC__"/>
      <sheetName val="May_Goc_(QD2436)"/>
      <sheetName val="Danh_mục_HS"/>
      <sheetName val="Huong_dan"/>
      <sheetName val="DAO_DAP_CONG"/>
      <sheetName val="KIEM_TOAN_(PC32)"/>
      <sheetName val="Chiet_giam"/>
      <sheetName val="Bang_chu"/>
      <sheetName val="Gia_vat_tu"/>
      <sheetName val="BL_A1_8-1_350"/>
      <sheetName val="NC_15"/>
      <sheetName val="Ca_may"/>
      <sheetName val="Cước_VC_+_ĐM_CP_Tư_vấn"/>
      <sheetName val="Phan_tich_don_gia_de_xuat_-_cau"/>
      <sheetName val="Lương 2000nhóm I"/>
      <sheetName val="Máy "/>
      <sheetName val="L1150"/>
      <sheetName val="Thép Cột Cũ"/>
      <sheetName val="KL1"/>
      <sheetName val="KL2"/>
      <sheetName val="KL3"/>
      <sheetName val="KL4"/>
      <sheetName val="KL5"/>
      <sheetName val="KL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refreshError="1"/>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sheetData sheetId="514" refreshError="1"/>
      <sheetData sheetId="515" refreshError="1"/>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refreshError="1"/>
      <sheetData sheetId="688" refreshError="1"/>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refreshError="1"/>
      <sheetData sheetId="708" refreshError="1"/>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sheetData sheetId="773" refreshError="1"/>
      <sheetData sheetId="774" refreshError="1"/>
      <sheetData sheetId="775" refreshError="1"/>
      <sheetData sheetId="776" refreshError="1"/>
      <sheetData sheetId="777" refreshError="1"/>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sheetData sheetId="1170"/>
      <sheetData sheetId="1171" refreshError="1"/>
      <sheetData sheetId="1172"/>
      <sheetData sheetId="1173"/>
      <sheetData sheetId="1174"/>
      <sheetData sheetId="1175"/>
      <sheetData sheetId="1176"/>
      <sheetData sheetId="1177"/>
      <sheetData sheetId="1178" refreshError="1"/>
      <sheetData sheetId="1179" refreshError="1"/>
      <sheetData sheetId="1180" refreshError="1"/>
      <sheetData sheetId="1181"/>
      <sheetData sheetId="1182"/>
      <sheetData sheetId="1183"/>
      <sheetData sheetId="1184"/>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sheetData sheetId="1252"/>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sheetData sheetId="1295" refreshError="1"/>
      <sheetData sheetId="1296" refreshError="1"/>
      <sheetData sheetId="1297" refreshError="1"/>
      <sheetData sheetId="1298" refreshError="1"/>
      <sheetData sheetId="1299" refreshError="1"/>
      <sheetData sheetId="1300" refreshError="1"/>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sheetData sheetId="1966"/>
      <sheetData sheetId="1967" refreshError="1"/>
      <sheetData sheetId="1968" refreshError="1"/>
      <sheetData sheetId="1969"/>
      <sheetData sheetId="1970"/>
      <sheetData sheetId="197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sheetData sheetId="2348"/>
      <sheetData sheetId="2349"/>
      <sheetData sheetId="2350"/>
      <sheetData sheetId="2351"/>
      <sheetData sheetId="2352"/>
      <sheetData sheetId="2353"/>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sheetData sheetId="2381"/>
      <sheetData sheetId="2382"/>
      <sheetData sheetId="2383"/>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CONS PPMU ETC"/>
      <sheetName val="SUMMARY PT E"/>
      <sheetName val="INVESTIGATIONS "/>
      <sheetName val="TRG, COMP  SUMMARY"/>
      <sheetName val="CESI"/>
      <sheetName val="RS SUMMARY"/>
      <sheetName val="Sheet7"/>
      <sheetName val="Sheet8"/>
      <sheetName val="Sheet9"/>
      <sheetName val="TRG DETAILS"/>
      <sheetName val="Sheet11"/>
      <sheetName val="DETAILED INVESTS"/>
      <sheetName val="gVL"/>
      <sheetName val="G.VL"/>
      <sheetName val="Sheet3"/>
      <sheetName val="DI-ESTI"/>
      <sheetName val="Tai khoan"/>
      <sheetName val="CT01"/>
      <sheetName val="2001"/>
      <sheetName val="156nhap01"/>
      <sheetName val="T11,12-2001"/>
      <sheetName val="Sheet1"/>
      <sheetName val="Sheet2"/>
      <sheetName val="Sheet4"/>
      <sheetName val="chấm cơm"/>
      <sheetName val="Sheet5"/>
      <sheetName val="Cao độ"/>
      <sheetName val="CONS_PPMU_ETC"/>
      <sheetName val="SUMMARY_PT_E"/>
      <sheetName val="INVESTIGATIONS_"/>
      <sheetName val="TRG,_COMP__SUMMARY"/>
      <sheetName val="RS_SUMMARY"/>
      <sheetName val="TRG_DETAILS"/>
      <sheetName val="DETAILED_INVESTS"/>
      <sheetName val="Tai_khoan"/>
      <sheetName val="LKVL-CK-HT-GD1"/>
      <sheetName val="TONGKE-HT"/>
      <sheetName val="GIAVLIEU"/>
      <sheetName val="Vung11"/>
      <sheetName val="VC"/>
      <sheetName val="chitiet"/>
      <sheetName val="§¬n gi¸ chÝnh"/>
      <sheetName val="thietbi"/>
      <sheetName val="CK KH"/>
      <sheetName val="Sheet30"/>
      <sheetName val="Cong no"/>
      <sheetName val="Sheet17"/>
      <sheetName val="Sheet10"/>
      <sheetName val="ACDI"/>
      <sheetName val="An Binh"/>
      <sheetName val="An Thinh"/>
      <sheetName val="Sheet21"/>
      <sheetName val="ANM"/>
      <sheetName val="Alhonga"/>
      <sheetName val="A Thai"/>
      <sheetName val="Baker"/>
      <sheetName val="Sheet63"/>
      <sheetName val="BDS"/>
      <sheetName val="Buu Dien HM"/>
      <sheetName val="Congaco"/>
      <sheetName val="Sheet39"/>
      <sheetName val="HD CT GTSG"/>
      <sheetName val="CTrinh GTSG"/>
      <sheetName val="Cuu Long VT2"/>
      <sheetName val="Cuu long (VT)"/>
      <sheetName val="Cuu Long (DK)"/>
      <sheetName val="Cuu Long 2"/>
      <sheetName val="Cuu Long1"/>
      <sheetName val="CD 12"/>
      <sheetName val="Daily Full"/>
      <sheetName val="Dau Nhot &amp; HC "/>
      <sheetName val="Dd a tam"/>
      <sheetName val="Det Dong A "/>
      <sheetName val="Det Kim DP"/>
      <sheetName val="Det Phong Phu "/>
      <sheetName val="HD Det Phong Phu"/>
      <sheetName val="DV NN SG"/>
      <sheetName val="Sheet25"/>
      <sheetName val="Dai Khi Tuong"/>
      <sheetName val="Dong Ya"/>
      <sheetName val="HD Dong Minh"/>
      <sheetName val="Dong Minh"/>
      <sheetName val="KS Equatorial"/>
      <sheetName val="Sheet34"/>
      <sheetName val="Duc Bon"/>
      <sheetName val="Dien Thoai Tay"/>
      <sheetName val="ERM"/>
      <sheetName val="Sheet35"/>
      <sheetName val="FCC"/>
      <sheetName val="Foster(Mai)"/>
      <sheetName val="Sheet53"/>
      <sheetName val="Foster(Ly)"/>
      <sheetName val="IBC"/>
      <sheetName val="Indo Suez"/>
      <sheetName val="Group Ama"/>
      <sheetName val="HD HMT"/>
      <sheetName val="Sheet65"/>
      <sheetName val="Hoa Mat Troi"/>
      <sheetName val="Hong Van"/>
      <sheetName val="Hieu Trung Quan"/>
      <sheetName val="Sheet29"/>
      <sheetName val="KC - PX"/>
      <sheetName val="KC VP tam"/>
      <sheetName val="KC - VP"/>
      <sheetName val="Kem Ki Do"/>
      <sheetName val="Sheet16"/>
      <sheetName val="Kinh Do (BD)"/>
      <sheetName val="Sheet61"/>
      <sheetName val="Kinh Do Q6"/>
      <sheetName val="Sheet15"/>
      <sheetName val="Kinh Do"/>
      <sheetName val="Khang Phu Cuong"/>
      <sheetName val="Lan Anh"/>
      <sheetName val="Lien Hiep"/>
      <sheetName val="Lien Chau Luc"/>
      <sheetName val="Sheet44"/>
      <sheetName val="Sheet43"/>
      <sheetName val="Sheet42"/>
      <sheetName val="Sheet23"/>
      <sheetName val="Sheet38"/>
      <sheetName val="Hoan My"/>
      <sheetName val="Mai Lan"/>
      <sheetName val="Manh Cong"/>
      <sheetName val="MOA"/>
      <sheetName val="Sheet6"/>
      <sheetName val="My pham SG"/>
      <sheetName val="Minh Thanh"/>
      <sheetName val="Sheet58"/>
      <sheetName val="MOL"/>
      <sheetName val="Nhan Ha"/>
      <sheetName val="Ngoc Bao"/>
      <sheetName val="Sheet62"/>
      <sheetName val="PARKSON"/>
      <sheetName val="PT Nong Thon"/>
      <sheetName val="Sheet28"/>
      <sheetName val="Sheet22"/>
      <sheetName val="P. Thuong Mai"/>
      <sheetName val="Phi Thanh Nha"/>
      <sheetName val="Sheet50"/>
      <sheetName val="Sheet31"/>
      <sheetName val="PV Drilling"/>
      <sheetName val="Sheet33"/>
      <sheetName val="Sheet32"/>
      <sheetName val="RMIT (Quy)"/>
      <sheetName val="RMIT (Hong)"/>
      <sheetName val="RMIT"/>
      <sheetName val="RU21"/>
      <sheetName val="Sheet51"/>
      <sheetName val="SG Speal"/>
      <sheetName val="Phu Yen"/>
      <sheetName val="Sheet41"/>
      <sheetName val="Sai Thanh"/>
      <sheetName val="Song Phat"/>
      <sheetName val="Sofitel"/>
      <sheetName val="Sojitz"/>
      <sheetName val="SMT"/>
      <sheetName val="Strong man"/>
      <sheetName val="Always"/>
      <sheetName val="Sheet57"/>
      <sheetName val="Sheet18"/>
      <sheetName val="C Thuan"/>
      <sheetName val="C Thuan (hd)"/>
      <sheetName val="C Thuan(Thuc)"/>
      <sheetName val="Sheet60"/>
      <sheetName val="Sheet59"/>
      <sheetName val="Sheet48"/>
      <sheetName val="gia HD"/>
      <sheetName val="Sheet49"/>
      <sheetName val="Thuc"/>
      <sheetName val="Sheet46"/>
      <sheetName val="So Tai Nguyen"/>
      <sheetName val="So XD 18-12"/>
      <sheetName val="Sort phong"/>
      <sheetName val="Tong"/>
      <sheetName val="So xay dung"/>
      <sheetName val="Sundance clothing"/>
      <sheetName val="Sheet20"/>
      <sheetName val="Tan Dong Phuong"/>
      <sheetName val="TangChong"/>
      <sheetName val="Tan hiep Phat"/>
      <sheetName val="Thien Phu"/>
      <sheetName val="Sheet19"/>
      <sheetName val="Sheet64"/>
      <sheetName val="Teka"/>
      <sheetName val="Sheet24"/>
      <sheetName val="Sheet27"/>
      <sheetName val="TWII Ngoc"/>
      <sheetName val="TWII Lan"/>
      <sheetName val="TWII TTNC"/>
      <sheetName val="Sheet14"/>
      <sheetName val="Thu Y TW II"/>
      <sheetName val="TK 21"/>
      <sheetName val="Thong Thai"/>
      <sheetName val="TM Ceramic"/>
      <sheetName val="tongyuangtam"/>
      <sheetName val="Tong Yuang"/>
      <sheetName val="Truong CDKTDN"/>
      <sheetName val="Hoi (a)"/>
      <sheetName val=" Hoi"/>
      <sheetName val=" Nga"/>
      <sheetName val="TV Dau Khí"/>
      <sheetName val="Sheet37"/>
      <sheetName val="Sheet36"/>
      <sheetName val="UBND P7Q3"/>
      <sheetName val="UBND P6 Q3"/>
      <sheetName val="Sheet47"/>
      <sheetName val="UBND P7Q10"/>
      <sheetName val="Unza (TDT)"/>
      <sheetName val="UNZA (Thai)"/>
      <sheetName val="UNZA (Thao) op"/>
      <sheetName val="UP Gas"/>
      <sheetName val="51-53 VVT"/>
      <sheetName val="Sheet13"/>
      <sheetName val="Vision 2"/>
      <sheetName val="Vision 1"/>
      <sheetName val="HD Viet Dung"/>
      <sheetName val="Viet Dung"/>
      <sheetName val="Sheet12"/>
      <sheetName val="Viet Duc"/>
      <sheetName val="VEIC"/>
      <sheetName val="Sheet55"/>
      <sheetName val="Sheet56"/>
      <sheetName val="Sheet54"/>
      <sheetName val="Sheet40"/>
      <sheetName val="Sheet45"/>
      <sheetName val="Vigawell"/>
      <sheetName val="Vinh Phat"/>
      <sheetName val="VLC"/>
      <sheetName val="Thuc Yamato"/>
      <sheetName val="HD Yamato"/>
      <sheetName val="XD CT"/>
      <sheetName val="L. Viet"/>
      <sheetName val="Kienthanh"/>
      <sheetName val="OHKI Corp."/>
      <sheetName val="PCC"/>
      <sheetName val="Pacific Queen"/>
      <sheetName val="Quoc Luat"/>
      <sheetName val="Sea Road"/>
      <sheetName val="Tan Nhat Thanh"/>
      <sheetName val="Thinh Long "/>
      <sheetName val="Sheet52"/>
      <sheetName val="Sheet26"/>
      <sheetName val="Tong 6"/>
      <sheetName val="Toyo VN"/>
      <sheetName val="Toan Thinh Phat"/>
      <sheetName val="XD 9"/>
      <sheetName val="Huu Phong"/>
      <sheetName val="Bich Hang"/>
      <sheetName val="TRUONG LTHG"/>
      <sheetName val="00000000"/>
      <sheetName val="Payroll"/>
      <sheetName val="TTDZ22"/>
      <sheetName val="ch?m cõm"/>
      <sheetName val="Cao ð?"/>
      <sheetName val="ch_m cõm"/>
      <sheetName val="Cao ð_"/>
      <sheetName val="thao-go"/>
      <sheetName val="ESTI_"/>
      <sheetName val="DI_ESTI"/>
      <sheetName val="PTDG"/>
      <sheetName val="DG-TNHC-85"/>
      <sheetName val="Luong TT01"/>
      <sheetName val="DG TAYNINH"/>
      <sheetName val="dnc4"/>
      <sheetName val="Quantity"/>
      <sheetName val="TH VL, NC, DDHT Thanhphuoc"/>
      <sheetName val="IBASE"/>
      <sheetName val="切割 MTL"/>
      <sheetName val=""/>
      <sheetName val="TONG HOP"/>
      <sheetName val="LIET KE HANG HOA"/>
      <sheetName val="nhapT7"/>
      <sheetName val="ESTI."/>
      <sheetName val="DG 285"/>
      <sheetName val="DG  286"/>
      <sheetName val="DG1426"/>
      <sheetName val="DG 89"/>
      <sheetName val="DG THIET BI"/>
      <sheetName val="DGVCTC 285"/>
      <sheetName val="sat"/>
      <sheetName val="ptvt"/>
      <sheetName val="CHITIET VL-NC"/>
      <sheetName val="lam-moi"/>
      <sheetName val="M 67"/>
    </sheetNames>
    <sheetDataSet>
      <sheetData sheetId="0" refreshError="1">
        <row r="31">
          <cell r="C31"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XL4Poppy"/>
      <sheetName val="kinh phí XD"/>
      <sheetName val="NhanCong"/>
      <sheetName val="Tongke"/>
      <sheetName val="DGiaDZ"/>
      <sheetName val="TT"/>
      <sheetName val="DGIA"/>
      <sheetName val="GiaVT"/>
    </sheetNames>
    <sheetDataSet>
      <sheetData sheetId="0" refreshError="1"/>
      <sheetData sheetId="1" refreshError="1"/>
      <sheetData sheetId="2" refreshError="1">
        <row r="10">
          <cell r="N10">
            <v>121079.70000000001</v>
          </cell>
        </row>
        <row r="11">
          <cell r="N11">
            <v>84111.3</v>
          </cell>
        </row>
        <row r="12">
          <cell r="N12">
            <v>495.6</v>
          </cell>
        </row>
        <row r="17">
          <cell r="N17">
            <v>130343.85</v>
          </cell>
        </row>
        <row r="18">
          <cell r="N18">
            <v>4599</v>
          </cell>
        </row>
        <row r="19">
          <cell r="N19">
            <v>4984.3500000000004</v>
          </cell>
        </row>
        <row r="21">
          <cell r="N21">
            <v>4492.95</v>
          </cell>
        </row>
        <row r="22">
          <cell r="N22">
            <v>2397901.8000000003</v>
          </cell>
        </row>
        <row r="27">
          <cell r="N27">
            <v>2672.25</v>
          </cell>
        </row>
        <row r="29">
          <cell r="N29">
            <v>9545.5500000000011</v>
          </cell>
        </row>
        <row r="32">
          <cell r="N32">
            <v>5740.35</v>
          </cell>
        </row>
        <row r="39">
          <cell r="N39">
            <v>775.95</v>
          </cell>
        </row>
        <row r="40">
          <cell r="N40">
            <v>5536.6500000000005</v>
          </cell>
        </row>
        <row r="41">
          <cell r="N41">
            <v>620.55000000000007</v>
          </cell>
        </row>
        <row r="49">
          <cell r="N49">
            <v>1364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
      <sheetName val="TB3"/>
      <sheetName val="TB4"/>
      <sheetName val="PN"/>
      <sheetName val="BB-TSN"/>
      <sheetName val="BB-TB1"/>
      <sheetName val="BB-TB2"/>
      <sheetName val="BB-TB3"/>
      <sheetName val="BB-TB4"/>
      <sheetName val="BB-PN"/>
      <sheetName val="BS TK"/>
      <sheetName val="LK-TSN"/>
      <sheetName val="LK-TB1"/>
      <sheetName val="LK-TB2"/>
      <sheetName val="LK-TB3"/>
      <sheetName val="LK-TB4"/>
      <sheetName val="LK-PN"/>
      <sheetName val="GD 2"/>
      <sheetName val="Total GD2"/>
      <sheetName val="Total GD1,GD2"/>
      <sheetName val="CTinh VT (GD1,GD2)"/>
      <sheetName val="THop (GD1,GD2)"/>
      <sheetName val="Sai So hoc"/>
      <sheetName val="Tru"/>
      <sheetName val="XL4Poppy"/>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6">
          <cell r="A26" t="b">
            <v>1</v>
          </cell>
        </row>
      </sheetData>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_GVT"/>
      <sheetName val="May chuyen nganh"/>
      <sheetName val="May BXD"/>
      <sheetName val="Gca may Buu dien"/>
      <sheetName val="SS Ma"/>
      <sheetName val="TT06"/>
      <sheetName val="DMtieuhao"/>
      <sheetName val="DM_GVT (ketxuat)"/>
      <sheetName val="Tinh May CN"/>
      <sheetName val="Giamay"/>
      <sheetName val="Chua co ten"/>
      <sheetName val="8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 22KV"/>
      <sheetName val="TT 22"/>
      <sheetName val="CT-BT"/>
      <sheetName val="VCBT"/>
      <sheetName val="VCDD"/>
      <sheetName val="KB"/>
      <sheetName val="00000000"/>
      <sheetName val="10000000"/>
      <sheetName val="XL4Poppy"/>
      <sheetName val="VC"/>
      <sheetName val="Chi tiet"/>
      <sheetName val="Du_lieu"/>
      <sheetName val="Sheet3"/>
      <sheetName val="CT35"/>
      <sheetName val="TT06"/>
      <sheetName val="882"/>
      <sheetName val="Giamay"/>
      <sheetName val="May chuyen ng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sanh suat von dau tu"/>
      <sheetName val="Sua doi"/>
      <sheetName val="BTHHM"/>
      <sheetName val=".... in tu sheet nay"/>
      <sheetName val="B1.BTH TMDT"/>
      <sheetName val="B2.TH XD"/>
      <sheetName val="B3. TH TB"/>
      <sheetName val="B4.TH CPQL"/>
      <sheetName val="B5.TH CPTV"/>
      <sheetName val="B6.TH CPK"/>
      <sheetName val="B7. DBGPMB (2)"/>
      <sheetName val="B8. Cgi phi thue dat"/>
      <sheetName val="Huy dong von"/>
      <sheetName val="PB Von"/>
      <sheetName val="IDC"/>
      <sheetName val="B11- DPTG"/>
      <sheetName val="B2.1-THCP XD "/>
      <sheetName val="2.1.1 DT VP Site"/>
      <sheetName val="2.2.1 DT XD-Dien TC"/>
      <sheetName val="2.2.2 DT D-DienTC"/>
      <sheetName val="2.2.3 DT D Dien TC-TB"/>
      <sheetName val="2.4.1 DT Duong"/>
      <sheetName val="chieu sang duong"/>
      <sheetName val="2.5.1 DT QLVHSC-GD1"/>
      <sheetName val="2.6.1 DTSAN GAT-PA1"/>
      <sheetName val="2.6.2 NUOC THI CONG"/>
      <sheetName val="CLVT BAN QLDA"/>
      <sheetName val="CLVT DIEN THI CONG"/>
      <sheetName val="2.3.2 CLNC Duong"/>
      <sheetName val="2.3.2 CLVl duong"/>
      <sheetName val="vat lieu cau"/>
      <sheetName val="2.3.2 CLVl duong (2)"/>
      <sheetName val="CLVT KHU QLVH-GD1"/>
      <sheetName val="CLVTSAN GAT"/>
      <sheetName val="VAT LIEU NUOC THI CONG"/>
      <sheetName val="DG de bao"/>
      <sheetName val="don gia quy"/>
      <sheetName val="van chuyen"/>
      <sheetName val="PTVTNHA BAN QLDA"/>
      <sheetName val="PTVT DIEN THI CONG"/>
      <sheetName val="PTVT DUONG GIAO THONG"/>
      <sheetName val="PTVT KHU QLVH-gd1"/>
      <sheetName val="PTVT SAN GAT-PA1"/>
      <sheetName val="THVT BAN QLDA"/>
      <sheetName val="THVT DIEN THI CONG"/>
      <sheetName val="THVT KHU QLVH-GD1"/>
      <sheetName val="THVT SAN GAT"/>
      <sheetName val="DG TRA VINH"/>
      <sheetName val="2.5.1 DT QLVHSC-GD2"/>
      <sheetName val="2.5.1 DT QLVHSC-GD3"/>
      <sheetName val="CLVT KHU QLVH -GD2"/>
      <sheetName val="CLVT KHU QLVH -GD3"/>
      <sheetName val="PTVT KHU QLVH-gd2"/>
      <sheetName val="PTVT KHU QLVH-gd3"/>
      <sheetName val="THVT KHU QLVH-GD2"/>
      <sheetName val="THVT KHU QLVH-GD3"/>
    </sheetNames>
    <sheetDataSet>
      <sheetData sheetId="0" refreshError="1"/>
      <sheetData sheetId="1" refreshError="1"/>
      <sheetData sheetId="2" refreshError="1"/>
      <sheetData sheetId="3" refreshError="1"/>
      <sheetData sheetId="4" refreshError="1">
        <row r="4">
          <cell r="D4">
            <v>16517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V02-A"/>
      <sheetName val="gvl"/>
      <sheetName val="TT DZ35"/>
      <sheetName val="KH-Q1,Q2,01"/>
      <sheetName val="XL4Poppy"/>
      <sheetName val="dongia (2)"/>
      <sheetName val="gtrinh"/>
      <sheetName val="lam-moi"/>
      <sheetName val="chitiet"/>
      <sheetName val="giathanh1"/>
      <sheetName val="DONGIA"/>
      <sheetName val="thao-go"/>
      <sheetName val="#REF"/>
      <sheetName val="TH XL"/>
      <sheetName val="VC"/>
      <sheetName val="Tiepdia"/>
      <sheetName val="CHITIET VL-NC"/>
      <sheetName val="TH-XL"/>
      <sheetName val="Phan tho"/>
      <sheetName val="TT"/>
      <sheetName val="dtxl"/>
      <sheetName val="TinhToan"/>
      <sheetName val="CHITIET VL-NCHT1 (2)"/>
      <sheetName val="TONGKE3p "/>
      <sheetName val="TDTKP"/>
      <sheetName val="VL"/>
      <sheetName val="TN"/>
      <sheetName val="ND"/>
      <sheetName val="MTL$-INTER"/>
      <sheetName val="LKVL-CK-HT-GD1"/>
      <sheetName val="TONGKE-HT"/>
      <sheetName val="PT"/>
      <sheetName val="DK-KH"/>
      <sheetName val="Bang khoi luong"/>
      <sheetName val="TONGKE1P"/>
      <sheetName val="Gia vat tu"/>
      <sheetName val="Bang chiet tinh TBA"/>
      <sheetName val="Chiet tinh DZ 22"/>
      <sheetName val="chitimc"/>
      <sheetName val="TNHC"/>
      <sheetName val="Dinh nghia"/>
      <sheetName val="dongia_(2)"/>
      <sheetName val="TH_XL"/>
      <sheetName val="CHITIET_VL-NC"/>
      <sheetName val="TT_DZ35"/>
      <sheetName val="Tke"/>
      <sheetName val="Mau 1"/>
      <sheetName val="Mau 3"/>
      <sheetName val="Mau 4"/>
      <sheetName val="BHLD"/>
      <sheetName val="Vat tu"/>
      <sheetName val="Quoc Phong"/>
      <sheetName val="SCL"/>
      <sheetName val="Mau 6"/>
      <sheetName val="DI-ESTI"/>
      <sheetName val="Phan_tho"/>
      <sheetName val="CHITIET_VL-NCHT1_(2)"/>
      <sheetName val="TONGKE3p_"/>
      <sheetName val="Bang_chiet_tinh_TBA"/>
      <sheetName val="Chiet_tinh_DZ_22"/>
      <sheetName val="Gia_vat_tu"/>
      <sheetName val="Bang_khoi_luong"/>
      <sheetName val="CT Thang Mo"/>
      <sheetName val="TH kinh phi"/>
      <sheetName val="TH vat tu"/>
      <sheetName val="Chiet tinh dz35"/>
      <sheetName val="BXLDL"/>
      <sheetName val="ptvt"/>
      <sheetName val="tienluong"/>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Chiet tinh dz22"/>
      <sheetName val="SUMMARY"/>
      <sheetName val="TNHCHINH"/>
      <sheetName val="CT  PL"/>
      <sheetName val="DTCT"/>
      <sheetName val="DGVL_BUCL"/>
      <sheetName val="CPKHAC"/>
      <sheetName val="THKP"/>
      <sheetName val="dg-VTu"/>
      <sheetName val="Sheet1"/>
      <sheetName val="Gia_thau_Gui_A"/>
      <sheetName val="TMDT"/>
      <sheetName val="SPL4"/>
      <sheetName val="UNIT"/>
      <sheetName val="Quantity"/>
      <sheetName val="DG-1353-203"/>
      <sheetName val="Sheet2"/>
      <sheetName val="KL thanh toan-Xuan Dao"/>
      <sheetName val="CHITIET VL-NC-TT -1p"/>
      <sheetName val="CHITIET VL-NC-TT-3p"/>
      <sheetName val="Don gia III"/>
      <sheetName val="Don gia CT"/>
      <sheetName val="TTDZ22"/>
      <sheetName val="TinhGiaNC"/>
      <sheetName val="Thiet Bi"/>
      <sheetName val="VCBo"/>
      <sheetName val="DMCP"/>
      <sheetName val="Phan tich"/>
      <sheetName val="BocXep"/>
      <sheetName val="TinhGiaMTC"/>
      <sheetName val="TH MTC"/>
      <sheetName val="TH N.Cong"/>
      <sheetName val="Bang KL"/>
      <sheetName val="VCThuy"/>
      <sheetName val="Nhan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 val="MTP"/>
      <sheetName val="MTP1"/>
      <sheetName val="MTL$-INTER"/>
      <sheetName val="dg-VTu"/>
      <sheetName val="chitimc"/>
      <sheetName val="NC6061-ĐD"/>
      <sheetName val="NC6060-TBA"/>
      <sheetName val="bia"/>
      <sheetName val="biaTH"/>
      <sheetName val="TONG HOP"/>
      <sheetName val="B1-THDTXL"/>
      <sheetName val="B2-THDTTB"/>
      <sheetName val="B3-Tong hop"/>
      <sheetName val="BANG GIA VTTB 18.06.2013"/>
      <sheetName val="B4-chitiet-TR"/>
      <sheetName val="B5-Tong hopTT"/>
      <sheetName val="B6-CTTT"/>
      <sheetName val="bang PP"/>
      <sheetName val="LIETKEVATTU"/>
      <sheetName val="B7-VANCHUYEN (2)"/>
      <sheetName val="bangPP"/>
      <sheetName val="Do dem hathe-mau4 (2)"/>
      <sheetName val="Bang CT-DD"/>
      <sheetName val="trung the-3"/>
      <sheetName val="Cuoc-747_ MOI"/>
      <sheetName val="Do dem hathe-mau4"/>
      <sheetName val="BANG GIA VTTB"/>
      <sheetName val="Chiet tinh dz35"/>
      <sheetName val="MTL(AG)"/>
      <sheetName val="General"/>
      <sheetName val="cover page format"/>
      <sheetName val="Main"/>
      <sheetName val="MAIN GATE HOUSE"/>
      <sheetName val="#REF"/>
      <sheetName val="Quantity"/>
      <sheetName val="CHITIET VL-NC-TT3p (3)"/>
      <sheetName val="TONG HOP VL-NC"/>
      <sheetName val="DON GIA"/>
      <sheetName val="NhanCong"/>
      <sheetName val="dnc4"/>
    </sheetNames>
    <sheetDataSet>
      <sheetData sheetId="0" refreshError="1">
        <row r="5">
          <cell r="I5">
            <v>1852002</v>
          </cell>
          <cell r="K5">
            <v>1202221</v>
          </cell>
        </row>
        <row r="15">
          <cell r="I15">
            <v>33540</v>
          </cell>
          <cell r="J15">
            <v>111846.76439999999</v>
          </cell>
          <cell r="K15">
            <v>168600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TNHC"/>
      <sheetName val="DZ 22KV"/>
      <sheetName val="CT35"/>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Tuan1"/>
      <sheetName val="Tuan 2 thang 7 (2)"/>
      <sheetName val="Tuan 3 thang 7 "/>
      <sheetName val="Tuan2"/>
      <sheetName val="Tuan3"/>
      <sheetName val="Quy4-03"/>
      <sheetName val="SX Mien"/>
      <sheetName val="10 thang nam 2003"/>
      <sheetName val="Tuan 1 thang 7"/>
      <sheetName val="Tuan 2 thang 7"/>
      <sheetName val="Sheet2"/>
      <sheetName val="Sheet3"/>
      <sheetName val="00000000"/>
      <sheetName val="XL4Test5"/>
      <sheetName val="MTL$-INTER"/>
      <sheetName val="chitimc"/>
      <sheetName val="ctbetong"/>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TH_TNHC"/>
      <sheetName val="09-CT_TNHC"/>
      <sheetName val="DG-LAP66"/>
      <sheetName val="DG-TNHC-85"/>
      <sheetName val="DG_TNHC_85"/>
      <sheetName val="DONGIA"/>
      <sheetName val="MTL(AG)"/>
      <sheetName val="Giathanh1m3BT"/>
      <sheetName val="chitimc"/>
      <sheetName val="dongia (2)"/>
      <sheetName val="giathanh1"/>
      <sheetName val="gtrinh"/>
      <sheetName val="lam-moi"/>
      <sheetName val="chitiet"/>
      <sheetName val="thao-go"/>
      <sheetName val="DG"/>
      <sheetName val="dtxl"/>
      <sheetName val="#REF"/>
      <sheetName val="TH XL"/>
      <sheetName val="VC"/>
      <sheetName val="Tiepdia"/>
      <sheetName val="CHITIET VL-NC"/>
      <sheetName val="LKVL-CK-HT-GD1"/>
      <sheetName val="TONGKE-HT"/>
      <sheetName val="gvl"/>
      <sheetName val="MTL$-INTER"/>
      <sheetName val="bang tien luong"/>
      <sheetName val="bang_tien_luong"/>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286"/>
      <sheetName val="Dinh muc tu van(cu)"/>
      <sheetName val="Dinh muc tu van"/>
      <sheetName val="THDTDA"/>
      <sheetName val="THDT"/>
      <sheetName val="THDTtram"/>
      <sheetName val="TB-XL "/>
      <sheetName val="CPK "/>
      <sheetName val="Sheet1"/>
      <sheetName val="TB-XL(1)"/>
      <sheetName val="CPK(1)"/>
      <sheetName val="Lai vay"/>
      <sheetName val="jh"/>
      <sheetName val="....."/>
      <sheetName val="THTB"/>
      <sheetName val="TH VL"/>
      <sheetName val="TBNN"/>
      <sheetName val="TBTN"/>
      <sheetName val="TH VL-NC-M tram"/>
      <sheetName val="CL_thiet bi"/>
      <sheetName val="CL_vat lieu"/>
      <sheetName val="Van chuyen"/>
      <sheetName val="...."/>
      <sheetName val="TH - TN"/>
      <sheetName val="VL-NC-MTC TN"/>
      <sheetName val="......"/>
      <sheetName val="TH lan trai"/>
      <sheetName val="Kho bai thi cong"/>
      <sheetName val="DC BMTC"/>
      <sheetName val="......."/>
      <sheetName val="Du tru san xuat"/>
      <sheetName val="Den bu"/>
      <sheetName val="Tiep dia"/>
      <sheetName val="00000000"/>
      <sheetName val="10000000"/>
      <sheetName val="DM tu van"/>
      <sheetName val="kinh phí XD"/>
      <sheetName val="Phan tho"/>
      <sheetName val="CANDOI"/>
      <sheetName val="Nhap VT oto"/>
      <sheetName val="Data"/>
      <sheetName val="SNMOI"/>
      <sheetName val="NDK16X20"/>
      <sheetName val="OPY"/>
      <sheetName val="Don gia Dak Lak"/>
      <sheetName val="DG-TNHC-85"/>
    </sheetNames>
    <sheetDataSet>
      <sheetData sheetId="0" refreshError="1"/>
      <sheetData sheetId="1" refreshError="1"/>
      <sheetData sheetId="2" refreshError="1">
        <row r="90">
          <cell r="B90" t="str">
            <v>Giaù trò caän treân vaø caän döôùi cuûa giaù trò XL vaø TB tröôùc thueá</v>
          </cell>
          <cell r="C90">
            <v>5</v>
          </cell>
          <cell r="D90">
            <v>10</v>
          </cell>
          <cell r="E90">
            <v>15</v>
          </cell>
          <cell r="F90">
            <v>25</v>
          </cell>
          <cell r="G90">
            <v>50</v>
          </cell>
          <cell r="H90">
            <v>100</v>
          </cell>
          <cell r="I90">
            <v>200</v>
          </cell>
          <cell r="J90">
            <v>500</v>
          </cell>
          <cell r="K90">
            <v>0</v>
          </cell>
          <cell r="L90">
            <v>0</v>
          </cell>
        </row>
        <row r="91">
          <cell r="B91" t="str">
            <v>THIEÁT KEÁ COÂNG TRÌNH BÖU CHÍNH VIEÃN THOÂNG (Baûng HTKT1 - QÑ 11/2005)</v>
          </cell>
        </row>
        <row r="92">
          <cell r="A92">
            <v>1</v>
          </cell>
          <cell r="B92" t="str">
            <v>Ñònh möùc thieát keá coâng trình caùp choân tröïc tieáp.</v>
          </cell>
          <cell r="C92">
            <v>1.83</v>
          </cell>
          <cell r="D92">
            <v>1.4</v>
          </cell>
          <cell r="E92">
            <v>1.3</v>
          </cell>
          <cell r="F92">
            <v>1.1000000000000001</v>
          </cell>
          <cell r="G92">
            <v>0.95</v>
          </cell>
          <cell r="H92">
            <v>0.8</v>
          </cell>
          <cell r="I92">
            <v>0.7</v>
          </cell>
          <cell r="J92">
            <v>0.6</v>
          </cell>
        </row>
        <row r="93">
          <cell r="A93">
            <v>2</v>
          </cell>
          <cell r="B93" t="str">
            <v>Ñònh möùc thieát keá coâng trình caùp choân qua soâng.</v>
          </cell>
          <cell r="C93">
            <v>1.9</v>
          </cell>
          <cell r="D93">
            <v>1.5</v>
          </cell>
          <cell r="E93">
            <v>1.4</v>
          </cell>
          <cell r="F93">
            <v>1.3</v>
          </cell>
          <cell r="G93">
            <v>1.1000000000000001</v>
          </cell>
          <cell r="H93">
            <v>1</v>
          </cell>
          <cell r="I93">
            <v>0.9</v>
          </cell>
          <cell r="J93">
            <v>0.7</v>
          </cell>
        </row>
        <row r="94">
          <cell r="A94">
            <v>3</v>
          </cell>
          <cell r="B94" t="str">
            <v>Ñònh möùc thieát keá coâng trình coánng beå caùp vaø keùo caùp, coâng trình tuyeán caùp treo.</v>
          </cell>
          <cell r="C94">
            <v>2.1</v>
          </cell>
          <cell r="D94">
            <v>1.6</v>
          </cell>
          <cell r="E94">
            <v>1.5</v>
          </cell>
          <cell r="F94">
            <v>1.35</v>
          </cell>
          <cell r="G94">
            <v>1.1499999999999999</v>
          </cell>
          <cell r="H94">
            <v>1.05</v>
          </cell>
          <cell r="I94">
            <v>0.95</v>
          </cell>
          <cell r="J94">
            <v>0.8</v>
          </cell>
        </row>
        <row r="95">
          <cell r="B95" t="str">
            <v>THIEÁT KEÁ COÂNG TRÌNH MAÙY THOÂNG TIN (Baûng HTKT2 - QÑ 11/2005)</v>
          </cell>
        </row>
        <row r="96">
          <cell r="A96">
            <v>4</v>
          </cell>
          <cell r="B96" t="str">
            <v>Ñònh möùc thieát keá caùc loaïi toång ñaøi host, veä tinh, ñoäc laäp.</v>
          </cell>
          <cell r="C96">
            <v>1</v>
          </cell>
          <cell r="D96">
            <v>0.75</v>
          </cell>
          <cell r="E96">
            <v>0.6</v>
          </cell>
          <cell r="F96">
            <v>0.5</v>
          </cell>
          <cell r="G96">
            <v>0.45</v>
          </cell>
          <cell r="H96">
            <v>0.35</v>
          </cell>
          <cell r="I96">
            <v>0.25</v>
          </cell>
          <cell r="J96">
            <v>0.15</v>
          </cell>
        </row>
        <row r="97">
          <cell r="A97">
            <v>5</v>
          </cell>
          <cell r="B97" t="str">
            <v>Ñònh möùc thieát keá caùc loaïi toång ñaøi MSC, BSC, truy nhaäp thueâ bao, nhaén tin</v>
          </cell>
          <cell r="C97">
            <v>0.9</v>
          </cell>
          <cell r="D97">
            <v>0.7</v>
          </cell>
          <cell r="E97">
            <v>0.55000000000000004</v>
          </cell>
          <cell r="F97">
            <v>0.45</v>
          </cell>
          <cell r="G97">
            <v>0.4</v>
          </cell>
          <cell r="H97">
            <v>0.3</v>
          </cell>
          <cell r="I97">
            <v>0.2</v>
          </cell>
          <cell r="J97">
            <v>0.1</v>
          </cell>
        </row>
        <row r="98">
          <cell r="A98">
            <v>6</v>
          </cell>
          <cell r="B98" t="str">
            <v>Ñònh möùc thieát keá heä thoáng thieát bò truyeàn daãn quang</v>
          </cell>
          <cell r="C98">
            <v>1.35</v>
          </cell>
          <cell r="D98">
            <v>0.8</v>
          </cell>
          <cell r="E98">
            <v>0.6</v>
          </cell>
          <cell r="F98">
            <v>0.5</v>
          </cell>
          <cell r="G98">
            <v>0.4</v>
          </cell>
          <cell r="H98">
            <v>0.3</v>
          </cell>
          <cell r="I98">
            <v>0.2</v>
          </cell>
          <cell r="J98">
            <v>0.1</v>
          </cell>
        </row>
        <row r="99">
          <cell r="A99">
            <v>7</v>
          </cell>
          <cell r="B99" t="str">
            <v>Ñònh möùc thieát keá heä thoáng thieát bò truyeàn Vi Ba</v>
          </cell>
          <cell r="C99">
            <v>1.7</v>
          </cell>
          <cell r="D99">
            <v>1.4</v>
          </cell>
          <cell r="E99">
            <v>1.3</v>
          </cell>
          <cell r="F99">
            <v>0.8</v>
          </cell>
          <cell r="G99">
            <v>0.6</v>
          </cell>
          <cell r="H99">
            <v>0.45</v>
          </cell>
          <cell r="I99">
            <v>0.3</v>
          </cell>
          <cell r="J99">
            <v>0.15</v>
          </cell>
        </row>
        <row r="100">
          <cell r="A100">
            <v>8</v>
          </cell>
          <cell r="B100" t="str">
            <v>Ñònh möùc thieát keá maïng vieãn thoâng noâng thoân</v>
          </cell>
          <cell r="C100">
            <v>2.8</v>
          </cell>
          <cell r="D100">
            <v>1.75</v>
          </cell>
          <cell r="E100">
            <v>1.4</v>
          </cell>
          <cell r="F100">
            <v>0.9</v>
          </cell>
          <cell r="G100">
            <v>0.65</v>
          </cell>
          <cell r="H100">
            <v>0.5</v>
          </cell>
          <cell r="I100">
            <v>0.35</v>
          </cell>
          <cell r="J100">
            <v>0.2</v>
          </cell>
        </row>
        <row r="101">
          <cell r="A101">
            <v>9</v>
          </cell>
          <cell r="B101" t="str">
            <v>Ñònh möùc thieát keá maïng Internet, voip, thieát bò maïng NGN</v>
          </cell>
          <cell r="C101">
            <v>1</v>
          </cell>
          <cell r="D101">
            <v>0.75</v>
          </cell>
          <cell r="E101">
            <v>0.6</v>
          </cell>
          <cell r="F101">
            <v>0.5</v>
          </cell>
          <cell r="G101">
            <v>0.4</v>
          </cell>
          <cell r="H101">
            <v>0.3</v>
          </cell>
          <cell r="I101">
            <v>0.2</v>
          </cell>
          <cell r="J101">
            <v>0.1</v>
          </cell>
        </row>
        <row r="102">
          <cell r="A102">
            <v>10</v>
          </cell>
          <cell r="B102" t="str">
            <v>Ñònh möùc thieát keá heä thoáng tieáp ñaát choáng seùt (caû thieát bò)</v>
          </cell>
          <cell r="C102">
            <v>2.15</v>
          </cell>
          <cell r="D102">
            <v>1.05</v>
          </cell>
          <cell r="E102">
            <v>0.85</v>
          </cell>
          <cell r="F102">
            <v>0.65</v>
          </cell>
          <cell r="G102">
            <v>0.55000000000000004</v>
          </cell>
          <cell r="H102">
            <v>0.35</v>
          </cell>
          <cell r="I102">
            <v>0.25</v>
          </cell>
          <cell r="J102">
            <v>0.2</v>
          </cell>
        </row>
        <row r="103">
          <cell r="A103">
            <v>11</v>
          </cell>
          <cell r="B103" t="str">
            <v>Ñònh möùc thieát keá traïm thoâng tin veä tinh Vsaùt</v>
          </cell>
          <cell r="C103">
            <v>1.8</v>
          </cell>
          <cell r="D103">
            <v>1.3</v>
          </cell>
          <cell r="E103">
            <v>1.1000000000000001</v>
          </cell>
          <cell r="F103">
            <v>0.9</v>
          </cell>
          <cell r="G103">
            <v>0.7</v>
          </cell>
          <cell r="H103">
            <v>0.5</v>
          </cell>
          <cell r="I103">
            <v>0.35</v>
          </cell>
          <cell r="J103">
            <v>0.2</v>
          </cell>
        </row>
        <row r="104">
          <cell r="A104">
            <v>12</v>
          </cell>
          <cell r="B104" t="str">
            <v>Ñònh möùc thieát keá thieát bò traïm BTS, CS, ñieän thoaïi theû.</v>
          </cell>
          <cell r="C104">
            <v>1.25</v>
          </cell>
          <cell r="D104">
            <v>0.7</v>
          </cell>
          <cell r="E104">
            <v>0.5</v>
          </cell>
          <cell r="F104">
            <v>0.35</v>
          </cell>
          <cell r="G104">
            <v>0.3</v>
          </cell>
          <cell r="H104">
            <v>0.25</v>
          </cell>
          <cell r="I104">
            <v>0.2</v>
          </cell>
          <cell r="J104">
            <v>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do thuc hien DA"/>
      <sheetName val="Muc luc"/>
      <sheetName val="Thuyet minh"/>
      <sheetName val="Data"/>
      <sheetName val="BTH"/>
      <sheetName val="Chuong 2"/>
      <sheetName val="TMDT"/>
      <sheetName val="Von theo tien do"/>
      <sheetName val="TH chi phi  xay lap"/>
      <sheetName val="TH TB"/>
      <sheetName val="TH Chi phi khac"/>
      <sheetName val="TH duong"/>
      <sheetName val="TH dau noi"/>
      <sheetName val="Chuong 3"/>
      <sheetName val="TH chi phi XD"/>
      <sheetName val="1"/>
      <sheetName val="2"/>
      <sheetName val="3"/>
      <sheetName val="4"/>
      <sheetName val="5"/>
      <sheetName val="6"/>
      <sheetName val="7"/>
      <sheetName val="8"/>
      <sheetName val="9"/>
      <sheetName val="10"/>
      <sheetName val="11"/>
      <sheetName val="12"/>
      <sheetName val="13"/>
      <sheetName val="Chuong IV"/>
      <sheetName val="TH HM Chuan bi"/>
      <sheetName val="Chuan bi - Dong bo"/>
      <sheetName val="Chuong V"/>
      <sheetName val="TH HM duong"/>
      <sheetName val="Duong VH"/>
      <sheetName val="Chi phi khac duong"/>
      <sheetName val="Phu luc"/>
      <sheetName val="DG thiet bi"/>
      <sheetName val="Sheet1"/>
      <sheetName val="Dinh muc tu van"/>
      <sheetName val="Tiep dia"/>
      <sheetName val="pp1p"/>
      <sheetName val="pp3p "/>
      <sheetName val="pp3p_NC"/>
      <sheetName val="ppht"/>
      <sheetName val="chiet tinh"/>
      <sheetName val="MASO"/>
      <sheetName val="Don gia II"/>
      <sheetName val="kinh phí XD"/>
    </sheetNames>
    <sheetDataSet>
      <sheetData sheetId="0" refreshError="1"/>
      <sheetData sheetId="1" refreshError="1"/>
      <sheetData sheetId="2" refreshError="1"/>
      <sheetData sheetId="3" refreshError="1">
        <row r="19">
          <cell r="C19">
            <v>3</v>
          </cell>
        </row>
        <row r="22">
          <cell r="F22">
            <v>210</v>
          </cell>
        </row>
        <row r="23">
          <cell r="F23">
            <v>20000</v>
          </cell>
        </row>
        <row r="24">
          <cell r="F24">
            <v>10</v>
          </cell>
        </row>
        <row r="25">
          <cell r="F25">
            <v>8.4</v>
          </cell>
        </row>
        <row r="26">
          <cell r="F26">
            <v>7.8</v>
          </cell>
        </row>
        <row r="27">
          <cell r="F27">
            <v>10</v>
          </cell>
        </row>
        <row r="28">
          <cell r="F28">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Sec_tq.xls࡝Bansua"/>
      <sheetName val="Gia_vat_tu"/>
      <sheetName val="KPVC-BD_"/>
      <sheetName val="DGchitiet_"/>
      <sheetName val="Chi_tiet"/>
      <sheetName val="[Sec_tq_xls࡝Bansua"/>
      <sheetName val="XL4Poppy"/>
      <sheetName val="_Sec_tq.xls࡝Bansua"/>
      <sheetName val="chitiet"/>
      <sheetName val="_Sec_tq_xls࡝Bansua"/>
    </sheetNames>
    <sheetDataSet>
      <sheetData sheetId="0" refreshError="1">
        <row r="23">
          <cell r="D23">
            <v>59702</v>
          </cell>
        </row>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TT-35KV+TBA"/>
      <sheetName val="TT35"/>
      <sheetName val="phan giam tien"/>
      <sheetName val="TH chi phi`dz+chi phi cong to"/>
      <sheetName val="Gia vat tu"/>
      <sheetName val="Dù to¸n Ng¹n son"/>
      <sheetName val="gtrinh"/>
      <sheetName val="ctBT"/>
      <sheetName val="tong_hop_chi_phi"/>
      <sheetName val="TH_chi_phi_dz+chi_phi_cong_to"/>
      <sheetName val="chiet_tinh"/>
      <sheetName val="phan_giao_tien"/>
      <sheetName val="phan_giao_v_tu"/>
      <sheetName val="Quantity"/>
      <sheetName val="XL4Poppy"/>
      <sheetName val="chiet0tinh"/>
      <sheetName val="CHITIET VL-NC-TT-3p"/>
      <sheetName val="Sheet2"/>
      <sheetName val="Sheet3"/>
      <sheetName val="Ctinh 10kV"/>
      <sheetName val="gVL"/>
      <sheetName val="Gia VL"/>
      <sheetName val="DgiaCT"/>
      <sheetName val="Bill2000"/>
      <sheetName val="Bill30200"/>
      <sheetName val="PLV"/>
      <sheetName val="Pgal2004"/>
      <sheetName val="VL"/>
      <sheetName val="MTC"/>
      <sheetName val="phan_giam_tien"/>
      <sheetName val="MAILEGUH"/>
      <sheetName val="KPVC-BD "/>
      <sheetName val="Giai trinh"/>
      <sheetName val="터파기및재료"/>
      <sheetName val="Xuly Data"/>
      <sheetName val="bluong"/>
      <sheetName val="CT -THVLNC"/>
      <sheetName val="Data"/>
      <sheetName val="Don gia chi tiet"/>
      <sheetName val="Don gia"/>
      <sheetName val="TH chi phi dz+chi phi aong to"/>
      <sheetName val="Tong hop vat tu"/>
      <sheetName val="Phan tich ca may"/>
      <sheetName val="Config"/>
      <sheetName val="Chi phi van chuyen"/>
      <sheetName val="Chenh lech ca may"/>
      <sheetName val="TLg CN&amp;Laixe"/>
      <sheetName val="TLg CN&amp;Laixe (2)"/>
      <sheetName val="TLg Laitau"/>
      <sheetName val="TLg Laitau (2)"/>
      <sheetName val="phan giao v vu"/>
      <sheetName val="CD2000"/>
      <sheetName val="Dinh Muc VT"/>
      <sheetName val="_x0000__x0000__x0000__x0000__x0000__x0000__x0000__x0000_"/>
      <sheetName val="KKKKKKKK"/>
      <sheetName val="2.CTDGCV-HO"/>
      <sheetName val="TT_35KV_TBA"/>
      <sheetName val="M-GTKH"/>
      <sheetName val="VL-GTKH"/>
      <sheetName val="THPDMoi  (2)"/>
      <sheetName val="Tien luong"/>
      <sheetName val="??????"/>
      <sheetName val="CHITIET VL-NC"/>
      <sheetName val="______"/>
      <sheetName val="Thep L"/>
      <sheetName val="Phan tho"/>
      <sheetName val="Don gia Tay Ninh"/>
      <sheetName val="Don gia III"/>
      <sheetName val="Don gia CT"/>
      <sheetName val="Thongso"/>
      <sheetName val="CTTDD"/>
      <sheetName val="DH_chi_phi_dz+chi_phi_cong_to"/>
      <sheetName val=""/>
      <sheetName val="CBR"/>
      <sheetName val="????????"/>
      <sheetName val="SL dau tien"/>
      <sheetName val="BE TONG"/>
      <sheetName val="DG6060 "/>
      <sheetName val="DG 6061"/>
      <sheetName val="CA MAY"/>
      <sheetName val="PHAN DS 22 KV"/>
      <sheetName val="chi tiet TBA"/>
      <sheetName val="MTL$-INTER"/>
      <sheetName val="DLNS"/>
      <sheetName val="Camay"/>
      <sheetName val="ChitietDZ"/>
      <sheetName val="ChitietTBA"/>
      <sheetName val="DGIAVLXD"/>
      <sheetName val="DM4970TBA"/>
      <sheetName val="DM4970DZ"/>
      <sheetName val="DMTN"/>
      <sheetName val="VATTU"/>
      <sheetName val="TH XDM"/>
      <sheetName val="TH Thu hoi"/>
      <sheetName val="TBA"/>
      <sheetName val="VL,_x000e_C,MTC"/>
      <sheetName val="5.BANG I"/>
      <sheetName val="Nhan cong"/>
      <sheetName val="Thiet bi"/>
      <sheetName val="Vat tu"/>
      <sheetName val="DM.ChiPhi"/>
      <sheetName val="May TC"/>
      <sheetName val="Phan tich"/>
      <sheetName val="Bang KL"/>
      <sheetName val="TH Kinh phi"/>
      <sheetName val="VT nha"/>
      <sheetName val="CT nha"/>
      <sheetName val="DT nha"/>
      <sheetName val="THKP957"/>
      <sheetName val="Tính giá NC"/>
      <sheetName val="Đầu vào"/>
      <sheetName val="Tiên lượng"/>
      <sheetName val="SL cước"/>
      <sheetName val="MUX-1"/>
      <sheetName val="DESIGN DATA"/>
      <sheetName val="STRESSES CHECK"/>
      <sheetName val="SILICATE"/>
      <sheetName val="NG"/>
      <sheetName val="Gia"/>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SUMMARY"/>
      <sheetName val="KH-Q1,Q2,01"/>
      <sheetName val="Ct- DZ35kV"/>
      <sheetName val="Dong HA CLo"/>
      <sheetName val="LK-SCT"/>
      <sheetName val="chi tiet C"/>
      <sheetName val="6. Muong"/>
      <sheetName val="TH-HG"/>
      <sheetName val="dao vao"/>
      <sheetName val="________"/>
      <sheetName val="TDT"/>
      <sheetName val="Girder"/>
      <sheetName val="C1D1-1.2"/>
      <sheetName val="giathanh1"/>
      <sheetName val="#REF"/>
      <sheetName val="QD957"/>
      <sheetName val="may"/>
      <sheetName val="Vua"/>
      <sheetName val="Tinh toan"/>
      <sheetName val="CTNC"/>
      <sheetName val="CTVL"/>
      <sheetName val="DSHD DH"/>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tho"/>
      <sheetName val="MTO REV.0"/>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Hs-CPK"/>
      <sheetName val="TMC"/>
      <sheetName val="TMDT"/>
      <sheetName val="tong hop"/>
      <sheetName val="TONG"/>
      <sheetName val="THXL"/>
      <sheetName val="GT"/>
      <sheetName val=" chi tiet dd"/>
      <sheetName val="ThuHoiVT"/>
      <sheetName val="vc"/>
      <sheetName val="VCDD"/>
      <sheetName val="THXL-tr"/>
      <sheetName val="CT_tram"/>
      <sheetName val="TK"/>
      <sheetName val="bu"/>
      <sheetName val="bu-tr"/>
      <sheetName val="kl"/>
      <sheetName val="VTA"/>
      <sheetName val="GiaQuyen"/>
      <sheetName val="..."/>
      <sheetName val="kl3pct"/>
      <sheetName val="kl3p"/>
      <sheetName val="kl1p"/>
      <sheetName val="klHTHH"/>
      <sheetName val="klHTDL"/>
      <sheetName val="LK_VTTH"/>
      <sheetName val="lktram "/>
      <sheetName val="pp3p_NC"/>
      <sheetName val="pp3p "/>
      <sheetName val="pp1p"/>
      <sheetName val="ppht"/>
      <sheetName val="DG"/>
      <sheetName val="TienLuong"/>
      <sheetName val="XL4Test5"/>
      <sheetName val="T`uHoiVT"/>
      <sheetName val="Phan tho"/>
      <sheetName val="CaMay"/>
      <sheetName val="DGiaTN"/>
      <sheetName val="DGiaT"/>
      <sheetName val="TT"/>
      <sheetName val="DONVIBAN"/>
      <sheetName val="NGUON"/>
      <sheetName val="Thep L"/>
      <sheetName val="Don gia II"/>
      <sheetName val="Don gia chi tiet"/>
      <sheetName val="chiet tin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BL5" t="str">
            <v>Tieáp ñòa laëp laïi (truï 10.5m)</v>
          </cell>
          <cell r="BM5" t="str">
            <v>Tieáp ñòa laëp laïi (truï 12m)</v>
          </cell>
          <cell r="BN5" t="str">
            <v>Tieáp ñòa laëp laïi (truï 14m)</v>
          </cell>
          <cell r="BO5" t="str">
            <v>Tieáp ñòa laëp laïi (truï 20m)</v>
          </cell>
        </row>
        <row r="6">
          <cell r="H6" t="str">
            <v>BTLT 10.5</v>
          </cell>
          <cell r="I6" t="str">
            <v>BTLT 12</v>
          </cell>
          <cell r="J6" t="str">
            <v>BTLT 14</v>
          </cell>
          <cell r="K6" t="str">
            <v>BTLT 20</v>
          </cell>
          <cell r="L6" t="str">
            <v>M10a</v>
          </cell>
          <cell r="M6" t="str">
            <v>M10b</v>
          </cell>
          <cell r="N6" t="str">
            <v>M10aa</v>
          </cell>
          <cell r="O6" t="str">
            <v>M10ba</v>
          </cell>
          <cell r="P6" t="str">
            <v>M10bb</v>
          </cell>
          <cell r="Q6" t="str">
            <v>M10-2a</v>
          </cell>
          <cell r="R6" t="str">
            <v>M10-2b</v>
          </cell>
          <cell r="S6" t="str">
            <v>M10-2bn</v>
          </cell>
          <cell r="T6" t="str">
            <v>M12a</v>
          </cell>
          <cell r="U6" t="str">
            <v>M12b</v>
          </cell>
          <cell r="V6" t="str">
            <v>M12aa</v>
          </cell>
          <cell r="W6" t="str">
            <v>M12ba</v>
          </cell>
          <cell r="X6" t="str">
            <v>M12bb</v>
          </cell>
          <cell r="Y6" t="str">
            <v>M12-2a</v>
          </cell>
          <cell r="Z6" t="str">
            <v>M12-2b</v>
          </cell>
          <cell r="AA6" t="str">
            <v>M12-2bn</v>
          </cell>
          <cell r="AB6" t="str">
            <v>M12b-aa(hh)</v>
          </cell>
          <cell r="AC6" t="str">
            <v>M12b-2a(hh)</v>
          </cell>
          <cell r="AD6" t="str">
            <v>M14a</v>
          </cell>
          <cell r="AE6" t="str">
            <v>M14b</v>
          </cell>
          <cell r="AF6" t="str">
            <v>M14aa</v>
          </cell>
          <cell r="AG6" t="str">
            <v>M14ba</v>
          </cell>
          <cell r="AH6" t="str">
            <v>M14bb</v>
          </cell>
          <cell r="AI6" t="str">
            <v>M14-2a</v>
          </cell>
          <cell r="AJ6" t="str">
            <v>M14-2b</v>
          </cell>
          <cell r="AK6" t="str">
            <v>M14-2bn</v>
          </cell>
          <cell r="AL6" t="str">
            <v>M14-4b</v>
          </cell>
          <cell r="AM6" t="str">
            <v>BTCL-14-500</v>
          </cell>
          <cell r="AN6" t="str">
            <v>M20-4b</v>
          </cell>
          <cell r="AO6" t="str">
            <v>CX10-C</v>
          </cell>
          <cell r="AP6" t="str">
            <v>CL10-C</v>
          </cell>
          <cell r="AQ6" t="str">
            <v>CXX10-C</v>
          </cell>
          <cell r="AR6" t="str">
            <v>CX12-C</v>
          </cell>
          <cell r="AS6" t="str">
            <v>CL12-C</v>
          </cell>
          <cell r="AT6" t="str">
            <v>CXX12-C</v>
          </cell>
          <cell r="AU6" t="str">
            <v>CX14-C</v>
          </cell>
          <cell r="AV6" t="str">
            <v>CL14-C</v>
          </cell>
          <cell r="AW6" t="str">
            <v>CXX14-C</v>
          </cell>
          <cell r="AX6" t="str">
            <v>CX20-C</v>
          </cell>
          <cell r="AY6" t="str">
            <v>CK-C</v>
          </cell>
          <cell r="AZ6" t="str">
            <v>CKK-C</v>
          </cell>
          <cell r="BA6" t="str">
            <v>Khoaûng caùch</v>
          </cell>
          <cell r="BB6" t="str">
            <v xml:space="preserve">MNX12-2 </v>
          </cell>
          <cell r="BC6" t="str">
            <v>MNL12-2</v>
          </cell>
          <cell r="BD6" t="str">
            <v xml:space="preserve">MNX12-4 </v>
          </cell>
          <cell r="BE6" t="str">
            <v xml:space="preserve">MNL12-4 </v>
          </cell>
          <cell r="BF6" t="str">
            <v xml:space="preserve">MNX15-4 </v>
          </cell>
          <cell r="BG6" t="str">
            <v>MNL15-4</v>
          </cell>
          <cell r="BH6" t="str">
            <v xml:space="preserve">MNX15-6 </v>
          </cell>
          <cell r="BI6" t="str">
            <v xml:space="preserve">MNL15-6 </v>
          </cell>
          <cell r="BJ6" t="str">
            <v xml:space="preserve">MNX18-6 </v>
          </cell>
          <cell r="BK6" t="str">
            <v xml:space="preserve">MNL18-6 </v>
          </cell>
          <cell r="BP6" t="str">
            <v>X-20Ñ</v>
          </cell>
          <cell r="BQ6" t="str">
            <v>X-20K</v>
          </cell>
          <cell r="BR6" t="str">
            <v>X-24Ñ</v>
          </cell>
          <cell r="BS6" t="str">
            <v>X-24K</v>
          </cell>
          <cell r="BT6" t="str">
            <v>T24Ñ_FCO</v>
          </cell>
          <cell r="BU6" t="str">
            <v>X-8ÑL</v>
          </cell>
          <cell r="BV6" t="str">
            <v>X-8KL</v>
          </cell>
          <cell r="BW6" t="str">
            <v>X-20ÑL</v>
          </cell>
          <cell r="BX6" t="str">
            <v>X-20KL</v>
          </cell>
          <cell r="BY6" t="str">
            <v>X-20ÑL2/3</v>
          </cell>
          <cell r="BZ6" t="str">
            <v>X-20KL2/3</v>
          </cell>
          <cell r="CA6" t="str">
            <v>X-24ÑP</v>
          </cell>
          <cell r="CB6" t="str">
            <v>X-24KP500</v>
          </cell>
          <cell r="CC6" t="str">
            <v>X-24KP</v>
          </cell>
          <cell r="CD6" t="str">
            <v>X-28KP</v>
          </cell>
          <cell r="CE6" t="str">
            <v>X-38Ñ</v>
          </cell>
          <cell r="CF6" t="str">
            <v>X-42KP</v>
          </cell>
          <cell r="CG6" t="str">
            <v>G-740</v>
          </cell>
          <cell r="CH6" t="str">
            <v>G-20KP</v>
          </cell>
          <cell r="CI6" t="str">
            <v>G-23KP</v>
          </cell>
          <cell r="CJ6" t="str">
            <v>CODE th-Þ240</v>
          </cell>
        </row>
        <row r="33">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55">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91">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sheetData>
      <sheetData sheetId="29" refreshError="1">
        <row r="5">
          <cell r="BK5" t="str">
            <v>Tieáp ñòa laëp laïi (truï 10.5m)</v>
          </cell>
          <cell r="BL5" t="str">
            <v>Tieáp ñòa laëp laïi (truï 12m)</v>
          </cell>
          <cell r="BM5" t="str">
            <v>Tieáp ñòa laëp laïi (truï 14m)</v>
          </cell>
          <cell r="BN5" t="str">
            <v>Tieáp ñòa laëp laïi (truï 20m)</v>
          </cell>
        </row>
        <row r="6">
          <cell r="H6" t="str">
            <v>BTLT 10.5</v>
          </cell>
          <cell r="I6" t="str">
            <v>BTLT 12</v>
          </cell>
          <cell r="J6" t="str">
            <v>BTLT 14</v>
          </cell>
          <cell r="K6" t="str">
            <v>BTLT 20</v>
          </cell>
          <cell r="L6" t="str">
            <v>M10a</v>
          </cell>
          <cell r="M6" t="str">
            <v>M10b</v>
          </cell>
          <cell r="N6" t="str">
            <v>M10aa</v>
          </cell>
          <cell r="O6" t="str">
            <v>M10ba</v>
          </cell>
          <cell r="P6" t="str">
            <v>MT10</v>
          </cell>
          <cell r="Q6" t="str">
            <v>M10-2a</v>
          </cell>
          <cell r="R6" t="str">
            <v>M10-2b</v>
          </cell>
          <cell r="S6" t="str">
            <v>M10-2bn</v>
          </cell>
          <cell r="T6" t="str">
            <v>M12a</v>
          </cell>
          <cell r="U6" t="str">
            <v>M12b</v>
          </cell>
          <cell r="V6" t="str">
            <v>M12aa</v>
          </cell>
          <cell r="W6" t="str">
            <v>M12ba</v>
          </cell>
          <cell r="X6" t="str">
            <v>M12bb</v>
          </cell>
          <cell r="Y6" t="str">
            <v>M12-2a</v>
          </cell>
          <cell r="Z6" t="str">
            <v>M12-2b</v>
          </cell>
          <cell r="AA6" t="str">
            <v>M12-2bn</v>
          </cell>
          <cell r="AB6" t="str">
            <v>M12b-2a(hh)</v>
          </cell>
          <cell r="AC6" t="str">
            <v>M14a</v>
          </cell>
          <cell r="AD6" t="str">
            <v>M14b</v>
          </cell>
          <cell r="AE6" t="str">
            <v>M14aa</v>
          </cell>
          <cell r="AF6" t="str">
            <v>M14ba</v>
          </cell>
          <cell r="AG6" t="str">
            <v>M14bb</v>
          </cell>
          <cell r="AH6" t="str">
            <v>M14-2a</v>
          </cell>
          <cell r="AI6" t="str">
            <v>M14-2b</v>
          </cell>
          <cell r="AJ6" t="str">
            <v>M14-2bn</v>
          </cell>
          <cell r="AK6" t="str">
            <v>M14-4b</v>
          </cell>
          <cell r="AL6" t="str">
            <v>BTCL-14-500</v>
          </cell>
          <cell r="AM6" t="str">
            <v>M20-4b</v>
          </cell>
          <cell r="AN6" t="str">
            <v>CX10-C</v>
          </cell>
          <cell r="AO6" t="str">
            <v>CL10-C</v>
          </cell>
          <cell r="AP6" t="str">
            <v>CXX10-C</v>
          </cell>
          <cell r="AQ6" t="str">
            <v>CX12-C</v>
          </cell>
          <cell r="AR6" t="str">
            <v>CL12-C</v>
          </cell>
          <cell r="AS6" t="str">
            <v>CXX12-C</v>
          </cell>
          <cell r="AT6" t="str">
            <v>CX14-C</v>
          </cell>
          <cell r="AU6" t="str">
            <v>CL14-C</v>
          </cell>
          <cell r="AV6" t="str">
            <v>CXX14-C</v>
          </cell>
          <cell r="AW6" t="str">
            <v>CX20-C</v>
          </cell>
          <cell r="AX6" t="str">
            <v>CK-C</v>
          </cell>
          <cell r="AY6" t="str">
            <v>CKK-C</v>
          </cell>
          <cell r="AZ6" t="str">
            <v>Khoaûng caùch</v>
          </cell>
          <cell r="BA6" t="str">
            <v xml:space="preserve">MNX12-2 </v>
          </cell>
          <cell r="BB6" t="str">
            <v>MNL12-2</v>
          </cell>
          <cell r="BC6" t="str">
            <v xml:space="preserve">MNX12-4 </v>
          </cell>
          <cell r="BD6" t="str">
            <v xml:space="preserve">MNL12-4 </v>
          </cell>
          <cell r="BE6" t="str">
            <v xml:space="preserve">MNX15-4 </v>
          </cell>
          <cell r="BF6" t="str">
            <v>MNL15-4</v>
          </cell>
          <cell r="BG6" t="str">
            <v xml:space="preserve">MNX15-6 </v>
          </cell>
          <cell r="BH6" t="str">
            <v xml:space="preserve">MNL15-6 </v>
          </cell>
          <cell r="BI6" t="str">
            <v xml:space="preserve">MNX18-6 </v>
          </cell>
          <cell r="BJ6" t="str">
            <v xml:space="preserve">MNL18-6 </v>
          </cell>
          <cell r="BO6" t="str">
            <v>X-20Ñ</v>
          </cell>
          <cell r="BP6" t="str">
            <v>X-20K</v>
          </cell>
          <cell r="BQ6" t="str">
            <v>X-24Ñ</v>
          </cell>
          <cell r="BR6" t="str">
            <v>X-24K</v>
          </cell>
          <cell r="BS6" t="str">
            <v>T24Ñ_FCO</v>
          </cell>
          <cell r="BT6" t="str">
            <v>X-8ÑL</v>
          </cell>
          <cell r="BU6" t="str">
            <v>X-8KL</v>
          </cell>
          <cell r="BV6" t="str">
            <v>X-20ÑL</v>
          </cell>
          <cell r="BW6" t="str">
            <v>X-20KL</v>
          </cell>
          <cell r="BX6" t="str">
            <v>X-20ÑL2/3</v>
          </cell>
          <cell r="BY6" t="str">
            <v>X-20KL2/3</v>
          </cell>
          <cell r="BZ6" t="str">
            <v>X-24ÑP</v>
          </cell>
          <cell r="CA6" t="str">
            <v>X-24KP500</v>
          </cell>
          <cell r="CB6" t="str">
            <v>X-38Ñ</v>
          </cell>
          <cell r="CC6" t="str">
            <v>X-24KP</v>
          </cell>
          <cell r="CD6" t="str">
            <v>X-28KP</v>
          </cell>
          <cell r="CE6" t="str">
            <v>X-42KP</v>
          </cell>
          <cell r="CF6" t="str">
            <v>G-740</v>
          </cell>
          <cell r="CG6" t="str">
            <v>G-20KP</v>
          </cell>
          <cell r="CH6" t="str">
            <v>G-23KP</v>
          </cell>
          <cell r="CI6" t="str">
            <v>CODE th-Þ240</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row>
        <row r="175">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B175">
            <v>0</v>
          </cell>
          <cell r="CC175">
            <v>0</v>
          </cell>
          <cell r="CD175">
            <v>0</v>
          </cell>
          <cell r="CE175">
            <v>0</v>
          </cell>
          <cell r="CF175">
            <v>0</v>
          </cell>
          <cell r="CG175">
            <v>0</v>
          </cell>
          <cell r="CH175">
            <v>0</v>
          </cell>
          <cell r="CI175">
            <v>0</v>
          </cell>
        </row>
      </sheetData>
      <sheetData sheetId="30" refreshError="1">
        <row r="6">
          <cell r="BG6" t="str">
            <v>Tieáp ñòa laëp laïi (truï 10.5m)</v>
          </cell>
          <cell r="BH6" t="str">
            <v>Tieáp ñòa laëp laïi (truï 12m)</v>
          </cell>
          <cell r="BI6" t="str">
            <v>Tieáp ñòa laëp laïi (truï 14m)</v>
          </cell>
        </row>
        <row r="7">
          <cell r="H7" t="str">
            <v>BTLT 7.5</v>
          </cell>
          <cell r="I7" t="str">
            <v>BTLT 8.5</v>
          </cell>
          <cell r="J7" t="str">
            <v>BTLT 10.5</v>
          </cell>
          <cell r="K7" t="str">
            <v>BTLT 12</v>
          </cell>
          <cell r="L7" t="str">
            <v>BTLT 14</v>
          </cell>
          <cell r="M7" t="str">
            <v>M10a</v>
          </cell>
          <cell r="N7" t="str">
            <v>M10b</v>
          </cell>
          <cell r="O7" t="str">
            <v>M10aa</v>
          </cell>
          <cell r="P7" t="str">
            <v>M10ba</v>
          </cell>
          <cell r="Q7" t="str">
            <v>M10bb</v>
          </cell>
          <cell r="R7" t="str">
            <v>M10-2a</v>
          </cell>
          <cell r="S7" t="str">
            <v>M10-2b</v>
          </cell>
          <cell r="T7" t="str">
            <v>M10-2bn</v>
          </cell>
          <cell r="U7" t="str">
            <v>M12a</v>
          </cell>
          <cell r="V7" t="str">
            <v>M12b</v>
          </cell>
          <cell r="W7" t="str">
            <v>M12aa</v>
          </cell>
          <cell r="X7" t="str">
            <v>M12ba</v>
          </cell>
          <cell r="Y7" t="str">
            <v>M12bb</v>
          </cell>
          <cell r="Z7" t="str">
            <v>M12-2a</v>
          </cell>
          <cell r="AA7" t="str">
            <v>M12-2b</v>
          </cell>
          <cell r="AB7" t="str">
            <v>M12-2bn</v>
          </cell>
          <cell r="AC7" t="str">
            <v>M14a</v>
          </cell>
          <cell r="AD7" t="str">
            <v>M14b</v>
          </cell>
          <cell r="AE7" t="str">
            <v>M14aa</v>
          </cell>
          <cell r="AF7" t="str">
            <v>M14ba</v>
          </cell>
          <cell r="AG7" t="str">
            <v>M14bb</v>
          </cell>
          <cell r="AH7" t="str">
            <v>M14-2a</v>
          </cell>
          <cell r="AI7" t="str">
            <v>M14-2b</v>
          </cell>
          <cell r="AJ7" t="str">
            <v>M14-2bn</v>
          </cell>
          <cell r="AK7" t="str">
            <v>CX10-B</v>
          </cell>
          <cell r="AL7" t="str">
            <v>CL10-B</v>
          </cell>
          <cell r="AM7" t="str">
            <v>CXX10-B</v>
          </cell>
          <cell r="AN7" t="str">
            <v>CX12-B</v>
          </cell>
          <cell r="AO7" t="str">
            <v>CL12-B</v>
          </cell>
          <cell r="AP7" t="str">
            <v>CXX12-B</v>
          </cell>
          <cell r="AQ7" t="str">
            <v>CX14-B</v>
          </cell>
          <cell r="AR7" t="str">
            <v>CL14-B</v>
          </cell>
          <cell r="AS7" t="str">
            <v>CXX14-B</v>
          </cell>
          <cell r="AT7" t="str">
            <v>CK-B</v>
          </cell>
          <cell r="AU7" t="str">
            <v>CKK-B</v>
          </cell>
          <cell r="AV7" t="str">
            <v>Khoaûng caùch</v>
          </cell>
          <cell r="AW7" t="str">
            <v>NXX</v>
          </cell>
          <cell r="AX7" t="str">
            <v>NXL</v>
          </cell>
          <cell r="AY7" t="str">
            <v xml:space="preserve">MNX12-2 </v>
          </cell>
          <cell r="AZ7" t="str">
            <v>MNL12-2</v>
          </cell>
          <cell r="BA7" t="str">
            <v xml:space="preserve">MNX12-4 </v>
          </cell>
          <cell r="BB7" t="str">
            <v xml:space="preserve">MNL12-4 </v>
          </cell>
          <cell r="BC7" t="str">
            <v xml:space="preserve">MNX15-4 </v>
          </cell>
          <cell r="BD7" t="str">
            <v>MNL15-4</v>
          </cell>
          <cell r="BE7" t="str">
            <v xml:space="preserve">MNX15-6 </v>
          </cell>
          <cell r="BF7" t="str">
            <v xml:space="preserve">MNL15-6 </v>
          </cell>
          <cell r="BJ7" t="str">
            <v>X-20Ñ</v>
          </cell>
          <cell r="BK7" t="str">
            <v>X-20K</v>
          </cell>
          <cell r="BL7" t="str">
            <v>X-24Ñ</v>
          </cell>
          <cell r="BM7" t="str">
            <v>X-24K</v>
          </cell>
          <cell r="BN7" t="str">
            <v>X-20ÑL2/3</v>
          </cell>
          <cell r="BO7" t="str">
            <v>X-20KL2/3</v>
          </cell>
          <cell r="BP7" t="str">
            <v>X-8ÑL</v>
          </cell>
          <cell r="BQ7" t="str">
            <v>X-8KL</v>
          </cell>
        </row>
        <row r="87">
          <cell r="K87">
            <v>237</v>
          </cell>
          <cell r="X87">
            <v>237</v>
          </cell>
          <cell r="AO87">
            <v>137</v>
          </cell>
          <cell r="BA87">
            <v>119</v>
          </cell>
          <cell r="BH87">
            <v>21</v>
          </cell>
        </row>
      </sheetData>
      <sheetData sheetId="31" refreshError="1">
        <row r="6">
          <cell r="BC6" t="str">
            <v>Tieáp ñòa laëp laïi (truï 7.5m)</v>
          </cell>
          <cell r="BD6" t="str">
            <v>Tieáp ñòa laëp laïi (truï 8.5m)</v>
          </cell>
          <cell r="BE6" t="str">
            <v>Tieáp ñòa laëp laïi (truï 10.5m)</v>
          </cell>
        </row>
        <row r="7">
          <cell r="H7" t="str">
            <v>BTLT 7.5</v>
          </cell>
          <cell r="I7" t="str">
            <v>BTLT 8.5</v>
          </cell>
          <cell r="J7" t="str">
            <v>BTLT 10.5</v>
          </cell>
          <cell r="K7" t="str">
            <v>BTLT 12</v>
          </cell>
          <cell r="L7" t="str">
            <v>M7</v>
          </cell>
          <cell r="M7" t="str">
            <v>M7a</v>
          </cell>
          <cell r="N7" t="str">
            <v>M7b</v>
          </cell>
          <cell r="O7" t="str">
            <v>M7aa</v>
          </cell>
          <cell r="P7" t="str">
            <v>M8a</v>
          </cell>
          <cell r="Q7" t="str">
            <v>M8b</v>
          </cell>
          <cell r="R7" t="str">
            <v>M8aa</v>
          </cell>
          <cell r="S7" t="str">
            <v>MG8</v>
          </cell>
          <cell r="T7" t="str">
            <v>M8bb</v>
          </cell>
          <cell r="U7" t="str">
            <v>M8-2a</v>
          </cell>
          <cell r="V7" t="str">
            <v>M10a</v>
          </cell>
          <cell r="W7" t="str">
            <v>M10b</v>
          </cell>
          <cell r="X7" t="str">
            <v>M10aa</v>
          </cell>
          <cell r="Y7" t="str">
            <v>M10ba</v>
          </cell>
          <cell r="Z7" t="str">
            <v>M10bb</v>
          </cell>
          <cell r="AA7" t="str">
            <v>M10-2a</v>
          </cell>
          <cell r="AB7" t="str">
            <v>M10-2b</v>
          </cell>
          <cell r="AC7" t="str">
            <v>M10-2bn</v>
          </cell>
          <cell r="AD7" t="str">
            <v>M12a</v>
          </cell>
          <cell r="AE7" t="str">
            <v>M12b</v>
          </cell>
          <cell r="AF7" t="str">
            <v>M12aa</v>
          </cell>
          <cell r="AG7" t="str">
            <v>M12ba</v>
          </cell>
          <cell r="AH7" t="str">
            <v>M12bb</v>
          </cell>
          <cell r="AI7" t="str">
            <v>M12-2bn</v>
          </cell>
          <cell r="AJ7" t="str">
            <v>CX.ht</v>
          </cell>
          <cell r="AK7" t="str">
            <v>CL.ht</v>
          </cell>
          <cell r="AL7" t="str">
            <v>CX10-B</v>
          </cell>
          <cell r="AM7" t="str">
            <v>CL10-B</v>
          </cell>
          <cell r="AN7" t="str">
            <v>CX12-B</v>
          </cell>
          <cell r="AO7" t="str">
            <v>CL12-B</v>
          </cell>
          <cell r="AP7" t="str">
            <v>CK-B</v>
          </cell>
          <cell r="AQ7" t="str">
            <v>CKK-B</v>
          </cell>
          <cell r="AR7" t="str">
            <v>KHOAÛNG CAÙCH</v>
          </cell>
          <cell r="AS7" t="str">
            <v>NXX</v>
          </cell>
          <cell r="AT7" t="str">
            <v>NXL</v>
          </cell>
          <cell r="AU7" t="str">
            <v xml:space="preserve">MNX12-2 </v>
          </cell>
          <cell r="AV7" t="str">
            <v>MNL12-2</v>
          </cell>
          <cell r="AW7" t="str">
            <v xml:space="preserve">MNX12-4 </v>
          </cell>
          <cell r="AX7" t="str">
            <v xml:space="preserve">MNL12-4 </v>
          </cell>
          <cell r="AY7" t="str">
            <v xml:space="preserve">MNX15-4 </v>
          </cell>
          <cell r="AZ7" t="str">
            <v>MNL15-4</v>
          </cell>
          <cell r="BA7" t="str">
            <v xml:space="preserve">MNX15-6 </v>
          </cell>
          <cell r="BB7" t="str">
            <v xml:space="preserve">MNL15-6 </v>
          </cell>
        </row>
        <row r="10">
          <cell r="H10" t="str">
            <v>hh</v>
          </cell>
        </row>
        <row r="70">
          <cell r="H70">
            <v>0</v>
          </cell>
          <cell r="I70">
            <v>0</v>
          </cell>
          <cell r="J70">
            <v>0</v>
          </cell>
          <cell r="K70">
            <v>0</v>
          </cell>
          <cell r="L70">
            <v>0</v>
          </cell>
          <cell r="M70">
            <v>0</v>
          </cell>
          <cell r="P70">
            <v>0</v>
          </cell>
          <cell r="Q70">
            <v>0</v>
          </cell>
          <cell r="R70">
            <v>0</v>
          </cell>
          <cell r="S70">
            <v>0</v>
          </cell>
          <cell r="T70">
            <v>0</v>
          </cell>
          <cell r="U70">
            <v>0</v>
          </cell>
          <cell r="V70">
            <v>0</v>
          </cell>
          <cell r="W70">
            <v>0</v>
          </cell>
          <cell r="X70">
            <v>0</v>
          </cell>
          <cell r="Y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row>
        <row r="76">
          <cell r="H76" t="str">
            <v>hh</v>
          </cell>
        </row>
        <row r="77">
          <cell r="K77">
            <v>1</v>
          </cell>
          <cell r="S77">
            <v>1</v>
          </cell>
          <cell r="X77">
            <v>1</v>
          </cell>
          <cell r="Y77">
            <v>1</v>
          </cell>
          <cell r="AD77">
            <v>1</v>
          </cell>
          <cell r="AF77">
            <v>1</v>
          </cell>
        </row>
        <row r="78">
          <cell r="H78" t="str">
            <v>hh</v>
          </cell>
        </row>
        <row r="79">
          <cell r="K79">
            <v>1</v>
          </cell>
          <cell r="S79">
            <v>1</v>
          </cell>
          <cell r="X79">
            <v>1</v>
          </cell>
          <cell r="Y79">
            <v>1</v>
          </cell>
          <cell r="AD79">
            <v>1</v>
          </cell>
          <cell r="AF79">
            <v>1</v>
          </cell>
        </row>
        <row r="80">
          <cell r="H80" t="str">
            <v>hh</v>
          </cell>
        </row>
        <row r="81">
          <cell r="K81">
            <v>1</v>
          </cell>
          <cell r="S81">
            <v>1</v>
          </cell>
          <cell r="X81">
            <v>1</v>
          </cell>
          <cell r="Y81">
            <v>1</v>
          </cell>
          <cell r="AD81">
            <v>1</v>
          </cell>
          <cell r="AF81">
            <v>1</v>
          </cell>
        </row>
        <row r="82">
          <cell r="H82" t="str">
            <v>hh</v>
          </cell>
        </row>
        <row r="83">
          <cell r="K83">
            <v>1</v>
          </cell>
          <cell r="S83">
            <v>1</v>
          </cell>
          <cell r="X83">
            <v>1</v>
          </cell>
          <cell r="Y83">
            <v>1</v>
          </cell>
          <cell r="AD83">
            <v>1</v>
          </cell>
          <cell r="AF83">
            <v>1</v>
          </cell>
        </row>
        <row r="84">
          <cell r="H84" t="str">
            <v>hh</v>
          </cell>
        </row>
        <row r="85">
          <cell r="K85">
            <v>1</v>
          </cell>
          <cell r="S85">
            <v>1</v>
          </cell>
          <cell r="X85">
            <v>1</v>
          </cell>
          <cell r="Y85">
            <v>1</v>
          </cell>
          <cell r="AD85">
            <v>1</v>
          </cell>
          <cell r="AF85">
            <v>1</v>
          </cell>
        </row>
        <row r="86">
          <cell r="H86" t="str">
            <v>hh</v>
          </cell>
        </row>
        <row r="87">
          <cell r="K87">
            <v>1</v>
          </cell>
          <cell r="S87">
            <v>1</v>
          </cell>
          <cell r="X87">
            <v>1</v>
          </cell>
          <cell r="Y87">
            <v>1</v>
          </cell>
          <cell r="AD87">
            <v>1</v>
          </cell>
          <cell r="AF87">
            <v>1</v>
          </cell>
        </row>
        <row r="88">
          <cell r="H88" t="str">
            <v>hh</v>
          </cell>
        </row>
        <row r="89">
          <cell r="K89">
            <v>1</v>
          </cell>
          <cell r="S89">
            <v>1</v>
          </cell>
          <cell r="X89">
            <v>1</v>
          </cell>
          <cell r="Y89">
            <v>1</v>
          </cell>
          <cell r="AD89">
            <v>1</v>
          </cell>
          <cell r="AF89">
            <v>1</v>
          </cell>
        </row>
        <row r="90">
          <cell r="H90" t="str">
            <v>hh</v>
          </cell>
        </row>
        <row r="91">
          <cell r="K91">
            <v>1</v>
          </cell>
          <cell r="S91">
            <v>1</v>
          </cell>
          <cell r="X91">
            <v>1</v>
          </cell>
          <cell r="Y91">
            <v>1</v>
          </cell>
          <cell r="AD91">
            <v>1</v>
          </cell>
          <cell r="AF91">
            <v>1</v>
          </cell>
        </row>
        <row r="92">
          <cell r="H92" t="str">
            <v>hh</v>
          </cell>
        </row>
        <row r="93">
          <cell r="K93">
            <v>1</v>
          </cell>
          <cell r="S93">
            <v>1</v>
          </cell>
          <cell r="X93">
            <v>1</v>
          </cell>
          <cell r="Y93">
            <v>1</v>
          </cell>
          <cell r="AD93">
            <v>1</v>
          </cell>
          <cell r="AF93">
            <v>1</v>
          </cell>
        </row>
        <row r="94">
          <cell r="H94" t="str">
            <v>hh</v>
          </cell>
          <cell r="AM94">
            <v>1</v>
          </cell>
          <cell r="AU94">
            <v>1</v>
          </cell>
          <cell r="AW94">
            <v>1</v>
          </cell>
          <cell r="AZ94">
            <v>1</v>
          </cell>
          <cell r="BA94">
            <v>1</v>
          </cell>
        </row>
        <row r="96">
          <cell r="H96" t="str">
            <v>hh</v>
          </cell>
        </row>
        <row r="97">
          <cell r="K97">
            <v>1</v>
          </cell>
          <cell r="S97">
            <v>1</v>
          </cell>
          <cell r="X97">
            <v>1</v>
          </cell>
          <cell r="Y97">
            <v>1</v>
          </cell>
          <cell r="AD97">
            <v>1</v>
          </cell>
          <cell r="AF97">
            <v>1</v>
          </cell>
        </row>
        <row r="98">
          <cell r="K98">
            <v>1</v>
          </cell>
          <cell r="S98">
            <v>1</v>
          </cell>
          <cell r="X98">
            <v>1</v>
          </cell>
          <cell r="Y98">
            <v>1</v>
          </cell>
          <cell r="AD98">
            <v>1</v>
          </cell>
          <cell r="AF98">
            <v>1</v>
          </cell>
        </row>
        <row r="99">
          <cell r="K99">
            <v>1</v>
          </cell>
          <cell r="S99">
            <v>1</v>
          </cell>
          <cell r="X99">
            <v>1</v>
          </cell>
          <cell r="Y99">
            <v>1</v>
          </cell>
          <cell r="AD99">
            <v>1</v>
          </cell>
          <cell r="AF99">
            <v>1</v>
          </cell>
        </row>
        <row r="100">
          <cell r="K100">
            <v>1</v>
          </cell>
          <cell r="S100">
            <v>1</v>
          </cell>
          <cell r="X100">
            <v>1</v>
          </cell>
          <cell r="Y100">
            <v>1</v>
          </cell>
          <cell r="AD100">
            <v>1</v>
          </cell>
          <cell r="AF100">
            <v>1</v>
          </cell>
        </row>
        <row r="101">
          <cell r="K101">
            <v>1</v>
          </cell>
          <cell r="S101">
            <v>1</v>
          </cell>
          <cell r="X101">
            <v>1</v>
          </cell>
          <cell r="Y101">
            <v>1</v>
          </cell>
          <cell r="AD101">
            <v>1</v>
          </cell>
          <cell r="AF101">
            <v>1</v>
          </cell>
          <cell r="BC101">
            <v>1</v>
          </cell>
          <cell r="BD101">
            <v>1</v>
          </cell>
          <cell r="BE101">
            <v>1</v>
          </cell>
        </row>
        <row r="102">
          <cell r="K102">
            <v>1</v>
          </cell>
          <cell r="S102">
            <v>1</v>
          </cell>
          <cell r="X102">
            <v>1</v>
          </cell>
          <cell r="Y102">
            <v>1</v>
          </cell>
          <cell r="AD102">
            <v>1</v>
          </cell>
          <cell r="AF102">
            <v>1</v>
          </cell>
        </row>
        <row r="103">
          <cell r="K103">
            <v>1</v>
          </cell>
          <cell r="S103">
            <v>1</v>
          </cell>
          <cell r="X103">
            <v>1</v>
          </cell>
          <cell r="Y103">
            <v>1</v>
          </cell>
          <cell r="AD103">
            <v>1</v>
          </cell>
          <cell r="AF103">
            <v>1</v>
          </cell>
        </row>
        <row r="104">
          <cell r="K104">
            <v>1</v>
          </cell>
          <cell r="S104">
            <v>1</v>
          </cell>
          <cell r="X104">
            <v>1</v>
          </cell>
          <cell r="Y104">
            <v>1</v>
          </cell>
          <cell r="AD104">
            <v>1</v>
          </cell>
          <cell r="AF104">
            <v>1</v>
          </cell>
        </row>
        <row r="105">
          <cell r="K105">
            <v>1</v>
          </cell>
          <cell r="S105">
            <v>1</v>
          </cell>
          <cell r="X105">
            <v>1</v>
          </cell>
          <cell r="Y105">
            <v>1</v>
          </cell>
          <cell r="AD105">
            <v>1</v>
          </cell>
          <cell r="AF105">
            <v>1</v>
          </cell>
        </row>
        <row r="106">
          <cell r="K106">
            <v>1</v>
          </cell>
          <cell r="S106">
            <v>1</v>
          </cell>
          <cell r="X106">
            <v>1</v>
          </cell>
          <cell r="Y106">
            <v>1</v>
          </cell>
          <cell r="AD106">
            <v>1</v>
          </cell>
          <cell r="AF106">
            <v>1</v>
          </cell>
        </row>
        <row r="107">
          <cell r="K107">
            <v>1</v>
          </cell>
          <cell r="S107">
            <v>1</v>
          </cell>
          <cell r="X107">
            <v>1</v>
          </cell>
          <cell r="Y107">
            <v>1</v>
          </cell>
          <cell r="AD107">
            <v>1</v>
          </cell>
          <cell r="AF107">
            <v>1</v>
          </cell>
          <cell r="BC107">
            <v>1</v>
          </cell>
          <cell r="BD107">
            <v>1</v>
          </cell>
          <cell r="BE107">
            <v>1</v>
          </cell>
        </row>
        <row r="108">
          <cell r="K108">
            <v>1</v>
          </cell>
          <cell r="S108">
            <v>1</v>
          </cell>
          <cell r="X108">
            <v>1</v>
          </cell>
          <cell r="Y108">
            <v>1</v>
          </cell>
          <cell r="AD108">
            <v>1</v>
          </cell>
          <cell r="AF108">
            <v>1</v>
          </cell>
        </row>
        <row r="109">
          <cell r="K109">
            <v>1</v>
          </cell>
          <cell r="S109">
            <v>1</v>
          </cell>
          <cell r="X109">
            <v>1</v>
          </cell>
          <cell r="Y109">
            <v>1</v>
          </cell>
          <cell r="AD109">
            <v>1</v>
          </cell>
          <cell r="AF109">
            <v>1</v>
          </cell>
        </row>
        <row r="110">
          <cell r="K110">
            <v>1</v>
          </cell>
          <cell r="S110">
            <v>1</v>
          </cell>
          <cell r="X110">
            <v>1</v>
          </cell>
          <cell r="Y110">
            <v>1</v>
          </cell>
          <cell r="AD110">
            <v>1</v>
          </cell>
          <cell r="AF110">
            <v>1</v>
          </cell>
        </row>
        <row r="111">
          <cell r="K111">
            <v>1</v>
          </cell>
          <cell r="S111">
            <v>1</v>
          </cell>
          <cell r="X111">
            <v>1</v>
          </cell>
          <cell r="Y111">
            <v>1</v>
          </cell>
          <cell r="AD111">
            <v>1</v>
          </cell>
          <cell r="AF111">
            <v>1</v>
          </cell>
        </row>
        <row r="112">
          <cell r="K112">
            <v>1</v>
          </cell>
          <cell r="S112">
            <v>1</v>
          </cell>
          <cell r="X112">
            <v>1</v>
          </cell>
          <cell r="Y112">
            <v>1</v>
          </cell>
          <cell r="AD112">
            <v>1</v>
          </cell>
          <cell r="AF112">
            <v>1</v>
          </cell>
        </row>
        <row r="113">
          <cell r="K113">
            <v>1</v>
          </cell>
          <cell r="U113">
            <v>1</v>
          </cell>
          <cell r="AC113">
            <v>1</v>
          </cell>
          <cell r="AI113">
            <v>1</v>
          </cell>
          <cell r="AM113">
            <v>1</v>
          </cell>
          <cell r="AU113">
            <v>1</v>
          </cell>
          <cell r="AW113">
            <v>1</v>
          </cell>
          <cell r="AZ113">
            <v>1</v>
          </cell>
          <cell r="BA113">
            <v>1</v>
          </cell>
          <cell r="BC113">
            <v>1</v>
          </cell>
          <cell r="BD113">
            <v>1</v>
          </cell>
          <cell r="BE113">
            <v>1</v>
          </cell>
        </row>
        <row r="115">
          <cell r="AM115">
            <v>1</v>
          </cell>
          <cell r="AU115">
            <v>1</v>
          </cell>
          <cell r="AW115">
            <v>1</v>
          </cell>
          <cell r="AZ115">
            <v>1</v>
          </cell>
          <cell r="BA115">
            <v>1</v>
          </cell>
        </row>
        <row r="116">
          <cell r="K116">
            <v>1</v>
          </cell>
          <cell r="S116">
            <v>1</v>
          </cell>
          <cell r="X116">
            <v>1</v>
          </cell>
          <cell r="Y116">
            <v>1</v>
          </cell>
          <cell r="AD116">
            <v>1</v>
          </cell>
          <cell r="AF116">
            <v>1</v>
          </cell>
        </row>
        <row r="117">
          <cell r="K117">
            <v>1</v>
          </cell>
          <cell r="S117">
            <v>1</v>
          </cell>
          <cell r="X117">
            <v>1</v>
          </cell>
          <cell r="Y117">
            <v>1</v>
          </cell>
          <cell r="AD117">
            <v>1</v>
          </cell>
          <cell r="AF117">
            <v>1</v>
          </cell>
        </row>
        <row r="118">
          <cell r="K118">
            <v>1</v>
          </cell>
          <cell r="S118">
            <v>1</v>
          </cell>
          <cell r="X118">
            <v>1</v>
          </cell>
          <cell r="Y118">
            <v>1</v>
          </cell>
          <cell r="AD118">
            <v>1</v>
          </cell>
          <cell r="AF118">
            <v>1</v>
          </cell>
        </row>
        <row r="119">
          <cell r="K119">
            <v>1</v>
          </cell>
          <cell r="S119">
            <v>1</v>
          </cell>
          <cell r="X119">
            <v>1</v>
          </cell>
          <cell r="Y119">
            <v>1</v>
          </cell>
          <cell r="AD119">
            <v>1</v>
          </cell>
          <cell r="AF119">
            <v>1</v>
          </cell>
        </row>
        <row r="120">
          <cell r="K120">
            <v>1</v>
          </cell>
          <cell r="S120">
            <v>1</v>
          </cell>
          <cell r="X120">
            <v>1</v>
          </cell>
          <cell r="Y120">
            <v>1</v>
          </cell>
          <cell r="AD120">
            <v>1</v>
          </cell>
          <cell r="AF120">
            <v>1</v>
          </cell>
          <cell r="BC120">
            <v>1</v>
          </cell>
          <cell r="BD120">
            <v>1</v>
          </cell>
          <cell r="BE120">
            <v>1</v>
          </cell>
        </row>
        <row r="121">
          <cell r="K121">
            <v>1</v>
          </cell>
          <cell r="S121">
            <v>1</v>
          </cell>
          <cell r="X121">
            <v>1</v>
          </cell>
          <cell r="Y121">
            <v>1</v>
          </cell>
          <cell r="AD121">
            <v>1</v>
          </cell>
          <cell r="AF121">
            <v>1</v>
          </cell>
        </row>
        <row r="122">
          <cell r="K122">
            <v>1</v>
          </cell>
          <cell r="S122">
            <v>1</v>
          </cell>
          <cell r="X122">
            <v>1</v>
          </cell>
          <cell r="Y122">
            <v>1</v>
          </cell>
          <cell r="AD122">
            <v>1</v>
          </cell>
          <cell r="AF122">
            <v>1</v>
          </cell>
        </row>
        <row r="123">
          <cell r="K123">
            <v>1</v>
          </cell>
          <cell r="S123">
            <v>1</v>
          </cell>
          <cell r="X123">
            <v>1</v>
          </cell>
          <cell r="Y123">
            <v>1</v>
          </cell>
          <cell r="AD123">
            <v>1</v>
          </cell>
          <cell r="AF123">
            <v>1</v>
          </cell>
        </row>
        <row r="124">
          <cell r="K124">
            <v>1</v>
          </cell>
          <cell r="S124">
            <v>1</v>
          </cell>
          <cell r="X124">
            <v>1</v>
          </cell>
          <cell r="Y124">
            <v>1</v>
          </cell>
          <cell r="AD124">
            <v>1</v>
          </cell>
          <cell r="AF124">
            <v>1</v>
          </cell>
        </row>
        <row r="125">
          <cell r="K125">
            <v>1</v>
          </cell>
          <cell r="S125">
            <v>1</v>
          </cell>
          <cell r="X125">
            <v>1</v>
          </cell>
          <cell r="Y125">
            <v>1</v>
          </cell>
          <cell r="AD125">
            <v>1</v>
          </cell>
          <cell r="AF125">
            <v>1</v>
          </cell>
          <cell r="BC125">
            <v>1</v>
          </cell>
          <cell r="BD125">
            <v>1</v>
          </cell>
          <cell r="BE125">
            <v>1</v>
          </cell>
        </row>
        <row r="126">
          <cell r="K126">
            <v>1</v>
          </cell>
          <cell r="S126">
            <v>1</v>
          </cell>
          <cell r="X126">
            <v>1</v>
          </cell>
          <cell r="Y126">
            <v>1</v>
          </cell>
          <cell r="AD126">
            <v>1</v>
          </cell>
          <cell r="AF126">
            <v>1</v>
          </cell>
        </row>
        <row r="127">
          <cell r="K127">
            <v>1</v>
          </cell>
          <cell r="S127">
            <v>1</v>
          </cell>
          <cell r="X127">
            <v>1</v>
          </cell>
          <cell r="Y127">
            <v>1</v>
          </cell>
          <cell r="AD127">
            <v>1</v>
          </cell>
          <cell r="AF127">
            <v>1</v>
          </cell>
        </row>
        <row r="128">
          <cell r="K128">
            <v>1</v>
          </cell>
          <cell r="S128">
            <v>1</v>
          </cell>
          <cell r="X128">
            <v>1</v>
          </cell>
          <cell r="Y128">
            <v>1</v>
          </cell>
          <cell r="AD128">
            <v>1</v>
          </cell>
          <cell r="AF128">
            <v>1</v>
          </cell>
        </row>
        <row r="129">
          <cell r="K129">
            <v>1</v>
          </cell>
          <cell r="S129">
            <v>1</v>
          </cell>
          <cell r="X129">
            <v>1</v>
          </cell>
          <cell r="Y129">
            <v>1</v>
          </cell>
          <cell r="AD129">
            <v>1</v>
          </cell>
          <cell r="AF129">
            <v>1</v>
          </cell>
        </row>
        <row r="130">
          <cell r="K130">
            <v>1</v>
          </cell>
          <cell r="S130">
            <v>1</v>
          </cell>
          <cell r="X130">
            <v>1</v>
          </cell>
          <cell r="Y130">
            <v>1</v>
          </cell>
          <cell r="AD130">
            <v>1</v>
          </cell>
          <cell r="AF130">
            <v>1</v>
          </cell>
        </row>
        <row r="131">
          <cell r="K131">
            <v>1</v>
          </cell>
          <cell r="U131">
            <v>1</v>
          </cell>
          <cell r="AC131">
            <v>1</v>
          </cell>
          <cell r="AI131">
            <v>1</v>
          </cell>
          <cell r="AM131">
            <v>1</v>
          </cell>
          <cell r="AU131">
            <v>1</v>
          </cell>
          <cell r="AW131">
            <v>1</v>
          </cell>
          <cell r="AZ131">
            <v>1</v>
          </cell>
          <cell r="BA131">
            <v>1</v>
          </cell>
          <cell r="BC131">
            <v>1</v>
          </cell>
          <cell r="BD131">
            <v>1</v>
          </cell>
          <cell r="BE131">
            <v>1</v>
          </cell>
        </row>
        <row r="133">
          <cell r="AM133">
            <v>1</v>
          </cell>
          <cell r="AU133">
            <v>1</v>
          </cell>
          <cell r="AW133">
            <v>1</v>
          </cell>
          <cell r="AZ133">
            <v>1</v>
          </cell>
          <cell r="BA133">
            <v>1</v>
          </cell>
        </row>
        <row r="134">
          <cell r="K134">
            <v>1</v>
          </cell>
          <cell r="S134">
            <v>1</v>
          </cell>
          <cell r="X134">
            <v>1</v>
          </cell>
          <cell r="Y134">
            <v>1</v>
          </cell>
          <cell r="AD134">
            <v>1</v>
          </cell>
          <cell r="AF134">
            <v>1</v>
          </cell>
        </row>
        <row r="135">
          <cell r="K135">
            <v>1</v>
          </cell>
          <cell r="S135">
            <v>1</v>
          </cell>
          <cell r="X135">
            <v>1</v>
          </cell>
          <cell r="Y135">
            <v>1</v>
          </cell>
          <cell r="AD135">
            <v>1</v>
          </cell>
          <cell r="AF135">
            <v>1</v>
          </cell>
        </row>
        <row r="136">
          <cell r="K136">
            <v>1</v>
          </cell>
          <cell r="S136">
            <v>1</v>
          </cell>
          <cell r="X136">
            <v>1</v>
          </cell>
          <cell r="Y136">
            <v>1</v>
          </cell>
          <cell r="AD136">
            <v>1</v>
          </cell>
          <cell r="AF136">
            <v>1</v>
          </cell>
        </row>
        <row r="137">
          <cell r="K137">
            <v>1</v>
          </cell>
          <cell r="S137">
            <v>1</v>
          </cell>
          <cell r="X137">
            <v>1</v>
          </cell>
          <cell r="Y137">
            <v>1</v>
          </cell>
          <cell r="AD137">
            <v>1</v>
          </cell>
          <cell r="AF137">
            <v>1</v>
          </cell>
        </row>
        <row r="138">
          <cell r="K138">
            <v>1</v>
          </cell>
          <cell r="S138">
            <v>1</v>
          </cell>
          <cell r="X138">
            <v>1</v>
          </cell>
          <cell r="Y138">
            <v>1</v>
          </cell>
          <cell r="AD138">
            <v>1</v>
          </cell>
          <cell r="AF138">
            <v>1</v>
          </cell>
          <cell r="BC138">
            <v>1</v>
          </cell>
          <cell r="BD138">
            <v>1</v>
          </cell>
          <cell r="BE138">
            <v>1</v>
          </cell>
        </row>
        <row r="139">
          <cell r="K139">
            <v>1</v>
          </cell>
          <cell r="U139">
            <v>1</v>
          </cell>
          <cell r="AC139">
            <v>1</v>
          </cell>
          <cell r="AI139">
            <v>1</v>
          </cell>
          <cell r="AM139">
            <v>2</v>
          </cell>
          <cell r="AU139">
            <v>2</v>
          </cell>
          <cell r="AW139">
            <v>2</v>
          </cell>
          <cell r="AZ139">
            <v>2</v>
          </cell>
          <cell r="BA139">
            <v>2</v>
          </cell>
        </row>
        <row r="140">
          <cell r="K140">
            <v>1</v>
          </cell>
          <cell r="S140">
            <v>1</v>
          </cell>
          <cell r="X140">
            <v>1</v>
          </cell>
          <cell r="Y140">
            <v>1</v>
          </cell>
          <cell r="AD140">
            <v>1</v>
          </cell>
          <cell r="AF140">
            <v>1</v>
          </cell>
        </row>
        <row r="141">
          <cell r="K141">
            <v>1</v>
          </cell>
          <cell r="S141">
            <v>1</v>
          </cell>
          <cell r="X141">
            <v>1</v>
          </cell>
          <cell r="Y141">
            <v>1</v>
          </cell>
          <cell r="AD141">
            <v>1</v>
          </cell>
          <cell r="AF141">
            <v>1</v>
          </cell>
        </row>
        <row r="142">
          <cell r="K142">
            <v>1</v>
          </cell>
          <cell r="S142">
            <v>1</v>
          </cell>
          <cell r="X142">
            <v>1</v>
          </cell>
          <cell r="Y142">
            <v>1</v>
          </cell>
          <cell r="AD142">
            <v>1</v>
          </cell>
          <cell r="AF142">
            <v>1</v>
          </cell>
        </row>
        <row r="143">
          <cell r="K143">
            <v>1</v>
          </cell>
          <cell r="S143">
            <v>1</v>
          </cell>
          <cell r="X143">
            <v>1</v>
          </cell>
          <cell r="Y143">
            <v>1</v>
          </cell>
          <cell r="AD143">
            <v>1</v>
          </cell>
          <cell r="AF143">
            <v>1</v>
          </cell>
          <cell r="BC143">
            <v>1</v>
          </cell>
          <cell r="BD143">
            <v>1</v>
          </cell>
          <cell r="BE143">
            <v>1</v>
          </cell>
        </row>
        <row r="144">
          <cell r="K144">
            <v>1</v>
          </cell>
          <cell r="S144">
            <v>1</v>
          </cell>
          <cell r="X144">
            <v>1</v>
          </cell>
          <cell r="Y144">
            <v>1</v>
          </cell>
          <cell r="AD144">
            <v>1</v>
          </cell>
          <cell r="AF144">
            <v>1</v>
          </cell>
        </row>
        <row r="145">
          <cell r="K145">
            <v>1</v>
          </cell>
          <cell r="S145">
            <v>1</v>
          </cell>
          <cell r="X145">
            <v>1</v>
          </cell>
          <cell r="Y145">
            <v>1</v>
          </cell>
          <cell r="AD145">
            <v>1</v>
          </cell>
          <cell r="AF145">
            <v>1</v>
          </cell>
        </row>
        <row r="146">
          <cell r="K146">
            <v>1</v>
          </cell>
          <cell r="S146">
            <v>1</v>
          </cell>
          <cell r="X146">
            <v>1</v>
          </cell>
          <cell r="Y146">
            <v>1</v>
          </cell>
          <cell r="AD146">
            <v>1</v>
          </cell>
          <cell r="AF146">
            <v>1</v>
          </cell>
        </row>
        <row r="147">
          <cell r="K147">
            <v>1</v>
          </cell>
          <cell r="S147">
            <v>1</v>
          </cell>
          <cell r="X147">
            <v>1</v>
          </cell>
          <cell r="Y147">
            <v>1</v>
          </cell>
          <cell r="AD147">
            <v>1</v>
          </cell>
          <cell r="AF147">
            <v>1</v>
          </cell>
        </row>
        <row r="148">
          <cell r="K148">
            <v>1</v>
          </cell>
          <cell r="U148">
            <v>1</v>
          </cell>
          <cell r="AC148">
            <v>1</v>
          </cell>
          <cell r="AI148">
            <v>1</v>
          </cell>
          <cell r="AM148">
            <v>1</v>
          </cell>
          <cell r="AU148">
            <v>1</v>
          </cell>
          <cell r="AW148">
            <v>1</v>
          </cell>
          <cell r="AZ148">
            <v>1</v>
          </cell>
          <cell r="BA148">
            <v>1</v>
          </cell>
          <cell r="BC148">
            <v>1</v>
          </cell>
          <cell r="BD148">
            <v>1</v>
          </cell>
          <cell r="BE148">
            <v>1</v>
          </cell>
        </row>
        <row r="150">
          <cell r="H150">
            <v>0</v>
          </cell>
          <cell r="I150">
            <v>0</v>
          </cell>
          <cell r="J150">
            <v>0</v>
          </cell>
          <cell r="K150">
            <v>57</v>
          </cell>
          <cell r="L150">
            <v>0</v>
          </cell>
          <cell r="M150">
            <v>0</v>
          </cell>
          <cell r="P150">
            <v>0</v>
          </cell>
          <cell r="Q150">
            <v>0</v>
          </cell>
          <cell r="R150">
            <v>0</v>
          </cell>
          <cell r="S150">
            <v>53</v>
          </cell>
          <cell r="T150">
            <v>0</v>
          </cell>
          <cell r="U150">
            <v>4</v>
          </cell>
          <cell r="V150">
            <v>0</v>
          </cell>
          <cell r="W150">
            <v>0</v>
          </cell>
          <cell r="X150">
            <v>53</v>
          </cell>
          <cell r="Y150">
            <v>53</v>
          </cell>
          <cell r="AB150">
            <v>0</v>
          </cell>
          <cell r="AC150">
            <v>4</v>
          </cell>
          <cell r="AD150">
            <v>53</v>
          </cell>
          <cell r="AE150">
            <v>0</v>
          </cell>
          <cell r="AF150">
            <v>53</v>
          </cell>
          <cell r="AG150">
            <v>0</v>
          </cell>
          <cell r="AH150">
            <v>0</v>
          </cell>
          <cell r="AI150">
            <v>4</v>
          </cell>
          <cell r="AJ150">
            <v>0</v>
          </cell>
          <cell r="AK150">
            <v>0</v>
          </cell>
          <cell r="AL150">
            <v>0</v>
          </cell>
          <cell r="AM150">
            <v>8</v>
          </cell>
          <cell r="AN150">
            <v>0</v>
          </cell>
          <cell r="AO150">
            <v>0</v>
          </cell>
          <cell r="AP150">
            <v>0</v>
          </cell>
          <cell r="AQ150">
            <v>0</v>
          </cell>
          <cell r="AR150">
            <v>0</v>
          </cell>
          <cell r="AS150">
            <v>0</v>
          </cell>
          <cell r="AT150">
            <v>0</v>
          </cell>
          <cell r="AU150">
            <v>8</v>
          </cell>
          <cell r="AV150">
            <v>0</v>
          </cell>
          <cell r="AW150">
            <v>8</v>
          </cell>
          <cell r="AX150">
            <v>0</v>
          </cell>
          <cell r="AY150">
            <v>0</v>
          </cell>
          <cell r="AZ150">
            <v>8</v>
          </cell>
          <cell r="BA150">
            <v>8</v>
          </cell>
          <cell r="BB150">
            <v>0</v>
          </cell>
          <cell r="BC150">
            <v>9</v>
          </cell>
          <cell r="BD150">
            <v>9</v>
          </cell>
          <cell r="BE150">
            <v>9</v>
          </cell>
        </row>
        <row r="156">
          <cell r="H156" t="str">
            <v>hh</v>
          </cell>
        </row>
        <row r="157">
          <cell r="K157">
            <v>1</v>
          </cell>
          <cell r="S157">
            <v>1</v>
          </cell>
          <cell r="X157">
            <v>1</v>
          </cell>
          <cell r="Y157">
            <v>1</v>
          </cell>
          <cell r="AD157">
            <v>1</v>
          </cell>
          <cell r="AF157">
            <v>1</v>
          </cell>
        </row>
        <row r="158">
          <cell r="H158" t="str">
            <v>hh</v>
          </cell>
        </row>
        <row r="159">
          <cell r="K159">
            <v>1</v>
          </cell>
          <cell r="S159">
            <v>1</v>
          </cell>
          <cell r="X159">
            <v>1</v>
          </cell>
          <cell r="Y159">
            <v>1</v>
          </cell>
          <cell r="AD159">
            <v>1</v>
          </cell>
          <cell r="AF159">
            <v>1</v>
          </cell>
        </row>
        <row r="160">
          <cell r="H160" t="str">
            <v>hh</v>
          </cell>
        </row>
        <row r="161">
          <cell r="K161">
            <v>1</v>
          </cell>
          <cell r="S161">
            <v>1</v>
          </cell>
          <cell r="X161">
            <v>1</v>
          </cell>
          <cell r="Y161">
            <v>1</v>
          </cell>
          <cell r="AD161">
            <v>1</v>
          </cell>
          <cell r="AF161">
            <v>1</v>
          </cell>
        </row>
        <row r="162">
          <cell r="H162" t="str">
            <v>hh</v>
          </cell>
        </row>
        <row r="163">
          <cell r="K163">
            <v>1</v>
          </cell>
          <cell r="S163">
            <v>1</v>
          </cell>
          <cell r="X163">
            <v>1</v>
          </cell>
          <cell r="Y163">
            <v>1</v>
          </cell>
          <cell r="AD163">
            <v>1</v>
          </cell>
          <cell r="AF163">
            <v>1</v>
          </cell>
        </row>
        <row r="164">
          <cell r="H164" t="str">
            <v>hh</v>
          </cell>
        </row>
        <row r="165">
          <cell r="K165">
            <v>1</v>
          </cell>
          <cell r="S165">
            <v>1</v>
          </cell>
          <cell r="X165">
            <v>1</v>
          </cell>
          <cell r="Y165">
            <v>1</v>
          </cell>
          <cell r="AD165">
            <v>1</v>
          </cell>
          <cell r="AF165">
            <v>1</v>
          </cell>
        </row>
        <row r="166">
          <cell r="H166" t="str">
            <v>hh</v>
          </cell>
        </row>
        <row r="167">
          <cell r="K167">
            <v>1</v>
          </cell>
          <cell r="S167">
            <v>1</v>
          </cell>
          <cell r="X167">
            <v>1</v>
          </cell>
          <cell r="Y167">
            <v>1</v>
          </cell>
          <cell r="AD167">
            <v>1</v>
          </cell>
          <cell r="AF167">
            <v>1</v>
          </cell>
        </row>
        <row r="168">
          <cell r="H168" t="str">
            <v>hh</v>
          </cell>
        </row>
        <row r="169">
          <cell r="K169">
            <v>1</v>
          </cell>
          <cell r="S169">
            <v>1</v>
          </cell>
          <cell r="X169">
            <v>1</v>
          </cell>
          <cell r="Y169">
            <v>1</v>
          </cell>
          <cell r="AD169">
            <v>1</v>
          </cell>
          <cell r="AF169">
            <v>1</v>
          </cell>
        </row>
        <row r="170">
          <cell r="H170" t="str">
            <v>hh</v>
          </cell>
        </row>
        <row r="171">
          <cell r="K171">
            <v>1</v>
          </cell>
          <cell r="S171">
            <v>1</v>
          </cell>
          <cell r="X171">
            <v>1</v>
          </cell>
          <cell r="Y171">
            <v>1</v>
          </cell>
          <cell r="AD171">
            <v>1</v>
          </cell>
          <cell r="AF171">
            <v>1</v>
          </cell>
        </row>
        <row r="172">
          <cell r="H172" t="str">
            <v>hh</v>
          </cell>
          <cell r="AM172">
            <v>1</v>
          </cell>
          <cell r="AU172">
            <v>1</v>
          </cell>
          <cell r="AW172">
            <v>1</v>
          </cell>
          <cell r="AZ172">
            <v>1</v>
          </cell>
          <cell r="BA172">
            <v>1</v>
          </cell>
        </row>
        <row r="174">
          <cell r="H174" t="str">
            <v>hh</v>
          </cell>
        </row>
        <row r="175">
          <cell r="K175">
            <v>1</v>
          </cell>
          <cell r="S175">
            <v>1</v>
          </cell>
          <cell r="X175">
            <v>1</v>
          </cell>
          <cell r="Y175">
            <v>1</v>
          </cell>
          <cell r="AD175">
            <v>1</v>
          </cell>
          <cell r="AF175">
            <v>1</v>
          </cell>
        </row>
        <row r="176">
          <cell r="H176" t="str">
            <v>hh</v>
          </cell>
        </row>
        <row r="177">
          <cell r="K177">
            <v>1</v>
          </cell>
          <cell r="S177">
            <v>1</v>
          </cell>
          <cell r="X177">
            <v>1</v>
          </cell>
          <cell r="Y177">
            <v>1</v>
          </cell>
          <cell r="AD177">
            <v>1</v>
          </cell>
          <cell r="AF177">
            <v>1</v>
          </cell>
        </row>
        <row r="178">
          <cell r="H178" t="str">
            <v>hh</v>
          </cell>
        </row>
        <row r="179">
          <cell r="K179">
            <v>1</v>
          </cell>
          <cell r="S179">
            <v>1</v>
          </cell>
          <cell r="X179">
            <v>1</v>
          </cell>
          <cell r="Y179">
            <v>1</v>
          </cell>
          <cell r="AD179">
            <v>1</v>
          </cell>
          <cell r="AF179">
            <v>1</v>
          </cell>
        </row>
        <row r="180">
          <cell r="H180" t="str">
            <v>hh</v>
          </cell>
        </row>
        <row r="181">
          <cell r="K181">
            <v>1</v>
          </cell>
          <cell r="S181">
            <v>1</v>
          </cell>
          <cell r="X181">
            <v>1</v>
          </cell>
          <cell r="Y181">
            <v>1</v>
          </cell>
          <cell r="AD181">
            <v>1</v>
          </cell>
          <cell r="AF181">
            <v>1</v>
          </cell>
        </row>
        <row r="182">
          <cell r="H182" t="str">
            <v>hh</v>
          </cell>
        </row>
        <row r="183">
          <cell r="K183">
            <v>1</v>
          </cell>
          <cell r="S183">
            <v>1</v>
          </cell>
          <cell r="X183">
            <v>1</v>
          </cell>
          <cell r="Y183">
            <v>1</v>
          </cell>
          <cell r="AD183">
            <v>1</v>
          </cell>
          <cell r="AF183">
            <v>1</v>
          </cell>
        </row>
        <row r="184">
          <cell r="H184" t="str">
            <v>hh</v>
          </cell>
        </row>
        <row r="185">
          <cell r="K185">
            <v>1</v>
          </cell>
          <cell r="S185">
            <v>1</v>
          </cell>
          <cell r="X185">
            <v>1</v>
          </cell>
          <cell r="Y185">
            <v>1</v>
          </cell>
          <cell r="AD185">
            <v>1</v>
          </cell>
          <cell r="AF185">
            <v>1</v>
          </cell>
        </row>
        <row r="186">
          <cell r="H186" t="str">
            <v>hh</v>
          </cell>
        </row>
        <row r="187">
          <cell r="K187">
            <v>1</v>
          </cell>
          <cell r="S187">
            <v>1</v>
          </cell>
          <cell r="X187">
            <v>1</v>
          </cell>
          <cell r="Y187">
            <v>1</v>
          </cell>
          <cell r="AD187">
            <v>1</v>
          </cell>
          <cell r="AF187">
            <v>1</v>
          </cell>
        </row>
        <row r="188">
          <cell r="H188" t="str">
            <v>hh</v>
          </cell>
        </row>
        <row r="189">
          <cell r="K189">
            <v>1</v>
          </cell>
          <cell r="S189">
            <v>1</v>
          </cell>
          <cell r="X189">
            <v>1</v>
          </cell>
          <cell r="Y189">
            <v>1</v>
          </cell>
          <cell r="AD189">
            <v>1</v>
          </cell>
          <cell r="AF189">
            <v>1</v>
          </cell>
        </row>
        <row r="190">
          <cell r="H190" t="str">
            <v>hh</v>
          </cell>
          <cell r="AM190">
            <v>1</v>
          </cell>
          <cell r="AU190">
            <v>1</v>
          </cell>
          <cell r="AW190">
            <v>1</v>
          </cell>
          <cell r="AZ190">
            <v>1</v>
          </cell>
          <cell r="BA190">
            <v>1</v>
          </cell>
        </row>
        <row r="192">
          <cell r="H192">
            <v>0</v>
          </cell>
          <cell r="I192">
            <v>0</v>
          </cell>
          <cell r="J192">
            <v>0</v>
          </cell>
          <cell r="K192">
            <v>16</v>
          </cell>
          <cell r="L192">
            <v>0</v>
          </cell>
          <cell r="M192">
            <v>0</v>
          </cell>
          <cell r="P192">
            <v>0</v>
          </cell>
          <cell r="Q192">
            <v>0</v>
          </cell>
          <cell r="R192">
            <v>0</v>
          </cell>
          <cell r="S192">
            <v>16</v>
          </cell>
          <cell r="T192">
            <v>0</v>
          </cell>
          <cell r="U192">
            <v>0</v>
          </cell>
          <cell r="V192">
            <v>0</v>
          </cell>
          <cell r="W192">
            <v>0</v>
          </cell>
          <cell r="X192">
            <v>16</v>
          </cell>
          <cell r="Y192">
            <v>16</v>
          </cell>
          <cell r="AB192">
            <v>0</v>
          </cell>
          <cell r="AC192">
            <v>0</v>
          </cell>
          <cell r="AD192">
            <v>16</v>
          </cell>
          <cell r="AE192">
            <v>0</v>
          </cell>
          <cell r="AF192">
            <v>16</v>
          </cell>
          <cell r="AG192">
            <v>0</v>
          </cell>
          <cell r="AH192">
            <v>0</v>
          </cell>
          <cell r="AI192">
            <v>0</v>
          </cell>
          <cell r="AJ192">
            <v>0</v>
          </cell>
          <cell r="AK192">
            <v>0</v>
          </cell>
          <cell r="AL192">
            <v>0</v>
          </cell>
          <cell r="AM192">
            <v>2</v>
          </cell>
          <cell r="AN192">
            <v>0</v>
          </cell>
          <cell r="AO192">
            <v>0</v>
          </cell>
          <cell r="AP192">
            <v>0</v>
          </cell>
          <cell r="AQ192">
            <v>0</v>
          </cell>
          <cell r="AR192">
            <v>0</v>
          </cell>
          <cell r="AS192">
            <v>0</v>
          </cell>
          <cell r="AT192">
            <v>0</v>
          </cell>
          <cell r="AU192">
            <v>2</v>
          </cell>
          <cell r="AV192">
            <v>0</v>
          </cell>
          <cell r="AW192">
            <v>2</v>
          </cell>
          <cell r="AX192">
            <v>0</v>
          </cell>
          <cell r="AY192">
            <v>0</v>
          </cell>
          <cell r="AZ192">
            <v>2</v>
          </cell>
          <cell r="BA192">
            <v>2</v>
          </cell>
          <cell r="BB192">
            <v>0</v>
          </cell>
          <cell r="BC192">
            <v>0</v>
          </cell>
          <cell r="BD192">
            <v>0</v>
          </cell>
          <cell r="BE192">
            <v>0</v>
          </cell>
        </row>
        <row r="198">
          <cell r="H198" t="str">
            <v>hh</v>
          </cell>
        </row>
        <row r="199">
          <cell r="K199">
            <v>1</v>
          </cell>
          <cell r="S199">
            <v>1</v>
          </cell>
          <cell r="X199">
            <v>1</v>
          </cell>
          <cell r="Y199">
            <v>1</v>
          </cell>
          <cell r="AD199">
            <v>1</v>
          </cell>
          <cell r="AF199">
            <v>1</v>
          </cell>
        </row>
        <row r="200">
          <cell r="H200" t="str">
            <v>hh</v>
          </cell>
        </row>
        <row r="201">
          <cell r="K201">
            <v>1</v>
          </cell>
          <cell r="S201">
            <v>1</v>
          </cell>
          <cell r="X201">
            <v>1</v>
          </cell>
          <cell r="Y201">
            <v>1</v>
          </cell>
          <cell r="AD201">
            <v>1</v>
          </cell>
          <cell r="AF201">
            <v>1</v>
          </cell>
        </row>
        <row r="202">
          <cell r="H202" t="str">
            <v>hh</v>
          </cell>
        </row>
        <row r="203">
          <cell r="K203">
            <v>1</v>
          </cell>
          <cell r="S203">
            <v>1</v>
          </cell>
          <cell r="X203">
            <v>1</v>
          </cell>
          <cell r="Y203">
            <v>1</v>
          </cell>
          <cell r="AD203">
            <v>1</v>
          </cell>
          <cell r="AF203">
            <v>1</v>
          </cell>
        </row>
        <row r="204">
          <cell r="H204" t="str">
            <v>hh</v>
          </cell>
        </row>
        <row r="205">
          <cell r="K205">
            <v>1</v>
          </cell>
          <cell r="S205">
            <v>1</v>
          </cell>
          <cell r="X205">
            <v>1</v>
          </cell>
          <cell r="Y205">
            <v>1</v>
          </cell>
          <cell r="AD205">
            <v>1</v>
          </cell>
          <cell r="AF205">
            <v>1</v>
          </cell>
        </row>
        <row r="206">
          <cell r="H206" t="str">
            <v>hh</v>
          </cell>
        </row>
        <row r="207">
          <cell r="K207">
            <v>1</v>
          </cell>
          <cell r="S207">
            <v>1</v>
          </cell>
          <cell r="X207">
            <v>1</v>
          </cell>
          <cell r="Y207">
            <v>1</v>
          </cell>
          <cell r="AD207">
            <v>1</v>
          </cell>
          <cell r="AF207">
            <v>1</v>
          </cell>
        </row>
        <row r="208">
          <cell r="H208" t="str">
            <v>hh</v>
          </cell>
        </row>
        <row r="209">
          <cell r="K209">
            <v>1</v>
          </cell>
          <cell r="S209">
            <v>1</v>
          </cell>
          <cell r="X209">
            <v>1</v>
          </cell>
          <cell r="Y209">
            <v>1</v>
          </cell>
          <cell r="AD209">
            <v>1</v>
          </cell>
          <cell r="AF209">
            <v>1</v>
          </cell>
        </row>
        <row r="210">
          <cell r="H210" t="str">
            <v>hh</v>
          </cell>
        </row>
        <row r="211">
          <cell r="K211">
            <v>1</v>
          </cell>
          <cell r="S211">
            <v>1</v>
          </cell>
          <cell r="X211">
            <v>1</v>
          </cell>
          <cell r="Y211">
            <v>1</v>
          </cell>
          <cell r="AD211">
            <v>1</v>
          </cell>
          <cell r="AF211">
            <v>1</v>
          </cell>
        </row>
        <row r="212">
          <cell r="H212" t="str">
            <v>hh</v>
          </cell>
        </row>
        <row r="213">
          <cell r="K213">
            <v>1</v>
          </cell>
          <cell r="S213">
            <v>1</v>
          </cell>
          <cell r="X213">
            <v>1</v>
          </cell>
          <cell r="Y213">
            <v>1</v>
          </cell>
          <cell r="AD213">
            <v>1</v>
          </cell>
          <cell r="AF213">
            <v>1</v>
          </cell>
        </row>
        <row r="214">
          <cell r="H214" t="str">
            <v>hh</v>
          </cell>
        </row>
        <row r="215">
          <cell r="K215">
            <v>1</v>
          </cell>
          <cell r="S215">
            <v>1</v>
          </cell>
          <cell r="X215">
            <v>1</v>
          </cell>
          <cell r="Y215">
            <v>1</v>
          </cell>
          <cell r="AD215">
            <v>1</v>
          </cell>
          <cell r="AF215">
            <v>1</v>
          </cell>
        </row>
        <row r="216">
          <cell r="H216" t="str">
            <v>hh</v>
          </cell>
          <cell r="AM216">
            <v>1</v>
          </cell>
          <cell r="AU216">
            <v>1</v>
          </cell>
          <cell r="AW216">
            <v>1</v>
          </cell>
          <cell r="AZ216">
            <v>1</v>
          </cell>
          <cell r="BA216">
            <v>1</v>
          </cell>
        </row>
        <row r="218">
          <cell r="H218" t="str">
            <v>hh</v>
          </cell>
          <cell r="AM218">
            <v>1</v>
          </cell>
          <cell r="AU218">
            <v>1</v>
          </cell>
          <cell r="AW218">
            <v>1</v>
          </cell>
          <cell r="AZ218">
            <v>1</v>
          </cell>
          <cell r="BA218">
            <v>1</v>
          </cell>
        </row>
        <row r="219">
          <cell r="K219">
            <v>1</v>
          </cell>
          <cell r="S219">
            <v>1</v>
          </cell>
          <cell r="X219">
            <v>1</v>
          </cell>
          <cell r="Y219">
            <v>1</v>
          </cell>
          <cell r="AD219">
            <v>1</v>
          </cell>
          <cell r="AF219">
            <v>1</v>
          </cell>
        </row>
        <row r="220">
          <cell r="K220">
            <v>1</v>
          </cell>
          <cell r="S220">
            <v>1</v>
          </cell>
          <cell r="X220">
            <v>1</v>
          </cell>
          <cell r="Y220">
            <v>1</v>
          </cell>
          <cell r="AD220">
            <v>1</v>
          </cell>
          <cell r="AF220">
            <v>1</v>
          </cell>
        </row>
        <row r="221">
          <cell r="K221">
            <v>1</v>
          </cell>
          <cell r="U221">
            <v>1</v>
          </cell>
          <cell r="AC221">
            <v>1</v>
          </cell>
          <cell r="AI221">
            <v>1</v>
          </cell>
          <cell r="AM221">
            <v>1</v>
          </cell>
          <cell r="AU221">
            <v>1</v>
          </cell>
          <cell r="AW221">
            <v>1</v>
          </cell>
          <cell r="AZ221">
            <v>1</v>
          </cell>
          <cell r="BA221">
            <v>1</v>
          </cell>
        </row>
        <row r="222">
          <cell r="K222">
            <v>1</v>
          </cell>
          <cell r="S222">
            <v>1</v>
          </cell>
          <cell r="X222">
            <v>1</v>
          </cell>
          <cell r="Y222">
            <v>1</v>
          </cell>
          <cell r="AD222">
            <v>1</v>
          </cell>
          <cell r="AF222">
            <v>1</v>
          </cell>
        </row>
        <row r="223">
          <cell r="K223">
            <v>1</v>
          </cell>
          <cell r="S223">
            <v>1</v>
          </cell>
          <cell r="X223">
            <v>1</v>
          </cell>
          <cell r="Y223">
            <v>1</v>
          </cell>
          <cell r="AD223">
            <v>1</v>
          </cell>
          <cell r="AF223">
            <v>1</v>
          </cell>
          <cell r="BC223">
            <v>1</v>
          </cell>
          <cell r="BD223">
            <v>1</v>
          </cell>
          <cell r="BE223">
            <v>1</v>
          </cell>
        </row>
        <row r="224">
          <cell r="K224">
            <v>1</v>
          </cell>
          <cell r="S224">
            <v>1</v>
          </cell>
          <cell r="X224">
            <v>1</v>
          </cell>
          <cell r="Y224">
            <v>1</v>
          </cell>
          <cell r="AD224">
            <v>1</v>
          </cell>
          <cell r="AF224">
            <v>1</v>
          </cell>
        </row>
        <row r="225">
          <cell r="K225">
            <v>1</v>
          </cell>
          <cell r="S225">
            <v>1</v>
          </cell>
          <cell r="X225">
            <v>1</v>
          </cell>
          <cell r="Y225">
            <v>1</v>
          </cell>
          <cell r="AD225">
            <v>1</v>
          </cell>
          <cell r="AF225">
            <v>1</v>
          </cell>
        </row>
        <row r="226">
          <cell r="K226">
            <v>1</v>
          </cell>
          <cell r="U226">
            <v>1</v>
          </cell>
          <cell r="AC226">
            <v>1</v>
          </cell>
          <cell r="AI226">
            <v>1</v>
          </cell>
          <cell r="AM226">
            <v>1</v>
          </cell>
          <cell r="AU226">
            <v>1</v>
          </cell>
          <cell r="AW226">
            <v>1</v>
          </cell>
          <cell r="AZ226">
            <v>1</v>
          </cell>
          <cell r="BA226">
            <v>1</v>
          </cell>
        </row>
        <row r="227">
          <cell r="K227">
            <v>1</v>
          </cell>
          <cell r="S227">
            <v>1</v>
          </cell>
          <cell r="X227">
            <v>1</v>
          </cell>
          <cell r="Y227">
            <v>1</v>
          </cell>
          <cell r="AD227">
            <v>1</v>
          </cell>
          <cell r="AF227">
            <v>1</v>
          </cell>
        </row>
        <row r="228">
          <cell r="K228">
            <v>1</v>
          </cell>
          <cell r="S228">
            <v>1</v>
          </cell>
          <cell r="X228">
            <v>1</v>
          </cell>
          <cell r="Y228">
            <v>1</v>
          </cell>
          <cell r="AD228">
            <v>1</v>
          </cell>
          <cell r="AF228">
            <v>1</v>
          </cell>
          <cell r="BC228">
            <v>1</v>
          </cell>
          <cell r="BD228">
            <v>1</v>
          </cell>
          <cell r="BE228">
            <v>1</v>
          </cell>
        </row>
        <row r="229">
          <cell r="K229">
            <v>1</v>
          </cell>
          <cell r="S229">
            <v>1</v>
          </cell>
          <cell r="X229">
            <v>1</v>
          </cell>
          <cell r="Y229">
            <v>1</v>
          </cell>
          <cell r="AD229">
            <v>1</v>
          </cell>
          <cell r="AF229">
            <v>1</v>
          </cell>
        </row>
        <row r="230">
          <cell r="K230">
            <v>1</v>
          </cell>
          <cell r="S230">
            <v>1</v>
          </cell>
          <cell r="X230">
            <v>1</v>
          </cell>
          <cell r="Y230">
            <v>1</v>
          </cell>
          <cell r="AD230">
            <v>1</v>
          </cell>
          <cell r="AF230">
            <v>1</v>
          </cell>
        </row>
        <row r="231">
          <cell r="K231">
            <v>1</v>
          </cell>
          <cell r="S231">
            <v>1</v>
          </cell>
          <cell r="X231">
            <v>1</v>
          </cell>
          <cell r="Y231">
            <v>1</v>
          </cell>
          <cell r="AD231">
            <v>1</v>
          </cell>
          <cell r="AF231">
            <v>1</v>
          </cell>
        </row>
        <row r="232">
          <cell r="K232">
            <v>1</v>
          </cell>
          <cell r="S232">
            <v>1</v>
          </cell>
          <cell r="X232">
            <v>1</v>
          </cell>
          <cell r="Y232">
            <v>1</v>
          </cell>
          <cell r="AD232">
            <v>1</v>
          </cell>
          <cell r="AF232">
            <v>1</v>
          </cell>
        </row>
        <row r="233">
          <cell r="K233">
            <v>1</v>
          </cell>
          <cell r="U233">
            <v>1</v>
          </cell>
          <cell r="AC233">
            <v>1</v>
          </cell>
          <cell r="AI233">
            <v>1</v>
          </cell>
          <cell r="AM233">
            <v>1</v>
          </cell>
          <cell r="AU233">
            <v>1</v>
          </cell>
          <cell r="AW233">
            <v>1</v>
          </cell>
          <cell r="AZ233">
            <v>1</v>
          </cell>
          <cell r="BA233">
            <v>1</v>
          </cell>
          <cell r="BC233">
            <v>1</v>
          </cell>
          <cell r="BD233">
            <v>1</v>
          </cell>
          <cell r="BE233">
            <v>1</v>
          </cell>
        </row>
        <row r="235">
          <cell r="H235">
            <v>0</v>
          </cell>
          <cell r="I235">
            <v>0</v>
          </cell>
          <cell r="J235">
            <v>0</v>
          </cell>
          <cell r="K235">
            <v>24</v>
          </cell>
          <cell r="L235">
            <v>0</v>
          </cell>
          <cell r="M235">
            <v>0</v>
          </cell>
          <cell r="P235">
            <v>0</v>
          </cell>
          <cell r="Q235">
            <v>0</v>
          </cell>
          <cell r="R235">
            <v>0</v>
          </cell>
          <cell r="S235">
            <v>21</v>
          </cell>
          <cell r="T235">
            <v>0</v>
          </cell>
          <cell r="U235">
            <v>3</v>
          </cell>
          <cell r="V235">
            <v>0</v>
          </cell>
          <cell r="W235">
            <v>0</v>
          </cell>
          <cell r="X235">
            <v>21</v>
          </cell>
          <cell r="Y235">
            <v>21</v>
          </cell>
          <cell r="AB235">
            <v>0</v>
          </cell>
          <cell r="AC235">
            <v>3</v>
          </cell>
          <cell r="AD235">
            <v>21</v>
          </cell>
          <cell r="AE235">
            <v>0</v>
          </cell>
          <cell r="AF235">
            <v>21</v>
          </cell>
          <cell r="AG235">
            <v>0</v>
          </cell>
          <cell r="AH235">
            <v>0</v>
          </cell>
          <cell r="AI235">
            <v>3</v>
          </cell>
          <cell r="AJ235">
            <v>0</v>
          </cell>
          <cell r="AK235">
            <v>0</v>
          </cell>
          <cell r="AL235">
            <v>0</v>
          </cell>
          <cell r="AM235">
            <v>5</v>
          </cell>
          <cell r="AN235">
            <v>0</v>
          </cell>
          <cell r="AO235">
            <v>0</v>
          </cell>
          <cell r="AP235">
            <v>0</v>
          </cell>
          <cell r="AQ235">
            <v>0</v>
          </cell>
          <cell r="AR235">
            <v>0</v>
          </cell>
          <cell r="AS235">
            <v>0</v>
          </cell>
          <cell r="AT235">
            <v>0</v>
          </cell>
          <cell r="AU235">
            <v>5</v>
          </cell>
          <cell r="AV235">
            <v>0</v>
          </cell>
          <cell r="AW235">
            <v>5</v>
          </cell>
          <cell r="AX235">
            <v>0</v>
          </cell>
          <cell r="AY235">
            <v>0</v>
          </cell>
          <cell r="AZ235">
            <v>5</v>
          </cell>
          <cell r="BA235">
            <v>5</v>
          </cell>
          <cell r="BB235">
            <v>0</v>
          </cell>
          <cell r="BC235">
            <v>3</v>
          </cell>
          <cell r="BD235">
            <v>3</v>
          </cell>
          <cell r="BE235">
            <v>3</v>
          </cell>
        </row>
        <row r="241">
          <cell r="H241" t="str">
            <v>hh</v>
          </cell>
          <cell r="AM241">
            <v>1</v>
          </cell>
          <cell r="AU241">
            <v>1</v>
          </cell>
          <cell r="AW241">
            <v>1</v>
          </cell>
          <cell r="AZ241">
            <v>1</v>
          </cell>
          <cell r="BA241">
            <v>1</v>
          </cell>
        </row>
        <row r="242">
          <cell r="K242">
            <v>1</v>
          </cell>
          <cell r="S242">
            <v>1</v>
          </cell>
          <cell r="X242">
            <v>1</v>
          </cell>
          <cell r="Y242">
            <v>1</v>
          </cell>
          <cell r="AD242">
            <v>1</v>
          </cell>
          <cell r="AF242">
            <v>1</v>
          </cell>
        </row>
        <row r="243">
          <cell r="K243">
            <v>1</v>
          </cell>
          <cell r="S243">
            <v>1</v>
          </cell>
          <cell r="X243">
            <v>1</v>
          </cell>
          <cell r="Y243">
            <v>1</v>
          </cell>
          <cell r="AD243">
            <v>1</v>
          </cell>
          <cell r="AF243">
            <v>1</v>
          </cell>
        </row>
        <row r="244">
          <cell r="K244">
            <v>1</v>
          </cell>
          <cell r="S244">
            <v>1</v>
          </cell>
          <cell r="X244">
            <v>1</v>
          </cell>
          <cell r="Y244">
            <v>1</v>
          </cell>
          <cell r="AD244">
            <v>1</v>
          </cell>
          <cell r="AF244">
            <v>1</v>
          </cell>
        </row>
        <row r="245">
          <cell r="K245">
            <v>1</v>
          </cell>
          <cell r="S245">
            <v>1</v>
          </cell>
          <cell r="X245">
            <v>1</v>
          </cell>
          <cell r="Y245">
            <v>1</v>
          </cell>
          <cell r="AD245">
            <v>1</v>
          </cell>
          <cell r="AF245">
            <v>1</v>
          </cell>
        </row>
        <row r="246">
          <cell r="K246">
            <v>1</v>
          </cell>
          <cell r="S246">
            <v>1</v>
          </cell>
          <cell r="X246">
            <v>1</v>
          </cell>
          <cell r="Y246">
            <v>1</v>
          </cell>
          <cell r="AD246">
            <v>1</v>
          </cell>
          <cell r="AF246">
            <v>1</v>
          </cell>
          <cell r="BC246">
            <v>1</v>
          </cell>
          <cell r="BD246">
            <v>1</v>
          </cell>
          <cell r="BE246">
            <v>1</v>
          </cell>
        </row>
        <row r="247">
          <cell r="K247">
            <v>1</v>
          </cell>
          <cell r="S247">
            <v>1</v>
          </cell>
          <cell r="X247">
            <v>1</v>
          </cell>
          <cell r="Y247">
            <v>1</v>
          </cell>
          <cell r="AD247">
            <v>1</v>
          </cell>
          <cell r="AF247">
            <v>1</v>
          </cell>
        </row>
        <row r="248">
          <cell r="K248">
            <v>1</v>
          </cell>
          <cell r="S248">
            <v>1</v>
          </cell>
          <cell r="X248">
            <v>1</v>
          </cell>
          <cell r="Y248">
            <v>1</v>
          </cell>
          <cell r="AD248">
            <v>1</v>
          </cell>
          <cell r="AF248">
            <v>1</v>
          </cell>
        </row>
        <row r="249">
          <cell r="K249">
            <v>1</v>
          </cell>
          <cell r="S249">
            <v>1</v>
          </cell>
          <cell r="X249">
            <v>1</v>
          </cell>
          <cell r="Y249">
            <v>1</v>
          </cell>
          <cell r="AD249">
            <v>1</v>
          </cell>
          <cell r="AF249">
            <v>1</v>
          </cell>
        </row>
        <row r="250">
          <cell r="K250">
            <v>1</v>
          </cell>
          <cell r="S250">
            <v>1</v>
          </cell>
          <cell r="X250">
            <v>1</v>
          </cell>
          <cell r="Y250">
            <v>1</v>
          </cell>
          <cell r="AD250">
            <v>1</v>
          </cell>
          <cell r="AF250">
            <v>1</v>
          </cell>
        </row>
        <row r="251">
          <cell r="K251">
            <v>1</v>
          </cell>
          <cell r="S251">
            <v>1</v>
          </cell>
          <cell r="X251">
            <v>1</v>
          </cell>
          <cell r="Y251">
            <v>1</v>
          </cell>
          <cell r="AD251">
            <v>1</v>
          </cell>
          <cell r="AF251">
            <v>1</v>
          </cell>
        </row>
        <row r="252">
          <cell r="K252">
            <v>1</v>
          </cell>
          <cell r="S252">
            <v>1</v>
          </cell>
          <cell r="X252">
            <v>1</v>
          </cell>
          <cell r="Y252">
            <v>1</v>
          </cell>
          <cell r="AD252">
            <v>1</v>
          </cell>
          <cell r="AF252">
            <v>1</v>
          </cell>
          <cell r="BC252">
            <v>1</v>
          </cell>
          <cell r="BD252">
            <v>1</v>
          </cell>
          <cell r="BE252">
            <v>1</v>
          </cell>
        </row>
        <row r="253">
          <cell r="K253">
            <v>1</v>
          </cell>
          <cell r="S253">
            <v>1</v>
          </cell>
          <cell r="X253">
            <v>1</v>
          </cell>
          <cell r="Y253">
            <v>1</v>
          </cell>
          <cell r="AD253">
            <v>1</v>
          </cell>
          <cell r="AF253">
            <v>1</v>
          </cell>
        </row>
        <row r="254">
          <cell r="K254">
            <v>1</v>
          </cell>
          <cell r="S254">
            <v>1</v>
          </cell>
          <cell r="X254">
            <v>1</v>
          </cell>
          <cell r="Y254">
            <v>1</v>
          </cell>
          <cell r="AD254">
            <v>1</v>
          </cell>
          <cell r="AF254">
            <v>1</v>
          </cell>
        </row>
        <row r="255">
          <cell r="K255">
            <v>1</v>
          </cell>
          <cell r="S255">
            <v>1</v>
          </cell>
          <cell r="X255">
            <v>1</v>
          </cell>
          <cell r="Y255">
            <v>1</v>
          </cell>
          <cell r="AD255">
            <v>1</v>
          </cell>
          <cell r="AF255">
            <v>1</v>
          </cell>
        </row>
        <row r="256">
          <cell r="K256">
            <v>1</v>
          </cell>
          <cell r="S256">
            <v>1</v>
          </cell>
          <cell r="X256">
            <v>1</v>
          </cell>
          <cell r="Y256">
            <v>1</v>
          </cell>
          <cell r="AD256">
            <v>1</v>
          </cell>
          <cell r="AF256">
            <v>1</v>
          </cell>
        </row>
        <row r="257">
          <cell r="K257">
            <v>1</v>
          </cell>
          <cell r="S257">
            <v>1</v>
          </cell>
          <cell r="X257">
            <v>1</v>
          </cell>
          <cell r="Y257">
            <v>1</v>
          </cell>
          <cell r="AD257">
            <v>1</v>
          </cell>
          <cell r="AF257">
            <v>1</v>
          </cell>
        </row>
        <row r="258">
          <cell r="K258">
            <v>1</v>
          </cell>
          <cell r="U258">
            <v>1</v>
          </cell>
          <cell r="AC258">
            <v>1</v>
          </cell>
          <cell r="AI258">
            <v>1</v>
          </cell>
          <cell r="AM258">
            <v>1</v>
          </cell>
          <cell r="AU258">
            <v>1</v>
          </cell>
          <cell r="AW258">
            <v>1</v>
          </cell>
          <cell r="AZ258">
            <v>1</v>
          </cell>
          <cell r="BA258">
            <v>1</v>
          </cell>
          <cell r="BC258">
            <v>1</v>
          </cell>
          <cell r="BD258">
            <v>1</v>
          </cell>
          <cell r="BE258">
            <v>1</v>
          </cell>
        </row>
        <row r="260">
          <cell r="H260" t="str">
            <v>hh</v>
          </cell>
        </row>
        <row r="261">
          <cell r="K261">
            <v>1</v>
          </cell>
          <cell r="S261">
            <v>1</v>
          </cell>
          <cell r="X261">
            <v>1</v>
          </cell>
          <cell r="Y261">
            <v>1</v>
          </cell>
          <cell r="AD261">
            <v>1</v>
          </cell>
          <cell r="AF261">
            <v>1</v>
          </cell>
        </row>
        <row r="262">
          <cell r="H262" t="str">
            <v>hh</v>
          </cell>
        </row>
        <row r="263">
          <cell r="K263">
            <v>1</v>
          </cell>
          <cell r="S263">
            <v>1</v>
          </cell>
          <cell r="X263">
            <v>1</v>
          </cell>
          <cell r="Y263">
            <v>1</v>
          </cell>
          <cell r="AD263">
            <v>1</v>
          </cell>
          <cell r="AF263">
            <v>1</v>
          </cell>
        </row>
        <row r="264">
          <cell r="H264" t="str">
            <v>hh</v>
          </cell>
        </row>
        <row r="265">
          <cell r="K265">
            <v>1</v>
          </cell>
          <cell r="S265">
            <v>1</v>
          </cell>
          <cell r="X265">
            <v>1</v>
          </cell>
          <cell r="Y265">
            <v>1</v>
          </cell>
          <cell r="AD265">
            <v>1</v>
          </cell>
          <cell r="AF265">
            <v>1</v>
          </cell>
        </row>
        <row r="266">
          <cell r="H266" t="str">
            <v>hh</v>
          </cell>
        </row>
        <row r="267">
          <cell r="K267">
            <v>1</v>
          </cell>
          <cell r="S267">
            <v>1</v>
          </cell>
          <cell r="X267">
            <v>1</v>
          </cell>
          <cell r="Y267">
            <v>1</v>
          </cell>
          <cell r="AD267">
            <v>1</v>
          </cell>
          <cell r="AF267">
            <v>1</v>
          </cell>
        </row>
        <row r="268">
          <cell r="H268" t="str">
            <v>hh</v>
          </cell>
        </row>
        <row r="269">
          <cell r="K269">
            <v>1</v>
          </cell>
          <cell r="S269">
            <v>1</v>
          </cell>
          <cell r="X269">
            <v>1</v>
          </cell>
          <cell r="Y269">
            <v>1</v>
          </cell>
          <cell r="AD269">
            <v>1</v>
          </cell>
          <cell r="AF269">
            <v>1</v>
          </cell>
        </row>
        <row r="270">
          <cell r="H270" t="str">
            <v>hh</v>
          </cell>
        </row>
        <row r="271">
          <cell r="K271">
            <v>1</v>
          </cell>
          <cell r="S271">
            <v>1</v>
          </cell>
          <cell r="X271">
            <v>1</v>
          </cell>
          <cell r="Y271">
            <v>1</v>
          </cell>
          <cell r="AD271">
            <v>1</v>
          </cell>
          <cell r="AF271">
            <v>1</v>
          </cell>
        </row>
        <row r="272">
          <cell r="H272" t="str">
            <v>hh</v>
          </cell>
        </row>
        <row r="273">
          <cell r="K273">
            <v>1</v>
          </cell>
          <cell r="S273">
            <v>1</v>
          </cell>
          <cell r="X273">
            <v>1</v>
          </cell>
          <cell r="Y273">
            <v>1</v>
          </cell>
          <cell r="AD273">
            <v>1</v>
          </cell>
          <cell r="AF273">
            <v>1</v>
          </cell>
        </row>
        <row r="274">
          <cell r="H274" t="str">
            <v>hh</v>
          </cell>
        </row>
        <row r="275">
          <cell r="K275">
            <v>1</v>
          </cell>
          <cell r="S275">
            <v>1</v>
          </cell>
          <cell r="X275">
            <v>1</v>
          </cell>
          <cell r="Y275">
            <v>1</v>
          </cell>
          <cell r="AD275">
            <v>1</v>
          </cell>
          <cell r="AF275">
            <v>1</v>
          </cell>
        </row>
        <row r="276">
          <cell r="H276" t="str">
            <v>hh</v>
          </cell>
          <cell r="AM276">
            <v>1</v>
          </cell>
          <cell r="AU276">
            <v>1</v>
          </cell>
          <cell r="AW276">
            <v>1</v>
          </cell>
          <cell r="AZ276">
            <v>1</v>
          </cell>
          <cell r="BA276">
            <v>1</v>
          </cell>
        </row>
        <row r="278">
          <cell r="H278">
            <v>0</v>
          </cell>
          <cell r="I278">
            <v>0</v>
          </cell>
          <cell r="J278">
            <v>0</v>
          </cell>
          <cell r="K278">
            <v>25</v>
          </cell>
          <cell r="L278">
            <v>0</v>
          </cell>
          <cell r="M278">
            <v>0</v>
          </cell>
          <cell r="P278">
            <v>0</v>
          </cell>
          <cell r="Q278">
            <v>0</v>
          </cell>
          <cell r="R278">
            <v>0</v>
          </cell>
          <cell r="S278">
            <v>24</v>
          </cell>
          <cell r="T278">
            <v>0</v>
          </cell>
          <cell r="U278">
            <v>1</v>
          </cell>
          <cell r="V278">
            <v>0</v>
          </cell>
          <cell r="W278">
            <v>0</v>
          </cell>
          <cell r="X278">
            <v>24</v>
          </cell>
          <cell r="Y278">
            <v>24</v>
          </cell>
          <cell r="AB278">
            <v>0</v>
          </cell>
          <cell r="AC278">
            <v>1</v>
          </cell>
          <cell r="AD278">
            <v>24</v>
          </cell>
          <cell r="AE278">
            <v>0</v>
          </cell>
          <cell r="AF278">
            <v>24</v>
          </cell>
          <cell r="AG278">
            <v>0</v>
          </cell>
          <cell r="AH278">
            <v>0</v>
          </cell>
          <cell r="AI278">
            <v>1</v>
          </cell>
          <cell r="AJ278">
            <v>0</v>
          </cell>
          <cell r="AK278">
            <v>0</v>
          </cell>
          <cell r="AL278">
            <v>0</v>
          </cell>
          <cell r="AM278">
            <v>3</v>
          </cell>
          <cell r="AN278">
            <v>0</v>
          </cell>
          <cell r="AO278">
            <v>0</v>
          </cell>
          <cell r="AP278">
            <v>0</v>
          </cell>
          <cell r="AQ278">
            <v>0</v>
          </cell>
          <cell r="AR278">
            <v>0</v>
          </cell>
          <cell r="AS278">
            <v>0</v>
          </cell>
          <cell r="AT278">
            <v>0</v>
          </cell>
          <cell r="AU278">
            <v>3</v>
          </cell>
          <cell r="AV278">
            <v>0</v>
          </cell>
          <cell r="AW278">
            <v>3</v>
          </cell>
          <cell r="AX278">
            <v>0</v>
          </cell>
          <cell r="AY278">
            <v>0</v>
          </cell>
          <cell r="AZ278">
            <v>3</v>
          </cell>
          <cell r="BA278">
            <v>3</v>
          </cell>
          <cell r="BB278">
            <v>0</v>
          </cell>
          <cell r="BC278">
            <v>3</v>
          </cell>
          <cell r="BD278">
            <v>3</v>
          </cell>
          <cell r="BE278">
            <v>3</v>
          </cell>
        </row>
        <row r="284">
          <cell r="H284" t="str">
            <v>hh</v>
          </cell>
        </row>
        <row r="285">
          <cell r="K285">
            <v>1</v>
          </cell>
          <cell r="S285">
            <v>1</v>
          </cell>
          <cell r="X285">
            <v>1</v>
          </cell>
          <cell r="Y285">
            <v>1</v>
          </cell>
          <cell r="AD285">
            <v>1</v>
          </cell>
          <cell r="AF285">
            <v>1</v>
          </cell>
        </row>
        <row r="286">
          <cell r="H286" t="str">
            <v>hh</v>
          </cell>
        </row>
        <row r="287">
          <cell r="K287">
            <v>1</v>
          </cell>
          <cell r="S287">
            <v>1</v>
          </cell>
          <cell r="X287">
            <v>1</v>
          </cell>
          <cell r="Y287">
            <v>1</v>
          </cell>
          <cell r="AD287">
            <v>1</v>
          </cell>
          <cell r="AF287">
            <v>1</v>
          </cell>
        </row>
        <row r="288">
          <cell r="H288" t="str">
            <v>hh</v>
          </cell>
        </row>
        <row r="289">
          <cell r="K289">
            <v>1</v>
          </cell>
          <cell r="S289">
            <v>1</v>
          </cell>
          <cell r="X289">
            <v>1</v>
          </cell>
          <cell r="Y289">
            <v>1</v>
          </cell>
          <cell r="AD289">
            <v>1</v>
          </cell>
          <cell r="AF289">
            <v>1</v>
          </cell>
        </row>
        <row r="290">
          <cell r="H290" t="str">
            <v>hh</v>
          </cell>
        </row>
        <row r="291">
          <cell r="K291">
            <v>1</v>
          </cell>
          <cell r="S291">
            <v>1</v>
          </cell>
          <cell r="X291">
            <v>1</v>
          </cell>
          <cell r="Y291">
            <v>1</v>
          </cell>
          <cell r="AD291">
            <v>1</v>
          </cell>
          <cell r="AF291">
            <v>1</v>
          </cell>
        </row>
        <row r="292">
          <cell r="H292" t="str">
            <v>hh</v>
          </cell>
        </row>
        <row r="293">
          <cell r="K293">
            <v>1</v>
          </cell>
          <cell r="S293">
            <v>1</v>
          </cell>
          <cell r="X293">
            <v>1</v>
          </cell>
          <cell r="Y293">
            <v>1</v>
          </cell>
          <cell r="AD293">
            <v>1</v>
          </cell>
          <cell r="AF293">
            <v>1</v>
          </cell>
        </row>
        <row r="294">
          <cell r="H294" t="str">
            <v>hh</v>
          </cell>
        </row>
        <row r="295">
          <cell r="K295">
            <v>1</v>
          </cell>
          <cell r="S295">
            <v>1</v>
          </cell>
          <cell r="X295">
            <v>1</v>
          </cell>
          <cell r="Y295">
            <v>1</v>
          </cell>
          <cell r="AD295">
            <v>1</v>
          </cell>
          <cell r="AF295">
            <v>1</v>
          </cell>
        </row>
        <row r="296">
          <cell r="H296" t="str">
            <v>hh</v>
          </cell>
        </row>
        <row r="297">
          <cell r="K297">
            <v>1</v>
          </cell>
          <cell r="S297">
            <v>1</v>
          </cell>
          <cell r="X297">
            <v>1</v>
          </cell>
          <cell r="Y297">
            <v>1</v>
          </cell>
          <cell r="AD297">
            <v>1</v>
          </cell>
          <cell r="AF297">
            <v>1</v>
          </cell>
        </row>
        <row r="298">
          <cell r="H298" t="str">
            <v>hh</v>
          </cell>
        </row>
        <row r="299">
          <cell r="K299">
            <v>1</v>
          </cell>
          <cell r="S299">
            <v>1</v>
          </cell>
          <cell r="X299">
            <v>1</v>
          </cell>
          <cell r="Y299">
            <v>1</v>
          </cell>
          <cell r="AD299">
            <v>1</v>
          </cell>
          <cell r="AF299">
            <v>1</v>
          </cell>
        </row>
        <row r="300">
          <cell r="H300" t="str">
            <v>hh</v>
          </cell>
          <cell r="AM300">
            <v>1</v>
          </cell>
          <cell r="AU300">
            <v>1</v>
          </cell>
          <cell r="AW300">
            <v>1</v>
          </cell>
          <cell r="AZ300">
            <v>1</v>
          </cell>
          <cell r="BA300">
            <v>1</v>
          </cell>
        </row>
        <row r="302">
          <cell r="H302" t="str">
            <v>hh</v>
          </cell>
        </row>
        <row r="303">
          <cell r="K303">
            <v>1</v>
          </cell>
          <cell r="S303">
            <v>1</v>
          </cell>
          <cell r="X303">
            <v>1</v>
          </cell>
          <cell r="Y303">
            <v>1</v>
          </cell>
          <cell r="AD303">
            <v>1</v>
          </cell>
          <cell r="AF303">
            <v>1</v>
          </cell>
        </row>
        <row r="304">
          <cell r="H304" t="str">
            <v>hh</v>
          </cell>
        </row>
        <row r="305">
          <cell r="K305">
            <v>1</v>
          </cell>
          <cell r="S305">
            <v>1</v>
          </cell>
          <cell r="X305">
            <v>1</v>
          </cell>
          <cell r="Y305">
            <v>1</v>
          </cell>
          <cell r="AD305">
            <v>1</v>
          </cell>
          <cell r="AF305">
            <v>1</v>
          </cell>
        </row>
        <row r="306">
          <cell r="H306" t="str">
            <v>hh</v>
          </cell>
        </row>
        <row r="307">
          <cell r="K307">
            <v>1</v>
          </cell>
          <cell r="S307">
            <v>1</v>
          </cell>
          <cell r="X307">
            <v>1</v>
          </cell>
          <cell r="Y307">
            <v>1</v>
          </cell>
          <cell r="AD307">
            <v>1</v>
          </cell>
          <cell r="AF307">
            <v>1</v>
          </cell>
        </row>
        <row r="308">
          <cell r="H308" t="str">
            <v>hh</v>
          </cell>
        </row>
        <row r="309">
          <cell r="K309">
            <v>1</v>
          </cell>
          <cell r="S309">
            <v>1</v>
          </cell>
          <cell r="X309">
            <v>1</v>
          </cell>
          <cell r="Y309">
            <v>1</v>
          </cell>
          <cell r="AD309">
            <v>1</v>
          </cell>
          <cell r="AF309">
            <v>1</v>
          </cell>
        </row>
        <row r="310">
          <cell r="H310" t="str">
            <v>hh</v>
          </cell>
        </row>
        <row r="311">
          <cell r="K311">
            <v>1</v>
          </cell>
          <cell r="S311">
            <v>1</v>
          </cell>
          <cell r="X311">
            <v>1</v>
          </cell>
          <cell r="Y311">
            <v>1</v>
          </cell>
          <cell r="AD311">
            <v>1</v>
          </cell>
          <cell r="AF311">
            <v>1</v>
          </cell>
        </row>
        <row r="312">
          <cell r="H312" t="str">
            <v>hh</v>
          </cell>
        </row>
        <row r="313">
          <cell r="K313">
            <v>1</v>
          </cell>
          <cell r="S313">
            <v>1</v>
          </cell>
          <cell r="X313">
            <v>1</v>
          </cell>
          <cell r="Y313">
            <v>1</v>
          </cell>
          <cell r="AD313">
            <v>1</v>
          </cell>
          <cell r="AF313">
            <v>1</v>
          </cell>
        </row>
        <row r="314">
          <cell r="H314" t="str">
            <v>hh</v>
          </cell>
        </row>
        <row r="315">
          <cell r="K315">
            <v>1</v>
          </cell>
          <cell r="S315">
            <v>1</v>
          </cell>
          <cell r="X315">
            <v>1</v>
          </cell>
          <cell r="Y315">
            <v>1</v>
          </cell>
          <cell r="AD315">
            <v>1</v>
          </cell>
          <cell r="AF315">
            <v>1</v>
          </cell>
        </row>
        <row r="316">
          <cell r="H316" t="str">
            <v>hh</v>
          </cell>
        </row>
        <row r="317">
          <cell r="K317">
            <v>1</v>
          </cell>
          <cell r="S317">
            <v>1</v>
          </cell>
          <cell r="X317">
            <v>1</v>
          </cell>
          <cell r="Y317">
            <v>1</v>
          </cell>
          <cell r="AD317">
            <v>1</v>
          </cell>
          <cell r="AF317">
            <v>1</v>
          </cell>
        </row>
        <row r="318">
          <cell r="H318" t="str">
            <v>hh</v>
          </cell>
          <cell r="AM318">
            <v>1</v>
          </cell>
          <cell r="AU318">
            <v>1</v>
          </cell>
          <cell r="AW318">
            <v>1</v>
          </cell>
          <cell r="AZ318">
            <v>1</v>
          </cell>
          <cell r="BA318">
            <v>1</v>
          </cell>
        </row>
        <row r="320">
          <cell r="H320" t="str">
            <v>hh</v>
          </cell>
        </row>
        <row r="321">
          <cell r="K321">
            <v>1</v>
          </cell>
          <cell r="S321">
            <v>1</v>
          </cell>
          <cell r="X321">
            <v>1</v>
          </cell>
          <cell r="Y321">
            <v>1</v>
          </cell>
          <cell r="AD321">
            <v>1</v>
          </cell>
          <cell r="AF321">
            <v>1</v>
          </cell>
        </row>
        <row r="322">
          <cell r="H322" t="str">
            <v>hh</v>
          </cell>
        </row>
        <row r="323">
          <cell r="K323">
            <v>1</v>
          </cell>
          <cell r="S323">
            <v>1</v>
          </cell>
          <cell r="X323">
            <v>1</v>
          </cell>
          <cell r="Y323">
            <v>1</v>
          </cell>
          <cell r="AD323">
            <v>1</v>
          </cell>
          <cell r="AF323">
            <v>1</v>
          </cell>
        </row>
        <row r="324">
          <cell r="H324" t="str">
            <v>hh</v>
          </cell>
        </row>
        <row r="325">
          <cell r="K325">
            <v>1</v>
          </cell>
          <cell r="S325">
            <v>1</v>
          </cell>
          <cell r="X325">
            <v>1</v>
          </cell>
          <cell r="Y325">
            <v>1</v>
          </cell>
          <cell r="AD325">
            <v>1</v>
          </cell>
          <cell r="AF325">
            <v>1</v>
          </cell>
        </row>
        <row r="326">
          <cell r="H326" t="str">
            <v>hh</v>
          </cell>
        </row>
        <row r="327">
          <cell r="K327">
            <v>1</v>
          </cell>
          <cell r="S327">
            <v>1</v>
          </cell>
          <cell r="X327">
            <v>1</v>
          </cell>
          <cell r="Y327">
            <v>1</v>
          </cell>
          <cell r="AD327">
            <v>1</v>
          </cell>
          <cell r="AF327">
            <v>1</v>
          </cell>
        </row>
        <row r="328">
          <cell r="H328" t="str">
            <v>hh</v>
          </cell>
        </row>
        <row r="329">
          <cell r="K329">
            <v>1</v>
          </cell>
          <cell r="S329">
            <v>1</v>
          </cell>
          <cell r="X329">
            <v>1</v>
          </cell>
          <cell r="Y329">
            <v>1</v>
          </cell>
          <cell r="AD329">
            <v>1</v>
          </cell>
          <cell r="AF329">
            <v>1</v>
          </cell>
        </row>
        <row r="330">
          <cell r="H330" t="str">
            <v>hh</v>
          </cell>
        </row>
        <row r="331">
          <cell r="K331">
            <v>1</v>
          </cell>
          <cell r="S331">
            <v>1</v>
          </cell>
          <cell r="X331">
            <v>1</v>
          </cell>
          <cell r="Y331">
            <v>1</v>
          </cell>
          <cell r="AD331">
            <v>1</v>
          </cell>
          <cell r="AF331">
            <v>1</v>
          </cell>
        </row>
        <row r="332">
          <cell r="H332" t="str">
            <v>hh</v>
          </cell>
        </row>
        <row r="333">
          <cell r="K333">
            <v>1</v>
          </cell>
          <cell r="S333">
            <v>1</v>
          </cell>
          <cell r="X333">
            <v>1</v>
          </cell>
          <cell r="Y333">
            <v>1</v>
          </cell>
          <cell r="AD333">
            <v>1</v>
          </cell>
          <cell r="AF333">
            <v>1</v>
          </cell>
        </row>
        <row r="334">
          <cell r="H334" t="str">
            <v>hh</v>
          </cell>
        </row>
        <row r="335">
          <cell r="K335">
            <v>1</v>
          </cell>
          <cell r="S335">
            <v>1</v>
          </cell>
          <cell r="X335">
            <v>1</v>
          </cell>
          <cell r="Y335">
            <v>1</v>
          </cell>
          <cell r="AD335">
            <v>1</v>
          </cell>
          <cell r="AF335">
            <v>1</v>
          </cell>
        </row>
        <row r="336">
          <cell r="H336" t="str">
            <v>hh</v>
          </cell>
          <cell r="AM336">
            <v>1</v>
          </cell>
          <cell r="AU336">
            <v>1</v>
          </cell>
          <cell r="AW336">
            <v>1</v>
          </cell>
          <cell r="AZ336">
            <v>1</v>
          </cell>
          <cell r="BA336">
            <v>1</v>
          </cell>
        </row>
        <row r="338">
          <cell r="H338" t="str">
            <v>hh</v>
          </cell>
        </row>
        <row r="339">
          <cell r="K339">
            <v>1</v>
          </cell>
          <cell r="S339">
            <v>1</v>
          </cell>
          <cell r="X339">
            <v>1</v>
          </cell>
          <cell r="Y339">
            <v>1</v>
          </cell>
          <cell r="AD339">
            <v>1</v>
          </cell>
          <cell r="AF339">
            <v>1</v>
          </cell>
        </row>
        <row r="340">
          <cell r="H340" t="str">
            <v>hh</v>
          </cell>
        </row>
        <row r="341">
          <cell r="K341">
            <v>1</v>
          </cell>
          <cell r="S341">
            <v>1</v>
          </cell>
          <cell r="X341">
            <v>1</v>
          </cell>
          <cell r="Y341">
            <v>1</v>
          </cell>
          <cell r="AD341">
            <v>1</v>
          </cell>
          <cell r="AF341">
            <v>1</v>
          </cell>
        </row>
        <row r="342">
          <cell r="H342" t="str">
            <v>hh</v>
          </cell>
        </row>
        <row r="343">
          <cell r="K343">
            <v>1</v>
          </cell>
          <cell r="S343">
            <v>1</v>
          </cell>
          <cell r="X343">
            <v>1</v>
          </cell>
          <cell r="Y343">
            <v>1</v>
          </cell>
          <cell r="AD343">
            <v>1</v>
          </cell>
          <cell r="AF343">
            <v>1</v>
          </cell>
        </row>
        <row r="344">
          <cell r="H344" t="str">
            <v>hh</v>
          </cell>
        </row>
        <row r="345">
          <cell r="K345">
            <v>1</v>
          </cell>
          <cell r="S345">
            <v>1</v>
          </cell>
          <cell r="X345">
            <v>1</v>
          </cell>
          <cell r="Y345">
            <v>1</v>
          </cell>
          <cell r="AD345">
            <v>1</v>
          </cell>
          <cell r="AF345">
            <v>1</v>
          </cell>
        </row>
        <row r="346">
          <cell r="H346" t="str">
            <v>hh</v>
          </cell>
        </row>
        <row r="347">
          <cell r="K347">
            <v>1</v>
          </cell>
          <cell r="S347">
            <v>1</v>
          </cell>
          <cell r="X347">
            <v>1</v>
          </cell>
          <cell r="Y347">
            <v>1</v>
          </cell>
          <cell r="AD347">
            <v>1</v>
          </cell>
          <cell r="AF347">
            <v>1</v>
          </cell>
        </row>
        <row r="348">
          <cell r="H348" t="str">
            <v>hh</v>
          </cell>
        </row>
        <row r="349">
          <cell r="K349">
            <v>1</v>
          </cell>
          <cell r="S349">
            <v>1</v>
          </cell>
          <cell r="X349">
            <v>1</v>
          </cell>
          <cell r="Y349">
            <v>1</v>
          </cell>
          <cell r="AD349">
            <v>1</v>
          </cell>
          <cell r="AF349">
            <v>1</v>
          </cell>
        </row>
        <row r="350">
          <cell r="H350" t="str">
            <v>hh</v>
          </cell>
        </row>
        <row r="351">
          <cell r="K351">
            <v>1</v>
          </cell>
          <cell r="S351">
            <v>1</v>
          </cell>
          <cell r="X351">
            <v>1</v>
          </cell>
          <cell r="Y351">
            <v>1</v>
          </cell>
          <cell r="AD351">
            <v>1</v>
          </cell>
          <cell r="AF351">
            <v>1</v>
          </cell>
        </row>
        <row r="352">
          <cell r="H352" t="str">
            <v>hh</v>
          </cell>
        </row>
        <row r="353">
          <cell r="K353">
            <v>1</v>
          </cell>
          <cell r="S353">
            <v>1</v>
          </cell>
          <cell r="X353">
            <v>1</v>
          </cell>
          <cell r="Y353">
            <v>1</v>
          </cell>
          <cell r="AD353">
            <v>1</v>
          </cell>
          <cell r="AF353">
            <v>1</v>
          </cell>
        </row>
        <row r="354">
          <cell r="H354" t="str">
            <v>hh</v>
          </cell>
        </row>
        <row r="355">
          <cell r="K355">
            <v>1</v>
          </cell>
          <cell r="S355">
            <v>1</v>
          </cell>
          <cell r="X355">
            <v>1</v>
          </cell>
          <cell r="Y355">
            <v>1</v>
          </cell>
          <cell r="AD355">
            <v>1</v>
          </cell>
          <cell r="AF355">
            <v>1</v>
          </cell>
        </row>
        <row r="356">
          <cell r="H356" t="str">
            <v>hh</v>
          </cell>
        </row>
        <row r="357">
          <cell r="K357">
            <v>1</v>
          </cell>
          <cell r="S357">
            <v>1</v>
          </cell>
          <cell r="X357">
            <v>1</v>
          </cell>
          <cell r="Y357">
            <v>1</v>
          </cell>
          <cell r="AD357">
            <v>1</v>
          </cell>
          <cell r="AF357">
            <v>1</v>
          </cell>
        </row>
        <row r="358">
          <cell r="H358" t="str">
            <v>hh</v>
          </cell>
          <cell r="AM358">
            <v>1</v>
          </cell>
          <cell r="AU358">
            <v>1</v>
          </cell>
          <cell r="AW358">
            <v>1</v>
          </cell>
          <cell r="AZ358">
            <v>1</v>
          </cell>
          <cell r="BA358">
            <v>1</v>
          </cell>
        </row>
        <row r="360">
          <cell r="H360">
            <v>0</v>
          </cell>
          <cell r="I360">
            <v>0</v>
          </cell>
          <cell r="J360">
            <v>0</v>
          </cell>
          <cell r="K360">
            <v>34</v>
          </cell>
          <cell r="L360">
            <v>0</v>
          </cell>
          <cell r="M360">
            <v>0</v>
          </cell>
          <cell r="P360">
            <v>0</v>
          </cell>
          <cell r="Q360">
            <v>0</v>
          </cell>
          <cell r="R360">
            <v>0</v>
          </cell>
          <cell r="S360">
            <v>34</v>
          </cell>
          <cell r="T360">
            <v>0</v>
          </cell>
          <cell r="U360">
            <v>0</v>
          </cell>
          <cell r="V360">
            <v>0</v>
          </cell>
          <cell r="W360">
            <v>0</v>
          </cell>
          <cell r="X360">
            <v>34</v>
          </cell>
          <cell r="Y360">
            <v>34</v>
          </cell>
          <cell r="AB360">
            <v>0</v>
          </cell>
          <cell r="AC360">
            <v>0</v>
          </cell>
          <cell r="AD360">
            <v>34</v>
          </cell>
          <cell r="AE360">
            <v>0</v>
          </cell>
          <cell r="AF360">
            <v>34</v>
          </cell>
          <cell r="AG360">
            <v>0</v>
          </cell>
          <cell r="AH360">
            <v>0</v>
          </cell>
          <cell r="AI360">
            <v>0</v>
          </cell>
          <cell r="AJ360">
            <v>0</v>
          </cell>
          <cell r="AK360">
            <v>0</v>
          </cell>
          <cell r="AL360">
            <v>0</v>
          </cell>
          <cell r="AM360">
            <v>4</v>
          </cell>
          <cell r="AN360">
            <v>0</v>
          </cell>
          <cell r="AO360">
            <v>0</v>
          </cell>
          <cell r="AP360">
            <v>0</v>
          </cell>
          <cell r="AQ360">
            <v>0</v>
          </cell>
          <cell r="AR360">
            <v>0</v>
          </cell>
          <cell r="AS360">
            <v>0</v>
          </cell>
          <cell r="AT360">
            <v>0</v>
          </cell>
          <cell r="AU360">
            <v>4</v>
          </cell>
          <cell r="AV360">
            <v>0</v>
          </cell>
          <cell r="AW360">
            <v>4</v>
          </cell>
          <cell r="AX360">
            <v>0</v>
          </cell>
          <cell r="AY360">
            <v>0</v>
          </cell>
          <cell r="AZ360">
            <v>4</v>
          </cell>
          <cell r="BA360">
            <v>4</v>
          </cell>
          <cell r="BB360">
            <v>0</v>
          </cell>
          <cell r="BC360">
            <v>0</v>
          </cell>
          <cell r="BD360">
            <v>0</v>
          </cell>
          <cell r="BE360">
            <v>0</v>
          </cell>
        </row>
        <row r="366">
          <cell r="H366" t="str">
            <v>hh</v>
          </cell>
        </row>
        <row r="367">
          <cell r="K367">
            <v>1</v>
          </cell>
          <cell r="S367">
            <v>1</v>
          </cell>
          <cell r="X367">
            <v>1</v>
          </cell>
          <cell r="Y367">
            <v>1</v>
          </cell>
          <cell r="AD367">
            <v>1</v>
          </cell>
          <cell r="AF367">
            <v>1</v>
          </cell>
        </row>
        <row r="368">
          <cell r="H368" t="str">
            <v>hh</v>
          </cell>
        </row>
        <row r="369">
          <cell r="K369">
            <v>1</v>
          </cell>
          <cell r="S369">
            <v>1</v>
          </cell>
          <cell r="X369">
            <v>1</v>
          </cell>
          <cell r="Y369">
            <v>1</v>
          </cell>
          <cell r="AD369">
            <v>1</v>
          </cell>
          <cell r="AF369">
            <v>1</v>
          </cell>
        </row>
        <row r="370">
          <cell r="H370" t="str">
            <v>hh</v>
          </cell>
        </row>
        <row r="371">
          <cell r="K371">
            <v>1</v>
          </cell>
          <cell r="S371">
            <v>1</v>
          </cell>
          <cell r="X371">
            <v>1</v>
          </cell>
          <cell r="Y371">
            <v>1</v>
          </cell>
          <cell r="AD371">
            <v>1</v>
          </cell>
          <cell r="AF371">
            <v>1</v>
          </cell>
        </row>
        <row r="372">
          <cell r="H372" t="str">
            <v>hh</v>
          </cell>
        </row>
        <row r="373">
          <cell r="K373">
            <v>1</v>
          </cell>
          <cell r="S373">
            <v>1</v>
          </cell>
          <cell r="X373">
            <v>1</v>
          </cell>
          <cell r="Y373">
            <v>1</v>
          </cell>
          <cell r="AD373">
            <v>1</v>
          </cell>
          <cell r="AF373">
            <v>1</v>
          </cell>
        </row>
        <row r="374">
          <cell r="H374" t="str">
            <v>hh</v>
          </cell>
        </row>
        <row r="375">
          <cell r="K375">
            <v>1</v>
          </cell>
          <cell r="S375">
            <v>1</v>
          </cell>
          <cell r="X375">
            <v>1</v>
          </cell>
          <cell r="Y375">
            <v>1</v>
          </cell>
          <cell r="AD375">
            <v>1</v>
          </cell>
          <cell r="AF375">
            <v>1</v>
          </cell>
        </row>
        <row r="376">
          <cell r="H376" t="str">
            <v>hh</v>
          </cell>
        </row>
        <row r="377">
          <cell r="K377">
            <v>1</v>
          </cell>
          <cell r="S377">
            <v>1</v>
          </cell>
          <cell r="X377">
            <v>1</v>
          </cell>
          <cell r="Y377">
            <v>1</v>
          </cell>
          <cell r="AD377">
            <v>1</v>
          </cell>
          <cell r="AF377">
            <v>1</v>
          </cell>
        </row>
        <row r="378">
          <cell r="H378" t="str">
            <v>hh</v>
          </cell>
        </row>
        <row r="379">
          <cell r="K379">
            <v>1</v>
          </cell>
          <cell r="S379">
            <v>1</v>
          </cell>
          <cell r="X379">
            <v>1</v>
          </cell>
          <cell r="Y379">
            <v>1</v>
          </cell>
          <cell r="AD379">
            <v>1</v>
          </cell>
          <cell r="AF379">
            <v>1</v>
          </cell>
        </row>
        <row r="380">
          <cell r="H380" t="str">
            <v>hh</v>
          </cell>
        </row>
        <row r="381">
          <cell r="K381">
            <v>1</v>
          </cell>
          <cell r="S381">
            <v>1</v>
          </cell>
          <cell r="X381">
            <v>1</v>
          </cell>
          <cell r="Y381">
            <v>1</v>
          </cell>
          <cell r="AD381">
            <v>1</v>
          </cell>
          <cell r="AF381">
            <v>1</v>
          </cell>
        </row>
        <row r="382">
          <cell r="H382" t="str">
            <v>hh</v>
          </cell>
        </row>
        <row r="383">
          <cell r="K383">
            <v>1</v>
          </cell>
          <cell r="S383">
            <v>1</v>
          </cell>
          <cell r="X383">
            <v>1</v>
          </cell>
          <cell r="Y383">
            <v>1</v>
          </cell>
          <cell r="AD383">
            <v>1</v>
          </cell>
          <cell r="AF383">
            <v>1</v>
          </cell>
        </row>
        <row r="384">
          <cell r="H384" t="str">
            <v>hh</v>
          </cell>
        </row>
        <row r="385">
          <cell r="K385">
            <v>1</v>
          </cell>
          <cell r="S385">
            <v>1</v>
          </cell>
          <cell r="X385">
            <v>1</v>
          </cell>
          <cell r="Y385">
            <v>1</v>
          </cell>
          <cell r="AD385">
            <v>1</v>
          </cell>
          <cell r="AF385">
            <v>1</v>
          </cell>
        </row>
        <row r="386">
          <cell r="H386" t="str">
            <v>hh</v>
          </cell>
          <cell r="AM386">
            <v>1</v>
          </cell>
          <cell r="AU386">
            <v>1</v>
          </cell>
          <cell r="AW386">
            <v>1</v>
          </cell>
          <cell r="AZ386">
            <v>1</v>
          </cell>
          <cell r="BA386">
            <v>1</v>
          </cell>
        </row>
        <row r="388">
          <cell r="H388" t="str">
            <v>hh</v>
          </cell>
          <cell r="AM388">
            <v>1</v>
          </cell>
          <cell r="AU388">
            <v>1</v>
          </cell>
          <cell r="AW388">
            <v>1</v>
          </cell>
          <cell r="AZ388">
            <v>1</v>
          </cell>
          <cell r="BA388">
            <v>1</v>
          </cell>
        </row>
        <row r="389">
          <cell r="K389">
            <v>1</v>
          </cell>
          <cell r="S389">
            <v>1</v>
          </cell>
          <cell r="X389">
            <v>1</v>
          </cell>
          <cell r="Y389">
            <v>1</v>
          </cell>
          <cell r="AD389">
            <v>1</v>
          </cell>
          <cell r="AF389">
            <v>1</v>
          </cell>
        </row>
        <row r="390">
          <cell r="K390">
            <v>1</v>
          </cell>
          <cell r="U390">
            <v>1</v>
          </cell>
          <cell r="AC390">
            <v>1</v>
          </cell>
          <cell r="AI390">
            <v>1</v>
          </cell>
          <cell r="AM390">
            <v>2</v>
          </cell>
          <cell r="AU390">
            <v>2</v>
          </cell>
          <cell r="AW390">
            <v>2</v>
          </cell>
          <cell r="AZ390">
            <v>2</v>
          </cell>
          <cell r="BA390">
            <v>2</v>
          </cell>
        </row>
        <row r="391">
          <cell r="K391">
            <v>1</v>
          </cell>
          <cell r="S391">
            <v>1</v>
          </cell>
          <cell r="X391">
            <v>1</v>
          </cell>
          <cell r="Y391">
            <v>1</v>
          </cell>
          <cell r="AD391">
            <v>1</v>
          </cell>
          <cell r="AF391">
            <v>1</v>
          </cell>
        </row>
        <row r="392">
          <cell r="K392">
            <v>1</v>
          </cell>
          <cell r="S392">
            <v>1</v>
          </cell>
          <cell r="X392">
            <v>1</v>
          </cell>
          <cell r="Y392">
            <v>1</v>
          </cell>
          <cell r="AD392">
            <v>1</v>
          </cell>
          <cell r="AF392">
            <v>1</v>
          </cell>
        </row>
        <row r="393">
          <cell r="K393">
            <v>1</v>
          </cell>
          <cell r="S393">
            <v>1</v>
          </cell>
          <cell r="X393">
            <v>1</v>
          </cell>
          <cell r="Y393">
            <v>1</v>
          </cell>
          <cell r="AD393">
            <v>1</v>
          </cell>
          <cell r="AF393">
            <v>1</v>
          </cell>
          <cell r="BC393">
            <v>1</v>
          </cell>
          <cell r="BD393">
            <v>1</v>
          </cell>
          <cell r="BE393">
            <v>1</v>
          </cell>
        </row>
        <row r="394">
          <cell r="K394">
            <v>1</v>
          </cell>
          <cell r="S394">
            <v>1</v>
          </cell>
          <cell r="X394">
            <v>1</v>
          </cell>
          <cell r="Y394">
            <v>1</v>
          </cell>
          <cell r="AD394">
            <v>1</v>
          </cell>
          <cell r="AF394">
            <v>1</v>
          </cell>
        </row>
        <row r="395">
          <cell r="K395">
            <v>1</v>
          </cell>
          <cell r="S395">
            <v>1</v>
          </cell>
          <cell r="X395">
            <v>1</v>
          </cell>
          <cell r="Y395">
            <v>1</v>
          </cell>
          <cell r="AD395">
            <v>1</v>
          </cell>
          <cell r="AF395">
            <v>1</v>
          </cell>
        </row>
        <row r="396">
          <cell r="K396">
            <v>1</v>
          </cell>
          <cell r="S396">
            <v>1</v>
          </cell>
          <cell r="X396">
            <v>1</v>
          </cell>
          <cell r="Y396">
            <v>1</v>
          </cell>
          <cell r="AD396">
            <v>1</v>
          </cell>
          <cell r="AF396">
            <v>1</v>
          </cell>
        </row>
        <row r="397">
          <cell r="K397">
            <v>1</v>
          </cell>
          <cell r="S397">
            <v>1</v>
          </cell>
          <cell r="X397">
            <v>1</v>
          </cell>
          <cell r="Y397">
            <v>1</v>
          </cell>
          <cell r="AD397">
            <v>1</v>
          </cell>
          <cell r="AF397">
            <v>1</v>
          </cell>
        </row>
        <row r="398">
          <cell r="K398">
            <v>1</v>
          </cell>
          <cell r="S398">
            <v>1</v>
          </cell>
          <cell r="X398">
            <v>1</v>
          </cell>
          <cell r="Y398">
            <v>1</v>
          </cell>
          <cell r="AD398">
            <v>1</v>
          </cell>
          <cell r="AF398">
            <v>1</v>
          </cell>
          <cell r="BC398">
            <v>1</v>
          </cell>
          <cell r="BD398">
            <v>1</v>
          </cell>
          <cell r="BE398">
            <v>1</v>
          </cell>
        </row>
        <row r="399">
          <cell r="K399">
            <v>1</v>
          </cell>
          <cell r="S399">
            <v>1</v>
          </cell>
          <cell r="X399">
            <v>1</v>
          </cell>
          <cell r="Y399">
            <v>1</v>
          </cell>
          <cell r="AD399">
            <v>1</v>
          </cell>
          <cell r="AF399">
            <v>1</v>
          </cell>
        </row>
        <row r="400">
          <cell r="K400">
            <v>1</v>
          </cell>
          <cell r="S400">
            <v>1</v>
          </cell>
          <cell r="X400">
            <v>1</v>
          </cell>
          <cell r="Y400">
            <v>1</v>
          </cell>
          <cell r="AD400">
            <v>1</v>
          </cell>
          <cell r="AF400">
            <v>1</v>
          </cell>
        </row>
        <row r="401">
          <cell r="K401">
            <v>1</v>
          </cell>
          <cell r="S401">
            <v>1</v>
          </cell>
          <cell r="X401">
            <v>1</v>
          </cell>
          <cell r="Y401">
            <v>1</v>
          </cell>
          <cell r="AD401">
            <v>1</v>
          </cell>
          <cell r="AF401">
            <v>1</v>
          </cell>
        </row>
        <row r="402">
          <cell r="K402">
            <v>1</v>
          </cell>
          <cell r="S402">
            <v>1</v>
          </cell>
          <cell r="X402">
            <v>1</v>
          </cell>
          <cell r="Y402">
            <v>1</v>
          </cell>
          <cell r="AD402">
            <v>1</v>
          </cell>
          <cell r="AF402">
            <v>1</v>
          </cell>
        </row>
        <row r="403">
          <cell r="K403">
            <v>1</v>
          </cell>
          <cell r="S403">
            <v>1</v>
          </cell>
          <cell r="X403">
            <v>1</v>
          </cell>
          <cell r="Y403">
            <v>1</v>
          </cell>
          <cell r="AD403">
            <v>1</v>
          </cell>
          <cell r="AF403">
            <v>1</v>
          </cell>
        </row>
        <row r="404">
          <cell r="K404">
            <v>1</v>
          </cell>
          <cell r="U404">
            <v>1</v>
          </cell>
          <cell r="AC404">
            <v>1</v>
          </cell>
          <cell r="AI404">
            <v>1</v>
          </cell>
          <cell r="AM404">
            <v>1</v>
          </cell>
          <cell r="AU404">
            <v>1</v>
          </cell>
          <cell r="AW404">
            <v>1</v>
          </cell>
          <cell r="AZ404">
            <v>1</v>
          </cell>
          <cell r="BA404">
            <v>1</v>
          </cell>
          <cell r="BC404">
            <v>1</v>
          </cell>
          <cell r="BD404">
            <v>1</v>
          </cell>
          <cell r="BE404">
            <v>1</v>
          </cell>
        </row>
        <row r="406">
          <cell r="H406">
            <v>0</v>
          </cell>
          <cell r="I406">
            <v>0</v>
          </cell>
          <cell r="J406">
            <v>0</v>
          </cell>
          <cell r="K406">
            <v>26</v>
          </cell>
          <cell r="L406">
            <v>0</v>
          </cell>
          <cell r="M406">
            <v>0</v>
          </cell>
          <cell r="P406">
            <v>0</v>
          </cell>
          <cell r="Q406">
            <v>0</v>
          </cell>
          <cell r="R406">
            <v>0</v>
          </cell>
          <cell r="S406">
            <v>24</v>
          </cell>
          <cell r="T406">
            <v>0</v>
          </cell>
          <cell r="U406">
            <v>2</v>
          </cell>
          <cell r="V406">
            <v>0</v>
          </cell>
          <cell r="W406">
            <v>0</v>
          </cell>
          <cell r="X406">
            <v>24</v>
          </cell>
          <cell r="Y406">
            <v>24</v>
          </cell>
          <cell r="AB406">
            <v>0</v>
          </cell>
          <cell r="AC406">
            <v>2</v>
          </cell>
          <cell r="AD406">
            <v>24</v>
          </cell>
          <cell r="AE406">
            <v>0</v>
          </cell>
          <cell r="AF406">
            <v>24</v>
          </cell>
          <cell r="AG406">
            <v>0</v>
          </cell>
          <cell r="AH406">
            <v>0</v>
          </cell>
          <cell r="AI406">
            <v>2</v>
          </cell>
          <cell r="AJ406">
            <v>0</v>
          </cell>
          <cell r="AK406">
            <v>0</v>
          </cell>
          <cell r="AL406">
            <v>0</v>
          </cell>
          <cell r="AM406">
            <v>5</v>
          </cell>
          <cell r="AN406">
            <v>0</v>
          </cell>
          <cell r="AO406">
            <v>0</v>
          </cell>
          <cell r="AP406">
            <v>0</v>
          </cell>
          <cell r="AQ406">
            <v>0</v>
          </cell>
          <cell r="AR406">
            <v>0</v>
          </cell>
          <cell r="AS406">
            <v>0</v>
          </cell>
          <cell r="AT406">
            <v>0</v>
          </cell>
          <cell r="AU406">
            <v>5</v>
          </cell>
          <cell r="AV406">
            <v>0</v>
          </cell>
          <cell r="AW406">
            <v>5</v>
          </cell>
          <cell r="AX406">
            <v>0</v>
          </cell>
          <cell r="AY406">
            <v>0</v>
          </cell>
          <cell r="AZ406">
            <v>5</v>
          </cell>
          <cell r="BA406">
            <v>5</v>
          </cell>
          <cell r="BB406">
            <v>0</v>
          </cell>
          <cell r="BC406">
            <v>3</v>
          </cell>
          <cell r="BD406">
            <v>3</v>
          </cell>
          <cell r="BE406">
            <v>3</v>
          </cell>
        </row>
        <row r="412">
          <cell r="H412" t="str">
            <v>hh</v>
          </cell>
        </row>
        <row r="413">
          <cell r="K413">
            <v>1</v>
          </cell>
          <cell r="S413">
            <v>1</v>
          </cell>
          <cell r="X413">
            <v>1</v>
          </cell>
          <cell r="Y413">
            <v>1</v>
          </cell>
          <cell r="AD413">
            <v>1</v>
          </cell>
          <cell r="AF413">
            <v>1</v>
          </cell>
        </row>
        <row r="414">
          <cell r="H414" t="str">
            <v>hh</v>
          </cell>
        </row>
        <row r="415">
          <cell r="K415">
            <v>1</v>
          </cell>
          <cell r="S415">
            <v>1</v>
          </cell>
          <cell r="X415">
            <v>1</v>
          </cell>
          <cell r="Y415">
            <v>1</v>
          </cell>
          <cell r="AD415">
            <v>1</v>
          </cell>
          <cell r="AF415">
            <v>1</v>
          </cell>
        </row>
        <row r="416">
          <cell r="H416" t="str">
            <v>hh</v>
          </cell>
        </row>
        <row r="417">
          <cell r="K417">
            <v>1</v>
          </cell>
          <cell r="S417">
            <v>1</v>
          </cell>
          <cell r="X417">
            <v>1</v>
          </cell>
          <cell r="Y417">
            <v>1</v>
          </cell>
          <cell r="AD417">
            <v>1</v>
          </cell>
          <cell r="AF417">
            <v>1</v>
          </cell>
        </row>
        <row r="418">
          <cell r="H418" t="str">
            <v>hh</v>
          </cell>
        </row>
        <row r="419">
          <cell r="K419">
            <v>1</v>
          </cell>
          <cell r="S419">
            <v>1</v>
          </cell>
          <cell r="X419">
            <v>1</v>
          </cell>
          <cell r="Y419">
            <v>1</v>
          </cell>
          <cell r="AD419">
            <v>1</v>
          </cell>
          <cell r="AF419">
            <v>1</v>
          </cell>
        </row>
        <row r="420">
          <cell r="H420" t="str">
            <v>hh</v>
          </cell>
        </row>
        <row r="421">
          <cell r="K421">
            <v>1</v>
          </cell>
          <cell r="S421">
            <v>1</v>
          </cell>
          <cell r="X421">
            <v>1</v>
          </cell>
          <cell r="Y421">
            <v>1</v>
          </cell>
          <cell r="AD421">
            <v>1</v>
          </cell>
          <cell r="AF421">
            <v>1</v>
          </cell>
        </row>
        <row r="422">
          <cell r="H422" t="str">
            <v>hh</v>
          </cell>
        </row>
        <row r="423">
          <cell r="K423">
            <v>1</v>
          </cell>
          <cell r="S423">
            <v>1</v>
          </cell>
          <cell r="X423">
            <v>1</v>
          </cell>
          <cell r="Y423">
            <v>1</v>
          </cell>
          <cell r="AD423">
            <v>1</v>
          </cell>
          <cell r="AF423">
            <v>1</v>
          </cell>
        </row>
        <row r="424">
          <cell r="H424" t="str">
            <v>hh</v>
          </cell>
        </row>
        <row r="425">
          <cell r="K425">
            <v>1</v>
          </cell>
          <cell r="S425">
            <v>1</v>
          </cell>
          <cell r="X425">
            <v>1</v>
          </cell>
          <cell r="Y425">
            <v>1</v>
          </cell>
          <cell r="AD425">
            <v>1</v>
          </cell>
          <cell r="AF425">
            <v>1</v>
          </cell>
        </row>
        <row r="426">
          <cell r="H426" t="str">
            <v>hh</v>
          </cell>
        </row>
        <row r="427">
          <cell r="K427">
            <v>1</v>
          </cell>
          <cell r="S427">
            <v>1</v>
          </cell>
          <cell r="X427">
            <v>1</v>
          </cell>
          <cell r="Y427">
            <v>1</v>
          </cell>
          <cell r="AD427">
            <v>1</v>
          </cell>
          <cell r="AF427">
            <v>1</v>
          </cell>
        </row>
        <row r="428">
          <cell r="H428" t="str">
            <v>hh</v>
          </cell>
          <cell r="AM428">
            <v>1</v>
          </cell>
          <cell r="AU428">
            <v>1</v>
          </cell>
          <cell r="AW428">
            <v>1</v>
          </cell>
          <cell r="AZ428">
            <v>1</v>
          </cell>
          <cell r="BA428">
            <v>1</v>
          </cell>
        </row>
        <row r="430">
          <cell r="H430" t="str">
            <v>hh</v>
          </cell>
        </row>
        <row r="431">
          <cell r="K431">
            <v>1</v>
          </cell>
          <cell r="S431">
            <v>1</v>
          </cell>
          <cell r="X431">
            <v>1</v>
          </cell>
          <cell r="Y431">
            <v>1</v>
          </cell>
          <cell r="AD431">
            <v>1</v>
          </cell>
          <cell r="AF431">
            <v>1</v>
          </cell>
        </row>
        <row r="432">
          <cell r="K432">
            <v>1</v>
          </cell>
          <cell r="S432">
            <v>1</v>
          </cell>
          <cell r="X432">
            <v>1</v>
          </cell>
          <cell r="Y432">
            <v>1</v>
          </cell>
          <cell r="AD432">
            <v>1</v>
          </cell>
          <cell r="AF432">
            <v>1</v>
          </cell>
        </row>
        <row r="433">
          <cell r="K433">
            <v>1</v>
          </cell>
          <cell r="S433">
            <v>1</v>
          </cell>
          <cell r="X433">
            <v>1</v>
          </cell>
          <cell r="Y433">
            <v>1</v>
          </cell>
          <cell r="AD433">
            <v>1</v>
          </cell>
          <cell r="AF433">
            <v>1</v>
          </cell>
        </row>
        <row r="434">
          <cell r="K434">
            <v>1</v>
          </cell>
          <cell r="S434">
            <v>1</v>
          </cell>
          <cell r="X434">
            <v>1</v>
          </cell>
          <cell r="Y434">
            <v>1</v>
          </cell>
          <cell r="AD434">
            <v>1</v>
          </cell>
          <cell r="AF434">
            <v>1</v>
          </cell>
        </row>
        <row r="435">
          <cell r="K435">
            <v>1</v>
          </cell>
          <cell r="S435">
            <v>1</v>
          </cell>
          <cell r="X435">
            <v>1</v>
          </cell>
          <cell r="Y435">
            <v>1</v>
          </cell>
          <cell r="AD435">
            <v>1</v>
          </cell>
          <cell r="AF435">
            <v>1</v>
          </cell>
        </row>
        <row r="436">
          <cell r="K436">
            <v>1</v>
          </cell>
          <cell r="S436">
            <v>1</v>
          </cell>
          <cell r="X436">
            <v>1</v>
          </cell>
          <cell r="Y436">
            <v>1</v>
          </cell>
          <cell r="AD436">
            <v>1</v>
          </cell>
          <cell r="AF436">
            <v>1</v>
          </cell>
          <cell r="BC436">
            <v>1</v>
          </cell>
          <cell r="BD436">
            <v>1</v>
          </cell>
          <cell r="BE436">
            <v>1</v>
          </cell>
        </row>
        <row r="437">
          <cell r="K437">
            <v>1</v>
          </cell>
          <cell r="S437">
            <v>1</v>
          </cell>
          <cell r="X437">
            <v>1</v>
          </cell>
          <cell r="Y437">
            <v>1</v>
          </cell>
          <cell r="AD437">
            <v>1</v>
          </cell>
          <cell r="AF437">
            <v>1</v>
          </cell>
        </row>
        <row r="438">
          <cell r="K438">
            <v>1</v>
          </cell>
          <cell r="S438">
            <v>1</v>
          </cell>
          <cell r="X438">
            <v>1</v>
          </cell>
          <cell r="Y438">
            <v>1</v>
          </cell>
          <cell r="AD438">
            <v>1</v>
          </cell>
          <cell r="AF438">
            <v>1</v>
          </cell>
        </row>
        <row r="439">
          <cell r="K439">
            <v>1</v>
          </cell>
          <cell r="S439">
            <v>1</v>
          </cell>
          <cell r="X439">
            <v>1</v>
          </cell>
          <cell r="Y439">
            <v>1</v>
          </cell>
          <cell r="AD439">
            <v>1</v>
          </cell>
          <cell r="AF439">
            <v>1</v>
          </cell>
        </row>
        <row r="440">
          <cell r="K440">
            <v>1</v>
          </cell>
          <cell r="S440">
            <v>1</v>
          </cell>
          <cell r="X440">
            <v>1</v>
          </cell>
          <cell r="Y440">
            <v>1</v>
          </cell>
          <cell r="AD440">
            <v>1</v>
          </cell>
          <cell r="AF440">
            <v>1</v>
          </cell>
        </row>
        <row r="441">
          <cell r="K441">
            <v>1</v>
          </cell>
          <cell r="S441">
            <v>1</v>
          </cell>
          <cell r="X441">
            <v>1</v>
          </cell>
          <cell r="Y441">
            <v>1</v>
          </cell>
          <cell r="AD441">
            <v>1</v>
          </cell>
          <cell r="AF441">
            <v>1</v>
          </cell>
        </row>
        <row r="442">
          <cell r="K442">
            <v>1</v>
          </cell>
          <cell r="S442">
            <v>1</v>
          </cell>
          <cell r="X442">
            <v>1</v>
          </cell>
          <cell r="Y442">
            <v>1</v>
          </cell>
          <cell r="AD442">
            <v>1</v>
          </cell>
          <cell r="AF442">
            <v>1</v>
          </cell>
        </row>
        <row r="443">
          <cell r="K443">
            <v>1</v>
          </cell>
          <cell r="U443">
            <v>1</v>
          </cell>
          <cell r="AC443">
            <v>1</v>
          </cell>
          <cell r="AI443">
            <v>1</v>
          </cell>
          <cell r="AM443">
            <v>1</v>
          </cell>
          <cell r="AU443">
            <v>1</v>
          </cell>
          <cell r="AW443">
            <v>1</v>
          </cell>
          <cell r="AZ443">
            <v>1</v>
          </cell>
          <cell r="BA443">
            <v>1</v>
          </cell>
          <cell r="BC443">
            <v>1</v>
          </cell>
          <cell r="BD443">
            <v>1</v>
          </cell>
          <cell r="BE443">
            <v>1</v>
          </cell>
        </row>
        <row r="445">
          <cell r="H445">
            <v>0</v>
          </cell>
          <cell r="I445">
            <v>0</v>
          </cell>
          <cell r="J445">
            <v>0</v>
          </cell>
          <cell r="K445">
            <v>21</v>
          </cell>
          <cell r="L445">
            <v>0</v>
          </cell>
          <cell r="M445">
            <v>0</v>
          </cell>
          <cell r="P445">
            <v>0</v>
          </cell>
          <cell r="Q445">
            <v>0</v>
          </cell>
          <cell r="R445">
            <v>0</v>
          </cell>
          <cell r="S445">
            <v>20</v>
          </cell>
          <cell r="T445">
            <v>0</v>
          </cell>
          <cell r="U445">
            <v>1</v>
          </cell>
          <cell r="V445">
            <v>0</v>
          </cell>
          <cell r="W445">
            <v>0</v>
          </cell>
          <cell r="X445">
            <v>20</v>
          </cell>
          <cell r="Y445">
            <v>20</v>
          </cell>
          <cell r="AB445">
            <v>0</v>
          </cell>
          <cell r="AC445">
            <v>1</v>
          </cell>
          <cell r="AD445">
            <v>20</v>
          </cell>
          <cell r="AE445">
            <v>0</v>
          </cell>
          <cell r="AF445">
            <v>20</v>
          </cell>
          <cell r="AG445">
            <v>0</v>
          </cell>
          <cell r="AH445">
            <v>0</v>
          </cell>
          <cell r="AI445">
            <v>1</v>
          </cell>
          <cell r="AJ445">
            <v>0</v>
          </cell>
          <cell r="AK445">
            <v>0</v>
          </cell>
          <cell r="AL445">
            <v>0</v>
          </cell>
          <cell r="AM445">
            <v>2</v>
          </cell>
          <cell r="AN445">
            <v>0</v>
          </cell>
          <cell r="AO445">
            <v>0</v>
          </cell>
          <cell r="AP445">
            <v>0</v>
          </cell>
          <cell r="AQ445">
            <v>0</v>
          </cell>
          <cell r="AR445">
            <v>0</v>
          </cell>
          <cell r="AS445">
            <v>0</v>
          </cell>
          <cell r="AT445">
            <v>0</v>
          </cell>
          <cell r="AU445">
            <v>2</v>
          </cell>
          <cell r="AV445">
            <v>0</v>
          </cell>
          <cell r="AW445">
            <v>2</v>
          </cell>
          <cell r="AX445">
            <v>0</v>
          </cell>
          <cell r="AY445">
            <v>0</v>
          </cell>
          <cell r="AZ445">
            <v>2</v>
          </cell>
          <cell r="BA445">
            <v>2</v>
          </cell>
          <cell r="BB445">
            <v>0</v>
          </cell>
          <cell r="BC445">
            <v>2</v>
          </cell>
          <cell r="BD445">
            <v>2</v>
          </cell>
          <cell r="BE445">
            <v>2</v>
          </cell>
        </row>
        <row r="451">
          <cell r="H451" t="str">
            <v>hh</v>
          </cell>
        </row>
        <row r="452">
          <cell r="K452">
            <v>1</v>
          </cell>
          <cell r="S452">
            <v>1</v>
          </cell>
          <cell r="X452">
            <v>1</v>
          </cell>
          <cell r="Y452">
            <v>1</v>
          </cell>
          <cell r="AD452">
            <v>1</v>
          </cell>
          <cell r="AF452">
            <v>1</v>
          </cell>
        </row>
        <row r="453">
          <cell r="H453" t="str">
            <v>hh</v>
          </cell>
        </row>
        <row r="454">
          <cell r="K454">
            <v>1</v>
          </cell>
          <cell r="S454">
            <v>1</v>
          </cell>
          <cell r="X454">
            <v>1</v>
          </cell>
          <cell r="Y454">
            <v>1</v>
          </cell>
          <cell r="AD454">
            <v>1</v>
          </cell>
          <cell r="AF454">
            <v>1</v>
          </cell>
        </row>
        <row r="455">
          <cell r="H455" t="str">
            <v>hh</v>
          </cell>
        </row>
        <row r="456">
          <cell r="K456">
            <v>1</v>
          </cell>
          <cell r="S456">
            <v>1</v>
          </cell>
          <cell r="X456">
            <v>1</v>
          </cell>
          <cell r="Y456">
            <v>1</v>
          </cell>
          <cell r="AD456">
            <v>1</v>
          </cell>
          <cell r="AF456">
            <v>1</v>
          </cell>
        </row>
        <row r="457">
          <cell r="H457" t="str">
            <v>hh</v>
          </cell>
        </row>
        <row r="458">
          <cell r="K458">
            <v>1</v>
          </cell>
          <cell r="S458">
            <v>1</v>
          </cell>
          <cell r="X458">
            <v>1</v>
          </cell>
          <cell r="Y458">
            <v>1</v>
          </cell>
          <cell r="AD458">
            <v>1</v>
          </cell>
          <cell r="AF458">
            <v>1</v>
          </cell>
        </row>
        <row r="459">
          <cell r="H459" t="str">
            <v>hh</v>
          </cell>
        </row>
        <row r="460">
          <cell r="K460">
            <v>1</v>
          </cell>
          <cell r="S460">
            <v>1</v>
          </cell>
          <cell r="X460">
            <v>1</v>
          </cell>
          <cell r="Y460">
            <v>1</v>
          </cell>
          <cell r="AD460">
            <v>1</v>
          </cell>
          <cell r="AF460">
            <v>1</v>
          </cell>
        </row>
        <row r="461">
          <cell r="H461" t="str">
            <v>hh</v>
          </cell>
        </row>
        <row r="462">
          <cell r="K462">
            <v>1</v>
          </cell>
          <cell r="S462">
            <v>1</v>
          </cell>
          <cell r="X462">
            <v>1</v>
          </cell>
          <cell r="Y462">
            <v>1</v>
          </cell>
          <cell r="AD462">
            <v>1</v>
          </cell>
          <cell r="AF462">
            <v>1</v>
          </cell>
        </row>
        <row r="463">
          <cell r="H463" t="str">
            <v>hh</v>
          </cell>
        </row>
        <row r="464">
          <cell r="K464">
            <v>1</v>
          </cell>
          <cell r="S464">
            <v>1</v>
          </cell>
          <cell r="X464">
            <v>1</v>
          </cell>
          <cell r="Y464">
            <v>1</v>
          </cell>
          <cell r="AD464">
            <v>1</v>
          </cell>
          <cell r="AF464">
            <v>1</v>
          </cell>
        </row>
        <row r="465">
          <cell r="H465" t="str">
            <v>hh</v>
          </cell>
          <cell r="AM465">
            <v>1</v>
          </cell>
          <cell r="AU465">
            <v>1</v>
          </cell>
          <cell r="AW465">
            <v>1</v>
          </cell>
          <cell r="AZ465">
            <v>1</v>
          </cell>
          <cell r="BA465">
            <v>1</v>
          </cell>
        </row>
        <row r="467">
          <cell r="H467" t="str">
            <v>hh</v>
          </cell>
        </row>
        <row r="468">
          <cell r="K468">
            <v>1</v>
          </cell>
          <cell r="S468">
            <v>1</v>
          </cell>
          <cell r="X468">
            <v>1</v>
          </cell>
          <cell r="Y468">
            <v>1</v>
          </cell>
          <cell r="AD468">
            <v>1</v>
          </cell>
          <cell r="AF468">
            <v>1</v>
          </cell>
        </row>
        <row r="469">
          <cell r="H469" t="str">
            <v>hh</v>
          </cell>
        </row>
        <row r="470">
          <cell r="K470">
            <v>1</v>
          </cell>
          <cell r="S470">
            <v>1</v>
          </cell>
          <cell r="X470">
            <v>1</v>
          </cell>
          <cell r="Y470">
            <v>1</v>
          </cell>
          <cell r="AD470">
            <v>1</v>
          </cell>
          <cell r="AF470">
            <v>1</v>
          </cell>
        </row>
        <row r="471">
          <cell r="H471" t="str">
            <v>hh</v>
          </cell>
        </row>
        <row r="472">
          <cell r="K472">
            <v>1</v>
          </cell>
          <cell r="S472">
            <v>1</v>
          </cell>
          <cell r="X472">
            <v>1</v>
          </cell>
          <cell r="Y472">
            <v>1</v>
          </cell>
          <cell r="AD472">
            <v>1</v>
          </cell>
          <cell r="AF472">
            <v>1</v>
          </cell>
        </row>
        <row r="473">
          <cell r="H473" t="str">
            <v>hh</v>
          </cell>
        </row>
        <row r="474">
          <cell r="K474">
            <v>1</v>
          </cell>
          <cell r="S474">
            <v>1</v>
          </cell>
          <cell r="X474">
            <v>1</v>
          </cell>
          <cell r="Y474">
            <v>1</v>
          </cell>
          <cell r="AD474">
            <v>1</v>
          </cell>
          <cell r="AF474">
            <v>1</v>
          </cell>
        </row>
        <row r="475">
          <cell r="H475" t="str">
            <v>hh</v>
          </cell>
        </row>
        <row r="476">
          <cell r="K476">
            <v>1</v>
          </cell>
          <cell r="S476">
            <v>1</v>
          </cell>
          <cell r="X476">
            <v>1</v>
          </cell>
          <cell r="Y476">
            <v>1</v>
          </cell>
          <cell r="AD476">
            <v>1</v>
          </cell>
          <cell r="AF476">
            <v>1</v>
          </cell>
        </row>
        <row r="477">
          <cell r="H477" t="str">
            <v>hh</v>
          </cell>
        </row>
        <row r="478">
          <cell r="K478">
            <v>1</v>
          </cell>
          <cell r="S478">
            <v>1</v>
          </cell>
          <cell r="X478">
            <v>1</v>
          </cell>
          <cell r="Y478">
            <v>1</v>
          </cell>
          <cell r="AD478">
            <v>1</v>
          </cell>
          <cell r="AF478">
            <v>1</v>
          </cell>
        </row>
        <row r="479">
          <cell r="H479" t="str">
            <v>hh</v>
          </cell>
        </row>
        <row r="480">
          <cell r="K480">
            <v>1</v>
          </cell>
          <cell r="S480">
            <v>1</v>
          </cell>
          <cell r="X480">
            <v>1</v>
          </cell>
          <cell r="Y480">
            <v>1</v>
          </cell>
          <cell r="AD480">
            <v>1</v>
          </cell>
          <cell r="AF480">
            <v>1</v>
          </cell>
        </row>
        <row r="481">
          <cell r="H481" t="str">
            <v>hh</v>
          </cell>
        </row>
        <row r="482">
          <cell r="K482">
            <v>1</v>
          </cell>
          <cell r="S482">
            <v>1</v>
          </cell>
          <cell r="X482">
            <v>1</v>
          </cell>
          <cell r="Y482">
            <v>1</v>
          </cell>
          <cell r="AD482">
            <v>1</v>
          </cell>
          <cell r="AF482">
            <v>1</v>
          </cell>
        </row>
        <row r="483">
          <cell r="H483" t="str">
            <v>hh</v>
          </cell>
          <cell r="AM483">
            <v>1</v>
          </cell>
          <cell r="AU483">
            <v>1</v>
          </cell>
          <cell r="AW483">
            <v>1</v>
          </cell>
          <cell r="AZ483">
            <v>1</v>
          </cell>
          <cell r="BA483">
            <v>1</v>
          </cell>
        </row>
        <row r="485">
          <cell r="H485">
            <v>0</v>
          </cell>
          <cell r="I485">
            <v>0</v>
          </cell>
          <cell r="J485">
            <v>0</v>
          </cell>
          <cell r="K485">
            <v>15</v>
          </cell>
          <cell r="L485">
            <v>0</v>
          </cell>
          <cell r="M485">
            <v>0</v>
          </cell>
          <cell r="P485">
            <v>0</v>
          </cell>
          <cell r="Q485">
            <v>0</v>
          </cell>
          <cell r="R485">
            <v>0</v>
          </cell>
          <cell r="S485">
            <v>15</v>
          </cell>
          <cell r="T485">
            <v>0</v>
          </cell>
          <cell r="U485">
            <v>0</v>
          </cell>
          <cell r="V485">
            <v>0</v>
          </cell>
          <cell r="W485">
            <v>0</v>
          </cell>
          <cell r="X485">
            <v>15</v>
          </cell>
          <cell r="Y485">
            <v>15</v>
          </cell>
          <cell r="AB485">
            <v>0</v>
          </cell>
          <cell r="AC485">
            <v>0</v>
          </cell>
          <cell r="AD485">
            <v>15</v>
          </cell>
          <cell r="AE485">
            <v>0</v>
          </cell>
          <cell r="AF485">
            <v>15</v>
          </cell>
          <cell r="AG485">
            <v>0</v>
          </cell>
          <cell r="AH485">
            <v>0</v>
          </cell>
          <cell r="AI485">
            <v>0</v>
          </cell>
          <cell r="AJ485">
            <v>0</v>
          </cell>
          <cell r="AK485">
            <v>0</v>
          </cell>
          <cell r="AL485">
            <v>0</v>
          </cell>
          <cell r="AM485">
            <v>2</v>
          </cell>
          <cell r="AN485">
            <v>0</v>
          </cell>
          <cell r="AO485">
            <v>0</v>
          </cell>
          <cell r="AP485">
            <v>0</v>
          </cell>
          <cell r="AQ485">
            <v>0</v>
          </cell>
          <cell r="AR485">
            <v>0</v>
          </cell>
          <cell r="AS485">
            <v>0</v>
          </cell>
          <cell r="AT485">
            <v>0</v>
          </cell>
          <cell r="AU485">
            <v>2</v>
          </cell>
          <cell r="AV485">
            <v>0</v>
          </cell>
          <cell r="AW485">
            <v>2</v>
          </cell>
          <cell r="AX485">
            <v>0</v>
          </cell>
          <cell r="AY485">
            <v>0</v>
          </cell>
          <cell r="AZ485">
            <v>2</v>
          </cell>
          <cell r="BA485">
            <v>2</v>
          </cell>
          <cell r="BB485">
            <v>0</v>
          </cell>
          <cell r="BC485">
            <v>0</v>
          </cell>
          <cell r="BD485">
            <v>0</v>
          </cell>
          <cell r="BE485">
            <v>0</v>
          </cell>
        </row>
        <row r="491">
          <cell r="H491" t="str">
            <v>hh</v>
          </cell>
          <cell r="AM491">
            <v>1</v>
          </cell>
          <cell r="AU491">
            <v>1</v>
          </cell>
          <cell r="AW491">
            <v>1</v>
          </cell>
          <cell r="AZ491">
            <v>1</v>
          </cell>
          <cell r="BA491">
            <v>1</v>
          </cell>
        </row>
        <row r="492">
          <cell r="K492" t="str">
            <v>hh</v>
          </cell>
          <cell r="S492">
            <v>1</v>
          </cell>
          <cell r="X492">
            <v>1</v>
          </cell>
          <cell r="Y492">
            <v>1</v>
          </cell>
          <cell r="AD492">
            <v>1</v>
          </cell>
          <cell r="AF492">
            <v>1</v>
          </cell>
          <cell r="BC492">
            <v>1</v>
          </cell>
          <cell r="BD492">
            <v>1</v>
          </cell>
          <cell r="BE492">
            <v>1</v>
          </cell>
        </row>
        <row r="493">
          <cell r="K493" t="str">
            <v>hh</v>
          </cell>
          <cell r="S493">
            <v>1</v>
          </cell>
          <cell r="X493">
            <v>1</v>
          </cell>
          <cell r="Y493">
            <v>1</v>
          </cell>
          <cell r="AD493">
            <v>1</v>
          </cell>
          <cell r="AF493">
            <v>1</v>
          </cell>
        </row>
        <row r="494">
          <cell r="K494" t="str">
            <v>hh</v>
          </cell>
          <cell r="S494">
            <v>1</v>
          </cell>
          <cell r="X494">
            <v>1</v>
          </cell>
          <cell r="Y494">
            <v>1</v>
          </cell>
          <cell r="AD494">
            <v>1</v>
          </cell>
          <cell r="AF494">
            <v>1</v>
          </cell>
        </row>
        <row r="495">
          <cell r="K495" t="str">
            <v>hh</v>
          </cell>
          <cell r="S495">
            <v>1</v>
          </cell>
          <cell r="X495">
            <v>1</v>
          </cell>
          <cell r="Y495">
            <v>1</v>
          </cell>
          <cell r="AD495">
            <v>1</v>
          </cell>
          <cell r="AF495">
            <v>1</v>
          </cell>
        </row>
        <row r="496">
          <cell r="K496" t="str">
            <v>hh</v>
          </cell>
          <cell r="S496">
            <v>1</v>
          </cell>
          <cell r="X496">
            <v>1</v>
          </cell>
          <cell r="Y496">
            <v>1</v>
          </cell>
          <cell r="AD496">
            <v>1</v>
          </cell>
          <cell r="AF496">
            <v>1</v>
          </cell>
          <cell r="BC496">
            <v>1</v>
          </cell>
          <cell r="BD496">
            <v>1</v>
          </cell>
          <cell r="BE496">
            <v>1</v>
          </cell>
        </row>
        <row r="497">
          <cell r="K497" t="str">
            <v>hh</v>
          </cell>
          <cell r="S497">
            <v>1</v>
          </cell>
          <cell r="X497">
            <v>1</v>
          </cell>
          <cell r="Y497">
            <v>1</v>
          </cell>
          <cell r="AD497">
            <v>1</v>
          </cell>
          <cell r="AF497">
            <v>1</v>
          </cell>
        </row>
        <row r="498">
          <cell r="K498" t="str">
            <v>hh</v>
          </cell>
          <cell r="S498">
            <v>1</v>
          </cell>
          <cell r="X498">
            <v>1</v>
          </cell>
          <cell r="Y498">
            <v>1</v>
          </cell>
          <cell r="AD498">
            <v>1</v>
          </cell>
          <cell r="AF498">
            <v>1</v>
          </cell>
        </row>
        <row r="499">
          <cell r="K499">
            <v>1</v>
          </cell>
          <cell r="S499">
            <v>1</v>
          </cell>
          <cell r="X499">
            <v>1</v>
          </cell>
          <cell r="Y499">
            <v>1</v>
          </cell>
          <cell r="AD499">
            <v>1</v>
          </cell>
          <cell r="AF499">
            <v>1</v>
          </cell>
        </row>
        <row r="500">
          <cell r="K500">
            <v>1</v>
          </cell>
          <cell r="S500">
            <v>1</v>
          </cell>
          <cell r="X500">
            <v>1</v>
          </cell>
          <cell r="Y500">
            <v>1</v>
          </cell>
          <cell r="AD500">
            <v>1</v>
          </cell>
          <cell r="AF500">
            <v>1</v>
          </cell>
        </row>
        <row r="501">
          <cell r="K501">
            <v>1</v>
          </cell>
          <cell r="S501">
            <v>1</v>
          </cell>
          <cell r="X501">
            <v>1</v>
          </cell>
          <cell r="Y501">
            <v>1</v>
          </cell>
          <cell r="AD501">
            <v>1</v>
          </cell>
          <cell r="AF501">
            <v>1</v>
          </cell>
          <cell r="BC501">
            <v>1</v>
          </cell>
          <cell r="BD501">
            <v>1</v>
          </cell>
          <cell r="BE501">
            <v>1</v>
          </cell>
        </row>
        <row r="502">
          <cell r="K502">
            <v>1</v>
          </cell>
          <cell r="S502">
            <v>1</v>
          </cell>
          <cell r="X502">
            <v>1</v>
          </cell>
          <cell r="Y502">
            <v>1</v>
          </cell>
          <cell r="AD502">
            <v>1</v>
          </cell>
          <cell r="AF502">
            <v>1</v>
          </cell>
        </row>
        <row r="503">
          <cell r="K503">
            <v>1</v>
          </cell>
          <cell r="S503">
            <v>1</v>
          </cell>
          <cell r="X503">
            <v>1</v>
          </cell>
          <cell r="Y503">
            <v>1</v>
          </cell>
          <cell r="AD503">
            <v>1</v>
          </cell>
          <cell r="AF503">
            <v>1</v>
          </cell>
        </row>
        <row r="504">
          <cell r="K504">
            <v>1</v>
          </cell>
          <cell r="S504">
            <v>1</v>
          </cell>
          <cell r="X504">
            <v>1</v>
          </cell>
          <cell r="Y504">
            <v>1</v>
          </cell>
          <cell r="AD504">
            <v>1</v>
          </cell>
          <cell r="AF504">
            <v>1</v>
          </cell>
        </row>
        <row r="505">
          <cell r="K505">
            <v>1</v>
          </cell>
          <cell r="S505">
            <v>1</v>
          </cell>
          <cell r="X505">
            <v>1</v>
          </cell>
          <cell r="Y505">
            <v>1</v>
          </cell>
          <cell r="AD505">
            <v>1</v>
          </cell>
          <cell r="AF505">
            <v>1</v>
          </cell>
        </row>
        <row r="506">
          <cell r="K506">
            <v>1</v>
          </cell>
          <cell r="U506">
            <v>1</v>
          </cell>
          <cell r="AC506">
            <v>1</v>
          </cell>
          <cell r="AI506">
            <v>1</v>
          </cell>
          <cell r="AM506">
            <v>1</v>
          </cell>
          <cell r="AU506">
            <v>1</v>
          </cell>
          <cell r="AW506">
            <v>1</v>
          </cell>
          <cell r="AZ506">
            <v>1</v>
          </cell>
          <cell r="BA506">
            <v>1</v>
          </cell>
          <cell r="BC506">
            <v>1</v>
          </cell>
          <cell r="BD506">
            <v>1</v>
          </cell>
          <cell r="BE506">
            <v>1</v>
          </cell>
        </row>
        <row r="508">
          <cell r="H508">
            <v>0</v>
          </cell>
          <cell r="I508">
            <v>0</v>
          </cell>
          <cell r="J508">
            <v>0</v>
          </cell>
          <cell r="K508">
            <v>8</v>
          </cell>
          <cell r="L508">
            <v>0</v>
          </cell>
          <cell r="M508">
            <v>0</v>
          </cell>
          <cell r="P508">
            <v>0</v>
          </cell>
          <cell r="Q508">
            <v>0</v>
          </cell>
          <cell r="R508">
            <v>0</v>
          </cell>
          <cell r="S508">
            <v>14</v>
          </cell>
          <cell r="T508">
            <v>0</v>
          </cell>
          <cell r="U508">
            <v>1</v>
          </cell>
          <cell r="V508">
            <v>0</v>
          </cell>
          <cell r="W508">
            <v>0</v>
          </cell>
          <cell r="X508">
            <v>14</v>
          </cell>
          <cell r="Y508">
            <v>14</v>
          </cell>
          <cell r="AB508">
            <v>0</v>
          </cell>
          <cell r="AC508">
            <v>1</v>
          </cell>
          <cell r="AD508">
            <v>14</v>
          </cell>
          <cell r="AE508">
            <v>0</v>
          </cell>
          <cell r="AF508">
            <v>14</v>
          </cell>
          <cell r="AG508">
            <v>0</v>
          </cell>
          <cell r="AH508">
            <v>0</v>
          </cell>
          <cell r="AI508">
            <v>1</v>
          </cell>
          <cell r="AJ508">
            <v>0</v>
          </cell>
          <cell r="AK508">
            <v>0</v>
          </cell>
          <cell r="AL508">
            <v>0</v>
          </cell>
          <cell r="AM508">
            <v>2</v>
          </cell>
          <cell r="AN508">
            <v>0</v>
          </cell>
          <cell r="AO508">
            <v>0</v>
          </cell>
          <cell r="AP508">
            <v>0</v>
          </cell>
          <cell r="AQ508">
            <v>0</v>
          </cell>
          <cell r="AR508">
            <v>0</v>
          </cell>
          <cell r="AS508">
            <v>0</v>
          </cell>
          <cell r="AT508">
            <v>0</v>
          </cell>
          <cell r="AU508">
            <v>2</v>
          </cell>
          <cell r="AV508">
            <v>0</v>
          </cell>
          <cell r="AW508">
            <v>2</v>
          </cell>
          <cell r="AX508">
            <v>0</v>
          </cell>
          <cell r="AY508">
            <v>0</v>
          </cell>
          <cell r="AZ508">
            <v>2</v>
          </cell>
          <cell r="BA508">
            <v>2</v>
          </cell>
          <cell r="BB508">
            <v>0</v>
          </cell>
          <cell r="BC508">
            <v>4</v>
          </cell>
          <cell r="BD508">
            <v>4</v>
          </cell>
          <cell r="BE508">
            <v>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Soluocmoi"/>
      <sheetName val="ttrinh"/>
      <sheetName val="bbmoi"/>
      <sheetName val="C.lech dr2004"/>
      <sheetName val="nhan xet"/>
      <sheetName val=""/>
      <sheetName val="THKP-QLDT"/>
      <sheetName val="d-gia moiQLDT"/>
      <sheetName val="Th-minh"/>
      <sheetName val="ho ga cho TP"/>
      <sheetName val="kl thap VL"/>
      <sheetName val="DUTOAN"/>
      <sheetName val="S-SKTM"/>
      <sheetName val="S-BDMTK"/>
      <sheetName val="SNKTT"/>
      <sheetName val="SQTM"/>
      <sheetName val="BCDTKKT"/>
      <sheetName val="TGTGTDKT"/>
      <sheetName val="BCKQHDKD"/>
      <sheetName val="SOCAI"/>
      <sheetName val="_x0000__x0002__x0000_CSV (Comma delimited) (*.csv"/>
      <sheetName val="X@CB"/>
      <sheetName val="_x0000_C:\Program Files\Microsoft Off"/>
      <sheetName val="_DUTOAN.XLS_XD1"/>
      <sheetName val="?_x0002_?CSV (Comma delimited) (*.csv"/>
      <sheetName val="KL"/>
      <sheetName val="TTP"/>
      <sheetName val="TONGHOP"/>
      <sheetName val="VATTU"/>
      <sheetName val="VCBD"/>
      <sheetName val="DGNC"/>
      <sheetName val="DGVT"/>
      <sheetName val="THUHOI"/>
      <sheetName val="VCDD"/>
      <sheetName val="TONGHOPKP"/>
      <sheetName val="giaitrinh"/>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C:\Program Files\Microsoft Off"/>
      <sheetName val="__x0002__CSV (Comma delimited) (_.csv"/>
      <sheetName val="____"/>
      <sheetName val=" Files_Common Files_Microsoft S"/>
      <sheetName val=" Files\Common Files\Microsoft S"/>
      <sheetName val="?"/>
      <sheetName val="_C__Program Files_Microsoft Off"/>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
      <sheetName val="R_x0000__x0004__x0000_Microsoft Excel 4.0 Workshe"/>
      <sheetName val="Chiet tinh dz35"/>
      <sheetName val="MTP1"/>
      <sheetName val="MTL$-INTER"/>
      <sheetName val="dnc4"/>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2-42 Cao Tha.g"/>
      <sheetName val="chiettinh"/>
      <sheetName val="vcvt"/>
      <sheetName val="thvt"/>
      <sheetName val="ptvt"/>
      <sheetName val="bthnenduong"/>
      <sheetName val="BKL"/>
      <sheetName val="CPKH"/>
      <sheetName val="ktcl"/>
      <sheetName val="kpcbxd"/>
      <sheetName val="vat tu"/>
      <sheetName val="R"/>
      <sheetName val="XL_(2)"/>
      <sheetName val="PBC_(2)"/>
      <sheetName val="CT Thang Mo"/>
      <sheetName val="CT  PL"/>
      <sheetName val="_x0002__x0000_CSV (Comma delimited) (*.csv)"/>
      <sheetName val="C:\Program Files\Microsoft Offi"/>
      <sheetName val="R?_x0004_?Microsoft Excel 4.0 Workshe"/>
      <sheetName val="???????-BLDG"/>
      <sheetName val="nhat_ky_so_cai"/>
      <sheetName val="so_quy"/>
      <sheetName val="C_lech_dr2004"/>
      <sheetName val="nhan_xet"/>
      <sheetName val="LKVL-CK-HT-GD1"/>
      <sheetName val="truc tiep"/>
      <sheetName val="TONGKE-HT"/>
      <sheetName val="Chiet tinh dz22"/>
      <sheetName val="_DUTOAN_XLS_XD1"/>
      <sheetName val="_x0002_"/>
      <sheetName val="C__Program Files_Microsoft Offi"/>
      <sheetName val="C__Program Files_Microsoft Off"/>
      <sheetName val="R__x0004__Microsoft Excel 4.0 Workshe"/>
      <sheetName val="_______-BLDG"/>
      <sheetName val="UCD1"/>
      <sheetName val="UCD2"/>
      <sheetName val="UCD3"/>
      <sheetName val="UCD4"/>
      <sheetName val="UCD5"/>
      <sheetName val="UCD6"/>
      <sheetName val="UCD7"/>
      <sheetName val="UCD8"/>
      <sheetName val="UCD9"/>
      <sheetName val="FU2005"/>
      <sheetName val="#REF"/>
      <sheetName val="_x0002_?CSV (Comma delimited) (*.csv)"/>
      <sheetName val="_x0002_?CSV (Comma delimited) (*.csv"/>
      <sheetName val="_x0002__CSV (Comma delimited) (_.csv)"/>
      <sheetName val="_x0002__CSV (Comma delimited) (_.csv"/>
      <sheetName val="Tra"/>
      <sheetName val="QMCT"/>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DUTOAN.XLS][DUTOAN.XLS]_x0000_C:\Pro"/>
      <sheetName val="[DUTOAN.XLS][DUTOAN.XLS] Files\"/>
      <sheetName val="[DUTOAN.XLS][DUTOAN.XLS]?C:\Pro"/>
      <sheetName val="[DUTOAN.XLS][DUTOAN.XLS]C:\Prog"/>
      <sheetName val="[DUTOAN.XLS]_x0000_C:\Program Files\M"/>
      <sheetName val="[DUTOAN.XLS] Files\Common Files"/>
      <sheetName val="[DUTOAN.XLS]?C:\Program Files\M"/>
      <sheetName val="[DUTOAN.XLS]C:\Program Files\Mi"/>
      <sheetName val="__x005f_x0002__CSV (Comma delimited) "/>
      <sheetName val="R__x005f_x0004__Microsoft Excel 4.0 W"/>
      <sheetName val="Gia V.L"/>
      <sheetName val="_x005f_x0000__x005f_x0002__x005f_x0000_CSV (Comma"/>
      <sheetName val="_x005f_x0000_C:\Program Files\Microso"/>
      <sheetName val="?_x005f_x0002_?CSV (Comma delimited) "/>
      <sheetName val="_x005f_x0000_"/>
      <sheetName val="R_x005f_x0000__x005f_x0004__x005f_x0000_Microsoft"/>
      <sheetName val="_x005f_x0002__x005f_x0000_CSV (Comma delimi"/>
      <sheetName val="R?_x005f_x0004_?Microsoft Excel 4.0 W"/>
      <sheetName val="_x005f_x0002_?CSV (Comma delimited) ("/>
      <sheetName val="_x005f_x0002_"/>
      <sheetName val="_x0000__x0002__x0000_CSV (Comma"/>
      <sheetName val="_x0000_C__Program Files_Microso"/>
      <sheetName val="__x0002__CSV (Comma delimited) "/>
      <sheetName val="R_x0000__x0004__x0000_Microsoft"/>
      <sheetName val="_x0002__x0000_CSV (Comma delimi"/>
      <sheetName val="R__x0004__Microsoft Excel 4.0 W"/>
      <sheetName val="_x0002__CSV (Comma delimited) ("/>
      <sheetName val="_DUTOAN.XLS__DUTOAN.XLS__DUTOAN"/>
      <sheetName val="_DUTOAN.XLS__DUTOAN.XLS_"/>
      <sheetName val="_DUTOAN.XLS__DUTOAN.XLS__C__Pro"/>
      <sheetName val="_DUTOAN.XLS__DUTOAN.XLS_ Files_"/>
      <sheetName val="_DUTOAN.XLS__DUTOAN.XLS_C__Prog"/>
      <sheetName val="_x005f_x0000_C__Program Files_Microso"/>
      <sheetName val="_x005f_x0002__CSV (Comma delimited) ("/>
      <sheetName val="TH tram"/>
      <sheetName val="VC"/>
      <sheetName val="gVL"/>
      <sheetName val="GiaVL"/>
      <sheetName val="VL"/>
      <sheetName val="ND"/>
      <sheetName val="Cp&gt;10-Ln&lt;10"/>
      <sheetName val="Ln&lt;20"/>
      <sheetName val="EIRR&gt;1&lt;1"/>
      <sheetName val="EIRR&gt; 2"/>
      <sheetName val="EIRR&lt;2"/>
      <sheetName val="(1)TO_ThueGTGT_Thang"/>
      <sheetName val="LDC"/>
      <sheetName val="LDB"/>
      <sheetName val="LDA"/>
      <sheetName val="LD"/>
      <sheetName val="XL4Test5"/>
      <sheetName val="BIEU 1"/>
      <sheetName val="CHITIET VL-NC (2)"/>
      <sheetName val="GiaQuyen"/>
      <sheetName val="Solieu"/>
      <sheetName val="HESO"/>
      <sheetName val="ppctO"/>
      <sheetName val="pp3p_NC"/>
      <sheetName val="DATATT"/>
      <sheetName val="DATATT3P"/>
      <sheetName val="datahtABC"/>
      <sheetName val="pp3p-2m"/>
      <sheetName val="pp3p "/>
      <sheetName val="pp1p"/>
      <sheetName val="pphtABC"/>
      <sheetName val="ppht"/>
      <sheetName val="&lt;- nhap..."/>
      <sheetName val="TMC"/>
      <sheetName val="TMDT"/>
      <sheetName val="bangI"/>
      <sheetName val="BANGII"/>
      <sheetName val="BANGII.1"/>
      <sheetName val="BANG II.1.1"/>
      <sheetName val="Bang II.1.2"/>
      <sheetName val="bangII.1.3"/>
      <sheetName val="Bang II.2"/>
      <sheetName val="Bang II.2.1"/>
      <sheetName val="Bang II.2.2"/>
      <sheetName val="Bang II.2.3"/>
      <sheetName val="Bang II.3"/>
      <sheetName val="Bang II .3.1"/>
      <sheetName val="Bang II.3.2"/>
      <sheetName val="Bang II.3.3"/>
      <sheetName val="BangII. 4"/>
      <sheetName val="ThuHoiVT"/>
      <sheetName val="Bang 5"/>
      <sheetName val="BANG II.7"/>
      <sheetName val="MAUTHTRAM"/>
      <sheetName val="TBAT-NCS"/>
      <sheetName val="DD_trtreo"/>
      <sheetName val="BANG II.9"/>
      <sheetName val="bu"/>
      <sheetName val="bu-tr"/>
      <sheetName val="VTA"/>
      <sheetName val="...."/>
      <sheetName val="kl3pct"/>
      <sheetName val="bang II.4"/>
      <sheetName val="kl3p2M"/>
      <sheetName val="kl3pNGAM"/>
      <sheetName val="kl3pm"/>
      <sheetName val="kl1p"/>
      <sheetName val="klHTHH"/>
      <sheetName val="klHTDL"/>
      <sheetName val="LK_VTTH"/>
      <sheetName val="kl_trtreo"/>
      <sheetName val="kl_DD_trtreo"/>
      <sheetName val="kl-NCS"/>
      <sheetName val="tinhdatdaomong"/>
      <sheetName val="tiepdia dz"/>
      <sheetName val="DG"/>
      <sheetName val="BETONG"/>
      <sheetName val="TienLuong"/>
      <sheetName val="pp3p_2m"/>
      <sheetName val="bangII_1_3"/>
      <sheetName val="Gia vat tu"/>
      <sheetName val="_DUTOAN.XLS__DUTOAN.XLS_XD1"/>
      <sheetName val="_DUTOAN.XLS__DUTOAN_XLS_XD1"/>
      <sheetName val="_DUTOAN.XLS_"/>
      <sheetName val="_DUTOAN.XLS_ Files_Common Files"/>
      <sheetName val="_DUTOAN.XLS__C__Program Files_M"/>
      <sheetName val="_DUTOAN.XLS_C__Program Files_Mi"/>
      <sheetName val="XL_(2)1"/>
      <sheetName val="PBC_(2)1"/>
      <sheetName val="nhat_ky_so_cai1"/>
      <sheetName val="so_quy1"/>
      <sheetName val="C_lech_dr20041"/>
      <sheetName val="nhan_xet1"/>
      <sheetName val="d-gia_moiQLDT"/>
      <sheetName val="ho_ga_cho_TP"/>
      <sheetName val="kl_thap_VL"/>
      <sheetName val="CSV_(Comma_delimited)_(__csv"/>
      <sheetName val="C__Program_Files_Microsoft_Off"/>
      <sheetName val="__CSV_(Comma_delimited)_(__csv"/>
      <sheetName val="_DUTOAN_XLS_XD11"/>
      <sheetName val="_C__Program_Files_Microsoft_Off"/>
      <sheetName val="_Files_Common_Files_Microsoft_S"/>
      <sheetName val="RMicrosoft_Excel_4_0_Workshe"/>
      <sheetName val="Vat_tu_1_pha"/>
      <sheetName val="Nhan_cong"/>
      <sheetName val="1_pha"/>
      <sheetName val="3_pha"/>
      <sheetName val="NCong_moi"/>
      <sheetName val="DG_06-05"/>
      <sheetName val="52_CMT8_Q3"/>
      <sheetName val="CSV_(Comma_delimited)_(*_csv"/>
      <sheetName val="C:\Program_Files\Microsoft_Off"/>
      <sheetName val="??CSV_(Comma_delimited)_(*_csv"/>
      <sheetName val="?C:\Program_Files\Microsoft_Off"/>
      <sheetName val="_Files\Common_Files\Microsoft_S"/>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Chiet_tinh_dz35"/>
      <sheetName val="2-42_Cao_Tha_g"/>
      <sheetName val="vat_tu"/>
      <sheetName val="CT_Thang_Mo"/>
      <sheetName val="CT__PL"/>
      <sheetName val="CSV_(Comma_delimited)_(*_csv)"/>
      <sheetName val="C:\Program_Files\Microsoft_Offi"/>
      <sheetName val="R??Microsoft_Excel_4_0_Workshe"/>
      <sheetName val="truc_tiep"/>
      <sheetName val="Chiet_tinh_dz22"/>
      <sheetName val="C__Program_Files_Microsoft_Offi"/>
      <sheetName val="R__Microsoft_Excel_4_0_Workshe"/>
      <sheetName val="TH Kinh phi"/>
      <sheetName val="Bang KL"/>
      <sheetName val="Phan tich"/>
      <sheetName val="TH Vat tu"/>
      <sheetName val="VCBo"/>
      <sheetName val="VCThuy"/>
      <sheetName val="BocXep"/>
      <sheetName val="TH N.Cong"/>
      <sheetName val="TH MTC"/>
      <sheetName val="Thiet Bi"/>
      <sheetName val="TinhGiaNC"/>
      <sheetName val="TinhGiaMTC"/>
      <sheetName val="DMCP"/>
      <sheetName val="D80 NGANG"/>
      <sheetName val="60x60 N3"/>
      <sheetName val="K0-K2"/>
      <sheetName val="K2-K4"/>
      <sheetName val="K4-K6"/>
      <sheetName val="K6-CT"/>
      <sheetName val="DAMVA"/>
      <sheetName val="TAO VUOT"/>
      <sheetName val="CSV_(Comma_delimited)_(__csv)"/>
      <sheetName val="tua"/>
      <sheetName val="dm+dg"/>
      <sheetName val="vl "/>
      <sheetName val="vlxmnc"/>
      <sheetName val="cuoc"/>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BXLDL"/>
      <sheetName val="Bang can doi ke toan"/>
      <sheetName val="FitOutConfCentre"/>
      <sheetName val="KL-THO"/>
      <sheetName val="00000001"/>
      <sheetName val="00000002"/>
      <sheetName val="Chi tiet VL"/>
      <sheetName val="ToSting"/>
      <sheetName val="Du thau"/>
      <sheetName val="Quantity"/>
      <sheetName val="[DUTOAN.XLS][DUTOAN.XLS]_DUT_17"/>
      <sheetName val="[DUTOAN.XLS][DUTOAN.XLS]_DUT_18"/>
      <sheetName val="[DUTOAN.XLS][DUTOAN.XLS]_DUT_19"/>
      <sheetName val="[DUTOAN.XLS][DUTOAN.XLS]_DUTO_2"/>
      <sheetName val="[DUTOAN.XLS][DUTOAN.XLS]_DUTO_3"/>
      <sheetName val="[DUTOAN.XLS][DUTOAN.XLS]_DUTO_4"/>
      <sheetName val="[DUTOAN.XLS][DUTOAN.XLS]_DUTO_5"/>
      <sheetName val="[DUTOAN.XLS][DUTOAN.XLS]_DUTO_6"/>
      <sheetName val="[DUTOAN.XLS][DUTOAN.XLS]_DUTO_7"/>
      <sheetName val="[DUTOAN.XLS][DUTOAN.XLS]_DUTO_8"/>
      <sheetName val="[DUTOAN.XLS][DUTOAN.XLS]_DUTO_9"/>
      <sheetName val="[DUTOAN.XLS][DUTOAN.XLS]_DUT_10"/>
      <sheetName val="[DUTOAN.XLS][DUTOAN.XLS]_DUT_11"/>
      <sheetName val="[DUTOAN.XLS][DUTOAN.XLS]_DUT_12"/>
      <sheetName val="[DUTOAN.XLS][DUTOAN.XLS]_DUT_13"/>
      <sheetName val="[DUTOAN.XLS]C:\Program_Files\Mi"/>
      <sheetName val="[DUTOAN.XLS]?C:\Program_Files\M"/>
      <sheetName val="[DUTOAN.XLS]_Files\Common_Files"/>
      <sheetName val="[DUTOAN.XLS][DUTOAN.XLS]"/>
      <sheetName val="[DUTOAN.XLS]"/>
      <sheetName val="_DUTOAN.XLS__DUTOAN_XLS_XD11"/>
      <sheetName val="_DUTOAN.XLS_C__Program_Files_Mi"/>
      <sheetName val="_DUTOAN.XLS__C__Program_Files_M"/>
      <sheetName val="_DUTOAN.XLS__Files_Common_Files"/>
      <sheetName val="[DUTOAN.XLS][DUTOAN.XLS]_DUT_59"/>
      <sheetName val="[DUTOAN.XLS][DUTOAN.XLS]_DUT_60"/>
      <sheetName val="[DUTOAN.XLS][DUTOAN.XLS]_DUT_61"/>
      <sheetName val="[DUTOAN.XLS][DUTOAN.XLS]_DUT_62"/>
      <sheetName val="[DUTOAN.XLS][DUTOAN.XLS]_DUT_63"/>
      <sheetName val="[DUTOAN.XLS][DUTOAN.XLS]_x005f_x0000_"/>
      <sheetName val="[DUTOAN.XLS]_x005f_x0000_C:\Program F"/>
      <sheetName val="__x005f_x005f_x005f_x0002__CSV (Comma delim"/>
      <sheetName val="R__x005f_x005f_x005f_x0004__Microsoft Excel"/>
      <sheetName val="_DUTOAN.XLS__DUTOAN.XLS__x005f_x0000_"/>
      <sheetName val="_DUTOAN.XLS__x005f_x0000_C__Program F"/>
      <sheetName val="DON GIA"/>
      <sheetName val="CHITIET VL-NC-TT3p (3)"/>
      <sheetName val="TONG HOP VL-NC"/>
      <sheetName val="Gia NC theo TT05"/>
      <sheetName val="__x005f_x0002__CSV (Comma delim"/>
      <sheetName val="R__x005f_x0004__Microsoft Excel"/>
      <sheetName val="_x005f_x0000__x005f_x0002__x005"/>
      <sheetName val="_x005f_x0000_C__Program Files_M"/>
      <sheetName val="R_x005f_x0000__x005f_x0004__x00"/>
      <sheetName val="[DUTOAN.XLS][DUTOAN.XLS]_DUT_14"/>
      <sheetName val="[DUTOAN.XLS][DUTOAN.XLS]_DUT_15"/>
      <sheetName val="[DUTOAN.XLS][DUTOAN.XLS]_DUT_16"/>
      <sheetName val="[DUTOAN.XLS][DUTOAN.XLS]_DUT_20"/>
      <sheetName val="[DUTOAN.XLS][DUTOAN.XLS]_DUT_21"/>
      <sheetName val="[DUTOAN.XLS][DUTOAN.XLS]_DUT_22"/>
      <sheetName val="[DUTOAN.XLS][DUTOAN.XLS]_DUT_27"/>
      <sheetName val="[DUTOAN.XLS][DUTOAN.XLS]_DUT_28"/>
      <sheetName val="[DUTOAN.XLS][DUTOAN.XLS]_DUT_23"/>
      <sheetName val="[DUTOAN.XLS][DUTOAN.XLS]_DUT_29"/>
      <sheetName val="[DUTOAN.XLS][DUTOAN.XLS]_DUT_24"/>
      <sheetName val="[DUTOAN.XLS][DUTOAN.XLS]_DUT_25"/>
      <sheetName val="[DUTOAN.XLS][DUTOAN.XLS]_DUT_26"/>
      <sheetName val="[DUTOAN.XLS][DUTOAN.XLS]_DUT_30"/>
      <sheetName val="[DUTOAN.XLS][DUTOAN.XLS]_DUT_31"/>
      <sheetName val="[DUTOAN.XLS][DUTOAN.XLS]_DUT_32"/>
      <sheetName val="[DUTOAN.XLS][DUTOAN.XLS]_DUT_33"/>
      <sheetName val="[DUTOAN.XLS][DUTOAN.XLS]_DUT_35"/>
      <sheetName val="[DUTOAN.XLS][DUTOAN.XLS]_DUT_36"/>
      <sheetName val="[DUTOAN.XLS][DUTOAN.XLS]_DU_131"/>
      <sheetName val="[DUTOAN.XLS][DUTOAN.XLS]_DU_132"/>
      <sheetName val="_x005f_x0002__x005f_x0000_CSV ("/>
      <sheetName val="_x005f_x0002__CSV (Comma delimi"/>
      <sheetName val="[DUTOAN.XLS][DUTOAN.XLS]_DU_164"/>
      <sheetName val="[DUTOAN.XLS][DUTOAN.XLS]_DU_165"/>
      <sheetName val="[DUTOAN.XLS][DUTOAN.XLS]_DU_161"/>
      <sheetName val="[DUTOAN.XLS][DUTOAN.XLS]_DU_162"/>
      <sheetName val="[DUTOAN.XLS][DUTOAN.XLS]_DU_163"/>
      <sheetName val="[DUTOAN.XLS][DUTOAN.XLS]_DU_166"/>
      <sheetName val="[DUTOAN.XLS][DUTOAN.XLS]_DUT_65"/>
      <sheetName val="[DUTOAN.XLS][DUTOAN.XLS]_DUT_66"/>
      <sheetName val="[DUTOAN.XLS][DUTOAN.XLS]_DUT_67"/>
      <sheetName val="[DUTOAN.XLS][DUTOAN.XLS]_DUT_64"/>
      <sheetName val="[DUTOAN.XLS][DUTOAN.XLS]_DUT_34"/>
      <sheetName val="[DUTOAN.XLS][DUTOAN.XLS]_DUT_37"/>
      <sheetName val="[DUTOAN.XLS][DUTOAN.XLS]_DUT_38"/>
      <sheetName val="[DUTOAN.XLS][DUTOAN.XLS]_DUT_39"/>
      <sheetName val="[DUTOAN.XLS][DUTOAN.XLS]_DUT_40"/>
      <sheetName val="[DUTOAN.XLS][DUTOAN.XLS]_DUT_41"/>
      <sheetName val="[DUTOAN.XLS][DUTOAN.XLS]_DUT_42"/>
      <sheetName val="[DUTOAN.XLS][DUTOAN.XLS]_DUT_43"/>
      <sheetName val="[DUTOAN.XLS][DUTOAN.XLS]_DUT_44"/>
      <sheetName val="[DUTOAN.XLS][DUTOAN.XLS]_DUT_45"/>
      <sheetName val="[DUTOAN.XLS][DUTOAN.XLS]_DUT_46"/>
      <sheetName val="[DUTOAN.XLS][DUTOAN.XLS]_DUT_47"/>
      <sheetName val="[DUTOAN.XLS][DUTOAN.XLS]_DUT_48"/>
      <sheetName val="[DUTOAN.XLS][DUTOAN.XLS]_DUT_49"/>
      <sheetName val="[DUTOAN.XLS][DUTOAN.XLS]_DUT_50"/>
      <sheetName val="[DUTOAN.XLS][DUTOAN.XLS]_DUT_51"/>
      <sheetName val="[DUTOAN.XLS][DUTOAN.XLS]_DUT_52"/>
      <sheetName val="[DUTOAN.XLS][DUTOAN.XLS]_DUT_53"/>
      <sheetName val="[DUTOAN.XLS][DUTOAN.XLS]_DUT_54"/>
      <sheetName val="[DUTOAN.XLS][DUTOAN.XLS]_DUT_55"/>
      <sheetName val="[DUTOAN.XLS][DUTOAN.XLS]_DUT_56"/>
      <sheetName val="[DUTOAN.XLS][DUTOAN.XLS]_DUT_57"/>
      <sheetName val="[DUTOAN.XLS][DUTOAN.XLS]_DUT_58"/>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78"/>
      <sheetName val="[DUTOAN.XLS][DUTOAN.XLS]_DUT_79"/>
      <sheetName val="[DUTOAN.XLS][DUTOAN.XLS]_DUT_80"/>
      <sheetName val="[DUTOAN.XLS][DUTOAN.XLS]_DUT_81"/>
      <sheetName val="[DUTOAN.XLS][DUTOAN.XLS]_DUT_82"/>
      <sheetName val="[DUTOAN.XLS][DUTOAN.XLS]_DUT_89"/>
      <sheetName val="[DUTOAN.XLS][DUTOAN.XLS]_DUT_90"/>
      <sheetName val="[DUTOAN.XLS][DUTOAN.XLS]_DUT_86"/>
      <sheetName val="[DUTOAN.XLS][DUTOAN.XLS]_DUT_87"/>
      <sheetName val="[DUTOAN.XLS][DUTOAN.XLS]_DUT_91"/>
      <sheetName val="[DUTOAN.XLS][DUTOAN.XLS]_DUT_88"/>
      <sheetName val="[DUTOAN.XLS][DUTOAN.XLS]_DUT_83"/>
      <sheetName val="[DUTOAN.XLS][DUTOAN.XLS]_DUT_84"/>
      <sheetName val="[DUTOAN.XLS][DUTOAN.XLS]_DUT_85"/>
      <sheetName val="[DUTOAN.XLS][DUTOAN.XLS]_DU_152"/>
      <sheetName val="[DUTOAN.XLS][DUTOAN.XLS]_DU_153"/>
      <sheetName val="[DUTOAN.XLS][DUTOAN.XLS]_DU_149"/>
      <sheetName val="[DUTOAN.XLS][DUTOAN.XLS]_DU_150"/>
      <sheetName val="[DUTOAN.XLS][DUTOAN.XLS]_DU_151"/>
      <sheetName val="[DUTOAN.XLS][DUTOAN.XLS]_DU_154"/>
      <sheetName val="[DUTOAN.XLS][DUTOAN.XLS]_DU_141"/>
      <sheetName val="[DUTOAN.XLS][DUTOAN.XLS]_DU_137"/>
      <sheetName val="[DUTOAN.XLS][DUTOAN.XLS]_DU_140"/>
      <sheetName val="[DUTOAN.XLS][DUTOAN.XLS]_DU_138"/>
      <sheetName val="[DUTOAN.XLS][DUTOAN.XLS]_DU_134"/>
      <sheetName val="[DUTOAN.XLS][DUTOAN.XLS]_DU_135"/>
      <sheetName val="[DUTOAN.XLS][DUTOAN.XLS]_DU_136"/>
      <sheetName val="[DUTOAN.XLS][DUTOAN.XLS]_DU_139"/>
      <sheetName val="Luong TT01"/>
      <sheetName val="[DUTOAN.XLS][DUTOAN.XLS]_DUT_92"/>
      <sheetName val="[DUTOAN.XLS][DUTOAN.XLS]_DUT_93"/>
      <sheetName val="[DUTOAN.XLS][DUTOAN.XLS]_DUT_94"/>
      <sheetName val="[DUTOAN.XLS][DUTOAN.XLS]_DUT_95"/>
      <sheetName val="[DUTOAN.XLS][DUTOAN.XLS]_DUT_96"/>
      <sheetName val="[DUTOAN.XLS][DUTOAN.XLS]_DUT_97"/>
      <sheetName val="[DUTOAN.XLS][DUTOAN.XLS]_DUT_98"/>
      <sheetName val="[DUTOAN.XLS][DUTOAN.XLS]_DUT_99"/>
      <sheetName val="[DUTOAN.XLS][DUTOAN.XLS]_DU_101"/>
      <sheetName val="[DUTOAN.XLS][DUTOAN.XLS]_DU_102"/>
      <sheetName val="[DUTOAN.XLS][DUTOAN.XLS]_DU_100"/>
      <sheetName val="[DUTOAN.XLS][DUTOAN.XLS]_DU_103"/>
      <sheetName val="[DUTOAN.XLS][DUTOAN.XLS]_DU_104"/>
      <sheetName val="[DUTOAN.XLS][DUTOAN.XLS]_DU_105"/>
      <sheetName val="[DUTOAN.XLS][DUTOAN.XLS]_DU_106"/>
      <sheetName val="[DUTOAN.XLS][DUTOAN.XLS]_DU_107"/>
      <sheetName val="[DUTOAN.XLS][DUTOAN.XLS]_DU_108"/>
      <sheetName val="[DUTOAN.XLS][DUTOAN.XLS]_DU_109"/>
      <sheetName val="[DUTOAN.XLS][DUTOAN.XLS]_DU_128"/>
      <sheetName val="[DUTOAN.XLS][DUTOAN.XLS]_DU_129"/>
      <sheetName val="[DUTOAN.XLS][DUTOAN.XLS]_DU_133"/>
      <sheetName val="[DUTOAN.XLS][DUTOAN.XLS]_DU_130"/>
      <sheetName val="[DUTOAN.XLS][DUTOAN.XLS]_DU_116"/>
      <sheetName val="[DUTOAN.XLS][DUTOAN.XLS]_DU_117"/>
      <sheetName val="[DUTOAN.XLS][DUTOAN.XLS]_DU_113"/>
      <sheetName val="[DUTOAN.XLS][DUTOAN.XLS]_DU_114"/>
      <sheetName val="[DUTOAN.XLS][DUTOAN.XLS]_DU_118"/>
      <sheetName val="[DUTOAN.XLS][DUTOAN.XLS]_DU_115"/>
      <sheetName val="[DUTOAN.XLS][DUTOAN.XLS]_DU_110"/>
      <sheetName val="[DUTOAN.XLS][DUTOAN.XLS]_DU_111"/>
      <sheetName val="[DUTOAN.XLS][DUTOAN.XLS]_DU_112"/>
      <sheetName val="[DUTOAN.XLS][DUTOAN.XLS]_DU_119"/>
      <sheetName val="[DUTOAN.XLS][DUTOAN.XLS]_DU_120"/>
      <sheetName val="[DUTOAN.XLS][DUTOAN.XLS]_DU_121"/>
      <sheetName val="[DUTOAN.XLS][DUTOAN.XLS]_DU_122"/>
      <sheetName val="[DUTOAN.XLS][DUTOAN.XLS]_DU_123"/>
      <sheetName val="[DUTOAN.XLS][DUTOAN.XLS]_DU_124"/>
      <sheetName val="[DUTOAN.XLS][DUTOAN.XLS]_DU_125"/>
      <sheetName val="[DUTOAN.XLS][DUTOAN.XLS]_DU_126"/>
      <sheetName val="[DUTOAN.XLS][DUTOAN.XLS]_DU_127"/>
      <sheetName val="[DUTOAN.XLS][DUTOAN.XLS]_DU_142"/>
      <sheetName val="[DUTOAN.XLS][DUTOAN.XLS]_DU_146"/>
      <sheetName val="[DUTOAN.XLS][DUTOAN.XLS]_DU_147"/>
      <sheetName val="[DUTOAN.XLS][DUTOAN.XLS]_DU_143"/>
      <sheetName val="[DUTOAN.XLS][DUTOAN.XLS]_DU_144"/>
      <sheetName val="[DUTOAN.XLS][DUTOAN.XLS]_DU_145"/>
      <sheetName val="[DUTOAN.XLS][DUTOAN.XLS]_DU_148"/>
      <sheetName val="[DUTOAN.XLS][DUTOAN.XLS]_DU_155"/>
      <sheetName val="[DUTOAN.XLS][DUTOAN.XLS]_DU_156"/>
      <sheetName val="[DUTOAN.XLS][DUTOAN.XLS]_DU_157"/>
      <sheetName val="[DUTOAN.XLS][DUTOAN.XLS]_DU_158"/>
      <sheetName val="[DUTOAN.XLS][DUTOAN.XLS]_DU_159"/>
      <sheetName val="[DUTOAN.XLS][DUTOAN.XLS]_DU_160"/>
      <sheetName val="[DUTOAN.XLS][DUTOAN.XLS]_DU_412"/>
      <sheetName val="[DUTOAN.XLS][DUTOAN.XLS]_DU_413"/>
      <sheetName val="[DUTOAN.XLS][DUTOAN.XLS]_DU_414"/>
      <sheetName val="[DUTOAN.XLS][DUTOAN.XLS]_DU_415"/>
      <sheetName val="[DUTOAN.XLS][DUTOAN.XLS]_DU_416"/>
      <sheetName val="[DUTOAN.XLS][DUTOAN.XLS]_DU_176"/>
      <sheetName val="[DUTOAN.XLS][DUTOAN.XLS]_DU_177"/>
      <sheetName val="[DUTOAN.XLS][DUTOAN.XLS]_DU_173"/>
      <sheetName val="[DUTOAN.XLS][DUTOAN.XLS]_DU_174"/>
      <sheetName val="[DUTOAN.XLS][DUTOAN.XLS]_DU_175"/>
      <sheetName val="[DUTOAN.XLS][DUTOAN.XLS]_DU_178"/>
      <sheetName val="[DUTOAN.XLS][DUTOAN.XLS]_DU_167"/>
      <sheetName val="[DUTOAN.XLS][DUTOAN.XLS]_DU_168"/>
      <sheetName val="[DUTOAN.XLS][DUTOAN.XLS]_DU_170"/>
      <sheetName val="[DUTOAN.XLS][DUTOAN.XLS]_DU_171"/>
      <sheetName val="[DUTOAN.XLS][DUTOAN.XLS]_DU_169"/>
      <sheetName val="[DUTOAN.XLS][DUTOAN.XLS]_DU_172"/>
      <sheetName val="[DUTOAN.XLS][DUTOAN.XLS]_DU_179"/>
      <sheetName val="[DUTOAN.XLS][DUTOAN.XLS]_DU_180"/>
      <sheetName val="[DUTOAN.XLS][DUTOAN.XLS]_DU_181"/>
      <sheetName val="[DUTOAN.XLS][DUTOAN.XLS]_DU_182"/>
      <sheetName val="[DUTOAN.XLS][DUTOAN.XLS]_DU_183"/>
      <sheetName val="[DUTOAN.XLS][DUTOAN.XLS]_DU_184"/>
      <sheetName val="[DUTOAN.XLS][DUTOAN.XLS]_DU_188"/>
      <sheetName val="[DUTOAN.XLS][DUTOAN.XLS]_DU_189"/>
      <sheetName val="[DUTOAN.XLS][DUTOAN.XLS]_DU_191"/>
      <sheetName val="[DUTOAN.XLS][DUTOAN.XLS]_DU_192"/>
      <sheetName val="[DUTOAN.XLS][DUTOAN.XLS]_DU_190"/>
      <sheetName val="[DUTOAN.XLS][DUTOAN.XLS]_DU_193"/>
      <sheetName val="[DUTOAN.XLS][DUTOAN.XLS]_DU_185"/>
      <sheetName val="[DUTOAN.XLS][DUTOAN.XLS]_DU_186"/>
      <sheetName val="[DUTOAN.XLS][DUTOAN.XLS]_DU_187"/>
      <sheetName val="[DUTOAN.XLS][DUTOAN.XLS]_DU_194"/>
      <sheetName val="[DUTOAN.XLS][DUTOAN.XLS]_DU_195"/>
      <sheetName val="[DUTOAN.XLS][DUTOAN.XLS]_DU_197"/>
      <sheetName val="[DUTOAN.XLS][DUTOAN.XLS]_DU_198"/>
      <sheetName val="[DUTOAN.XLS][DUTOAN.XLS]_DU_196"/>
      <sheetName val="[DUTOAN.XLS][DUTOAN.XLS]_DU_199"/>
      <sheetName val="[DUTOAN.XLS][DUTOAN.XLS]_DU_200"/>
      <sheetName val="[DUTOAN.XLS][DUTOAN.XLS]_DU_201"/>
      <sheetName val="[DUTOAN.XLS][DUTOAN.XLS]_DU_202"/>
      <sheetName val="[DUTOAN.XLS][DUTOAN.XLS]_DU_203"/>
      <sheetName val="[DUTOAN.XLS][DUTOAN.XLS]_DU_204"/>
      <sheetName val="[DUTOAN.XLS][DUTOAN.XLS]_DU_205"/>
      <sheetName val="[DUTOAN.XLS][DUTOAN.XLS]_DU_206"/>
      <sheetName val="[DUTOAN.XLS][DUTOAN.XLS]_DU_207"/>
      <sheetName val="[DUTOAN.XLS][DUTOAN.XLS]_DU_209"/>
      <sheetName val="[DUTOAN.XLS][DUTOAN.XLS]_DU_210"/>
      <sheetName val="[DUTOAN.XLS][DUTOAN.XLS]_DU_208"/>
      <sheetName val="[DUTOAN.XLS][DUTOAN.XLS]_DU_211"/>
      <sheetName val="[DUTOAN.XLS][DUTOAN.XLS]_DU_212"/>
      <sheetName val="[DUTOAN.XLS][DUTOAN.XLS]_DU_213"/>
      <sheetName val="[DUTOAN.XLS][DUTOAN.XLS]_DU_215"/>
      <sheetName val="[DUTOAN.XLS][DUTOAN.XLS]_DU_216"/>
      <sheetName val="[DUTOAN.XLS][DUTOAN.XLS]_DU_214"/>
      <sheetName val="[DUTOAN.XLS][DUTOAN.XLS]_DU_217"/>
      <sheetName val="[DUTOAN.XLS][DUTOAN.XLS]_DU_218"/>
      <sheetName val="[DUTOAN.XLS][DUTOAN.XLS]_DU_219"/>
      <sheetName val="[DUTOAN.XLS][DUTOAN.XLS]_DU_221"/>
      <sheetName val="[DUTOAN.XLS][DUTOAN.XLS]_DU_222"/>
      <sheetName val="[DUTOAN.XLS][DUTOAN.XLS]_DU_220"/>
      <sheetName val="[DUTOAN.XLS][DUTOAN.XLS]_DU_223"/>
      <sheetName val="[DUTOAN.XLS][DUTOAN.XLS]_DU_224"/>
      <sheetName val="[DUTOAN.XLS][DUTOAN.XLS]_DU_225"/>
      <sheetName val="[DUTOAN.XLS][DUTOAN.XLS]_DU_226"/>
      <sheetName val="[DUTOAN.XLS][DUTOAN.XLS]_DU_227"/>
      <sheetName val="[DUTOAN.XLS][DUTOAN.XLS]_DU_228"/>
      <sheetName val="[DUTOAN.XLS][DUTOAN.XLS]_DU_229"/>
      <sheetName val="[DUTOAN.XLS][DUTOAN.XLS]_DU_230"/>
      <sheetName val="[DUTOAN.XLS][DUTOAN.XLS]_DU_231"/>
      <sheetName val="[DUTOAN.XLS][DUTOAN.XLS]_DU_232"/>
      <sheetName val="[DUTOAN.XLS][DUTOAN.XLS]_DU_233"/>
      <sheetName val="[DUTOAN.XLS][DUTOAN.XLS]_DU_234"/>
      <sheetName val="[DUTOAN.XLS][DUTOAN.XLS]_DU_235"/>
      <sheetName val="[DUTOAN.XLS][DUTOAN.XLS]_DU_236"/>
      <sheetName val="[DUTOAN.XLS][DUTOAN.XLS]_DU_237"/>
      <sheetName val="[DUTOAN.XLS][DUTOAN.XLS]_DU_238"/>
      <sheetName val="[DUTOAN.XLS][DUTOAN.XLS]_DU_239"/>
      <sheetName val="[DUTOAN.XLS][DUTOAN.XLS]_DU_240"/>
      <sheetName val="[DUTOAN.XLS][DUTOAN.XLS]_DU_241"/>
      <sheetName val="[DUTOAN.XLS][DUTOAN.XLS]_DU_243"/>
      <sheetName val="[DUTOAN.XLS][DUTOAN.XLS]_DU_244"/>
      <sheetName val="[DUTOAN.XLS][DUTOAN.XLS]_DU_242"/>
      <sheetName val="[DUTOAN.XLS][DUTOAN.XLS]_DU_245"/>
      <sheetName val="[DUTOAN.XLS][DUTOAN.XLS]_DU_246"/>
      <sheetName val="[DUTOAN.XLS][DUTOAN.XLS]_DU_247"/>
      <sheetName val="[DUTOAN.XLS][DUTOAN.XLS]_DU_248"/>
      <sheetName val="[DUTOAN.XLS][DUTOAN.XLS]_DU_252"/>
      <sheetName val="[DUTOAN.XLS][DUTOAN.XLS]_DU_253"/>
      <sheetName val="[DUTOAN.XLS][DUTOAN.XLS]_DU_249"/>
      <sheetName val="[DUTOAN.XLS][DUTOAN.XLS]_DU_250"/>
      <sheetName val="[DUTOAN.XLS][DUTOAN.XLS]_DU_251"/>
      <sheetName val="[DUTOAN.XLS][DUTOAN.XLS]_DU_254"/>
      <sheetName val="[DUTOAN.XLS][DUTOAN.XLS]_DU_255"/>
      <sheetName val="[DUTOAN.XLS][DUTOAN.XLS]_DU_256"/>
      <sheetName val="[DUTOAN.XLS][DUTOAN.XLS]_DU_257"/>
      <sheetName val="[DUTOAN.XLS][DUTOAN.XLS]_DU_258"/>
      <sheetName val="[DUTOAN.XLS][DUTOAN.XLS]_DU_259"/>
      <sheetName val="[DUTOAN.XLS][DUTOAN.XLS]_DU_260"/>
      <sheetName val="[DUTOAN.XLS][DUTOAN.XLS]_DU_261"/>
      <sheetName val="[DUTOAN.XLS][DUTOAN.XLS]_DU_262"/>
      <sheetName val="[DUTOAN.XLS][DUTOAN.XLS]_DU_263"/>
      <sheetName val="[DUTOAN.XLS][DUTOAN.XLS]_DU_264"/>
      <sheetName val="[DUTOAN.XLS][DUTOAN.XLS]_DU_265"/>
      <sheetName val="[DUTOAN.XLS][DUTOAN.XLS]_DU_266"/>
      <sheetName val="[DUTOAN.XLS][DUTOAN.XLS]_DU_267"/>
      <sheetName val="[DUTOAN.XLS][DUTOAN.XLS]_DU_268"/>
      <sheetName val="[DUTOAN.XLS][DUTOAN.XLS]_DU_270"/>
      <sheetName val="[DUTOAN.XLS][DUTOAN.XLS]_DU_271"/>
      <sheetName val="[DUTOAN.XLS][DUTOAN.XLS]_DU_269"/>
      <sheetName val="[DUTOAN.XLS][DUTOAN.XLS]_DU_272"/>
      <sheetName val="[DUTOAN.XLS][DUTOAN.XLS]_DU_273"/>
      <sheetName val="[DUTOAN.XLS][DUTOAN.XLS]_DU_274"/>
      <sheetName val="[DUTOAN.XLS][DUTOAN.XLS]_DU_275"/>
      <sheetName val="[DUTOAN.XLS][DUTOAN.XLS]_DU_276"/>
      <sheetName val="[DUTOAN.XLS][DUTOAN.XLS]_DU_277"/>
      <sheetName val="[DUTOAN.XLS][DUTOAN.XLS]_DU_278"/>
      <sheetName val="[DUTOAN.XLS][DUTOAN.XLS]_DU_279"/>
      <sheetName val="[DUTOAN.XLS][DUTOAN.XLS]_DU_280"/>
      <sheetName val="[DUTOAN.XLS][DUTOAN.XLS]_DU_281"/>
      <sheetName val="[DUTOAN.XLS][DUTOAN.XLS]_DU_282"/>
      <sheetName val="[DUTOAN.XLS][DUTOAN.XLS]_DU_285"/>
      <sheetName val="[DUTOAN.XLS][DUTOAN.XLS]_DU_286"/>
      <sheetName val="[DUTOAN.XLS][DUTOAN.XLS]_DU_283"/>
      <sheetName val="[DUTOAN.XLS][DUTOAN.XLS]_DU_284"/>
      <sheetName val="[DUTOAN.XLS][DUTOAN.XLS]_DU_290"/>
      <sheetName val="[DUTOAN.XLS][DUTOAN.XLS]_DU_291"/>
      <sheetName val="[DUTOAN.XLS][DUTOAN.XLS]_DU_287"/>
      <sheetName val="[DUTOAN.XLS][DUTOAN.XLS]_DU_288"/>
      <sheetName val="[DUTOAN.XLS][DUTOAN.XLS]_DU_289"/>
      <sheetName val="[DUTOAN.XLS][DUTOAN.XLS]_DU_292"/>
      <sheetName val="[DUTOAN.XLS][DUTOAN.XLS]_DU_293"/>
      <sheetName val="[DUTOAN.XLS][DUTOAN.XLS]_DU_294"/>
      <sheetName val="[DUTOAN.XLS][DUTOAN.XLS]_DU_295"/>
      <sheetName val="[DUTOAN.XLS][DUTOAN.XLS]_DU_296"/>
      <sheetName val="[DUTOAN.XLS][DUTOAN.XLS]_DU_297"/>
      <sheetName val="[DUTOAN.XLS][DUTOAN.XLS]_DU_298"/>
      <sheetName val="[DUTOAN.XLS][DUTOAN.XLS]_DU_299"/>
      <sheetName val="[DUTOAN.XLS][DUTOAN.XLS]_DU_300"/>
      <sheetName val="[DUTOAN.XLS][DUTOAN.XLS]_DU_302"/>
      <sheetName val="[DUTOAN.XLS][DUTOAN.XLS]_DU_303"/>
      <sheetName val="[DUTOAN.XLS][DUTOAN.XLS]_DU_301"/>
      <sheetName val="[DUTOAN.XLS][DUTOAN.XLS]_DU_304"/>
      <sheetName val="[DUTOAN.XLS][DUTOAN.XLS]_DU_305"/>
      <sheetName val="[DUTOAN.XLS][DUTOAN.XLS]_DU_306"/>
      <sheetName val="[DUTOAN.XLS][DUTOAN.XLS]_DU_307"/>
      <sheetName val="[DUTOAN.XLS][DUTOAN.XLS]_DU_308"/>
      <sheetName val="[DUTOAN.XLS][DUTOAN.XLS]_DU_309"/>
      <sheetName val="[DUTOAN.XLS][DUTOAN.XLS]_DU_310"/>
      <sheetName val="[DUTOAN.XLS][DUTOAN.XLS]_DU_311"/>
      <sheetName val="[DUTOAN.XLS][DUTOAN.XLS]_DU_312"/>
      <sheetName val="[DUTOAN.XLS][DUTOAN.XLS]_DU_317"/>
      <sheetName val="[DUTOAN.XLS][DUTOAN.XLS]_DU_318"/>
      <sheetName val="[DUTOAN.XLS][DUTOAN.XLS]_DU_313"/>
      <sheetName val="[DUTOAN.XLS][DUTOAN.XLS]_DU_319"/>
      <sheetName val="[DUTOAN.XLS][DUTOAN.XLS]_DU_314"/>
      <sheetName val="[DUTOAN.XLS][DUTOAN.XLS]_DU_315"/>
      <sheetName val="[DUTOAN.XLS][DUTOAN.XLS]_DU_316"/>
      <sheetName val="[DUTOAN.XLS][DUTOAN.XLS]_DU_320"/>
      <sheetName val="[DUTOAN.XLS][DUTOAN.XLS]_DU_321"/>
      <sheetName val="[DUTOAN.XLS][DUTOAN.XLS]_DU_322"/>
      <sheetName val="[DUTOAN.XLS][DUTOAN.XLS]_DU_323"/>
      <sheetName val="[DUTOAN.XLS][DUTOAN.XLS]_DU_324"/>
      <sheetName val="[DUTOAN.XLS][DUTOAN.XLS]_DU_326"/>
      <sheetName val="[DUTOAN.XLS][DUTOAN.XLS]_DU_327"/>
      <sheetName val="[DUTOAN.XLS][DUTOAN.XLS]_DU_325"/>
      <sheetName val="[DUTOAN.XLS][DUTOAN.XLS]_DU_328"/>
      <sheetName val="[DUTOAN.XLS][DUTOAN.XLS]_DU_329"/>
      <sheetName val="[DUTOAN.XLS][DUTOAN.XLS]_DU_330"/>
      <sheetName val="[DUTOAN.XLS][DUTOAN.XLS]_DU_332"/>
      <sheetName val="[DUTOAN.XLS][DUTOAN.XLS]_DU_333"/>
      <sheetName val="[DUTOAN.XLS][DUTOAN.XLS]_DU_331"/>
      <sheetName val="[DUTOAN.XLS][DUTOAN.XLS]_DU_334"/>
      <sheetName val="[DUTOAN.XLS][DUTOAN.XLS]_DU_335"/>
      <sheetName val="[DUTOAN.XLS][DUTOAN.XLS]_DU_336"/>
      <sheetName val="[DUTOAN.XLS][DUTOAN.XLS]_DU_337"/>
      <sheetName val="[DUTOAN.XLS][DUTOAN.XLS]_DU_338"/>
      <sheetName val="[DUTOAN.XLS][DUTOAN.XLS]_DU_339"/>
      <sheetName val="[DUTOAN.XLS][DUTOAN.XLS]_DU_340"/>
      <sheetName val="[DUTOAN.XLS][DUTOAN.XLS]_DU_344"/>
      <sheetName val="[DUTOAN.XLS][DUTOAN.XLS]_DU_341"/>
      <sheetName val="[DUTOAN.XLS][DUTOAN.XLS]_DU_342"/>
      <sheetName val="[DUTOAN.XLS][DUTOAN.XLS]_DU_345"/>
      <sheetName val="[DUTOAN.XLS][DUTOAN.XLS]_DU_343"/>
      <sheetName val="[DUTOAN.XLS][DUTOAN.XLS]_DU_346"/>
      <sheetName val="[DUTOAN.XLS][DUTOAN.XLS]_DU_347"/>
      <sheetName val="[DUTOAN.XLS][DUTOAN.XLS]_DU_348"/>
      <sheetName val="[DUTOAN.XLS][DUTOAN.XLS]_DU_349"/>
      <sheetName val="[DUTOAN.XLS][DUTOAN.XLS]_DU_350"/>
      <sheetName val="[DUTOAN.XLS][DUTOAN.XLS]_DU_351"/>
      <sheetName val="[DUTOAN.XLS][DUTOAN.XLS]_DU_352"/>
      <sheetName val="[DUTOAN.XLS][DUTOAN.XLS]_DU_353"/>
      <sheetName val="[DUTOAN.XLS][DUTOAN.XLS]_DU_354"/>
      <sheetName val="[DUTOAN.XLS][DUTOAN.XLS]_DU_356"/>
      <sheetName val="[DUTOAN.XLS][DUTOAN.XLS]_DU_357"/>
      <sheetName val="[DUTOAN.XLS][DUTOAN.XLS]_DU_355"/>
      <sheetName val="[DUTOAN.XLS][DUTOAN.XLS]_DU_358"/>
      <sheetName val="[DUTOAN.XLS][DUTOAN.XLS]_DU_394"/>
      <sheetName val="[DUTOAN.XLS][DUTOAN.XLS]_DU_395"/>
      <sheetName val="[DUTOAN.XLS][DUTOAN.XLS]_DU_396"/>
      <sheetName val="[DUTOAN.XLS][DUTOAN.XLS]_DU_400"/>
      <sheetName val="[DUTOAN.XLS][DUTOAN.XLS]_DU_401"/>
      <sheetName val="[DUTOAN.XLS][DUTOAN.XLS]_DU_402"/>
      <sheetName val="_x0000_C:\Program Files\Micr¸µj_x0000__x0000__x0000__x0000__x0000__x0001_"/>
      <sheetName val="(1)TK_T(ueGTGT_Thang"/>
      <sheetName val="dP1"/>
      <sheetName val="dP2"/>
      <sheetName val="DMTV"/>
      <sheetName val="Help"/>
      <sheetName val="CaiDat"/>
      <sheetName val="Bia"/>
      <sheetName val="PhanTich"/>
      <sheetName val="HaoPhi"/>
      <sheetName val="GiaNC"/>
      <sheetName val="GiaM"/>
      <sheetName val="THDT"/>
      <sheetName val="DGTH"/>
      <sheetName val="DGTH2"/>
      <sheetName val="TienDo"/>
      <sheetName val="TKThep"/>
      <sheetName val="TinhKL"/>
      <sheetName val="?C:\Program Files\Micr¸µj?????_x0001_"/>
      <sheetName val="KH-Q1,Q2,01"/>
      <sheetName val="_C__Program_Files_Microsoft_O_2"/>
      <sheetName val="___CSV__Comma_delimited_____c_2"/>
      <sheetName val="___CSV__Comma_delimited_____c_3"/>
      <sheetName val="_C__Program_Files_Microsoft_O_3"/>
      <sheetName val="[DUTOAN.XLS][DUTOAN.XLS]_C__P_2"/>
      <sheetName val="[DUTOAN.XLS][DUTOAN.XLS]_C__P_3"/>
      <sheetName val="[DUTOAN.XLS][DUTOAN.XLS]_File_2"/>
      <sheetName val="[DUTOAN.XLS][DUTOAN.XLS]C__Pr_2"/>
      <sheetName val="[DUTOAN.XLS][DUTOAN.XLS]_DU_362"/>
      <sheetName val="[DUTOAN.XLS][DUTOAN.XLS]_DU_363"/>
      <sheetName val="[DUTOAN.XLS][DUTOAN.XLS]_DU_360"/>
      <sheetName val="[DUTOAN.XLS][DUTOAN.XLS]_DU_361"/>
      <sheetName val="[DUTOAN.XLS][DUTOAN.XLS]_DU_359"/>
      <sheetName val="[DUTOAN.XLS][DUTOAN.XLS]_DU_364"/>
      <sheetName val="[DUTOAN.XLS][DUTOAN.XLS]_DU_365"/>
      <sheetName val="[DUTOAN.XLS][DUTOAN.XLS]_DU_370"/>
      <sheetName val="[DUTOAN.XLS][DUTOAN.XLS]_DU_371"/>
      <sheetName val="[DUTOAN.XLS][DUTOAN.XLS]_DU_366"/>
      <sheetName val="[DUTOAN.XLS][DUTOAN.XLS]_DU_367"/>
      <sheetName val="[DUTOAN.XLS][DUTOAN.XLS]_DU_368"/>
      <sheetName val="[DUTOAN.XLS][DUTOAN.XLS]_DU_369"/>
      <sheetName val="[DUTOAN.XLS][DUTOAN.XLS]_DU_372"/>
      <sheetName val="[DUTOAN.XLS][DUTOAN.XLS]_DU_373"/>
      <sheetName val="Gia NC theo QD 3987-QD-UBND"/>
      <sheetName val="[DUTOAN.XLS][DUTOAN.XLS]_DU_374"/>
      <sheetName val="[DUTOAN.XLS][DUTOAN.XLS]_DU_375"/>
      <sheetName val="[DUTOAN.XLS][DUTOAN.XLS]_DU_376"/>
      <sheetName val="[DUTOAN.XLS][DUTOAN.XLS]_DU_377"/>
      <sheetName val="[DUTOAN.XLS][DUTOAN.XLS]_DU_378"/>
      <sheetName val="[DUTOAN.XLS][DUTOAN.XLS]_DU_379"/>
      <sheetName val="[DUTOAN.XLS][DUTOAN.XLS]_DU_380"/>
      <sheetName val="[DUTOAN.XLS][DUTOAN.XLS]_DU_381"/>
      <sheetName val="[DUTOAN.XLS][DUTOAN.XLS]_DU_388"/>
      <sheetName val="[DUTOAN.XLS][DUTOAN.XLS]_DU_389"/>
      <sheetName val="[DUTOAN.XLS][DUTOAN.XLS]_DU_390"/>
      <sheetName val="[DUTOAN.XLS][DUTOAN.XLS]_DU_382"/>
      <sheetName val="[DUTOAN.XLS][DUTOAN.XLS]_DU_383"/>
      <sheetName val="[DUTOAN.XLS][DUTOAN.XLS]_DU_384"/>
      <sheetName val="[DUTOAN.XLS][DUTOAN.XLS]_DU_385"/>
      <sheetName val="[DUTOAN.XLS][DUTOAN.XLS]_DU_386"/>
      <sheetName val="[DUTOAN.XLS][DUTOAN.XLS]_DU_387"/>
      <sheetName val="[DUTOAN.XLS][DUTOAN.XLS]_DU_391"/>
      <sheetName val="[DUTOAN.XLS][DUTOAN.XLS]_DU_392"/>
      <sheetName val="[DUTOAN.XLS][DUTOAN.XLS]_DU_393"/>
      <sheetName val="[DUTOAN.XLS][DUTOAN.XLS]_DU_397"/>
      <sheetName val="[DUTOAN.XLS][DUTOAN.XLS]_DU_398"/>
      <sheetName val="[DUTOAN.XLS][DUTOAN.XLS]_DU_399"/>
      <sheetName val="[DUTOAN.XLS][DUTOAN.XLS]_DU_403"/>
      <sheetName val="[DUTOAN.XLS][DUTOAN.XLS]_DU_404"/>
      <sheetName val="[DUTOAN.XLS][DUTOAN.XLS]_DU_405"/>
      <sheetName val="[DUTOAN.XLS][DUTOAN.XLS]_DU_409"/>
      <sheetName val="[DUTOAN.XLS][DUTOAN.XLS]_DU_410"/>
      <sheetName val="[DUTOAN.XLS][DUTOAN.XLS]_DU_411"/>
      <sheetName val="_DUTOAN.XLS__DUTOAN.XLS__DUTO_2"/>
      <sheetName val="_DUTOAN.XLS__DUTOAN.XLS__DUTO_3"/>
      <sheetName val="[DUTOAN.XLS][DUTOAN.XLS]_DU_406"/>
      <sheetName val="[DUTOAN.XLS][DUTOAN.XLS]_DU_407"/>
      <sheetName val="[DUTOAN.XLS][DUTOAN.XLS]_DU_408"/>
      <sheetName val="[DUTOAN.XLS][DUTOAN.XLS]_DU_418"/>
      <sheetName val="[DUTOAN.XLS][DUTOAN.XLS]_DU_419"/>
      <sheetName val="[DUTOAN.XLS][DUTOAN.XLS]_DU_420"/>
      <sheetName val="[DUTOAN.XLS][DUTOAN.XLS]_DU_417"/>
      <sheetName val="[DUTOAN.XLS][DUTOAN.XLS]_DU_421"/>
      <sheetName val="[DUTOAN.XLS][DUTOAN.XLS]_DU_422"/>
      <sheetName val="[DUTOAN.XLS][DUTOAN.XLS]_DU_423"/>
      <sheetName val="TH thiet bi"/>
      <sheetName val="Bang phan tich"/>
      <sheetName val="DM Chi phi"/>
      <sheetName val="Bang khoi luong"/>
      <sheetName val="bia dtkk (Von tu co)"/>
      <sheetName val="tong hop(Von tu co)"/>
      <sheetName val="Bang 1,2 THCPXL-TB"/>
      <sheetName val="Bang 3.1-2 TH"/>
      <sheetName val="chi_tiet -TR"/>
      <sheetName val="tong hop TT"/>
      <sheetName val="Chi tiet phan ddtt"/>
      <sheetName val="BANG PP TRUNG THE"/>
      <sheetName val="Giengtd"/>
      <sheetName val="Liet ke VT_DD&amp;TBA"/>
      <sheetName val="NC285XDM ĐDây"/>
      <sheetName val="NC286XDM Trạm"/>
      <sheetName val="Gia VT-TB"/>
      <sheetName val="VANCHUYEN-DUONGDAI"/>
      <sheetName val="00 00000"/>
      <sheetName val="M_x0000_Pà"/>
      <sheetName val="M"/>
      <sheetName val="4_12.취Ƹ_"/>
      <sheetName val="4\12.취Ƹ*?le??_x0001_?D:\Chau$_x0018_?榄ピ????"/>
      <sheetName val="4_12.취Ƹ__le___x0001__D__Chau$_x0018__榄ピ____"/>
      <sheetName val="CUONG 03 CHUA LEN  (1)"/>
      <sheetName val="CUONG 04 LEN GIA (1)"/>
      <sheetName val="CUONG 04 HA XOP (1)"/>
      <sheetName val="21.10 BK KL THANHYEN,VH UMT 201"/>
      <sheetName val="22.08 QT &amp; DTPS  VLAB.xls"/>
      <sheetName val="_DUTOAN.XLS__DUTOAN.XLS__DUTO_8"/>
      <sheetName val="_DUTOAN.XLS__DUTOAN.XLS__DUTO_9"/>
      <sheetName val="_DUTOAN.XLS__DUTOAN.XLS__DUTO_4"/>
      <sheetName val="_DUTOAN.XLS__DUTOAN.XLS__DUTO_5"/>
      <sheetName val="_DUTOAN.XLS__DUTOAN.XLS__DUTO_6"/>
      <sheetName val="_DUTOAN.XLS__DUTOAN.XLS__DUTO_7"/>
      <sheetName val="_DUTOAN.XLS__DUTOAN.XLS__DUT_12"/>
      <sheetName val="_DUTOAN.XLS__DUTOAN.XLS__DUT_13"/>
      <sheetName val="_DUTOAN.XLS__DUTOAN.XLS__DUT_10"/>
      <sheetName val="_DUTOAN.XLS__DUTOAN.XLS__DUT_11"/>
      <sheetName val="[DUTOAN.XLS][DUTOAN.XLS]_DU_450"/>
      <sheetName val="[DUTOAN.XLS][DUTOAN.XLS]_DU_451"/>
      <sheetName val="[DUTOAN.XLS][DUTOAN.XLS]_DU_452"/>
      <sheetName val="[DUTOAN.XLS][DUTOAN.XLS]_DU_456"/>
      <sheetName val="[DUTOAN.XLS][DUTOAN.XLS]_DU_457"/>
      <sheetName val="[DUTOAN.XLS][DUTOAN.XLS]_DU_458"/>
      <sheetName val="[DUTOAN.XLS][DUTOAN.XLS]_DU_438"/>
      <sheetName val="[DUTOAN.XLS][DUTOAN.XLS]_DU_439"/>
      <sheetName val="[DUTOAN.XLS][DUTOAN.XLS]_DU_440"/>
      <sheetName val="[DUTOAN.XLS][DUTOAN.XLS]_DU_435"/>
      <sheetName val="[DUTOAN.XLS][DUTOAN.XLS]_DU_436"/>
      <sheetName val="[DUTOAN.XLS][DUTOAN.XLS]_DU_437"/>
      <sheetName val="[DUTOAN.XLS][DUTOAN.XLS]_DU_429"/>
      <sheetName val="[DUTOAN.XLS][DUTOAN.XLS]_DU_430"/>
      <sheetName val="[DUTOAN.XLS][DUTOAN.XLS]_DU_431"/>
      <sheetName val="[DUTOAN.XLS][DUTOAN.XLS]_DU_424"/>
      <sheetName val="[DUTOAN.XLS][DUTOAN.XLS]_DU_425"/>
      <sheetName val="[DUTOAN.XLS][DUTOAN.XLS]_DU_426"/>
      <sheetName val="[DUTOAN.XLS][DUTOAN.XLS]_DU_427"/>
      <sheetName val="[DUTOAN.XLS][DUTOAN.XLS]_DU_428"/>
      <sheetName val="[DUTOAN.XLS][DUTOAN.XLS]_DU_432"/>
      <sheetName val="[DUTOAN.XLS][DUTOAN.XLS]_DU_433"/>
      <sheetName val="[DUTOAN.XLS][DUTOAN.XLS]_DU_434"/>
      <sheetName val="[DUTOAN.XLS][DUTOAN.XLS]_DU_441"/>
      <sheetName val="[DUTOAN.XLS][DUTOAN.XLS]_DU_442"/>
      <sheetName val="[DUTOAN.XLS][DUTOAN.XLS]_DU_443"/>
      <sheetName val="[DUTOAN.XLS][DUTOAN.XLS]_DU_444"/>
      <sheetName val="[DUTOAN.XLS][DUTOAN.XLS]_DU_445"/>
      <sheetName val="[DUTOAN.XLS][DUTOAN.XLS]_DU_446"/>
      <sheetName val="[DUTOAN.XLS][DUTOAN.XLS]_DU_447"/>
      <sheetName val="[DUTOAN.XLS][DUTOAN.XLS]_DU_448"/>
      <sheetName val="[DUTOAN.XLS][DUTOAN.XLS]_DU_449"/>
      <sheetName val="[DUTOAN.XLS][DUTOAN.XLS]_DU_453"/>
      <sheetName val="[DUTOAN.XLS][DUTOAN.XLS]_DU_454"/>
      <sheetName val="[DUTOAN.XLS][DUTOAN.XLS]_DU_455"/>
      <sheetName val="[DUTOAN.XLS][DUTOAN.XLS]_DU_459"/>
      <sheetName val="[DUTOAN.XLS][DUTOAN.XLS]_DU_460"/>
      <sheetName val="[DUTOAN.XLS][DUTOAN.XLS]_DU_462"/>
      <sheetName val="[DUTOAN.XLS][DUTOAN.XLS]_DU_463"/>
      <sheetName val="[DUTOAN.XLS][DUTOAN.XLS]_DU_461"/>
      <sheetName val="[DUTOAN.XLS][DUTOAN.XLS]_DU_464"/>
      <sheetName val="[DUTOAN.XLS][DUTOAN.XLS]_DU_465"/>
      <sheetName val="[DUTOAN.XLS][DUTOAN.XLS]_DU_466"/>
      <sheetName val="[DUTOAN.XLS][DUTOAN.XLS]_DU_467"/>
      <sheetName val="[DUTOAN.XLS][DUTOAN.XLS]_DU_486"/>
      <sheetName val="[DUTOAN.XLS][DUTOAN.XLS]_DU_487"/>
      <sheetName val="[DUTOAN.XLS][DUTOAN.XLS]_DU_488"/>
      <sheetName val="[DUTOAN.XLS][DUTOAN.XLS]_DU_492"/>
      <sheetName val="[DUTOAN.XLS][DUTOAN.XLS]_DU_493"/>
      <sheetName val="[DUTOAN.XLS][DUTOAN.XLS]_DU_494"/>
      <sheetName val="[DUTOAN.XLS][DUTOAN.XLS]_DU_474"/>
      <sheetName val="[DUTOAN.XLS][DUTOAN.XLS]_DU_475"/>
      <sheetName val="[DUTOAN.XLS][DUTOAN.XLS]_DU_476"/>
      <sheetName val="[DUTOAN.XLS][DUTOAN.XLS]_DU_468"/>
      <sheetName val="[DUTOAN.XLS][DUTOAN.XLS]_DU_469"/>
      <sheetName val="[DUTOAN.XLS][DUTOAN.XLS]_DU_470"/>
      <sheetName val="[DUTOAN.XLS][DUTOAN.XLS]_DU_471"/>
      <sheetName val="[DUTOAN.XLS][DUTOAN.XLS]_DU_472"/>
      <sheetName val="[DUTOAN.XLS][DUTOAN.XLS]_DU_473"/>
      <sheetName val="[DUTOAN.XLS][DUTOAN.XLS]_DU_480"/>
      <sheetName val="[DUTOAN.XLS][DUTOAN.XLS]_DU_481"/>
      <sheetName val="[DUTOAN.XLS][DUTOAN.XLS]_DU_482"/>
      <sheetName val="[DUTOAN.XLS][DUTOAN.XLS]_DU_483"/>
      <sheetName val="[DUTOAN.XLS][DUTOAN.XLS]_DU_484"/>
      <sheetName val="[DUTOAN.XLS][DUTOAN.XLS]_DU_485"/>
      <sheetName val="[DUTOAN.XLS][DUTOAN.XLS]_DU_477"/>
      <sheetName val="[DUTOAN.XLS][DUTOAN.XLS]_DU_478"/>
      <sheetName val="[DUTOAN.XLS][DUTOAN.XLS]_DU_479"/>
      <sheetName val="[DUTOAN.XLS][DUTOAN.XLS]_DU_495"/>
      <sheetName val="[DUTOAN.XLS][DUTOAN.XLS]_DU_496"/>
      <sheetName val="[DUTOAN.XLS][DUTOAN.XLS]_DU_497"/>
      <sheetName val="[DUTOAN.XLS][DUTOAN.XLS]_DU_489"/>
      <sheetName val="[DUTOAN.XLS][DUTOAN.XLS]_DU_490"/>
      <sheetName val="[DUTOAN.XLS][DUTOAN.XLS]_DU_491"/>
      <sheetName val="[DUTOAN.XLS][DUTOAN.XLS]_DU_525"/>
      <sheetName val="[DUTOAN.XLS][DUTOAN.XLS]_DU_526"/>
      <sheetName val="[DUTOAN.XLS][DUTOAN.XLS]_DU_527"/>
      <sheetName val="[DUTOAN.XLS][DUTOAN.XLS]_DU_498"/>
      <sheetName val="[DUTOAN.XLS][DUTOAN.XLS]_DU_499"/>
      <sheetName val="[DUTOAN.XLS][DUTOAN.XLS]_DU_500"/>
      <sheetName val="[DUTOAN.XLS][DUTOAN.XLS]_DU_510"/>
      <sheetName val="[DUTOAN.XLS][DUTOAN.XLS]_DU_511"/>
      <sheetName val="[DUTOAN.XLS][DUTOAN.XLS]_DU_512"/>
      <sheetName val="[DUTOAN.XLS][DUTOAN.XLS]_DU_501"/>
      <sheetName val="[DUTOAN.XLS][DUTOAN.XLS]_DU_502"/>
      <sheetName val="[DUTOAN.XLS][DUTOAN.XLS]_DU_503"/>
      <sheetName val="[DUTOAN.XLS][DUTOAN.XLS]_DU_504"/>
      <sheetName val="[DUTOAN.XLS][DUTOAN.XLS]_DU_505"/>
      <sheetName val="[DUTOAN.XLS][DUTOAN.XLS]_DU_506"/>
      <sheetName val="[DUTOAN.XLS][DUTOAN.XLS]_DU_507"/>
      <sheetName val="[DUTOAN.XLS][DUTOAN.XLS]_DU_508"/>
      <sheetName val="[DUTOAN.XLS][DUTOAN.XLS]_DU_509"/>
      <sheetName val="[DUTOAN.XLS][DUTOAN.XLS]_DU_513"/>
      <sheetName val="[DUTOAN.XLS][DUTOAN.XLS]_DU_514"/>
      <sheetName val="[DUTOAN.XLS][DUTOAN.XLS]_DU_515"/>
      <sheetName val="[DUTOAN.XLS][DUTOAN.XLS]_DU_516"/>
      <sheetName val="[DUTOAN.XLS][DUTOAN.XLS]_DU_517"/>
      <sheetName val="[DUTOAN.XLS][DUTOAN.XLS]_DU_519"/>
      <sheetName val="[DUTOAN.XLS][DUTOAN.XLS]_DU_520"/>
      <sheetName val="[DUTOAN.XLS][DUTOAN.XLS]_DU_518"/>
      <sheetName val="[DUTOAN.XLS][DUTOAN.XLS]_DU_521"/>
      <sheetName val="[DUTOAN.XLS][DUTOAN.XLS]_DU_522"/>
      <sheetName val="[DUTOAN.XLS][DUTOAN.XLS]_DU_523"/>
      <sheetName val="[DUTOAN.XLS][DUTOAN.XLS]_DU_524"/>
      <sheetName val="[DUTOAN.XLS][DUTOAN.XLS]_DU_528"/>
      <sheetName val="[DUTOAN.XLS][DUTOAN.XLS]_DU_529"/>
      <sheetName val="[DUTOAN.XLS][DUTOAN.XLS]_DU_531"/>
      <sheetName val="[DUTOAN.XLS][DUTOAN.XLS]_DU_532"/>
      <sheetName val="[DUTOAN.XLS][DUTOAN.XLS]_DU_530"/>
      <sheetName val="[DUTOAN.XLS][DUTOAN.XLS]_DU_533"/>
      <sheetName val="[DUTOAN.XLS][DUTOAN.XLS]_DU_534"/>
      <sheetName val="[DUTOAN.XLS][DUTOAN.XLS]_DU_535"/>
      <sheetName val="[DUTOAN.XLS][DUTOAN.XLS]_DU_536"/>
      <sheetName val="[DUTOAN.XLS][DUTOAN.XLS]_DU_543"/>
      <sheetName val="[DUTOAN.XLS][DUTOAN.XLS]_DU_544"/>
      <sheetName val="[DUTOAN.XLS][DUTOAN.XLS]_DU_546"/>
      <sheetName val="[DUTOAN.XLS][DUTOAN.XLS]_DU_547"/>
      <sheetName val="[DUTOAN.XLS][DUTOAN.XLS]_DU_545"/>
      <sheetName val="[DUTOAN.XLS][DUTOAN.XLS]_DU_548"/>
      <sheetName val="[DUTOAN.XLS][DUTOAN.XLS]_DU_537"/>
      <sheetName val="[DUTOAN.XLS][DUTOAN.XLS]_DU_538"/>
      <sheetName val="[DUTOAN.XLS][DUTOAN.XLS]_DU_539"/>
      <sheetName val="[DUTOAN.XLS][DUTOAN.XLS]_DU_540"/>
      <sheetName val="[DUTOAN.XLS][DUTOAN.XLS]_DU_541"/>
      <sheetName val="[DUTOAN.XLS][DUTOAN.XLS]_DU_542"/>
      <sheetName val="[DUTOAN.XLS][DUTOAN.XLS]_DU_549"/>
      <sheetName val="[DUTOAN.XLS][DUTOAN.XLS]_DU_550"/>
      <sheetName val="[DUTOAN.XLS][DUTOAN.XLS]_DU_551"/>
      <sheetName val="[DUTOAN.XLS][DUTOAN.XLS]_DU_552"/>
      <sheetName val="[DUTOAN.XLS][DUTOAN.XLS]_DU_553"/>
      <sheetName val="[DUTOAN.XLS][DUTOAN.XLS]_DU_555"/>
      <sheetName val="[DUTOAN.XLS][DUTOAN.XLS]_DU_556"/>
      <sheetName val="[DUTOAN.XLS][DUTOAN.XLS]_DU_554"/>
      <sheetName val="[DUTOAN.XLS][DUTOAN.XLS]_DU_557"/>
      <sheetName val="[DUTOAN.XLS][DUTOAN.XLS]_DU_558"/>
      <sheetName val="[DUTOAN.XLS][DUTOAN.XLS]_DU_559"/>
      <sheetName val="[DUTOAN.XLS][DUTOAN.XLS]_DU_560"/>
      <sheetName val="[DUTOAN.XLS][DUTOAN.XLS]_DU_561"/>
      <sheetName val="[DUTOAN.XLS][DUTOAN.XLS]_DU_562"/>
      <sheetName val="[DUTOAN.XLS][DUTOAN.XLS]_DU_563"/>
      <sheetName val="[DUTOAN.XLS][DUTOAN.XLS]_DU_564"/>
      <sheetName val="[DUTOAN.XLS][DUTOAN.XLS]_DU_565"/>
      <sheetName val="[DUTOAN.XLS][DUTOAN.XLS]_DU_566"/>
      <sheetName val="[DUTOAN.XLS][DUTOAN.XLS]_DU_570"/>
      <sheetName val="[DUTOAN.XLS][DUTOAN.XLS]_DU_571"/>
      <sheetName val="[DUTOAN.XLS][DUTOAN.XLS]_DU_573"/>
      <sheetName val="[DUTOAN.XLS][DUTOAN.XLS]_DU_574"/>
      <sheetName val="[DUTOAN.XLS][DUTOAN.XLS]_DU_572"/>
      <sheetName val="[DUTOAN.XLS][DUTOAN.XLS]_DU_575"/>
      <sheetName val="dongia (2)"/>
      <sheetName val="giathanh1"/>
      <sheetName val="gtrinh"/>
      <sheetName val="lam-moi"/>
      <sheetName val="chitiet"/>
      <sheetName val="thao-go"/>
      <sheetName val="TH XL"/>
      <sheetName val="Tiepdia"/>
      <sheetName val="CHITIET VL-NC"/>
      <sheetName val="[DUTOAN.XLS][DUTOAN.XLS]_DU_567"/>
      <sheetName val="[DUTOAN.XLS][DUTOAN.XLS]_DU_568"/>
      <sheetName val="[DUTOAN.XLS][DUTOAN.XLS]_DU_569"/>
      <sheetName val="_x0000_"/>
      <sheetName val="C:\Program Files\Microsoft Off"/>
      <sheetName val="_x0002_CSV (Comma delimited) (*.csv"/>
      <sheetName val="R_x0004_Microsoft Excel 4.0 Workshe"/>
      <sheetName val="_x0002_CSV (Comma delimited) (*.csv)"/>
      <sheetName val="[DUTOAN.XLS][DUTOAN.XLS]C:\Pro"/>
      <sheetName val="[DUTOAN.XLS]C:\Program Files\M"/>
      <sheetName val="_x0002_CSV (Comma"/>
      <sheetName val="C__Program Files_Microso"/>
      <sheetName val="R_x0004_Microsoft"/>
      <sheetName val="_x0002_CSV (Comma delimi"/>
      <sheetName val="_x0002__x0000_CSV (Comma delimited) (*.csv"/>
      <sheetName val="[DUTOAN.XLS][DUTOAN.XLS]_DU_586"/>
      <sheetName val="[DUTOAN.XLS][DUTOAN.XLS]_DU_587"/>
      <sheetName val="[DUTOAN.XLS][DUTOAN.XLS]_DU_588"/>
      <sheetName val="[DUTOAN.XLS][DUTOAN.XLS]_DU_589"/>
      <sheetName val="[DUTOAN.XLS][DUTOAN.XLS]_DU_590"/>
      <sheetName val="[DUTOAN.XLS][DUTOAN.XLS]_DU_591"/>
      <sheetName val="[DUTOAN.XLS][DUTOAN.XLS]_DU_585"/>
      <sheetName val="[DUTOAN.XLS][DUTOAN.XLS]_DU_576"/>
      <sheetName val="[DUTOAN.XLS][DUTOAN.XLS]_DU_577"/>
      <sheetName val="[DUTOAN.XLS][DUTOAN.XLS]_DU_578"/>
      <sheetName val="[DUTOAN.XLS][DUTOAN.XLS]_DU_579"/>
      <sheetName val="[DUTOAN.XLS][DUTOAN.XLS]_DU_580"/>
      <sheetName val="[DUTOAN.XLS][DUTOAN.XLS]_DU_581"/>
      <sheetName val="[DUTOAN.XLS][DUTOAN.XLS]_DU_582"/>
      <sheetName val="[DUTOAN.XLS][DUTOAN.XLS]_DU_583"/>
      <sheetName val="[DUTOAN.XLS][DUTOAN.XLS]_DU_584"/>
      <sheetName val="[DUTOAN.XLS][DUTOAN.XLS]_DU_595"/>
      <sheetName val="[DUTOAN.XLS][DUTOAN.XLS]_DU_596"/>
      <sheetName val="[DUTOAN.XLS][DUTOAN.XLS]_DU_597"/>
      <sheetName val="[DUTOAN.XLS][DUTOAN.XLS]_DU_598"/>
      <sheetName val="[DUTOAN.XLS][DUTOAN.XLS]_DU_599"/>
      <sheetName val="[DUTOAN.XLS][DUTOAN.XLS]_DU_600"/>
      <sheetName val="[DUTOAN.XLS][DUTOAN.XLS]_DU_592"/>
      <sheetName val="[DUTOAN.XLS][DUTOAN.XLS]_DU_593"/>
      <sheetName val="[DUTOAN.XLS][DUTOAN.XLS]_DU_594"/>
      <sheetName val="[DUTOAN.XLS][DUTOAN.XLS]_DU_601"/>
      <sheetName val="[DUTOAN.XLS][DUTOAN.XLS]_DU_602"/>
      <sheetName val="[DUTOAN.XLS][DUTOAN.XLS]_DU_603"/>
      <sheetName val="[DUTOAN.XLS][DUTOAN.XLS]_DU_604"/>
      <sheetName val="[DUTOAN.XLS][DUTOAN.XLS]_DU_605"/>
      <sheetName val="[DUTOAN.XLS][DUTOAN.XLS]_DU_606"/>
      <sheetName val="[DUTOAN.XLS][DUTOAN.XLS]_DU_610"/>
      <sheetName val="[DUTOAN.XLS][DUTOAN.XLS]_DU_611"/>
      <sheetName val="[DUTOAN.XLS][DUTOAN.XLS]_DU_612"/>
      <sheetName val="[DUTOAN.XLS][DUTOAN.XLS]_DU_607"/>
      <sheetName val="[DUTOAN.XLS][DUTOAN.XLS]_DU_608"/>
      <sheetName val="[DUTOAN.XLS][DUTOAN.XLS]_DU_609"/>
      <sheetName val="[DUTOAN.XLS][DUTOAN.XLS]_DU_613"/>
      <sheetName val="[DUTOAN.XLS][DUTOAN.XLS]_DU_614"/>
      <sheetName val="[DUTOAN.XLS][DUTOAN.XLS]_DU_616"/>
      <sheetName val="[DUTOAN.XLS][DUTOAN.XLS]_DU_617"/>
      <sheetName val="[DUTOAN.XLS][DUTOAN.XLS]_DU_615"/>
      <sheetName val="[DUTOAN.XLS][DUTOAN.XLS]_DU_618"/>
      <sheetName val="[DUTOAN.XLS][DUTOAN.XLS]_DU_619"/>
      <sheetName val="[DUTOAN.XLS][DUTOAN.XLS]_DU_620"/>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sheetData sheetId="616" refreshError="1"/>
      <sheetData sheetId="617" refreshError="1"/>
      <sheetData sheetId="618"/>
      <sheetData sheetId="619" refreshError="1"/>
      <sheetData sheetId="620" refreshError="1"/>
      <sheetData sheetId="62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refreshError="1"/>
      <sheetData sheetId="738"/>
      <sheetData sheetId="739"/>
      <sheetData sheetId="740" refreshError="1"/>
      <sheetData sheetId="741"/>
      <sheetData sheetId="742" refreshError="1"/>
      <sheetData sheetId="743" refreshError="1"/>
      <sheetData sheetId="744"/>
      <sheetData sheetId="745" refreshError="1"/>
      <sheetData sheetId="746" refreshError="1"/>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sheetData sheetId="800"/>
      <sheetData sheetId="801" refreshError="1"/>
      <sheetData sheetId="802"/>
      <sheetData sheetId="803"/>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sheetData sheetId="815"/>
      <sheetData sheetId="816" refreshError="1"/>
      <sheetData sheetId="817"/>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sheetData sheetId="851" refreshError="1"/>
      <sheetData sheetId="852"/>
      <sheetData sheetId="853"/>
      <sheetData sheetId="854" refreshError="1"/>
      <sheetData sheetId="855" refreshError="1"/>
      <sheetData sheetId="856" refreshError="1"/>
      <sheetData sheetId="857"/>
      <sheetData sheetId="858"/>
      <sheetData sheetId="859"/>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sheetData sheetId="870"/>
      <sheetData sheetId="871"/>
      <sheetData sheetId="872" refreshError="1"/>
      <sheetData sheetId="873"/>
      <sheetData sheetId="874"/>
      <sheetData sheetId="875" refreshError="1"/>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refreshError="1"/>
      <sheetData sheetId="931" refreshError="1"/>
      <sheetData sheetId="932"/>
      <sheetData sheetId="933"/>
      <sheetData sheetId="934"/>
      <sheetData sheetId="935" refreshError="1"/>
      <sheetData sheetId="936" refreshError="1"/>
      <sheetData sheetId="937" refreshError="1"/>
      <sheetData sheetId="938"/>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sheetData sheetId="1053" refreshError="1"/>
      <sheetData sheetId="1054" refreshError="1"/>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sheetData sheetId="1067" refreshError="1"/>
      <sheetData sheetId="1068"/>
      <sheetData sheetId="1069"/>
      <sheetData sheetId="1070" refreshError="1"/>
      <sheetData sheetId="1071" refreshError="1"/>
      <sheetData sheetId="1072" refreshError="1"/>
      <sheetData sheetId="1073" refreshError="1"/>
      <sheetData sheetId="1074"/>
      <sheetData sheetId="1075"/>
      <sheetData sheetId="1076" refreshError="1"/>
      <sheetData sheetId="1077" refreshError="1"/>
      <sheetData sheetId="1078" refreshError="1"/>
      <sheetData sheetId="1079" refreshError="1"/>
      <sheetData sheetId="1080"/>
      <sheetData sheetId="1081" refreshError="1"/>
      <sheetData sheetId="1082"/>
      <sheetData sheetId="1083"/>
      <sheetData sheetId="1084"/>
      <sheetData sheetId="1085" refreshError="1"/>
      <sheetData sheetId="1086"/>
      <sheetData sheetId="1087"/>
      <sheetData sheetId="1088" refreshError="1"/>
      <sheetData sheetId="1089"/>
      <sheetData sheetId="1090"/>
      <sheetData sheetId="1091" refreshError="1"/>
      <sheetData sheetId="1092"/>
      <sheetData sheetId="1093"/>
      <sheetData sheetId="1094" refreshError="1"/>
      <sheetData sheetId="1095" refreshError="1"/>
      <sheetData sheetId="1096" refreshError="1"/>
      <sheetData sheetId="1097" refreshError="1"/>
      <sheetData sheetId="1098"/>
      <sheetData sheetId="1099"/>
      <sheetData sheetId="1100" refreshError="1"/>
      <sheetData sheetId="1101" refreshError="1"/>
      <sheetData sheetId="1102"/>
      <sheetData sheetId="1103" refreshError="1"/>
      <sheetData sheetId="1104"/>
      <sheetData sheetId="1105"/>
      <sheetData sheetId="1106" refreshError="1"/>
      <sheetData sheetId="1107" refreshError="1"/>
      <sheetData sheetId="1108"/>
      <sheetData sheetId="1109" refreshError="1"/>
      <sheetData sheetId="1110" refreshError="1"/>
      <sheetData sheetId="1111" refreshError="1"/>
      <sheetData sheetId="1112" refreshError="1"/>
      <sheetData sheetId="1113"/>
      <sheetData sheetId="1114"/>
      <sheetData sheetId="1115" refreshError="1"/>
      <sheetData sheetId="1116"/>
      <sheetData sheetId="1117"/>
      <sheetData sheetId="1118" refreshError="1"/>
      <sheetData sheetId="1119"/>
      <sheetData sheetId="1120"/>
      <sheetData sheetId="1121" refreshError="1"/>
      <sheetData sheetId="1122"/>
      <sheetData sheetId="1123"/>
      <sheetData sheetId="1124" refreshError="1"/>
      <sheetData sheetId="1125"/>
      <sheetData sheetId="1126"/>
      <sheetData sheetId="1127" refreshError="1"/>
      <sheetData sheetId="1128"/>
      <sheetData sheetId="1129"/>
      <sheetData sheetId="1130" refreshError="1"/>
      <sheetData sheetId="1131" refreshError="1"/>
      <sheetData sheetId="1132"/>
      <sheetData sheetId="1133" refreshError="1"/>
      <sheetData sheetId="1134"/>
      <sheetData sheetId="1135"/>
      <sheetData sheetId="1136" refreshError="1"/>
      <sheetData sheetId="1137"/>
      <sheetData sheetId="1138"/>
      <sheetData sheetId="1139" refreshError="1"/>
      <sheetData sheetId="1140"/>
      <sheetData sheetId="1141" refreshError="1"/>
      <sheetData sheetId="1142"/>
      <sheetData sheetId="1143"/>
      <sheetData sheetId="1144"/>
      <sheetData sheetId="1145" refreshError="1"/>
      <sheetData sheetId="1146"/>
      <sheetData sheetId="1147"/>
      <sheetData sheetId="1148" refreshError="1"/>
      <sheetData sheetId="1149"/>
      <sheetData sheetId="1150" refreshError="1"/>
      <sheetData sheetId="1151"/>
      <sheetData sheetId="1152"/>
      <sheetData sheetId="1153"/>
      <sheetData sheetId="1154" refreshError="1"/>
      <sheetData sheetId="1155"/>
      <sheetData sheetId="1156"/>
      <sheetData sheetId="1157" refreshError="1"/>
      <sheetData sheetId="1158"/>
      <sheetData sheetId="1159" refreshError="1"/>
      <sheetData sheetId="1160"/>
      <sheetData sheetId="1161"/>
      <sheetData sheetId="1162"/>
      <sheetData sheetId="1163" refreshError="1"/>
      <sheetData sheetId="1164"/>
      <sheetData sheetId="1165"/>
      <sheetData sheetId="1166" refreshError="1"/>
      <sheetData sheetId="1167"/>
      <sheetData sheetId="1168"/>
      <sheetData sheetId="1169" refreshError="1"/>
      <sheetData sheetId="1170"/>
      <sheetData sheetId="1171"/>
      <sheetData sheetId="1172" refreshError="1"/>
      <sheetData sheetId="1173" refreshError="1"/>
      <sheetData sheetId="1174" refreshError="1"/>
      <sheetData sheetId="1175"/>
      <sheetData sheetId="1176"/>
      <sheetData sheetId="1177"/>
      <sheetData sheetId="1178" refreshError="1"/>
      <sheetData sheetId="1179"/>
      <sheetData sheetId="1180"/>
      <sheetData sheetId="1181" refreshError="1"/>
      <sheetData sheetId="1182"/>
      <sheetData sheetId="1183"/>
      <sheetData sheetId="1184" refreshError="1"/>
      <sheetData sheetId="1185"/>
      <sheetData sheetId="1186"/>
      <sheetData sheetId="1187" refreshError="1"/>
      <sheetData sheetId="1188"/>
      <sheetData sheetId="1189" refreshError="1"/>
      <sheetData sheetId="1190"/>
      <sheetData sheetId="119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sheetData sheetId="1219"/>
      <sheetData sheetId="1220" refreshError="1"/>
      <sheetData sheetId="1221" refreshError="1"/>
      <sheetData sheetId="1222" refreshError="1"/>
      <sheetData sheetId="1223" refreshError="1"/>
      <sheetData sheetId="1224" refreshError="1"/>
      <sheetData sheetId="1225"/>
      <sheetData sheetId="1226"/>
      <sheetData sheetId="1227" refreshError="1"/>
      <sheetData sheetId="1228"/>
      <sheetData sheetId="1229"/>
      <sheetData sheetId="1230" refreshError="1"/>
      <sheetData sheetId="1231"/>
      <sheetData sheetId="1232"/>
      <sheetData sheetId="1233" refreshError="1"/>
      <sheetData sheetId="1234" refreshError="1"/>
      <sheetData sheetId="1235" refreshError="1"/>
      <sheetData sheetId="1236" refreshError="1"/>
      <sheetData sheetId="1237"/>
      <sheetData sheetId="1238"/>
      <sheetData sheetId="1239" refreshError="1"/>
      <sheetData sheetId="1240"/>
      <sheetData sheetId="1241"/>
      <sheetData sheetId="1242" refreshError="1"/>
      <sheetData sheetId="1243"/>
      <sheetData sheetId="1244"/>
      <sheetData sheetId="1245" refreshError="1"/>
      <sheetData sheetId="1246"/>
      <sheetData sheetId="1247"/>
      <sheetData sheetId="1248" refreshError="1"/>
      <sheetData sheetId="1249" refreshError="1"/>
      <sheetData sheetId="1250" refreshError="1"/>
      <sheetData sheetId="1251" refreshError="1"/>
      <sheetData sheetId="1252" refreshError="1"/>
      <sheetData sheetId="1253" refreshError="1"/>
      <sheetData sheetId="1254" refreshError="1"/>
      <sheetData sheetId="1255"/>
      <sheetData sheetId="1256" refreshError="1"/>
      <sheetData sheetId="1257"/>
      <sheetData sheetId="1258"/>
      <sheetData sheetId="1259"/>
      <sheetData sheetId="1260" refreshError="1"/>
      <sheetData sheetId="126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 val="VatTu"/>
      <sheetName val="TN3982 (SCL)"/>
      <sheetName val="DGTT"/>
      <sheetName val="DG3285"/>
      <sheetName val="QD501"/>
      <sheetName val="THDT"/>
      <sheetName val="GTCP"/>
      <sheetName val="TP"/>
      <sheetName val="THCP"/>
      <sheetName val="VC"/>
      <sheetName val="DTTN"/>
      <sheetName val="DG3983"/>
      <sheetName val="DGSC"/>
      <sheetName val="TDTH"/>
      <sheetName val="THNC"/>
      <sheetName val="Sheet1"/>
      <sheetName val="Sheet2"/>
      <sheetName val="Sheet3"/>
      <sheetName val="Sheet4"/>
      <sheetName val="Sheet5"/>
      <sheetName val="Sheet6"/>
      <sheetName val="Sheet7"/>
      <sheetName val="Sheet8"/>
      <sheetName val="TH 02-05"/>
      <sheetName val="CHI PHI T 2"/>
      <sheetName val="TAM UNG"/>
      <sheetName val="TIEN MAT"/>
      <sheetName val="LUONG"/>
      <sheetName val="XL4Poppy"/>
      <sheetName val="XL4Test5"/>
      <sheetName val="進度表"/>
      <sheetName val="00000000"/>
      <sheetName val="MTP"/>
      <sheetName val="Tongke"/>
      <sheetName val="BIA"/>
      <sheetName val="BIA (2)"/>
      <sheetName val="dongiaVT"/>
      <sheetName val="DM TRAM"/>
      <sheetName val="DM DDAY"/>
      <sheetName val="Sheet10"/>
      <sheetName val="Sheet11"/>
      <sheetName val="Sheet12"/>
      <sheetName val="Sheet13"/>
      <sheetName val="Sheet9"/>
      <sheetName val="Chi tiet"/>
      <sheetName val="Dinhmuc2010"/>
      <sheetName val="Dinhmuc2011"/>
      <sheetName val="Mau 10"/>
      <sheetName val="HC&amp;QT"/>
      <sheetName val="PHIEU CHI"/>
      <sheetName val="PHIEU THU"/>
      <sheetName val="BCD"/>
      <sheetName val="BCDSPS"/>
      <sheetName val="NK ban hang "/>
      <sheetName val="NK mua hang"/>
      <sheetName val="NKCT02-08"/>
      <sheetName val="CT133"/>
      <sheetName val="CT627"/>
      <sheetName val="So quy TM"/>
      <sheetName val="CT642"/>
      <sheetName val="Sc111"/>
      <sheetName val="CT 112"/>
      <sheetName val="CT 635"/>
      <sheetName val="SC112"/>
      <sheetName val="CT331"/>
      <sheetName val="CT131"/>
      <sheetName val="SC131"/>
      <sheetName val="SC133"/>
      <sheetName val=" CT 141"/>
      <sheetName val=" SC 141"/>
      <sheetName val="CT 142"/>
      <sheetName val="SC142"/>
      <sheetName val="CT153"/>
      <sheetName val="CT214"/>
      <sheetName val="SC153"/>
      <sheetName val="CT154"/>
      <sheetName val="SC154"/>
      <sheetName val="CT155"/>
      <sheetName val="SC155"/>
      <sheetName val="CT211"/>
      <sheetName val="SC211."/>
      <sheetName val="SC211"/>
      <sheetName val="SC214"/>
      <sheetName val="CT242"/>
      <sheetName val="SC242"/>
      <sheetName val="CT  311"/>
      <sheetName val=" SC 311 "/>
      <sheetName val="SC331"/>
      <sheetName val="CT3331"/>
      <sheetName val="SC3331"/>
      <sheetName val="CT821"/>
      <sheetName val="CT334"/>
      <sheetName val="SC334"/>
      <sheetName val="CT336"/>
      <sheetName val="SC336"/>
      <sheetName val="CT3338"/>
      <sheetName val="SC3338"/>
      <sheetName val="SCT3388"/>
      <sheetName val="SC3388 "/>
      <sheetName val="SCT 3383  "/>
      <sheetName val="SC821"/>
      <sheetName val="SC3383  "/>
      <sheetName val="Socai411 "/>
      <sheetName val="CT511"/>
      <sheetName val="SC511"/>
      <sheetName val="CT515"/>
      <sheetName val="SC515"/>
      <sheetName val="CT621"/>
      <sheetName val="SC621"/>
      <sheetName val="CT622"/>
      <sheetName val="SC622"/>
      <sheetName val="SCT 623"/>
      <sheetName val="SC623"/>
      <sheetName val="SC627"/>
      <sheetName val="CT632"/>
      <sheetName val="SC632"/>
      <sheetName val="SC635"/>
      <sheetName val="SC642"/>
      <sheetName val="SC911"/>
      <sheetName val="CT421"/>
      <sheetName val="SC421"/>
      <sheetName val="CT416"/>
      <sheetName val="SC416"/>
      <sheetName val="CT431"/>
      <sheetName val="SC431"/>
      <sheetName val="Tonghop"/>
      <sheetName val="Bkevatu"/>
      <sheetName val="Kltungphan"/>
      <sheetName val="du toan"/>
      <sheetName val="???"/>
      <sheetName val="th dt - CHONG SET"/>
      <sheetName val="KPXD- CHONG SET"/>
      <sheetName val="PTVT"/>
      <sheetName val="THVT"/>
      <sheetName val="___"/>
      <sheetName val="Nhap D.Day"/>
      <sheetName val="nhap TBA"/>
      <sheetName val="bìa  "/>
      <sheetName val="Bia 2"/>
      <sheetName val="Tminh"/>
      <sheetName val="Bảng Tổng hợp"/>
      <sheetName val="Chi phí lắp đặt VL_đdây"/>
      <sheetName val="Chi phí lắp đặt VL_Trạm"/>
      <sheetName val="Pptru"/>
      <sheetName val="Liet ke vat tu"/>
      <sheetName val="Thop Vlieu NC MTC"/>
      <sheetName val="Ctiet Vlieu Ncong"/>
      <sheetName val="Chi phí lắp đặt TB_Trạm"/>
      <sheetName val="Vat tu TBA"/>
      <sheetName val="Chi phí thí nghiệm HC"/>
      <sheetName val="Thí nghiệm HC"/>
      <sheetName val="Vchuyen Bdo"/>
      <sheetName val="2005"/>
      <sheetName val="Dat DT"/>
      <sheetName val="Dat NT"/>
      <sheetName val="01"/>
      <sheetName val="02"/>
      <sheetName val="03"/>
      <sheetName val="04"/>
      <sheetName val="05a"/>
      <sheetName val="05b"/>
      <sheetName val="06"/>
      <sheetName val="07"/>
      <sheetName val="08"/>
      <sheetName val="09a"/>
      <sheetName val="09c1(xa)"/>
      <sheetName val="10.1(xa)"/>
      <sheetName val="11"/>
      <sheetName val="12"/>
      <sheetName val="13"/>
      <sheetName val="14b"/>
      <sheetName val="10000000"/>
      <sheetName val="XXXXXXXX"/>
      <sheetName val="XXXXXXX0"/>
      <sheetName val="XXXXXXX1"/>
      <sheetName val="20000000"/>
      <sheetName val="30000000"/>
      <sheetName val="40000000"/>
      <sheetName val="dnc4"/>
      <sheetName val="LEGEND"/>
      <sheetName val="kinh phí XD"/>
      <sheetName val="B?ng T?ng h?p"/>
      <sheetName val="Chi phí l?p d?t VL_ddây"/>
      <sheetName val="Chi phí l?p d?t VL_Tr?m"/>
      <sheetName val="Chi phí l?p d?t TB_Tr?m"/>
      <sheetName val="Chi phí thí nghi?m HC"/>
      <sheetName val="Thí nghi?m HC"/>
      <sheetName val="PHU LUC 1"/>
      <sheetName val="PHU LUC 2"/>
      <sheetName val="PHU LUC 3"/>
      <sheetName val="PHU LUC 4"/>
      <sheetName val="TH"/>
      <sheetName val="Phuluc1"/>
      <sheetName val="Phuluc2"/>
      <sheetName val="Phuluc3"/>
      <sheetName val="Phuluc4"/>
      <sheetName val="Phuluc5"/>
      <sheetName val="Phuluc6"/>
      <sheetName val="Phuluc7"/>
      <sheetName val="Phuluc8"/>
      <sheetName val="Phuluc9"/>
      <sheetName val="Phuluc10"/>
      <sheetName val="B_ng T_ng h_p"/>
      <sheetName val="Chi phí l_p d_t VL_ddây"/>
      <sheetName val="Chi phí l_p d_t VL_Tr_m"/>
      <sheetName val="Chi phí l_p d_t TB_Tr_m"/>
      <sheetName val="Chi phí thí nghi_m HC"/>
      <sheetName val="Thí nghi_m HC"/>
      <sheetName val="T07-2013"/>
      <sheetName val="PBTT"/>
      <sheetName val="HT DI RIENG"/>
      <sheetName val="thu hồi"/>
      <sheetName val="SDTK - 1"/>
      <sheetName val="TT chung "/>
      <sheetName val="PB CAU TRUC"/>
      <sheetName val="DT-DU TOAN CPKS"/>
      <sheetName val="Giai trinh"/>
      <sheetName val="VC-CT"/>
      <sheetName val="B_THVTTB THSDL"/>
      <sheetName val="chiphigiamsat cv 1751"/>
      <sheetName val="BTHCP QLDA-TVDT-CPK"/>
      <sheetName val="THTMĐT"/>
      <sheetName val="THDTXD"/>
      <sheetName val="TH CPXD"/>
      <sheetName val="TH CPTB"/>
      <sheetName val="B-THVTXLM"/>
      <sheetName val="B-THCPTB"/>
      <sheetName val="B-THCPLDTB"/>
      <sheetName val="B_THVTNCMTC"/>
      <sheetName val="B-PTVTNC"/>
      <sheetName val="B_THCPVLC"/>
      <sheetName val="B_CPVCDD"/>
      <sheetName val="B_KLVCDD"/>
      <sheetName val="Change number"/>
      <sheetName val="Cong Xa"/>
      <sheetName val="DCVP"/>
      <sheetName val="Kien Truc"/>
      <sheetName val="In an MB"/>
      <sheetName val="VPP"/>
      <sheetName val="TN3982_(SCL)"/>
      <sheetName val="TH Kinh phi"/>
      <sheetName val="Bang phan tich"/>
      <sheetName val="Chitiet"/>
      <sheetName val="TH_02-05"/>
      <sheetName val="CHI_PHI_T_2"/>
      <sheetName val="TAM_UNG"/>
      <sheetName val="TIEN_MAT"/>
      <sheetName val="BIA_(2)"/>
      <sheetName val="DM_TRAM"/>
      <sheetName val="DM_DDAY"/>
      <sheetName val="Chi_tiet"/>
      <sheetName val="Mau_10"/>
      <sheetName val="PHIEU_CHI"/>
      <sheetName val="PHIEU_THU"/>
      <sheetName val="NK_ban_hang_"/>
      <sheetName val="NK_mua_hang"/>
      <sheetName val="So_quy_TM"/>
      <sheetName val="CT_112"/>
      <sheetName val="CT_635"/>
      <sheetName val="_CT_141"/>
      <sheetName val="_SC_141"/>
      <sheetName val="CT_142"/>
      <sheetName val="SC211_"/>
      <sheetName val="CT__311"/>
      <sheetName val="_SC_311_"/>
      <sheetName val="SC3388_"/>
      <sheetName val="SCT_3383__"/>
      <sheetName val="SC3383__"/>
      <sheetName val="Socai411_"/>
      <sheetName val="SCT_623"/>
      <sheetName val="du_toan"/>
      <sheetName val="th_dt_-_CHONG_SET"/>
      <sheetName val="KPXD-_CHONG_SET"/>
      <sheetName val="Nhap_D_Day"/>
      <sheetName val="nhap_TBA"/>
      <sheetName val="bìa__"/>
      <sheetName val="Bia_2"/>
      <sheetName val="Bảng_Tổng_hợp"/>
      <sheetName val="Chi_phí_lắp_đặt_VL_đdây"/>
      <sheetName val="Chi_phí_lắp_đặt_VL_Trạm"/>
      <sheetName val="Liet_ke_vat_tu"/>
      <sheetName val="Thop_Vlieu_NC_MTC"/>
      <sheetName val="Ctiet_Vlieu_Ncong"/>
      <sheetName val="Chi_phí_lắp_đặt_TB_Trạm"/>
      <sheetName val="Vat_tu_TBA"/>
      <sheetName val="Chi_phí_thí_nghiệm_HC"/>
      <sheetName val="Thí_nghiệm_HC"/>
      <sheetName val="Vchuyen_Bdo"/>
      <sheetName val="Dat_DT"/>
      <sheetName val="Dat_NT"/>
      <sheetName val="10_1(xa)"/>
      <sheetName val="B_ng_T_ng_h_p"/>
      <sheetName val="Chi_phí_l_p_d_t_VL_ddây"/>
      <sheetName val="Chi_phí_l_p_d_t_VL_Tr_m"/>
      <sheetName val="Chi_phí_l_p_d_t_TB_Tr_m"/>
      <sheetName val="Chi_phí_thí_nghi_m_HC"/>
      <sheetName val="Thí_nghi_m_HC"/>
      <sheetName val="B?ng_T?ng_h?p"/>
      <sheetName val="Chi_phí_l?p_d?t_VL_ddây"/>
      <sheetName val="Chi_phí_l?p_d?t_VL_Tr?m"/>
      <sheetName val="Chi_phí_l?p_d?t_TB_Tr?m"/>
      <sheetName val="Chi_phí_thí_nghi?m_HC"/>
      <sheetName val="Thí_nghi?m_HC"/>
      <sheetName val="kinh_phí_XD"/>
      <sheetName val="NOI SUY 957"/>
      <sheetName val="CHITIET VL-NC-TT3p (3)"/>
      <sheetName val="TONG HOP VL-NC"/>
      <sheetName val="RP90736"/>
      <sheetName val="Mong"/>
      <sheetName val="pp1p"/>
      <sheetName val="pp3p "/>
      <sheetName val="pp3p_NC"/>
      <sheetName val="ppht"/>
      <sheetName val="bang tien luong"/>
      <sheetName val="khoi luong"/>
      <sheetName val="coc"/>
      <sheetName val="DA KIENG"/>
      <sheetName val="COT"/>
      <sheetName val="DAM&lt; 4m"/>
      <sheetName val="DAM &lt;16M"/>
      <sheetName val="THANG MAY"/>
      <sheetName val="CAU THANG"/>
      <sheetName val="SAN LUNG"/>
      <sheetName val="SAN L1+ L2 + SAN THUONG"/>
      <sheetName val="RAM DOC"/>
      <sheetName val="123"/>
      <sheetName val="Office"/>
      <sheetName val="Config"/>
      <sheetName val="Chenh lech vat tu"/>
      <sheetName val="CSDL_957"/>
      <sheetName val="Quantity"/>
      <sheetName val="NhanCong"/>
    </sheetNames>
    <sheetDataSet>
      <sheetData sheetId="0" refreshError="1">
        <row r="5">
          <cell r="J5">
            <v>2364360.3571499996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01-SNEN"/>
      <sheetName val="Mong TB"/>
      <sheetName val="Ranh cap"/>
      <sheetName val="mc"/>
      <sheetName val="Thep L"/>
      <sheetName val="HR"/>
      <sheetName val="TBI"/>
      <sheetName val="TNHC"/>
      <sheetName val="pp1p"/>
      <sheetName val="pp3p "/>
      <sheetName val="pp3p_NC"/>
      <sheetName val="ppht"/>
      <sheetName val="Phan tich"/>
      <sheetName val="NhanCong"/>
      <sheetName val="MTO REV.0"/>
      <sheetName val="dg tphcm"/>
      <sheetName val="Dutoan KL"/>
      <sheetName val="Phan th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DGchitiet "/>
      <sheetName val="CT35"/>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TT35"/>
      <sheetName val="MTL$-INTER"/>
      <sheetName val="Quantity"/>
      <sheetName val="Hoa sat"/>
      <sheetName val="Thanh toan"/>
      <sheetName val="gtrinh"/>
      <sheetName val="XL4Poppy"/>
      <sheetName val="Tbi"/>
      <sheetName val="TN"/>
      <sheetName val="CLVL"/>
      <sheetName val="Bu tru VL"/>
      <sheetName val="THTT"/>
      <sheetName val="00000000"/>
      <sheetName val="qui_1"/>
      <sheetName val="qui_2"/>
      <sheetName val="qui_3"/>
      <sheetName val="Qui_4"/>
      <sheetName val="Thanh_ly"/>
      <sheetName val="Sheet8"/>
      <sheetName val="Sheet9"/>
      <sheetName val="Sheet10"/>
      <sheetName val="Sheet11"/>
      <sheetName val="Sheet12"/>
      <sheetName val="Sheet13"/>
      <sheetName val="Sheet14"/>
      <sheetName val="XXXXXXXX"/>
      <sheetName val="CT35"/>
      <sheetName val="Gia vat tu"/>
      <sheetName val="The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Congty"/>
      <sheetName val="VPPN"/>
      <sheetName val="XN74"/>
      <sheetName val="XN54"/>
      <sheetName val="XN33"/>
      <sheetName val="NK96"/>
      <sheetName val="XL4Test5"/>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CBR"/>
      <sheetName val="tong hop"/>
      <sheetName val="phan tich DG"/>
      <sheetName val="gia vat lieu"/>
      <sheetName val="gia xe may"/>
      <sheetName val="gia nhan cong"/>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TM"/>
      <sheetName val="TH"/>
      <sheetName val="CT"/>
      <sheetName val="CLVL"/>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du tru di BT,TV,BPhuoc1"/>
      <sheetName val="Quang Tri"/>
      <sheetName val="TTHue"/>
      <sheetName val="Da Nang"/>
      <sheetName val="Quang Nam"/>
      <sheetName val="Quang Ngai"/>
      <sheetName val="TH DH-QN"/>
      <sheetName val="KP HD"/>
      <sheetName val="DB HD"/>
      <sheetName val="KHNN"/>
      <sheetName val="DPRRtm"/>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99Q3299(REV.0).xlsÝK253 AC"/>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Quang T2i"/>
      <sheetName val="Quang Ngaa"/>
      <sheetName val="MTO REV_0"/>
      <sheetName val="DSKH HN"/>
      <sheetName val="NKY "/>
      <sheetName val="DS-TT"/>
      <sheetName val=" HN NHAP"/>
      <sheetName val="KHO HN"/>
      <sheetName val="CNO "/>
      <sheetName val="Ha Thanh"/>
      <sheetName val="BD52"/>
      <sheetName val="Coc 52"/>
      <sheetName val="BD225"/>
      <sheetName val="Coc 225"/>
      <sheetName val="K243 K98"/>
      <sheetName val="_x000b_255"/>
      <sheetName val="DTCT"/>
      <sheetName val="PTVT"/>
      <sheetName val="THDT"/>
      <sheetName val="THVT"/>
      <sheetName val="THGT"/>
      <sheetName val="Cham cong (5)"/>
      <sheetName val="tde"/>
      <sheetName val="tong"/>
      <sheetName val="Lamson"/>
      <sheetName val="luongson"/>
      <sheetName val="phuoctien"/>
      <sheetName val="phuoc dai"/>
      <sheetName val="phuocthang"/>
      <sheetName val="phuocthanh"/>
      <sheetName val="VAY"/>
      <sheetName val="Bom"/>
      <sheetName val="Chart1"/>
      <sheetName val="thang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uong cong_x0000_vu hcm (7;) (2)"/>
      <sheetName val=" bdca3"/>
      <sheetName val=" BDA3"/>
      <sheetName val="CHAM CONG  nam2004"/>
      <sheetName val="CA 3 &amp; DOC HAI 04"/>
      <sheetName val=" BVCQ"/>
      <sheetName val=" BVBH"/>
      <sheetName val=" BVPXL"/>
      <sheetName val="TL kenh Hon Cut"/>
      <sheetName val="Hon Soi"/>
      <sheetName val="DG"/>
      <sheetName val="BTH"/>
      <sheetName val="VLQI-2005"/>
      <sheetName val="00000003"/>
      <sheetName val=""/>
      <sheetName val="Du toan"/>
      <sheetName val="Phan tich vat tu"/>
      <sheetName val="Tong hop vat tu"/>
      <sheetName val="Tong hop gia"/>
      <sheetName val="Vat tu"/>
      <sheetName val="Tro giup"/>
      <sheetName val="Nhan cong"/>
      <sheetName val="May thi cong"/>
      <sheetName val="Chi phi chung"/>
      <sheetName val="Config"/>
      <sheetName val="+h 10-11"/>
      <sheetName val="DT"/>
      <sheetName val="CP"/>
      <sheetName val="BCT6"/>
      <sheetName val="CATHODIC PROTEATION"/>
      <sheetName val="CL-1"/>
      <sheetName val="QT-1"/>
      <sheetName val="THKP1"/>
      <sheetName val="THKP2"/>
      <sheetName val="QT-2"/>
      <sheetName val="CL-3"/>
      <sheetName val="THKP3"/>
      <sheetName val="QT-3"/>
      <sheetName val="QT-4"/>
      <sheetName val="CL-4"/>
      <sheetName val="THKP4"/>
      <sheetName val="CL-5"/>
      <sheetName val="THKP5"/>
      <sheetName val="QT-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hu"/>
      <sheetName val="chi"/>
      <sheetName val="tra"/>
      <sheetName val="ThuT9"/>
      <sheetName val="131chien"/>
      <sheetName val="chi T10"/>
      <sheetName val="Chi T8,T9"/>
      <sheetName val="Chi7"/>
      <sheetName val="99Q3299(REV.0)"/>
      <sheetName val="Gia VÌ"/>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m341+1077 -km341+!177.61"/>
      <sheetName val="H-QN_x0000__x0000__x0000__x0000__x0000__x0000__x0000__x0000__x0000__x0000__x0000_줔Ư_x0000__x0004__x0000__x0000__x0000__x0000__x0000__x0000_圌Ư_x0000__x0000__x0000__x0000_"/>
      <sheetName val="ၨt 24-11"/>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ThanhcoSONTAY"/>
      <sheetName val="Thanhco tong hop"/>
      <sheetName val="Truong Ba Trai(xong)"/>
      <sheetName val="QL32Tranh ST"/>
      <sheetName val="{h28-10"/>
      <sheetName val="D_x0003_TC"/>
      <sheetName val="Bia h2)"/>
      <sheetName val="THUTHAU6Tџ2000"/>
      <sheetName val="SD12_x0000_(2)"/>
      <sheetName val="30 00000"/>
      <sheetName val="mau 1"/>
      <sheetName val="mau 10"/>
      <sheetName val="Duong cong"/>
      <sheetName val="H-QN"/>
      <sheetName val="_99Q3299(REV.0).xlsÝK253 AC"/>
      <sheetName val="COVE-PA_x0007_E"/>
      <sheetName val="THU_x0014_HAU99"/>
      <sheetName val="TS"/>
      <sheetName val="cc"/>
      <sheetName val="Thep L"/>
      <sheetName val="TGNH"/>
      <sheetName val="no phai tra"/>
      <sheetName val="no phai thu"/>
      <sheetName val="hang ton kho"/>
      <sheetName val="sp do dang"/>
      <sheetName val="CPa cty"/>
      <sheetName val="B chinh &amp; thang nam 2001"/>
      <sheetName val="Bang ke cac C_x0014_"/>
      <sheetName val="Chu Anh"/>
      <sheetName val="111"/>
      <sheetName val="Anh Duc"/>
      <sheetName val="Quy luong"/>
      <sheetName val="NGUYEN VAN TROI Goi3"/>
      <sheetName val="kࡨ24-11"/>
      <sheetName val="Tuan 1"/>
      <sheetName val="Tuan 2"/>
      <sheetName val="Tuan 3"/>
      <sheetName val="Tuan 4"/>
      <sheetName val="Thang"/>
      <sheetName val="CHITIET VL-NC-TT1p"/>
      <sheetName val="Dinh nghia"/>
      <sheetName val="Quantity"/>
      <sheetName val="CaMay"/>
      <sheetName val="DGiaT"/>
      <sheetName val="DGiaTN"/>
      <sheetName val="TT"/>
      <sheetName val="Don gia chi tiet"/>
      <sheetName val="NhanCong"/>
      <sheetName val="km346£}0-km346+240 (2)"/>
      <sheetName val="THUTHAU္9"/>
      <sheetName val="KLHT"/>
      <sheetName val="gvl"/>
      <sheetName val="KP ÿÿ"/>
      <sheetName val="Y_x0000__x0004_HD"/>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Phuong My"/>
      <sheetName val="Ha Linh"/>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TTDZ22"/>
      <sheetName val="Gia vat tu"/>
      <sheetName val="N_x0000__x0000__x0000__x0000__x0000__x0000_"/>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CT331"/>
      <sheetName val="BETON"/>
      <sheetName val="mau 2"/>
      <sheetName val="T1"/>
      <sheetName val="T2"/>
      <sheetName val="ThongSo"/>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ong congvu hcm (7;) (2)"/>
      <sheetName val="SD12(2)"/>
      <sheetName val="Y_x0004_HD"/>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v>0</v>
          </cell>
          <cell r="M1">
            <v>0</v>
          </cell>
          <cell r="N1">
            <v>0</v>
          </cell>
          <cell r="O1">
            <v>0</v>
          </cell>
          <cell r="P1">
            <v>0</v>
          </cell>
          <cell r="Q1">
            <v>0</v>
          </cell>
        </row>
        <row r="2">
          <cell r="A2" t="str">
            <v>PRICE BREAKDOWN FOR ELECTRICAL INSTALLATION WORK</v>
          </cell>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桃園 觀塘工業區</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2.2250738585072014E-308</v>
          </cell>
          <cell r="O5">
            <v>3.3156563676248386E-316</v>
          </cell>
          <cell r="P5">
            <v>0</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sheetData sheetId="639"/>
      <sheetData sheetId="640"/>
      <sheetData sheetId="641" refreshError="1"/>
      <sheetData sheetId="642"/>
      <sheetData sheetId="643"/>
      <sheetData sheetId="644"/>
      <sheetData sheetId="645"/>
      <sheetData sheetId="646"/>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refreshError="1"/>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refreshError="1"/>
      <sheetData sheetId="792"/>
      <sheetData sheetId="793"/>
      <sheetData sheetId="794"/>
      <sheetData sheetId="795" refreshError="1"/>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CHITIET VL-NC-TT -1p"/>
      <sheetName val="CHITIET VL-NC-TT-3p"/>
      <sheetName val="kinh phí XD"/>
      <sheetName val="DM"/>
      <sheetName val="DI-ESTI"/>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TNHC"/>
      <sheetName val="Sheet5"/>
      <sheetName val="Formulas"/>
      <sheetName val="TGCDKT"/>
      <sheetName val="SONKC"/>
      <sheetName val="DGiaP"/>
      <sheetName val="GVL"/>
      <sheetName val="vc"/>
      <sheetName val="Sheet3"/>
      <sheetName val="CHITIET VL-NC"/>
      <sheetName val="ESTI."/>
      <sheetName val="Tke"/>
      <sheetName val="DGiaDZ _2_"/>
      <sheetName val="BGD_KT_TC"/>
      <sheetName val="CHITIET VL_NC_TT _1p"/>
      <sheetName val="CHITIET VL_NC_TT_3p"/>
      <sheetName val="TH 02_05"/>
      <sheetName val="MTO REV_0"/>
      <sheetName val="DI_ESTI"/>
      <sheetName val="t-h HA THE"/>
      <sheetName val="CHITIET_VL-NC-TT_-1p"/>
      <sheetName val="CHITIET_VL-NC-TT-3p"/>
      <sheetName val="BM"/>
      <sheetName val="BCDTK"/>
      <sheetName val="DONGIA"/>
      <sheetName val="chitiet"/>
      <sheetName val="입찰업무현황"/>
      <sheetName val="DGiaDZ_(2)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CHITIET_VL-NC-TT_-1p1"/>
      <sheetName val="CHITIET_VL-NC-TT-3p1"/>
      <sheetName val="kinh_phí_XD"/>
      <sheetName val="CHITIET_VL-NC"/>
      <sheetName val="ESTI_"/>
      <sheetName val="Don gia vung III"/>
      <sheetName val="TDTKP1"/>
      <sheetName val="KPVC-BD "/>
      <sheetName val="A6"/>
      <sheetName val=""/>
      <sheetName val="dghn- hnoi"/>
      <sheetName val="PARTS"/>
      <sheetName val="DF"/>
      <sheetName val="Config"/>
      <sheetName val="Chi phi van chuyen"/>
      <sheetName val="Chenh lech ca may"/>
      <sheetName val="TLg CN&amp;Laixe"/>
      <sheetName val="TLg CN&amp;Laixe (2)"/>
      <sheetName val="TLg Laitau"/>
      <sheetName val="TLg Laitau (2)"/>
      <sheetName val="Gia"/>
      <sheetName val="DATA-Tram"/>
      <sheetName val="ThongSo"/>
      <sheetName val="Tiepdia"/>
      <sheetName val="CHITIET VL-NC-TT1p"/>
      <sheetName val="????????"/>
      <sheetName val="________"/>
      <sheetName val="dg-VTu"/>
      <sheetName val="Phan tich"/>
      <sheetName val="DON GIA TRAM (3)"/>
      <sheetName val="BANG KE3P"/>
      <sheetName val="SORT"/>
      <sheetName val="Abutment"/>
      <sheetName val="DG_x0009_A"/>
      <sheetName val="DG A"/>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t-h_HA_THE"/>
      <sheetName val="DO AM DT"/>
      <sheetName val="DTHH"/>
      <sheetName val="V.c noi bo"/>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G CANTHO"/>
      <sheetName val="Dutoan KL"/>
      <sheetName val="Ma"/>
      <sheetName val="TTDZ22"/>
      <sheetName val="Sheet2"/>
      <sheetName val="DANHPHAP"/>
      <sheetName val="he so"/>
      <sheetName val="Tai khoan"/>
      <sheetName val="_x0000__x0000__x0000__x0000__x0000__x0000__x0000__x0000_"/>
      <sheetName val="BangDanhMuc"/>
      <sheetName val="SoKeToan"/>
      <sheetName val="BCDKT"/>
      <sheetName val="DG-LAP6"/>
      <sheetName val="Nhap lieu BH"/>
      <sheetName val="DG"/>
      <sheetName val="BKBANRA"/>
      <sheetName val="BKMUAVAO"/>
      <sheetName val="BSL"/>
      <sheetName val="Basic_information"/>
      <sheetName val="LEGEND"/>
      <sheetName val="QMCT"/>
      <sheetName val="gtrinh"/>
      <sheetName val="lam-moi"/>
      <sheetName val="thao-go"/>
      <sheetName val="SoCai"/>
      <sheetName val="CTGS"/>
      <sheetName val="dnc4"/>
      <sheetName val="PTVT"/>
      <sheetName val="tienluong"/>
      <sheetName val="REGION"/>
      <sheetName val="dongia (2)"/>
      <sheetName val="giathanh1"/>
      <sheetName val="#REF"/>
      <sheetName val="TH XL"/>
      <sheetName val="DGCT"/>
      <sheetName val="TL&amp;DG"/>
      <sheetName val="QD957"/>
      <sheetName val="MTP"/>
      <sheetName val="Bien phap thi cong"/>
      <sheetName val="DATA GOC"/>
      <sheetName val="dgkv"/>
      <sheetName val="chitimc"/>
      <sheetName val="DL2(hh)"/>
      <sheetName val="TS"/>
      <sheetName val="Thuyet minh"/>
      <sheetName val="NCTT15"/>
      <sheetName val="GCM TT11"/>
      <sheetName val="DG-4970"/>
      <sheetName val="PTDG-4970"/>
      <sheetName val="VL4970"/>
      <sheetName val="DG203"/>
      <sheetName val="PTDG203"/>
      <sheetName val="NC203"/>
      <sheetName val="VL203"/>
      <sheetName val="DG-32"/>
      <sheetName val="NC1781"/>
      <sheetName val="M1781"/>
      <sheetName val="PT_DG32"/>
      <sheetName val="VL-32"/>
      <sheetName val="DG-1781"/>
      <sheetName val="DG ROLE"/>
      <sheetName val="DG-TT44"/>
      <sheetName val="Cước VC"/>
      <sheetName val="Cước bộ"/>
      <sheetName val="NC-258"/>
      <sheetName val="DG 258"/>
      <sheetName val="VL 258"/>
      <sheetName val="M-258"/>
      <sheetName val="TS-DM10"/>
      <sheetName val="NC-DM10"/>
      <sheetName val="MTC-DM10"/>
      <sheetName val="NC-32"/>
      <sheetName val="TS-32"/>
      <sheetName val="DG-DM10"/>
      <sheetName val="PTDG-DM10"/>
      <sheetName val="VL-DM10"/>
      <sheetName val="CTDZTA(5)"/>
      <sheetName val="THONG SO"/>
      <sheetName val="Đơn giá chi tiết TN 39"/>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E11">
            <v>0</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I30">
            <v>0</v>
          </cell>
          <cell r="J30">
            <v>3085406</v>
          </cell>
        </row>
        <row r="31">
          <cell r="B31" t="str">
            <v>01.2122</v>
          </cell>
          <cell r="C31" t="str">
            <v>Saáy MBA 110/35/22;(15); (10); (6)kV, 40MVA</v>
          </cell>
          <cell r="D31" t="str">
            <v>maùy</v>
          </cell>
          <cell r="E31" t="str">
            <v>maùy</v>
          </cell>
          <cell r="F31">
            <v>785748</v>
          </cell>
          <cell r="G31">
            <v>783348</v>
          </cell>
          <cell r="H31">
            <v>1104754</v>
          </cell>
          <cell r="I31">
            <v>0</v>
          </cell>
          <cell r="J31">
            <v>2673850</v>
          </cell>
        </row>
        <row r="32">
          <cell r="B32" t="str">
            <v>01.2123</v>
          </cell>
          <cell r="C32" t="str">
            <v>Saáy MBA 110/35/22;(15); (10); (6)kV, 25MVA</v>
          </cell>
          <cell r="D32" t="str">
            <v>maùy</v>
          </cell>
          <cell r="E32">
            <v>8700</v>
          </cell>
          <cell r="F32">
            <v>610696</v>
          </cell>
          <cell r="G32">
            <v>609046</v>
          </cell>
          <cell r="H32">
            <v>889940</v>
          </cell>
          <cell r="I32">
            <v>0</v>
          </cell>
          <cell r="J32">
            <v>2109682</v>
          </cell>
        </row>
        <row r="33">
          <cell r="B33" t="str">
            <v>01.2124</v>
          </cell>
          <cell r="C33" t="str">
            <v>Saáy MBA 110/35/22;(15); (10); (6)kV, 16MVA</v>
          </cell>
          <cell r="D33" t="str">
            <v>maùy</v>
          </cell>
          <cell r="E33">
            <v>2000000</v>
          </cell>
          <cell r="F33">
            <v>559235</v>
          </cell>
          <cell r="G33">
            <v>557585</v>
          </cell>
          <cell r="H33">
            <v>705815</v>
          </cell>
          <cell r="I33">
            <v>0</v>
          </cell>
          <cell r="J33">
            <v>1822635</v>
          </cell>
        </row>
        <row r="34">
          <cell r="B34" t="str">
            <v>01.2125</v>
          </cell>
          <cell r="C34" t="str">
            <v>Saáy MBA 110/35/22;(15); (10); (6)kV, 11MVA</v>
          </cell>
          <cell r="D34" t="str">
            <v>maùy</v>
          </cell>
          <cell r="E34" t="str">
            <v>maùy</v>
          </cell>
          <cell r="F34">
            <v>518052</v>
          </cell>
          <cell r="G34">
            <v>516402</v>
          </cell>
          <cell r="H34">
            <v>567721</v>
          </cell>
          <cell r="I34">
            <v>0</v>
          </cell>
          <cell r="J34">
            <v>1602175</v>
          </cell>
        </row>
        <row r="35">
          <cell r="B35" t="str">
            <v>01.2131</v>
          </cell>
          <cell r="C35" t="str">
            <v>Saáy MBA 35/22, (15), (10)/6 kV, &lt;=1000KVA</v>
          </cell>
          <cell r="D35" t="str">
            <v>maùy</v>
          </cell>
          <cell r="E35" t="str">
            <v>maùy</v>
          </cell>
          <cell r="F35">
            <v>131050</v>
          </cell>
          <cell r="G35">
            <v>129950</v>
          </cell>
          <cell r="H35">
            <v>383595</v>
          </cell>
          <cell r="I35">
            <v>0</v>
          </cell>
          <cell r="J35">
            <v>644595</v>
          </cell>
        </row>
        <row r="36">
          <cell r="B36" t="str">
            <v>01.2132</v>
          </cell>
          <cell r="C36" t="str">
            <v>Saáy MBA 35/22, (15), (10)/6 kV, &lt;=1800KVA</v>
          </cell>
          <cell r="D36" t="str">
            <v>maùy</v>
          </cell>
          <cell r="E36" t="str">
            <v>maùy</v>
          </cell>
          <cell r="F36">
            <v>183715</v>
          </cell>
          <cell r="G36">
            <v>182615</v>
          </cell>
          <cell r="H36">
            <v>421955</v>
          </cell>
          <cell r="I36">
            <v>0</v>
          </cell>
          <cell r="J36">
            <v>788285</v>
          </cell>
        </row>
        <row r="37">
          <cell r="B37" t="str">
            <v>01.2133</v>
          </cell>
          <cell r="C37" t="str">
            <v>Saáy MBA 35/22, (15), (10)/6 kV, &lt;=3200KVA</v>
          </cell>
          <cell r="D37" t="str">
            <v>maùy</v>
          </cell>
          <cell r="E37">
            <v>20000</v>
          </cell>
          <cell r="F37">
            <v>226719</v>
          </cell>
          <cell r="G37">
            <v>224919</v>
          </cell>
          <cell r="H37">
            <v>460314</v>
          </cell>
          <cell r="I37">
            <v>0</v>
          </cell>
          <cell r="J37">
            <v>911952</v>
          </cell>
        </row>
        <row r="38">
          <cell r="B38" t="str">
            <v>01.2134</v>
          </cell>
          <cell r="C38" t="str">
            <v>Saáy MBA 35/22, (15), (10)/6 kV, &lt;=5600KVA</v>
          </cell>
          <cell r="D38" t="str">
            <v>maùy</v>
          </cell>
          <cell r="E38" t="str">
            <v>maùy</v>
          </cell>
          <cell r="F38">
            <v>261672</v>
          </cell>
          <cell r="G38">
            <v>259872</v>
          </cell>
          <cell r="H38">
            <v>498674</v>
          </cell>
          <cell r="I38">
            <v>0</v>
          </cell>
          <cell r="J38">
            <v>1020218</v>
          </cell>
        </row>
        <row r="39">
          <cell r="B39" t="str">
            <v>01.2135</v>
          </cell>
          <cell r="C39" t="str">
            <v>Saáy MBA 35/22, (15), (10)/6 kV, &gt;=7500KVA</v>
          </cell>
          <cell r="D39" t="str">
            <v>maùy</v>
          </cell>
          <cell r="E39" t="str">
            <v>maùy</v>
          </cell>
          <cell r="F39">
            <v>300729</v>
          </cell>
          <cell r="G39">
            <v>298729</v>
          </cell>
          <cell r="H39">
            <v>537033</v>
          </cell>
          <cell r="I39">
            <v>0</v>
          </cell>
          <cell r="J39">
            <v>1136491</v>
          </cell>
        </row>
        <row r="40">
          <cell r="B40" t="str">
            <v>01.2141</v>
          </cell>
          <cell r="C40" t="str">
            <v>Saáy MBA 6-35/0,4 kV, &lt;=30KVA</v>
          </cell>
          <cell r="D40" t="str">
            <v>maùy</v>
          </cell>
          <cell r="E40" t="str">
            <v>maùy</v>
          </cell>
          <cell r="F40">
            <v>67463</v>
          </cell>
          <cell r="G40">
            <v>66883</v>
          </cell>
          <cell r="H40">
            <v>92063</v>
          </cell>
          <cell r="I40">
            <v>0</v>
          </cell>
          <cell r="J40">
            <v>226409</v>
          </cell>
        </row>
        <row r="41">
          <cell r="B41" t="str">
            <v>01.2142</v>
          </cell>
          <cell r="C41" t="str">
            <v>Saáy MBA 6-35/0,4 kV, &lt;=50KVA</v>
          </cell>
          <cell r="D41" t="str">
            <v>maùy</v>
          </cell>
          <cell r="E41">
            <v>5000000</v>
          </cell>
          <cell r="F41">
            <v>74658</v>
          </cell>
          <cell r="G41">
            <v>74078</v>
          </cell>
          <cell r="H41">
            <v>110475</v>
          </cell>
          <cell r="I41">
            <v>0</v>
          </cell>
          <cell r="J41">
            <v>259211</v>
          </cell>
        </row>
        <row r="42">
          <cell r="B42" t="str">
            <v>01.2143</v>
          </cell>
          <cell r="C42" t="str">
            <v>Saáy MBA 6-35/0,4 kV, &lt;=100KVA</v>
          </cell>
          <cell r="D42" t="str">
            <v>maùy</v>
          </cell>
          <cell r="E42" t="str">
            <v>maùy</v>
          </cell>
          <cell r="F42">
            <v>94376</v>
          </cell>
          <cell r="G42">
            <v>93476</v>
          </cell>
          <cell r="H42">
            <v>131957</v>
          </cell>
          <cell r="I42">
            <v>0</v>
          </cell>
          <cell r="J42">
            <v>319809</v>
          </cell>
        </row>
        <row r="43">
          <cell r="B43" t="str">
            <v>01.2144</v>
          </cell>
          <cell r="C43" t="str">
            <v>Saáy MBA 6-35/0,4 kV, &lt;=180KVA</v>
          </cell>
          <cell r="D43" t="str">
            <v>maùy</v>
          </cell>
          <cell r="E43" t="str">
            <v>maùy</v>
          </cell>
          <cell r="F43">
            <v>99556</v>
          </cell>
          <cell r="G43">
            <v>98656</v>
          </cell>
          <cell r="H43">
            <v>153438</v>
          </cell>
          <cell r="I43">
            <v>0</v>
          </cell>
          <cell r="J43">
            <v>351650</v>
          </cell>
        </row>
        <row r="44">
          <cell r="B44" t="str">
            <v>01.2145</v>
          </cell>
          <cell r="C44" t="str">
            <v>Saáy MBA 6-35/0,4 kV, &lt;=320KVA</v>
          </cell>
          <cell r="D44" t="str">
            <v>maùy</v>
          </cell>
          <cell r="E44" t="str">
            <v>maùy</v>
          </cell>
          <cell r="F44">
            <v>128576</v>
          </cell>
          <cell r="G44">
            <v>127326</v>
          </cell>
          <cell r="H44">
            <v>184126</v>
          </cell>
          <cell r="I44">
            <v>0</v>
          </cell>
          <cell r="J44">
            <v>440028</v>
          </cell>
        </row>
        <row r="45">
          <cell r="B45" t="str">
            <v>01.2146</v>
          </cell>
          <cell r="C45" t="str">
            <v>Saáy MBA 6-35/0,4 kV, &lt;=560KVA</v>
          </cell>
          <cell r="D45" t="str">
            <v>maùy</v>
          </cell>
          <cell r="E45">
            <v>4000</v>
          </cell>
          <cell r="F45">
            <v>137785</v>
          </cell>
          <cell r="G45">
            <v>136535</v>
          </cell>
          <cell r="H45">
            <v>214813</v>
          </cell>
          <cell r="I45">
            <v>0</v>
          </cell>
          <cell r="J45">
            <v>489133</v>
          </cell>
        </row>
        <row r="46">
          <cell r="B46" t="str">
            <v>01.2147</v>
          </cell>
          <cell r="C46" t="str">
            <v>Saáy MBA 6-35/0,4 kV, &lt;=750KVA</v>
          </cell>
          <cell r="D46" t="str">
            <v>maùy</v>
          </cell>
          <cell r="E46">
            <v>2500</v>
          </cell>
          <cell r="F46">
            <v>156670</v>
          </cell>
          <cell r="G46">
            <v>155145</v>
          </cell>
          <cell r="H46">
            <v>260845</v>
          </cell>
          <cell r="I46">
            <v>0</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I51">
            <v>0</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I90">
            <v>0</v>
          </cell>
          <cell r="J90">
            <v>137331</v>
          </cell>
        </row>
        <row r="91">
          <cell r="B91" t="str">
            <v>02.3131b</v>
          </cell>
          <cell r="C91" t="str">
            <v>Laép DCL &lt;35kV 3p trong nhaø tieáp ñaát 1 ñaàu</v>
          </cell>
          <cell r="D91" t="str">
            <v>boä</v>
          </cell>
          <cell r="E91">
            <v>2000</v>
          </cell>
          <cell r="F91">
            <v>200</v>
          </cell>
          <cell r="G91">
            <v>44811</v>
          </cell>
          <cell r="H91">
            <v>172523</v>
          </cell>
          <cell r="I91">
            <v>0</v>
          </cell>
          <cell r="J91">
            <v>217334</v>
          </cell>
        </row>
        <row r="92">
          <cell r="B92" t="str">
            <v>02.3131c</v>
          </cell>
          <cell r="C92" t="str">
            <v>Laép DCL &lt;35kV 3p trong nhaø tieáp ñaát 2 ñaàu</v>
          </cell>
          <cell r="D92" t="str">
            <v>boä</v>
          </cell>
          <cell r="E92">
            <v>5200</v>
          </cell>
          <cell r="F92">
            <v>0</v>
          </cell>
          <cell r="G92">
            <v>44811</v>
          </cell>
          <cell r="H92">
            <v>205336</v>
          </cell>
          <cell r="I92">
            <v>0</v>
          </cell>
          <cell r="J92">
            <v>250147</v>
          </cell>
        </row>
        <row r="93">
          <cell r="B93" t="str">
            <v>02.3141</v>
          </cell>
          <cell r="C93" t="str">
            <v>Laép ñaët caàu dao haï theá &lt;=100A</v>
          </cell>
          <cell r="D93" t="str">
            <v>boä</v>
          </cell>
          <cell r="E93" t="str">
            <v>boä</v>
          </cell>
          <cell r="F93">
            <v>10430</v>
          </cell>
          <cell r="G93">
            <v>10430</v>
          </cell>
          <cell r="H93">
            <v>7672</v>
          </cell>
          <cell r="I93">
            <v>0</v>
          </cell>
          <cell r="J93">
            <v>28532</v>
          </cell>
        </row>
        <row r="94">
          <cell r="B94" t="str">
            <v>02.3142</v>
          </cell>
          <cell r="C94" t="str">
            <v>Laép ñaët caàu dao haï theá &lt;=200A</v>
          </cell>
          <cell r="D94" t="str">
            <v>boä</v>
          </cell>
          <cell r="E94" t="str">
            <v>boä</v>
          </cell>
          <cell r="F94">
            <v>10430</v>
          </cell>
          <cell r="G94">
            <v>10430</v>
          </cell>
          <cell r="H94">
            <v>10741</v>
          </cell>
          <cell r="I94">
            <v>0</v>
          </cell>
          <cell r="J94">
            <v>31601</v>
          </cell>
        </row>
        <row r="95">
          <cell r="B95" t="str">
            <v>02.3143</v>
          </cell>
          <cell r="C95" t="str">
            <v>Laép ñaët caàu dao haï theá &lt;=400A</v>
          </cell>
          <cell r="D95" t="str">
            <v>boä</v>
          </cell>
          <cell r="E95" t="str">
            <v>boä</v>
          </cell>
          <cell r="F95">
            <v>10780</v>
          </cell>
          <cell r="G95">
            <v>10780</v>
          </cell>
          <cell r="H95">
            <v>15344</v>
          </cell>
          <cell r="I95">
            <v>0</v>
          </cell>
          <cell r="J95">
            <v>36904</v>
          </cell>
        </row>
        <row r="96">
          <cell r="B96" t="str">
            <v>02.3144</v>
          </cell>
          <cell r="C96" t="str">
            <v>Laép ñaët caàu dao haï theá &lt;=600A</v>
          </cell>
          <cell r="D96" t="str">
            <v>boä</v>
          </cell>
          <cell r="E96" t="str">
            <v>boä</v>
          </cell>
          <cell r="F96">
            <v>10780</v>
          </cell>
          <cell r="G96">
            <v>10780</v>
          </cell>
          <cell r="H96">
            <v>18413</v>
          </cell>
          <cell r="I96">
            <v>0</v>
          </cell>
          <cell r="J96">
            <v>39973</v>
          </cell>
        </row>
        <row r="97">
          <cell r="B97" t="str">
            <v>02.3145</v>
          </cell>
          <cell r="C97" t="str">
            <v>Laép ñaët caàu dao haï theá &gt;600A</v>
          </cell>
          <cell r="D97" t="str">
            <v>boä</v>
          </cell>
          <cell r="E97">
            <v>5000</v>
          </cell>
          <cell r="F97">
            <v>10780</v>
          </cell>
          <cell r="G97">
            <v>10780</v>
          </cell>
          <cell r="H97">
            <v>21481</v>
          </cell>
          <cell r="I97">
            <v>0</v>
          </cell>
          <cell r="J97">
            <v>43041</v>
          </cell>
        </row>
        <row r="98">
          <cell r="B98" t="str">
            <v>02.3151</v>
          </cell>
          <cell r="C98" t="str">
            <v>Laép ñaët caàu chì &lt;35kV</v>
          </cell>
          <cell r="D98" t="str">
            <v>boä</v>
          </cell>
          <cell r="E98" t="str">
            <v>boä</v>
          </cell>
          <cell r="F98">
            <v>32715</v>
          </cell>
          <cell r="G98">
            <v>35646</v>
          </cell>
          <cell r="H98">
            <v>36825</v>
          </cell>
          <cell r="I98">
            <v>0</v>
          </cell>
          <cell r="J98">
            <v>105186</v>
          </cell>
        </row>
        <row r="99">
          <cell r="B99" t="str">
            <v>02.3152</v>
          </cell>
          <cell r="C99" t="str">
            <v>Laép ñaët caàu chì &lt;10kV</v>
          </cell>
          <cell r="D99" t="str">
            <v>boä</v>
          </cell>
          <cell r="E99" t="str">
            <v>boä</v>
          </cell>
          <cell r="F99">
            <v>32715</v>
          </cell>
          <cell r="G99">
            <v>35646</v>
          </cell>
          <cell r="H99">
            <v>27619</v>
          </cell>
          <cell r="I99">
            <v>0</v>
          </cell>
          <cell r="J99">
            <v>95980</v>
          </cell>
        </row>
        <row r="100">
          <cell r="B100" t="str">
            <v>02.3154</v>
          </cell>
          <cell r="C100" t="str">
            <v>Laép ñaët caàu chì töï rôi &lt;15kV</v>
          </cell>
          <cell r="D100" t="str">
            <v>boä</v>
          </cell>
          <cell r="E100" t="str">
            <v>boä</v>
          </cell>
          <cell r="F100">
            <v>24340</v>
          </cell>
          <cell r="G100">
            <v>25780</v>
          </cell>
          <cell r="H100">
            <v>27619</v>
          </cell>
          <cell r="I100">
            <v>0</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I101">
            <v>0</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I102">
            <v>0</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I104">
            <v>0</v>
          </cell>
          <cell r="J104">
            <v>29413.666666666664</v>
          </cell>
        </row>
        <row r="105">
          <cell r="B105" t="str">
            <v>02.5114</v>
          </cell>
          <cell r="C105" t="str">
            <v>Laép choáng seùt van &lt;35kV</v>
          </cell>
          <cell r="D105" t="str">
            <v>boä</v>
          </cell>
          <cell r="E105">
            <v>0</v>
          </cell>
          <cell r="F105">
            <v>525000</v>
          </cell>
          <cell r="G105">
            <v>25782</v>
          </cell>
          <cell r="H105">
            <v>38360</v>
          </cell>
          <cell r="I105">
            <v>0</v>
          </cell>
          <cell r="J105">
            <v>64142</v>
          </cell>
        </row>
        <row r="106">
          <cell r="B106" t="str">
            <v>02.5115</v>
          </cell>
          <cell r="C106" t="str">
            <v>Laép ñaët choáng seùt van &lt;11KV</v>
          </cell>
          <cell r="D106" t="str">
            <v>boä</v>
          </cell>
          <cell r="E106" t="str">
            <v>boä</v>
          </cell>
          <cell r="F106">
            <v>16833</v>
          </cell>
          <cell r="G106">
            <v>18012</v>
          </cell>
          <cell r="H106">
            <v>11508</v>
          </cell>
          <cell r="I106">
            <v>0</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I110">
            <v>0</v>
          </cell>
          <cell r="J110">
            <v>10896.8</v>
          </cell>
        </row>
        <row r="111">
          <cell r="B111" t="str">
            <v>02.7121</v>
          </cell>
          <cell r="C111" t="str">
            <v>Laép  accu ñaõ toå hôïp</v>
          </cell>
          <cell r="D111" t="str">
            <v>bình</v>
          </cell>
          <cell r="E111" t="str">
            <v>boä</v>
          </cell>
          <cell r="F111">
            <v>4472.3</v>
          </cell>
          <cell r="G111">
            <v>4554</v>
          </cell>
          <cell r="H111">
            <v>7027.5</v>
          </cell>
          <cell r="I111">
            <v>0</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I115">
            <v>0</v>
          </cell>
          <cell r="J115">
            <v>187039</v>
          </cell>
        </row>
        <row r="116">
          <cell r="B116" t="str">
            <v>02.7132</v>
          </cell>
          <cell r="C116" t="str">
            <v>Laép maùy laïnh 1 cuïc 3CV</v>
          </cell>
          <cell r="D116" t="str">
            <v>maùy</v>
          </cell>
          <cell r="E116" t="str">
            <v>boä</v>
          </cell>
          <cell r="F116">
            <v>87675</v>
          </cell>
          <cell r="G116">
            <v>87675</v>
          </cell>
          <cell r="H116">
            <v>14611</v>
          </cell>
          <cell r="I116">
            <v>0</v>
          </cell>
          <cell r="J116">
            <v>189961</v>
          </cell>
        </row>
        <row r="117">
          <cell r="B117" t="str">
            <v>02.7133</v>
          </cell>
          <cell r="C117" t="str">
            <v>Laép maùy laïnh 1 cuïc 5CV</v>
          </cell>
          <cell r="D117" t="str">
            <v>maùy</v>
          </cell>
          <cell r="E117" t="str">
            <v>boä</v>
          </cell>
          <cell r="F117">
            <v>87675</v>
          </cell>
          <cell r="G117">
            <v>87675</v>
          </cell>
          <cell r="H117">
            <v>20456</v>
          </cell>
          <cell r="I117">
            <v>0</v>
          </cell>
          <cell r="J117">
            <v>195806</v>
          </cell>
        </row>
        <row r="118">
          <cell r="B118" t="str">
            <v>02.7134</v>
          </cell>
          <cell r="C118" t="str">
            <v xml:space="preserve">Laép maùy laïnh 2 cuïc </v>
          </cell>
          <cell r="D118" t="str">
            <v>maùy</v>
          </cell>
          <cell r="E118">
            <v>750000</v>
          </cell>
          <cell r="F118">
            <v>0</v>
          </cell>
          <cell r="G118">
            <v>0</v>
          </cell>
          <cell r="H118">
            <v>49312</v>
          </cell>
          <cell r="I118">
            <v>0</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I119">
            <v>0</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I120">
            <v>0</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I121">
            <v>0</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I123">
            <v>0</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I125">
            <v>0</v>
          </cell>
          <cell r="J125">
            <v>76490</v>
          </cell>
        </row>
        <row r="126">
          <cell r="B126" t="str">
            <v>CSATKSO</v>
          </cell>
          <cell r="C126" t="str">
            <v>Laép ñaët KÑT, aptomat 100A</v>
          </cell>
          <cell r="D126" t="str">
            <v>caùi</v>
          </cell>
          <cell r="E126" t="str">
            <v>boä</v>
          </cell>
          <cell r="F126">
            <v>12796</v>
          </cell>
          <cell r="G126">
            <v>12796</v>
          </cell>
          <cell r="H126">
            <v>8951</v>
          </cell>
          <cell r="I126">
            <v>0</v>
          </cell>
          <cell r="J126">
            <v>34543</v>
          </cell>
        </row>
        <row r="127">
          <cell r="B127" t="str">
            <v>SATKGIO</v>
          </cell>
          <cell r="C127" t="str">
            <v>Laép ñaët KÑT, aptomat 150A</v>
          </cell>
          <cell r="D127" t="str">
            <v>caùi</v>
          </cell>
          <cell r="E127" t="str">
            <v>boä</v>
          </cell>
          <cell r="F127">
            <v>12796</v>
          </cell>
          <cell r="G127">
            <v>12796</v>
          </cell>
          <cell r="H127">
            <v>10868</v>
          </cell>
          <cell r="I127">
            <v>0</v>
          </cell>
          <cell r="J127">
            <v>36460</v>
          </cell>
        </row>
        <row r="128">
          <cell r="B128" t="str">
            <v>LCCT</v>
          </cell>
          <cell r="C128" t="str">
            <v>Laép ñaët KÑT, aptomat 200A</v>
          </cell>
          <cell r="D128" t="str">
            <v>caùi</v>
          </cell>
          <cell r="E128">
            <v>1200000</v>
          </cell>
          <cell r="F128">
            <v>13566</v>
          </cell>
          <cell r="G128">
            <v>13566</v>
          </cell>
          <cell r="H128">
            <v>19180</v>
          </cell>
          <cell r="I128">
            <v>0</v>
          </cell>
          <cell r="J128">
            <v>46312</v>
          </cell>
        </row>
        <row r="129">
          <cell r="B129" t="str">
            <v>02.8401</v>
          </cell>
          <cell r="C129" t="str">
            <v>Laép ñaët KÑT, aptomat &lt;=300A</v>
          </cell>
          <cell r="D129" t="str">
            <v>caùi</v>
          </cell>
          <cell r="E129" t="str">
            <v>boä</v>
          </cell>
          <cell r="F129">
            <v>24379</v>
          </cell>
          <cell r="G129">
            <v>24819</v>
          </cell>
          <cell r="H129">
            <v>38360</v>
          </cell>
          <cell r="I129">
            <v>0</v>
          </cell>
          <cell r="J129">
            <v>87558</v>
          </cell>
        </row>
        <row r="130">
          <cell r="B130" t="str">
            <v>02.8402</v>
          </cell>
          <cell r="C130" t="str">
            <v>Laép ñaët KÑT, aptomat &lt;=400A</v>
          </cell>
          <cell r="D130" t="str">
            <v>caùi</v>
          </cell>
          <cell r="E130" t="str">
            <v>boä</v>
          </cell>
          <cell r="F130">
            <v>6899</v>
          </cell>
          <cell r="G130">
            <v>25299</v>
          </cell>
          <cell r="H130">
            <v>53703</v>
          </cell>
          <cell r="I130">
            <v>0</v>
          </cell>
          <cell r="J130">
            <v>79002</v>
          </cell>
        </row>
        <row r="131">
          <cell r="B131" t="str">
            <v>02.8403</v>
          </cell>
          <cell r="C131" t="str">
            <v>Laép ñaët KÑT, aptomat &lt;=600A</v>
          </cell>
          <cell r="D131" t="str">
            <v>caùi</v>
          </cell>
          <cell r="E131" t="str">
            <v>boä</v>
          </cell>
          <cell r="F131">
            <v>5519</v>
          </cell>
          <cell r="G131">
            <v>27848</v>
          </cell>
          <cell r="H131">
            <v>61375</v>
          </cell>
          <cell r="I131">
            <v>0</v>
          </cell>
          <cell r="J131">
            <v>89223</v>
          </cell>
        </row>
        <row r="132">
          <cell r="B132" t="str">
            <v>02.8404</v>
          </cell>
          <cell r="C132" t="str">
            <v>Laép ñaët KÑT, aptomat &lt;=1000A</v>
          </cell>
          <cell r="D132" t="str">
            <v>caùi</v>
          </cell>
          <cell r="E132" t="str">
            <v>boä</v>
          </cell>
          <cell r="F132">
            <v>4415</v>
          </cell>
          <cell r="G132">
            <v>35622</v>
          </cell>
          <cell r="H132">
            <v>76719</v>
          </cell>
          <cell r="I132">
            <v>0</v>
          </cell>
          <cell r="J132">
            <v>112341</v>
          </cell>
        </row>
        <row r="133">
          <cell r="B133" t="str">
            <v>02.8504</v>
          </cell>
          <cell r="C133" t="str">
            <v xml:space="preserve">Laép HT tuï buø treân daøn </v>
          </cell>
          <cell r="D133" t="str">
            <v>1x100kvar</v>
          </cell>
          <cell r="E133">
            <v>750000</v>
          </cell>
          <cell r="F133">
            <v>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I137">
            <v>0</v>
          </cell>
          <cell r="J137">
            <v>873.03</v>
          </cell>
        </row>
        <row r="138">
          <cell r="B138" t="str">
            <v>03.1202</v>
          </cell>
          <cell r="C138" t="str">
            <v>Laép ñaët caùp &lt;=2kg/m</v>
          </cell>
          <cell r="D138" t="str">
            <v>m</v>
          </cell>
          <cell r="E138">
            <v>0</v>
          </cell>
          <cell r="F138">
            <v>0</v>
          </cell>
          <cell r="G138">
            <v>492.5</v>
          </cell>
          <cell r="H138">
            <v>421.95</v>
          </cell>
          <cell r="I138">
            <v>0</v>
          </cell>
          <cell r="J138">
            <v>914.45</v>
          </cell>
        </row>
        <row r="139">
          <cell r="B139" t="str">
            <v>03.1203</v>
          </cell>
          <cell r="C139" t="str">
            <v>Laép ñaët caùp &lt;=3kg/m</v>
          </cell>
          <cell r="D139" t="str">
            <v>m</v>
          </cell>
          <cell r="E139" t="str">
            <v>boä</v>
          </cell>
          <cell r="F139">
            <v>9917.5999999999985</v>
          </cell>
          <cell r="G139">
            <v>492.5</v>
          </cell>
          <cell r="H139">
            <v>549.30999999999995</v>
          </cell>
          <cell r="I139">
            <v>0</v>
          </cell>
          <cell r="J139">
            <v>1041.81</v>
          </cell>
        </row>
        <row r="140">
          <cell r="B140" t="str">
            <v>03.1204</v>
          </cell>
          <cell r="C140" t="str">
            <v>Laép ñaët caùp &lt;=4,5kg/m</v>
          </cell>
          <cell r="D140" t="str">
            <v>m</v>
          </cell>
          <cell r="E140" t="str">
            <v>boä</v>
          </cell>
          <cell r="F140">
            <v>7933.8499999999995</v>
          </cell>
          <cell r="G140">
            <v>566.1</v>
          </cell>
          <cell r="H140">
            <v>718.09</v>
          </cell>
          <cell r="I140">
            <v>0</v>
          </cell>
          <cell r="J140">
            <v>1284.19</v>
          </cell>
        </row>
        <row r="141">
          <cell r="B141" t="str">
            <v>03.1205</v>
          </cell>
          <cell r="C141" t="str">
            <v>Laép ñaët caùp &lt;=6kg/m</v>
          </cell>
          <cell r="D141" t="str">
            <v>m</v>
          </cell>
          <cell r="E141" t="str">
            <v>boä</v>
          </cell>
          <cell r="F141">
            <v>6346.8499999999995</v>
          </cell>
          <cell r="G141">
            <v>596.1</v>
          </cell>
          <cell r="H141">
            <v>843.91</v>
          </cell>
          <cell r="I141">
            <v>0</v>
          </cell>
          <cell r="J141">
            <v>1440.01</v>
          </cell>
        </row>
        <row r="142">
          <cell r="B142" t="str">
            <v>03.1206</v>
          </cell>
          <cell r="C142" t="str">
            <v>Laép ñaët caùp &lt;=7,5kg/m</v>
          </cell>
          <cell r="D142" t="str">
            <v>m</v>
          </cell>
          <cell r="E142" t="str">
            <v>boä</v>
          </cell>
          <cell r="F142">
            <v>5077.25</v>
          </cell>
          <cell r="G142">
            <v>669.7</v>
          </cell>
          <cell r="H142">
            <v>1055.6500000000001</v>
          </cell>
          <cell r="I142">
            <v>0</v>
          </cell>
          <cell r="J142">
            <v>1725.3500000000001</v>
          </cell>
        </row>
        <row r="143">
          <cell r="B143" t="str">
            <v>03.1207</v>
          </cell>
          <cell r="C143" t="str">
            <v>Laép ñaët caùp &lt;=9kg/m</v>
          </cell>
          <cell r="D143" t="str">
            <v>m</v>
          </cell>
          <cell r="E143">
            <v>0</v>
          </cell>
          <cell r="F143">
            <v>0</v>
          </cell>
          <cell r="G143">
            <v>669.7</v>
          </cell>
          <cell r="H143">
            <v>1308.83</v>
          </cell>
          <cell r="I143">
            <v>0</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I144">
            <v>0</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I145">
            <v>0</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I146">
            <v>0</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I147">
            <v>0</v>
          </cell>
          <cell r="J147">
            <v>1622.81</v>
          </cell>
        </row>
        <row r="148">
          <cell r="B148" t="str">
            <v>03.1401</v>
          </cell>
          <cell r="C148" t="str">
            <v>Laép ñaët caùp trong oáng baûo veä, caùp &lt;=1kg/m</v>
          </cell>
          <cell r="D148" t="str">
            <v>m</v>
          </cell>
          <cell r="E148">
            <v>454.6</v>
          </cell>
          <cell r="F148">
            <v>454.6</v>
          </cell>
          <cell r="G148">
            <v>428</v>
          </cell>
          <cell r="H148">
            <v>443.44</v>
          </cell>
          <cell r="I148">
            <v>0</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I149">
            <v>0</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I150">
            <v>0</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I151">
            <v>0</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I152">
            <v>0</v>
          </cell>
          <cell r="J152">
            <v>2113.6</v>
          </cell>
        </row>
        <row r="153">
          <cell r="C153" t="str">
            <v>Laøm ñaàu caùp haï theá &lt;1000V, 3~5 ruoät; Neáu &lt;3 ruoät thì ñôn giaùx0,8</v>
          </cell>
          <cell r="D153" t="str">
            <v>Ño ñieän trôû tieáp xuùc cuûa moái noái rieâng</v>
          </cell>
          <cell r="E153" t="str">
            <v>m.noái</v>
          </cell>
          <cell r="F153">
            <v>0</v>
          </cell>
          <cell r="G153">
            <v>5545</v>
          </cell>
        </row>
        <row r="154">
          <cell r="B154" t="str">
            <v>03.2111</v>
          </cell>
          <cell r="C154" t="str">
            <v>Laøm ñaàu khoâ, &lt;=35mm2</v>
          </cell>
          <cell r="D154" t="str">
            <v>ñaàu</v>
          </cell>
          <cell r="E154">
            <v>0</v>
          </cell>
          <cell r="F154">
            <v>3234</v>
          </cell>
          <cell r="G154">
            <v>2604</v>
          </cell>
          <cell r="H154">
            <v>13362</v>
          </cell>
          <cell r="I154">
            <v>0</v>
          </cell>
          <cell r="J154">
            <v>19200</v>
          </cell>
        </row>
        <row r="155">
          <cell r="B155" t="str">
            <v>03.2112</v>
          </cell>
          <cell r="C155" t="str">
            <v>Laøm ñaàu khoâ, &lt;=70mm2</v>
          </cell>
          <cell r="D155" t="str">
            <v>ñaàu</v>
          </cell>
          <cell r="E155">
            <v>0</v>
          </cell>
          <cell r="F155">
            <v>3234</v>
          </cell>
          <cell r="G155">
            <v>2604</v>
          </cell>
          <cell r="H155">
            <v>15392</v>
          </cell>
          <cell r="I155">
            <v>0</v>
          </cell>
          <cell r="J155">
            <v>21230</v>
          </cell>
        </row>
        <row r="156">
          <cell r="B156" t="str">
            <v>03.2113</v>
          </cell>
          <cell r="C156" t="str">
            <v>Laøm ñaàu khoâ, &lt;=120mm2</v>
          </cell>
          <cell r="D156" t="str">
            <v>ñaàu</v>
          </cell>
          <cell r="E156" t="str">
            <v>Ph.töû</v>
          </cell>
          <cell r="F156">
            <v>3255</v>
          </cell>
          <cell r="G156">
            <v>2604</v>
          </cell>
          <cell r="H156">
            <v>17421</v>
          </cell>
          <cell r="I156">
            <v>0</v>
          </cell>
          <cell r="J156">
            <v>23280</v>
          </cell>
        </row>
        <row r="157">
          <cell r="B157" t="str">
            <v>03.2114</v>
          </cell>
          <cell r="C157" t="str">
            <v>Laøm ñaàu khoâ, &lt;=185mm2</v>
          </cell>
          <cell r="D157" t="str">
            <v>ñaàu</v>
          </cell>
          <cell r="E157" t="str">
            <v>caùi</v>
          </cell>
          <cell r="F157">
            <v>4305</v>
          </cell>
          <cell r="G157">
            <v>3465</v>
          </cell>
          <cell r="H157">
            <v>19282</v>
          </cell>
          <cell r="I157">
            <v>0</v>
          </cell>
          <cell r="J157">
            <v>27052</v>
          </cell>
        </row>
        <row r="158">
          <cell r="B158" t="str">
            <v>03.2115</v>
          </cell>
          <cell r="C158" t="str">
            <v>Laøm ñaàu khoâ, &lt;=240mm2</v>
          </cell>
          <cell r="D158" t="str">
            <v>ñaàu</v>
          </cell>
          <cell r="E158" t="str">
            <v>baùt</v>
          </cell>
          <cell r="F158">
            <v>4326</v>
          </cell>
          <cell r="G158">
            <v>3486</v>
          </cell>
          <cell r="H158">
            <v>21650</v>
          </cell>
          <cell r="I158">
            <v>0</v>
          </cell>
          <cell r="J158">
            <v>29462</v>
          </cell>
        </row>
        <row r="159">
          <cell r="B159" t="str">
            <v>03.2116</v>
          </cell>
          <cell r="C159" t="str">
            <v>Laøm ñaàu khoâ, &lt;=300mm2</v>
          </cell>
          <cell r="D159" t="str">
            <v>ñaàu</v>
          </cell>
          <cell r="E159" t="str">
            <v>baùt</v>
          </cell>
          <cell r="F159">
            <v>4326</v>
          </cell>
          <cell r="G159">
            <v>3486</v>
          </cell>
          <cell r="H159">
            <v>24356</v>
          </cell>
          <cell r="I159">
            <v>0</v>
          </cell>
          <cell r="J159">
            <v>32168</v>
          </cell>
        </row>
        <row r="160">
          <cell r="B160" t="str">
            <v>03.2117</v>
          </cell>
          <cell r="C160" t="str">
            <v>Laøm ñaàu khoâ, &lt;=400mm2</v>
          </cell>
          <cell r="D160" t="str">
            <v>ñaàu</v>
          </cell>
          <cell r="E160">
            <v>0</v>
          </cell>
          <cell r="F160">
            <v>5402</v>
          </cell>
          <cell r="G160">
            <v>4352</v>
          </cell>
          <cell r="H160">
            <v>29261</v>
          </cell>
          <cell r="I160">
            <v>0</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I162">
            <v>0</v>
          </cell>
          <cell r="J162">
            <v>80615</v>
          </cell>
        </row>
        <row r="163">
          <cell r="B163" t="str">
            <v>03.2316a</v>
          </cell>
          <cell r="C163" t="str">
            <v>Laøm ñaàu caùp khoâ &lt;= 300 mm2</v>
          </cell>
          <cell r="D163" t="str">
            <v>ñaàu</v>
          </cell>
          <cell r="E163">
            <v>0</v>
          </cell>
          <cell r="F163">
            <v>0</v>
          </cell>
          <cell r="G163">
            <v>6006</v>
          </cell>
          <cell r="H163">
            <v>61229</v>
          </cell>
          <cell r="I163">
            <v>0</v>
          </cell>
          <cell r="J163">
            <v>67235</v>
          </cell>
        </row>
        <row r="164">
          <cell r="B164" t="str">
            <v>03.2315a</v>
          </cell>
          <cell r="C164" t="str">
            <v>Laøm ñaàu caùp khoâ &lt;= 240 mm2</v>
          </cell>
          <cell r="D164" t="str">
            <v>ñaàu</v>
          </cell>
          <cell r="E164" t="str">
            <v>caùi</v>
          </cell>
          <cell r="F164">
            <v>4172</v>
          </cell>
          <cell r="G164">
            <v>6006</v>
          </cell>
          <cell r="H164">
            <v>47190</v>
          </cell>
          <cell r="I164">
            <v>0</v>
          </cell>
          <cell r="J164">
            <v>53196</v>
          </cell>
        </row>
        <row r="165">
          <cell r="B165" t="str">
            <v>03.2314a</v>
          </cell>
          <cell r="C165" t="str">
            <v>Laøm ñaàu caùp khoâ &lt;= 185 mm2</v>
          </cell>
          <cell r="D165" t="str">
            <v>ñaàu</v>
          </cell>
          <cell r="E165" t="str">
            <v>caùi</v>
          </cell>
          <cell r="F165">
            <v>3754</v>
          </cell>
          <cell r="G165">
            <v>5985</v>
          </cell>
          <cell r="H165">
            <v>42285</v>
          </cell>
          <cell r="I165">
            <v>0</v>
          </cell>
          <cell r="J165">
            <v>48270</v>
          </cell>
        </row>
        <row r="166">
          <cell r="B166" t="str">
            <v>03.2313a</v>
          </cell>
          <cell r="C166" t="str">
            <v>Laøm ñaàu caùp khoâ &lt;= 120 mm2</v>
          </cell>
          <cell r="D166" t="str">
            <v>ñaàu</v>
          </cell>
          <cell r="E166" t="str">
            <v>caùi</v>
          </cell>
          <cell r="F166">
            <v>3379</v>
          </cell>
          <cell r="G166">
            <v>5145</v>
          </cell>
          <cell r="H166">
            <v>38395</v>
          </cell>
          <cell r="I166">
            <v>0</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I168">
            <v>0</v>
          </cell>
          <cell r="J168">
            <v>17867</v>
          </cell>
        </row>
        <row r="169">
          <cell r="B169" t="str">
            <v>03.2502</v>
          </cell>
          <cell r="C169" t="str">
            <v>Laøm ñaàu caùp kieåm tra soá ruoät &lt;=14</v>
          </cell>
          <cell r="D169" t="str">
            <v>ñaàu</v>
          </cell>
          <cell r="E169" t="str">
            <v>duï</v>
          </cell>
          <cell r="F169">
            <v>3465</v>
          </cell>
          <cell r="G169">
            <v>3150</v>
          </cell>
          <cell r="H169">
            <v>18299</v>
          </cell>
          <cell r="I169">
            <v>0</v>
          </cell>
          <cell r="J169">
            <v>24914</v>
          </cell>
        </row>
        <row r="170">
          <cell r="B170" t="str">
            <v>03.2503</v>
          </cell>
          <cell r="C170" t="str">
            <v>Laøm ñaàu caùp kieåm tra soá ruoät &lt;=19</v>
          </cell>
          <cell r="D170" t="str">
            <v>ñaàu</v>
          </cell>
          <cell r="E170" t="str">
            <v>tuï</v>
          </cell>
          <cell r="F170">
            <v>3848</v>
          </cell>
          <cell r="G170">
            <v>3533</v>
          </cell>
          <cell r="H170">
            <v>23844</v>
          </cell>
          <cell r="I170">
            <v>0</v>
          </cell>
          <cell r="J170">
            <v>31225</v>
          </cell>
        </row>
        <row r="171">
          <cell r="B171" t="str">
            <v>03.2504</v>
          </cell>
          <cell r="C171" t="str">
            <v>Laøm ñaàu caùp kieåm tra soá ruoät &lt;=27</v>
          </cell>
          <cell r="D171" t="str">
            <v>ñaàu</v>
          </cell>
          <cell r="E171" t="str">
            <v>tuï</v>
          </cell>
          <cell r="F171">
            <v>4725</v>
          </cell>
          <cell r="G171">
            <v>4347</v>
          </cell>
          <cell r="H171">
            <v>26432</v>
          </cell>
          <cell r="I171">
            <v>0</v>
          </cell>
          <cell r="J171">
            <v>35504</v>
          </cell>
        </row>
        <row r="172">
          <cell r="B172" t="str">
            <v>03.2505</v>
          </cell>
          <cell r="C172" t="str">
            <v>Laøm ñaàu caùp kieåm tra soá ruoät &lt;=36</v>
          </cell>
          <cell r="D172" t="str">
            <v>ñaàu</v>
          </cell>
          <cell r="E172" t="str">
            <v>tuï</v>
          </cell>
          <cell r="F172">
            <v>5880</v>
          </cell>
          <cell r="G172">
            <v>5460</v>
          </cell>
          <cell r="H172">
            <v>35674</v>
          </cell>
          <cell r="I172">
            <v>0</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I174">
            <v>0</v>
          </cell>
          <cell r="J174">
            <v>9860</v>
          </cell>
        </row>
        <row r="175">
          <cell r="B175" t="str">
            <v>03.3102</v>
          </cell>
          <cell r="C175" t="str">
            <v>Ñaøo ñaát caáp II</v>
          </cell>
          <cell r="D175" t="str">
            <v>m3</v>
          </cell>
          <cell r="E175" t="str">
            <v>sôïi</v>
          </cell>
          <cell r="F175">
            <v>3768</v>
          </cell>
          <cell r="G175">
            <v>14716</v>
          </cell>
          <cell r="H175">
            <v>56686</v>
          </cell>
          <cell r="I175">
            <v>0</v>
          </cell>
          <cell r="J175">
            <v>14716</v>
          </cell>
        </row>
        <row r="176">
          <cell r="B176" t="str">
            <v>03.3201</v>
          </cell>
          <cell r="C176" t="str">
            <v>Ñaép ñaát caáp I</v>
          </cell>
          <cell r="D176" t="str">
            <v>m3</v>
          </cell>
          <cell r="E176" t="str">
            <v>sôïi</v>
          </cell>
          <cell r="F176">
            <v>3014</v>
          </cell>
          <cell r="G176">
            <v>7505</v>
          </cell>
          <cell r="H176">
            <v>45349</v>
          </cell>
          <cell r="I176">
            <v>0</v>
          </cell>
          <cell r="J176">
            <v>7505</v>
          </cell>
        </row>
        <row r="177">
          <cell r="B177" t="str">
            <v>03.3202</v>
          </cell>
          <cell r="C177" t="str">
            <v>Ñaép ñaát caáp II</v>
          </cell>
          <cell r="D177" t="str">
            <v>m3</v>
          </cell>
          <cell r="E177" t="str">
            <v>sôïi</v>
          </cell>
          <cell r="F177">
            <v>410</v>
          </cell>
          <cell r="G177">
            <v>8682</v>
          </cell>
          <cell r="H177">
            <v>2247</v>
          </cell>
          <cell r="I177">
            <v>0</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I179">
            <v>0</v>
          </cell>
          <cell r="J179">
            <v>11460</v>
          </cell>
        </row>
        <row r="180">
          <cell r="B180" t="str">
            <v>03.3502</v>
          </cell>
          <cell r="C180" t="str">
            <v>Soá ruoät &lt;= 6</v>
          </cell>
          <cell r="D180" t="str">
            <v>hoäp</v>
          </cell>
          <cell r="E180" t="str">
            <v>sôïi</v>
          </cell>
          <cell r="F180">
            <v>5652</v>
          </cell>
          <cell r="G180">
            <v>66436.5</v>
          </cell>
          <cell r="H180">
            <v>16451</v>
          </cell>
          <cell r="I180">
            <v>0</v>
          </cell>
          <cell r="J180">
            <v>16451</v>
          </cell>
        </row>
        <row r="181">
          <cell r="B181" t="str">
            <v>03.3503</v>
          </cell>
          <cell r="C181" t="str">
            <v>Soá ruoät &lt;= 14</v>
          </cell>
          <cell r="D181" t="str">
            <v>hoäp</v>
          </cell>
          <cell r="E181" t="str">
            <v>sôïi</v>
          </cell>
          <cell r="F181">
            <v>4521</v>
          </cell>
          <cell r="G181">
            <v>30892.5</v>
          </cell>
          <cell r="H181">
            <v>23660</v>
          </cell>
          <cell r="I181">
            <v>0</v>
          </cell>
          <cell r="J181">
            <v>23660</v>
          </cell>
        </row>
        <row r="182">
          <cell r="B182" t="str">
            <v>03.3504</v>
          </cell>
          <cell r="C182" t="str">
            <v>Soá ruoät &lt;= 19</v>
          </cell>
          <cell r="D182" t="str">
            <v>hoäp</v>
          </cell>
          <cell r="E182" t="str">
            <v>sôïi</v>
          </cell>
          <cell r="F182">
            <v>615</v>
          </cell>
          <cell r="G182">
            <v>15447</v>
          </cell>
          <cell r="H182">
            <v>30684</v>
          </cell>
          <cell r="I182">
            <v>0</v>
          </cell>
          <cell r="J182">
            <v>30684</v>
          </cell>
        </row>
        <row r="183">
          <cell r="B183" t="str">
            <v>03.3505</v>
          </cell>
          <cell r="C183" t="str">
            <v>Soá ruoät &lt;= 27</v>
          </cell>
          <cell r="D183" t="str">
            <v>hoäp</v>
          </cell>
          <cell r="E183">
            <v>0</v>
          </cell>
          <cell r="F183">
            <v>0</v>
          </cell>
          <cell r="G183">
            <v>0</v>
          </cell>
          <cell r="H183">
            <v>34011</v>
          </cell>
          <cell r="I183">
            <v>0</v>
          </cell>
          <cell r="J183">
            <v>34011</v>
          </cell>
        </row>
        <row r="184">
          <cell r="B184" t="str">
            <v>03.3506</v>
          </cell>
          <cell r="C184" t="str">
            <v>Soá ruoät &lt;= 36</v>
          </cell>
          <cell r="D184" t="str">
            <v>hoäp</v>
          </cell>
          <cell r="E184" t="str">
            <v>sôïi</v>
          </cell>
          <cell r="F184">
            <v>4710</v>
          </cell>
          <cell r="G184">
            <v>66435.599999999991</v>
          </cell>
          <cell r="H184">
            <v>46025</v>
          </cell>
          <cell r="I184">
            <v>0</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I186">
            <v>0</v>
          </cell>
          <cell r="J186">
            <v>205.4</v>
          </cell>
        </row>
        <row r="187">
          <cell r="B187" t="str">
            <v>04.1102</v>
          </cell>
          <cell r="C187" t="str">
            <v>Keùo daây AC tieát dieän &lt;=50mm2</v>
          </cell>
          <cell r="D187" t="str">
            <v>m</v>
          </cell>
          <cell r="E187" t="str">
            <v>sôïi</v>
          </cell>
          <cell r="F187">
            <v>2.9</v>
          </cell>
          <cell r="G187">
            <v>3.03</v>
          </cell>
          <cell r="H187">
            <v>260.83999999999997</v>
          </cell>
          <cell r="I187">
            <v>0</v>
          </cell>
          <cell r="J187">
            <v>266.77</v>
          </cell>
        </row>
        <row r="188">
          <cell r="B188" t="str">
            <v>04.1103</v>
          </cell>
          <cell r="C188" t="str">
            <v>Keùo daây AC tieát dieän &lt;=70mm2</v>
          </cell>
          <cell r="D188" t="str">
            <v>m</v>
          </cell>
          <cell r="E188">
            <v>0</v>
          </cell>
          <cell r="F188">
            <v>3.21</v>
          </cell>
          <cell r="G188">
            <v>3.38</v>
          </cell>
          <cell r="H188">
            <v>352.91</v>
          </cell>
          <cell r="I188">
            <v>0</v>
          </cell>
          <cell r="J188">
            <v>359.5</v>
          </cell>
        </row>
        <row r="189">
          <cell r="B189" t="str">
            <v>04.1104</v>
          </cell>
          <cell r="C189" t="str">
            <v>Keùo daây AC tieát dieän &lt;=95mm2</v>
          </cell>
          <cell r="D189" t="str">
            <v>m</v>
          </cell>
          <cell r="E189" t="str">
            <v>sôïi</v>
          </cell>
          <cell r="F189">
            <v>3.51</v>
          </cell>
          <cell r="G189">
            <v>3.73</v>
          </cell>
          <cell r="H189">
            <v>491</v>
          </cell>
          <cell r="I189">
            <v>0</v>
          </cell>
          <cell r="J189">
            <v>498.24</v>
          </cell>
        </row>
        <row r="190">
          <cell r="B190" t="str">
            <v>04.1105</v>
          </cell>
          <cell r="C190" t="str">
            <v>Keùo daây AC tieát dieän &lt;=120mm2</v>
          </cell>
          <cell r="D190" t="str">
            <v>m</v>
          </cell>
          <cell r="E190" t="str">
            <v>sôïi</v>
          </cell>
          <cell r="F190">
            <v>3.82</v>
          </cell>
          <cell r="G190">
            <v>4.07</v>
          </cell>
          <cell r="H190">
            <v>552.38</v>
          </cell>
          <cell r="I190">
            <v>0</v>
          </cell>
          <cell r="J190">
            <v>560.27</v>
          </cell>
        </row>
        <row r="191">
          <cell r="B191" t="str">
            <v>04.1106</v>
          </cell>
          <cell r="C191" t="str">
            <v>Keùo daây AC tieát dieän &lt;=150mm2</v>
          </cell>
          <cell r="D191" t="str">
            <v>m</v>
          </cell>
          <cell r="E191" t="str">
            <v>sôïi</v>
          </cell>
          <cell r="F191">
            <v>4.21</v>
          </cell>
          <cell r="G191">
            <v>4.47</v>
          </cell>
          <cell r="H191">
            <v>659.78</v>
          </cell>
          <cell r="I191">
            <v>0</v>
          </cell>
          <cell r="J191">
            <v>668.45999999999992</v>
          </cell>
        </row>
        <row r="192">
          <cell r="B192" t="str">
            <v>04.1201</v>
          </cell>
          <cell r="C192" t="str">
            <v>Keùo daây AC tieát dieän &lt;=185mm2</v>
          </cell>
          <cell r="D192" t="str">
            <v>m</v>
          </cell>
          <cell r="E192" t="str">
            <v>sôïi</v>
          </cell>
          <cell r="F192">
            <v>4.21</v>
          </cell>
          <cell r="G192">
            <v>4.47</v>
          </cell>
          <cell r="H192">
            <v>782.53</v>
          </cell>
          <cell r="I192">
            <v>0</v>
          </cell>
          <cell r="J192">
            <v>791.20999999999992</v>
          </cell>
        </row>
        <row r="193">
          <cell r="B193" t="str">
            <v>04.1202</v>
          </cell>
          <cell r="C193" t="str">
            <v>Keùo daây AC tieát dieän &lt;=240mm2</v>
          </cell>
          <cell r="D193" t="str">
            <v>m</v>
          </cell>
          <cell r="E193">
            <v>0</v>
          </cell>
          <cell r="F193">
            <v>4.21</v>
          </cell>
          <cell r="G193">
            <v>4.47</v>
          </cell>
          <cell r="H193">
            <v>902.22</v>
          </cell>
          <cell r="I193">
            <v>0</v>
          </cell>
          <cell r="J193">
            <v>910.9</v>
          </cell>
        </row>
        <row r="194">
          <cell r="B194" t="str">
            <v>04.1203</v>
          </cell>
          <cell r="C194" t="str">
            <v>Keùo daây AC tieát dieän &lt;=300mm2</v>
          </cell>
          <cell r="D194" t="str">
            <v>m</v>
          </cell>
          <cell r="E194">
            <v>0</v>
          </cell>
          <cell r="F194">
            <v>6.01</v>
          </cell>
          <cell r="G194">
            <v>6.36</v>
          </cell>
          <cell r="H194">
            <v>1150.79</v>
          </cell>
          <cell r="I194">
            <v>0</v>
          </cell>
          <cell r="J194">
            <v>1163.1599999999999</v>
          </cell>
        </row>
        <row r="195">
          <cell r="B195" t="str">
            <v>04.1204</v>
          </cell>
          <cell r="C195" t="str">
            <v>Keùo daây AC tieát dieän &lt;=400mm2</v>
          </cell>
          <cell r="D195" t="str">
            <v>m</v>
          </cell>
          <cell r="E195" t="str">
            <v>caùi</v>
          </cell>
          <cell r="F195">
            <v>6.01</v>
          </cell>
          <cell r="G195">
            <v>6.36</v>
          </cell>
          <cell r="H195">
            <v>1519.04</v>
          </cell>
          <cell r="I195">
            <v>0</v>
          </cell>
          <cell r="J195">
            <v>1531.4099999999999</v>
          </cell>
        </row>
        <row r="196">
          <cell r="B196" t="str">
            <v>04.1205</v>
          </cell>
          <cell r="C196" t="str">
            <v>Keùo daây AC tieát dieän 500mm2</v>
          </cell>
          <cell r="D196" t="str">
            <v>m</v>
          </cell>
          <cell r="E196" t="str">
            <v>caùi</v>
          </cell>
          <cell r="F196">
            <v>6.01</v>
          </cell>
          <cell r="G196">
            <v>6.36</v>
          </cell>
          <cell r="H196">
            <v>1779.88</v>
          </cell>
          <cell r="I196">
            <v>0</v>
          </cell>
          <cell r="J196">
            <v>1786.24</v>
          </cell>
        </row>
        <row r="197">
          <cell r="B197" t="str">
            <v>04.1206</v>
          </cell>
          <cell r="C197" t="str">
            <v>Keùo daây AC tieát dieän &gt;= 800mm2</v>
          </cell>
          <cell r="D197" t="str">
            <v>m</v>
          </cell>
          <cell r="E197" t="str">
            <v>caùi</v>
          </cell>
          <cell r="F197">
            <v>6.01</v>
          </cell>
          <cell r="G197">
            <v>6.36</v>
          </cell>
          <cell r="H197">
            <v>1933.32</v>
          </cell>
          <cell r="I197">
            <v>0</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E204">
            <v>0</v>
          </cell>
          <cell r="F204">
            <v>30936.9</v>
          </cell>
          <cell r="G204">
            <v>0</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E209">
            <v>0</v>
          </cell>
          <cell r="F209">
            <v>130886.9</v>
          </cell>
          <cell r="G209">
            <v>0</v>
          </cell>
          <cell r="H209">
            <v>4414.6000000000004</v>
          </cell>
          <cell r="I209">
            <v>4686.3</v>
          </cell>
          <cell r="J209">
            <v>139987.79999999999</v>
          </cell>
        </row>
        <row r="210">
          <cell r="C210" t="str">
            <v>Khi laép ñaët thanh ñoàng xuoáng thieát bò NCx1,1</v>
          </cell>
          <cell r="D210" t="str">
            <v>m</v>
          </cell>
          <cell r="E210">
            <v>0</v>
          </cell>
          <cell r="F210">
            <v>958</v>
          </cell>
          <cell r="G210">
            <v>958</v>
          </cell>
          <cell r="H210">
            <v>460</v>
          </cell>
          <cell r="I210">
            <v>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I212">
            <v>0</v>
          </cell>
          <cell r="J212">
            <v>5536</v>
          </cell>
        </row>
        <row r="213">
          <cell r="B213" t="str">
            <v>04.2102</v>
          </cell>
          <cell r="C213" t="str">
            <v>Laép ñaët chuoâi söù &lt;=5baùt/chuoãi</v>
          </cell>
          <cell r="D213" t="str">
            <v>Chuoãi</v>
          </cell>
          <cell r="E213" t="str">
            <v>ph.töû</v>
          </cell>
          <cell r="F213">
            <v>2871</v>
          </cell>
          <cell r="G213">
            <v>2300</v>
          </cell>
          <cell r="H213">
            <v>6905</v>
          </cell>
          <cell r="I213">
            <v>0</v>
          </cell>
          <cell r="J213">
            <v>12076</v>
          </cell>
        </row>
        <row r="214">
          <cell r="B214" t="str">
            <v>04.2103</v>
          </cell>
          <cell r="C214" t="str">
            <v>Laép ñaët chuoâi söù &lt;=8baùt/chuoãi</v>
          </cell>
          <cell r="D214" t="str">
            <v>chuoãi</v>
          </cell>
          <cell r="E214" t="str">
            <v>ph.töû</v>
          </cell>
          <cell r="F214">
            <v>4590</v>
          </cell>
          <cell r="G214">
            <v>3676</v>
          </cell>
          <cell r="H214">
            <v>10894</v>
          </cell>
          <cell r="I214">
            <v>0</v>
          </cell>
          <cell r="J214">
            <v>19160</v>
          </cell>
        </row>
        <row r="215">
          <cell r="B215" t="str">
            <v>04.2104</v>
          </cell>
          <cell r="C215" t="str">
            <v>Laép ñaët chuoâi söù &lt;=11baùt/chuoãi</v>
          </cell>
          <cell r="D215" t="str">
            <v>chuoãi</v>
          </cell>
          <cell r="E215" t="str">
            <v>caùi</v>
          </cell>
          <cell r="F215">
            <v>6309</v>
          </cell>
          <cell r="G215">
            <v>5052</v>
          </cell>
          <cell r="H215">
            <v>15497</v>
          </cell>
          <cell r="I215">
            <v>0</v>
          </cell>
          <cell r="J215">
            <v>26858</v>
          </cell>
        </row>
        <row r="216">
          <cell r="B216" t="str">
            <v>04.2201</v>
          </cell>
          <cell r="C216" t="str">
            <v>Laép ñaët söù ñöùng 10-35kV</v>
          </cell>
          <cell r="D216" t="str">
            <v>caùi</v>
          </cell>
          <cell r="E216">
            <v>0</v>
          </cell>
          <cell r="F216">
            <v>2871</v>
          </cell>
          <cell r="G216">
            <v>2300</v>
          </cell>
          <cell r="H216">
            <v>3529</v>
          </cell>
          <cell r="I216">
            <v>0</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I219">
            <v>0</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E221">
            <v>0</v>
          </cell>
          <cell r="F221">
            <v>0</v>
          </cell>
          <cell r="G221">
            <v>23300</v>
          </cell>
          <cell r="H221">
            <v>135312</v>
          </cell>
          <cell r="I221">
            <v>220494</v>
          </cell>
          <cell r="J221">
            <v>379106</v>
          </cell>
        </row>
        <row r="222">
          <cell r="B222" t="str">
            <v>04.2304</v>
          </cell>
          <cell r="C222" t="str">
            <v>Laép ñaët söù xuyeân 500kV</v>
          </cell>
          <cell r="D222" t="str">
            <v>caùi</v>
          </cell>
          <cell r="E222">
            <v>0</v>
          </cell>
          <cell r="F222">
            <v>0</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I224">
            <v>0</v>
          </cell>
          <cell r="J224">
            <v>205.4</v>
          </cell>
        </row>
        <row r="225">
          <cell r="B225" t="str">
            <v>04.1102</v>
          </cell>
          <cell r="C225" t="str">
            <v>Tieát dieän  &lt;=50mm2</v>
          </cell>
          <cell r="D225" t="str">
            <v>m</v>
          </cell>
          <cell r="E225" t="str">
            <v>heä.thg</v>
          </cell>
          <cell r="F225">
            <v>2.9</v>
          </cell>
          <cell r="G225">
            <v>3.03</v>
          </cell>
          <cell r="H225">
            <v>260.83999999999997</v>
          </cell>
          <cell r="I225">
            <v>0</v>
          </cell>
          <cell r="J225">
            <v>266.77</v>
          </cell>
        </row>
        <row r="226">
          <cell r="B226" t="str">
            <v>04.1103</v>
          </cell>
          <cell r="C226" t="str">
            <v>Tieát dieän  &lt;=70mm2</v>
          </cell>
          <cell r="D226" t="str">
            <v>m</v>
          </cell>
          <cell r="E226">
            <v>0</v>
          </cell>
          <cell r="F226">
            <v>3.21</v>
          </cell>
          <cell r="G226">
            <v>3.38</v>
          </cell>
          <cell r="H226">
            <v>352.91</v>
          </cell>
          <cell r="I226">
            <v>0</v>
          </cell>
          <cell r="J226">
            <v>359.5</v>
          </cell>
        </row>
        <row r="227">
          <cell r="B227" t="str">
            <v>04.1104</v>
          </cell>
          <cell r="C227" t="str">
            <v>Tieát dieän  &lt;=95mm2</v>
          </cell>
          <cell r="D227" t="str">
            <v>m</v>
          </cell>
          <cell r="E227" t="str">
            <v>vò trí</v>
          </cell>
          <cell r="F227">
            <v>3.51</v>
          </cell>
          <cell r="G227">
            <v>3.73</v>
          </cell>
          <cell r="H227">
            <v>491</v>
          </cell>
          <cell r="I227">
            <v>0</v>
          </cell>
          <cell r="J227">
            <v>498.24</v>
          </cell>
        </row>
        <row r="228">
          <cell r="B228" t="str">
            <v>04.1105</v>
          </cell>
          <cell r="C228" t="str">
            <v>Tieát dieän  &lt;=120mm2</v>
          </cell>
          <cell r="D228" t="str">
            <v>m</v>
          </cell>
          <cell r="E228" t="str">
            <v>vò trí</v>
          </cell>
          <cell r="F228">
            <v>3.82</v>
          </cell>
          <cell r="G228">
            <v>4.07</v>
          </cell>
          <cell r="H228">
            <v>552.38</v>
          </cell>
          <cell r="I228">
            <v>0</v>
          </cell>
          <cell r="J228">
            <v>560.27</v>
          </cell>
        </row>
        <row r="229">
          <cell r="B229" t="str">
            <v>04.1106</v>
          </cell>
          <cell r="C229" t="str">
            <v>Tieát dieän  &lt;=150mm2</v>
          </cell>
          <cell r="D229" t="str">
            <v>m</v>
          </cell>
          <cell r="E229">
            <v>0</v>
          </cell>
          <cell r="F229">
            <v>4.21</v>
          </cell>
          <cell r="G229">
            <v>4.47</v>
          </cell>
          <cell r="H229">
            <v>659.78</v>
          </cell>
          <cell r="I229">
            <v>0</v>
          </cell>
          <cell r="J229">
            <v>668.45999999999992</v>
          </cell>
        </row>
        <row r="230">
          <cell r="B230" t="str">
            <v>04.1201</v>
          </cell>
          <cell r="C230" t="str">
            <v>Tieát dieän  &lt;=185mm2</v>
          </cell>
          <cell r="D230" t="str">
            <v>m</v>
          </cell>
          <cell r="E230" t="str">
            <v>vò trí</v>
          </cell>
          <cell r="F230">
            <v>4.21</v>
          </cell>
          <cell r="G230">
            <v>4.47</v>
          </cell>
          <cell r="H230">
            <v>782.53</v>
          </cell>
          <cell r="I230">
            <v>0</v>
          </cell>
          <cell r="J230">
            <v>791.20999999999992</v>
          </cell>
        </row>
        <row r="231">
          <cell r="B231" t="str">
            <v>04.1202</v>
          </cell>
          <cell r="C231" t="str">
            <v>Tieát dieän  &lt;=240mm2</v>
          </cell>
          <cell r="D231" t="str">
            <v>m</v>
          </cell>
          <cell r="E231" t="str">
            <v>vò trí</v>
          </cell>
          <cell r="F231">
            <v>4.21</v>
          </cell>
          <cell r="G231">
            <v>4.47</v>
          </cell>
          <cell r="H231">
            <v>902.22</v>
          </cell>
          <cell r="I231">
            <v>0</v>
          </cell>
          <cell r="J231">
            <v>910.9</v>
          </cell>
        </row>
        <row r="232">
          <cell r="B232" t="str">
            <v>04.1203</v>
          </cell>
          <cell r="C232" t="str">
            <v>Tieát dieän  &lt;=300mm2</v>
          </cell>
          <cell r="D232" t="str">
            <v>m</v>
          </cell>
          <cell r="E232">
            <v>0</v>
          </cell>
          <cell r="F232">
            <v>6.01</v>
          </cell>
          <cell r="G232">
            <v>6.36</v>
          </cell>
          <cell r="H232">
            <v>1150.79</v>
          </cell>
          <cell r="I232">
            <v>0</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I234">
            <v>0</v>
          </cell>
          <cell r="J234">
            <v>255.64</v>
          </cell>
        </row>
        <row r="235">
          <cell r="B235" t="str">
            <v>04.1302</v>
          </cell>
          <cell r="C235" t="str">
            <v>Tieát dieän  &lt;=25mm2</v>
          </cell>
          <cell r="D235" t="str">
            <v>m</v>
          </cell>
          <cell r="E235" t="str">
            <v>caùi</v>
          </cell>
          <cell r="F235">
            <v>2.72</v>
          </cell>
          <cell r="G235">
            <v>2.82</v>
          </cell>
          <cell r="H235">
            <v>306.88</v>
          </cell>
          <cell r="I235">
            <v>0</v>
          </cell>
          <cell r="J235">
            <v>312.42</v>
          </cell>
        </row>
        <row r="236">
          <cell r="B236" t="str">
            <v>04.1303</v>
          </cell>
          <cell r="C236" t="str">
            <v>Tieát dieän  &lt;=35mm2</v>
          </cell>
          <cell r="D236" t="str">
            <v>m</v>
          </cell>
          <cell r="E236" t="str">
            <v>caùi</v>
          </cell>
          <cell r="F236">
            <v>2.9</v>
          </cell>
          <cell r="G236">
            <v>3.03</v>
          </cell>
          <cell r="H236">
            <v>345.24</v>
          </cell>
          <cell r="I236">
            <v>0</v>
          </cell>
          <cell r="J236">
            <v>351.17</v>
          </cell>
        </row>
        <row r="237">
          <cell r="B237" t="str">
            <v>04.1304</v>
          </cell>
          <cell r="C237" t="str">
            <v>Tieát dieän  &lt;=50mm2</v>
          </cell>
          <cell r="D237" t="str">
            <v>m</v>
          </cell>
          <cell r="E237" t="str">
            <v>caùi</v>
          </cell>
          <cell r="F237">
            <v>3.21</v>
          </cell>
          <cell r="G237">
            <v>3.38</v>
          </cell>
          <cell r="H237">
            <v>386.66</v>
          </cell>
          <cell r="I237">
            <v>0</v>
          </cell>
          <cell r="J237">
            <v>393.25</v>
          </cell>
        </row>
        <row r="238">
          <cell r="B238" t="str">
            <v>04.1305</v>
          </cell>
          <cell r="C238" t="str">
            <v>Tieát dieän  &lt;=70mm2</v>
          </cell>
          <cell r="D238" t="str">
            <v>m</v>
          </cell>
          <cell r="E238">
            <v>0</v>
          </cell>
          <cell r="F238">
            <v>3.51</v>
          </cell>
          <cell r="G238">
            <v>3.73</v>
          </cell>
          <cell r="H238">
            <v>464.92</v>
          </cell>
          <cell r="I238">
            <v>0</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I240">
            <v>0</v>
          </cell>
          <cell r="J240">
            <v>9195</v>
          </cell>
        </row>
        <row r="241">
          <cell r="B241" t="str">
            <v>04.3105</v>
          </cell>
          <cell r="C241" t="str">
            <v>Khoùa caùc loaïi</v>
          </cell>
          <cell r="D241" t="str">
            <v>boä</v>
          </cell>
          <cell r="E241" t="str">
            <v>caùi</v>
          </cell>
          <cell r="F241">
            <v>666</v>
          </cell>
          <cell r="G241">
            <v>756</v>
          </cell>
          <cell r="H241">
            <v>8439</v>
          </cell>
          <cell r="I241">
            <v>0</v>
          </cell>
          <cell r="J241">
            <v>9861</v>
          </cell>
        </row>
        <row r="242">
          <cell r="B242" t="str">
            <v>04.3106</v>
          </cell>
          <cell r="C242" t="str">
            <v>Ñaàu coát eùp</v>
          </cell>
          <cell r="D242" t="str">
            <v>boä</v>
          </cell>
          <cell r="E242" t="str">
            <v>caùi</v>
          </cell>
          <cell r="F242">
            <v>666</v>
          </cell>
          <cell r="G242">
            <v>756</v>
          </cell>
          <cell r="H242">
            <v>8439</v>
          </cell>
          <cell r="I242">
            <v>0</v>
          </cell>
          <cell r="J242">
            <v>9861</v>
          </cell>
        </row>
        <row r="243">
          <cell r="B243" t="str">
            <v>04.3107</v>
          </cell>
          <cell r="C243" t="str">
            <v>Keïp caùc loaïi</v>
          </cell>
          <cell r="D243" t="str">
            <v>boä</v>
          </cell>
          <cell r="E243" t="str">
            <v>caùi</v>
          </cell>
          <cell r="F243">
            <v>666</v>
          </cell>
          <cell r="G243">
            <v>756</v>
          </cell>
          <cell r="H243">
            <v>6444</v>
          </cell>
          <cell r="I243">
            <v>0</v>
          </cell>
          <cell r="J243">
            <v>7866</v>
          </cell>
        </row>
        <row r="244">
          <cell r="B244" t="str">
            <v>04.3108</v>
          </cell>
          <cell r="C244" t="str">
            <v>Khung ñònh vò</v>
          </cell>
          <cell r="D244" t="str">
            <v>boä</v>
          </cell>
          <cell r="E244" t="str">
            <v>boä</v>
          </cell>
          <cell r="F244">
            <v>666</v>
          </cell>
          <cell r="G244">
            <v>756</v>
          </cell>
          <cell r="H244">
            <v>8439</v>
          </cell>
          <cell r="I244">
            <v>0</v>
          </cell>
          <cell r="J244">
            <v>9861</v>
          </cell>
        </row>
        <row r="245">
          <cell r="B245" t="str">
            <v>04.4201</v>
          </cell>
          <cell r="C245" t="str">
            <v>Keoù daây ñoàng &lt;=95 xuoáng thieát bò</v>
          </cell>
          <cell r="D245" t="str">
            <v>m</v>
          </cell>
          <cell r="E245" t="str">
            <v>boä</v>
          </cell>
          <cell r="F245">
            <v>913</v>
          </cell>
          <cell r="G245">
            <v>958</v>
          </cell>
          <cell r="H245">
            <v>921</v>
          </cell>
          <cell r="I245">
            <v>0</v>
          </cell>
          <cell r="J245">
            <v>2792</v>
          </cell>
        </row>
        <row r="246">
          <cell r="B246" t="str">
            <v>04.4202</v>
          </cell>
          <cell r="C246" t="str">
            <v>Keoù daây ñoàng &lt;=150 xuoáng thieát bò</v>
          </cell>
          <cell r="D246" t="str">
            <v>m</v>
          </cell>
          <cell r="E246">
            <v>0</v>
          </cell>
          <cell r="F246">
            <v>913</v>
          </cell>
          <cell r="G246">
            <v>958</v>
          </cell>
          <cell r="H246">
            <v>2455</v>
          </cell>
          <cell r="I246">
            <v>0</v>
          </cell>
          <cell r="J246">
            <v>4326</v>
          </cell>
        </row>
        <row r="247">
          <cell r="B247" t="str">
            <v>04.4203</v>
          </cell>
          <cell r="C247" t="str">
            <v>Keoù daây ñoàng &lt;=240 xuoáng thieát bò</v>
          </cell>
          <cell r="D247" t="str">
            <v>m</v>
          </cell>
          <cell r="E247" t="str">
            <v>caùi</v>
          </cell>
          <cell r="F247">
            <v>930</v>
          </cell>
          <cell r="G247">
            <v>975</v>
          </cell>
          <cell r="H247">
            <v>3069</v>
          </cell>
          <cell r="I247">
            <v>0</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E251">
            <v>0</v>
          </cell>
          <cell r="F251">
            <v>0</v>
          </cell>
          <cell r="G251">
            <v>0</v>
          </cell>
          <cell r="H251">
            <v>5217</v>
          </cell>
          <cell r="I251">
            <v>0</v>
          </cell>
          <cell r="J251">
            <v>5217</v>
          </cell>
        </row>
        <row r="252">
          <cell r="B252" t="str">
            <v>04.7002</v>
          </cell>
          <cell r="C252" t="str">
            <v>Saûn xuaát vaø raûi daây tieáp ñòa</v>
          </cell>
          <cell r="D252" t="str">
            <v>m</v>
          </cell>
          <cell r="E252" t="str">
            <v>caùi</v>
          </cell>
          <cell r="F252">
            <v>2046</v>
          </cell>
          <cell r="G252">
            <v>20332</v>
          </cell>
          <cell r="H252">
            <v>438.8</v>
          </cell>
          <cell r="I252">
            <v>0</v>
          </cell>
          <cell r="J252">
            <v>438.8</v>
          </cell>
        </row>
        <row r="253">
          <cell r="B253" t="str">
            <v>04.8102</v>
          </cell>
          <cell r="C253" t="str">
            <v>Laép giaù caùp, giaù thieát bò</v>
          </cell>
          <cell r="D253" t="str">
            <v>Taán</v>
          </cell>
          <cell r="E253" t="str">
            <v>caùi</v>
          </cell>
          <cell r="F253">
            <v>1548</v>
          </cell>
          <cell r="G253">
            <v>16266</v>
          </cell>
          <cell r="H253">
            <v>155586</v>
          </cell>
          <cell r="I253">
            <v>0</v>
          </cell>
          <cell r="J253">
            <v>155586</v>
          </cell>
        </row>
        <row r="254">
          <cell r="B254" t="str">
            <v>04.8103</v>
          </cell>
          <cell r="C254" t="str">
            <v>Laép ñaët PVC</v>
          </cell>
          <cell r="D254" t="str">
            <v>m</v>
          </cell>
          <cell r="E254" t="str">
            <v>caùi</v>
          </cell>
          <cell r="F254">
            <v>1898</v>
          </cell>
          <cell r="G254">
            <v>600</v>
          </cell>
          <cell r="H254">
            <v>2301.6</v>
          </cell>
          <cell r="I254">
            <v>0</v>
          </cell>
          <cell r="J254">
            <v>2901.6</v>
          </cell>
        </row>
        <row r="255">
          <cell r="B255" t="str">
            <v>04.8104</v>
          </cell>
          <cell r="C255" t="str">
            <v>Laép ñaët oáng theùp</v>
          </cell>
          <cell r="D255" t="str">
            <v>m</v>
          </cell>
          <cell r="E255" t="str">
            <v>caùi</v>
          </cell>
          <cell r="F255">
            <v>600</v>
          </cell>
          <cell r="G255">
            <v>600</v>
          </cell>
          <cell r="H255">
            <v>4603.1000000000004</v>
          </cell>
          <cell r="I255">
            <v>0</v>
          </cell>
          <cell r="J255">
            <v>5803.1</v>
          </cell>
        </row>
        <row r="256">
          <cell r="B256" t="str">
            <v>07.2104/67</v>
          </cell>
          <cell r="C256" t="str">
            <v xml:space="preserve">Xeáp gaïch chæ </v>
          </cell>
          <cell r="D256" t="str">
            <v>m</v>
          </cell>
          <cell r="E256">
            <v>0</v>
          </cell>
          <cell r="F256">
            <v>0</v>
          </cell>
          <cell r="G256">
            <v>0</v>
          </cell>
          <cell r="H256">
            <v>58.863</v>
          </cell>
          <cell r="I256">
            <v>0</v>
          </cell>
          <cell r="J256">
            <v>58.863</v>
          </cell>
        </row>
        <row r="257">
          <cell r="B257" t="str">
            <v>07.2102/67</v>
          </cell>
          <cell r="C257" t="str">
            <v>Raûi löôùi nilon</v>
          </cell>
          <cell r="D257" t="str">
            <v>m</v>
          </cell>
          <cell r="E257" t="str">
            <v>caùi</v>
          </cell>
          <cell r="F257">
            <v>4147</v>
          </cell>
          <cell r="G257">
            <v>83178</v>
          </cell>
          <cell r="H257">
            <v>73.58</v>
          </cell>
          <cell r="I257">
            <v>0</v>
          </cell>
          <cell r="J257">
            <v>73.58</v>
          </cell>
        </row>
        <row r="258">
          <cell r="B258" t="str">
            <v>04.9102</v>
          </cell>
          <cell r="C258" t="str">
            <v>Laép ñaët xaø theùp</v>
          </cell>
          <cell r="D258" t="str">
            <v>Taán</v>
          </cell>
          <cell r="E258" t="str">
            <v>caùi</v>
          </cell>
          <cell r="F258">
            <v>9965</v>
          </cell>
          <cell r="G258">
            <v>9965</v>
          </cell>
          <cell r="H258">
            <v>181470</v>
          </cell>
          <cell r="I258">
            <v>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I260">
            <v>0</v>
          </cell>
          <cell r="J260">
            <v>124556.5</v>
          </cell>
        </row>
        <row r="261">
          <cell r="B261" t="str">
            <v>05.1102</v>
          </cell>
          <cell r="C261" t="str">
            <v>Laép ñaët tuû ñieän xoay chieàu 3 pha</v>
          </cell>
          <cell r="D261" t="str">
            <v>tuû</v>
          </cell>
          <cell r="E261">
            <v>0</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I262">
            <v>0</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I264">
            <v>0</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E266">
            <v>0</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E271">
            <v>0</v>
          </cell>
          <cell r="F271">
            <v>0</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E276">
            <v>0</v>
          </cell>
          <cell r="F276">
            <v>0</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I278">
            <v>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I280">
            <v>0</v>
          </cell>
          <cell r="J280">
            <v>20962</v>
          </cell>
        </row>
        <row r="281">
          <cell r="B281" t="str">
            <v>05.4102</v>
          </cell>
          <cell r="C281" t="str">
            <v>Ñeøn hình caàu</v>
          </cell>
          <cell r="D281" t="str">
            <v>boä</v>
          </cell>
          <cell r="E281">
            <v>0</v>
          </cell>
          <cell r="F281">
            <v>0</v>
          </cell>
          <cell r="G281">
            <v>523</v>
          </cell>
          <cell r="H281">
            <v>6766</v>
          </cell>
          <cell r="I281">
            <v>0</v>
          </cell>
          <cell r="J281">
            <v>7289</v>
          </cell>
        </row>
        <row r="282">
          <cell r="B282" t="str">
            <v>05.4103</v>
          </cell>
          <cell r="C282" t="str">
            <v>Ñeøn chieáu saùng</v>
          </cell>
          <cell r="D282" t="str">
            <v>boä</v>
          </cell>
          <cell r="E282" t="str">
            <v>boä</v>
          </cell>
          <cell r="F282">
            <v>451</v>
          </cell>
          <cell r="G282">
            <v>451</v>
          </cell>
          <cell r="H282">
            <v>2030</v>
          </cell>
          <cell r="I282">
            <v>0</v>
          </cell>
          <cell r="J282">
            <v>2932</v>
          </cell>
        </row>
        <row r="283">
          <cell r="B283" t="str">
            <v>05.4104</v>
          </cell>
          <cell r="C283" t="str">
            <v>Ñeøn choáng noå</v>
          </cell>
          <cell r="D283" t="str">
            <v>boä</v>
          </cell>
          <cell r="E283" t="str">
            <v>boä</v>
          </cell>
          <cell r="F283">
            <v>523</v>
          </cell>
          <cell r="G283">
            <v>523</v>
          </cell>
          <cell r="H283">
            <v>6766</v>
          </cell>
          <cell r="I283">
            <v>0</v>
          </cell>
          <cell r="J283">
            <v>7812</v>
          </cell>
        </row>
        <row r="284">
          <cell r="B284" t="str">
            <v>05.4105</v>
          </cell>
          <cell r="C284" t="str">
            <v xml:space="preserve">Ñeøn choáng aåm </v>
          </cell>
          <cell r="D284" t="str">
            <v>boä</v>
          </cell>
          <cell r="E284">
            <v>0</v>
          </cell>
          <cell r="F284">
            <v>0</v>
          </cell>
          <cell r="G284">
            <v>523</v>
          </cell>
          <cell r="H284">
            <v>5074</v>
          </cell>
          <cell r="I284">
            <v>0</v>
          </cell>
          <cell r="J284">
            <v>5597</v>
          </cell>
        </row>
        <row r="285">
          <cell r="B285" t="str">
            <v>05.4106</v>
          </cell>
          <cell r="C285" t="str">
            <v>Thieát bò töï ñoäng cho HTCS</v>
          </cell>
          <cell r="D285" t="str">
            <v>boä</v>
          </cell>
          <cell r="E285">
            <v>0</v>
          </cell>
          <cell r="F285">
            <v>0</v>
          </cell>
          <cell r="G285">
            <v>265</v>
          </cell>
          <cell r="H285">
            <v>3721</v>
          </cell>
          <cell r="I285">
            <v>0</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I287">
            <v>0</v>
          </cell>
          <cell r="J287">
            <v>3691</v>
          </cell>
        </row>
        <row r="288">
          <cell r="B288" t="str">
            <v>05.4203</v>
          </cell>
          <cell r="C288" t="str">
            <v>Chao, chuïp, choùa ñeøn caùc loaïi</v>
          </cell>
          <cell r="D288" t="str">
            <v>boä</v>
          </cell>
          <cell r="E288" t="str">
            <v>caùi</v>
          </cell>
          <cell r="F288">
            <v>1671</v>
          </cell>
          <cell r="G288">
            <v>283</v>
          </cell>
          <cell r="H288">
            <v>1691</v>
          </cell>
          <cell r="I288">
            <v>0</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I289">
            <v>0</v>
          </cell>
          <cell r="J289">
            <v>5382</v>
          </cell>
        </row>
        <row r="290">
          <cell r="B290" t="str">
            <v>05.4205</v>
          </cell>
          <cell r="C290" t="str">
            <v>Taám giaù ñôõ baèng phíp, nhöïa</v>
          </cell>
          <cell r="D290" t="str">
            <v>boä</v>
          </cell>
          <cell r="E290">
            <v>0</v>
          </cell>
          <cell r="F290">
            <v>0</v>
          </cell>
          <cell r="G290">
            <v>308</v>
          </cell>
          <cell r="H290">
            <v>3383</v>
          </cell>
          <cell r="I290">
            <v>0</v>
          </cell>
          <cell r="J290">
            <v>3691</v>
          </cell>
        </row>
        <row r="291">
          <cell r="B291" t="str">
            <v>05.5101</v>
          </cell>
          <cell r="C291" t="str">
            <v>Relay caùc loaïi</v>
          </cell>
          <cell r="D291" t="str">
            <v>caùi</v>
          </cell>
          <cell r="E291" t="str">
            <v>caùi</v>
          </cell>
          <cell r="F291">
            <v>235</v>
          </cell>
          <cell r="G291">
            <v>235</v>
          </cell>
          <cell r="H291">
            <v>8457</v>
          </cell>
          <cell r="I291">
            <v>0</v>
          </cell>
          <cell r="J291">
            <v>8927</v>
          </cell>
        </row>
        <row r="292">
          <cell r="B292" t="str">
            <v>05.5101</v>
          </cell>
          <cell r="C292" t="str">
            <v>Relay caùc loaïi</v>
          </cell>
          <cell r="D292" t="str">
            <v>caùi</v>
          </cell>
          <cell r="E292" t="str">
            <v>caùi</v>
          </cell>
          <cell r="F292">
            <v>235</v>
          </cell>
          <cell r="G292">
            <v>235</v>
          </cell>
          <cell r="H292">
            <v>8457</v>
          </cell>
          <cell r="I292">
            <v>0</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I293">
            <v>0</v>
          </cell>
          <cell r="J293">
            <v>4191</v>
          </cell>
        </row>
        <row r="294">
          <cell r="B294" t="str">
            <v>05.5103</v>
          </cell>
          <cell r="C294" t="str">
            <v>Khoùa ñieàu khieån</v>
          </cell>
          <cell r="D294" t="str">
            <v>caùi</v>
          </cell>
          <cell r="E294" t="str">
            <v>caùi</v>
          </cell>
          <cell r="F294">
            <v>235</v>
          </cell>
          <cell r="G294">
            <v>235</v>
          </cell>
          <cell r="H294">
            <v>3721</v>
          </cell>
          <cell r="I294">
            <v>0</v>
          </cell>
          <cell r="J294">
            <v>4191</v>
          </cell>
        </row>
        <row r="295">
          <cell r="B295" t="str">
            <v>05.5104</v>
          </cell>
          <cell r="C295" t="str">
            <v>Thieát bò ño ñeám caùc loaïi</v>
          </cell>
          <cell r="D295" t="str">
            <v>caùi</v>
          </cell>
          <cell r="E295">
            <v>0</v>
          </cell>
          <cell r="F295">
            <v>235</v>
          </cell>
          <cell r="G295">
            <v>235</v>
          </cell>
          <cell r="H295">
            <v>3721</v>
          </cell>
          <cell r="I295">
            <v>0</v>
          </cell>
          <cell r="J295">
            <v>4191</v>
          </cell>
        </row>
        <row r="296">
          <cell r="B296" t="str">
            <v>05.4204</v>
          </cell>
          <cell r="C296" t="str">
            <v xml:space="preserve">AÁM GIAÙ ÑÔÕ BAÈNG GOÃ </v>
          </cell>
          <cell r="D296" t="str">
            <v>Boä</v>
          </cell>
          <cell r="E296" t="str">
            <v>caùi</v>
          </cell>
          <cell r="F296">
            <v>308</v>
          </cell>
          <cell r="G296">
            <v>308</v>
          </cell>
          <cell r="H296">
            <v>5074</v>
          </cell>
          <cell r="I296">
            <v>0</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I298">
            <v>0</v>
          </cell>
          <cell r="J298">
            <v>475178</v>
          </cell>
        </row>
        <row r="299">
          <cell r="B299" t="str">
            <v>06.1521</v>
          </cell>
          <cell r="C299" t="str">
            <v>Baùt söù trong 1 chuoãi  &lt;= 5 baùt  Chieàu cao coät &lt;= 20m</v>
          </cell>
          <cell r="D299" t="str">
            <v xml:space="preserve">chuoãi </v>
          </cell>
          <cell r="E299">
            <v>0</v>
          </cell>
          <cell r="F299">
            <v>0</v>
          </cell>
          <cell r="G299">
            <v>610</v>
          </cell>
          <cell r="H299">
            <v>7313</v>
          </cell>
          <cell r="I299">
            <v>0</v>
          </cell>
          <cell r="J299">
            <v>7923</v>
          </cell>
        </row>
        <row r="300">
          <cell r="B300" t="str">
            <v>05.4204</v>
          </cell>
          <cell r="C300" t="str">
            <v xml:space="preserve">AÁM GIAÙ ÑÔÕ BAÈNG GOÃ </v>
          </cell>
          <cell r="D300" t="str">
            <v>Boä</v>
          </cell>
          <cell r="E300" t="str">
            <v>caùi</v>
          </cell>
          <cell r="F300">
            <v>308</v>
          </cell>
          <cell r="G300">
            <v>308</v>
          </cell>
          <cell r="H300">
            <v>5074</v>
          </cell>
          <cell r="I300">
            <v>0</v>
          </cell>
          <cell r="J300">
            <v>5690</v>
          </cell>
        </row>
        <row r="301">
          <cell r="B301" t="str">
            <v>ZE.1110</v>
          </cell>
          <cell r="C301" t="str">
            <v xml:space="preserve">LÑ ñeøn coù chao chuïp </v>
          </cell>
          <cell r="D301" t="str">
            <v>boä</v>
          </cell>
          <cell r="E301" t="str">
            <v>caùi</v>
          </cell>
          <cell r="F301">
            <v>2189</v>
          </cell>
          <cell r="G301">
            <v>28096</v>
          </cell>
          <cell r="H301">
            <v>1704</v>
          </cell>
          <cell r="I301">
            <v>0</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I302">
            <v>0</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I303">
            <v>0</v>
          </cell>
          <cell r="J303">
            <v>2753</v>
          </cell>
        </row>
        <row r="304">
          <cell r="B304" t="str">
            <v>ZE.2210</v>
          </cell>
          <cell r="C304" t="str">
            <v>LÑ ñeøn oáng coù BV daøi 0,6m 1 boùng</v>
          </cell>
          <cell r="D304" t="str">
            <v>boä</v>
          </cell>
          <cell r="E304">
            <v>0</v>
          </cell>
          <cell r="F304">
            <v>0</v>
          </cell>
          <cell r="G304">
            <v>0</v>
          </cell>
          <cell r="H304">
            <v>3802</v>
          </cell>
          <cell r="I304">
            <v>0</v>
          </cell>
          <cell r="J304">
            <v>3802</v>
          </cell>
        </row>
        <row r="305">
          <cell r="B305" t="str">
            <v>ZE.2320</v>
          </cell>
          <cell r="C305" t="str">
            <v>LÑ ñeøn oáng coù BV daøi 1,2m 2 boùng</v>
          </cell>
          <cell r="D305" t="str">
            <v>boä</v>
          </cell>
          <cell r="E305" t="str">
            <v>boä</v>
          </cell>
          <cell r="F305">
            <v>4913</v>
          </cell>
          <cell r="G305">
            <v>277261</v>
          </cell>
          <cell r="H305">
            <v>6293</v>
          </cell>
          <cell r="I305">
            <v>0</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E307">
            <v>0</v>
          </cell>
          <cell r="F307">
            <v>0</v>
          </cell>
          <cell r="G307">
            <v>0</v>
          </cell>
          <cell r="H307">
            <v>4589</v>
          </cell>
          <cell r="I307">
            <v>0</v>
          </cell>
          <cell r="J307">
            <v>4589</v>
          </cell>
        </row>
        <row r="308">
          <cell r="B308" t="str">
            <v>ZG.1231</v>
          </cell>
          <cell r="C308" t="str">
            <v>Caàu chì ñaëc bieät khaùc</v>
          </cell>
          <cell r="D308" t="str">
            <v>caùi</v>
          </cell>
          <cell r="E308">
            <v>0</v>
          </cell>
          <cell r="F308">
            <v>0</v>
          </cell>
          <cell r="G308">
            <v>0</v>
          </cell>
          <cell r="H308">
            <v>551</v>
          </cell>
          <cell r="I308">
            <v>0</v>
          </cell>
          <cell r="J308">
            <v>551</v>
          </cell>
        </row>
        <row r="309">
          <cell r="B309" t="str">
            <v>ZG.2232</v>
          </cell>
          <cell r="C309" t="str">
            <v>OÅ caém nhöïa</v>
          </cell>
          <cell r="D309" t="str">
            <v>caùi</v>
          </cell>
          <cell r="E309" t="str">
            <v>caùi</v>
          </cell>
          <cell r="F309">
            <v>2759</v>
          </cell>
          <cell r="G309">
            <v>18484</v>
          </cell>
          <cell r="H309">
            <v>1967</v>
          </cell>
          <cell r="I309">
            <v>0</v>
          </cell>
          <cell r="J309">
            <v>1967</v>
          </cell>
        </row>
        <row r="310">
          <cell r="B310" t="str">
            <v>ZG.2251</v>
          </cell>
          <cell r="C310" t="str">
            <v xml:space="preserve">Caàu chì ñaëc bieät </v>
          </cell>
          <cell r="D310" t="str">
            <v>caùi</v>
          </cell>
          <cell r="E310" t="str">
            <v>caùi</v>
          </cell>
          <cell r="F310">
            <v>3090</v>
          </cell>
          <cell r="G310">
            <v>22181</v>
          </cell>
          <cell r="H310">
            <v>1967</v>
          </cell>
          <cell r="I310">
            <v>0</v>
          </cell>
          <cell r="J310">
            <v>1967</v>
          </cell>
        </row>
        <row r="311">
          <cell r="B311" t="str">
            <v>ZG.5210</v>
          </cell>
          <cell r="C311" t="str">
            <v>Aptomat 1 pha &lt;10A</v>
          </cell>
          <cell r="D311" t="str">
            <v>caùi</v>
          </cell>
          <cell r="E311" t="str">
            <v>caùi</v>
          </cell>
          <cell r="F311">
            <v>1080</v>
          </cell>
          <cell r="G311">
            <v>20332</v>
          </cell>
          <cell r="H311">
            <v>2756</v>
          </cell>
          <cell r="I311">
            <v>0</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E313">
            <v>0</v>
          </cell>
          <cell r="F313">
            <v>0</v>
          </cell>
          <cell r="G313">
            <v>0</v>
          </cell>
          <cell r="H313">
            <v>3626</v>
          </cell>
          <cell r="I313">
            <v>0</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E11">
            <v>0</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F92">
            <v>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E105">
            <v>0</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F133">
            <v>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E11">
            <v>0</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F92">
            <v>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E105">
            <v>0</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F133">
            <v>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E138">
            <v>0</v>
          </cell>
          <cell r="F138">
            <v>0</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E143">
            <v>0</v>
          </cell>
          <cell r="F143">
            <v>0</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E148">
            <v>454.6</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F153">
            <v>0</v>
          </cell>
          <cell r="G153">
            <v>5545</v>
          </cell>
        </row>
        <row r="154">
          <cell r="C154" t="str">
            <v>02.4000</v>
          </cell>
          <cell r="D154" t="str">
            <v>Caùch ñieän (Chæ duøng cho caùch ñieän ñoäc laäp)</v>
          </cell>
          <cell r="E154">
            <v>0</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E160">
            <v>0</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E163">
            <v>0</v>
          </cell>
          <cell r="F163">
            <v>0</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E183">
            <v>0</v>
          </cell>
          <cell r="F183">
            <v>0</v>
          </cell>
          <cell r="G183">
            <v>0</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E188">
            <v>0</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E193">
            <v>0</v>
          </cell>
          <cell r="F193">
            <v>4.21</v>
          </cell>
          <cell r="G193">
            <v>4.47</v>
          </cell>
          <cell r="H193">
            <v>902.22</v>
          </cell>
        </row>
        <row r="194">
          <cell r="C194" t="str">
            <v>02.7100</v>
          </cell>
          <cell r="D194" t="str">
            <v>Aptoâmaùt vaø khôûi ñoäng töø&gt;=200A</v>
          </cell>
          <cell r="E194">
            <v>0</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cell r="E199" t="str">
            <v/>
          </cell>
          <cell r="F199">
            <v>0</v>
          </cell>
          <cell r="G199">
            <v>0</v>
          </cell>
          <cell r="H199">
            <v>0</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E204">
            <v>0</v>
          </cell>
          <cell r="F204">
            <v>30936.9</v>
          </cell>
          <cell r="G204">
            <v>0</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E209">
            <v>0</v>
          </cell>
          <cell r="F209">
            <v>130886.9</v>
          </cell>
          <cell r="G209">
            <v>0</v>
          </cell>
          <cell r="H209">
            <v>4414.6000000000004</v>
          </cell>
        </row>
        <row r="210">
          <cell r="C210" t="str">
            <v>03.1000</v>
          </cell>
          <cell r="D210" t="str">
            <v>Choáng seùt van</v>
          </cell>
          <cell r="E210">
            <v>0</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E216">
            <v>0</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E221">
            <v>0</v>
          </cell>
          <cell r="F221">
            <v>0</v>
          </cell>
          <cell r="G221">
            <v>23300</v>
          </cell>
          <cell r="H221">
            <v>135312</v>
          </cell>
        </row>
        <row r="222">
          <cell r="C222" t="str">
            <v>03.2100</v>
          </cell>
          <cell r="D222" t="str">
            <v>Tieáp ñaát traïm bieán aùp</v>
          </cell>
          <cell r="E222">
            <v>0</v>
          </cell>
          <cell r="F222">
            <v>0</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E226">
            <v>0</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E229">
            <v>0</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E232">
            <v>0</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E238">
            <v>0</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E246">
            <v>0</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E256">
            <v>0</v>
          </cell>
          <cell r="F256">
            <v>0</v>
          </cell>
          <cell r="G256">
            <v>0</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E261">
            <v>0</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E266">
            <v>0</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E271">
            <v>0</v>
          </cell>
          <cell r="F271">
            <v>0</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E276">
            <v>0</v>
          </cell>
          <cell r="F276">
            <v>0</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E281">
            <v>0</v>
          </cell>
          <cell r="F281">
            <v>0</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E284">
            <v>0</v>
          </cell>
          <cell r="F284">
            <v>0</v>
          </cell>
          <cell r="G284">
            <v>523</v>
          </cell>
          <cell r="H284">
            <v>5074</v>
          </cell>
        </row>
        <row r="285">
          <cell r="C285" t="str">
            <v>05.1000</v>
          </cell>
          <cell r="D285" t="str">
            <v>Ampe met, von met</v>
          </cell>
          <cell r="E285">
            <v>0</v>
          </cell>
          <cell r="F285">
            <v>0</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E290">
            <v>0</v>
          </cell>
          <cell r="F290">
            <v>0</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E295">
            <v>0</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E299">
            <v>0</v>
          </cell>
          <cell r="F299">
            <v>0</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E304">
            <v>0</v>
          </cell>
          <cell r="F304">
            <v>0</v>
          </cell>
          <cell r="G304">
            <v>0</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E307">
            <v>0</v>
          </cell>
          <cell r="F307">
            <v>0</v>
          </cell>
          <cell r="G307">
            <v>0</v>
          </cell>
          <cell r="H307">
            <v>4589</v>
          </cell>
        </row>
        <row r="308">
          <cell r="C308" t="str">
            <v>06.1000</v>
          </cell>
          <cell r="D308" t="str">
            <v>Aùp keá, chaân khoâng keá</v>
          </cell>
          <cell r="E308">
            <v>0</v>
          </cell>
          <cell r="F308">
            <v>0</v>
          </cell>
          <cell r="G308">
            <v>0</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E313">
            <v>0</v>
          </cell>
          <cell r="F313">
            <v>0</v>
          </cell>
          <cell r="G313">
            <v>0</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HPDMoi "/>
      <sheetName val="TH-TTLIEN LAC"/>
      <sheetName val="TH-DAUNOI"/>
      <sheetName val="THPDMoi  (2)"/>
      <sheetName val="THTRAM"/>
      <sheetName val="tramLN"/>
      <sheetName val="tramLN (2)"/>
      <sheetName val="CHUANBISX (2)"/>
      <sheetName val="BIA"/>
      <sheetName val="BIA (2)"/>
      <sheetName val="TTLIENLAC"/>
      <sheetName val="TONG HOP VL_NC"/>
      <sheetName val="DLC DIEN AP"/>
      <sheetName val="SL dau tien"/>
      <sheetName val="HSKVUC"/>
      <sheetName val="VCDD_TBA"/>
      <sheetName val="CaMay"/>
      <sheetName val="DGiaT"/>
      <sheetName val="DGiaTN"/>
      <sheetName val="TT"/>
      <sheetName val=""/>
      <sheetName val="CHITIET VL-NC-TT1p"/>
      <sheetName val="CHITIET VL-NC"/>
      <sheetName val="TH VL, NC, DDHT Thanhphuoc"/>
      <sheetName val="GVL"/>
      <sheetName val="chitimc"/>
      <sheetName val="KPVC-BD "/>
      <sheetName val="Alpha"/>
      <sheetName val="LKVL-CK-HT-GD1"/>
      <sheetName val="dg-VTu"/>
      <sheetName val="DT-LNINH"/>
      <sheetName val="TONGKE3p "/>
      <sheetName val="gtrinh"/>
      <sheetName val="THPT"/>
      <sheetName val="DG"/>
      <sheetName val="Sheet1"/>
      <sheetName val="TNHCHINH"/>
      <sheetName val="giathanh1"/>
      <sheetName val="TONG_HOP_VL-NC"/>
      <sheetName val="THPDMoi__(3)"/>
      <sheetName val="t-h_dau_noi_(2)"/>
      <sheetName val="tong_d-noi(khong)__(2)"/>
      <sheetName val="tong_ct_(khong)"/>
      <sheetName val="tong_d-noi(khong)_"/>
      <sheetName val="dau_noi(khong)"/>
      <sheetName val="tong_tram-xdung-dnoi"/>
      <sheetName val="tong_tram"/>
      <sheetName val="t-h_xdung"/>
      <sheetName val="VC_DD1P"/>
      <sheetName val="THPDMoi_"/>
      <sheetName val="TH-TTLIEN_LAC"/>
      <sheetName val="THPDMoi__(2)"/>
      <sheetName val="tramLN_(2)"/>
      <sheetName val="CHUANBISX_(2)"/>
      <sheetName val="BIA_(2)"/>
      <sheetName val="TONG_HOP_VL_NC"/>
      <sheetName val="DLC_DIEN_AP"/>
      <sheetName val="SL_dau_tien"/>
      <sheetName val="CHITIET_VL-NC"/>
      <sheetName val="TH_VL,_NC,_DDHT_Thanhphuoc"/>
      <sheetName val="CHITIET_VL-NC-TT1p"/>
      <sheetName val="KPVC-BD_"/>
      <sheetName val="TONGKE3p_"/>
      <sheetName val="TDTKP"/>
      <sheetName val="Summary - Budget"/>
      <sheetName val="THVT"/>
      <sheetName val="PTDM"/>
      <sheetName val="SCHU"/>
      <sheetName val="dongia (2)"/>
      <sheetName val="DGiaDZ"/>
      <sheetName val="NEW-PANEL"/>
      <sheetName val="DON GIA CAN THO"/>
      <sheetName val="Tke"/>
      <sheetName val="Giathanh1m3BT"/>
      <sheetName val="TONGKE3p"/>
      <sheetName val="MTP"/>
      <sheetName val="MTP1"/>
      <sheetName val="Sheet2"/>
      <sheetName val="dg_VTu"/>
      <sheetName val="TBVL"/>
      <sheetName val="PLQN99"/>
      <sheetName val="SILICATE"/>
      <sheetName val="NCBAOLOC"/>
      <sheetName val="Chu_so"/>
      <sheetName val="Sum"/>
      <sheetName val="TTTram"/>
      <sheetName val="TNHC"/>
      <sheetName val="Bang.tra"/>
      <sheetName val="tong du toan"/>
      <sheetName val="tong(d-noi(khong)  (2)"/>
      <sheetName val="PA2"/>
      <sheetName val="PA3"/>
      <sheetName val="Phan tho"/>
      <sheetName val="dongia_(2)"/>
      <sheetName val="MTO REV.0"/>
      <sheetName val="Chi-phi"/>
      <sheetName val="tonghop"/>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ZThanh"/>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 val="gVL"/>
      <sheetName val="QMCT"/>
      <sheetName val="DOÎ GIA"/>
      <sheetName val="TONGKE3p "/>
      <sheetName val="CHITIET VL-NC-TT -1p"/>
      <sheetName val="CHITIET VL-NC-TT-3p"/>
      <sheetName val="TH VL, NC, DDHT Thanhphuoc"/>
      <sheetName val="G.RAP"/>
      <sheetName val="E.IEE"/>
      <sheetName val="D.CBM"/>
      <sheetName val="DG-LNC"/>
      <sheetName val="KPVC-BD "/>
      <sheetName val="CHITIET VL-NC-TT1p"/>
      <sheetName val="ChiTietDZ"/>
      <sheetName val="VuaBT"/>
      <sheetName val="lam-moi"/>
      <sheetName val="HT"/>
      <sheetName val="TTKH thaydoi"/>
      <sheetName val="Sheet1"/>
      <sheetName val="PC_ PDC"/>
      <sheetName val="thay doi LTT"/>
      <sheetName val="LICH TT"/>
      <sheetName val="THONGTINKH"/>
      <sheetName val="PT _THEOpdc"/>
      <sheetName val="PT _hOPdONG"/>
      <sheetName val="PT _DENHAN(NHIEU KY) "/>
      <sheetName val="PT chua HD"/>
      <sheetName val="PT_TLY"/>
      <sheetName val="PC _TLY"/>
      <sheetName val="DSKH"/>
      <sheetName val="docso_mailmerges"/>
      <sheetName val="Sheet3"/>
      <sheetName val="UNC"/>
      <sheetName val="Doi chieu"/>
      <sheetName val="Nhap"/>
      <sheetName val="cap nhat"/>
      <sheetName val="XXXXXXXX"/>
      <sheetName val="XXXXXXX0"/>
      <sheetName val="00000000"/>
      <sheetName val="10000000"/>
      <sheetName val="XL4Test5"/>
      <sheetName val="Sheet2"/>
      <sheetName val="TTK13"/>
      <sheetName val="LKVL-CK-HT-GD1"/>
      <sheetName val="TONGKE-HT"/>
      <sheetName val="CHITIET_VL-NC"/>
      <sheetName val="t-h_dau_noi"/>
      <sheetName val="t-h_dau_noi_(2)"/>
      <sheetName val="TONG_HOP_VL-NC"/>
      <sheetName val="DON_GIA"/>
      <sheetName val="LKVT_(3)"/>
      <sheetName val="CHITIET_VL-NC_(2)"/>
      <sheetName val="TONG_HOP_VL-NC_(2)"/>
      <sheetName val="CHITIET_VL_NC"/>
      <sheetName val="TONGKE3p_"/>
      <sheetName val="DOÎ_GIA"/>
      <sheetName val="CHITIET_VL-NC-TT_-1p"/>
      <sheetName val="CHITIET_VL-NC-TT-3p"/>
      <sheetName val="TH_VL,_NC,_DDHT_Thanhphuoc"/>
      <sheetName val="G_RAP"/>
      <sheetName val="E_IEE"/>
      <sheetName val="D_CBM"/>
      <sheetName val="CHITIET_VL-NC-TT1p"/>
      <sheetName val="KPVC-BD_"/>
      <sheetName val="CHITIET_VL-NC1"/>
      <sheetName val="t-h_dau_noi1"/>
      <sheetName val="t-h_dau_noi_(2)1"/>
      <sheetName val="TONG_HOP_VL-NC1"/>
      <sheetName val="DON_GIA1"/>
      <sheetName val="LKVT_(3)1"/>
      <sheetName val="CHITIET_VL-NC_(2)1"/>
      <sheetName val="TONG_HOP_VL-NC_(2)1"/>
      <sheetName val="CHITIET_VL_NC1"/>
      <sheetName val="TONGKE3p_1"/>
      <sheetName val="DOÎ_GIA1"/>
      <sheetName val="CHITIET_VL-NC-TT_-1p1"/>
      <sheetName val="CHITIET_VL-NC-TT-3p1"/>
      <sheetName val="TH_VL,_NC,_DDHT_Thanhphuoc1"/>
      <sheetName val="G_RAP1"/>
      <sheetName val="E_IEE1"/>
      <sheetName val="D_CBM1"/>
      <sheetName val="KPVC-BD_1"/>
      <sheetName val="CHITIET_VL-NC-TT1p1"/>
      <sheetName val="CHITIET_VL-NC2"/>
      <sheetName val="t-h_dau_noi2"/>
      <sheetName val="t-h_dau_noi_(2)2"/>
      <sheetName val="TONG_HOP_VL-NC2"/>
      <sheetName val="DON_GIA2"/>
      <sheetName val="LKVT_(3)2"/>
      <sheetName val="CHITIET_VL-NC_(2)2"/>
      <sheetName val="TONG_HOP_VL-NC_(2)2"/>
      <sheetName val="CHITIET_VL_NC2"/>
      <sheetName val="TONGKE3p_2"/>
      <sheetName val="DOÎ_GIA2"/>
      <sheetName val="CHITIET_VL-NC-TT_-1p2"/>
      <sheetName val="CHITIET_VL-NC-TT-3p2"/>
      <sheetName val="TH_VL,_NC,_DDHT_Thanhphuoc2"/>
      <sheetName val="G_RAP2"/>
      <sheetName val="E_IEE2"/>
      <sheetName val="D_CBM2"/>
      <sheetName val="KPVC-BD_2"/>
      <sheetName val="CHITIET_VL-NC-TT1p2"/>
      <sheetName val="CHITIET_VL-NC3"/>
      <sheetName val="t-h_dau_noi3"/>
      <sheetName val="t-h_dau_noi_(2)3"/>
      <sheetName val="TONG_HOP_VL-NC3"/>
      <sheetName val="DON_GIA3"/>
      <sheetName val="LKVT_(3)3"/>
      <sheetName val="CHITIET_VL-NC_(2)3"/>
      <sheetName val="TONG_HOP_VL-NC_(2)3"/>
      <sheetName val="CHITIET_VL_NC3"/>
      <sheetName val="TONGKE3p_3"/>
      <sheetName val="DOÎ_GIA3"/>
      <sheetName val="CHITIET_VL-NC-TT_-1p3"/>
      <sheetName val="CHITIET_VL-NC-TT-3p3"/>
      <sheetName val="TH_VL,_NC,_DDHT_Thanhphuoc3"/>
      <sheetName val="G_RAP3"/>
      <sheetName val="E_IEE3"/>
      <sheetName val="D_CBM3"/>
      <sheetName val="KPVC-BD_3"/>
      <sheetName val="CHITIET_VL-NC-TT1p3"/>
      <sheetName val="MTO REV.0"/>
      <sheetName val="NhKy-Thg"/>
      <sheetName val="Elec LG"/>
      <sheetName val="Bearing Capacity"/>
      <sheetName val="DGCT"/>
      <sheetName val="DTCT"/>
      <sheetName val="THDT"/>
      <sheetName val="vua"/>
      <sheetName val="VL"/>
      <sheetName val="may"/>
      <sheetName val="NC"/>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
      <sheetName val="Bia du toan"/>
      <sheetName val="Tro giup"/>
      <sheetName val="Config"/>
      <sheetName val="TONG HOP VL-NC TT"/>
      <sheetName val="TDTKP1"/>
      <sheetName val="TNHCHINH"/>
      <sheetName val="Dutoan KL"/>
      <sheetName val="capphoi"/>
      <sheetName val="khung ten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dz35"/>
      <sheetName val="QT DZ35"/>
      <sheetName val="DT DZ 35 Kv"/>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hiet tinh dz22"/>
      <sheetName val="DanhMuc"/>
      <sheetName val="DUONG"/>
      <sheetName val="KHANH"/>
      <sheetName val="PHONG"/>
      <sheetName val="XXXXXXXX"/>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VPP 03 2005"/>
      <sheetName val="10000000"/>
      <sheetName val="20000000"/>
      <sheetName val="30000000"/>
      <sheetName val="40000000"/>
      <sheetName val="XL4Test5"/>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ode"/>
      <sheetName val="Theodoichung"/>
      <sheetName val="T.D.C.Tiet"/>
      <sheetName val="C.tiet"/>
      <sheetName val="Khuyenmai"/>
      <sheetName val="CT Thang Mo"/>
      <sheetName val="CT  PL"/>
      <sheetName val="MTO REV.2(ARMOR)"/>
      <sheetName val="Overhead &amp; Profit B-1"/>
      <sheetName val="mau1"/>
      <sheetName val="inth2"/>
      <sheetName val="mau3"/>
      <sheetName val="mau4"/>
      <sheetName val="MAU TH5"/>
      <sheetName val="mau6"/>
      <sheetName val="mau7"/>
      <sheetName val="mau8"/>
      <sheetName val="mauTH9"/>
      <sheetName val="mauTH 10"/>
      <sheetName val="HIEU QUA DAO TAO PC"/>
      <sheetName val="Chi tiet"/>
      <sheetName val="KẾ HOẠCH THANG 05"/>
      <sheetName val="PL01 Giao chi tieu NV"/>
      <sheetName val="PL02 Giao chi tieu CTV"/>
      <sheetName val="PL03 phan ca"/>
      <sheetName val="PL04 BH vung lom"/>
      <sheetName val="PL5 CS Điểm bán"/>
      <sheetName val="PL6 Du tru hang hoa"/>
      <sheetName val="Tien do theo tuan"/>
      <sheetName val="co huu"/>
      <sheetName val="to kho"/>
      <sheetName val="PU"/>
      <sheetName val="NHAN"/>
      <sheetName val="luong moc"/>
      <sheetName val="Sheet8"/>
      <sheetName val="HY35"/>
      <sheetName val="dongia (2)"/>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K? HO?CH THANG 05"/>
      <sheetName val="PL5 CS ÐiêÒm baìn"/>
      <sheetName val="SS02-_x0010_5-10"/>
      <sheetName val="NON HCMC SALES"/>
      <sheetName val="HANOI SALES"/>
      <sheetName val="SOUTH"/>
      <sheetName val="K_ HO_CH THANG 05"/>
      <sheetName val="〳_x0007_匀敨瑥ㄳ_x0007_"/>
      <sheetName val="ㄳ_x0007_匀敨瑥㈳_x0007_匀敨瑥㌳"/>
      <sheetName val="匀敨瑥㌳_x0007_匀敨瑥㐳_x0007_匀敨瑥㔳_x0007_"/>
      <sheetName val="_x0007_匀"/>
      <sheetName val="敥㍴"/>
      <sheetName val="_x0007_匀敨瑥㘳_x0007_"/>
      <sheetName val="ܶ"/>
      <sheetName val="㜳_x0007_匀敨瑥㠳"/>
      <sheetName val="匀敨瑥〴"/>
      <sheetName val="ܰ"/>
      <sheetName val="_x0007_匀敨瑥㈴_x0007_匀"/>
      <sheetName val="_x0007_匀敨瑥㌴_x0007_"/>
      <sheetName val="㤴_x0007_匀敨瑥〵_x0002_"/>
      <sheetName val="〵_x0002_一Ƀ"/>
      <sheetName val="ь"/>
      <sheetName val="䡔呑_x0005_䌀⁔呈_x0006_䈀"/>
      <sheetName val="ٔ"/>
      <sheetName val="呖䄠_x0007_伀瑵敬獴_x0003_倀"/>
      <sheetName val="獴_x0003_倀獇_x0006_嘀䅔慣"/>
      <sheetName val="敥㍴ܹ"/>
      <sheetName val="㍴ܸ"/>
      <sheetName val="ܳ"/>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桓敥㍴ܷ"/>
      <sheetName val="ܰ?桓敥㑴ܱ?桓"/>
      <sheetName val="〵_x0002_一Ƀ?䱖_x0004_吀"/>
      <sheetName val="ь?䡔呄_x0004_吀先Ք"/>
      <sheetName val="ٔ?⁂楴桮_x0002_堀݄?䡔嘠⁔݁?畏汴瑥ͳ"/>
      <sheetName val="敥㍴ܹ?"/>
      <sheetName val="㍴ܸ?桓敥"/>
      <sheetName val="ܳ?桓敥㑴ܴ"/>
      <sheetName val="ܶ_桓敥㍴ܷ"/>
      <sheetName val="ܰ_桓敥㑴ܱ_桓"/>
      <sheetName val="〵_x0002_一Ƀ_䱖_x0004_吀"/>
      <sheetName val="ь_䡔呄_x0004_吀先Ք"/>
      <sheetName val="ٔ_⁂楴桮_x0002_堀݄_䡔嘠⁔݁_畏汴瑥ͳ"/>
      <sheetName val="敥㍴ܹ_"/>
      <sheetName val="㍴ܸ_桓敥"/>
      <sheetName val="ܳ_桓敥㑴ܴ"/>
      <sheetName val="chitimc"/>
      <sheetName val="giathanh1"/>
      <sheetName val="THPDMoi  (2)"/>
      <sheetName val="lam-moi"/>
      <sheetName val="thao-go"/>
      <sheetName val="TONGKE-HT"/>
      <sheetName val="#REF"/>
      <sheetName val="dtxl"/>
      <sheetName val="t-h HA THE"/>
      <sheetName val="CHITIET VL-NC-TT -1p"/>
      <sheetName val="TONG HOP VL-NC TT"/>
      <sheetName val="Tiepdia"/>
      <sheetName val="CHITIET VL-NC-TT-3p"/>
      <sheetName val="TDTKP"/>
      <sheetName val="TDTKP1"/>
      <sheetName val="TONGKE3p "/>
      <sheetName val="KPVC-BD "/>
      <sheetName val="Chiet_tinh_dz352"/>
      <sheetName val="QT_DZ352"/>
      <sheetName val="DT_DZ_35_Kv2"/>
      <sheetName val="(3)BKMuavao-Co_HDGTGT2"/>
      <sheetName val="(4)BKMuavao-KTru_3%_2"/>
      <sheetName val="THANG_14"/>
      <sheetName val="THANG_42"/>
      <sheetName val="THANG_52"/>
      <sheetName val="THANG_62"/>
      <sheetName val="THANG_72"/>
      <sheetName val="THANG_82"/>
      <sheetName val="THANG_92"/>
      <sheetName val="THANG_102"/>
      <sheetName val="THANG_112"/>
      <sheetName val="THANG_122"/>
      <sheetName val="LUONG_THANG_THU_132"/>
      <sheetName val="CONG_DOAN2"/>
      <sheetName val="Chiet_tinh_dz222"/>
      <sheetName val="VPP_03_2005"/>
      <sheetName val="T_D_C_Tiet"/>
      <sheetName val="C_tiet"/>
      <sheetName val="SP_RUOT"/>
      <sheetName val="SP_VO"/>
      <sheetName val="SP_TPCS"/>
      <sheetName val="Ton_T122"/>
      <sheetName val="Ton_T13"/>
      <sheetName val="Ton_T22"/>
      <sheetName val="Ton_T32"/>
      <sheetName val="Ton_T42"/>
      <sheetName val="Ton_T52"/>
      <sheetName val="Ton_T62"/>
      <sheetName val="Ton_T72"/>
      <sheetName val="BKe_thang(12)2"/>
      <sheetName val="BKe_thang_(1)2"/>
      <sheetName val="BKe_thang_(2)2"/>
      <sheetName val="BKe_thang_32"/>
      <sheetName val="BKe_thang42"/>
      <sheetName val="BKe_thang52"/>
      <sheetName val="BKe_thang62"/>
      <sheetName val="Overhead_&amp;_Profit_B-1"/>
      <sheetName val="MAU_TH5"/>
      <sheetName val="mauTH_10"/>
      <sheetName val="HIEU_QUA_DAO_TAO_PC"/>
      <sheetName val="CT_Thang_Mo"/>
      <sheetName val="CT__PL"/>
      <sheetName val="MTO_REV_2(ARMOR)"/>
      <sheetName val="Chi_tiet"/>
      <sheetName val="KẾ_HOẠCH_THANG_05"/>
      <sheetName val="PL01_Giao_chi_tieu_NV"/>
      <sheetName val="PL02_Giao_chi_tieu_CTV"/>
      <sheetName val="PL03_phan_ca"/>
      <sheetName val="PL04_BH_vung_lom"/>
      <sheetName val="PL5_CS_Điểm_bán"/>
      <sheetName val="PL6_Du_tru_hang_hoa"/>
      <sheetName val="Tien_do_theo_tuan"/>
      <sheetName val="co_huu"/>
      <sheetName val="to_kho"/>
      <sheetName val="luong_moc"/>
      <sheetName val="dongia_(2)"/>
      <sheetName val="K?_HO?CH_THANG_05"/>
      <sheetName val="PL5_CS_ÐiêÒm_baìn"/>
      <sheetName val="SS02-5-10"/>
      <sheetName val="K__HO_CH_THANG_05"/>
      <sheetName val="Bao cao"/>
      <sheetName val="DT nhap xuat VT va van tai"/>
      <sheetName val="Doanh thu liveline"/>
      <sheetName val="DT SCL"/>
      <sheetName val="EVN_GL_006A _2018"/>
      <sheetName val="IBASE"/>
      <sheetName val="SS02-_x005f_x0010_5-10"/>
      <sheetName val="〳_x005f_x0007_匀敨瑥ㄳ_x005f_x0007_"/>
      <sheetName val="ㄳ_x005f_x0007_匀敨瑥㈳_x005f_x0007_匀敨瑥㌳"/>
      <sheetName val="匀敨瑥㌳_x005f_x0007_匀敨瑥㐳_x005f_x0007_匀敨瑥㔳_x000"/>
      <sheetName val="_x005f_x0007_匀"/>
      <sheetName val="_x005f_x0007_匀敨瑥㘳_x005f_x0007_"/>
      <sheetName val="ܶ_x005f_x0000_桓敥㍴ܷ"/>
      <sheetName val="㜳_x005f_x0007_匀敨瑥㠳"/>
      <sheetName val="ܰ_x005f_x0000_桓敥㑴ܱ_x005f_x0000_桓"/>
      <sheetName val="_x005f_x0007_匀敨瑥㈴_x005f_x0007_匀"/>
      <sheetName val="_x005f_x0007_匀敨瑥㌴_x005f_x0007_"/>
      <sheetName val="㤴_x005f_x0007_匀敨瑥〵_x005f_x0002_"/>
      <sheetName val="〵_x005f_x0002_一Ƀ_x005f_x0000_䱖_x005f_x0004_吀"/>
      <sheetName val="ь_x005f_x0000_䡔呄_x005f_x0004_吀先Ք"/>
      <sheetName val="䡔呑_x005f_x0005_䌀⁔呈_x005f_x0006_䈀"/>
      <sheetName val="ٔ_x005f_x0000_⁂楴桮_x005f_x0002_堀݄_x005f_x0000_䡔嘠⁔݁"/>
      <sheetName val="呖䄠_x005f_x0007_伀瑵敬獴_x005f_x0003_倀"/>
      <sheetName val="gtrinh"/>
      <sheetName val="chitiet"/>
      <sheetName val="DONGIA"/>
      <sheetName val="TH XL"/>
      <sheetName val="CHITIET VL-NC"/>
      <sheetName val="MTP"/>
      <sheetName val="Quantity"/>
      <sheetName val="NhanCong"/>
      <sheetName val="KLHT"/>
      <sheetName val="DK-KH"/>
      <sheetName val="Doanh thu (Liveline PA1)"/>
      <sheetName val="ܶ_x0000_桓敥㍴ܷ"/>
      <sheetName val="ܰ_x0000_桓敥㑴ܱ_x0000_桓"/>
      <sheetName val="〵_x0002_一Ƀ_x0000_䱖_x0004_吀"/>
      <sheetName val="ь_x0000_䡔呄_x0004_吀先Ք"/>
      <sheetName val="ٔ_x0000_⁂楴桮_x0002_堀݄_x0000_䡔嘠⁔݁_x0000_畏汴瑥ͳ"/>
      <sheetName val="㍴ܸ_x0000_桓敥"/>
      <sheetName val="ܳ_x0000_桓敥㑴ܴ"/>
      <sheetName val="D_x0014_ DZ 35 Kv"/>
      <sheetName val="GIAVLIEU"/>
      <sheetName val="10"/>
      <sheetName val="_x0000__x0000__x0000__x0000__x0000__x0000__x0000__x0000_"/>
      <sheetName val="匀敨瑥㌳_x0007_匀敨瑥㐳_x0007_匀敨瑥㔳_x000"/>
      <sheetName val="ㄳ_x005f_x0007_匀敨瑥㈳_x005f_x0007_"/>
      <sheetName val="ܰ_x005f_x0000_桓敥㑴ܱ_x005f_x0000_"/>
      <sheetName val="〵_x005f_x0002_一Ƀ_x005f_x0000_䱖_"/>
      <sheetName val="ь_x005f_x0000_䡔呄_x005f_x0004_吀先"/>
      <sheetName val="䡔呑_x005f_x0005_䌀⁔呈_x005f_x0006_"/>
      <sheetName val="Gia NC theo QD 2207-QD-UBND"/>
      <sheetName val="匀敨瑥㌳_x005f_x0007_匀敨瑥㐳_x00"/>
      <sheetName val="獴_x005f_x0003_倀獇_x005f_x0006_嘀䅔慣"/>
      <sheetName val="敥㍴ܹ_x005f_x0000_"/>
      <sheetName val="㍴ܸ_x005f_x0000_桓敥"/>
      <sheetName val="ܳ_x005f_x0000_桓敥㑴ܴ"/>
      <sheetName val="㐴_x005f_x0007_匀敨瑥㔴_x005f_x0007_"/>
      <sheetName val="㔴_x005f_x0007_匀敨瑥㘴_x005f_x0007_"/>
      <sheetName val="㘴_x005f_x0007_匀敨瑥㜴_x005f_x0007_"/>
      <sheetName val="㜴_x005f_x0007_匀敨瑥㠴_x005f_x0007_"/>
      <sheetName val="㠴_x005f_x0007_匀敨瑥㤴_x005f_x0007_"/>
      <sheetName val="〵_x005f_x0002_一Ƀ"/>
      <sheetName val="〵_x005f_x0002_一Ƀ?䱖_x005f_x0004_吀"/>
      <sheetName val="ь?䡔呄_x005f_x0004_吀先Ք"/>
      <sheetName val="ٔ?⁂楴桮_x005f_x0002_堀݄?䡔嘠⁔݁?畏汴瑥ͳ"/>
      <sheetName val="〵_x005f_x0002_一Ƀ_䱖_x005f_x0004_吀"/>
      <sheetName val="ь_䡔呄_x005f_x0004_吀先Ք"/>
      <sheetName val="ٔ_⁂楴桮_x005f_x0002_堀݄_䡔嘠⁔݁_畏汴瑥ͳ"/>
      <sheetName val="Gia NC theo TT05"/>
      <sheetName val="ٔ_x0000_⁂楴桮_x0002_堀݄_x0000_䡔嘠⁔݁"/>
      <sheetName val="Bill No 1.2"/>
      <sheetName val="ptvt"/>
      <sheetName val="cuocVC"/>
      <sheetName val="vl.nc.mtc"/>
      <sheetName val="vcdngan"/>
      <sheetName val="He so phan bo ngang"/>
      <sheetName val="dulieu"/>
      <sheetName val=" NHAP XUAT"/>
      <sheetName val="Luong TT01"/>
      <sheetName val="Gia NC theo QD 3987-QD-UBND"/>
      <sheetName val="PL5 CS Ðiê?m ba´n"/>
      <sheetName val="TONG HOP VL-NC"/>
      <sheetName val="Du_lieu"/>
      <sheetName val="TH VL, NC, DDHT Thanhphuoc"/>
      <sheetName val="gvl"/>
      <sheetName val="DON GIA"/>
      <sheetName val="DG"/>
      <sheetName val="LKVL-CK-HT-GD1"/>
      <sheetName val="TNHCHINH"/>
      <sheetName val="VCV-BE-TONG"/>
      <sheetName val="LUONG_THANG_TH_x0015__13"/>
      <sheetName val="Chi phi khac 4.3KH-CP"/>
      <sheetName val="DG-TNHC-85"/>
      <sheetName val="Dinh muc tu van"/>
      <sheetName val="RAB AR&amp;STR"/>
      <sheetName val="CaMay"/>
      <sheetName val="DGiaT"/>
      <sheetName val="DGiaTN"/>
      <sheetName val="TT"/>
      <sheetName val="Data-year2001i"/>
      <sheetName val="Tien Thuong"/>
      <sheetName val="NC XL 6T cuoi 01 CTy"/>
      <sheetName val="Data -6T dau"/>
      <sheetName val="Cong 6T"/>
      <sheetName val="_x005f_x0000__x005f_x0000__x005f_x0000__x005f_x0000__x0"/>
      <sheetName val="Record CR"/>
      <sheetName val="ctTBA"/>
      <sheetName val="ㄳ_x0007_匀敨瑥㈳_x0007_"/>
      <sheetName val="ܰ_x0000_桓敥㑴ܱ_x0000_"/>
      <sheetName val="〵_x0002_一Ƀ_x0000_䱖_"/>
      <sheetName val="ь_x0000_䡔呄_x0004_吀先"/>
      <sheetName val="䡔呑_x0005_䌀⁔呈_x0006_"/>
      <sheetName val="匀敨瑥㌳_x0007_匀敨瑥㐳_x00"/>
      <sheetName val="PL5 CS Ðiê_m ba´n"/>
      <sheetName val="_x0000__x0000__x0000__x0000__x0"/>
      <sheetName val="Dai tu"/>
      <sheetName val="GIATRAM-KVII "/>
      <sheetName val="GIATRAM-KVIII"/>
      <sheetName val="GIADAY-KVII"/>
      <sheetName val="GIADAY-KVIII"/>
      <sheetName val="TNHC"/>
      <sheetName val="TTLL"/>
      <sheetName val="________"/>
      <sheetName val="????????"/>
      <sheetName val="〳匀敨瑥ㄳ"/>
      <sheetName val="ㄳ匀敨瑥㈳匀敨瑥㌳"/>
      <sheetName val="匀敨瑥㌳匀敨瑥㐳匀敨瑥㔳"/>
      <sheetName val="匀"/>
      <sheetName val="匀敨瑥㘳"/>
      <sheetName val="㜳匀敨瑥㠳"/>
      <sheetName val="匀敨瑥㈴匀"/>
      <sheetName val="匀敨瑥㌴"/>
      <sheetName val="㤴匀敨瑥〵"/>
      <sheetName val="〵一Ƀ䱖吀"/>
      <sheetName val="ь䡔呄吀先Ք"/>
      <sheetName val="䡔呑䌀⁔呈䈀"/>
      <sheetName val="ٔ⁂楴桮堀݄䡔嘠⁔݁畏汴瑥ͳ"/>
      <sheetName val="呖䄠伀瑵敬獴倀"/>
      <sheetName val="獴倀獇嘀䅔慣"/>
      <sheetName val="㐴匀敨瑥㔴"/>
      <sheetName val="㔴匀敨瑥㘴"/>
      <sheetName val="㘴匀敨瑥㜴"/>
      <sheetName val="㜴匀敨瑥㠴"/>
      <sheetName val="㠴匀敨瑥㤴"/>
      <sheetName val="NON_HCMC_SALES"/>
      <sheetName val="HANOI_SALES"/>
      <sheetName val="Week_3"/>
      <sheetName val="〵一Ƀ"/>
      <sheetName val="BÐéB_x0000__x0000__x0000__x0000__x0000__x0001__x0000_"/>
      <sheetName val="(2)BangÐéB_x0000__x0000__x0000__x0000_"/>
      <sheetName val="XXXXXXX0"/>
      <sheetName val="Giao và theo doi CV hang tuan"/>
      <sheetName val="A1.8 NhIII (1050k)"/>
      <sheetName val="TIEUHAO"/>
      <sheetName val="mavl"/>
      <sheetName val="1426_TT01_V3"/>
      <sheetName val="DG-1353-203"/>
    </sheetNames>
    <sheetDataSet>
      <sheetData sheetId="0" refreshError="1">
        <row r="3">
          <cell r="H3">
            <v>17.099999999999998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Define finishing"/>
      <sheetName val="Don gia III"/>
      <sheetName val="Don gia CT"/>
      <sheetName val="Liet ke TBA 1x1_x0003_"/>
      <sheetName val=""/>
      <sheetName val="Liet C_x000f__x0000__x0000_BA 3x15"/>
      <sheetName val="Liet C_x000f_"/>
      <sheetName val="TONGKE3p"/>
      <sheetName val="CHITIET VL-NC"/>
      <sheetName val="tong du toan"/>
      <sheetName val="CHITIET VL-NC-TT1p"/>
      <sheetName val="Liet ke TT 3 p(a"/>
      <sheetName val="CaMay"/>
      <sheetName val="DGiaT"/>
      <sheetName val="DGiaTN"/>
      <sheetName val="TT"/>
      <sheetName val="Liet C_x000f_??BA 3x15"/>
      <sheetName val="Gia vat tu"/>
      <sheetName val="gvl"/>
      <sheetName val="CHITIET VL-NC-TT -1p"/>
      <sheetName val="CHITIET VL-NC-TT-3p"/>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QMCT"/>
      <sheetName val="phuluc1"/>
      <sheetName val="TONG HOP VL-NC"/>
      <sheetName val="Liet C_x000f___BA 3x15"/>
      <sheetName val="Don gia Dak Lak"/>
      <sheetName val="MTP"/>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Chiet tinh dz35"/>
      <sheetName val="chi tiet"/>
      <sheetName val="_Bang liet ke cong trinh so 45."/>
      <sheetName val="00_02_22"/>
      <sheetName val="CDTK1"/>
      <sheetName val="KT"/>
      <sheetName val="Overall Notes"/>
      <sheetName val="Liet C_x000f__BA 3x15"/>
      <sheetName val="TH-XLap"/>
      <sheetName val="Liet ke VT 3 pha"/>
      <sheetName val="00_02_22_T 1 pha"/>
      <sheetName val="tong_du_toan"/>
      <sheetName val="Liet_CBA_3x15"/>
      <sheetName val="Liet_C"/>
      <sheetName val="Gia_vat_tu"/>
      <sheetName val="Liet_C__BA_3x15"/>
      <sheetName val="CHITIET_VL-NC-TT1p"/>
      <sheetName val="Liet_ke_TT_3_p(a"/>
      <sheetName val="00_02_22T_1_pha"/>
      <sheetName val="p1L_l_21m"/>
      <sheetName val="Dinh Muc VT"/>
      <sheetName val="단가"/>
      <sheetName val="Don gia vung III"/>
      <sheetName val="Liet ke TBA 1x1_x005f_x0003_"/>
      <sheetName val="Liet C_x005f_x000f_"/>
      <sheetName val="Liet C_x005f_x000f___BA 3x15"/>
      <sheetName val="CHITIET VL_NC"/>
      <sheetName val="Dinh_nghia1"/>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Huong_dan1"/>
      <sheetName val="Define_finishing1"/>
      <sheetName val="Don_gia_III1"/>
      <sheetName val="Don_gia_CT1"/>
      <sheetName val="CHITIET_VL-NC1"/>
      <sheetName val="tong_du_toan1"/>
      <sheetName val="CHITIET_VL-NC-TT1p1"/>
      <sheetName val="Liet_ke_TT_3_p(a1"/>
      <sheetName val="Gia_vat_tu1"/>
      <sheetName val="CHITIET_VL-NC-TT_-1p"/>
      <sheetName val="CHITIET_VL-NC-TT-3p"/>
      <sheetName val="TONG_HOP_VL-NC"/>
      <sheetName val="Don_gia_Dak_Lak"/>
      <sheetName val="THPDMoi__(2)"/>
      <sheetName val="dongia_(2)"/>
      <sheetName val="TONGKE3p_"/>
      <sheetName val="TH_VL,_NC,_DDHT_Thanhphuoc"/>
      <sheetName val="DON_GIA"/>
      <sheetName val="t-h_HA_THE"/>
      <sheetName val="TONG_HOP_VL-NC_TT"/>
      <sheetName val="TH_XL"/>
      <sheetName val="KPVC-BD_"/>
      <sheetName val="chi_tiet"/>
      <sheetName val="Chiet_tinh_dz35"/>
      <sheetName val="00_02_22_T_1_pha"/>
      <sheetName val="_Bang_liet_ke_cong_trinh_so_45_"/>
      <sheetName val="Liet_C_BA_3x15"/>
      <sheetName val="Overall_Notes"/>
      <sheetName val="Liet_ke_VT_3_pha"/>
      <sheetName val="TN"/>
      <sheetName val="ND"/>
      <sheetName val="VL"/>
      <sheetName val="[Bang liet ke cong trinh so 45."/>
      <sheetName val="00:02:22_x0000_T 1 pha"/>
      <sheetName val="Liet C_x000f_?BA 3x15"/>
      <sheetName val="00:02:22?T 1 pha"/>
      <sheetName val="Liet_C??BA_3x15"/>
      <sheetName val="00:02:22T_1_pha"/>
      <sheetName val="00:02:22?T_1_pha"/>
      <sheetName val="[Bang_liet_ke_cong_trinh_so_45_"/>
      <sheetName val="Liet_C?BA_3x15"/>
      <sheetName val="Liet C_x000f__x0000__x0000_BA 3"/>
      <sheetName val="00_02_22_x0000_T 1 pha"/>
      <sheetName val="Liet C_x005f_x000f__x005f_x0000__x005f_x0000_BA 3"/>
      <sheetName val="Liet C_x005f_x000f_??BA 3x15"/>
      <sheetName val="Liet C_x005f_x000f__x005f_x0000_BA 3x15"/>
      <sheetName val="Liet C_x005f_x000f_?BA 3x15"/>
      <sheetName val="00:02:22_x005f_x0000_T 1 pha"/>
      <sheetName val="Liet C_x005f_x000f__BA 3x15"/>
      <sheetName val="00_02_22_x005f_x0000_T 1 pha"/>
      <sheetName val="LIST"/>
      <sheetName val="00:02:22"/>
      <sheetName val="cot_xa"/>
      <sheetName val="m doc"/>
      <sheetName val="nkc"/>
      <sheetName val="_Bang_liet_ke_cong_trinh_so_4_2"/>
      <sheetName val="_Bang_liet_ke_cong_trinh_so_4_3"/>
      <sheetName val="_Bang_liet_ke_cong_trinh_so_4_4"/>
      <sheetName val="p1L-l=21m"/>
      <sheetName val="Giengcat"/>
      <sheetName val="DG3285"/>
      <sheetName val="ThongSo"/>
      <sheetName val="Quantity"/>
      <sheetName val="dongia_tn"/>
      <sheetName val="Xuly Data"/>
      <sheetName val="Sheet3"/>
      <sheetName val="TNHC"/>
      <sheetName val="Liet C_x005f_x000F_BA 3x15"/>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data"/>
      <sheetName val="Mong"/>
      <sheetName val="Income Statement"/>
      <sheetName val="Shareholders' Equity"/>
      <sheetName val="CPKS_TK"/>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 val="TT-TBA"/>
      <sheetName val="CP HMC"/>
      <sheetName val="Config"/>
      <sheetName val="TH_CPTB"/>
      <sheetName val="CP Khac cuoc VC"/>
      <sheetName val="Sheet1"/>
      <sheetName val="Sheet2"/>
      <sheetName val="Liet C_x000f__x0000_BA 3x15"/>
      <sheetName val="Liet C_x000f_BA 3x15"/>
      <sheetName val="00:02:22T 1 pha"/>
      <sheetName val="Liet C_x000f_BA 3"/>
      <sheetName val="00_02_22T 1 pha"/>
      <sheetName val="DanhMuc"/>
      <sheetName val="Page 3"/>
      <sheetName val="MJ"/>
      <sheetName val="MTO REV.0"/>
      <sheetName val="ESTI."/>
      <sheetName val="DI-ESTI"/>
      <sheetName val="tra-vat-lieu"/>
      <sheetName val="XL4Poppy"/>
      <sheetName val="_Bang_liet_ke_cong_trinh_so_4_5"/>
      <sheetName val="dg tphcm"/>
      <sheetName val="CVT"/>
      <sheetName val="_Bang_liet_ke_cong_trinh_so_4_6"/>
      <sheetName val="_Bang_liet_ke_cong_trinh_so_4_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TONG HOP VL-NC"/>
      <sheetName val="DON GIA"/>
      <sheetName val="CHITIET VL_NC_TT1p"/>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KL-THO"/>
      <sheetName val="Don gia vung III"/>
      <sheetName val="DG"/>
      <sheetName val="P"/>
      <sheetName val="pp1p"/>
      <sheetName val="pp3p "/>
      <sheetName val="chitiet"/>
      <sheetName val="NGUYEN VAN THANH 2.0"/>
      <sheetName val="CHITIET VL-NC"/>
      <sheetName val="TienLuong"/>
      <sheetName val="ctdg"/>
      <sheetName val="TONGKE3p"/>
      <sheetName val="TEN MST CTY BR"/>
      <sheetName val="DONGIA"/>
      <sheetName val="lam-moi"/>
      <sheetName val="thao-go"/>
      <sheetName val="TH XL"/>
      <sheetName val="VAO"/>
      <sheetName val="Dinh nghia"/>
      <sheetName val="HT"/>
      <sheetName val="QMCT"/>
      <sheetName val="CHITIET_VL_NC_TT1p"/>
      <sheetName val="chitimc"/>
      <sheetName val="MTP"/>
      <sheetName val="MTP1"/>
      <sheetName val="CHITIET_VL-NC-TT1p1"/>
      <sheetName val="HA_NOI1"/>
      <sheetName val="Cao_su1"/>
      <sheetName val="CN_CK1"/>
      <sheetName val="tam_ung1"/>
      <sheetName val="SP_INLUA1"/>
      <sheetName val="SP_TPBK1"/>
      <sheetName val="SP_KHAUBONG1"/>
      <sheetName val="sp_cluyen1"/>
      <sheetName val="SP_RUOT1"/>
      <sheetName val="sp_vo1"/>
      <sheetName val="sp_tpcs1"/>
      <sheetName val="kinh_phí_XD"/>
      <sheetName val=""/>
      <sheetName val="chenhlech"/>
      <sheetName val="BT"/>
      <sheetName val="[NGUYEN VAN THANH 2.0.xls][NGUY"/>
      <sheetName val="VuaFT"/>
      <sheetName val="CHITIET VL-NC-TT3p (3)"/>
      <sheetName val="CHITIET_VL-NC-TT1p2"/>
      <sheetName val="HA_NOI2"/>
      <sheetName val="Cao_su2"/>
      <sheetName val="CN_CK2"/>
      <sheetName val="tam_ung2"/>
      <sheetName val="SP_INLUA2"/>
      <sheetName val="SP_TPBK2"/>
      <sheetName val="SP_KHAUBONG2"/>
      <sheetName val="sp_cluyen2"/>
      <sheetName val="SP_RUOT2"/>
      <sheetName val="sp_vo2"/>
      <sheetName val="sp_tpcs2"/>
      <sheetName val="kinh_phí_XD1"/>
      <sheetName val="CHITIET_VL_NC_TT1p1"/>
      <sheetName val="CHITIET_VL-NC-TT1p3"/>
      <sheetName val="HA_NOI3"/>
      <sheetName val="Cao_su3"/>
      <sheetName val="CN_CK3"/>
      <sheetName val="tam_ung3"/>
      <sheetName val="SP_INLUA3"/>
      <sheetName val="SP_TPBK3"/>
      <sheetName val="SP_KHAUBONG3"/>
      <sheetName val="sp_cluyen3"/>
      <sheetName val="SP_RUOT3"/>
      <sheetName val="sp_vo3"/>
      <sheetName val="sp_tpcs3"/>
      <sheetName val="kinh_phí_XD2"/>
      <sheetName val="CHITIET_VL_NC_TT1p2"/>
      <sheetName val="MTO REV.0"/>
      <sheetName val="Gia thanh chuoi su"/>
      <sheetName val="Tiep dia"/>
      <sheetName val="Don gia vung III-Can Tho"/>
      <sheetName val="CHITIET VL_NC"/>
      <sheetName val="phuluc1"/>
      <sheetName val="DGVL_BUCL"/>
      <sheetName val="Tiepdia"/>
      <sheetName val="LEGEND"/>
      <sheetName val="TONGKE1P"/>
      <sheetName val="_NGUYEN VAN THANH 2.0.xls__NGUY"/>
      <sheetName val="DLDT"/>
      <sheetName val="GiaVT"/>
      <sheetName val="PTVT"/>
      <sheetName val="VTu"/>
      <sheetName val="Du_lieu"/>
      <sheetName val="MV"/>
      <sheetName val="[NGUYEN VAN THANH 2.0.xls]_NG_2"/>
      <sheetName val="TONG_HOP_VL-NC"/>
      <sheetName val="DON_GIA"/>
      <sheetName val="Don_gia_vung_III"/>
      <sheetName val="pp3p_"/>
      <sheetName val="TEN_MST_CTY_BR"/>
      <sheetName val="CHITIET_VL-NC"/>
      <sheetName val="NGUYEN_VAN_THANH_2_0"/>
      <sheetName val="TH_XL"/>
      <sheetName val="Dinh_nghia"/>
      <sheetName val="_NGUYEN VAN THANH 2.0.xls_VatLi"/>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NGUYEN VAN THANH 2.0.xls]_NG_3"/>
      <sheetName val="[NGUYEN VAN THANH 2.0.xls]_NG_4"/>
      <sheetName val="[NGUYEN VAN THANH 2.0.xls]_NG_5"/>
      <sheetName val="_NGUYEN VAN THANH 2.0.xls__NG_2"/>
      <sheetName val="_NGUYEN VAN THANH 2.0.xls__NG_3"/>
      <sheetName val="_NGUYEN VAN THANH 2.0.xls__NG_4"/>
      <sheetName val="_NGUYEN VAN THANH 2.0.xls__NG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inh"/>
      <sheetName val="TH lan trai"/>
      <sheetName val="Tiep dia"/>
      <sheetName val="ThongSo"/>
      <sheetName val="gVL"/>
      <sheetName val="TONGKE3p "/>
      <sheetName val="TDTKP"/>
      <sheetName val="Don gia Ha Nam"/>
      <sheetName val="6. HT NGẦM"/>
      <sheetName val="04 TBT TRU THEP"/>
      <sheetName val="01 TT NOI"/>
      <sheetName val="chitimc"/>
    </sheetNames>
    <sheetDataSet>
      <sheetData sheetId="0"/>
      <sheetData sheetId="1"/>
      <sheetData sheetId="2" refreshError="1">
        <row r="48">
          <cell r="F48">
            <v>595733.43599999999</v>
          </cell>
        </row>
        <row r="56">
          <cell r="F56">
            <v>92331.071670881996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 val="ThongSo"/>
      <sheetName val="phuluc1"/>
      <sheetName val="CHITIET VL-NC-TT1p"/>
      <sheetName val="dtct cong"/>
      <sheetName val="CHITIET VL-NC"/>
      <sheetName val="BETON"/>
      <sheetName val="Dinh nghia"/>
      <sheetName val="CHITIET VL-NC-TT -1p"/>
      <sheetName val="CHITIET VL-NC-TT-3p"/>
      <sheetName val="TONG HOP VL-NC TT"/>
      <sheetName val="TDTKP1"/>
      <sheetName val="KPVC-BD "/>
      <sheetName val="TNHCHINH"/>
      <sheetName val="TDTKP (2)"/>
      <sheetName val="TONGKE3p"/>
      <sheetName val="CHITIET VL-NC-DDTT3PHA "/>
      <sheetName val="CHITIET"/>
      <sheetName val="pp1p"/>
      <sheetName val="pp3p "/>
      <sheetName val="VC"/>
      <sheetName val="TONGKE3p_"/>
      <sheetName val="DON_GIA"/>
      <sheetName val="CHITIET_VL-NC-TT"/>
      <sheetName val="TONG_HOP_VL-NC"/>
      <sheetName val="LKVT-TB-TR_"/>
      <sheetName val="LK-BAN_VE_"/>
      <sheetName val="CHITIET_VL-NC-TT1p"/>
      <sheetName val="dtct_cong"/>
      <sheetName val="CHITIET_VL-NC"/>
      <sheetName val="CHITIET_VL-NC-TT_-1p"/>
      <sheetName val="CHITIET_VL-NC-TT-3p"/>
      <sheetName val="TONG_HOP_VL-NC_TT"/>
      <sheetName val="KPVC-BD_"/>
      <sheetName val="Dinh_nghia"/>
      <sheetName val="TDTKP_(2)"/>
      <sheetName val="CHITIET_VL-NC-DDTT3PHA_"/>
      <sheetName val="pp3p_"/>
      <sheetName val="TONGKE3p_1"/>
      <sheetName val="DON_GIA1"/>
      <sheetName val="CHITIET_VL-NC-TT1"/>
      <sheetName val="TONG_HOP_VL-NC1"/>
      <sheetName val="LKVT-TB-TR_1"/>
      <sheetName val="LK-BAN_VE_1"/>
      <sheetName val="CHITIET_VL-NC-TT1p1"/>
      <sheetName val="dtct_cong1"/>
      <sheetName val="CHITIET_VL-NC1"/>
      <sheetName val="CHITIET_VL-NC-TT_-1p1"/>
      <sheetName val="CHITIET_VL-NC-TT-3p1"/>
      <sheetName val="TONG_HOP_VL-NC_TT1"/>
      <sheetName val="KPVC-BD_1"/>
      <sheetName val="Dinh_nghia1"/>
      <sheetName val="TDTKP_(2)1"/>
      <sheetName val="CHITIET_VL-NC-DDTT3PHA_1"/>
      <sheetName val="pp3p_1"/>
      <sheetName val="TONGKE3p_2"/>
      <sheetName val="DON_GIA2"/>
      <sheetName val="CHITIET_VL-NC-TT2"/>
      <sheetName val="TONG_HOP_VL-NC2"/>
      <sheetName val="LKVT-TB-TR_2"/>
      <sheetName val="LK-BAN_VE_2"/>
      <sheetName val="CHITIET_VL-NC-TT1p2"/>
      <sheetName val="dtct_cong2"/>
      <sheetName val="CHITIET_VL-NC2"/>
      <sheetName val="CHITIET_VL-NC-TT_-1p2"/>
      <sheetName val="CHITIET_VL-NC-TT-3p2"/>
      <sheetName val="TONG_HOP_VL-NC_TT2"/>
      <sheetName val="KPVC-BD_2"/>
      <sheetName val="Dinh_nghia2"/>
      <sheetName val="TDTKP_(2)2"/>
      <sheetName val="CHITIET_VL-NC-DDTT3PHA_2"/>
      <sheetName val="pp3p_2"/>
      <sheetName val="TONGKE3p_3"/>
      <sheetName val="DON_GIA3"/>
      <sheetName val="CHITIET_VL-NC-TT3"/>
      <sheetName val="TONG_HOP_VL-NC3"/>
      <sheetName val="LKVT-TB-TR_3"/>
      <sheetName val="LK-BAN_VE_3"/>
      <sheetName val="CHITIET_VL-NC-TT1p3"/>
      <sheetName val="dtct_cong3"/>
      <sheetName val="CHITIET_VL-NC3"/>
      <sheetName val="CHITIET_VL-NC-TT_-1p3"/>
      <sheetName val="CHITIET_VL-NC-TT-3p3"/>
      <sheetName val="TONG_HOP_VL-NC_TT3"/>
      <sheetName val="KPVC-BD_3"/>
      <sheetName val="Dinh_nghia3"/>
      <sheetName val="TDTKP_(2)3"/>
      <sheetName val="CHITIET_VL-NC-DDTT3PHA_3"/>
      <sheetName val="pp3p_3"/>
      <sheetName val="HT"/>
      <sheetName val="ctdg"/>
      <sheetName val="dongia"/>
      <sheetName val="MTO REV.0"/>
      <sheetName val="QMCT"/>
      <sheetName val="Tiep dia"/>
      <sheetName val="NEOGOC"/>
      <sheetName val="neothang"/>
      <sheetName val="dothang"/>
      <sheetName val="NEOGOCvuong90"/>
      <sheetName val="NEOGOC(90)"/>
      <sheetName val="bangtinh"/>
      <sheetName val="XXXXXXXX"/>
      <sheetName val="LKVL-CK-HT-GD1"/>
      <sheetName val="FR Cables"/>
      <sheetName val="Power Cables"/>
      <sheetName val="DLDT"/>
      <sheetName val="Ngay"/>
      <sheetName val="MYXUAN"/>
      <sheetName val="DG moi"/>
      <sheetName val="Sheet1"/>
      <sheetName val="Sheet2"/>
      <sheetName val="XL4Poppy"/>
      <sheetName val="ptdgia-mong"/>
      <sheetName val="Luong TT01"/>
      <sheetName val="DANHPHAP"/>
      <sheetName val="DK-KH"/>
    </sheetNames>
    <sheetDataSet>
      <sheetData sheetId="0" refreshError="1">
        <row r="44">
          <cell r="E44" t="e">
            <v>#NAME?</v>
          </cell>
        </row>
        <row r="295">
          <cell r="C295">
            <v>9610</v>
          </cell>
          <cell r="T295">
            <v>12</v>
          </cell>
          <cell r="U295">
            <v>9</v>
          </cell>
          <cell r="X295">
            <v>55</v>
          </cell>
        </row>
      </sheetData>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refreshError="1"/>
      <sheetData sheetId="1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TONGKE3p "/>
      <sheetName val="TD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Gia vat tu"/>
      <sheetName val="DGnuoc"/>
      <sheetName val="giathanh1"/>
      <sheetName val="bong tac khac"/>
      <sheetName val="DON GIA"/>
      <sheetName val="Sum"/>
      <sheetName val="DGchitiet "/>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T-goc"/>
      <sheetName val="Dgia vat tu"/>
      <sheetName val="Don gia_III"/>
    </sheetNames>
    <sheetDataSet>
      <sheetData sheetId="0" refreshError="1">
        <row r="17">
          <cell r="B17">
            <v>13808</v>
          </cell>
        </row>
        <row r="44">
          <cell r="B44">
            <v>20000</v>
          </cell>
        </row>
        <row r="45">
          <cell r="B45">
            <v>8000</v>
          </cell>
        </row>
        <row r="46">
          <cell r="B46">
            <v>1000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TSDL"/>
      <sheetName val="toketoanCND MSTS"/>
      <sheetName val="TSKH"/>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1"/>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ct luong "/>
      <sheetName val="Nhap 6T"/>
      <sheetName val="baocaochinh(qui1.05) (DC)"/>
      <sheetName val="Ctuluongq.1.05"/>
      <sheetName val="BANG PHAN BO qui1.05(DC)"/>
      <sheetName val="BANG PHAN BO quiII.05"/>
      <sheetName val="bao cac cinh Qui II-2005"/>
      <sheetName val="VL_NC_溼_XL_khac"/>
      <sheetName val="K,DTt5-6"/>
      <sheetName val="K,DTt7-11"/>
      <sheetName val="K,DTt5-6 (2)"/>
      <sheetName val="K,DTt7-11 (2)"/>
      <sheetName val="THXM-tr"/>
      <sheetName val="pp3x!"/>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KH-Q1,Q2,01"/>
      <sheetName val="KL_dak_Lap_dat"/>
      <sheetName val="KL_cot[thep"/>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桃彩楴瑥损瑯灟慨_x0012_䌀楨瑥瑟湩彨潤"/>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၃hi_tiet_cot_pha"/>
      <sheetName val="thau.xls]SAM OTO 1100-20 DN"/>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tôiuhoi"/>
      <sheetName val="Tong_GT_khac_Pbo_v!n_GT"/>
      <sheetName val="1-1"/>
      <sheetName val="BAOGIATHANG"/>
      <sheetName val="DAODAT"/>
      <sheetName val="vanchuyen TC"/>
      <sheetName val="BIA HUD_x0001_ LON"/>
      <sheetName val="Khoi luong"/>
      <sheetName val="_x0004_T3714"/>
      <sheetName val="VL_NC_?_XL_khac"/>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17_x0000_7"/>
      <sheetName val="Vat tu"/>
      <sheetName val="Don_giaíCTC"/>
      <sheetName val="ManhԀ_x0000__x0000__x0000_Ȁ"/>
      <sheetName val="Manh︀ᇕ԰_x0000_缀"/>
      <sheetName val="ManhԀ_x0000__x0000__x0000_"/>
      <sheetName val="toketoanCLD MSTS"/>
      <sheetName val="Manh?_x0000__x0000__x0000_?"/>
      <sheetName val="Manh԰"/>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PTDG_x0006__x0000_DGTHDC_x0002__x0000_GM_x0003__x0000_GVL_x0003__x0000_GN@_x0004__x0000_DKT"/>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giathanh1"/>
      <sheetName val="DATA"/>
      <sheetName val="Summary"/>
      <sheetName val="Tinh_CT__x0003__x0000_o_dat"/>
      <sheetName val="dtxl"/>
      <sheetName val="DINH MUC"/>
      <sheetName val="A301"/>
      <sheetName val="cc"/>
      <sheetName val="ctdg"/>
      <sheetName val="T1"/>
      <sheetName val="PTT1"/>
      <sheetName val="pT12"/>
      <sheetName val="Sua"/>
      <sheetName val="TT661"/>
      <sheetName val="T661-2"/>
      <sheetName val="T661"/>
      <sheetName val="PTCT"/>
      <sheetName val="NEW-PANEL"/>
      <sheetName val="Sheed27"/>
      <sheetName val="MTO REV.2(ARMOR)"/>
      <sheetName val="????????_x0012_???????"/>
      <sheetName val="bia"/>
      <sheetName val="TH "/>
      <sheetName val="van chuyen"/>
      <sheetName val="KL"/>
      <sheetName val="Phan-Tich"/>
      <sheetName val="20000000"/>
      <sheetName val="30000000"/>
      <sheetName val="Cty"/>
      <sheetName val="Trả nợ"/>
      <sheetName val="Nhập"/>
      <sheetName val="K.Toan"/>
      <sheetName val="KTNXT"/>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Rheet30"/>
      <sheetName val="Tinh_CT_da䁯_dat_Luu"/>
      <sheetName val="DONGIA"/>
      <sheetName val="TTVanChuyen"/>
      <sheetName val="Soî"/>
      <sheetName val="DS-nop"/>
      <sheetName val="DS-nop T12.03"/>
      <sheetName val="DS nop quý IV"/>
      <sheetName val="DS nop quý IV.04"/>
      <sheetName val="DSnop quý III.04"/>
      <sheetName val="DSnop quý II.04"/>
      <sheetName val="DSnop quý I.04"/>
      <sheetName val="DS-nop T11.03"/>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ANHPHAP"/>
      <sheetName val="DGXDCB_DD"/>
      <sheetName val="DG CANTHO"/>
      <sheetName val="Dutoan KL"/>
      <sheetName val="PT VATTU"/>
      <sheetName val="DGchitiet "/>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ng 1"/>
      <sheetName val="THANG 3"/>
      <sheetName val="CT35"/>
      <sheetName val="Tinh_CT_dao_dat_Lue"/>
      <sheetName val="TH헾】_x0005__x0000_"/>
      <sheetName val="[Gia_$hau.xls_x0005_CL6463"/>
      <sheetName val="THANG 4"/>
      <sheetName val="Sheet17"/>
      <sheetName val="Sheet8"/>
      <sheetName val="Sheet9"/>
      <sheetName val="Sheet10"/>
      <sheetName val="Gia_thau"/>
      <sheetName val="T T CL VC DZ 22"/>
      <sheetName val="Sheet11"/>
      <sheetName val="Sheet12"/>
      <sheetName val="T10"/>
      <sheetName val="BG SUNbW 100g"/>
      <sheetName val="Don_giI&lt;_x0000__x0000_J&lt;"/>
      <sheetName val="_x001f__x0000__x0000__x0000__x0000__x0000__x0000__x0000__x0000__x0000__x0000__x0000__x0016__x0000__x0000__x0000__x0000__x0000__x0015_6_x0001__x0017_ö_x0003__x0000__x0000__x001a_Ö _x0000_"/>
      <sheetName val="PTDG_x0006_??DGTHDC_x0002_??GM_x0003_??GVL_x0003_??GN@_x0004_"/>
      <sheetName val="ManhԀ???Ȁ"/>
      <sheetName val="Manh︀ᇕ԰?缀"/>
      <sheetName val="ManhԀ???"/>
      <sheetName val="Define finishing"/>
      <sheetName val="T11"/>
      <sheetName val="T12"/>
      <sheetName val="SQ12"/>
      <sheetName val="Chiet tinh dz22"/>
      <sheetName val="Manh?????"/>
      <sheetName val="ManhԀ???Ȁ?"/>
      <sheetName val="PTDG_x0006_?DGTHDC_x0002_?GM_x0003_?GVL_x0003_?GN@_x0004_?DKT"/>
      <sheetName val="TH MUONG_x0007_??Sheet24_x0007_??heet25_x0007_??"/>
      <sheetName val="Manh??????"/>
      <sheetName val="Tinh_CT__x0003_?o_dat"/>
      <sheetName val="Manh???"/>
      <sheetName val="TH MUONG_x0007_?Sheet24_x0007_?heet25_x0007_?"/>
      <sheetName val="PTDG_x0006_?DGTHDC_x0002_?GM_x0003_?GVL_x0003_?GN@_x0004_"/>
      <sheetName val="CL17?7"/>
      <sheetName val="?hi_tiet_cot_pha"/>
      <sheetName val="Tr? n?"/>
      <sheetName val="Nh?p"/>
      <sheetName val="12(2)"/>
      <sheetName val="Sheet13"/>
      <sheetName val="Sheet14"/>
      <sheetName val="Sheet15"/>
      <sheetName val="Sheet16"/>
      <sheetName val="h"/>
      <sheetName val="YEM O_x0014_O 1100-20"/>
      <sheetName val="tr_x0000__x0000_1x50"/>
      <sheetName val="ACQ_x0000__x0000_ 70 A"/>
      <sheetName val="Chi_tiet_gm"/>
      <sheetName val="TDTKP"/>
      <sheetName val="DK-KH"/>
      <sheetName val="t4"/>
      <sheetName val="CL28&quot;8"/>
      <sheetName val="tbam3x25"/>
      <sheetName val="`p1p"/>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TONGKE3p "/>
      <sheetName val="t3"/>
      <sheetName val="t2"/>
      <sheetName val="Xuat Nhap Ton"/>
      <sheetName val="thau.xls_SAM OTO 1100-20 DN"/>
      <sheetName val="ManhԀ"/>
      <sheetName val="Manh︀ᇕ԰"/>
      <sheetName val="PTDG_x0006_"/>
      <sheetName val="TH MUONG_x0007_"/>
      <sheetName val="Tinh_CT__x0003_"/>
      <sheetName val="CL17"/>
      <sheetName val="tr"/>
      <sheetName val="ACQ"/>
      <sheetName val="Don_giI&lt;"/>
      <sheetName val="_x001f_"/>
      <sheetName val="CANDOI"/>
      <sheetName val="Nhap VT oto"/>
      <sheetName val="Luong TT01"/>
      <sheetName val="LK1111"/>
      <sheetName val="dnc4"/>
      <sheetName val="Bang_ve"/>
      <sheetName val="Bang_tong_ke"/>
      <sheetName val="Liet_ke_vat_tu"/>
      <sheetName val="tong_hop"/>
      <sheetName val="pp3p_"/>
      <sheetName val="KL_daoWLap_dat"/>
      <sheetName val="BG SUNNÐ_x001f_%_x0000__x0000__x0000__x0000_"/>
      <sheetName val="SUA`BOT RILAC NGOT"/>
      <sheetName val="Chiet_ténh_don_gia"/>
      <sheetName val="tram0x25"/>
      <sheetName val="ºb6918"/>
      <sheetName val="CKC"/>
      <sheetName val="Tinh__x0003_T__x0003__x0000_o_dat"/>
      <sheetName val="Cac he so"/>
      <sheetName val="He so xoan"/>
      <sheetName val="SO SOI LOP"/>
      <sheetName val="KHA NANG MAY XOAN"/>
      <sheetName val="TONG THOI LUONG"/>
      <sheetName val="du"/>
      <sheetName val="THOI LUONG"/>
      <sheetName val="khung ten TD"/>
      <sheetName val="Tinh__x0003_T__x0003_"/>
      <sheetName val="TH MUONG_x0007__x0000__x0000_Sheet24_x0007__x0000__x0000_“heet25_x0007__x0000__x0000_"/>
      <sheetName val="TH MUONG_x0007_??Sheet24_x0007_??“heet25_x0007_??"/>
      <sheetName val="TH MUONG_x0007_?Sheet24_x0007_?“heet25_x0007_?"/>
      <sheetName val="Don_giaí€CTC"/>
      <sheetName val="KL CONG DO"/>
      <sheetName val="k,dd1"/>
      <sheetName val="KP_don_gia_chao_x0017__x0000_"/>
      <sheetName val="[Gia_thau.xls][Gia_thau.xls]Tin"/>
      <sheetName val="Ban' tong ke"/>
      <sheetName val="ACQUY 50 A_x0000_ȝ"/>
      <sheetName val="BG SUNNY 10İg"/>
      <sheetName val="tc"/>
      <sheetName val="Liet ie vat tu"/>
      <sheetName val="Liep ke vat tu"/>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 val="ACQUY_150_A"/>
      <sheetName val="ACQUY_200_A"/>
      <sheetName val="TL_BASTOR"/>
      <sheetName val="TL_ERA_DO"/>
      <sheetName val="TL_ERA_XANH"/>
      <sheetName val="TL_NGUA_TRANG"/>
      <sheetName val="TL_DALAT_DO"/>
      <sheetName val="TL_DA_LAT_XANH"/>
      <sheetName val="TL_BLU_XANH"/>
      <sheetName val="Tl_CHO_LON"/>
      <sheetName val="MI_TALIFOOD"/>
      <sheetName val="MI__SAFOOD"/>
      <sheetName val="PHO_BO_GA"/>
      <sheetName val="MI_BO_RAU_THOM"/>
      <sheetName val="MI__30_GOI"/>
      <sheetName val="MI_BO_BIT_TET"/>
      <sheetName val="MI_LAU_THAI"/>
      <sheetName val="MI_PH_DONG_DO"/>
      <sheetName val="NHUA_LA_PHONG_"/>
      <sheetName val="KEO_XOP_CHANH"/>
      <sheetName val="SAT__4"/>
      <sheetName val="SAT_6"/>
      <sheetName val="SAT_8"/>
      <sheetName val="SAT_10"/>
      <sheetName val="SAT_12"/>
      <sheetName val="DMHH"/>
      <sheetName val="tr??1x50"/>
      <sheetName val="ACQ?? 70 A"/>
      <sheetName val="MTP"/>
      <sheetName val="VL_NC___XL_khac"/>
      <sheetName val="Manh_"/>
      <sheetName val="Manh___"/>
      <sheetName val="_________x0012________"/>
      <sheetName val="_Gia_$hau.xls_x0005_CL6463"/>
      <sheetName val="PTDG_x0006___DGTHDC_x0002___GM_x0003___GVL_x0003___GN@_x0004_"/>
      <sheetName val="ManhԀ___Ȁ"/>
      <sheetName val="Manh︀ᇕ԰_缀"/>
      <sheetName val="ManhԀ___"/>
      <sheetName val="Manh????"/>
      <sheetName val="TH헾】_x0005_"/>
    </sheetNames>
    <sheetDataSet>
      <sheetData sheetId="0" refreshError="1"/>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refreshError="1"/>
      <sheetData sheetId="749"/>
      <sheetData sheetId="750"/>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sheetData sheetId="795"/>
      <sheetData sheetId="796" refreshError="1"/>
      <sheetData sheetId="797" refreshError="1"/>
      <sheetData sheetId="798" refreshError="1"/>
      <sheetData sheetId="799"/>
      <sheetData sheetId="800" refreshError="1"/>
      <sheetData sheetId="80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 val="DGchitiet "/>
      <sheetName val="TH VL, NC, DDHT Thanhphuoc"/>
      <sheetName val="gVL"/>
      <sheetName val="6. HT NGẦM"/>
      <sheetName val="04 TBT TRU THEP"/>
      <sheetName val="01 TT NOI"/>
      <sheetName val="VL-NC-M.ANGTEN "/>
      <sheetName val="THNDK"/>
      <sheetName val="VL-NC-M ngoai troi"/>
      <sheetName val="VL-NC-M_PCCC "/>
      <sheetName val="VL-NV- M duong"/>
      <sheetName val="Vat tu"/>
    </sheetNames>
    <sheetDataSet>
      <sheetData sheetId="0" refreshError="1"/>
      <sheetData sheetId="1" refreshError="1">
        <row r="2">
          <cell r="B2">
            <v>1.07</v>
          </cell>
        </row>
        <row r="3">
          <cell r="B3">
            <v>0.71</v>
          </cell>
        </row>
        <row r="4">
          <cell r="B4">
            <v>0.06</v>
          </cell>
        </row>
        <row r="14">
          <cell r="B14">
            <v>1.6439599999999999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CTinh"/>
      <sheetName val="V.c noi bo"/>
      <sheetName val="DG"/>
      <sheetName val="HTTANHU"/>
      <sheetName val="TONGKE3p"/>
      <sheetName val="CHITIET VL-NC"/>
      <sheetName val="Chiet tinh dz22"/>
      <sheetName val="chitiet"/>
      <sheetName val="CHITIET VL-NC-TT -1p"/>
      <sheetName val="TONG HOP VL-NC TT"/>
      <sheetName val="TDTKP1"/>
      <sheetName val="KPVC-BD "/>
      <sheetName val="temp"/>
      <sheetName val="TONGKE3p "/>
      <sheetName val="TDTKP"/>
      <sheetName val="DGXDCB_DD"/>
      <sheetName val="CT Thang Mo"/>
      <sheetName val="CT  PL"/>
      <sheetName val="dongia (2)"/>
      <sheetName val="dg_VTu"/>
      <sheetName val="dg-VTu"/>
      <sheetName val="DG CANTHO"/>
      <sheetName val="Dutoan KL"/>
      <sheetName val="PT VATTU"/>
      <sheetName val="KH-Q1,Q2,01"/>
      <sheetName val="Chiet tinh dz35"/>
      <sheetName val="LKVL-CK-HU-GD1"/>
      <sheetName val="vc"/>
      <sheetName val="DON GIA CAN THO"/>
      <sheetName val="giathanh1"/>
      <sheetName val="dnc4"/>
      <sheetName val="DM 67"/>
      <sheetName val="TMC"/>
      <sheetName val="Sheet1"/>
      <sheetName val="gvl"/>
      <sheetName val="CT Th"/>
      <sheetName val="phuluc1"/>
      <sheetName val="TONG HOP VL-NC"/>
      <sheetName val="DON_GIA"/>
      <sheetName val="CHITIET_VL-NC-TT_-1p"/>
      <sheetName val="TONG_HOP_VL-NC_TT"/>
      <sheetName val="KPVC-BD_"/>
      <sheetName val="Chiet_tinh_dz22"/>
      <sheetName val="CHITIET_VL-NC"/>
      <sheetName val="V_c_noi_bo"/>
      <sheetName val="Chiet_tinh_dz35"/>
      <sheetName val="TONGKE3p_"/>
      <sheetName val="CT_Thang_Mo"/>
      <sheetName val="CT__PL"/>
      <sheetName val="DON_GIA_CAN_THO"/>
      <sheetName val="dongia_(2)"/>
      <sheetName val="DG_CANTHO"/>
      <sheetName val="Dutoan_KL"/>
      <sheetName val="PT_VATTU"/>
      <sheetName val="DON_GIA1"/>
      <sheetName val="CHITIET_VL-NC-TT_-1p1"/>
      <sheetName val="TONG_HOP_VL-NC_TT1"/>
      <sheetName val="KPVC-BD_1"/>
      <sheetName val="Chiet_tinh_dz221"/>
      <sheetName val="CHITIET_VL-NC1"/>
      <sheetName val="V_c_noi_bo1"/>
      <sheetName val="Chiet_tinh_dz351"/>
      <sheetName val="TONGKE3p_1"/>
      <sheetName val="CT_Thang_Mo1"/>
      <sheetName val="CT__PL1"/>
      <sheetName val="DON_GIA_CAN_THO1"/>
      <sheetName val="dongia_(2)1"/>
      <sheetName val="DG_CANTHO1"/>
      <sheetName val="Dutoan_KL1"/>
      <sheetName val="PT_VATTU1"/>
      <sheetName val="CT Th?®g Mo"/>
      <sheetName val="DON_GIA2"/>
      <sheetName val="CHITIET_VL-NC-TT_-1p2"/>
      <sheetName val="TONG_HOP_VL-NC_TT2"/>
      <sheetName val="KPVC-BD_2"/>
      <sheetName val="Chiet_tinh_dz222"/>
      <sheetName val="CHITIET_VL-NC2"/>
      <sheetName val="V_c_noi_bo2"/>
      <sheetName val="Chiet_tinh_dz352"/>
      <sheetName val="TONGKE3p_2"/>
      <sheetName val="CT_Thang_Mo2"/>
      <sheetName val="CT__PL2"/>
      <sheetName val="DON_GIA_CAN_THO2"/>
      <sheetName val="dongia_(2)2"/>
      <sheetName val="DG_CANTHO2"/>
      <sheetName val="Dutoan_KL2"/>
      <sheetName val="PT_VATTU2"/>
      <sheetName val="DON_GIA3"/>
      <sheetName val="CHITIET_VL-NC-TT_-1p3"/>
      <sheetName val="TONG_HOP_VL-NC_TT3"/>
      <sheetName val="KPVC-BD_3"/>
      <sheetName val="Chiet_tinh_dz223"/>
      <sheetName val="CHITIET_VL-NC3"/>
      <sheetName val="V_c_noi_bo3"/>
      <sheetName val="Chiet_tinh_dz353"/>
      <sheetName val="TONGKE3p_3"/>
      <sheetName val="CT_Thang_Mo3"/>
      <sheetName val="CT__PL3"/>
      <sheetName val="DON_GIA_CAN_THO3"/>
      <sheetName val="dongia_(2)3"/>
      <sheetName val="DG_CANTHO3"/>
      <sheetName val="Dutoan_KL3"/>
      <sheetName val="PT_VATTU3"/>
      <sheetName val="CT Th_®g Mo"/>
      <sheetName val="TH VL, NC, DDHT Thanhphuoc"/>
      <sheetName val="DK-KH"/>
      <sheetName val="ctdg"/>
      <sheetName val="dtxl"/>
      <sheetName val="TNHCHINH"/>
      <sheetName val="Tiepdia"/>
      <sheetName val="t-h HA THE"/>
      <sheetName val="tienluong"/>
      <sheetName val="GiaVT"/>
      <sheetName val="DLC DIEN AP"/>
      <sheetName val="SL dau tien"/>
      <sheetName val="HSKVUC"/>
      <sheetName val="CaMay"/>
      <sheetName val="DGiaT"/>
      <sheetName val="DGiaTN"/>
      <sheetName val="TT"/>
      <sheetName val="MTO REV.2(ARMOR)"/>
      <sheetName val="TH khoi luong"/>
      <sheetName val="Do boc KL"/>
      <sheetName val="DG3285"/>
      <sheetName val="HS"/>
      <sheetName val="NCBAOLOC"/>
      <sheetName val="gia vt,nc,may"/>
      <sheetName val="C.T.T.H"/>
      <sheetName val="Tong ke TT"/>
      <sheetName val="DGTH"/>
      <sheetName val="D.gia"/>
      <sheetName val="GIAVLIEU"/>
      <sheetName val="Cp&gt;10-Ln&lt;10"/>
      <sheetName val="Ln&lt;20"/>
      <sheetName val="EIRR&gt;1&lt;1"/>
      <sheetName val="EIRR&gt; 2"/>
      <sheetName val="EIRR&lt;2"/>
      <sheetName val="gtrinh"/>
      <sheetName val="lam-moi"/>
      <sheetName val="DONGIA"/>
      <sheetName val="thao-go"/>
      <sheetName val="#REF"/>
      <sheetName val="TH XL"/>
      <sheetName val="CT Th_x0000_®g Mo"/>
      <sheetName val="TNHC"/>
      <sheetName val="Quantity"/>
      <sheetName val="Gia NC theo TT05"/>
      <sheetName val="kinh phí XD"/>
      <sheetName val="Data"/>
      <sheetName val="실행"/>
      <sheetName val="노임단가"/>
      <sheetName val="MTP"/>
      <sheetName val="nkc"/>
      <sheetName val="DS-Thuong 6T dau"/>
      <sheetName val="Comb"/>
      <sheetName val="giavl"/>
      <sheetName val="DGXTCB_DD"/>
      <sheetName val="giaVT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TSCD DUNG CHUNG "/>
      <sheetName val="KHKHAUHAOTSCHUNG"/>
      <sheetName val="TSCDTOAN NHA MAY"/>
      <sheetName val="CPSXTOAN BO SP"/>
      <sheetName val="PBCPCHUNG CHO CAC DTUONG"/>
      <sheetName val="Congty"/>
      <sheetName val="VPPN"/>
      <sheetName val="XN74"/>
      <sheetName val="XN54"/>
      <sheetName val="XN33"/>
      <sheetName val="NK96"/>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dn"/>
      <sheetName val="DU TOAN"/>
      <sheetName val="CHI TIET"/>
      <sheetName val="KLnt"/>
      <sheetName val="PHAN TICH"/>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N79"/>
      <sheetName val="CTMT"/>
      <sheetName va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Kluong"/>
      <sheetName val="Giatri"/>
      <sheetName val="TO HUNG"/>
      <sheetName val="CONGNHAN NE"/>
      <sheetName val="XINGUYEP"/>
      <sheetName val="TH331"/>
      <sheetName val="dt-iphi"/>
      <sheetName val="ptvl0-1"/>
      <sheetName val="0-1"/>
      <sheetName val="ptvl4-5"/>
      <sheetName val="4-5"/>
      <sheetName val="ptvl3-4"/>
      <sheetName val="3-4"/>
      <sheetName val="ptvl2-3"/>
      <sheetName val="2-3"/>
      <sheetName val="vlcong"/>
      <sheetName val="ptvl1-2"/>
      <sheetName val="1-2"/>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on gia chi tiet"/>
      <sheetName val="Du thau"/>
      <sheetName val="Tro giup"/>
      <sheetName val="gvt"/>
      <sheetName val="ATGT"/>
      <sheetName val="DG-TH"/>
      <sheetName val="Tuong-chan"/>
      <sheetName val="Dau-cong"/>
      <sheetName val="dtoan (4)"/>
      <sheetName val="tmdtu"/>
      <sheetName val="CRC"/>
      <sheetName val="GIATRI-DAILY"/>
      <sheetName val="NVBH KHAC"/>
      <sheetName val="NVBH HOAN"/>
      <sheetName val="TONKHODAILY"/>
      <sheetName val="ìtoan"/>
      <sheetName val="Sheet3 (2)"/>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ra-vat-lieu"/>
      <sheetName val="T1"/>
      <sheetName val="T2"/>
      <sheetName val="T3"/>
      <sheetName val="T4"/>
      <sheetName val="T5"/>
      <sheetName val="T6"/>
      <sheetName val="T7"/>
      <sheetName val="T8"/>
      <sheetName val="T9"/>
      <sheetName val="T10"/>
      <sheetName val="T11"/>
      <sheetName val="T12"/>
      <sheetName val="t1.3"/>
      <sheetName val="NhapSl"/>
      <sheetName val="Nluc"/>
      <sheetName val="Tohop"/>
      <sheetName val="KT_Tthan"/>
      <sheetName val="Tra_TTTD"/>
      <sheetName val="DGCT_x0006_"/>
      <sheetName val="Nhap don gia VL dia _x0003_"/>
      <sheetName val="ESTI."/>
      <sheetName val="DI-ESTI"/>
      <sheetName val="Phan tich don gia chi Uet"/>
      <sheetName val="P3-PanAn-Factored"/>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HK1"/>
      <sheetName val="HK2"/>
      <sheetName val="CANAM"/>
      <sheetName val="dam"/>
      <sheetName val="Mocantho"/>
      <sheetName val="MoQL91"/>
      <sheetName val="tru"/>
      <sheetName val="dg"/>
      <sheetName val="10mduongsaumo"/>
      <sheetName val="ctt"/>
      <sheetName val="thanmkhao"/>
      <sheetName val="monho"/>
      <sheetName val="GiaVL"/>
      <sheetName val="bao cao ngay 13-02"/>
      <sheetName val="CBG"/>
      <sheetName val="TT_35NH"/>
      <sheetName val="She"/>
      <sheetName val="`u lun"/>
      <sheetName val="TN"/>
      <sheetName val="ND"/>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uong"/>
      <sheetName val="PTCT"/>
      <sheetName val="tai"/>
      <sheetName val="hoang"/>
      <sheetName val="hoang (2)"/>
      <sheetName val="hoang (3)"/>
      <sheetName val="sut&lt;1 0"/>
      <sheetName val="Du_lieu"/>
      <sheetName val="nhan cong"/>
      <sheetName val="SPL4"/>
      <sheetName val="coc duc"/>
      <sheetName val="ctTBA"/>
      <sheetName val="Du toan chi tiet"/>
      <sheetName val="dv-kphi-cviet"/>
      <sheetName val="bvh-kphi"/>
      <sheetName val="PCCPCHUNG CHO CAC DTUONG"/>
      <sheetName val="Piers of Main Flyower (1)"/>
      <sheetName val="CPVUE_03"/>
      <sheetName val="Khu xu ly nuoc THiep-XD"/>
      <sheetName val="Box-Girder"/>
      <sheetName val="3cau"/>
      <sheetName val="266+623"/>
      <sheetName val="TXL(266+623"/>
      <sheetName val="DDCT"/>
      <sheetName val="M"/>
      <sheetName val="vln"/>
      <sheetName val="ma-pt"/>
      <sheetName val="IN__x000e_X"/>
      <sheetName val="LO 5_x0009_"/>
      <sheetName val="CTC_x000f_NG_02"/>
      <sheetName val="_x0004_GCong"/>
      <sheetName val="IBASE"/>
      <sheetName val="dtct cong"/>
      <sheetName val="Số liệu"/>
      <sheetName val="TKKYI"/>
      <sheetName val="TKKYII"/>
      <sheetName val="Tổng hợp theo học sinh"/>
      <sheetName val="XL4Test5 (2)"/>
      <sheetName val="Dbþgia"/>
      <sheetName val="Piers of Main Flylyer (1)"/>
      <sheetName val="coctuatrenda"/>
      <sheetName val="DothiP1"/>
      <sheetName val="ma_pt"/>
      <sheetName val="0"/>
      <sheetName val="PBCPCHUNG CHO CAC _x0007_{WÑNG"/>
      <sheetName val="Ё"/>
      <sheetName val="NHAP"/>
      <sheetName val="Giai trinh"/>
      <sheetName val="GTGT"/>
      <sheetName val="Mua vao TT"/>
      <sheetName val="Mua vao GTGT"/>
      <sheetName val="Bra"/>
      <sheetName val="BC HDon"/>
      <sheetName val="BC HDon Qui"/>
      <sheetName val="KE KHAI HDONG"/>
      <sheetName val="Recovered_Sheet1"/>
      <sheetName val="Recovered_Sheet2"/>
      <sheetName val="S_ li_u"/>
      <sheetName val="T_ng h_p theo h_c sinh"/>
      <sheetName val="_"/>
      <sheetName val="Phan tich don gia chi ˆUet"/>
      <sheetName val="_____x0001_"/>
      <sheetName val="CHI_TIET"/>
      <sheetName val="_dtTKKT-98-106.xlsၝTHCDS11"/>
      <sheetName val="_dtTKKT-98-106.xls_THCDS11"/>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CHI_x0000_TIET"/>
      <sheetName val="Nhap don gia VL dia _x0003__x0000_uong"/>
      <sheetName val="NHTN"/>
      <sheetName val="QLDD"/>
      <sheetName val="Moi truong"/>
      <sheetName val="KHĐ"/>
      <sheetName val="_x0000_Ё_x0000__x0000__x0000__x0000_䀤_x0001__x0000__x0000__x0000__x0000_䀶_x0001__x0000_晦晦晦䀙_x0001__x0000__x0000__x0000__x0000_㿰_x0001_H-_x0000_ਈ_x0000_"/>
      <sheetName val="She_x0000_t9"/>
      <sheetName val="Du toan chi tiet_x0000_coc nuoc"/>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_x0000_?_x0001__x0000_?_x0001__x0000_????_x0001__x0000_?_x0001_H-_x0000_?_x0000_????_x0001__x0000_????"/>
      <sheetName val="?"/>
      <sheetName val="0_x0000__x0000_ﱸ͕_x0000__x0004__x0000__x0000__x0000__x0000__x0000__x0000_͕_x0000__x0000__x0000__x0000__x0000__x0000__x0000__x0000_列͕_x0000__x0000__x0013__x0000__x0000__x0000_"/>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_x0001_"/>
      <sheetName val="md5!-52"/>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vua_x0000__x0000__x0000__x0000__x0000__x0000__x0000__x0000__x0000__x0000__x0000_韘࿊_x0000__x0004__x0000__x0000__x0000__x0000__x0000__x0000_酐࿊_x0000__x0000__x0000__x0000__x0000_"/>
      <sheetName val="dt-kphi_x0010_øÿe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TinhToan"/>
      <sheetName val="Sheet3ٺ_x0001_2)"/>
      <sheetName val="_x0000_?_x0000__x0000__x0000__x0000_?_x0001__x0000__x0000__x0000__x0000_?_x0001__x0000_????_x0001__x0000__x0000__x0000__x0000_?_x0001_H-_x0000_?_x0000_"/>
      <sheetName val="dt-kphi-ÿÿo-ctiet"/>
      <sheetName val="[dtTKKT-98-106.xlsၝTHCDS11"/>
      <sheetName val="[dtTKKT-98-106.xls?THCDS11"/>
      <sheetName val="CHI TI_x0000__x0000_"/>
      <sheetName val="_x0000__x0000__x0000__x0000__x0000__x0000_??_x0000__x0000__x0013__x0000__x0000__x0000__x0000__x0000__x0000__x0000__x0000__x0000__x0000__x0000__x0000__x0000__x0000__x0000__x001f_[dtT"/>
      <sheetName val="COC KHOAN0T5"/>
      <sheetName val="TD &quot;DIEM"/>
      <sheetName val="CDPS"/>
      <sheetName val="Giathanh1m3BT"/>
      <sheetName val="INV"/>
      <sheetName val="XXXXXXX2"/>
      <sheetName val="XXXXXXX3"/>
      <sheetName val="XXXXXXX4"/>
      <sheetName val="S²_x0000__x0000_2"/>
      <sheetName val="???????_x0001_?????_x0001_?????_x0001_?????_x0001_H-???"/>
      <sheetName val="She?t9"/>
      <sheetName val="10mduongsa{ío"/>
      <sheetName val="Pier"/>
      <sheetName val="Pile"/>
      <sheetName val="ptvì0-1"/>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Du toan chi tiet coc juoc"/>
      <sheetName val="Du toan_x0000_chi tiet coc"/>
      <sheetName val="???_x0001_??_x0001_?????_x0001_??_x0001_H-???"/>
      <sheetName val="TH_11"/>
      <sheetName val="CUAHANG"/>
      <sheetName val="MAKHACH"/>
      <sheetName val="____x0001____x0001_______x0001____x0001_H-___"/>
      <sheetName val="Gca may Buu dien"/>
      <sheetName val="882"/>
      <sheetName val="Giamay"/>
      <sheetName val="DM_GVT"/>
      <sheetName val="May chuyen nganh"/>
      <sheetName val="TT06"/>
      <sheetName val="T_x0004_ 3DIEM"/>
      <sheetName val="Rheet10"/>
      <sheetName val="KLD_x0007_TT&lt;120%"/>
      <sheetName val="hoane (3)"/>
      <sheetName val="NVBH(HOAN"/>
      <sheetName val="dt-cphi-ctieT"/>
      <sheetName val="DG೼�_02"/>
      <sheetName val="KLDGTT&lt;1ü_x000c__x0000__x0000_(2)"/>
      <sheetName val="Luong_mot_ngay_cong_k`ao_sat"/>
      <sheetName val="Klu_x0016_4_x0000_DÀÀFN"/>
      <sheetName val="Eodule1"/>
      <sheetName val="t1_3"/>
      <sheetName val="Don_gia_chi_tiet"/>
      <sheetName val="Du_thau"/>
      <sheetName val="Tro_giup"/>
      <sheetName val="NKC"/>
      <sheetName val="SoCaiT"/>
      <sheetName val="THDU"/>
      <sheetName val="MTO REV.2(ARMOR)"/>
      <sheetName val="Nhatkychung"/>
      <sheetName val="DEF"/>
      <sheetName val="KL thanh toan-Xuan Dao"/>
      <sheetName val="Tuong-ٺ_x0001_an"/>
      <sheetName val="DGAT_02"/>
      <sheetName val="vua_x0000_韘࿊_x0000__x0004__x0000_酐࿊_x0000_須࿊_x0000__x0004__x0000__x0016_[dtTKKT-98-10"/>
      <sheetName val="tra_x0000__x0000__x0000__x0000__x0000_±@Z"/>
      <sheetName val="Quantity"/>
      <sheetName val="T²_x0000__x0000_8-49"/>
      <sheetName val="0??ﱸ͕?_x0004_??????͕????????列͕??_x0013_???"/>
      <sheetName val="DG??_02"/>
      <sheetName val="?_x0000_???_x0010_??_x0000__x0004__x0000__x0000__x0000__x0000__x0000__x0000_??_x0000__x0000__x0000__x0000__x0000__x0000__x0000__x0000_??_x0000__x0000__x0006_"/>
      <sheetName val="S? li?u"/>
      <sheetName val="T?ng h?p theo h?c sinh"/>
      <sheetName val="bth-ëphi"/>
      <sheetName val="KLDGTT&lt;1ü_x000c_??(2)"/>
      <sheetName val="Du toan chi tiet?coc nuoc"/>
      <sheetName val="0000000!"/>
      <sheetName val="PC-summary"/>
      <sheetName val="She%t11"/>
      <sheetName val="dt-k0hi (2)"/>
      <sheetName val="DT_x0003_T_02"/>
      <sheetName val="_x0000_Ё_x0000__x0000__x0000__x0000_䀤_x0001__x0000__x0000__x0000__x0000_䀶_x0001__x0000_晦晦晦䀙_x0001__x0000__x0000__x0000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²"/>
      <sheetName val="KLDGTT&lt;1ü_x000c_"/>
      <sheetName val="Klu_x0016_4"/>
      <sheetName val="LO 5 "/>
      <sheetName val="Nhap don gia VL dia áhuong"/>
      <sheetName val="uong mot ngay cong xay lap"/>
      <sheetName val="khluong"/>
      <sheetName val="Sheet1 (3)"/>
      <sheetName val="Sheet1 (2)"/>
      <sheetName val="YE2"/>
      <sheetName val="T²"/>
      <sheetName val="tra"/>
      <sheetName val="Tuong-?_x0001_an"/>
      <sheetName val="Phan_tich_don_gia_chi_Uet"/>
      <sheetName val="Dra_TTTD"/>
      <sheetName val="[_x001e__x001e__x001e__x001e__x001e__x001e__x001e__x001e__x001e__x001e__x001e__x001e__x001e__x001e__x001e__x001e__x001e__x001e__x001e__x001e__x001e__x001e__x001e__x001e__x001e__x001e__x001e__x001e__x001e_"/>
      <sheetName val="DGKE]02"/>
      <sheetName val="Piers of Mai. Flyover (1)"/>
      <sheetName val="YE2_x0000__x0000_ CONG"/>
      <sheetName val="vua_x0000__x0000__x0000__x0000__x0000__x0000__x0000__x0000__x0000__x0010__x0000_韘࿊_x0000__x0004__x0000__x0000__x0000__x0000__x0000__x0000_酐࿊_x0000__x0000__x0000__x0000__x0000_"/>
      <sheetName val="T2_x0000__x0000_)"/>
      <sheetName val="Luong_x0000_mot ngay cong xay lap"/>
      <sheetName val="DLDT"/>
      <sheetName val="Load"/>
      <sheetName val="0_x0000__x0000_??_x0000__x0004__x0000__x0000__x0000__x0000__x0000__x0000_??_x0000__x0000__x0000__x0000__x0000__x0000__x0000__x0000_??_x0000__x0000__x0013__x0000__x0000__x0000_"/>
      <sheetName val="KHÐ"/>
      <sheetName val="Sheet3?_x0001_2)"/>
      <sheetName val="vua???????????韘࿊?_x0004_??????酐࿊?????"/>
      <sheetName val="?????_x0010_???_x0004_????????????????????_x0006_"/>
      <sheetName val="tra?????±@Z"/>
      <sheetName val="Gia Du Thau "/>
      <sheetName val="CPQL"/>
      <sheetName val="?Ё????䀤_x0001_????䀶_x0001_?晦晦晦䀙_x0001_????㿰_x0001_H-?ਈ_x0000_"/>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dtTKKT-98-106.xl۽_x0000_gvt"/>
      <sheetName val="dt,kphi-iso-tong"/>
      <sheetName val="dt-kphi_x000a_iso-ctiet"/>
      <sheetName val="sut8100"/>
      <sheetName val="tra-vat-l)eu"/>
      <sheetName val="DL^KH"/>
      <sheetName val="soctiett+"/>
      <sheetName val="Ctietkh`ch"/>
      <sheetName val="tkkhai"/>
      <sheetName val="cp`i"/>
      <sheetName val="_x001e__x001e__x001e__x001e__x001e__x001e__x001e__x001e__x001e__x001e__x001e__x001e__x001e__x001e__x001e__x001e__x001e__x001e__x001e__x001e__x001e__x001e__x001e__x001e__x001e__x001e__x001e__x001e__x001e__x001e_"/>
      <sheetName val="vua?韘࿊?_x0004_?酐࿊?須࿊?_x0004_?_x0016_[dtTKKT-98-10"/>
      <sheetName val="TM_JCTC"/>
      <sheetName val="Ctinh 10kV"/>
      <sheetName val="CtVKdam_x0000_Ʀ_x0000__x0000__x0000__x0000__x0000_"/>
      <sheetName val="Luong mot ngay cofg xay lap"/>
      <sheetName val="sat"/>
      <sheetName val="tienluong"/>
      <sheetName val="DG___02"/>
      <sheetName val="RCCPCHUNG CHO CAC DTUONG"/>
      <sheetName val="KLDGTT&lt;1ü_x000c___(2)"/>
      <sheetName val="Vat tu"/>
      <sheetName val="?toan"/>
      <sheetName val="Phan tich don gia chi ?Uet"/>
      <sheetName val="PBCPCHUNG CHO CAC _x0007_{W?NG"/>
      <sheetName val="Db?gia"/>
      <sheetName val="dt-kphi?_x0010_??et"/>
      <sheetName val="dt-kphi-??o-ctiet"/>
      <sheetName val="10mduongsa{?o"/>
      <sheetName val="S?_x0000__x0000_?2"/>
      <sheetName val="KLDGTT&lt;1?_x000c__x0000__x0000_(2)"/>
      <sheetName val="ptv?0-1"/>
      <sheetName val="ULIT"/>
      <sheetName val="Klu_x0016_4_x0000_D??FN"/>
      <sheetName val="T2_x0000__x0000_?)"/>
      <sheetName val="Phan_tich_don_gia_chi_?Uet"/>
      <sheetName val="PL t"/>
      <sheetName val="Bu VC_x0000__x0000__x0000__x0000__x0000__x0000__x0000_4_x0000__x0001__x0000_龴΅_x0000__x0004__x0000_"/>
      <sheetName val="40000000_x0000_Ή_x0000__x0000__x0000__x0000__x0000__x0000__x0000__x0000__x0000__x0000_ꃬ΅_x0000__x0004__x0000__x0000__x0000__x0000__x0000__x0000_"/>
      <sheetName val="T?_x0000__x0000_?8-49"/>
      <sheetName val="Nhap don gia VL dia ?huong"/>
      <sheetName val="?uong mot ngay cong xay lap"/>
      <sheetName val="tra_x0000__x0000__x0000__x0000__x0000_??@Z"/>
      <sheetName val="FPPN_x0000__x0000_ﬄΥ_x0000__x0004__x0000__x0000__x0000__x0000__x0000__x0000_錜Ι_x0000__x0000__x0000__x0000__x0000__x0000__x0000__x0000_㤼Ę_x0000__x0000_ĥ"/>
      <sheetName val="CHITIET VL-NCHT1 (2)"/>
      <sheetName val="0__ﱸ͕__x0004_______͕________列͕___x0013____"/>
      <sheetName val="Du toan chi tiet_coc nuoc"/>
      <sheetName val="dtmkphi-iso-tong"/>
      <sheetName val="hinhhoc"/>
      <sheetName val="dt-kphi-isoiendo"/>
      <sheetName val="bth-kpha"/>
      <sheetName val="THop$7-48"/>
      <sheetName val="DGCONGW02"/>
      <sheetName val="COC KHOAN V1"/>
      <sheetName val="CtVKdam?Ʀ?????"/>
      <sheetName val="YE2?? CONG"/>
      <sheetName val="vua_x0000_韘࿊_x0000__x0004__x0000_酐࿊_x0000_須࿊_x0000__x0004__x0000__x0016_[dtTKKT-98_x0005__x0000__x0000_"/>
      <sheetName val="99AP1"/>
      <sheetName val="99AP2"/>
      <sheetName val="99AP3"/>
      <sheetName val="99AP4"/>
      <sheetName val="99AP5"/>
      <sheetName val="99AP6"/>
      <sheetName val="99AP7"/>
      <sheetName val="98AP1"/>
      <sheetName val="98AP2"/>
      <sheetName val="98AP3"/>
      <sheetName val="98AP4"/>
      <sheetName val="98AP5"/>
      <sheetName val="98AP6"/>
      <sheetName val="_x0004_GC"/>
      <sheetName val="TT"/>
      <sheetName val="_?____?_x0001_____?_x0001__????_x0001_____?_x0001_H-_?_"/>
      <sheetName val="?_?_x0001__?_x0001__????_x0001__?_x0001_H-_?_????_x0001__????"/>
      <sheetName val="NC"/>
      <sheetName val="ptvt"/>
      <sheetName val="T"/>
      <sheetName val="Du toan c`i tiet coc nuoc"/>
      <sheetName val="vua_x0000_??_x0000__x0004__x0000_??_x0000_??_x0000__x0004__x0000__x0016_[dtTKKT-98-10"/>
      <sheetName val="TD &quot;DIEp"/>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S2_x0000__x0000_11"/>
      <sheetName val="DG "/>
      <sheetName val="[dtTKKT-98-106.xl۽"/>
      <sheetName val="CtVKdam"/>
      <sheetName val="S2"/>
      <sheetName val="DT1__x0010__x0005_"/>
      <sheetName val="DT1__x0010_þ"/>
      <sheetName val="A6"/>
      <sheetName val="_x0000_?_x0000__x0000__x0000__x0000_?_x0001__x0000__x0000__x0000__x0000_?_x0001__x0000_????_x0001__x0000__x0000__x0000_"/>
      <sheetName val="Eodule_x0005_"/>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86AP3"/>
      <sheetName val="86AP4"/>
      <sheetName val="86AP5"/>
      <sheetName val="86AP6"/>
      <sheetName val="86AP7"/>
      <sheetName val="85AP1"/>
      <sheetName val="85AP2"/>
      <sheetName val="85AP3"/>
      <sheetName val="85AP4"/>
      <sheetName val="85AP5"/>
      <sheetName val="85AP6"/>
      <sheetName val="85AP7"/>
      <sheetName val="84AP1"/>
      <sheetName val="84AP2"/>
      <sheetName val="84AP3"/>
      <sheetName val="84AP4"/>
      <sheetName val="84AP5"/>
      <sheetName val="84AP6"/>
      <sheetName val="84AP7"/>
      <sheetName val="THTIEUHOC"/>
      <sheetName val="THTHCSMau1"/>
      <sheetName val="THCSMAU2"/>
      <sheetName val="KH2A"/>
      <sheetName val="Mau1BTrH"/>
      <sheetName val="Mau2BTrH"/>
      <sheetName val="Mau3BTrH"/>
      <sheetName val="KH1a"/>
      <sheetName val="NGOAINHATRUONG"/>
      <sheetName val="MAU7THCS"/>
      <sheetName val="MAU5THCS"/>
      <sheetName val="MAU6THCS"/>
      <sheetName val="THGV"/>
      <sheetName val="THCSVC"/>
      <sheetName val="CACH NHAP"/>
      <sheetName val="She%t18"/>
      <sheetName val="?_x0000_?_x0001__x0000_?_x0001__x0000_????_x0001__x0000_?_x0001_H-_x0000_?_x0005_"/>
      <sheetName val="She%t1þ"/>
    </sheetNames>
    <sheetDataSet>
      <sheetData sheetId="0" refreshError="1"/>
      <sheetData sheetId="1" refreshError="1"/>
      <sheetData sheetId="2" refreshError="1"/>
      <sheetData sheetId="3"/>
      <sheetData sheetId="4" refreshError="1"/>
      <sheetData sheetId="5" refreshError="1">
        <row r="10">
          <cell r="Q10">
            <v>58000</v>
          </cell>
        </row>
        <row r="47">
          <cell r="Q47">
            <v>10500</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sheetData sheetId="100" refreshError="1"/>
      <sheetData sheetId="101" refreshError="1"/>
      <sheetData sheetId="102" refreshError="1"/>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refreshError="1"/>
      <sheetData sheetId="288"/>
      <sheetData sheetId="289" refreshError="1"/>
      <sheetData sheetId="290" refreshError="1"/>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sheetData sheetId="329"/>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sheetData sheetId="425" refreshError="1"/>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refreshError="1"/>
      <sheetData sheetId="572"/>
      <sheetData sheetId="573"/>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sheetData sheetId="591" refreshError="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sheetData sheetId="689" refreshError="1"/>
      <sheetData sheetId="690"/>
      <sheetData sheetId="691"/>
      <sheetData sheetId="692"/>
      <sheetData sheetId="693"/>
      <sheetData sheetId="694"/>
      <sheetData sheetId="695" refreshError="1"/>
      <sheetData sheetId="696"/>
      <sheetData sheetId="697" refreshError="1"/>
      <sheetData sheetId="698" refreshError="1"/>
      <sheetData sheetId="699"/>
      <sheetData sheetId="700"/>
      <sheetData sheetId="701" refreshError="1"/>
      <sheetData sheetId="702" refreshError="1"/>
      <sheetData sheetId="703" refreshError="1"/>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s>
    <definedNames>
      <definedName name="cplhsmt" refersTo="#REF!"/>
      <definedName name="cptdhsmt" refersTo="#REF!"/>
      <definedName name="cptdtdt" refersTo="#REF!"/>
      <definedName name="cptdtkkt" refersTo="#REF!"/>
      <definedName name="gsktxd" refersTo="#REF!"/>
      <definedName name="qlda" refersTo="#REF!"/>
      <definedName name="tinhqt" refersTo="#REF!"/>
      <definedName name="tkp" refersTo="#REF!"/>
      <definedName name="tkpdt" refersTo="#REF!"/>
    </defined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 val="TKP"/>
      <sheetName val="th1"/>
      <sheetName val="th2"/>
      <sheetName val="th3"/>
      <sheetName val="th4"/>
      <sheetName val="th5"/>
      <sheetName val="th6"/>
      <sheetName val="th7"/>
      <sheetName val="th8"/>
      <sheetName val="th9"/>
      <sheetName val="th10"/>
      <sheetName val="th11"/>
      <sheetName val="th12"/>
      <sheetName val="00000000"/>
      <sheetName val="10000000"/>
      <sheetName val="20000000"/>
      <sheetName val="30000000"/>
      <sheetName val="HTBACHUC"/>
      <sheetName val="chitiet"/>
      <sheetName val="DG"/>
      <sheetName val="VC_x0000__x0000__x0000__x0000_"/>
      <sheetName val="VC????"/>
      <sheetName val="BETON"/>
      <sheetName val="BIA (2)"/>
      <sheetName val="CHITIET-TT1p"/>
      <sheetName val="CHITIET VL-NC-DDTT3PHA  (3)"/>
      <sheetName val="VC-3P"/>
      <sheetName val="dg_VTu"/>
      <sheetName val="CHITIET VL-NC-TT -1p"/>
      <sheetName val="CHITIET VL-NC-TT-3p"/>
      <sheetName val="TONG HOP VL-NC TT"/>
      <sheetName val="TDTKP1"/>
      <sheetName val="KPVC-BD "/>
      <sheetName val="TNHCHINH"/>
      <sheetName val="TONGKE-HT"/>
      <sheetName val="Du_lieu"/>
      <sheetName val="VC____"/>
      <sheetName val="CHITIET VL_NC_TT _1p"/>
      <sheetName val="CHITIET VL_NC_TT_3p"/>
      <sheetName val="TONG HOP VL_NC TT"/>
      <sheetName val="KPVC_BD "/>
      <sheetName val="dg tphcm"/>
      <sheetName val="CHITIET VL-NCHT1 (2)"/>
      <sheetName val="DPVT"/>
      <sheetName val="Tke"/>
      <sheetName val="DON GIA TRAM (3)"/>
      <sheetName val="DongiaVL2"/>
      <sheetName val="KT(D-D)"/>
      <sheetName val="BIA_(2)"/>
      <sheetName val="TDTKP_(2)"/>
      <sheetName val="t-h_TT3P"/>
      <sheetName val="TONG_HOP_VL-NC"/>
      <sheetName val="CHITIET_VL-NC-DDTT3PHA__(3)"/>
      <sheetName val="Lç khoan LK1"/>
      <sheetName val="gvt"/>
      <sheetName val="TH_VL,_NC,_DDHT_Thanhphuoc"/>
      <sheetName val="CHITIET_VL-NC_(2)"/>
      <sheetName val="DON_GIA"/>
      <sheetName val="TONGKE1P_(2)"/>
      <sheetName val="t-h_TT1P_(2)"/>
      <sheetName val="CHITIET_VL-NC-TT1p"/>
      <sheetName val="CHITIET_VL-NC-DDTT3PHA__(2)"/>
      <sheetName val="Chi_tiet_TRAM_HA_THE_(2)"/>
      <sheetName val="LKVT-TRAM_(2)"/>
      <sheetName val="DAYSUPHUKIEN_ha_the"/>
      <sheetName val="Chi_tiet_TRAM_HA_THE"/>
      <sheetName val="DAYSUPHUKIEN-3PHA_Thanhphuoc"/>
      <sheetName val="CHITIET_VL-NCTR_(2)"/>
      <sheetName val="CHITIET_VL-NCHT1"/>
      <sheetName val="DON_GIA_DD"/>
      <sheetName val="DON_GIA_TRAM"/>
      <sheetName val="THPD_"/>
      <sheetName val="CHITIET_VL-NCTR"/>
      <sheetName val="t-h_HA_THE"/>
      <sheetName val="TH_VL__NC__DDHT_Thanhphuoc"/>
      <sheetName val="CHITIET_VL-NC-TT_-1p"/>
      <sheetName val="CHITIET_VL-NC-TT-3p"/>
      <sheetName val="TONG_HOP_VL-NC_TT"/>
      <sheetName val="KPVC-BD_"/>
      <sheetName val="TH_VL,_NC,_DDHT_Thanhphuoc1"/>
      <sheetName val="CHITIET_VL-NC_(2)1"/>
      <sheetName val="DON_GIA1"/>
      <sheetName val="TONGKE1P_(2)1"/>
      <sheetName val="t-h_TT1P_(2)1"/>
      <sheetName val="TDTKP_(2)1"/>
      <sheetName val="CHITIET_VL-NC-TT1p1"/>
      <sheetName val="t-h_TT3P1"/>
      <sheetName val="CHITIET_VL-NC-DDTT3PHA__(2)1"/>
      <sheetName val="TONG_HOP_VL-NC1"/>
      <sheetName val="Chi_tiet_TRAM_HA_THE_(2)1"/>
      <sheetName val="LKVT-TRAM_(2)1"/>
      <sheetName val="DAYSUPHUKIEN_ha_the1"/>
      <sheetName val="Chi_tiet_TRAM_HA_THE1"/>
      <sheetName val="DAYSUPHUKIEN-3PHA_Thanhphuoc1"/>
      <sheetName val="CHITIET_VL-NCTR_(2)1"/>
      <sheetName val="CHITIET_VL-NCHT11"/>
      <sheetName val="DON_GIA_DD1"/>
      <sheetName val="DON_GIA_TRAM1"/>
      <sheetName val="THPD_1"/>
      <sheetName val="CHITIET_VL-NCTR1"/>
      <sheetName val="t-h_HA_THE1"/>
      <sheetName val="TH_VL__NC__DDHT_Thanhphuoc1"/>
      <sheetName val="BIA_(2)1"/>
      <sheetName val="CHITIET_VL-NC-DDTT3PHA__(3)1"/>
      <sheetName val="CHITIET_VL-NC-TT_-1p1"/>
      <sheetName val="CHITIET_VL-NC-TT-3p1"/>
      <sheetName val="TONG_HOP_VL-NC_TT1"/>
      <sheetName val="KPVC-BD_1"/>
      <sheetName val="ThongSo"/>
      <sheetName val="TH_VL,_NC,_DDHT_Thanhphuoc2"/>
      <sheetName val="CHITIET_VL-NC_(2)2"/>
      <sheetName val="DON_GIA2"/>
      <sheetName val="TONGKE1P_(2)2"/>
      <sheetName val="t-h_TT1P_(2)2"/>
      <sheetName val="TDTKP_(2)2"/>
      <sheetName val="CHITIET_VL-NC-TT1p2"/>
      <sheetName val="t-h_TT3P2"/>
      <sheetName val="CHITIET_VL-NC-DDTT3PHA__(2)2"/>
      <sheetName val="TONG_HOP_VL-NC2"/>
      <sheetName val="Chi_tiet_TRAM_HA_THE_(2)2"/>
      <sheetName val="LKVT-TRAM_(2)2"/>
      <sheetName val="DAYSUPHUKIEN_ha_the2"/>
      <sheetName val="Chi_tiet_TRAM_HA_THE2"/>
      <sheetName val="DAYSUPHUKIEN-3PHA_Thanhphuoc2"/>
      <sheetName val="CHITIET_VL-NCTR_(2)2"/>
      <sheetName val="CHITIET_VL-NCHT12"/>
      <sheetName val="DON_GIA_DD2"/>
      <sheetName val="DON_GIA_TRAM2"/>
      <sheetName val="THPD_2"/>
      <sheetName val="CHITIET_VL-NCTR2"/>
      <sheetName val="t-h_HA_THE2"/>
      <sheetName val="TH_VL__NC__DDHT_Thanhphuoc2"/>
      <sheetName val="BIA_(2)2"/>
      <sheetName val="CHITIET_VL-NC-DDTT3PHA__(3)2"/>
      <sheetName val="CHITIET_VL-NC-TT_-1p2"/>
      <sheetName val="CHITIET_VL-NC-TT-3p2"/>
      <sheetName val="TONG_HOP_VL-NC_TT2"/>
      <sheetName val="KPVC-BD_2"/>
      <sheetName val="TH_VL,_NC,_DDHT_Thanhphuoc3"/>
      <sheetName val="CHITIET_VL-NC_(2)3"/>
      <sheetName val="DON_GIA3"/>
      <sheetName val="TONGKE1P_(2)3"/>
      <sheetName val="t-h_TT1P_(2)3"/>
      <sheetName val="TDTKP_(2)3"/>
      <sheetName val="CHITIET_VL-NC-TT1p3"/>
      <sheetName val="t-h_TT3P3"/>
      <sheetName val="CHITIET_VL-NC-DDTT3PHA__(2)3"/>
      <sheetName val="TONG_HOP_VL-NC3"/>
      <sheetName val="Chi_tiet_TRAM_HA_THE_(2)3"/>
      <sheetName val="LKVT-TRAM_(2)3"/>
      <sheetName val="DAYSUPHUKIEN_ha_the3"/>
      <sheetName val="Chi_tiet_TRAM_HA_THE3"/>
      <sheetName val="DAYSUPHUKIEN-3PHA_Thanhphuoc3"/>
      <sheetName val="CHITIET_VL-NCTR_(2)3"/>
      <sheetName val="CHITIET_VL-NCHT13"/>
      <sheetName val="DON_GIA_DD3"/>
      <sheetName val="DON_GIA_TRAM3"/>
      <sheetName val="THPD_3"/>
      <sheetName val="CHITIET_VL-NCTR3"/>
      <sheetName val="t-h_HA_THE3"/>
      <sheetName val="TH_VL__NC__DDHT_Thanhphuoc3"/>
      <sheetName val="BIA_(2)3"/>
      <sheetName val="CHITIET_VL-NC-DDTT3PHA__(3)3"/>
      <sheetName val="CHITIET_VL-NC-TT_-1p3"/>
      <sheetName val="CHITIET_VL-NC-TT-3p3"/>
      <sheetName val="TONG_HOP_VL-NC_TT3"/>
      <sheetName val="KPVC-BD_3"/>
      <sheetName val="DON GIA TRAM _3_"/>
      <sheetName val="TH-Dien"/>
      <sheetName val="TONG HOP VL-NC TT (2)"/>
      <sheetName val="CHITIET VL-NC-DDTT3PHA "/>
      <sheetName val="Dinh Muc VT"/>
      <sheetName val="Tien Luong"/>
      <sheetName val="CHITIET_VL_NC_TT__1p"/>
      <sheetName val="CHITIET_VL_NC_TT_3p"/>
      <sheetName val="TONG_HOP_VL_NC_TT"/>
      <sheetName val="KPVC_BD_"/>
      <sheetName val="dg_tphcm"/>
      <sheetName val="CHITIET_VL-NCHT1_(2)"/>
      <sheetName val="DON_GIA_TRAM_(3)"/>
      <sheetName val="CHITIET_VL-NC-DDTT3PHA_"/>
      <sheetName val="CHITIET_VL_NC_TT__1p1"/>
      <sheetName val="CHITIET_VL_NC_TT_3p1"/>
      <sheetName val="TONG_HOP_VL_NC_TT1"/>
      <sheetName val="KPVC_BD_1"/>
      <sheetName val="dg_tphcm1"/>
      <sheetName val="CHITIET_VL-NCHT1_(2)1"/>
      <sheetName val="DON_GIA_TRAM_(3)1"/>
      <sheetName val="CHITIET_VL-NC-DDTT3PHA_1"/>
      <sheetName val="14.Tn"/>
      <sheetName val="5.chi tiet"/>
      <sheetName val="CHITIET_VL_NC_TT__1p2"/>
      <sheetName val="CHITIET_VL_NC_TT_3p2"/>
      <sheetName val="TONG_HOP_VL_NC_TT2"/>
      <sheetName val="KPVC_BD_2"/>
      <sheetName val="dg_tphcm2"/>
      <sheetName val="CHITIET_VL-NCHT1_(2)2"/>
      <sheetName val="DON_GIA_TRAM_(3)2"/>
      <sheetName val="CHITIET_VL-NC-DDTT3PHA_2"/>
      <sheetName val="CHITIET_VL_NC_TT__1p3"/>
      <sheetName val="CHITIET_VL_NC_TT_3p3"/>
      <sheetName val="TONG_HOP_VL_NC_TT3"/>
      <sheetName val="KPVC_BD_3"/>
      <sheetName val="dg_tphcm3"/>
      <sheetName val="CHITIET_VL-NCHT1_(2)3"/>
      <sheetName val="DON_GIA_TRAM_(3)3"/>
      <sheetName val="CHITIET_VL-NC-DDTT3PHA_3"/>
      <sheetName val="Chi tiet gia NC-MTC"/>
      <sheetName val="Chi tiet gia VC-BD"/>
      <sheetName val="TONG HOP VL_NC"/>
      <sheetName val="CHITIET VL_NC_TT1p"/>
      <sheetName val="Sheet1"/>
      <sheetName val="TONGKE3p "/>
      <sheetName val="TDTKP"/>
      <sheetName val="KP"/>
      <sheetName val="dg-VTu"/>
      <sheetName val="XL4Poppy"/>
      <sheetName val="FP-Labour_M"/>
      <sheetName val="Don gia vung III"/>
      <sheetName val="Dgia vat tu"/>
      <sheetName val="Don gia_III"/>
      <sheetName val="gvl"/>
      <sheetName val="Dutoan KL"/>
      <sheetName val="VC_x005f_x0000__x005f_x0000__x005f_x0000__x005f_x0000_"/>
      <sheetName val="KL-CONG"/>
      <sheetName val="Dinh nghia"/>
      <sheetName val="Dinh_nghia"/>
      <sheetName val="Dongia"/>
      <sheetName val="TONGHOP"/>
      <sheetName val="VC"/>
      <sheetName val="FAB별"/>
      <sheetName val="대비"/>
      <sheetName val="PRICE"/>
      <sheetName val="LKVL-CK-HT-GD1"/>
      <sheetName val="giathanh1"/>
      <sheetName val="Sheet3"/>
      <sheetName val="Luong TT01"/>
      <sheetName val="SL-HỒ SƠ CỐNG TNM"/>
      <sheetName val="HTBACHUC.XLS"/>
      <sheetName val="VC_x0000_"/>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 hạng mục (2)"/>
      <sheetName val="Du toan"/>
      <sheetName val="Don gia chi tiet"/>
      <sheetName val="Phan tich vat tu"/>
      <sheetName val="Gia tri vat tu"/>
      <sheetName val="THKP"/>
      <sheetName val="DGCT_Thugon"/>
      <sheetName val="Bia du toan"/>
      <sheetName val="CuocVC"/>
      <sheetName val="CuocDM"/>
      <sheetName val="Dau vao ca may"/>
      <sheetName val="LuongCN"/>
      <sheetName val="Config"/>
      <sheetName val="Setting"/>
      <sheetName val="TM"/>
      <sheetName val="TDT"/>
      <sheetName val="THKP (2)"/>
      <sheetName val="3, HM ch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TK1"/>
      <sheetName val="HTTK2"/>
      <sheetName val="CT"/>
      <sheetName val="SDD"/>
      <sheetName val="NKC02"/>
      <sheetName val="NKC"/>
      <sheetName val="NKTT"/>
      <sheetName val="SC01"/>
      <sheetName val="SC"/>
      <sheetName val="CDTK3"/>
      <sheetName val="BCCN"/>
      <sheetName val="BCDKT"/>
      <sheetName val="NKC2"/>
      <sheetName val="KQKD1"/>
      <sheetName val="XL4Test5"/>
      <sheetName val="TH VL, NC, DDHT Thanhphuoc"/>
      <sheetName val="BETON"/>
      <sheetName val="Config"/>
      <sheetName val="Danh ph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ialap"/>
      <sheetName val="BTPGiapgialap"/>
      <sheetName val="ctkl"/>
      <sheetName val="ctBT"/>
      <sheetName val="BTXD"/>
      <sheetName val="CPvattu"/>
      <sheetName val="Sheet1"/>
      <sheetName val="BTlapdien"/>
      <sheetName val="VLdien"/>
      <sheetName val="Vchuyen"/>
      <sheetName val="THchitiet"/>
      <sheetName val="THtram"/>
      <sheetName val="TH tbo"/>
      <sheetName val="lapmay"/>
      <sheetName val="kho,bai"/>
      <sheetName val="thi nghi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_REF_"/>
      <sheetName val="vchu甜en"/>
      <sheetName val="CTNC"/>
      <sheetName val="CTVL"/>
      <sheetName val="gVL"/>
      <sheetName val="vchu_en"/>
      <sheetName val="thop`toan"/>
      <sheetName val="BK04"/>
      <sheetName val="vt2"/>
      <sheetName val="gia vt,nc,may"/>
      <sheetName val="GT_THu_hoi"/>
      <sheetName val="n_cong"/>
      <sheetName val="ctdg"/>
      <sheetName val="vt2__1"/>
      <sheetName val="ctBT"/>
      <sheetName val="vchu?en"/>
      <sheetName val="vt2_x0000__x0000_1"/>
      <sheetName val="vt2??1"/>
      <sheetName val="SILICATE"/>
      <sheetName val="giathanh1"/>
      <sheetName val="CHITIET VL-NC-TT-3p"/>
      <sheetName val="VCV-BE-TONG"/>
      <sheetName val="Chiet tinh cong to"/>
      <sheetName val="CTFS"/>
      <sheetName val="Chiet tinh 0,4KV"/>
      <sheetName val="Gia"/>
    </sheetNames>
    <sheetDataSet>
      <sheetData sheetId="0" refreshError="1"/>
      <sheetData sheetId="1" refreshError="1">
        <row r="8">
          <cell r="B8" t="str">
            <v>Bª t«ng M100</v>
          </cell>
          <cell r="C8" t="str">
            <v>M3</v>
          </cell>
          <cell r="D8">
            <v>1</v>
          </cell>
          <cell r="E8">
            <v>264731.21600000001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189427.57120000001</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189427.57120000001</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71292.337499999994</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52467.956249999996</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48062.249999999993</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57127.649999999994</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199270.86499999996</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455066.36800000002</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591496.3679999999</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463750</v>
          </cell>
          <cell r="D38">
            <v>0</v>
          </cell>
          <cell r="E38">
            <v>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485350</v>
          </cell>
          <cell r="D46">
            <v>0</v>
          </cell>
          <cell r="E46">
            <v>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556900</v>
          </cell>
          <cell r="D54">
            <v>0</v>
          </cell>
          <cell r="E54">
            <v>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578500</v>
          </cell>
          <cell r="D62">
            <v>0</v>
          </cell>
          <cell r="E62">
            <v>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3177467.5</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5533480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5900.4806666666673</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156844</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 val="CT35"/>
      <sheetName val="CT"/>
      <sheetName val="SDD"/>
      <sheetName val="ctinh"/>
      <sheetName val="ct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S`eet12"/>
      <sheetName val="Ky thu , Ky tho"/>
      <sheetName val="Sheet1"/>
      <sheetName val="ThCtiet Hanh Lang  KG, KT, KP"/>
      <sheetName val="TH Hanh Lang  KG, KT, KP "/>
      <sheetName val="ThCtiet lap dung cot KG,KT, KP"/>
      <sheetName val="TH Ky Anh"/>
      <sheetName val="Sheet2"/>
      <sheetName val="Th Ct iet KL,KH,KT,Kvan"/>
      <sheetName val=" THop  KL,KH,KT,Kvan "/>
      <sheetName val=" THop  KL,KH,KT,Kvan  (2)"/>
      <sheetName val="Lap dung cot, san bai"/>
      <sheetName val="00000000"/>
      <sheetName val="00000001"/>
      <sheetName val="00000002"/>
      <sheetName val="Sheet3"/>
      <sheetName val="Sheet4"/>
      <sheetName val="Sheet5"/>
      <sheetName val="Sheet6"/>
      <sheetName val="Sheet7"/>
      <sheetName val="Sheet8"/>
      <sheetName val="Sheet9"/>
      <sheetName val="Tong hop"/>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XL4Poppy"/>
      <sheetName val="dg"/>
      <sheetName val="Thdien"/>
      <sheetName val="DTdien"/>
      <sheetName val="TH VL, NC, DDHT Thanhphuoc"/>
      <sheetName val="tra-vat-lieu"/>
      <sheetName val="TH-XL"/>
      <sheetName val="dam"/>
      <sheetName val="Mocantho"/>
      <sheetName val="MoQL91"/>
      <sheetName val="tru"/>
      <sheetName val="10mduongsaumo"/>
      <sheetName val="ctt"/>
      <sheetName val="th"/>
      <sheetName val="thanmkhao"/>
      <sheetName val="monho"/>
      <sheetName val="ktduong"/>
      <sheetName val="vl"/>
      <sheetName val="cu"/>
      <sheetName val="KTcau2004"/>
      <sheetName val="KT2004XL#moi"/>
      <sheetName val="denbu"/>
      <sheetName val="thop"/>
      <sheetName val="Dinh muc du toan"/>
      <sheetName val="Config"/>
      <sheetName val="AutoClose"/>
      <sheetName val="TSCD DUNG CHUNG "/>
      <sheetName val="KHKHAUHAOTSCHUNG"/>
      <sheetName val="TSCDTOAN NHA MAY"/>
      <sheetName val="CPSXTOAN BO SP"/>
      <sheetName val="PBCPCHUNG CHO CAC DTUONG"/>
      <sheetName val="VLieu"/>
      <sheetName val="CT"/>
      <sheetName val="DToan"/>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THCT"/>
      <sheetName val="THDZ0,4"/>
      <sheetName val="TH DZ35"/>
      <sheetName val="THTram"/>
      <sheetName val="SILICATE"/>
      <sheetName val="bg+th45"/>
      <sheetName val="4-5"/>
      <sheetName val="bg+th34"/>
      <sheetName val="3-4"/>
      <sheetName val="bg+th23"/>
      <sheetName val="2-3"/>
      <sheetName val="bg+th12"/>
      <sheetName val="1-2"/>
      <sheetName val="bg+th"/>
      <sheetName val="ptvl"/>
      <sheetName val="0-1"/>
      <sheetName val="NC"/>
      <sheetName val="M"/>
      <sheetName val="TSo"/>
      <sheetName val="PC"/>
      <sheetName val="Vua"/>
      <sheetName val="KL"/>
      <sheetName val="VC"/>
      <sheetName val="DGduong"/>
      <sheetName val="DT"/>
      <sheetName val="Thu"/>
      <sheetName val="XXXXXXXX"/>
      <sheetName val="DTduong"/>
      <sheetName val="Nhahat"/>
      <sheetName val="C47-456"/>
      <sheetName val="C46"/>
      <sheetName val="C47-PII"/>
      <sheetName val="T2"/>
      <sheetName val="T3"/>
      <sheetName val="T4"/>
      <sheetName val="T5"/>
      <sheetName val="THKD"/>
      <sheetName val="10000000"/>
      <sheetName val="20000000"/>
      <sheetName val="30000000"/>
      <sheetName val="40000000"/>
      <sheetName val="50000000"/>
      <sheetName val="60000000"/>
      <sheetName val="DSKH HN"/>
      <sheetName val="NKY "/>
      <sheetName val="DS-TT"/>
      <sheetName val=" HN NHAP"/>
      <sheetName val="KHO HN"/>
      <sheetName val="CNO "/>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Tong_hop"/>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dongia (2)"/>
      <sheetName val="Chiet tinh dz35"/>
      <sheetName val="thuyet minh"/>
      <sheetName val="BKKLHT"/>
      <sheetName val="gia cong"/>
      <sheetName val="KHAI BAO"/>
      <sheetName val="DU TOAN"/>
      <sheetName val="THKP"/>
      <sheetName val="MR"/>
      <sheetName val="CVC"/>
      <sheetName val="BIA"/>
      <sheetName val="QT"/>
      <sheetName val="THQT"/>
      <sheetName val="BIA QT"/>
      <sheetName val="CTRUNGC"/>
      <sheetName val="IBASE"/>
      <sheetName val="THDK03"/>
      <sheetName val="thuchien"/>
      <sheetName val="KH chung"/>
      <sheetName val="AVuong"/>
      <sheetName val="CBDT03"/>
      <sheetName val="dauthau"/>
      <sheetName val="CBDT"/>
      <sheetName val="DK04"/>
      <sheetName val="Du_lieu"/>
      <sheetName val="TONGKE3p "/>
      <sheetName val="TDTKP"/>
      <sheetName val="CHITIET VL-NC-TT -1p"/>
      <sheetName val="TONG HOP VL-NC TT"/>
      <sheetName val="chitimc"/>
      <sheetName val="PLoaiNS"/>
      <sheetName val="LuongNS"/>
      <sheetName val="BLuong"/>
      <sheetName val="Thongso"/>
      <sheetName val="DGXDCB"/>
      <sheetName val="DT-THL7"/>
      <sheetName val="Khoi luong"/>
      <sheetName val="402"/>
      <sheetName val="DATA"/>
      <sheetName val="CHITIET VL-NC"/>
      <sheetName val="TDTKP1"/>
      <sheetName val="KPVC-BD "/>
      <sheetName val="CEV3x10+6 (2)"/>
      <sheetName val="DON GIA"/>
      <sheetName val="gtrinh"/>
      <sheetName val="ctdg"/>
      <sheetName val="DG "/>
      <sheetName val="TNHCHINH"/>
      <sheetName val="phan tich DG"/>
      <sheetName val="gia vat lieu"/>
      <sheetName val="gia xe may"/>
      <sheetName val="gia nhan cong"/>
      <sheetName val="XL4Uest5"/>
      <sheetName val="RFI(eng)SW_(2)"/>
      <sheetName val="RFI(eng)Lab_"/>
      <sheetName val="RFI_-add"/>
      <sheetName val="Dinh_muc_du_toan"/>
      <sheetName val="TSCD_DUNG_CHUNG_"/>
      <sheetName val="TSCDTOAN_NHA_MAY"/>
      <sheetName val="CPSXTOAN_BO_SP"/>
      <sheetName val="PBCPCHUNG_CHO_CAC_DTUONG"/>
      <sheetName val="Cuoc_V_chuyen"/>
      <sheetName val="TH_An_ca"/>
      <sheetName val="XN_SL_An_ca"/>
      <sheetName val="Dang_ky_an_ca"/>
      <sheetName val="Dang_ky_an_ca_T2"/>
      <sheetName val="Tong_hop_goi_thau"/>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TT35"/>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glv"/>
      <sheetName val="Lç khoan LK1"/>
      <sheetName val="klmchitiet"/>
      <sheetName val="1,2"/>
      <sheetName val="600_x0010_0000"/>
      <sheetName val="MTP1"/>
      <sheetName val="Bcaonhanh"/>
      <sheetName val="Tonghop"/>
      <sheetName val="chitieth.chinh"/>
      <sheetName val="trinhEVN29.8"/>
      <sheetName val="hieuchinh30.11"/>
      <sheetName val="DGXDCB_DD"/>
      <sheetName val="Tong hop 1,05"/>
      <sheetName val="Kiem-Toan"/>
      <sheetName val="CHITIET VL-NC-TT-3p"/>
      <sheetName val="Congty"/>
      <sheetName val="VPPN"/>
      <sheetName val="XN74"/>
      <sheetName val="XN54"/>
      <sheetName val="XN33"/>
      <sheetName val="NK9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 2"/>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Nhan cong"/>
      <sheetName val="Gia"/>
      <sheetName val="gvt"/>
      <sheetName val="Tinh Qmax (Xoko)"/>
      <sheetName val="Hinh thai"/>
      <sheetName val="Khau do Kasin"/>
      <sheetName val="Khau do cau nho"/>
      <sheetName val="Tinh Qmax"/>
      <sheetName val="H2%"/>
      <sheetName val="H~Q~V"/>
      <sheetName val="Tra K"/>
      <sheetName val="b_ tra"/>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PA_coso"/>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기둥"/>
      <sheetName val="저판(버림100)"/>
      <sheetName val="Giai trinh"/>
      <sheetName val="DGchitiet "/>
      <sheetName val="TC"/>
      <sheetName val="PTNenduong"/>
      <sheetName val="PTMatduong"/>
      <sheetName val="PTAntoan"/>
      <sheetName val="Gia vua"/>
      <sheetName val="PTGiaco"/>
      <sheetName val="PTChieusang"/>
      <sheetName val="TNuoc"/>
      <sheetName val="CI"/>
      <sheetName val="CII"/>
      <sheetName val="Ctrong"/>
      <sheetName val="PSIII"/>
      <sheetName val="PSIV"/>
      <sheetName val="PA_von"/>
      <sheetName val="PA_nhucau"/>
      <sheetName val="PA_TH"/>
      <sheetName val="THDT"/>
      <sheetName val="XL35"/>
      <sheetName val="DZ-35"/>
      <sheetName val="TN_35"/>
      <sheetName val="CT-DZ"/>
      <sheetName val="TH_BA"/>
      <sheetName val="TBA"/>
      <sheetName val="TNT"/>
      <sheetName val="CT_TBA"/>
      <sheetName val="KB"/>
      <sheetName val="CT_BT"/>
      <sheetName val="KS"/>
      <sheetName val="BT"/>
      <sheetName val="CP_BT"/>
      <sheetName val="DB"/>
      <sheetName val="Khoi luong TBA"/>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Tu TK"/>
      <sheetName val="Tu QT"/>
      <sheetName val="Thep ma kem-DT"/>
      <sheetName val="Thep ma kem"/>
      <sheetName val="ctiet"/>
      <sheetName val="Chsu"/>
      <sheetName val="10_1_201"/>
      <sheetName val="10_2_201"/>
      <sheetName val="11_7_301"/>
      <sheetName val="Nhan_cong_KS1"/>
      <sheetName val="01_2_201"/>
      <sheetName val="01_2_301"/>
      <sheetName val="08_6_001"/>
      <sheetName val="12_1_301"/>
      <sheetName val="12_1_701"/>
      <sheetName val="12_1_501"/>
      <sheetName val="17_1_301"/>
      <sheetName val="17_1_201"/>
      <sheetName val="07_3_101"/>
      <sheetName val="03_1_001"/>
      <sheetName val="09_3_001"/>
      <sheetName val="TH_VL,_NC,_DDHT_Thanhphuoc1"/>
      <sheetName val="TH_DZ351"/>
      <sheetName val="DSKH_HN"/>
      <sheetName val="NKY_"/>
      <sheetName val="_HN_NHAP"/>
      <sheetName val="KHO_HN"/>
      <sheetName val="CNO_"/>
      <sheetName val="dongia_(2)"/>
      <sheetName val="Chiet_tinh_dz35"/>
      <sheetName val="thuyet_minh"/>
      <sheetName val="gia_cong"/>
      <sheetName val="KHAI_BAO"/>
      <sheetName val="DU_TOAN"/>
      <sheetName val="BIA_QT"/>
      <sheetName val="KH_chung"/>
      <sheetName val="TONGKE3p_"/>
      <sheetName val="CHITIET_VL-NC-TT_-1p"/>
      <sheetName val="TONG_HOP_VL-NC_TT"/>
      <sheetName val="Analisa"/>
      <sheetName val="Tiepdia"/>
      <sheetName val="MTO REV.2(ARMOR)"/>
      <sheetName val="dtct cong"/>
      <sheetName val="M+MC"/>
      <sheetName val="DUONG SUC 2003"/>
      <sheetName val="HUONG BHXH"/>
      <sheetName val="KH-Q1,Q2,01"/>
      <sheetName val="KQPT"/>
      <sheetName val="PTDB"/>
      <sheetName val="PT T4.03"/>
      <sheetName val="Sheet17"/>
      <sheetName val="Sheet18"/>
      <sheetName val="Sheet19"/>
      <sheetName val="Sheet20"/>
      <sheetName val="Sheet21"/>
      <sheetName val="Sheet22"/>
      <sheetName val="Sheet23"/>
      <sheetName val="canh"/>
      <sheetName val="Bang Don gia II"/>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LEGEND"/>
      <sheetName val="Parem"/>
      <sheetName val="PBCPCHUNG CHO CAC ETUONG"/>
      <sheetName val="MTL$-INTER"/>
      <sheetName val="CT-500"/>
      <sheetName val="chieu day"/>
      <sheetName val="Ref"/>
      <sheetName val="TSCD DUNE CHUNG "/>
      <sheetName val="KHKHAUHAOTSCHUNE"/>
      <sheetName val="Dinh_x0000_mub du poan"/>
      <sheetName val="AutgClose"/>
      <sheetName val="tatlieu"/>
      <sheetName val="CHIT_x0009_ET"/>
      <sheetName val="_x0014_Hgoi2"/>
      <sheetName val="THgoi_x0013_"/>
      <sheetName val="RBI(eng)SW"/>
      <sheetName val="VLiau"/>
      <sheetName val="Tnng hop goi thau"/>
      <sheetName val="CHIT ET"/>
      <sheetName val="BUTTOANDC"/>
      <sheetName val="TB"/>
      <sheetName val="Dinh"/>
      <sheetName val="THAMCHIEU"/>
      <sheetName val="BAOGIATHANG"/>
      <sheetName val="DAODAT"/>
      <sheetName val="vanchuyen TC"/>
      <sheetName val="Giathanh1m3BT"/>
      <sheetName val="NewPOS"/>
      <sheetName val="kl-hoga"/>
      <sheetName val="tra Ap"/>
      <sheetName val="so lieu bang tra"/>
      <sheetName val="tam"/>
      <sheetName val="tra h~v"/>
      <sheetName val="tinh toan"/>
      <sheetName val="kluong"/>
      <sheetName val="CHI TIET"/>
      <sheetName val="TDT"/>
      <sheetName val="THXL"/>
      <sheetName val="KSDH"/>
      <sheetName val="chiet tinh"/>
      <sheetName val="PNT-QUOT-#3"/>
      <sheetName val="COAT&amp;WRAP-QIOT-#3"/>
      <sheetName val="KLCT"/>
      <sheetName val="S02-TTN"/>
      <sheetName val="T.pho"/>
      <sheetName val="P.Hoa"/>
      <sheetName val="T.An"/>
      <sheetName val="D.Hoa"/>
      <sheetName val="T.Hoa"/>
      <sheetName val="S.hoa"/>
      <sheetName val="S.Hinh"/>
      <sheetName val="D.Xuan"/>
      <sheetName val="S.Cau"/>
      <sheetName val="U.P_Breakdown"/>
      <sheetName val="Mua sach"/>
      <sheetName val="TIEN DIEN"/>
      <sheetName val="Bao hiem"/>
      <sheetName val="VPP"/>
      <sheetName val="Muc - thanh quang"/>
      <sheetName val="Quang cao"/>
      <sheetName val="Nuoc"/>
      <sheetName val="D thoai"/>
      <sheetName val="Dat com"/>
      <sheetName val="May photo"/>
      <sheetName val="SDD"/>
      <sheetName val="Blad1"/>
      <sheetName val="TSO_CHUNG"/>
      <sheetName val="CUOC"/>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THVT"/>
      <sheetName val="Sheet02"/>
      <sheetName val="mat"/>
      <sheetName val="DO AM DT"/>
      <sheetName val="TSCK"/>
      <sheetName val="BIDDING-SUM"/>
      <sheetName val="ptdg-duong"/>
      <sheetName val="UP"/>
      <sheetName val="Don gia vung III"/>
      <sheetName val="solieu"/>
      <sheetName val="PLV"/>
      <sheetName val="DTCTtaluy"/>
      <sheetName val="KLDGTT&lt;120%"/>
      <sheetName val="PL2"/>
      <sheetName val="DTnen"/>
      <sheetName val="PL"/>
      <sheetName val="THKL nghiemthu"/>
      <sheetName val="DTCTtaluy (2)"/>
      <sheetName val="KLDGTT&lt;120% (2)"/>
      <sheetName val="TH (2)"/>
      <sheetName val="XXXXXXX0"/>
      <sheetName val="XXXXXXX1"/>
      <sheetName val="BANG_T_KE"/>
      <sheetName val="dm_nc_dz"/>
      <sheetName val="dm_56"/>
      <sheetName val="DM_MTC"/>
      <sheetName val="VLGOC"/>
      <sheetName val="VL_M"/>
      <sheetName val="Phuong an"/>
      <sheetName val="Phuong an NS"/>
      <sheetName val="Tong hop NS"/>
      <sheetName val="Q-Htran"/>
      <sheetName val="Q-Hha"/>
      <sheetName val="h,,~Hh"/>
      <sheetName val="Hbe"/>
      <sheetName val="Tra_bang"/>
      <sheetName val="ptdg"/>
      <sheetName val="Dgia vat tu"/>
      <sheetName val="Don gia_III"/>
      <sheetName val="VL-NC-M ngoai troi"/>
      <sheetName val="MASO"/>
      <sheetName val="12KV"/>
      <sheetName val="TONG HOP VL-NC"/>
      <sheetName val="Cau Thep"/>
      <sheetName val="DK-KH"/>
      <sheetName val="Dinhmub du poan"/>
      <sheetName val="Cuoc89"/>
      <sheetName val="DGBT"/>
      <sheetName val="DGXLD"/>
      <sheetName val="VL-NC-M"/>
      <sheetName val="MTO REV.0"/>
      <sheetName val="LuongT1"/>
      <sheetName val="LuongT2"/>
      <sheetName val="luongthang12"/>
      <sheetName val="LuongT11"/>
      <sheetName val="thang5"/>
      <sheetName val="thang6"/>
      <sheetName val="thang4"/>
      <sheetName val="LuongT3"/>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AI-Nhom 2"/>
      <sheetName val="AI- Nhom 3"/>
      <sheetName val="Gia ca may"/>
      <sheetName val="Gia VL"/>
      <sheetName val="Catalog d©y"/>
      <sheetName val="DGiaQD285"/>
      <sheetName val="VC-BD thu cong"/>
      <sheetName val="Th?ng 3"/>
      <sheetName val="Th?ng 4"/>
      <sheetName val="Th?ng 5"/>
      <sheetName val="Th?ng 6"/>
      <sheetName val="ThCtiet lap dung bot KG,KT, KP"/>
      <sheetName val="L? khoan LK1"/>
      <sheetName val="?MCPB"/>
      <sheetName val="KHNLIE?U 0906"/>
      <sheetName val="TH?HPETITUC06"/>
      <sheetName val="C?SXEHMIKE06"/>
      <sheetName val="KHTHTRIN?TPOON"/>
      <sheetName val="?CHHCMHOA"/>
      <sheetName val="QCCDGO?06"/>
      <sheetName val="CDGO?06"/>
      <sheetName val="DMSO?NTANGGAZE"/>
      <sheetName val="BANG GIA GO MU?A0607"/>
      <sheetName val="Nhan_cong"/>
      <sheetName val="Gia VLNCMTC"/>
      <sheetName val="BAG-2"/>
      <sheetName val="dmuc-CThoanthien"/>
      <sheetName val="dmuc-CTkhac"/>
      <sheetName val="dmuc-CKgo"/>
      <sheetName val="dmuc-CKthep"/>
      <sheetName val="dmuc-xayGACH"/>
      <sheetName val="CLN"/>
      <sheetName val="dmuc-daodapTC"/>
      <sheetName val="Dinh?mub du poan"/>
      <sheetName val="BeTong"/>
      <sheetName val="Can doi "/>
      <sheetName val="BETON"/>
      <sheetName val="dg tphcm"/>
      <sheetName val="KP-XL"/>
      <sheetName val="Tongke"/>
      <sheetName val="CT_LCGT"/>
      <sheetName val="CT_LCTT"/>
      <sheetName val="TM_ChenhLechCT"/>
      <sheetName val="DM"/>
      <sheetName val="Dieu_chinh"/>
      <sheetName val="Danh_muc"/>
      <sheetName val="Bao_cao"/>
      <sheetName val="Phan_bo"/>
      <sheetName val="Thong_tin"/>
      <sheetName val="ctinh"/>
      <sheetName val="DG3285"/>
      <sheetName val="Luong TT01"/>
      <sheetName val="TNHC"/>
      <sheetName val="gia vt,nc,may"/>
      <sheetName val="Vat tu"/>
      <sheetName val="XLAP"/>
      <sheetName val="TTVanChuyen"/>
      <sheetName val="DTXL"/>
      <sheetName val="Le"/>
      <sheetName val="C1"/>
      <sheetName val="LKVL-CK-HT-GD1"/>
      <sheetName val="VCV-BE-TONG"/>
      <sheetName val="Shaet11"/>
      <sheetName val="TN"/>
      <sheetName val="Chiet tinh 0,4KV"/>
      <sheetName val="CN Khu"/>
      <sheetName val="Kinh nghiem"/>
      <sheetName val="Tai Chinh"/>
      <sheetName val="Lien danh"/>
      <sheetName val="Muc luc"/>
      <sheetName val="DKien"/>
      <sheetName val="HD dang tien hanh"/>
      <sheetName val="Doanh thu"/>
      <sheetName val="DG CAU"/>
      <sheetName val="ct luong "/>
      <sheetName val="Nhap 6T"/>
      <sheetName val="baocaochinh(qui1.05) (DC)"/>
      <sheetName val="Ctuluongq.1.05"/>
      <sheetName val="BANG PHAN BO qui1.05(DC)"/>
      <sheetName val="BANG PHAN BO quiII.05"/>
      <sheetName val="bao cac cinh Qui II-2005"/>
      <sheetName val="th_chi"/>
      <sheetName val="M150-2005"/>
      <sheetName val="M200-2005"/>
      <sheetName val="M250-2005"/>
      <sheetName val="M 300-2005"/>
      <sheetName val="Sheåt16"/>
      <sheetName val="DT chi tiet"/>
      <sheetName val="THTD"/>
      <sheetName val="tt"/>
      <sheetName val="bankl"/>
      <sheetName val="bankl cau"/>
      <sheetName val="ctkl"/>
      <sheetName val="luong"/>
      <sheetName val="bb"/>
      <sheetName val="tkcc"/>
      <sheetName val="BDDT"/>
      <sheetName val="VCVl"/>
      <sheetName val="#REF!"/>
      <sheetName val="Nhan cong XD"/>
      <sheetName val="TH vat tu XD"/>
      <sheetName val="Thuc thanh"/>
      <sheetName val="Temp"/>
      <sheetName val="BOQ"/>
      <sheetName val="MAIN CULVERT"/>
      <sheetName val="UNIT"/>
      <sheetName val="LC"/>
      <sheetName val="PTCT"/>
      <sheetName val="Ts"/>
      <sheetName val="Piers of Main Flyover (1)"/>
      <sheetName val="Cot Tru1"/>
      <sheetName val="dg-VTu"/>
      <sheetName val="CHART"/>
      <sheetName val="AW"/>
      <sheetName val="CSDL"/>
      <sheetName val="DMTK"/>
      <sheetName val="NKC"/>
      <sheetName val="NKQ"/>
      <sheetName val="NKB"/>
      <sheetName val="133"/>
      <sheetName val="3331"/>
      <sheetName val="152"/>
      <sheetName val="632"/>
      <sheetName val="421"/>
      <sheetName val="DS_10"/>
      <sheetName val="Q1.10"/>
      <sheetName val="Q2.10"/>
      <sheetName val="Q3.10"/>
      <sheetName val="Pier"/>
      <sheetName val="노무비"/>
      <sheetName val="OFFICE EQUIPMENT"/>
      <sheetName val="ptvt"/>
      <sheetName val="dmVUA"/>
    </sheetNames>
    <sheetDataSet>
      <sheetData sheetId="0" refreshError="1"/>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sheetData sheetId="849"/>
      <sheetData sheetId="850"/>
      <sheetData sheetId="851"/>
      <sheetData sheetId="852"/>
      <sheetData sheetId="853"/>
      <sheetData sheetId="854"/>
      <sheetData sheetId="855" refreshError="1"/>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refreshError="1"/>
      <sheetData sheetId="870" refreshError="1"/>
      <sheetData sheetId="871" refreshError="1"/>
      <sheetData sheetId="872" refreshError="1"/>
      <sheetData sheetId="87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DM tu van DZ 110 kV"/>
      <sheetName val="DM tu van DZ 35 kV"/>
      <sheetName val="DM tu van"/>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tdz35"/>
      <sheetName val="gvl"/>
      <sheetName val="DGKV1"/>
      <sheetName val="GVTKV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u bao LL xe"/>
      <sheetName val="K.Tra do vong dan hoi"/>
      <sheetName val="Tinh truot"/>
      <sheetName val="Tinh Keo uon"/>
      <sheetName val="Cac bang tra"/>
      <sheetName val="About"/>
      <sheetName val="DM tt van DZ 35 kV"/>
      <sheetName val="HC"/>
      <sheetName val="QLN"/>
      <sheetName val="KTHUAT"/>
      <sheetName val="KT"/>
      <sheetName val="CN"/>
      <sheetName val="DLo"/>
      <sheetName val="BDa"/>
      <sheetName val="CDong"/>
      <sheetName val="KTang"/>
      <sheetName val="PBat"/>
      <sheetName val="TThuy"/>
      <sheetName val="CXa"/>
      <sheetName val="THop"/>
      <sheetName val="chitimc"/>
      <sheetName val="dtxl"/>
      <sheetName val="KH-Q1,Q2,01"/>
      <sheetName val="13.BANG CT"/>
      <sheetName val="14.MMUS GIUA NHIP"/>
      <sheetName val="4.HSPBngang"/>
      <sheetName val="6.Tinh tai"/>
      <sheetName val="2 NSl"/>
      <sheetName val="17.US CHU tho a_b"/>
      <sheetName val="15.MMUS GOI"/>
      <sheetName val="5.BANG I"/>
      <sheetName val="CT -THVLNC"/>
      <sheetName val="SILICATE"/>
      <sheetName val="MTO REV.0"/>
      <sheetName val="dieuchinh"/>
      <sheetName val="DG_QUANG NINH"/>
      <sheetName val="Hướng dẫn"/>
      <sheetName val="Ví dụ hàm Vlookup"/>
      <sheetName val="Gvl_QN"/>
      <sheetName val="Gvlks_QN"/>
      <sheetName val="gtrin⁨"/>
      <sheetName val="Hu?ng d?n"/>
      <sheetName val="Ví d? hàm Vlookup"/>
      <sheetName val="Income Statement"/>
      <sheetName val="Shareholders' Equity"/>
      <sheetName val="PTDG (2)"/>
      <sheetName val="cot_xa"/>
      <sheetName val="Mong"/>
      <sheetName val="Thep dia"/>
      <sheetName val="THDT DZ 010 kV"/>
      <sheetName val="XL4Poppy"/>
      <sheetName val="LKVL_CK_HT_GD1"/>
      <sheetName val="CHITIET VL_NC"/>
      <sheetName val="VCV_BE_TONG"/>
      <sheetName val="     ien 110 kV"/>
      <sheetName val="NC Day su      ien"/>
      <sheetName val="     ien 35 kV"/>
      <sheetName val="Tien lumng MB-2"/>
      <sheetName val="Tien lumng MB-5"/>
      <sheetName val="VL-NCf 35 KV"/>
      <sheetName val="NHATKY"/>
      <sheetName val="gvl_x0000__x0000__x0000__x0000__x0000__x0000__x0000__x0000__x0000__x0000__x0000__x0000_쉘ž_x0000__x0004__x0000__x0000__x0000__x0000__x0000__x0000_॔ǥ_x0000__x0000__x0000__x0000_"/>
      <sheetName val="gtrin?"/>
      <sheetName val="Hoá Ðon NV"/>
      <sheetName val="M@-2"/>
      <sheetName val="gvl????????????쉘ž?_x0004_??????॔ǥ????"/>
      <sheetName val="MTL$-INTER"/>
      <sheetName val="DE tu van"/>
      <sheetName val="DG_LANG SON"/>
      <sheetName val="Gvl_LS"/>
      <sheetName val="Gvlks_LS"/>
      <sheetName val="TTDZ22"/>
      <sheetName val="Chiettinh dz0,4"/>
      <sheetName val="ctdg"/>
      <sheetName val="gtrin_"/>
      <sheetName val="Hu_ng d_n"/>
      <sheetName val="Ví d_ hàm Vlookup"/>
      <sheetName val="gvl____________쉘ž__x0004_______॔ǥ____"/>
      <sheetName val="TTVanChuyen"/>
      <sheetName val="tonghop"/>
      <sheetName val="gvl_x0000_쉘ž_x0000__x0004__x0000_॔ǥ_x0000_쌄ž_x0000_O_x0000_J[DZ110K~1.XLS"/>
      <sheetName val="Tien luonc LB-2"/>
      <sheetName val="Tien luong MB%4"/>
      <sheetName val="Tien luong LBK"/>
      <sheetName val="Tien duong MP-12"/>
      <sheetName val="ML18-6"/>
      <sheetName val="Sheut2"/>
      <sheetName val="gaathanh1"/>
      <sheetName val="_x0000__x0000__x0000__x0000__x0000__x0000__x0000__x0000__x0000__x0000__x0000__x0000_J[DZ110K~1.XLS]THPD"/>
      <sheetName val="????????????J[DZ110K~1.XLS]THPD"/>
      <sheetName val="gvl____________?__x0004_______?g____"/>
      <sheetName val="Phu kien 1࠱0 kV"/>
      <sheetName val="Tie~ luong M4T-1"/>
      <sheetName val="Hý?ng d?n"/>
      <sheetName val="THCT"/>
      <sheetName val="THDZ0,4"/>
      <sheetName val="TH DZ35"/>
      <sheetName val="THTram"/>
      <sheetName val="ÿhaoÿgo"/>
      <sheetName val="Hoá Ðõn NV"/>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DZ 35"/>
      <sheetName val="Ct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PTVT"/>
      <sheetName val="DGKS"/>
      <sheetName val="KSTK"/>
      <sheetName val="THKP"/>
      <sheetName val="XL"/>
      <sheetName val="DTCT"/>
      <sheetName val="PTDG"/>
      <sheetName val="GiaTB"/>
      <sheetName val="THMayTC"/>
      <sheetName val="THVT"/>
      <sheetName val="T_x000f_NG HOP VL-NC TT"/>
      <sheetName val="tm"/>
      <sheetName val="ck"/>
      <sheetName val="th"/>
      <sheetName val="dt"/>
      <sheetName val="cl"/>
      <sheetName val="sl"/>
      <sheetName val="dth"/>
      <sheetName val="vt"/>
      <sheetName val="vc1"/>
      <sheetName val="vc2"/>
      <sheetName val="db"/>
      <sheetName val="nl"/>
      <sheetName val="tra2"/>
      <sheetName val="Revenue"/>
      <sheetName val=""/>
      <sheetName val="____________J_DZ110K~1.XLS_THPD"/>
      <sheetName val="gvl_______________x0004________g____"/>
      <sheetName val="MTP1"/>
      <sheetName val="Hý_ng d_n"/>
      <sheetName val="VL,NC,MTC"/>
      <sheetName val="BK-C T"/>
      <sheetName val="MP_x000a_12"/>
      <sheetName val="gvl?쉘ž?_x0004_?॔ǥ?쌄ž?O?J[DZ110K~1.XLS"/>
      <sheetName val="Dinh nghia"/>
      <sheetName val="KB"/>
      <sheetName val="DZ 0.4"/>
      <sheetName val="TONG_x000b_E3p "/>
      <sheetName val="'iathanh1"/>
      <sheetName val="CHITIE_x0004_ VL-NC-_x0004_T -1p"/>
      <sheetName val="CHITIET _x0016_L-NC"/>
      <sheetName val="_x0006_C"/>
      <sheetName val="KP_x0016_C-BD "/>
      <sheetName val="kinh phí XD"/>
      <sheetName val="BK04"/>
      <sheetName val="NC Dai su Phu kien"/>
      <sheetName val="gvl_x0000__x0000__x0000__x0000__x0000__x0000__x0000__x0000__x0000__x0000__x0000__x0000_?_x0000__x0004__x0000__x0000__x0000__x0000__x0000__x0000_?g_x0000__x0000__x0000__x0000_"/>
      <sheetName val="ru4Test5"/>
      <sheetName val="gvl??????????????_x0004_???????g????"/>
      <sheetName val="MP_12"/>
      <sheetName val="gvl_쉘ž__x0004__॔ǥ_쌄ž_O_J_DZ110K~1.XLS"/>
      <sheetName val="_iathanh1"/>
      <sheetName val="DZ110K~1"/>
      <sheetName val="Sheet4"/>
      <sheetName val="KHAU TRU 6%"/>
      <sheetName val="TRUY LUONG 350000"/>
      <sheetName val="00000001"/>
      <sheetName val="LJVL-CK-HT-GD1"/>
      <sheetName val="DGVT"/>
      <sheetName val="gvl_x0000__x0000__x0000__x0000__x0000__x0000__x0000__x0000__x0000__x0000__x0000__x0000_??_x0000__x0004__x0000__x0000__x0000__x0000__x0000__x0000_??_x0000__x0000__x0000__x0000_"/>
      <sheetName val="CT_LCGT"/>
      <sheetName val="CT_LCTT"/>
      <sheetName val="TM_ChenhLechCT"/>
      <sheetName val="DM"/>
      <sheetName val="Dieu_chinh"/>
      <sheetName val="Danh_muc"/>
      <sheetName val="Tong_hop"/>
      <sheetName val="Bao_cao"/>
      <sheetName val="Phan_bo"/>
      <sheetName val="Thong_tin"/>
      <sheetName val="tᮧ hỵp"/>
      <sheetName val="Gia_GC_Satthep"/>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dtct cong"/>
      <sheetName val="Balance Sheet"/>
      <sheetName val="ITB COST"/>
      <sheetName val="DI-ESTI"/>
      <sheetName val="gvl_x0000_?_x0000__x0004__x0000_?g_x0000_?_x0000_O_x0000_J[DZ110K~1.XLS"/>
      <sheetName val="Tong hop"/>
      <sheetName val="T_xffff_T.5"/>
      <sheetName val="gvl???????????????_x0004_????????????"/>
      <sheetName val="[DZ110K~1.XLS}MB-6"/>
      <sheetName val="VL-NCfƒ 35 KV"/>
      <sheetName val="Phu kien 1?0 kV"/>
      <sheetName val="gvl____________쉘ž__x005f_x0004_______"/>
      <sheetName val="gvl_______________x005f_x0004_______"/>
      <sheetName val="gvl_x005f_x0000__x005f_x0000__x005f_x0000__x005f_x0000_"/>
      <sheetName val="_x005f_x0000__x005f_x0000__x005f_x0000__x005f_x0000__x0"/>
      <sheetName val="gvl????????????쉘ž?_x005f_x0004_??????"/>
      <sheetName val="gvl??????????????_x005f_x0004_??????"/>
      <sheetName val="gvl____________?__x005f_x0004_______"/>
      <sheetName val="gvl____________??__x0004_______??____"/>
      <sheetName val="Tien lunng MBK"/>
      <sheetName val="gvl???_x0004_??g???O?J[DZ110K~1.XLS"/>
      <sheetName val="Hư໛ng dẫn"/>
      <sheetName val="LKVLWCK_HT_GD1"/>
      <sheetName val="DE tu fan"/>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lam-moi_x0000__x0000__x0000__x0000__x0000__x0000__x0000__x0000__x0000__x0000__x0009__x0000_═Х_x0000__x0004__x0000__x0000__x0000__x0000__x0000__x0000_Х"/>
      <sheetName val="Phu kien 1_0 kV"/>
      <sheetName val="gvl________________x0004_____________"/>
      <sheetName val="T01"/>
      <sheetName val="T02"/>
      <sheetName val="T03"/>
      <sheetName val="T5"/>
      <sheetName val="T6"/>
      <sheetName val="T7"/>
      <sheetName val="T8"/>
      <sheetName val="T9"/>
      <sheetName val="T10"/>
      <sheetName val="T11"/>
      <sheetName val="T12"/>
      <sheetName val="Tbuoc thue)"/>
      <sheetName val="t? h?p"/>
      <sheetName val="lam-moi_x0000__x0000__x0000__x0000__x0000__x0000__x0000__x0000__x0000__x0000__x0009__x0000_-?_x0000__x0004__x0000__x0000__x0000__x0000__x0000__x0000_??"/>
      <sheetName val="4.16-30"/>
      <sheetName val="Sheet10"/>
      <sheetName val="2.Them Gio"/>
      <sheetName val="6.1-15"/>
      <sheetName val="lam-moi_x0000__x0000__x0000__x0000__x0000__x0000__x0000__x0000__x0000__x0000_ _x0000_═Х_x0000__x0004__x0000__x0000__x0000__x0000__x0000__x0000_Х"/>
      <sheetName val="TT_10KV"/>
      <sheetName val="gvl_x005f_x0000_쉘ž_x005f_x0000__x005f_x0004__x000"/>
      <sheetName val="TONG_x005f_x000b_E3p "/>
      <sheetName val="CHITIE_x005f_x0004_ VL-NC-_x005f_x0004_T -1"/>
      <sheetName val="CHITIET _x005f_x0016_L-NC"/>
      <sheetName val="_x005f_x0006_C"/>
      <sheetName val="KP_x005f_x0016_C-BD "/>
      <sheetName val="13_BANG CT"/>
      <sheetName val="14_MMUS GIUA NHIP"/>
      <sheetName val="4_HSPBngang"/>
      <sheetName val="6_Tinh tai"/>
      <sheetName val="Varible"/>
      <sheetName val="ctinh"/>
      <sheetName val="lam-moi??????????_x0009_?═Х?_x0004_??????Х"/>
      <sheetName val="Data"/>
      <sheetName val="TL1"/>
      <sheetName val="TL2"/>
      <sheetName val="TL3"/>
      <sheetName val="TL4"/>
      <sheetName val="TL5"/>
      <sheetName val="TL6"/>
      <sheetName val="Du toan2"/>
      <sheetName val="Du toan"/>
      <sheetName val="THKL"/>
      <sheetName val="BCVC"/>
      <sheetName val="LUONGNC"/>
      <sheetName val="BuNL"/>
      <sheetName val="BuNCLM"/>
      <sheetName val="LUONGNCLM"/>
      <sheetName val="TB"/>
      <sheetName val="THDT"/>
      <sheetName val="gvl____________?ž__x0004_______?g____"/>
      <sheetName val="13_BANG_CT"/>
      <sheetName val="14_MMUS_GIUA_NHIP"/>
      <sheetName val="6_Tinh_tai"/>
      <sheetName val="2_NSl"/>
      <sheetName val="KKKKKKKK"/>
      <sheetName val="XN54"/>
      <sheetName val="PL"/>
      <sheetName val="17_US CHU tho a_b"/>
      <sheetName val="15_MMUS GOI"/>
      <sheetName val="5_BANG I"/>
      <sheetName val="DG-LAP6"/>
      <sheetName val="⸀堀䰀匀崀吀䠀倀䐀䨀Āgvl????????????쉘ž?_x0004_?"/>
      <sheetName val="㼀䨀嬀䐀娀㄀㄀　䬀縀㄀⸀堀䰀匀崀吀䠀倀䐀਀"/>
      <sheetName val="_x0001_"/>
      <sheetName val="110K~1.XLS]THPD_x001f_"/>
      <sheetName val="?"/>
      <sheetName val="_x0004_"/>
      <sheetName val="弁开开开"/>
      <sheetName val="吴獥㕴_x001f_最汶彟彟彟彟彟彟鸿џ彟彟彟朿彟彟_x001f_朁瘀氀开开开开开开开"/>
      <sheetName val="_DZ110K~1.XLS}MB-6"/>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Don gia vung III"/>
      <sheetName val="GDTH_1"/>
      <sheetName val="GDTH_2"/>
      <sheetName val="GDTH_3"/>
      <sheetName val="GDTH_4"/>
      <sheetName val="GDTH_5"/>
      <sheetName val="THCS_1"/>
      <sheetName val="THCS_2"/>
      <sheetName val="THCS_3"/>
      <sheetName val="THCS_4"/>
      <sheetName val="THCS_5"/>
      <sheetName val="ctdz10"/>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____x0004___g___O_J_DZ110K~1.XLS"/>
      <sheetName val="gvl___________________________2"/>
      <sheetName val="gvl___________________________3"/>
    </sheetNames>
    <sheetDataSet>
      <sheetData sheetId="0" refreshError="1">
        <row r="3">
          <cell r="A3" t="str">
            <v>03.1112</v>
          </cell>
          <cell r="B3" t="str">
            <v>Ñaøo ñaát hoá theá saâu &gt;1m S ñaùy hoá £ 5 m 2  ñaát C2</v>
          </cell>
          <cell r="C3" t="str">
            <v>m 3</v>
          </cell>
          <cell r="D3">
            <v>16776</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10890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t="str">
            <v>03.1123</v>
          </cell>
        </row>
        <row r="8">
          <cell r="A8" t="str">
            <v>03.1132</v>
          </cell>
          <cell r="B8" t="str">
            <v>Ñaøo moùng baèng TC ñaát C2  saâu £ 3 m dieän tích ñaùy moùng £ 15 m2</v>
          </cell>
          <cell r="C8" t="str">
            <v>m 3</v>
          </cell>
          <cell r="D8">
            <v>1670.4761904761904</v>
          </cell>
          <cell r="E8">
            <v>11773</v>
          </cell>
          <cell r="F8" t="str">
            <v>03.1132</v>
          </cell>
        </row>
        <row r="9">
          <cell r="A9" t="str">
            <v>03.1133</v>
          </cell>
          <cell r="B9" t="str">
            <v>Ñaøo moùng baèng TC ñaát C3  saâu £ 3 m dieän tích ñaùy moùng £ 15 m2</v>
          </cell>
          <cell r="C9" t="str">
            <v>m 3</v>
          </cell>
          <cell r="D9">
            <v>1.3</v>
          </cell>
          <cell r="E9">
            <v>17659</v>
          </cell>
          <cell r="F9" t="str">
            <v>03.1133</v>
          </cell>
        </row>
        <row r="10">
          <cell r="A10" t="str">
            <v>03.1152</v>
          </cell>
          <cell r="B10" t="str">
            <v>Ñaøo moùng baèng TC ñaát C2  saâu £ 2 m dieän tích ñaùy moùng £ 25 m2</v>
          </cell>
          <cell r="C10" t="str">
            <v>m 3</v>
          </cell>
          <cell r="D10">
            <v>1</v>
          </cell>
          <cell r="E10">
            <v>11478</v>
          </cell>
          <cell r="F10" t="str">
            <v>03.1152</v>
          </cell>
        </row>
        <row r="11">
          <cell r="A11" t="str">
            <v>03.1153</v>
          </cell>
          <cell r="B11" t="str">
            <v>Ñaøo moùng baèng TC ñaát C3  saâu £ 2 m dieän tích ñaùy moùng £ 25 m2</v>
          </cell>
          <cell r="C11" t="str">
            <v>m 3</v>
          </cell>
          <cell r="D11">
            <v>0.2</v>
          </cell>
          <cell r="E11">
            <v>17365</v>
          </cell>
          <cell r="F11" t="str">
            <v>03.1153</v>
          </cell>
        </row>
        <row r="12">
          <cell r="A12" t="str">
            <v>03.1162</v>
          </cell>
          <cell r="B12" t="str">
            <v>Ñaøo moùng baèng TC ñaát C2  saâu £ 3 m dieän tích ñaùy moùng £ 25 m2</v>
          </cell>
          <cell r="C12" t="str">
            <v>m 3</v>
          </cell>
          <cell r="D12">
            <v>34538</v>
          </cell>
          <cell r="E12">
            <v>12508</v>
          </cell>
          <cell r="F12" t="str">
            <v>03.1162</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t="str">
            <v>03.1182</v>
          </cell>
        </row>
        <row r="15">
          <cell r="A15" t="str">
            <v>03.1183</v>
          </cell>
          <cell r="B15" t="str">
            <v>Ñaøo moùng baèng TC ñaát C3  saâu £ 2 m dieän tích ñaùy moùng £ 35 m2</v>
          </cell>
          <cell r="C15" t="str">
            <v>m 3</v>
          </cell>
          <cell r="D15">
            <v>5.5600000000000005</v>
          </cell>
          <cell r="E15">
            <v>18100</v>
          </cell>
          <cell r="F15" t="str">
            <v>03.1183</v>
          </cell>
        </row>
        <row r="16">
          <cell r="A16" t="str">
            <v>03.1192</v>
          </cell>
          <cell r="B16" t="str">
            <v>Ñaøo moùng baèng TC ñaát C2  saâu £ 3 m dieän tích ñaùy moùng £ 35 m2</v>
          </cell>
          <cell r="C16" t="str">
            <v>m 3</v>
          </cell>
          <cell r="D16">
            <v>13097</v>
          </cell>
          <cell r="E16">
            <v>13097</v>
          </cell>
          <cell r="F16">
            <v>0</v>
          </cell>
        </row>
        <row r="17">
          <cell r="A17" t="str">
            <v>03.1193</v>
          </cell>
          <cell r="B17" t="str">
            <v>Ñaøo moùng baèng TC ñaát C3  saâu £ 3 m dieän tích ñaùy moùng £ 35 m2</v>
          </cell>
          <cell r="C17" t="str">
            <v>m 3</v>
          </cell>
          <cell r="D17">
            <v>19425</v>
          </cell>
          <cell r="E17">
            <v>19425</v>
          </cell>
          <cell r="F17">
            <v>0</v>
          </cell>
        </row>
        <row r="18">
          <cell r="A18" t="str">
            <v>03.1212</v>
          </cell>
          <cell r="B18" t="str">
            <v>Ñaøo moùng baèng TC ñaát C2  saâu £ 2 m dieän tích ñaùy moùng £ 50 m2</v>
          </cell>
          <cell r="C18" t="str">
            <v>m 3</v>
          </cell>
          <cell r="D18">
            <v>5.5</v>
          </cell>
          <cell r="E18">
            <v>12803</v>
          </cell>
          <cell r="F18" t="str">
            <v>03.1212</v>
          </cell>
        </row>
        <row r="19">
          <cell r="A19" t="str">
            <v>03.1213</v>
          </cell>
          <cell r="B19" t="str">
            <v>Ñaøo moùng baèng TC ñaát C3  saâu £ 2 m dieän tích ñaùy moùng £ 50 m2</v>
          </cell>
          <cell r="C19" t="str">
            <v>m 3</v>
          </cell>
          <cell r="D19">
            <v>4.5199999999999996</v>
          </cell>
          <cell r="E19">
            <v>19130</v>
          </cell>
          <cell r="F19" t="str">
            <v>03.1213</v>
          </cell>
        </row>
        <row r="20">
          <cell r="A20" t="str">
            <v>03.1222</v>
          </cell>
          <cell r="B20" t="str">
            <v>Ñaøo moùng baèng TC ñaát C2  saâu £ 3 m dieän tích ñaùy moùng £ 50 m2</v>
          </cell>
          <cell r="C20" t="str">
            <v>m 3</v>
          </cell>
          <cell r="D20">
            <v>25.06</v>
          </cell>
          <cell r="E20">
            <v>13833</v>
          </cell>
          <cell r="F20" t="str">
            <v>03.1222</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20308</v>
          </cell>
          <cell r="E27">
            <v>20308</v>
          </cell>
          <cell r="F27">
            <v>0</v>
          </cell>
        </row>
        <row r="28">
          <cell r="A28" t="str">
            <v>03.1302</v>
          </cell>
          <cell r="B28" t="str">
            <v>Ñaøo moùng baèng TC ñaát C2  saâu £ 3 m dieän tích ñaùy moùng £ 100 m2</v>
          </cell>
          <cell r="C28" t="str">
            <v>m 3</v>
          </cell>
          <cell r="D28">
            <v>14569</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14127</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t="str">
            <v>03.1342</v>
          </cell>
        </row>
        <row r="33">
          <cell r="A33" t="str">
            <v>03.1343</v>
          </cell>
          <cell r="B33" t="str">
            <v>Ñaøo moùng baèng TC ñaát C3  saâu £ 3 m dieän tích ñaùy moùng £ 150 m2</v>
          </cell>
          <cell r="C33" t="str">
            <v>m 3</v>
          </cell>
          <cell r="D33">
            <v>1670.4761904761904</v>
          </cell>
          <cell r="E33">
            <v>22809</v>
          </cell>
          <cell r="F33" t="str">
            <v>03.1343</v>
          </cell>
        </row>
        <row r="34">
          <cell r="A34" t="str">
            <v>03.1352</v>
          </cell>
          <cell r="B34" t="str">
            <v>Ñaøo moùng baèng TC ñaát C2  saâu £ 4 m dieän tích ñaùy moùng £ 150 m2</v>
          </cell>
          <cell r="C34" t="str">
            <v>m 3</v>
          </cell>
          <cell r="D34">
            <v>1.3</v>
          </cell>
          <cell r="E34">
            <v>16629</v>
          </cell>
          <cell r="F34" t="str">
            <v>03.1352</v>
          </cell>
        </row>
        <row r="35">
          <cell r="A35" t="str">
            <v>03.1353</v>
          </cell>
          <cell r="B35" t="str">
            <v>Ñaøo moùng baèng TC ñaát C3  saâu £ 4 m dieän tích ñaùy moùng £ 150 m2</v>
          </cell>
          <cell r="C35" t="str">
            <v>m 3</v>
          </cell>
          <cell r="D35">
            <v>1</v>
          </cell>
          <cell r="E35">
            <v>24134</v>
          </cell>
          <cell r="F35" t="str">
            <v>03.1353</v>
          </cell>
        </row>
        <row r="36">
          <cell r="A36" t="str">
            <v>03.1372</v>
          </cell>
          <cell r="B36" t="str">
            <v>Ñaøo moùng baèng TC ñaát C2  saâu £ 2 m dieän tích ñaùy moùng £ 200 m2</v>
          </cell>
          <cell r="C36" t="str">
            <v>m 3</v>
          </cell>
          <cell r="D36">
            <v>0.2</v>
          </cell>
          <cell r="E36">
            <v>14716</v>
          </cell>
          <cell r="F36" t="str">
            <v>03.1372</v>
          </cell>
        </row>
        <row r="37">
          <cell r="A37" t="str">
            <v>03.1373</v>
          </cell>
          <cell r="B37" t="str">
            <v>Ñaøo moùng baèng TC ñaát C3  saâu £ 2 m dieän tích ñaùy moùng £ 200 m2</v>
          </cell>
          <cell r="C37" t="str">
            <v>m 3</v>
          </cell>
          <cell r="D37">
            <v>34538</v>
          </cell>
          <cell r="E37">
            <v>22074</v>
          </cell>
          <cell r="F37" t="str">
            <v>03.1373</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t="str">
            <v>03.1383</v>
          </cell>
        </row>
        <row r="40">
          <cell r="A40" t="str">
            <v>03.1392</v>
          </cell>
          <cell r="B40" t="str">
            <v>Ñaøo moùng baèng TC ñaát C2  saâu £ 3 m dieän tích ñaùy moùng £ 200 m2</v>
          </cell>
          <cell r="C40" t="str">
            <v>m 3</v>
          </cell>
          <cell r="D40">
            <v>4.7</v>
          </cell>
          <cell r="E40">
            <v>17512</v>
          </cell>
          <cell r="F40" t="str">
            <v>03.1392</v>
          </cell>
        </row>
        <row r="41">
          <cell r="A41" t="str">
            <v>03.1393</v>
          </cell>
          <cell r="B41" t="str">
            <v>Ñaøo moùng baèng TC ñaát C3  saâu £ 3 m dieän tích ñaùy moùng £ 200 m2</v>
          </cell>
          <cell r="C41" t="str">
            <v>m 3</v>
          </cell>
          <cell r="D41">
            <v>25311</v>
          </cell>
          <cell r="E41">
            <v>25311</v>
          </cell>
          <cell r="F41">
            <v>0</v>
          </cell>
        </row>
        <row r="42">
          <cell r="A42" t="str">
            <v>03.1422</v>
          </cell>
          <cell r="B42" t="str">
            <v>Ñaøo moùng baèng TC ñaát C2  saâu £ 2 m dieän tích ñaùy moùng &gt; 200 m2</v>
          </cell>
          <cell r="C42" t="str">
            <v>m 3</v>
          </cell>
          <cell r="D42">
            <v>16187</v>
          </cell>
          <cell r="E42">
            <v>16187</v>
          </cell>
          <cell r="F42">
            <v>0</v>
          </cell>
        </row>
        <row r="43">
          <cell r="A43" t="str">
            <v>03.1423</v>
          </cell>
          <cell r="B43" t="str">
            <v>Ñaøo moùng baèng TC ñaát C3  saâu £ 2 m dieän tích ñaùy moùng &gt; 200 m2</v>
          </cell>
          <cell r="C43" t="str">
            <v>m 3</v>
          </cell>
          <cell r="D43">
            <v>4.7</v>
          </cell>
          <cell r="E43">
            <v>24281</v>
          </cell>
          <cell r="F43" t="str">
            <v>03.1423</v>
          </cell>
        </row>
        <row r="44">
          <cell r="A44" t="str">
            <v>03.1432</v>
          </cell>
          <cell r="B44" t="str">
            <v>Ñaøo moùng baèng TC ñaát C2  saâu £ 3 m dieän tích ñaùy moùng &gt; 200 m2</v>
          </cell>
          <cell r="C44" t="str">
            <v>m 3</v>
          </cell>
          <cell r="D44">
            <v>4.5199999999999996</v>
          </cell>
          <cell r="E44">
            <v>17217</v>
          </cell>
          <cell r="F44" t="str">
            <v>03.1432</v>
          </cell>
        </row>
        <row r="45">
          <cell r="A45" t="str">
            <v>03.1433</v>
          </cell>
          <cell r="B45" t="str">
            <v>Ñaøo moùng baèng TC ñaát C3  saâu £ 3 m dieän tích ñaùy moùng &gt; 200 m2</v>
          </cell>
          <cell r="C45" t="str">
            <v>m 3</v>
          </cell>
          <cell r="D45">
            <v>21.443999999999999</v>
          </cell>
          <cell r="E45">
            <v>25458</v>
          </cell>
          <cell r="F45" t="str">
            <v>03.1433</v>
          </cell>
        </row>
        <row r="46">
          <cell r="A46" t="str">
            <v>03.1442</v>
          </cell>
          <cell r="B46" t="str">
            <v>Ñaøo moùng baèng TC ñaát C2  saâu £ 3 m dieän tích ñaùy moùng &gt; 200 m2</v>
          </cell>
          <cell r="C46" t="str">
            <v>m 3</v>
          </cell>
          <cell r="D46">
            <v>34538</v>
          </cell>
          <cell r="E46">
            <v>18836</v>
          </cell>
          <cell r="F46" t="str">
            <v>03.1442</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8682</v>
          </cell>
          <cell r="E52">
            <v>8682</v>
          </cell>
          <cell r="F52">
            <v>0</v>
          </cell>
        </row>
        <row r="53">
          <cell r="A53" t="str">
            <v>03.3203</v>
          </cell>
          <cell r="B53" t="str">
            <v>Laáp ñaát raõnh tieáp ñòa ñaát C3</v>
          </cell>
          <cell r="C53" t="str">
            <v>m 3</v>
          </cell>
          <cell r="D53">
            <v>10007</v>
          </cell>
          <cell r="E53">
            <v>10007</v>
          </cell>
          <cell r="F53">
            <v>0</v>
          </cell>
        </row>
        <row r="54">
          <cell r="A54" t="str">
            <v>03.4001</v>
          </cell>
          <cell r="B54" t="str">
            <v>Ñaép bôø bao ñoä saâu buøn nöôùc £ 30cm</v>
          </cell>
          <cell r="C54" t="str">
            <v>m</v>
          </cell>
          <cell r="D54">
            <v>5592</v>
          </cell>
          <cell r="E54">
            <v>5592</v>
          </cell>
          <cell r="F54">
            <v>0</v>
          </cell>
        </row>
        <row r="55">
          <cell r="A55" t="str">
            <v>03.4002</v>
          </cell>
          <cell r="B55" t="str">
            <v>Ñaép bôø bao ñoä saâu buøn nöôùc £ 50cm</v>
          </cell>
          <cell r="C55" t="str">
            <v>m</v>
          </cell>
          <cell r="D55">
            <v>22400</v>
          </cell>
          <cell r="E55">
            <v>8241</v>
          </cell>
          <cell r="F55" t="str">
            <v>03.4002</v>
          </cell>
        </row>
        <row r="56">
          <cell r="A56" t="str">
            <v>03.4003</v>
          </cell>
          <cell r="B56" t="str">
            <v>Ñaép bôø bao ñoä saâu buøn nöôùc £ 80cm</v>
          </cell>
          <cell r="C56" t="str">
            <v>m</v>
          </cell>
          <cell r="D56">
            <v>35000</v>
          </cell>
          <cell r="E56">
            <v>12655</v>
          </cell>
          <cell r="F56" t="str">
            <v>03.4003</v>
          </cell>
        </row>
        <row r="57">
          <cell r="A57" t="str">
            <v>03.4004</v>
          </cell>
          <cell r="B57" t="str">
            <v>Ñaép bôø bao ñoä saâu buøn nöôùc £ 100cm</v>
          </cell>
          <cell r="C57" t="str">
            <v>m</v>
          </cell>
          <cell r="D57">
            <v>42000</v>
          </cell>
          <cell r="E57">
            <v>16187</v>
          </cell>
          <cell r="F57" t="str">
            <v>03.4004</v>
          </cell>
        </row>
        <row r="58">
          <cell r="A58" t="str">
            <v>03.5100</v>
          </cell>
          <cell r="B58" t="str">
            <v xml:space="preserve">Bôm taùt nöôùc baèng thuû coâng </v>
          </cell>
          <cell r="C58" t="str">
            <v>m 3</v>
          </cell>
          <cell r="D58" t="str">
            <v>03.5100</v>
          </cell>
          <cell r="E58">
            <v>0</v>
          </cell>
          <cell r="F58">
            <v>0</v>
          </cell>
        </row>
        <row r="59">
          <cell r="A59" t="str">
            <v>03.5200</v>
          </cell>
          <cell r="B59" t="str">
            <v>Bôm taùt nöôùc baèng maùy</v>
          </cell>
          <cell r="C59" t="str">
            <v>m 3</v>
          </cell>
          <cell r="D59" t="str">
            <v>03.5200</v>
          </cell>
          <cell r="E59">
            <v>0</v>
          </cell>
          <cell r="F59">
            <v>0</v>
          </cell>
        </row>
        <row r="60">
          <cell r="A60" t="str">
            <v>03.7001</v>
          </cell>
          <cell r="B60" t="str">
            <v>Ñaép caùt coâng trình</v>
          </cell>
          <cell r="C60" t="str">
            <v>m 3</v>
          </cell>
          <cell r="D60">
            <v>27750</v>
          </cell>
          <cell r="E60">
            <v>9124</v>
          </cell>
          <cell r="F60" t="str">
            <v>03.7001</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t="str">
            <v>04.3210</v>
          </cell>
        </row>
        <row r="66">
          <cell r="A66" t="str">
            <v>04.3210</v>
          </cell>
          <cell r="B66" t="str">
            <v>Beâ toâng loùt M#150 ñaù 4x6</v>
          </cell>
          <cell r="C66" t="str">
            <v>m 3</v>
          </cell>
          <cell r="D66">
            <v>306285</v>
          </cell>
          <cell r="E66">
            <v>39732</v>
          </cell>
          <cell r="F66" t="str">
            <v>04.3210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24214</v>
          </cell>
          <cell r="E74">
            <v>24214</v>
          </cell>
          <cell r="F74">
            <v>0</v>
          </cell>
        </row>
        <row r="75">
          <cell r="A75" t="str">
            <v>04.3803</v>
          </cell>
          <cell r="B75" t="str">
            <v>Laép ñaët moùng neùo troïng löôïng &gt; 0,5T</v>
          </cell>
          <cell r="C75" t="str">
            <v>caùi</v>
          </cell>
          <cell r="D75">
            <v>42252</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t="str">
            <v>05.5103</v>
          </cell>
        </row>
        <row r="86">
          <cell r="A86" t="str">
            <v>05.5211</v>
          </cell>
          <cell r="B86" t="str">
            <v>Döïng coät beâ toâng baèng thuû coâng (chieáu cao £ 8m)</v>
          </cell>
          <cell r="C86" t="str">
            <v>coät</v>
          </cell>
          <cell r="D86">
            <v>8490</v>
          </cell>
          <cell r="E86">
            <v>74917</v>
          </cell>
          <cell r="F86" t="str">
            <v>05.5211</v>
          </cell>
        </row>
        <row r="87">
          <cell r="A87" t="str">
            <v>05.5212</v>
          </cell>
          <cell r="B87" t="str">
            <v>Döïng coät beâ toâng baèng thuû coâng (chieáu cao £ 10m)</v>
          </cell>
          <cell r="C87" t="str">
            <v>coät</v>
          </cell>
          <cell r="D87">
            <v>8490</v>
          </cell>
          <cell r="E87">
            <v>80605</v>
          </cell>
          <cell r="F87" t="str">
            <v>05.5212</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t="str">
            <v>05.5214</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t="str">
            <v>05.5216</v>
          </cell>
        </row>
        <row r="92">
          <cell r="A92" t="str">
            <v>05.5217</v>
          </cell>
          <cell r="B92" t="str">
            <v>Döïng coät beâ toâng baèng thuû coâng (chieáu cao £ 20m)</v>
          </cell>
          <cell r="C92" t="str">
            <v>coät</v>
          </cell>
          <cell r="D92">
            <v>9854</v>
          </cell>
          <cell r="E92">
            <v>177460</v>
          </cell>
          <cell r="F92" t="str">
            <v>05.5217</v>
          </cell>
        </row>
        <row r="93">
          <cell r="A93" t="str">
            <v>05.5218</v>
          </cell>
          <cell r="B93" t="str">
            <v>Döïng coät beâ toâng baèng thuû coâng (chieáu cao &gt; 20m)</v>
          </cell>
          <cell r="C93" t="str">
            <v>coät</v>
          </cell>
          <cell r="D93">
            <v>9854</v>
          </cell>
          <cell r="E93">
            <v>193711</v>
          </cell>
          <cell r="F93" t="str">
            <v>05.5218</v>
          </cell>
        </row>
        <row r="94">
          <cell r="A94" t="str">
            <v>05.6011</v>
          </cell>
          <cell r="B94" t="str">
            <v>Laép ñaët xaø theùp cho coät ñôõ (troïng löôïng 25 kg)</v>
          </cell>
          <cell r="C94" t="str">
            <v>boä</v>
          </cell>
          <cell r="D94">
            <v>1</v>
          </cell>
          <cell r="E94">
            <v>13161</v>
          </cell>
          <cell r="F94" t="str">
            <v>05.6011</v>
          </cell>
        </row>
        <row r="95">
          <cell r="A95" t="str">
            <v>05.6021</v>
          </cell>
          <cell r="B95" t="str">
            <v>Laép ñaët xaø theùp cho coät ñôõ (troïng löôïng 50 kg)</v>
          </cell>
          <cell r="C95" t="str">
            <v>boä</v>
          </cell>
          <cell r="D95">
            <v>0.2</v>
          </cell>
          <cell r="E95">
            <v>17806</v>
          </cell>
          <cell r="F95" t="str">
            <v>05.6021</v>
          </cell>
        </row>
        <row r="96">
          <cell r="A96" t="str">
            <v>05.6031</v>
          </cell>
          <cell r="B96" t="str">
            <v>Laép ñaët xaø theùp cho coät ñôõ (troïng löôïng 100 kg)</v>
          </cell>
          <cell r="C96" t="str">
            <v>boä</v>
          </cell>
          <cell r="D96">
            <v>34538</v>
          </cell>
          <cell r="E96">
            <v>23999</v>
          </cell>
          <cell r="F96" t="str">
            <v>05.6031</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t="str">
            <v>05.6051</v>
          </cell>
        </row>
        <row r="99">
          <cell r="A99" t="str">
            <v>05.6061</v>
          </cell>
          <cell r="B99" t="str">
            <v>Laép ñaët xaø theùp cho coät ñôõ (troïng löôïng 320 kg)</v>
          </cell>
          <cell r="C99" t="str">
            <v>boä</v>
          </cell>
          <cell r="D99">
            <v>4.96</v>
          </cell>
          <cell r="E99">
            <v>50785</v>
          </cell>
          <cell r="F99" t="str">
            <v>05.6061</v>
          </cell>
        </row>
        <row r="100">
          <cell r="A100" t="str">
            <v>05.6071</v>
          </cell>
          <cell r="B100" t="str">
            <v>Laép ñaët xaø theùp cho coät ñôõ (troïng löôïng 410 kg)</v>
          </cell>
          <cell r="C100" t="str">
            <v>boä</v>
          </cell>
          <cell r="D100">
            <v>59920</v>
          </cell>
          <cell r="E100">
            <v>59920</v>
          </cell>
          <cell r="F100">
            <v>0</v>
          </cell>
        </row>
        <row r="101">
          <cell r="A101" t="str">
            <v>05.6081</v>
          </cell>
          <cell r="B101" t="str">
            <v>Laép ñaët xaø theùp cho coät ñôõ (troïng löôïng 500 kg)</v>
          </cell>
          <cell r="C101" t="str">
            <v>boä</v>
          </cell>
          <cell r="D101">
            <v>70759</v>
          </cell>
          <cell r="E101">
            <v>70759</v>
          </cell>
          <cell r="F101">
            <v>0</v>
          </cell>
        </row>
        <row r="102">
          <cell r="A102" t="str">
            <v>05.6012</v>
          </cell>
          <cell r="B102" t="str">
            <v>Laép ñaët xaø theùp cho coät neùo (troïng löôïng 25 kg)</v>
          </cell>
          <cell r="C102" t="str">
            <v>boä</v>
          </cell>
          <cell r="D102">
            <v>4.3</v>
          </cell>
          <cell r="E102">
            <v>17496</v>
          </cell>
          <cell r="F102" t="str">
            <v>05.6012</v>
          </cell>
        </row>
        <row r="103">
          <cell r="A103" t="str">
            <v>05.6022</v>
          </cell>
          <cell r="B103" t="str">
            <v>Laép ñaët xaø theùp cho coät neùoõ (troïng löôïng 50 kg)</v>
          </cell>
          <cell r="C103" t="str">
            <v>boä</v>
          </cell>
          <cell r="D103">
            <v>4.5199999999999996</v>
          </cell>
          <cell r="E103">
            <v>23689</v>
          </cell>
          <cell r="F103" t="str">
            <v>05.6022</v>
          </cell>
        </row>
        <row r="104">
          <cell r="A104" t="str">
            <v>05.6032</v>
          </cell>
          <cell r="B104" t="str">
            <v>Laép ñaët xaø theùp cho coät neùo (troïng löôïng 100 kg)</v>
          </cell>
          <cell r="C104" t="str">
            <v>boä</v>
          </cell>
          <cell r="D104">
            <v>19.635999999999996</v>
          </cell>
          <cell r="E104">
            <v>31896</v>
          </cell>
          <cell r="F104" t="str">
            <v>05.6032</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46295</v>
          </cell>
          <cell r="E111">
            <v>46295</v>
          </cell>
          <cell r="F111">
            <v>0</v>
          </cell>
        </row>
        <row r="112">
          <cell r="A112" t="str">
            <v>05.6063</v>
          </cell>
          <cell r="B112" t="str">
            <v>Laép ñaët xaø theùp cho coät ñuùp (troïng löôïng 320 kg)</v>
          </cell>
          <cell r="C112" t="str">
            <v>boä</v>
          </cell>
          <cell r="D112">
            <v>58062</v>
          </cell>
          <cell r="E112">
            <v>58062</v>
          </cell>
          <cell r="F112" t="str">
            <v xml:space="preserve">         </v>
          </cell>
        </row>
        <row r="113">
          <cell r="A113" t="str">
            <v>05.6073</v>
          </cell>
          <cell r="B113" t="str">
            <v>Laép ñaët xaø theùp cho coät ñuùp (troïng löôïng 410 kg)</v>
          </cell>
          <cell r="C113" t="str">
            <v>boä</v>
          </cell>
          <cell r="D113">
            <v>64101</v>
          </cell>
          <cell r="E113">
            <v>64101</v>
          </cell>
          <cell r="F113">
            <v>0</v>
          </cell>
        </row>
        <row r="114">
          <cell r="A114" t="str">
            <v>05.6083</v>
          </cell>
          <cell r="B114" t="str">
            <v>Laép ñaët xaø theùp cho coät ñuùp (troïng löôïng 500 kg)</v>
          </cell>
          <cell r="C114" t="str">
            <v>boä</v>
          </cell>
          <cell r="D114">
            <v>69985</v>
          </cell>
          <cell r="E114">
            <v>69985</v>
          </cell>
          <cell r="F114">
            <v>0</v>
          </cell>
        </row>
        <row r="115">
          <cell r="A115" t="str">
            <v>05.6093</v>
          </cell>
          <cell r="B115" t="str">
            <v>Laép ñaët xaø theùp cho coät ñuùp (troïng löôïng 750 kg)</v>
          </cell>
          <cell r="C115" t="str">
            <v>boä</v>
          </cell>
          <cell r="D115">
            <v>89648</v>
          </cell>
          <cell r="E115">
            <v>89648</v>
          </cell>
          <cell r="F115">
            <v>0</v>
          </cell>
        </row>
        <row r="116">
          <cell r="A116" t="str">
            <v>05.6103</v>
          </cell>
          <cell r="B116" t="str">
            <v>Laép ñaët xaø theùp cho coät ñuùp (troïng löôïng 1000 kg)</v>
          </cell>
          <cell r="C116" t="str">
            <v>boä</v>
          </cell>
          <cell r="D116">
            <v>105751</v>
          </cell>
          <cell r="E116">
            <v>105751</v>
          </cell>
          <cell r="F116">
            <v>0</v>
          </cell>
        </row>
        <row r="117">
          <cell r="A117" t="str">
            <v>05.6044</v>
          </cell>
          <cell r="B117" t="str">
            <v>Laép ñaët xaø theùp cho coät ñuùp (troïng löôïng 140 kg)</v>
          </cell>
          <cell r="C117" t="str">
            <v>boä</v>
          </cell>
          <cell r="D117">
            <v>36076</v>
          </cell>
          <cell r="E117">
            <v>36076</v>
          </cell>
          <cell r="F117">
            <v>0</v>
          </cell>
        </row>
        <row r="118">
          <cell r="A118" t="str">
            <v>05.6054</v>
          </cell>
          <cell r="B118" t="str">
            <v>Laép ñaët xaø theùp cho coät ñuùp (troïng löôïng 230 kg)</v>
          </cell>
          <cell r="C118" t="str">
            <v>boä</v>
          </cell>
          <cell r="D118">
            <v>51559</v>
          </cell>
          <cell r="E118">
            <v>51559</v>
          </cell>
          <cell r="F118">
            <v>0</v>
          </cell>
        </row>
        <row r="119">
          <cell r="A119" t="str">
            <v>05.6064</v>
          </cell>
          <cell r="B119" t="str">
            <v>Laép ñaët xaø theùp cho coät ñuùp (troïng löôïng 320 kg)</v>
          </cell>
          <cell r="C119" t="str">
            <v>boä</v>
          </cell>
          <cell r="D119">
            <v>64565</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77726</v>
          </cell>
          <cell r="E121">
            <v>77726</v>
          </cell>
          <cell r="F121">
            <v>0</v>
          </cell>
        </row>
        <row r="122">
          <cell r="A122" t="str">
            <v>05.6094</v>
          </cell>
          <cell r="B122" t="str">
            <v>Laép ñaët xaø theùp cho coät ñuùp (troïng löôïng 750 kg)</v>
          </cell>
          <cell r="C122" t="str">
            <v>boä</v>
          </cell>
          <cell r="D122">
            <v>99558</v>
          </cell>
          <cell r="E122">
            <v>99558</v>
          </cell>
          <cell r="F122">
            <v>1.3</v>
          </cell>
        </row>
        <row r="123">
          <cell r="A123" t="str">
            <v>05.6104</v>
          </cell>
          <cell r="B123" t="str">
            <v>Laép ñaët xaø theùp cho coät ñuùp (troïng löôïng 1000 kg)</v>
          </cell>
          <cell r="C123" t="str">
            <v>boä</v>
          </cell>
          <cell r="D123">
            <v>117518</v>
          </cell>
          <cell r="E123">
            <v>117518</v>
          </cell>
          <cell r="F123">
            <v>1.3</v>
          </cell>
        </row>
        <row r="124">
          <cell r="A124" t="str">
            <v>06.1105</v>
          </cell>
          <cell r="B124" t="str">
            <v>Laép ñaët söù ñöùng 22 kV</v>
          </cell>
          <cell r="C124" t="str">
            <v>söù</v>
          </cell>
          <cell r="D124">
            <v>155</v>
          </cell>
          <cell r="E124">
            <v>3499.2</v>
          </cell>
          <cell r="F124" t="str">
            <v>06.1105</v>
          </cell>
        </row>
        <row r="125">
          <cell r="A125" t="str">
            <v>06.1106</v>
          </cell>
          <cell r="B125" t="str">
            <v>Laép ñaët söù ñöùng 35 kV</v>
          </cell>
          <cell r="C125" t="str">
            <v>söù</v>
          </cell>
          <cell r="D125">
            <v>155</v>
          </cell>
          <cell r="E125">
            <v>4459.2</v>
          </cell>
          <cell r="F125" t="str">
            <v>06.1106</v>
          </cell>
        </row>
        <row r="126">
          <cell r="A126" t="str">
            <v>06.1213</v>
          </cell>
          <cell r="B126" t="str">
            <v>Laép ñaët söù ñöùng haï theá loaïi 2 söù</v>
          </cell>
          <cell r="C126" t="str">
            <v>söù</v>
          </cell>
          <cell r="D126">
            <v>4735.5</v>
          </cell>
          <cell r="E126">
            <v>2884.3</v>
          </cell>
          <cell r="F126" t="str">
            <v>06.1213</v>
          </cell>
        </row>
        <row r="127">
          <cell r="A127" t="str">
            <v>06.1214</v>
          </cell>
          <cell r="B127" t="str">
            <v>Laép ñaët söù ñöùng haï theá loaïi 3 söù</v>
          </cell>
          <cell r="C127" t="str">
            <v>söù</v>
          </cell>
          <cell r="D127">
            <v>14490</v>
          </cell>
          <cell r="E127">
            <v>4017.4</v>
          </cell>
          <cell r="F127" t="str">
            <v>06.1214</v>
          </cell>
        </row>
        <row r="128">
          <cell r="A128" t="str">
            <v>06.1215</v>
          </cell>
          <cell r="B128" t="str">
            <v>Laép ñaët söù ñöùng haï theá loaïi 4 söù</v>
          </cell>
          <cell r="C128" t="str">
            <v>söù</v>
          </cell>
          <cell r="D128">
            <v>21000</v>
          </cell>
          <cell r="E128">
            <v>5665.5</v>
          </cell>
          <cell r="F128" t="str">
            <v>06.1215</v>
          </cell>
        </row>
        <row r="129">
          <cell r="A129" t="str">
            <v>06.1411</v>
          </cell>
          <cell r="B129" t="str">
            <v>Laép ñaët chuoãi söù ñôõ £ 2 baùt chieàu cao £ 20m</v>
          </cell>
          <cell r="C129" t="str">
            <v>chuoãi</v>
          </cell>
          <cell r="D129">
            <v>405</v>
          </cell>
          <cell r="E129">
            <v>2925</v>
          </cell>
          <cell r="F129" t="str">
            <v>06.1411</v>
          </cell>
        </row>
        <row r="130">
          <cell r="A130" t="str">
            <v>06.1412</v>
          </cell>
          <cell r="B130" t="str">
            <v>Laép ñaët chuoãi söù ñôõ £ 2 baùt chieàu cao £ 30m</v>
          </cell>
          <cell r="C130" t="str">
            <v>chuoãi</v>
          </cell>
          <cell r="D130">
            <v>405</v>
          </cell>
          <cell r="E130">
            <v>3738</v>
          </cell>
          <cell r="F130" t="str">
            <v>06.1412</v>
          </cell>
        </row>
        <row r="131">
          <cell r="A131" t="str">
            <v>06.1421</v>
          </cell>
          <cell r="B131" t="str">
            <v>Laép ñaët chuoãi söù ñôõ £ 5 baùt chieàu cao £ 20m</v>
          </cell>
          <cell r="C131" t="str">
            <v>chuoãi</v>
          </cell>
          <cell r="D131">
            <v>610</v>
          </cell>
          <cell r="E131">
            <v>6500</v>
          </cell>
          <cell r="F131" t="str">
            <v>06.1421</v>
          </cell>
        </row>
        <row r="132">
          <cell r="A132" t="str">
            <v>06.1422</v>
          </cell>
          <cell r="B132" t="str">
            <v>Laép ñaët chuoãi söù ñôõ £ 5 baùt chieàu cao £ 30m</v>
          </cell>
          <cell r="C132" t="str">
            <v>chuoãi</v>
          </cell>
          <cell r="D132">
            <v>610</v>
          </cell>
          <cell r="E132">
            <v>6825</v>
          </cell>
          <cell r="F132" t="str">
            <v>06.1422</v>
          </cell>
        </row>
        <row r="133">
          <cell r="A133" t="str">
            <v>06.1431</v>
          </cell>
          <cell r="B133" t="str">
            <v>Laép ñaët chuoãi söù ñôõ £ 8 baùt chieàu cao £ 20m</v>
          </cell>
          <cell r="C133" t="str">
            <v>chuoãi</v>
          </cell>
          <cell r="D133">
            <v>975</v>
          </cell>
          <cell r="E133">
            <v>10401</v>
          </cell>
          <cell r="F133" t="str">
            <v>06.1431</v>
          </cell>
        </row>
        <row r="134">
          <cell r="A134" t="str">
            <v>06.1432</v>
          </cell>
          <cell r="B134" t="str">
            <v>Laép ñaët chuoãi söù ñôõ £ 8 baùt chieàu cao £ 30m</v>
          </cell>
          <cell r="C134" t="str">
            <v>chuoãi</v>
          </cell>
          <cell r="D134">
            <v>975</v>
          </cell>
          <cell r="E134">
            <v>10888</v>
          </cell>
          <cell r="F134" t="str">
            <v>06.1432</v>
          </cell>
        </row>
        <row r="135">
          <cell r="A135" t="str">
            <v>06.1441</v>
          </cell>
          <cell r="B135" t="str">
            <v>Laép ñaët chuoãi söù ñôõ £ 11 baùt chieàu cao £ 20m</v>
          </cell>
          <cell r="C135" t="str">
            <v>chuoãi</v>
          </cell>
          <cell r="D135">
            <v>1335</v>
          </cell>
          <cell r="E135">
            <v>14626</v>
          </cell>
          <cell r="F135" t="str">
            <v>06.1441</v>
          </cell>
        </row>
        <row r="136">
          <cell r="A136" t="str">
            <v>06.1442</v>
          </cell>
          <cell r="B136" t="str">
            <v>Laép ñaët chuoãi söù ñôõ £ 11 baùt chieàu cao £ 30m</v>
          </cell>
          <cell r="C136" t="str">
            <v>chuoãi</v>
          </cell>
          <cell r="D136">
            <v>1335</v>
          </cell>
          <cell r="E136">
            <v>15438</v>
          </cell>
          <cell r="F136" t="str">
            <v>06.1442</v>
          </cell>
        </row>
        <row r="137">
          <cell r="A137" t="str">
            <v>06.1511</v>
          </cell>
          <cell r="B137" t="str">
            <v>Laép ñaët chuoãi söù neùo £ 2 baùt chieàu cao £ 20m</v>
          </cell>
          <cell r="C137" t="str">
            <v>chuoãi</v>
          </cell>
          <cell r="D137">
            <v>405</v>
          </cell>
          <cell r="E137">
            <v>3088</v>
          </cell>
          <cell r="F137" t="str">
            <v>06.1511</v>
          </cell>
        </row>
        <row r="138">
          <cell r="A138" t="str">
            <v>06.1512</v>
          </cell>
          <cell r="B138" t="str">
            <v>Laép ñaët chuoãi söù neùo £ 2 baùt chieàu cao £ 30m</v>
          </cell>
          <cell r="C138" t="str">
            <v>chuoãi</v>
          </cell>
          <cell r="D138">
            <v>405</v>
          </cell>
          <cell r="E138">
            <v>3900</v>
          </cell>
          <cell r="F138" t="str">
            <v>06.1512</v>
          </cell>
        </row>
        <row r="139">
          <cell r="A139" t="str">
            <v>06.1521</v>
          </cell>
          <cell r="B139" t="str">
            <v>Laép ñaët chuoãi söù neùo £ 5 baùt chieàu cao £ 20m</v>
          </cell>
          <cell r="C139" t="str">
            <v>chuoãi</v>
          </cell>
          <cell r="D139">
            <v>610</v>
          </cell>
          <cell r="E139">
            <v>7313</v>
          </cell>
          <cell r="F139" t="str">
            <v>06.1521</v>
          </cell>
        </row>
        <row r="140">
          <cell r="A140" t="str">
            <v>06.1522</v>
          </cell>
          <cell r="B140" t="str">
            <v>Laép ñaët chuoãi söù neùo £ 5 baùt chieàu cao £ 30m</v>
          </cell>
          <cell r="C140" t="str">
            <v>chuoãi</v>
          </cell>
          <cell r="D140">
            <v>610</v>
          </cell>
          <cell r="E140">
            <v>7638</v>
          </cell>
          <cell r="F140" t="str">
            <v>06.1522</v>
          </cell>
        </row>
        <row r="141">
          <cell r="A141" t="str">
            <v>06.1531</v>
          </cell>
          <cell r="B141" t="str">
            <v>Laép ñaët chuoãi söù neùo £ 8 baùt chieàu cao £ 20m</v>
          </cell>
          <cell r="C141" t="str">
            <v>chuoãi</v>
          </cell>
          <cell r="D141">
            <v>975</v>
          </cell>
          <cell r="E141">
            <v>11538</v>
          </cell>
          <cell r="F141" t="str">
            <v>06.1531</v>
          </cell>
        </row>
        <row r="142">
          <cell r="A142" t="str">
            <v>06.1532</v>
          </cell>
          <cell r="B142" t="str">
            <v>Laép ñaët chuoãi söù neùo £ 8 baùt chieàu cao £ 30m</v>
          </cell>
          <cell r="C142" t="str">
            <v>chuoãi</v>
          </cell>
          <cell r="D142">
            <v>975</v>
          </cell>
          <cell r="E142">
            <v>12188</v>
          </cell>
          <cell r="F142" t="str">
            <v>06.1532</v>
          </cell>
        </row>
        <row r="143">
          <cell r="A143" t="str">
            <v>06.1541</v>
          </cell>
          <cell r="B143" t="str">
            <v>Laép ñaët chuoãi söù neùo £ 11 baùt chieàu cao £ 20m</v>
          </cell>
          <cell r="C143" t="str">
            <v>chuoãi</v>
          </cell>
          <cell r="D143">
            <v>1335</v>
          </cell>
          <cell r="E143">
            <v>16413</v>
          </cell>
          <cell r="F143" t="str">
            <v>06.1541</v>
          </cell>
        </row>
        <row r="144">
          <cell r="A144" t="str">
            <v>06.1542</v>
          </cell>
          <cell r="B144" t="str">
            <v>Laép ñaët chuoãi söù neùo £ 11 baùt chieàu cao £ 30m</v>
          </cell>
          <cell r="C144" t="str">
            <v>chuoãi</v>
          </cell>
          <cell r="D144">
            <v>1335</v>
          </cell>
          <cell r="E144">
            <v>17389</v>
          </cell>
          <cell r="F144" t="str">
            <v>06.1542</v>
          </cell>
        </row>
        <row r="145">
          <cell r="A145" t="str">
            <v>06.2011</v>
          </cell>
          <cell r="B145" t="str">
            <v>Laép taï choáng rung (Coät coù chieàu cao £ 20m)</v>
          </cell>
          <cell r="C145" t="str">
            <v>boä</v>
          </cell>
          <cell r="D145">
            <v>5850</v>
          </cell>
          <cell r="E145">
            <v>5850</v>
          </cell>
          <cell r="F145">
            <v>0</v>
          </cell>
        </row>
        <row r="146">
          <cell r="A146" t="str">
            <v>06.2012</v>
          </cell>
          <cell r="B146" t="str">
            <v>Laép taï choáng rung (Coät coù chieàu cao £ 30m)</v>
          </cell>
          <cell r="C146" t="str">
            <v>boä</v>
          </cell>
          <cell r="D146">
            <v>6175</v>
          </cell>
          <cell r="E146">
            <v>6175</v>
          </cell>
          <cell r="F146">
            <v>0</v>
          </cell>
        </row>
        <row r="147">
          <cell r="A147" t="str">
            <v>06.2013</v>
          </cell>
          <cell r="B147" t="str">
            <v>Laép taï choáng rung (Coät coù chieàu cao £ 40m)</v>
          </cell>
          <cell r="C147" t="str">
            <v>boä</v>
          </cell>
          <cell r="D147">
            <v>6988</v>
          </cell>
          <cell r="E147">
            <v>6988</v>
          </cell>
          <cell r="F147">
            <v>0</v>
          </cell>
        </row>
        <row r="148">
          <cell r="A148" t="str">
            <v>06.2014</v>
          </cell>
          <cell r="B148" t="str">
            <v>Laép taï choáng rung (Coät coù chieàu cao £ 50m)</v>
          </cell>
          <cell r="C148" t="str">
            <v>boä</v>
          </cell>
          <cell r="D148">
            <v>7963</v>
          </cell>
          <cell r="E148">
            <v>7963</v>
          </cell>
          <cell r="F148">
            <v>0</v>
          </cell>
        </row>
        <row r="149">
          <cell r="A149" t="str">
            <v>06.2015</v>
          </cell>
          <cell r="B149" t="str">
            <v>Laép taï choáng rung (Coät coù chieàu cao &gt; 50m)</v>
          </cell>
          <cell r="C149" t="str">
            <v>boä</v>
          </cell>
          <cell r="D149">
            <v>8776</v>
          </cell>
          <cell r="E149">
            <v>8776</v>
          </cell>
          <cell r="F149">
            <v>0</v>
          </cell>
        </row>
        <row r="150">
          <cell r="A150" t="str">
            <v>06.2110</v>
          </cell>
          <cell r="B150" t="str">
            <v>Laép ñaët coå deà</v>
          </cell>
          <cell r="C150" t="str">
            <v>boä</v>
          </cell>
          <cell r="D150">
            <v>5688</v>
          </cell>
          <cell r="E150">
            <v>5688</v>
          </cell>
          <cell r="F150">
            <v>0</v>
          </cell>
        </row>
        <row r="151">
          <cell r="A151" t="str">
            <v>06.2120</v>
          </cell>
          <cell r="B151" t="str">
            <v xml:space="preserve">Laép ñaët daây neùo </v>
          </cell>
          <cell r="C151" t="str">
            <v>boä</v>
          </cell>
          <cell r="D151">
            <v>7313</v>
          </cell>
          <cell r="E151">
            <v>7313</v>
          </cell>
          <cell r="F151">
            <v>0</v>
          </cell>
        </row>
        <row r="152">
          <cell r="A152" t="str">
            <v>06.2141</v>
          </cell>
          <cell r="B152" t="str">
            <v>Laép ñaët khoùa ñôõ daây choáng seùt tieát dieän £ 70 (Coät coù chieàu cao £ 20m)</v>
          </cell>
          <cell r="C152" t="str">
            <v>boä</v>
          </cell>
          <cell r="D152">
            <v>1788</v>
          </cell>
          <cell r="E152">
            <v>1788</v>
          </cell>
          <cell r="F152">
            <v>0</v>
          </cell>
        </row>
        <row r="153">
          <cell r="A153" t="str">
            <v>06.2142</v>
          </cell>
          <cell r="B153" t="str">
            <v>Laép ñaët khoùa ñôõ daây choáng seùt tieát dieän £ 70 (Coät coù chieàu cao £ 30m)</v>
          </cell>
          <cell r="C153" t="str">
            <v>boä</v>
          </cell>
          <cell r="D153">
            <v>1950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2925</v>
          </cell>
          <cell r="E155">
            <v>2925</v>
          </cell>
          <cell r="F155">
            <v>0</v>
          </cell>
        </row>
        <row r="156">
          <cell r="A156" t="str">
            <v>06.2161</v>
          </cell>
          <cell r="B156" t="str">
            <v>Laép ñaët khoùa ñôõ daây choáng seùt tieát dieän &gt; 240 (Coät coù chieàu cao £ 20m)</v>
          </cell>
          <cell r="C156" t="str">
            <v>boä</v>
          </cell>
          <cell r="D156">
            <v>5688</v>
          </cell>
          <cell r="E156">
            <v>5688</v>
          </cell>
          <cell r="F156">
            <v>0</v>
          </cell>
        </row>
        <row r="157">
          <cell r="A157" t="str">
            <v>06.2162</v>
          </cell>
          <cell r="B157" t="str">
            <v>Laép ñaët khoùa ñôõ daây choáng seùt tieát dieän &gt; 240 (Coät coù chieàu cao £ 30m)</v>
          </cell>
          <cell r="C157" t="str">
            <v>boä</v>
          </cell>
          <cell r="D157">
            <v>5850</v>
          </cell>
          <cell r="E157">
            <v>5850</v>
          </cell>
          <cell r="F157">
            <v>0</v>
          </cell>
        </row>
        <row r="158">
          <cell r="A158" t="str">
            <v>06.5011</v>
          </cell>
          <cell r="B158" t="str">
            <v>Vöôït ñöôøng daây thoâng tin tieát dieän daây £ 50</v>
          </cell>
          <cell r="C158" t="str">
            <v>V.trí</v>
          </cell>
          <cell r="D158">
            <v>75046</v>
          </cell>
          <cell r="E158">
            <v>78346</v>
          </cell>
          <cell r="F158" t="str">
            <v>06.5011</v>
          </cell>
        </row>
        <row r="159">
          <cell r="A159" t="str">
            <v>06.5012</v>
          </cell>
          <cell r="B159" t="str">
            <v>Vöôït ñöôøng daây thoâng tin tieát dieän daây £ 95</v>
          </cell>
          <cell r="C159" t="str">
            <v>V.trí</v>
          </cell>
          <cell r="D159">
            <v>104623</v>
          </cell>
          <cell r="E159">
            <v>90887</v>
          </cell>
          <cell r="F159" t="str">
            <v>06.5012</v>
          </cell>
        </row>
        <row r="160">
          <cell r="A160" t="str">
            <v>06.5013</v>
          </cell>
          <cell r="B160" t="str">
            <v>Vöôït ñöôøng daây thoâng tin tieát dieän daây £ 150</v>
          </cell>
          <cell r="C160" t="str">
            <v>V.trí</v>
          </cell>
          <cell r="D160">
            <v>134516</v>
          </cell>
          <cell r="E160">
            <v>127737</v>
          </cell>
          <cell r="F160" t="str">
            <v>06.5013</v>
          </cell>
        </row>
        <row r="161">
          <cell r="A161" t="str">
            <v>06.5014</v>
          </cell>
          <cell r="B161" t="str">
            <v>Vöôït ñöôøng daây thoâng tin tieát dieän daây £ 240</v>
          </cell>
          <cell r="C161" t="str">
            <v>V.trí</v>
          </cell>
          <cell r="D161">
            <v>163462</v>
          </cell>
          <cell r="E161">
            <v>143530</v>
          </cell>
          <cell r="F161" t="str">
            <v>06.5014</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t="str">
            <v>06.5011</v>
          </cell>
        </row>
        <row r="164">
          <cell r="A164" t="str">
            <v>06.5012</v>
          </cell>
          <cell r="B164" t="str">
            <v>Vöôït ñöôøng daây haï theá tieát dieän daây £ 95</v>
          </cell>
          <cell r="C164" t="str">
            <v>V.trí</v>
          </cell>
          <cell r="D164">
            <v>104623</v>
          </cell>
          <cell r="E164">
            <v>90887</v>
          </cell>
          <cell r="F164" t="str">
            <v>06.5012</v>
          </cell>
        </row>
        <row r="165">
          <cell r="A165" t="str">
            <v>06.5013</v>
          </cell>
          <cell r="B165" t="str">
            <v>Vöôït ñöôøng daây haï theá tieát dieän daây £ 150</v>
          </cell>
          <cell r="C165" t="str">
            <v>V.trí</v>
          </cell>
          <cell r="D165">
            <v>134516</v>
          </cell>
          <cell r="E165">
            <v>127737</v>
          </cell>
          <cell r="F165" t="str">
            <v>06.5013</v>
          </cell>
        </row>
        <row r="166">
          <cell r="A166" t="str">
            <v>06.5014</v>
          </cell>
          <cell r="B166" t="str">
            <v>Vöôït ñöôøng daây haï theá tieát dieän daây £ 240</v>
          </cell>
          <cell r="C166" t="str">
            <v>V.trí</v>
          </cell>
          <cell r="D166">
            <v>163462</v>
          </cell>
          <cell r="E166">
            <v>143530</v>
          </cell>
          <cell r="F166" t="str">
            <v>06.5014</v>
          </cell>
        </row>
        <row r="167">
          <cell r="A167" t="str">
            <v>06.5015</v>
          </cell>
          <cell r="B167" t="str">
            <v>Vöôït ñöôøng daây haï theá tieát dieän daây &gt; 240</v>
          </cell>
          <cell r="C167" t="str">
            <v>V.trí</v>
          </cell>
          <cell r="D167">
            <v>223247</v>
          </cell>
          <cell r="E167">
            <v>226521</v>
          </cell>
          <cell r="F167" t="str">
            <v>06.5015</v>
          </cell>
        </row>
        <row r="168">
          <cell r="A168" t="str">
            <v>06.5021</v>
          </cell>
          <cell r="B168" t="str">
            <v>Vöôït ñöôøng daây 35 kV tieát dieän daây £ 50</v>
          </cell>
          <cell r="C168" t="str">
            <v>V.trí</v>
          </cell>
          <cell r="D168">
            <v>119570</v>
          </cell>
          <cell r="E168">
            <v>105596</v>
          </cell>
          <cell r="F168" t="str">
            <v>06.5021</v>
          </cell>
        </row>
        <row r="169">
          <cell r="A169" t="str">
            <v>06.5022</v>
          </cell>
          <cell r="B169" t="str">
            <v>Vöôït ñöôøng daây 35 kV tieát dieän daây £ 95</v>
          </cell>
          <cell r="C169" t="str">
            <v>V.trí</v>
          </cell>
          <cell r="D169">
            <v>149462</v>
          </cell>
          <cell r="E169">
            <v>121544</v>
          </cell>
          <cell r="F169" t="str">
            <v>06.5022</v>
          </cell>
        </row>
        <row r="170">
          <cell r="A170" t="str">
            <v>06.5023</v>
          </cell>
          <cell r="B170" t="str">
            <v>Vöôït ñöôøng daây 35 kV tieát dieän daây £ 150</v>
          </cell>
          <cell r="C170" t="str">
            <v>V.trí</v>
          </cell>
          <cell r="D170">
            <v>178093</v>
          </cell>
          <cell r="E170">
            <v>148495</v>
          </cell>
          <cell r="F170" t="str">
            <v>06.5023</v>
          </cell>
        </row>
        <row r="171">
          <cell r="A171" t="str">
            <v>06.5024</v>
          </cell>
          <cell r="B171" t="str">
            <v>Vöôït ñöôøng daây 35 kV tieát dieän daây £ 240</v>
          </cell>
          <cell r="C171" t="str">
            <v>V.trí</v>
          </cell>
          <cell r="D171">
            <v>224193</v>
          </cell>
          <cell r="E171">
            <v>166446</v>
          </cell>
          <cell r="F171" t="str">
            <v>06.5024</v>
          </cell>
        </row>
        <row r="172">
          <cell r="A172" t="str">
            <v>06.5025</v>
          </cell>
          <cell r="B172" t="str">
            <v>Vöôït ñöôøng daây 35 kV tieát dieän daây &gt; 240</v>
          </cell>
          <cell r="C172" t="str">
            <v>V.trí</v>
          </cell>
          <cell r="D172">
            <v>313870</v>
          </cell>
          <cell r="E172">
            <v>290467</v>
          </cell>
          <cell r="F172" t="str">
            <v>06.5025</v>
          </cell>
        </row>
        <row r="173">
          <cell r="A173" t="str">
            <v>06.5061</v>
          </cell>
          <cell r="B173" t="str">
            <v>Vöôït ñöôøng giao thoâng &gt;10m tieát dieän daây £ 50</v>
          </cell>
          <cell r="C173" t="str">
            <v>V.trí</v>
          </cell>
          <cell r="D173">
            <v>177462</v>
          </cell>
          <cell r="E173">
            <v>143995</v>
          </cell>
          <cell r="F173" t="str">
            <v>06.5061</v>
          </cell>
        </row>
        <row r="174">
          <cell r="A174" t="str">
            <v>06.5062</v>
          </cell>
          <cell r="B174" t="str">
            <v>Vöôït ñöôøng giao thoâng &gt;10m tieát dieän daây £ 95</v>
          </cell>
          <cell r="C174" t="str">
            <v>V.trí</v>
          </cell>
          <cell r="D174">
            <v>252130</v>
          </cell>
          <cell r="E174">
            <v>190445</v>
          </cell>
          <cell r="F174" t="str">
            <v>06.5062</v>
          </cell>
        </row>
        <row r="175">
          <cell r="A175" t="str">
            <v>06.5063</v>
          </cell>
          <cell r="B175" t="str">
            <v>Vöôït ñöôøng giao thoâng &gt;10m tieát dieän daây £ 150</v>
          </cell>
          <cell r="C175" t="str">
            <v>V.trí</v>
          </cell>
          <cell r="D175">
            <v>328186</v>
          </cell>
          <cell r="E175">
            <v>233024</v>
          </cell>
          <cell r="F175" t="str">
            <v>06.5063</v>
          </cell>
        </row>
        <row r="176">
          <cell r="A176" t="str">
            <v>06.5064</v>
          </cell>
          <cell r="B176" t="str">
            <v>Vöôït ñöôøng giao thoâng &gt;10m tieát dieän daây £ 240</v>
          </cell>
          <cell r="C176" t="str">
            <v>V.trí</v>
          </cell>
          <cell r="D176">
            <v>285447</v>
          </cell>
          <cell r="E176">
            <v>261823</v>
          </cell>
          <cell r="F176" t="str">
            <v>06.5064</v>
          </cell>
        </row>
        <row r="177">
          <cell r="A177" t="str">
            <v>06.5065</v>
          </cell>
          <cell r="B177" t="str">
            <v>Vöôït ñöôøng giao thoâng &gt;10m tieát dieän daây &gt; 240</v>
          </cell>
          <cell r="C177" t="str">
            <v>V.trí</v>
          </cell>
          <cell r="D177">
            <v>532260</v>
          </cell>
          <cell r="E177">
            <v>410618</v>
          </cell>
          <cell r="F177" t="str">
            <v>06.5065</v>
          </cell>
        </row>
        <row r="178">
          <cell r="A178" t="str">
            <v>06.5071</v>
          </cell>
          <cell r="B178" t="str">
            <v>Vò trí beû goùc tieát dieän daây £ 50</v>
          </cell>
          <cell r="C178" t="str">
            <v>V.trí</v>
          </cell>
          <cell r="D178">
            <v>30697</v>
          </cell>
          <cell r="E178">
            <v>30697</v>
          </cell>
          <cell r="F178">
            <v>0</v>
          </cell>
        </row>
        <row r="179">
          <cell r="A179" t="str">
            <v>06.5072</v>
          </cell>
          <cell r="B179" t="str">
            <v>Vò trí beû goùc tieát dieän daây £ 95</v>
          </cell>
          <cell r="C179" t="str">
            <v>V.trí</v>
          </cell>
          <cell r="D179">
            <v>61933</v>
          </cell>
          <cell r="E179">
            <v>61933</v>
          </cell>
          <cell r="F179">
            <v>0</v>
          </cell>
        </row>
        <row r="180">
          <cell r="A180" t="str">
            <v>06.5073</v>
          </cell>
          <cell r="B180" t="str">
            <v>Vò trí beû goùc tieát dieän daây £ 150</v>
          </cell>
          <cell r="C180" t="str">
            <v>V.trí</v>
          </cell>
          <cell r="D180">
            <v>78346</v>
          </cell>
          <cell r="E180">
            <v>78346</v>
          </cell>
          <cell r="F180">
            <v>0</v>
          </cell>
        </row>
        <row r="181">
          <cell r="A181" t="str">
            <v>06.5074</v>
          </cell>
          <cell r="B181" t="str">
            <v>Vò trí beû goùc tieát dieän daây £ 240</v>
          </cell>
          <cell r="C181" t="str">
            <v>V.trí</v>
          </cell>
          <cell r="D181">
            <v>80978</v>
          </cell>
          <cell r="E181">
            <v>80978</v>
          </cell>
          <cell r="F181">
            <v>0</v>
          </cell>
        </row>
        <row r="182">
          <cell r="A182" t="str">
            <v>06.5075</v>
          </cell>
          <cell r="B182" t="str">
            <v>Vò trí beû goùc tieát dieän daây &gt; 240</v>
          </cell>
          <cell r="C182" t="str">
            <v>V.trí</v>
          </cell>
          <cell r="D182">
            <v>150188</v>
          </cell>
          <cell r="E182">
            <v>150188</v>
          </cell>
          <cell r="F182">
            <v>0</v>
          </cell>
        </row>
        <row r="183">
          <cell r="A183" t="str">
            <v>06.6104</v>
          </cell>
          <cell r="B183" t="str">
            <v>Raûi caêng daây laáy ñoä voõng daây AC-50mm 2</v>
          </cell>
          <cell r="C183" t="str">
            <v>km</v>
          </cell>
          <cell r="D183">
            <v>212189</v>
          </cell>
          <cell r="E183">
            <v>261153</v>
          </cell>
          <cell r="F183" t="str">
            <v>06.6104</v>
          </cell>
        </row>
        <row r="184">
          <cell r="A184" t="str">
            <v>06.6105</v>
          </cell>
          <cell r="B184" t="str">
            <v>Raûi caêng daây laáy ñoä voõng daây AC-70mm 2</v>
          </cell>
          <cell r="C184" t="str">
            <v>km</v>
          </cell>
          <cell r="D184">
            <v>212789</v>
          </cell>
          <cell r="E184">
            <v>348908</v>
          </cell>
          <cell r="F184" t="str">
            <v>06.6105</v>
          </cell>
        </row>
        <row r="185">
          <cell r="A185" t="str">
            <v>06.6106</v>
          </cell>
          <cell r="B185" t="str">
            <v>Raûi caêng daây laáy ñoä voõng daây AC-95mm 2</v>
          </cell>
          <cell r="C185" t="str">
            <v>km</v>
          </cell>
          <cell r="D185">
            <v>212789</v>
          </cell>
          <cell r="E185">
            <v>475178</v>
          </cell>
          <cell r="F185" t="str">
            <v>06.6106</v>
          </cell>
        </row>
        <row r="186">
          <cell r="A186" t="str">
            <v>06.6107</v>
          </cell>
          <cell r="B186" t="str">
            <v>Raûi caêng daây laáy ñoä voõng daây AC-120mm 2</v>
          </cell>
          <cell r="C186" t="str">
            <v>km</v>
          </cell>
          <cell r="D186">
            <v>298671</v>
          </cell>
          <cell r="E186">
            <v>588862</v>
          </cell>
          <cell r="F186" t="str">
            <v>06.6107</v>
          </cell>
        </row>
        <row r="187">
          <cell r="A187" t="str">
            <v>06.6108</v>
          </cell>
          <cell r="B187" t="str">
            <v>Raûi caêng daây laáy ñoä voõng daây AC-150mm 2</v>
          </cell>
          <cell r="C187" t="str">
            <v>km</v>
          </cell>
          <cell r="D187">
            <v>298671</v>
          </cell>
          <cell r="E187">
            <v>712550</v>
          </cell>
          <cell r="F187" t="str">
            <v>06.6108</v>
          </cell>
        </row>
        <row r="188">
          <cell r="A188" t="str">
            <v>06.6109</v>
          </cell>
          <cell r="B188" t="str">
            <v>Raûi caêng daây laáy ñoä voõng daây AC-185mm 2</v>
          </cell>
          <cell r="C188" t="str">
            <v>km</v>
          </cell>
          <cell r="D188">
            <v>298671</v>
          </cell>
          <cell r="E188">
            <v>840899</v>
          </cell>
          <cell r="F188" t="str">
            <v>06.6109</v>
          </cell>
        </row>
        <row r="189">
          <cell r="A189" t="str">
            <v>06.6110</v>
          </cell>
          <cell r="B189" t="str">
            <v>Raûi caêng daây laáy ñoä voõng daây AC-240mm 2</v>
          </cell>
          <cell r="C189" t="str">
            <v>km</v>
          </cell>
          <cell r="D189">
            <v>298671</v>
          </cell>
          <cell r="E189">
            <v>924792</v>
          </cell>
          <cell r="F189" t="str">
            <v>06.6110</v>
          </cell>
        </row>
        <row r="190">
          <cell r="A190" t="str">
            <v>06.6124</v>
          </cell>
          <cell r="B190" t="str">
            <v>Raûi caêng daây laáy ñoä voõng daây A-50mm 2</v>
          </cell>
          <cell r="C190" t="str">
            <v>km</v>
          </cell>
          <cell r="D190">
            <v>212189</v>
          </cell>
          <cell r="E190">
            <v>208012</v>
          </cell>
          <cell r="F190" t="str">
            <v>06.6124</v>
          </cell>
        </row>
        <row r="191">
          <cell r="A191" t="str">
            <v>06.6125</v>
          </cell>
          <cell r="B191" t="str">
            <v>Raûi caêng daây laáy ñoä voõng daây A-70mm 2</v>
          </cell>
          <cell r="C191" t="str">
            <v>km</v>
          </cell>
          <cell r="D191">
            <v>212189</v>
          </cell>
          <cell r="E191">
            <v>279516</v>
          </cell>
          <cell r="F191" t="str">
            <v>06.6125</v>
          </cell>
        </row>
        <row r="192">
          <cell r="A192" t="str">
            <v>06.6126</v>
          </cell>
          <cell r="B192" t="str">
            <v>Raûi caêng daây laáy ñoä voõng daây A-95mm 2</v>
          </cell>
          <cell r="C192" t="str">
            <v>km</v>
          </cell>
          <cell r="D192">
            <v>212189</v>
          </cell>
          <cell r="E192">
            <v>381897</v>
          </cell>
          <cell r="F192" t="str">
            <v>06.6126</v>
          </cell>
        </row>
        <row r="193">
          <cell r="A193" t="str">
            <v>06.6133</v>
          </cell>
          <cell r="B193" t="str">
            <v>Raûi caêng daây choáng seùt tieát dieän 35mm 2</v>
          </cell>
          <cell r="C193" t="str">
            <v>km</v>
          </cell>
          <cell r="D193">
            <v>211789</v>
          </cell>
          <cell r="E193">
            <v>365484</v>
          </cell>
          <cell r="F193" t="str">
            <v>06.6133</v>
          </cell>
        </row>
        <row r="194">
          <cell r="A194" t="str">
            <v>06.6134</v>
          </cell>
          <cell r="B194" t="str">
            <v>Raûi caêng daây choáng seùt tieát dieän 50mm 2</v>
          </cell>
          <cell r="C194" t="str">
            <v>km</v>
          </cell>
          <cell r="D194">
            <v>211789</v>
          </cell>
          <cell r="E194">
            <v>409524</v>
          </cell>
          <cell r="F194" t="str">
            <v>06.6134</v>
          </cell>
        </row>
        <row r="195">
          <cell r="A195" t="str">
            <v>06.6135</v>
          </cell>
          <cell r="B195" t="str">
            <v>Raûi caêng daây choáng seùt tieát dieän 70mm 2</v>
          </cell>
          <cell r="C195" t="str">
            <v>km</v>
          </cell>
          <cell r="D195">
            <v>211789</v>
          </cell>
          <cell r="E195">
            <v>491429</v>
          </cell>
          <cell r="F195" t="str">
            <v>06.6135</v>
          </cell>
        </row>
        <row r="197">
          <cell r="A197" t="str">
            <v>02.1211</v>
          </cell>
          <cell r="B197" t="str">
            <v>Vaän chuyeån xi maêng cöï ly 100m</v>
          </cell>
          <cell r="C197" t="str">
            <v>taán</v>
          </cell>
          <cell r="D197">
            <v>71813</v>
          </cell>
          <cell r="E197">
            <v>71813</v>
          </cell>
        </row>
        <row r="198">
          <cell r="A198" t="str">
            <v>02.1212</v>
          </cell>
          <cell r="B198" t="str">
            <v>Vaän chuyeån xi maêng cöï ly 300m</v>
          </cell>
          <cell r="C198" t="str">
            <v>taán</v>
          </cell>
          <cell r="D198">
            <v>67545</v>
          </cell>
          <cell r="E198">
            <v>67545</v>
          </cell>
        </row>
        <row r="199">
          <cell r="A199" t="str">
            <v>02.1213</v>
          </cell>
          <cell r="B199" t="str">
            <v>Vaän chuyeån xi maêng cöï ly 500m</v>
          </cell>
          <cell r="C199" t="str">
            <v>taán</v>
          </cell>
          <cell r="D199">
            <v>66956</v>
          </cell>
          <cell r="E199">
            <v>66956</v>
          </cell>
        </row>
        <row r="200">
          <cell r="A200" t="str">
            <v>02.1214</v>
          </cell>
          <cell r="B200" t="str">
            <v>Vaän chuyeån xi maêng cöï ly &gt;500m</v>
          </cell>
          <cell r="C200" t="str">
            <v>taán</v>
          </cell>
          <cell r="D200">
            <v>66515</v>
          </cell>
          <cell r="E200">
            <v>66515</v>
          </cell>
        </row>
        <row r="202">
          <cell r="A202" t="str">
            <v>02.1241</v>
          </cell>
          <cell r="B202" t="str">
            <v xml:space="preserve">Vaän chuyeån ñaù </v>
          </cell>
          <cell r="C202" t="str">
            <v>m3</v>
          </cell>
          <cell r="D202">
            <v>70635</v>
          </cell>
          <cell r="E202">
            <v>70635</v>
          </cell>
        </row>
        <row r="203">
          <cell r="A203" t="str">
            <v>02.1242</v>
          </cell>
          <cell r="B203" t="str">
            <v xml:space="preserve">Vaän chuyeån ñaù </v>
          </cell>
          <cell r="C203" t="str">
            <v>m3</v>
          </cell>
          <cell r="D203">
            <v>67692</v>
          </cell>
          <cell r="E203">
            <v>67692</v>
          </cell>
        </row>
        <row r="204">
          <cell r="A204" t="str">
            <v>02.1243</v>
          </cell>
          <cell r="B204" t="str">
            <v xml:space="preserve">Vaän chuyeån ñaù </v>
          </cell>
          <cell r="C204" t="str">
            <v>m3</v>
          </cell>
          <cell r="D204">
            <v>67104</v>
          </cell>
          <cell r="E204">
            <v>67104</v>
          </cell>
        </row>
        <row r="205">
          <cell r="A205" t="str">
            <v>02.1244</v>
          </cell>
          <cell r="B205" t="str">
            <v xml:space="preserve">Vaän chuyeån ñaù </v>
          </cell>
          <cell r="C205" t="str">
            <v>m3</v>
          </cell>
          <cell r="D205">
            <v>66662</v>
          </cell>
          <cell r="E205">
            <v>66662</v>
          </cell>
        </row>
        <row r="206">
          <cell r="A206" t="str">
            <v>02.1232</v>
          </cell>
          <cell r="B206" t="str">
            <v>Vaän chuyeån caÙt</v>
          </cell>
          <cell r="C206" t="str">
            <v>m3</v>
          </cell>
        </row>
        <row r="207">
          <cell r="A207" t="str">
            <v>02.1231</v>
          </cell>
          <cell r="B207" t="str">
            <v>Vaän chuyeån caùt</v>
          </cell>
          <cell r="C207" t="str">
            <v>m3</v>
          </cell>
          <cell r="D207">
            <v>67251</v>
          </cell>
          <cell r="E207">
            <v>67251</v>
          </cell>
        </row>
        <row r="208">
          <cell r="A208" t="str">
            <v>02.1232</v>
          </cell>
          <cell r="B208" t="str">
            <v>Vaän chuyeån caùt</v>
          </cell>
          <cell r="C208" t="str">
            <v>m3</v>
          </cell>
          <cell r="D208">
            <v>64308</v>
          </cell>
          <cell r="E208">
            <v>64308</v>
          </cell>
        </row>
        <row r="209">
          <cell r="A209" t="str">
            <v>02.1233</v>
          </cell>
          <cell r="B209" t="str">
            <v>Vaän chuyeån caùt</v>
          </cell>
          <cell r="C209" t="str">
            <v>m3</v>
          </cell>
          <cell r="D209">
            <v>63719</v>
          </cell>
          <cell r="E209">
            <v>63719</v>
          </cell>
        </row>
        <row r="210">
          <cell r="A210" t="str">
            <v>02.1234</v>
          </cell>
          <cell r="B210" t="str">
            <v>Vaän chuyeån caùt</v>
          </cell>
          <cell r="C210" t="str">
            <v>m3</v>
          </cell>
          <cell r="D210">
            <v>62983</v>
          </cell>
          <cell r="E210">
            <v>62983</v>
          </cell>
        </row>
        <row r="212">
          <cell r="A212" t="str">
            <v>02.1351</v>
          </cell>
          <cell r="B212" t="str">
            <v>Vaän chuyeån coát theùp + bulon</v>
          </cell>
          <cell r="C212" t="str">
            <v>Taán</v>
          </cell>
          <cell r="D212">
            <v>110221</v>
          </cell>
          <cell r="E212">
            <v>110221</v>
          </cell>
        </row>
        <row r="213">
          <cell r="A213" t="str">
            <v>02.1352</v>
          </cell>
          <cell r="B213" t="str">
            <v>Vaän chuyeån coát theùp + bulon</v>
          </cell>
          <cell r="C213" t="str">
            <v>Taán</v>
          </cell>
          <cell r="D213">
            <v>103451</v>
          </cell>
          <cell r="E213">
            <v>103451</v>
          </cell>
        </row>
        <row r="214">
          <cell r="A214" t="str">
            <v>02.1353</v>
          </cell>
          <cell r="B214" t="str">
            <v>Vaän chuyeån coát theùp + bulon</v>
          </cell>
          <cell r="C214" t="str">
            <v>Taán</v>
          </cell>
          <cell r="D214">
            <v>102127</v>
          </cell>
          <cell r="E214">
            <v>102127</v>
          </cell>
        </row>
        <row r="215">
          <cell r="A215" t="str">
            <v>02.1354</v>
          </cell>
          <cell r="B215" t="str">
            <v>Vaän chuyeån coát theùp + bulon</v>
          </cell>
          <cell r="C215" t="str">
            <v>Taán</v>
          </cell>
          <cell r="D215">
            <v>93739</v>
          </cell>
          <cell r="E215">
            <v>93739</v>
          </cell>
        </row>
        <row r="217">
          <cell r="A217" t="str">
            <v>02.1331</v>
          </cell>
          <cell r="B217" t="str">
            <v>Vaän chuyeån vaùn khuoân</v>
          </cell>
          <cell r="C217" t="str">
            <v>m3</v>
          </cell>
          <cell r="D217">
            <v>57391</v>
          </cell>
          <cell r="E217">
            <v>57391</v>
          </cell>
        </row>
        <row r="218">
          <cell r="A218" t="str">
            <v>02.1332</v>
          </cell>
          <cell r="B218" t="str">
            <v>Vaän chuyeån vaùn khuoân</v>
          </cell>
          <cell r="C218" t="str">
            <v>m3</v>
          </cell>
          <cell r="D218">
            <v>55037</v>
          </cell>
          <cell r="E218">
            <v>55037</v>
          </cell>
        </row>
        <row r="219">
          <cell r="A219" t="str">
            <v>02.1333</v>
          </cell>
          <cell r="B219" t="str">
            <v>Vaän chuyeån vaùn khuoân</v>
          </cell>
          <cell r="C219" t="str">
            <v>m3</v>
          </cell>
          <cell r="D219">
            <v>54301</v>
          </cell>
          <cell r="E219">
            <v>54301</v>
          </cell>
        </row>
        <row r="220">
          <cell r="A220" t="str">
            <v>02.1334</v>
          </cell>
          <cell r="B220" t="str">
            <v>Vaän chuyeån vaùn khuoân</v>
          </cell>
          <cell r="C220" t="str">
            <v>m3</v>
          </cell>
          <cell r="D220">
            <v>53859</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56950</v>
          </cell>
          <cell r="E223">
            <v>56950</v>
          </cell>
        </row>
        <row r="224">
          <cell r="A224" t="str">
            <v>02.1323</v>
          </cell>
          <cell r="B224" t="str">
            <v>Vaän chuyeån nöôùc</v>
          </cell>
          <cell r="C224" t="str">
            <v>m3</v>
          </cell>
          <cell r="D224">
            <v>49592</v>
          </cell>
          <cell r="E224">
            <v>49592</v>
          </cell>
        </row>
        <row r="225">
          <cell r="A225" t="str">
            <v>02.1324</v>
          </cell>
          <cell r="B225" t="str">
            <v>Vaän chuyeån nöôùc</v>
          </cell>
          <cell r="C225" t="str">
            <v>m3</v>
          </cell>
          <cell r="D225">
            <v>48415</v>
          </cell>
          <cell r="E225">
            <v>48415</v>
          </cell>
        </row>
        <row r="227">
          <cell r="A227" t="str">
            <v>02.1391</v>
          </cell>
          <cell r="B227" t="str">
            <v>Vaän chuyeån coïc tre</v>
          </cell>
          <cell r="C227" t="str">
            <v>coïc</v>
          </cell>
          <cell r="D227">
            <v>17953</v>
          </cell>
          <cell r="E227">
            <v>17953</v>
          </cell>
        </row>
        <row r="228">
          <cell r="A228" t="str">
            <v>02.1392</v>
          </cell>
          <cell r="B228" t="str">
            <v>Vaän chuyeån coïc tre</v>
          </cell>
          <cell r="C228" t="str">
            <v>coïc</v>
          </cell>
          <cell r="D228">
            <v>16923</v>
          </cell>
          <cell r="E228">
            <v>16923</v>
          </cell>
        </row>
        <row r="229">
          <cell r="A229" t="str">
            <v>02.1393</v>
          </cell>
          <cell r="B229" t="str">
            <v>Vaän chuyeån coïc tre</v>
          </cell>
          <cell r="C229" t="str">
            <v>coïc</v>
          </cell>
          <cell r="D229">
            <v>16776</v>
          </cell>
          <cell r="E229">
            <v>16776</v>
          </cell>
        </row>
        <row r="230">
          <cell r="A230" t="str">
            <v>02.1394</v>
          </cell>
          <cell r="B230" t="str">
            <v>Vaän chuyeån coïc tre</v>
          </cell>
          <cell r="C230" t="str">
            <v>coïc</v>
          </cell>
          <cell r="D230">
            <v>16629</v>
          </cell>
          <cell r="E230">
            <v>16629</v>
          </cell>
        </row>
        <row r="232">
          <cell r="A232" t="str">
            <v>02.1391</v>
          </cell>
          <cell r="B232" t="str">
            <v>Vaän chuyeån coùt eùp</v>
          </cell>
          <cell r="C232" t="str">
            <v>taám</v>
          </cell>
          <cell r="D232">
            <v>17953</v>
          </cell>
          <cell r="E232">
            <v>17953</v>
          </cell>
        </row>
        <row r="233">
          <cell r="A233" t="str">
            <v>02.1392</v>
          </cell>
          <cell r="B233" t="str">
            <v>Vaän chuyeån coùt eùp</v>
          </cell>
          <cell r="C233" t="str">
            <v>taám</v>
          </cell>
          <cell r="D233">
            <v>16923</v>
          </cell>
          <cell r="E233">
            <v>16923</v>
          </cell>
        </row>
        <row r="234">
          <cell r="A234" t="str">
            <v>02.1393</v>
          </cell>
          <cell r="B234" t="str">
            <v>Vaän chuyeån coùt eùp</v>
          </cell>
          <cell r="C234" t="str">
            <v>taám</v>
          </cell>
          <cell r="D234">
            <v>16776</v>
          </cell>
          <cell r="E234">
            <v>16776</v>
          </cell>
        </row>
        <row r="235">
          <cell r="A235" t="str">
            <v>02.1394</v>
          </cell>
          <cell r="B235" t="str">
            <v>Vaän chuyeån coùt eùp</v>
          </cell>
          <cell r="C235" t="str">
            <v>taám</v>
          </cell>
          <cell r="D235">
            <v>16629</v>
          </cell>
          <cell r="E235">
            <v>16629</v>
          </cell>
        </row>
        <row r="237">
          <cell r="A237" t="str">
            <v>02.1481</v>
          </cell>
          <cell r="B237" t="str">
            <v>Vaän chuyeån DCTC</v>
          </cell>
          <cell r="C237" t="str">
            <v>Taán</v>
          </cell>
          <cell r="D237">
            <v>91090</v>
          </cell>
          <cell r="E237">
            <v>91090</v>
          </cell>
        </row>
        <row r="238">
          <cell r="A238" t="str">
            <v>02.1482</v>
          </cell>
          <cell r="B238" t="str">
            <v>Vaän chuyeån DCTC</v>
          </cell>
          <cell r="C238" t="str">
            <v>Taán</v>
          </cell>
          <cell r="D238">
            <v>84615</v>
          </cell>
          <cell r="E238">
            <v>84615</v>
          </cell>
        </row>
        <row r="239">
          <cell r="A239" t="str">
            <v>02.1483</v>
          </cell>
          <cell r="B239" t="str">
            <v>Vaän chuyeån DCTC</v>
          </cell>
          <cell r="C239" t="str">
            <v>Taán</v>
          </cell>
          <cell r="D239">
            <v>83585</v>
          </cell>
          <cell r="E239">
            <v>83585</v>
          </cell>
        </row>
        <row r="240">
          <cell r="A240" t="str">
            <v>02.1484</v>
          </cell>
          <cell r="B240" t="str">
            <v>Vaän chuyeån DCTC</v>
          </cell>
          <cell r="C240" t="str">
            <v>Taán</v>
          </cell>
          <cell r="D240">
            <v>82849</v>
          </cell>
          <cell r="E240">
            <v>82849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refreshError="1"/>
      <sheetData sheetId="413" refreshError="1"/>
      <sheetData sheetId="414" refreshError="1"/>
      <sheetData sheetId="415" refreshError="1"/>
      <sheetData sheetId="416"/>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9"/>
  <sheetViews>
    <sheetView view="pageBreakPreview" topLeftCell="A9" zoomScale="90" zoomScaleNormal="90" zoomScaleSheetLayoutView="90" workbookViewId="0">
      <selection activeCell="E11" sqref="E11:K11"/>
    </sheetView>
  </sheetViews>
  <sheetFormatPr defaultColWidth="8.25" defaultRowHeight="16.5"/>
  <cols>
    <col min="1" max="2" width="8.25" style="33"/>
    <col min="3" max="3" width="3.75" style="33" customWidth="1"/>
    <col min="4" max="4" width="1.5" style="33" customWidth="1"/>
    <col min="5" max="5" width="12.75" style="33" customWidth="1"/>
    <col min="6" max="6" width="11.375" style="33" customWidth="1"/>
    <col min="7" max="7" width="8.125" style="33" customWidth="1"/>
    <col min="8" max="8" width="8.25" style="33"/>
    <col min="9" max="9" width="13.875" style="33" customWidth="1"/>
    <col min="10" max="10" width="5.75" style="33" customWidth="1"/>
    <col min="11" max="11" width="3.75" style="33" customWidth="1"/>
  </cols>
  <sheetData>
    <row r="1" spans="1:11">
      <c r="A1" s="30"/>
      <c r="B1" s="31"/>
      <c r="C1" s="31"/>
      <c r="D1" s="31"/>
      <c r="E1" s="31"/>
      <c r="F1" s="31"/>
      <c r="G1" s="31"/>
      <c r="H1" s="31"/>
      <c r="I1" s="31"/>
      <c r="J1" s="31"/>
      <c r="K1" s="32"/>
    </row>
    <row r="2" spans="1:11" ht="18" customHeight="1">
      <c r="A2" s="278" t="s">
        <v>203</v>
      </c>
      <c r="B2" s="279"/>
      <c r="C2" s="279"/>
      <c r="D2" s="279"/>
      <c r="E2" s="279"/>
      <c r="F2" s="280" t="s">
        <v>24</v>
      </c>
      <c r="G2" s="280"/>
      <c r="H2" s="280"/>
      <c r="I2" s="280"/>
      <c r="J2" s="280"/>
      <c r="K2" s="281"/>
    </row>
    <row r="3" spans="1:11" ht="18" customHeight="1">
      <c r="A3" s="278"/>
      <c r="B3" s="279"/>
      <c r="C3" s="279"/>
      <c r="D3" s="279"/>
      <c r="E3" s="279"/>
      <c r="F3" s="282" t="s">
        <v>25</v>
      </c>
      <c r="G3" s="282"/>
      <c r="H3" s="282"/>
      <c r="I3" s="282"/>
      <c r="J3" s="282"/>
      <c r="K3" s="283"/>
    </row>
    <row r="4" spans="1:11" ht="18" customHeight="1">
      <c r="A4" s="278"/>
      <c r="B4" s="279"/>
      <c r="C4" s="279"/>
      <c r="D4" s="279"/>
      <c r="E4" s="279"/>
      <c r="F4" s="284"/>
      <c r="G4" s="284"/>
      <c r="H4" s="284"/>
      <c r="I4" s="284"/>
      <c r="J4" s="284"/>
      <c r="K4" s="285"/>
    </row>
    <row r="5" spans="1:11" ht="14.25" customHeight="1">
      <c r="A5" s="278"/>
      <c r="B5" s="279"/>
      <c r="C5" s="279"/>
      <c r="D5" s="279"/>
      <c r="E5" s="279"/>
      <c r="F5" s="34"/>
      <c r="G5" s="34"/>
      <c r="H5" s="34"/>
      <c r="I5" s="34"/>
      <c r="J5" s="34"/>
      <c r="K5" s="35"/>
    </row>
    <row r="6" spans="1:11" ht="19.899999999999999" customHeight="1">
      <c r="A6" s="286" t="s">
        <v>162</v>
      </c>
      <c r="B6" s="287"/>
      <c r="C6" s="287"/>
      <c r="D6" s="287"/>
      <c r="E6" s="287"/>
      <c r="F6" s="288" t="s">
        <v>216</v>
      </c>
      <c r="G6" s="288"/>
      <c r="H6" s="288"/>
      <c r="I6" s="288"/>
      <c r="J6" s="288"/>
      <c r="K6" s="289"/>
    </row>
    <row r="7" spans="1:11" ht="30" customHeight="1">
      <c r="A7" s="36"/>
      <c r="K7" s="37"/>
    </row>
    <row r="8" spans="1:11" ht="15.75">
      <c r="A8" s="290" t="s">
        <v>26</v>
      </c>
      <c r="B8" s="291"/>
      <c r="C8" s="291"/>
      <c r="D8" s="291"/>
      <c r="E8" s="291"/>
      <c r="F8" s="291"/>
      <c r="G8" s="291"/>
      <c r="H8" s="291"/>
      <c r="I8" s="291"/>
      <c r="J8" s="291"/>
      <c r="K8" s="292"/>
    </row>
    <row r="9" spans="1:11" ht="21" customHeight="1">
      <c r="A9" s="290"/>
      <c r="B9" s="291"/>
      <c r="C9" s="291"/>
      <c r="D9" s="291"/>
      <c r="E9" s="291"/>
      <c r="F9" s="291"/>
      <c r="G9" s="291"/>
      <c r="H9" s="291"/>
      <c r="I9" s="291"/>
      <c r="J9" s="291"/>
      <c r="K9" s="292"/>
    </row>
    <row r="10" spans="1:11" ht="30" customHeight="1">
      <c r="A10" s="38"/>
      <c r="B10" s="39"/>
      <c r="C10" s="39"/>
      <c r="D10" s="39"/>
      <c r="E10" s="40"/>
      <c r="F10" s="40"/>
      <c r="G10" s="40"/>
      <c r="H10" s="40"/>
      <c r="I10" s="40"/>
      <c r="J10" s="40"/>
      <c r="K10" s="41"/>
    </row>
    <row r="11" spans="1:11" ht="57.75" customHeight="1">
      <c r="A11" s="274" t="s">
        <v>32</v>
      </c>
      <c r="B11" s="293"/>
      <c r="C11" s="293"/>
      <c r="D11" s="42" t="s">
        <v>11</v>
      </c>
      <c r="E11" s="270" t="s">
        <v>214</v>
      </c>
      <c r="F11" s="270"/>
      <c r="G11" s="270"/>
      <c r="H11" s="270"/>
      <c r="I11" s="270"/>
      <c r="J11" s="270"/>
      <c r="K11" s="271"/>
    </row>
    <row r="12" spans="1:11" ht="21" customHeight="1">
      <c r="A12" s="36"/>
      <c r="E12" s="43"/>
      <c r="K12" s="37"/>
    </row>
    <row r="13" spans="1:11" ht="59.25" customHeight="1">
      <c r="A13" s="274" t="s">
        <v>33</v>
      </c>
      <c r="B13" s="293"/>
      <c r="C13" s="293"/>
      <c r="D13" s="42" t="s">
        <v>11</v>
      </c>
      <c r="E13" s="272" t="s">
        <v>202</v>
      </c>
      <c r="F13" s="272"/>
      <c r="G13" s="272"/>
      <c r="H13" s="272"/>
      <c r="I13" s="272"/>
      <c r="J13" s="272"/>
      <c r="K13" s="273"/>
    </row>
    <row r="14" spans="1:11" ht="20.25" customHeight="1">
      <c r="A14" s="36"/>
      <c r="E14" s="43"/>
      <c r="K14" s="37"/>
    </row>
    <row r="15" spans="1:11" ht="25.15" customHeight="1">
      <c r="A15" s="274" t="s">
        <v>27</v>
      </c>
      <c r="B15" s="275"/>
      <c r="C15" s="275"/>
      <c r="D15" s="42" t="s">
        <v>11</v>
      </c>
      <c r="E15" s="294" t="s">
        <v>215</v>
      </c>
      <c r="F15" s="295"/>
      <c r="G15" s="295"/>
      <c r="H15" s="295"/>
      <c r="I15" s="295"/>
      <c r="J15" s="295"/>
      <c r="K15" s="296"/>
    </row>
    <row r="16" spans="1:11" ht="30" customHeight="1">
      <c r="A16" s="44"/>
      <c r="B16" s="39"/>
      <c r="C16" s="39"/>
      <c r="D16" s="39"/>
      <c r="E16" s="45"/>
      <c r="F16" s="45"/>
      <c r="G16" s="45"/>
      <c r="H16" s="45"/>
      <c r="I16" s="45"/>
      <c r="J16" s="45"/>
      <c r="K16" s="46"/>
    </row>
    <row r="17" spans="1:11" ht="25.15" customHeight="1">
      <c r="A17" s="274" t="s">
        <v>28</v>
      </c>
      <c r="B17" s="275"/>
      <c r="C17" s="275"/>
      <c r="D17" s="42" t="s">
        <v>11</v>
      </c>
      <c r="E17" s="276" t="s">
        <v>165</v>
      </c>
      <c r="F17" s="276"/>
      <c r="G17" s="276"/>
      <c r="H17" s="276"/>
      <c r="I17" s="276"/>
      <c r="J17" s="276"/>
      <c r="K17" s="277"/>
    </row>
    <row r="18" spans="1:11" ht="30" customHeight="1">
      <c r="A18" s="44"/>
      <c r="B18" s="39"/>
      <c r="C18" s="39"/>
      <c r="D18" s="39"/>
      <c r="E18" s="45"/>
      <c r="F18" s="45"/>
      <c r="G18" s="45"/>
      <c r="H18" s="45"/>
      <c r="I18" s="45"/>
      <c r="J18" s="45"/>
      <c r="K18" s="46"/>
    </row>
    <row r="19" spans="1:11" ht="25.15" customHeight="1">
      <c r="A19" s="274" t="s">
        <v>29</v>
      </c>
      <c r="B19" s="275"/>
      <c r="C19" s="275"/>
      <c r="D19" s="42" t="s">
        <v>11</v>
      </c>
      <c r="E19" s="295" t="s">
        <v>204</v>
      </c>
      <c r="F19" s="295"/>
      <c r="G19" s="295"/>
      <c r="H19" s="295"/>
      <c r="I19" s="295"/>
      <c r="J19" s="295"/>
      <c r="K19" s="296"/>
    </row>
    <row r="20" spans="1:11" ht="30" customHeight="1">
      <c r="A20" s="47"/>
      <c r="B20" s="48"/>
      <c r="C20" s="48"/>
      <c r="D20" s="48"/>
      <c r="K20" s="37"/>
    </row>
    <row r="21" spans="1:11" ht="30" customHeight="1">
      <c r="A21" s="47"/>
      <c r="B21" s="48"/>
      <c r="C21" s="48"/>
      <c r="D21" s="48"/>
      <c r="K21" s="37"/>
    </row>
    <row r="22" spans="1:11" ht="3" customHeight="1">
      <c r="A22" s="47"/>
      <c r="B22" s="48"/>
      <c r="C22" s="48"/>
      <c r="D22" s="48"/>
      <c r="K22" s="37"/>
    </row>
    <row r="23" spans="1:11" ht="18.75">
      <c r="A23" s="36"/>
      <c r="F23" s="282" t="s">
        <v>30</v>
      </c>
      <c r="G23" s="282"/>
      <c r="H23" s="282"/>
      <c r="I23" s="282"/>
      <c r="J23" s="282"/>
      <c r="K23" s="283"/>
    </row>
    <row r="24" spans="1:11" ht="18.75">
      <c r="A24" s="36"/>
      <c r="F24" s="282" t="s">
        <v>31</v>
      </c>
      <c r="G24" s="282"/>
      <c r="H24" s="282"/>
      <c r="I24" s="282"/>
      <c r="J24" s="282"/>
      <c r="K24" s="283"/>
    </row>
    <row r="25" spans="1:11" ht="16.149999999999999" customHeight="1">
      <c r="A25" s="36"/>
      <c r="F25" s="49"/>
      <c r="G25" s="49"/>
      <c r="H25" s="49"/>
      <c r="I25" s="49"/>
      <c r="J25" s="49"/>
      <c r="K25" s="50"/>
    </row>
    <row r="26" spans="1:11" ht="16.149999999999999" customHeight="1">
      <c r="A26" s="36"/>
      <c r="F26" s="49"/>
      <c r="G26" s="49"/>
      <c r="H26" s="49"/>
      <c r="I26" s="49"/>
      <c r="J26" s="49"/>
      <c r="K26" s="50"/>
    </row>
    <row r="27" spans="1:11" ht="16.149999999999999" customHeight="1">
      <c r="A27" s="36"/>
      <c r="F27" s="49"/>
      <c r="G27" s="49"/>
      <c r="H27" s="49"/>
      <c r="I27" s="49"/>
      <c r="J27" s="49"/>
      <c r="K27" s="50"/>
    </row>
    <row r="28" spans="1:11" ht="16.149999999999999" customHeight="1">
      <c r="A28" s="36"/>
      <c r="F28" s="49"/>
      <c r="G28" s="49"/>
      <c r="H28" s="49"/>
      <c r="I28" s="49"/>
      <c r="J28" s="49"/>
      <c r="K28" s="50"/>
    </row>
    <row r="29" spans="1:11" ht="16.149999999999999" customHeight="1">
      <c r="A29" s="36"/>
      <c r="F29" s="49"/>
      <c r="G29" s="49"/>
      <c r="H29" s="49"/>
      <c r="I29" s="49"/>
      <c r="J29" s="49"/>
      <c r="K29" s="50"/>
    </row>
    <row r="30" spans="1:11" ht="16.149999999999999" customHeight="1">
      <c r="A30" s="36"/>
      <c r="F30" s="49"/>
      <c r="G30" s="49"/>
      <c r="H30" s="49"/>
      <c r="I30" s="49"/>
      <c r="J30" s="49"/>
      <c r="K30" s="50"/>
    </row>
    <row r="31" spans="1:11" ht="16.149999999999999" customHeight="1">
      <c r="A31" s="36"/>
      <c r="F31" s="49"/>
      <c r="G31" s="49"/>
      <c r="H31" s="49"/>
      <c r="I31" s="49"/>
      <c r="J31" s="49"/>
      <c r="K31" s="50"/>
    </row>
    <row r="32" spans="1:11" ht="18.75">
      <c r="A32" s="36"/>
      <c r="F32" s="282" t="s">
        <v>163</v>
      </c>
      <c r="G32" s="282"/>
      <c r="H32" s="282"/>
      <c r="I32" s="282"/>
      <c r="J32" s="282"/>
      <c r="K32" s="283"/>
    </row>
    <row r="33" spans="1:11" ht="44.25" customHeight="1">
      <c r="A33" s="36"/>
      <c r="F33" s="51"/>
      <c r="G33" s="51"/>
      <c r="H33" s="51"/>
      <c r="I33" s="51"/>
      <c r="J33" s="51"/>
      <c r="K33" s="52"/>
    </row>
    <row r="34" spans="1:11" ht="18.75" customHeight="1">
      <c r="A34" s="297" t="s">
        <v>164</v>
      </c>
      <c r="B34" s="298"/>
      <c r="C34" s="298"/>
      <c r="D34" s="298"/>
      <c r="E34" s="298"/>
      <c r="F34" s="298"/>
      <c r="G34" s="298"/>
      <c r="H34" s="298"/>
      <c r="I34" s="298"/>
      <c r="J34" s="298"/>
      <c r="K34" s="299"/>
    </row>
    <row r="35" spans="1:11" ht="3" customHeight="1">
      <c r="A35" s="53"/>
      <c r="B35" s="54"/>
      <c r="C35" s="54"/>
      <c r="D35" s="54"/>
      <c r="E35" s="54"/>
      <c r="F35" s="54"/>
      <c r="G35" s="54"/>
      <c r="H35" s="54"/>
      <c r="I35" s="54"/>
      <c r="J35" s="54"/>
      <c r="K35" s="55"/>
    </row>
    <row r="36" spans="1:11" ht="30" customHeight="1">
      <c r="A36" s="36"/>
      <c r="F36" s="51"/>
      <c r="G36" s="51"/>
      <c r="H36" s="51"/>
      <c r="I36" s="51"/>
      <c r="J36" s="51"/>
      <c r="K36" s="51"/>
    </row>
    <row r="37" spans="1:11">
      <c r="B37" s="79"/>
      <c r="C37" s="79"/>
      <c r="D37" s="79"/>
      <c r="E37" s="79"/>
      <c r="F37" s="79"/>
      <c r="G37" s="79"/>
      <c r="H37" s="79"/>
      <c r="I37" s="79"/>
      <c r="J37" s="79"/>
      <c r="K37" s="79"/>
    </row>
    <row r="38" spans="1:11" ht="3" customHeight="1"/>
    <row r="39" spans="1:11" hidden="1"/>
  </sheetData>
  <mergeCells count="22">
    <mergeCell ref="A34:K34"/>
    <mergeCell ref="F32:K32"/>
    <mergeCell ref="A19:C19"/>
    <mergeCell ref="E19:K19"/>
    <mergeCell ref="F23:K23"/>
    <mergeCell ref="F24:K24"/>
    <mergeCell ref="E11:K11"/>
    <mergeCell ref="E13:K13"/>
    <mergeCell ref="A17:C17"/>
    <mergeCell ref="E17:K17"/>
    <mergeCell ref="A2:E4"/>
    <mergeCell ref="F2:K2"/>
    <mergeCell ref="F3:K3"/>
    <mergeCell ref="F4:K4"/>
    <mergeCell ref="A5:E5"/>
    <mergeCell ref="A6:E6"/>
    <mergeCell ref="F6:K6"/>
    <mergeCell ref="A8:K9"/>
    <mergeCell ref="A11:C11"/>
    <mergeCell ref="A15:C15"/>
    <mergeCell ref="E15:K15"/>
    <mergeCell ref="A13:C13"/>
  </mergeCells>
  <pageMargins left="0.64" right="0.35" top="0.57999999999999996" bottom="0.43"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17CF-4800-4968-9CCC-275C0CEA246C}">
  <sheetPr>
    <tabColor theme="9" tint="0.59999389629810485"/>
  </sheetPr>
  <dimension ref="A1:I25"/>
  <sheetViews>
    <sheetView workbookViewId="0">
      <selection activeCell="D23" sqref="D23"/>
    </sheetView>
  </sheetViews>
  <sheetFormatPr defaultColWidth="8" defaultRowHeight="15" zeroHeight="1"/>
  <cols>
    <col min="1" max="1" width="8.25" style="261" bestFit="1" customWidth="1"/>
    <col min="2" max="2" width="45.875" style="261" customWidth="1"/>
    <col min="3" max="3" width="14.75" style="261" customWidth="1"/>
    <col min="4" max="4" width="38.625" style="261" customWidth="1"/>
    <col min="5" max="5" width="17.875" style="261" customWidth="1"/>
    <col min="6" max="16384" width="8" style="261"/>
  </cols>
  <sheetData>
    <row r="1" spans="1:5" ht="17.25">
      <c r="A1" s="259" t="s">
        <v>290</v>
      </c>
      <c r="B1" s="260"/>
      <c r="C1" s="260"/>
      <c r="D1" s="260"/>
      <c r="E1" s="260"/>
    </row>
    <row r="2" spans="1:5" ht="16.5">
      <c r="A2" s="346" t="s">
        <v>289</v>
      </c>
      <c r="B2" s="346"/>
      <c r="C2" s="346"/>
      <c r="D2" s="346"/>
      <c r="E2" s="346"/>
    </row>
    <row r="3" spans="1:5" ht="44.45" customHeight="1">
      <c r="A3" s="347" t="str">
        <f>"Dự án:  "&amp;TRIM([262]TM!C3)</f>
        <v>Dự án:  Kiện toàn thiết bị đóng cắt các tuyến dây 22kV Bùi Thị Xuân, Hố Lang, Sơn Huy, Thái Hiệp, Thái An, Lực Sanh, Bình Minh, Khải Hoàn, Hỏa Xa, Tứ Hải 1, Tân Thắng, Tứ Hải 2</v>
      </c>
      <c r="B3" s="347"/>
      <c r="C3" s="347"/>
      <c r="D3" s="347"/>
      <c r="E3" s="347"/>
    </row>
    <row r="4" spans="1:5" ht="16.5">
      <c r="A4" s="83"/>
      <c r="B4" s="83"/>
      <c r="C4" s="83"/>
      <c r="D4" s="83"/>
      <c r="E4" s="83"/>
    </row>
    <row r="5" spans="1:5" s="262" customFormat="1" ht="16.5">
      <c r="A5" s="197" t="s">
        <v>47</v>
      </c>
      <c r="B5" s="197" t="s">
        <v>65</v>
      </c>
      <c r="C5" s="198" t="s">
        <v>66</v>
      </c>
      <c r="D5" s="197" t="s">
        <v>67</v>
      </c>
      <c r="E5" s="199" t="s">
        <v>3</v>
      </c>
    </row>
    <row r="6" spans="1:5" s="262" customFormat="1" ht="17.25">
      <c r="A6" s="197" t="s">
        <v>4</v>
      </c>
      <c r="B6" s="200" t="s">
        <v>68</v>
      </c>
      <c r="C6" s="201" t="s">
        <v>69</v>
      </c>
      <c r="D6" s="201" t="s">
        <v>70</v>
      </c>
      <c r="E6" s="202"/>
    </row>
    <row r="7" spans="1:5" s="262" customFormat="1" ht="16.5">
      <c r="A7" s="203">
        <v>1</v>
      </c>
      <c r="B7" s="204" t="s">
        <v>71</v>
      </c>
      <c r="C7" s="203" t="s">
        <v>72</v>
      </c>
      <c r="D7" s="205" t="s">
        <v>283</v>
      </c>
      <c r="E7" s="206"/>
    </row>
    <row r="8" spans="1:5" s="262" customFormat="1" ht="16.5">
      <c r="A8" s="203">
        <v>2</v>
      </c>
      <c r="B8" s="204" t="s">
        <v>73</v>
      </c>
      <c r="C8" s="203" t="s">
        <v>74</v>
      </c>
      <c r="D8" s="205" t="s">
        <v>283</v>
      </c>
      <c r="E8" s="206"/>
    </row>
    <row r="9" spans="1:5" s="262" customFormat="1" ht="16.5">
      <c r="A9" s="203">
        <v>3</v>
      </c>
      <c r="B9" s="204" t="s">
        <v>75</v>
      </c>
      <c r="C9" s="203" t="s">
        <v>76</v>
      </c>
      <c r="D9" s="205" t="s">
        <v>283</v>
      </c>
      <c r="E9" s="206"/>
    </row>
    <row r="10" spans="1:5" s="262" customFormat="1" ht="17.25">
      <c r="A10" s="197" t="s">
        <v>5</v>
      </c>
      <c r="B10" s="200" t="s">
        <v>77</v>
      </c>
      <c r="C10" s="201" t="s">
        <v>78</v>
      </c>
      <c r="D10" s="201" t="s">
        <v>79</v>
      </c>
      <c r="E10" s="202"/>
    </row>
    <row r="11" spans="1:5" s="262" customFormat="1" ht="16.5">
      <c r="A11" s="203">
        <v>1</v>
      </c>
      <c r="B11" s="204" t="s">
        <v>80</v>
      </c>
      <c r="C11" s="203" t="s">
        <v>81</v>
      </c>
      <c r="D11" s="205" t="s">
        <v>274</v>
      </c>
      <c r="E11" s="206"/>
    </row>
    <row r="12" spans="1:5" s="262" customFormat="1" ht="33">
      <c r="A12" s="207">
        <v>2</v>
      </c>
      <c r="B12" s="208" t="s">
        <v>82</v>
      </c>
      <c r="C12" s="207" t="s">
        <v>83</v>
      </c>
      <c r="D12" s="209" t="s">
        <v>269</v>
      </c>
      <c r="E12" s="210"/>
    </row>
    <row r="13" spans="1:5" s="262" customFormat="1" ht="17.25">
      <c r="A13" s="197" t="s">
        <v>6</v>
      </c>
      <c r="B13" s="200" t="s">
        <v>84</v>
      </c>
      <c r="C13" s="201" t="s">
        <v>85</v>
      </c>
      <c r="D13" s="201" t="s">
        <v>270</v>
      </c>
      <c r="E13" s="202"/>
    </row>
    <row r="14" spans="1:5" s="262" customFormat="1" ht="17.25">
      <c r="A14" s="197" t="s">
        <v>7</v>
      </c>
      <c r="B14" s="200" t="s">
        <v>86</v>
      </c>
      <c r="C14" s="201" t="s">
        <v>87</v>
      </c>
      <c r="D14" s="201" t="s">
        <v>88</v>
      </c>
      <c r="E14" s="202"/>
    </row>
    <row r="15" spans="1:5" s="262" customFormat="1" ht="16.5">
      <c r="A15" s="203">
        <v>1</v>
      </c>
      <c r="B15" s="204" t="s">
        <v>89</v>
      </c>
      <c r="C15" s="203" t="s">
        <v>90</v>
      </c>
      <c r="D15" s="205" t="s">
        <v>275</v>
      </c>
      <c r="E15" s="206"/>
    </row>
    <row r="16" spans="1:5" s="262" customFormat="1" ht="16.5">
      <c r="A16" s="203">
        <v>2</v>
      </c>
      <c r="B16" s="204" t="s">
        <v>91</v>
      </c>
      <c r="C16" s="203" t="s">
        <v>92</v>
      </c>
      <c r="D16" s="205" t="s">
        <v>276</v>
      </c>
      <c r="E16" s="206"/>
    </row>
    <row r="17" spans="1:9" s="262" customFormat="1" ht="19.5">
      <c r="A17" s="197" t="s">
        <v>8</v>
      </c>
      <c r="B17" s="200" t="s">
        <v>93</v>
      </c>
      <c r="C17" s="201" t="s">
        <v>94</v>
      </c>
      <c r="D17" s="201" t="s">
        <v>95</v>
      </c>
      <c r="E17" s="202"/>
    </row>
    <row r="18" spans="1:9" s="262" customFormat="1" ht="19.5">
      <c r="A18" s="197" t="s">
        <v>58</v>
      </c>
      <c r="B18" s="200" t="s">
        <v>158</v>
      </c>
      <c r="C18" s="201" t="s">
        <v>96</v>
      </c>
      <c r="D18" s="201" t="s">
        <v>97</v>
      </c>
      <c r="E18" s="202"/>
    </row>
    <row r="19" spans="1:9" s="262" customFormat="1" ht="18">
      <c r="A19" s="197" t="s">
        <v>115</v>
      </c>
      <c r="B19" s="200" t="s">
        <v>98</v>
      </c>
      <c r="C19" s="201" t="s">
        <v>99</v>
      </c>
      <c r="D19" s="201" t="s">
        <v>104</v>
      </c>
      <c r="E19" s="202"/>
    </row>
    <row r="20" spans="1:9" ht="17.25" hidden="1">
      <c r="A20" s="370" t="s">
        <v>106</v>
      </c>
      <c r="B20" s="371"/>
      <c r="C20" s="371"/>
      <c r="D20" s="371"/>
      <c r="E20" s="371"/>
    </row>
    <row r="21" spans="1:9"/>
    <row r="22" spans="1:9"/>
    <row r="23" spans="1:9"/>
    <row r="25" spans="1:9">
      <c r="I25" s="261" t="s">
        <v>103</v>
      </c>
    </row>
  </sheetData>
  <mergeCells count="3">
    <mergeCell ref="A2:E2"/>
    <mergeCell ref="A3:E3"/>
    <mergeCell ref="A20:E2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C953-46E7-40EE-92D4-2A4559FBF0C5}">
  <sheetPr>
    <tabColor theme="9" tint="0.59999389629810485"/>
  </sheetPr>
  <dimension ref="A1:N27"/>
  <sheetViews>
    <sheetView workbookViewId="0">
      <selection activeCell="D21" sqref="D21"/>
    </sheetView>
  </sheetViews>
  <sheetFormatPr defaultColWidth="0" defaultRowHeight="12" zeroHeight="1"/>
  <cols>
    <col min="1" max="1" width="5.75" style="2" customWidth="1"/>
    <col min="2" max="2" width="45.75" style="2" customWidth="1"/>
    <col min="3" max="3" width="7.75" style="2" customWidth="1"/>
    <col min="4" max="4" width="33.875" style="2" customWidth="1"/>
    <col min="5" max="5" width="9.875" style="2" bestFit="1" customWidth="1"/>
    <col min="6" max="6" width="10.375" style="2" bestFit="1" customWidth="1"/>
    <col min="7" max="7" width="11.625" style="2" customWidth="1"/>
    <col min="8" max="8" width="12.75" style="2" bestFit="1" customWidth="1"/>
    <col min="9" max="9" width="12" style="2" customWidth="1"/>
    <col min="10" max="10" width="15.5" style="2" customWidth="1"/>
    <col min="11" max="11" width="12.125" style="2" customWidth="1"/>
    <col min="12" max="12" width="2" style="2" customWidth="1"/>
    <col min="13" max="13" width="3.875" style="2" customWidth="1"/>
    <col min="14" max="14" width="0" style="2" hidden="1" customWidth="1"/>
    <col min="15" max="16384" width="8.25" style="2" hidden="1"/>
  </cols>
  <sheetData>
    <row r="1" spans="1:11" ht="19.5">
      <c r="A1" s="351" t="s">
        <v>283</v>
      </c>
      <c r="B1" s="351"/>
    </row>
    <row r="2" spans="1:11" s="3" customFormat="1" ht="22.5">
      <c r="A2" s="345" t="s">
        <v>101</v>
      </c>
      <c r="B2" s="345"/>
      <c r="C2" s="345"/>
      <c r="D2" s="345"/>
      <c r="E2" s="345"/>
      <c r="F2" s="345"/>
      <c r="G2" s="345"/>
      <c r="H2" s="345"/>
      <c r="I2" s="345"/>
      <c r="J2" s="345"/>
      <c r="K2" s="345"/>
    </row>
    <row r="3" spans="1:11" s="4" customFormat="1" ht="33.6" customHeight="1">
      <c r="A3" s="343" t="str">
        <f>"Dự án:  "&amp;TRIM([262]TM!C3)</f>
        <v>Dự án:  Kiện toàn thiết bị đóng cắt các tuyến dây 22kV Bùi Thị Xuân, Hố Lang, Sơn Huy, Thái Hiệp, Thái An, Lực Sanh, Bình Minh, Khải Hoàn, Hỏa Xa, Tứ Hải 1, Tân Thắng, Tứ Hải 2</v>
      </c>
      <c r="B3" s="343"/>
      <c r="C3" s="343"/>
      <c r="D3" s="343"/>
      <c r="E3" s="343"/>
      <c r="F3" s="343"/>
      <c r="G3" s="343"/>
      <c r="H3" s="343"/>
      <c r="I3" s="343"/>
      <c r="J3" s="343"/>
      <c r="K3" s="343"/>
    </row>
    <row r="4" spans="1:11" s="4" customFormat="1" ht="18.75">
      <c r="A4" s="353"/>
      <c r="B4" s="353"/>
      <c r="C4" s="353"/>
      <c r="D4" s="353"/>
      <c r="E4" s="353"/>
      <c r="F4" s="353"/>
      <c r="G4" s="353"/>
      <c r="H4" s="353"/>
      <c r="I4" s="353"/>
      <c r="J4" s="353"/>
      <c r="K4" s="353"/>
    </row>
    <row r="5" spans="1:11" ht="16.5">
      <c r="A5" s="372" t="s">
        <v>0</v>
      </c>
      <c r="B5" s="372" t="s">
        <v>1</v>
      </c>
      <c r="C5" s="372" t="s">
        <v>13</v>
      </c>
      <c r="D5" s="372" t="s">
        <v>2</v>
      </c>
      <c r="E5" s="372" t="s">
        <v>16</v>
      </c>
      <c r="F5" s="372" t="s">
        <v>17</v>
      </c>
      <c r="G5" s="372"/>
      <c r="H5" s="372"/>
      <c r="I5" s="372" t="s">
        <v>3</v>
      </c>
      <c r="J5" s="372"/>
      <c r="K5" s="372"/>
    </row>
    <row r="6" spans="1:11" ht="16.5">
      <c r="A6" s="372"/>
      <c r="B6" s="372"/>
      <c r="C6" s="372"/>
      <c r="D6" s="372"/>
      <c r="E6" s="372"/>
      <c r="F6" s="250" t="s">
        <v>18</v>
      </c>
      <c r="G6" s="250" t="s">
        <v>19</v>
      </c>
      <c r="H6" s="250" t="s">
        <v>20</v>
      </c>
      <c r="I6" s="250" t="s">
        <v>18</v>
      </c>
      <c r="J6" s="250" t="s">
        <v>19</v>
      </c>
      <c r="K6" s="250" t="s">
        <v>20</v>
      </c>
    </row>
    <row r="7" spans="1:11" s="27" customFormat="1" ht="17.25" hidden="1">
      <c r="A7" s="251" t="s">
        <v>21</v>
      </c>
      <c r="B7" s="252" t="s">
        <v>63</v>
      </c>
      <c r="C7" s="252"/>
      <c r="D7" s="253"/>
      <c r="E7" s="253"/>
      <c r="F7" s="253"/>
      <c r="G7" s="253"/>
      <c r="H7" s="253"/>
      <c r="I7" s="253"/>
      <c r="J7" s="253"/>
      <c r="K7" s="253"/>
    </row>
    <row r="8" spans="1:11" s="1" customFormat="1" ht="15.75" hidden="1">
      <c r="A8" s="377"/>
      <c r="B8" s="379" t="s">
        <v>61</v>
      </c>
      <c r="C8" s="377" t="s">
        <v>57</v>
      </c>
      <c r="D8" s="254" t="s">
        <v>15</v>
      </c>
      <c r="E8" s="381" t="e">
        <f>[262]TM!#REF!*1000/100</f>
        <v>#REF!</v>
      </c>
      <c r="F8" s="373">
        <f>'[262]B2.2-PT CP KS Đg day'!$J$7*0.3</f>
        <v>0</v>
      </c>
      <c r="G8" s="373">
        <f>'[262]B2.2-PT CP KS Đg day'!$J$14*0.3</f>
        <v>0</v>
      </c>
      <c r="H8" s="373">
        <f>'[262]B2.2-PT CP KS Đg day'!$J$17*0.3</f>
        <v>0</v>
      </c>
      <c r="I8" s="375" t="e">
        <f>$E8*F8</f>
        <v>#REF!</v>
      </c>
      <c r="J8" s="375" t="e">
        <f t="shared" ref="J8:K8" si="0">$E8*G8</f>
        <v>#REF!</v>
      </c>
      <c r="K8" s="375" t="e">
        <f t="shared" si="0"/>
        <v>#REF!</v>
      </c>
    </row>
    <row r="9" spans="1:11" s="1" customFormat="1" ht="15.75" hidden="1">
      <c r="A9" s="377"/>
      <c r="B9" s="379"/>
      <c r="C9" s="377"/>
      <c r="D9" s="255" t="e">
        <f>[262]TM!#REF!*1000/100&amp;" x Đơn giá"&amp;" x 0,3"</f>
        <v>#REF!</v>
      </c>
      <c r="E9" s="381"/>
      <c r="F9" s="373"/>
      <c r="G9" s="373"/>
      <c r="H9" s="373"/>
      <c r="I9" s="375"/>
      <c r="J9" s="375"/>
      <c r="K9" s="375"/>
    </row>
    <row r="10" spans="1:11" s="27" customFormat="1" ht="17.25">
      <c r="A10" s="251" t="s">
        <v>59</v>
      </c>
      <c r="B10" s="252" t="s">
        <v>221</v>
      </c>
      <c r="C10" s="252"/>
      <c r="D10" s="253"/>
      <c r="E10" s="253"/>
      <c r="F10" s="253"/>
      <c r="G10" s="253"/>
      <c r="H10" s="253"/>
      <c r="I10" s="253"/>
      <c r="J10" s="253"/>
      <c r="K10" s="253"/>
    </row>
    <row r="11" spans="1:11" ht="31.5">
      <c r="A11" s="377">
        <v>1</v>
      </c>
      <c r="B11" s="379" t="s">
        <v>225</v>
      </c>
      <c r="C11" s="377" t="s">
        <v>14</v>
      </c>
      <c r="D11" s="254" t="s">
        <v>102</v>
      </c>
      <c r="E11" s="381"/>
      <c r="F11" s="373"/>
      <c r="G11" s="373"/>
      <c r="H11" s="373"/>
      <c r="I11" s="375"/>
      <c r="J11" s="375"/>
      <c r="K11" s="375"/>
    </row>
    <row r="12" spans="1:11" ht="15.75">
      <c r="A12" s="385"/>
      <c r="B12" s="386"/>
      <c r="C12" s="385"/>
      <c r="D12" s="256" t="str">
        <f>TEXT(+[262]TM!$H$10,"#.##0")&amp;" x[(1 + 3) x (1+3)]/10000 x Đơn giá"</f>
        <v>41 x[(1 + 3) x (1+3)]/10000 x Đơn giá</v>
      </c>
      <c r="E12" s="387"/>
      <c r="F12" s="383"/>
      <c r="G12" s="383"/>
      <c r="H12" s="383"/>
      <c r="I12" s="384"/>
      <c r="J12" s="384"/>
      <c r="K12" s="384"/>
    </row>
    <row r="13" spans="1:11" ht="31.5" hidden="1">
      <c r="A13" s="377">
        <v>3</v>
      </c>
      <c r="B13" s="379" t="s">
        <v>105</v>
      </c>
      <c r="C13" s="377" t="s">
        <v>14</v>
      </c>
      <c r="D13" s="254" t="s">
        <v>102</v>
      </c>
      <c r="E13" s="381" t="e">
        <f>((7*7.5)/10000)*[262]TM!#REF!</f>
        <v>#REF!</v>
      </c>
      <c r="F13" s="373">
        <f>+'[262]B2.2-PT CP KS Đg day'!$J$49</f>
        <v>23690</v>
      </c>
      <c r="G13" s="373">
        <f>+'[262]B2.2-PT CP KS Đg day'!$J$53</f>
        <v>3691396.9326315774</v>
      </c>
      <c r="H13" s="373">
        <f>+'[262]B2.2-PT CP KS Đg day'!$J$56</f>
        <v>233755.22500000001</v>
      </c>
      <c r="I13" s="375" t="e">
        <f>$E13*F13</f>
        <v>#REF!</v>
      </c>
      <c r="J13" s="375" t="e">
        <f t="shared" ref="J13:K13" si="1">$E13*G13</f>
        <v>#REF!</v>
      </c>
      <c r="K13" s="375" t="e">
        <f t="shared" si="1"/>
        <v>#REF!</v>
      </c>
    </row>
    <row r="14" spans="1:11" ht="15.75" hidden="1">
      <c r="A14" s="378"/>
      <c r="B14" s="380"/>
      <c r="C14" s="378"/>
      <c r="D14" s="257" t="e">
        <f>TEXT([262]TM!#REF!,"#.##0")&amp;" x[(4 + 3) x (4,5+3)]/10000 x Đơn giá"</f>
        <v>#REF!</v>
      </c>
      <c r="E14" s="382"/>
      <c r="F14" s="374"/>
      <c r="G14" s="374"/>
      <c r="H14" s="374"/>
      <c r="I14" s="376"/>
      <c r="J14" s="376"/>
      <c r="K14" s="376"/>
    </row>
    <row r="15" spans="1:11" s="29" customFormat="1" ht="18.75">
      <c r="A15" s="372" t="s">
        <v>100</v>
      </c>
      <c r="B15" s="372"/>
      <c r="C15" s="372"/>
      <c r="D15" s="372"/>
      <c r="E15" s="372"/>
      <c r="F15" s="372"/>
      <c r="G15" s="372"/>
      <c r="H15" s="372"/>
      <c r="I15" s="258"/>
      <c r="J15" s="258"/>
      <c r="K15" s="258"/>
    </row>
    <row r="16" spans="1:11" s="5" customFormat="1" ht="18">
      <c r="A16" s="14"/>
      <c r="B16" s="15"/>
      <c r="C16" s="15"/>
      <c r="D16" s="25"/>
      <c r="E16" s="25"/>
      <c r="F16" s="25"/>
      <c r="G16" s="25"/>
      <c r="H16" s="25"/>
      <c r="I16" s="25"/>
      <c r="J16" s="25"/>
      <c r="K16" s="25"/>
    </row>
    <row r="17" spans="1:11" s="5" customFormat="1" ht="18">
      <c r="A17" s="14"/>
      <c r="B17" s="64"/>
      <c r="C17" s="17"/>
      <c r="D17" s="16"/>
      <c r="E17" s="16"/>
      <c r="F17" s="16"/>
      <c r="G17" s="16"/>
      <c r="H17" s="16"/>
      <c r="I17" s="16"/>
      <c r="J17" s="16"/>
      <c r="K17" s="77"/>
    </row>
    <row r="18" spans="1:11" s="133" customFormat="1" ht="18">
      <c r="A18" s="14"/>
      <c r="B18" s="64"/>
      <c r="C18" s="17"/>
      <c r="D18" s="16"/>
      <c r="E18" s="16"/>
      <c r="F18" s="16"/>
      <c r="G18" s="16"/>
      <c r="H18" s="16"/>
      <c r="I18" s="16"/>
      <c r="J18" s="16"/>
      <c r="K18" s="16"/>
    </row>
    <row r="19" spans="1:11" s="5" customFormat="1" ht="18">
      <c r="A19" s="14"/>
      <c r="B19" s="64"/>
      <c r="C19" s="17"/>
      <c r="D19" s="16"/>
      <c r="E19" s="16"/>
      <c r="F19" s="16"/>
      <c r="G19" s="16"/>
      <c r="H19" s="16"/>
      <c r="I19" s="16"/>
      <c r="J19" s="16"/>
      <c r="K19" s="16"/>
    </row>
    <row r="20" spans="1:11" s="5" customFormat="1" ht="19.899999999999999" hidden="1" customHeight="1">
      <c r="A20" s="14"/>
      <c r="B20" s="64" t="s">
        <v>48</v>
      </c>
      <c r="C20" s="17"/>
      <c r="D20" s="16"/>
      <c r="E20" s="16"/>
      <c r="F20" s="16"/>
      <c r="G20" s="16"/>
      <c r="H20" s="16"/>
      <c r="I20" s="16"/>
      <c r="J20" s="16"/>
      <c r="K20" s="16"/>
    </row>
    <row r="21" spans="1:11"/>
    <row r="22" spans="1:11"/>
    <row r="23" spans="1:11"/>
    <row r="24" spans="1:11"/>
    <row r="26" spans="1:11"/>
    <row r="27" spans="1:11"/>
  </sheetData>
  <mergeCells count="42">
    <mergeCell ref="A1:B1"/>
    <mergeCell ref="A2:K2"/>
    <mergeCell ref="A3:K3"/>
    <mergeCell ref="A4:K4"/>
    <mergeCell ref="A5:A6"/>
    <mergeCell ref="B5:B6"/>
    <mergeCell ref="C5:C6"/>
    <mergeCell ref="D5:D6"/>
    <mergeCell ref="E5:E6"/>
    <mergeCell ref="F5:H5"/>
    <mergeCell ref="I5:K5"/>
    <mergeCell ref="A8:A9"/>
    <mergeCell ref="B8:B9"/>
    <mergeCell ref="C8:C9"/>
    <mergeCell ref="E8:E9"/>
    <mergeCell ref="F8:F9"/>
    <mergeCell ref="G8:G9"/>
    <mergeCell ref="H8:H9"/>
    <mergeCell ref="I8:I9"/>
    <mergeCell ref="J8:J9"/>
    <mergeCell ref="K8:K9"/>
    <mergeCell ref="A11:A12"/>
    <mergeCell ref="B11:B12"/>
    <mergeCell ref="C11:C12"/>
    <mergeCell ref="E11:E12"/>
    <mergeCell ref="F11:F12"/>
    <mergeCell ref="G11:G12"/>
    <mergeCell ref="H11:H12"/>
    <mergeCell ref="I11:I12"/>
    <mergeCell ref="J11:J12"/>
    <mergeCell ref="K11:K12"/>
    <mergeCell ref="K13:K14"/>
    <mergeCell ref="A13:A14"/>
    <mergeCell ref="B13:B14"/>
    <mergeCell ref="C13:C14"/>
    <mergeCell ref="E13:E14"/>
    <mergeCell ref="F13:F14"/>
    <mergeCell ref="A15:H15"/>
    <mergeCell ref="G13:G14"/>
    <mergeCell ref="H13:H14"/>
    <mergeCell ref="I13:I14"/>
    <mergeCell ref="J13:J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A1:WVP16"/>
  <sheetViews>
    <sheetView view="pageBreakPreview" topLeftCell="A7" zoomScaleNormal="100" zoomScaleSheetLayoutView="100" workbookViewId="0">
      <selection activeCell="C14" sqref="C14"/>
    </sheetView>
  </sheetViews>
  <sheetFormatPr defaultColWidth="0" defaultRowHeight="12"/>
  <cols>
    <col min="1" max="1" width="5.75" style="2" customWidth="1"/>
    <col min="2" max="2" width="51.75" style="2" customWidth="1"/>
    <col min="3" max="3" width="40.75" style="2" customWidth="1"/>
    <col min="4" max="4" width="30.75" style="2" customWidth="1"/>
    <col min="5" max="5" width="2" style="2" customWidth="1"/>
    <col min="6" max="7" width="8.25" style="2" hidden="1"/>
    <col min="8" max="8" width="8.625" style="2" hidden="1"/>
    <col min="9" max="256" width="8.25" style="2" hidden="1"/>
    <col min="257" max="257" width="9.625" style="2" hidden="1"/>
    <col min="258" max="258" width="45" style="2" hidden="1"/>
    <col min="259" max="259" width="37.25" style="2" hidden="1"/>
    <col min="260" max="260" width="33.625" style="2" hidden="1"/>
    <col min="261" max="263" width="8.25" style="2" hidden="1"/>
    <col min="264" max="264" width="8.625" style="2" hidden="1"/>
    <col min="265" max="512" width="8.25" style="2" hidden="1"/>
    <col min="513" max="513" width="9.625" style="2" hidden="1"/>
    <col min="514" max="514" width="45" style="2" hidden="1"/>
    <col min="515" max="515" width="37.25" style="2" hidden="1"/>
    <col min="516" max="516" width="33.625" style="2" hidden="1"/>
    <col min="517" max="519" width="8.25" style="2" hidden="1"/>
    <col min="520" max="520" width="8.625" style="2" hidden="1"/>
    <col min="521" max="768" width="8.25" style="2" hidden="1"/>
    <col min="769" max="769" width="9.625" style="2" hidden="1"/>
    <col min="770" max="770" width="45" style="2" hidden="1"/>
    <col min="771" max="771" width="37.25" style="2" hidden="1"/>
    <col min="772" max="772" width="33.625" style="2" hidden="1"/>
    <col min="773" max="775" width="8.25" style="2" hidden="1"/>
    <col min="776" max="776" width="8.625" style="2" hidden="1"/>
    <col min="777" max="1024" width="8.25" style="2" hidden="1"/>
    <col min="1025" max="1025" width="9.625" style="2" hidden="1"/>
    <col min="1026" max="1026" width="45" style="2" hidden="1"/>
    <col min="1027" max="1027" width="37.25" style="2" hidden="1"/>
    <col min="1028" max="1028" width="33.625" style="2" hidden="1"/>
    <col min="1029" max="1031" width="8.25" style="2" hidden="1"/>
    <col min="1032" max="1032" width="8.625" style="2" hidden="1"/>
    <col min="1033" max="1280" width="8.25" style="2" hidden="1"/>
    <col min="1281" max="1281" width="9.625" style="2" hidden="1"/>
    <col min="1282" max="1282" width="45" style="2" hidden="1"/>
    <col min="1283" max="1283" width="37.25" style="2" hidden="1"/>
    <col min="1284" max="1284" width="33.625" style="2" hidden="1"/>
    <col min="1285" max="1287" width="8.25" style="2" hidden="1"/>
    <col min="1288" max="1288" width="8.625" style="2" hidden="1"/>
    <col min="1289" max="1536" width="8.25" style="2" hidden="1"/>
    <col min="1537" max="1537" width="9.625" style="2" hidden="1"/>
    <col min="1538" max="1538" width="45" style="2" hidden="1"/>
    <col min="1539" max="1539" width="37.25" style="2" hidden="1"/>
    <col min="1540" max="1540" width="33.625" style="2" hidden="1"/>
    <col min="1541" max="1543" width="8.25" style="2" hidden="1"/>
    <col min="1544" max="1544" width="8.625" style="2" hidden="1"/>
    <col min="1545" max="1792" width="8.25" style="2" hidden="1"/>
    <col min="1793" max="1793" width="9.625" style="2" hidden="1"/>
    <col min="1794" max="1794" width="45" style="2" hidden="1"/>
    <col min="1795" max="1795" width="37.25" style="2" hidden="1"/>
    <col min="1796" max="1796" width="33.625" style="2" hidden="1"/>
    <col min="1797" max="1799" width="8.25" style="2" hidden="1"/>
    <col min="1800" max="1800" width="8.625" style="2" hidden="1"/>
    <col min="1801" max="2048" width="8.25" style="2" hidden="1"/>
    <col min="2049" max="2049" width="9.625" style="2" hidden="1"/>
    <col min="2050" max="2050" width="45" style="2" hidden="1"/>
    <col min="2051" max="2051" width="37.25" style="2" hidden="1"/>
    <col min="2052" max="2052" width="33.625" style="2" hidden="1"/>
    <col min="2053" max="2055" width="8.25" style="2" hidden="1"/>
    <col min="2056" max="2056" width="8.625" style="2" hidden="1"/>
    <col min="2057" max="2304" width="8.25" style="2" hidden="1"/>
    <col min="2305" max="2305" width="9.625" style="2" hidden="1"/>
    <col min="2306" max="2306" width="45" style="2" hidden="1"/>
    <col min="2307" max="2307" width="37.25" style="2" hidden="1"/>
    <col min="2308" max="2308" width="33.625" style="2" hidden="1"/>
    <col min="2309" max="2311" width="8.25" style="2" hidden="1"/>
    <col min="2312" max="2312" width="8.625" style="2" hidden="1"/>
    <col min="2313" max="2560" width="8.25" style="2" hidden="1"/>
    <col min="2561" max="2561" width="9.625" style="2" hidden="1"/>
    <col min="2562" max="2562" width="45" style="2" hidden="1"/>
    <col min="2563" max="2563" width="37.25" style="2" hidden="1"/>
    <col min="2564" max="2564" width="33.625" style="2" hidden="1"/>
    <col min="2565" max="2567" width="8.25" style="2" hidden="1"/>
    <col min="2568" max="2568" width="8.625" style="2" hidden="1"/>
    <col min="2569" max="2816" width="8.25" style="2" hidden="1"/>
    <col min="2817" max="2817" width="9.625" style="2" hidden="1"/>
    <col min="2818" max="2818" width="45" style="2" hidden="1"/>
    <col min="2819" max="2819" width="37.25" style="2" hidden="1"/>
    <col min="2820" max="2820" width="33.625" style="2" hidden="1"/>
    <col min="2821" max="2823" width="8.25" style="2" hidden="1"/>
    <col min="2824" max="2824" width="8.625" style="2" hidden="1"/>
    <col min="2825" max="3072" width="8.25" style="2" hidden="1"/>
    <col min="3073" max="3073" width="9.625" style="2" hidden="1"/>
    <col min="3074" max="3074" width="45" style="2" hidden="1"/>
    <col min="3075" max="3075" width="37.25" style="2" hidden="1"/>
    <col min="3076" max="3076" width="33.625" style="2" hidden="1"/>
    <col min="3077" max="3079" width="8.25" style="2" hidden="1"/>
    <col min="3080" max="3080" width="8.625" style="2" hidden="1"/>
    <col min="3081" max="3328" width="8.25" style="2" hidden="1"/>
    <col min="3329" max="3329" width="9.625" style="2" hidden="1"/>
    <col min="3330" max="3330" width="45" style="2" hidden="1"/>
    <col min="3331" max="3331" width="37.25" style="2" hidden="1"/>
    <col min="3332" max="3332" width="33.625" style="2" hidden="1"/>
    <col min="3333" max="3335" width="8.25" style="2" hidden="1"/>
    <col min="3336" max="3336" width="8.625" style="2" hidden="1"/>
    <col min="3337" max="3584" width="8.25" style="2" hidden="1"/>
    <col min="3585" max="3585" width="9.625" style="2" hidden="1"/>
    <col min="3586" max="3586" width="45" style="2" hidden="1"/>
    <col min="3587" max="3587" width="37.25" style="2" hidden="1"/>
    <col min="3588" max="3588" width="33.625" style="2" hidden="1"/>
    <col min="3589" max="3591" width="8.25" style="2" hidden="1"/>
    <col min="3592" max="3592" width="8.625" style="2" hidden="1"/>
    <col min="3593" max="3840" width="8.25" style="2" hidden="1"/>
    <col min="3841" max="3841" width="9.625" style="2" hidden="1"/>
    <col min="3842" max="3842" width="45" style="2" hidden="1"/>
    <col min="3843" max="3843" width="37.25" style="2" hidden="1"/>
    <col min="3844" max="3844" width="33.625" style="2" hidden="1"/>
    <col min="3845" max="3847" width="8.25" style="2" hidden="1"/>
    <col min="3848" max="3848" width="8.625" style="2" hidden="1"/>
    <col min="3849" max="4096" width="8.25" style="2" hidden="1"/>
    <col min="4097" max="4097" width="9.625" style="2" hidden="1"/>
    <col min="4098" max="4098" width="45" style="2" hidden="1"/>
    <col min="4099" max="4099" width="37.25" style="2" hidden="1"/>
    <col min="4100" max="4100" width="33.625" style="2" hidden="1"/>
    <col min="4101" max="4103" width="8.25" style="2" hidden="1"/>
    <col min="4104" max="4104" width="8.625" style="2" hidden="1"/>
    <col min="4105" max="4352" width="8.25" style="2" hidden="1"/>
    <col min="4353" max="4353" width="9.625" style="2" hidden="1"/>
    <col min="4354" max="4354" width="45" style="2" hidden="1"/>
    <col min="4355" max="4355" width="37.25" style="2" hidden="1"/>
    <col min="4356" max="4356" width="33.625" style="2" hidden="1"/>
    <col min="4357" max="4359" width="8.25" style="2" hidden="1"/>
    <col min="4360" max="4360" width="8.625" style="2" hidden="1"/>
    <col min="4361" max="4608" width="8.25" style="2" hidden="1"/>
    <col min="4609" max="4609" width="9.625" style="2" hidden="1"/>
    <col min="4610" max="4610" width="45" style="2" hidden="1"/>
    <col min="4611" max="4611" width="37.25" style="2" hidden="1"/>
    <col min="4612" max="4612" width="33.625" style="2" hidden="1"/>
    <col min="4613" max="4615" width="8.25" style="2" hidden="1"/>
    <col min="4616" max="4616" width="8.625" style="2" hidden="1"/>
    <col min="4617" max="4864" width="8.25" style="2" hidden="1"/>
    <col min="4865" max="4865" width="9.625" style="2" hidden="1"/>
    <col min="4866" max="4866" width="45" style="2" hidden="1"/>
    <col min="4867" max="4867" width="37.25" style="2" hidden="1"/>
    <col min="4868" max="4868" width="33.625" style="2" hidden="1"/>
    <col min="4869" max="4871" width="8.25" style="2" hidden="1"/>
    <col min="4872" max="4872" width="8.625" style="2" hidden="1"/>
    <col min="4873" max="5120" width="8.25" style="2" hidden="1"/>
    <col min="5121" max="5121" width="9.625" style="2" hidden="1"/>
    <col min="5122" max="5122" width="45" style="2" hidden="1"/>
    <col min="5123" max="5123" width="37.25" style="2" hidden="1"/>
    <col min="5124" max="5124" width="33.625" style="2" hidden="1"/>
    <col min="5125" max="5127" width="8.25" style="2" hidden="1"/>
    <col min="5128" max="5128" width="8.625" style="2" hidden="1"/>
    <col min="5129" max="5376" width="8.25" style="2" hidden="1"/>
    <col min="5377" max="5377" width="9.625" style="2" hidden="1"/>
    <col min="5378" max="5378" width="45" style="2" hidden="1"/>
    <col min="5379" max="5379" width="37.25" style="2" hidden="1"/>
    <col min="5380" max="5380" width="33.625" style="2" hidden="1"/>
    <col min="5381" max="5383" width="8.25" style="2" hidden="1"/>
    <col min="5384" max="5384" width="8.625" style="2" hidden="1"/>
    <col min="5385" max="5632" width="8.25" style="2" hidden="1"/>
    <col min="5633" max="5633" width="9.625" style="2" hidden="1"/>
    <col min="5634" max="5634" width="45" style="2" hidden="1"/>
    <col min="5635" max="5635" width="37.25" style="2" hidden="1"/>
    <col min="5636" max="5636" width="33.625" style="2" hidden="1"/>
    <col min="5637" max="5639" width="8.25" style="2" hidden="1"/>
    <col min="5640" max="5640" width="8.625" style="2" hidden="1"/>
    <col min="5641" max="5888" width="8.25" style="2" hidden="1"/>
    <col min="5889" max="5889" width="9.625" style="2" hidden="1"/>
    <col min="5890" max="5890" width="45" style="2" hidden="1"/>
    <col min="5891" max="5891" width="37.25" style="2" hidden="1"/>
    <col min="5892" max="5892" width="33.625" style="2" hidden="1"/>
    <col min="5893" max="5895" width="8.25" style="2" hidden="1"/>
    <col min="5896" max="5896" width="8.625" style="2" hidden="1"/>
    <col min="5897" max="6144" width="8.25" style="2" hidden="1"/>
    <col min="6145" max="6145" width="9.625" style="2" hidden="1"/>
    <col min="6146" max="6146" width="45" style="2" hidden="1"/>
    <col min="6147" max="6147" width="37.25" style="2" hidden="1"/>
    <col min="6148" max="6148" width="33.625" style="2" hidden="1"/>
    <col min="6149" max="6151" width="8.25" style="2" hidden="1"/>
    <col min="6152" max="6152" width="8.625" style="2" hidden="1"/>
    <col min="6153" max="6400" width="8.25" style="2" hidden="1"/>
    <col min="6401" max="6401" width="9.625" style="2" hidden="1"/>
    <col min="6402" max="6402" width="45" style="2" hidden="1"/>
    <col min="6403" max="6403" width="37.25" style="2" hidden="1"/>
    <col min="6404" max="6404" width="33.625" style="2" hidden="1"/>
    <col min="6405" max="6407" width="8.25" style="2" hidden="1"/>
    <col min="6408" max="6408" width="8.625" style="2" hidden="1"/>
    <col min="6409" max="6656" width="8.25" style="2" hidden="1"/>
    <col min="6657" max="6657" width="9.625" style="2" hidden="1"/>
    <col min="6658" max="6658" width="45" style="2" hidden="1"/>
    <col min="6659" max="6659" width="37.25" style="2" hidden="1"/>
    <col min="6660" max="6660" width="33.625" style="2" hidden="1"/>
    <col min="6661" max="6663" width="8.25" style="2" hidden="1"/>
    <col min="6664" max="6664" width="8.625" style="2" hidden="1"/>
    <col min="6665" max="6912" width="8.25" style="2" hidden="1"/>
    <col min="6913" max="6913" width="9.625" style="2" hidden="1"/>
    <col min="6914" max="6914" width="45" style="2" hidden="1"/>
    <col min="6915" max="6915" width="37.25" style="2" hidden="1"/>
    <col min="6916" max="6916" width="33.625" style="2" hidden="1"/>
    <col min="6917" max="6919" width="8.25" style="2" hidden="1"/>
    <col min="6920" max="6920" width="8.625" style="2" hidden="1"/>
    <col min="6921" max="7168" width="8.25" style="2" hidden="1"/>
    <col min="7169" max="7169" width="9.625" style="2" hidden="1"/>
    <col min="7170" max="7170" width="45" style="2" hidden="1"/>
    <col min="7171" max="7171" width="37.25" style="2" hidden="1"/>
    <col min="7172" max="7172" width="33.625" style="2" hidden="1"/>
    <col min="7173" max="7175" width="8.25" style="2" hidden="1"/>
    <col min="7176" max="7176" width="8.625" style="2" hidden="1"/>
    <col min="7177" max="7424" width="8.25" style="2" hidden="1"/>
    <col min="7425" max="7425" width="9.625" style="2" hidden="1"/>
    <col min="7426" max="7426" width="45" style="2" hidden="1"/>
    <col min="7427" max="7427" width="37.25" style="2" hidden="1"/>
    <col min="7428" max="7428" width="33.625" style="2" hidden="1"/>
    <col min="7429" max="7431" width="8.25" style="2" hidden="1"/>
    <col min="7432" max="7432" width="8.625" style="2" hidden="1"/>
    <col min="7433" max="7680" width="8.25" style="2" hidden="1"/>
    <col min="7681" max="7681" width="9.625" style="2" hidden="1"/>
    <col min="7682" max="7682" width="45" style="2" hidden="1"/>
    <col min="7683" max="7683" width="37.25" style="2" hidden="1"/>
    <col min="7684" max="7684" width="33.625" style="2" hidden="1"/>
    <col min="7685" max="7687" width="8.25" style="2" hidden="1"/>
    <col min="7688" max="7688" width="8.625" style="2" hidden="1"/>
    <col min="7689" max="7936" width="8.25" style="2" hidden="1"/>
    <col min="7937" max="7937" width="9.625" style="2" hidden="1"/>
    <col min="7938" max="7938" width="45" style="2" hidden="1"/>
    <col min="7939" max="7939" width="37.25" style="2" hidden="1"/>
    <col min="7940" max="7940" width="33.625" style="2" hidden="1"/>
    <col min="7941" max="7943" width="8.25" style="2" hidden="1"/>
    <col min="7944" max="7944" width="8.625" style="2" hidden="1"/>
    <col min="7945" max="8192" width="8.25" style="2" hidden="1"/>
    <col min="8193" max="8193" width="9.625" style="2" hidden="1"/>
    <col min="8194" max="8194" width="45" style="2" hidden="1"/>
    <col min="8195" max="8195" width="37.25" style="2" hidden="1"/>
    <col min="8196" max="8196" width="33.625" style="2" hidden="1"/>
    <col min="8197" max="8199" width="8.25" style="2" hidden="1"/>
    <col min="8200" max="8200" width="8.625" style="2" hidden="1"/>
    <col min="8201" max="8448" width="8.25" style="2" hidden="1"/>
    <col min="8449" max="8449" width="9.625" style="2" hidden="1"/>
    <col min="8450" max="8450" width="45" style="2" hidden="1"/>
    <col min="8451" max="8451" width="37.25" style="2" hidden="1"/>
    <col min="8452" max="8452" width="33.625" style="2" hidden="1"/>
    <col min="8453" max="8455" width="8.25" style="2" hidden="1"/>
    <col min="8456" max="8456" width="8.625" style="2" hidden="1"/>
    <col min="8457" max="8704" width="8.25" style="2" hidden="1"/>
    <col min="8705" max="8705" width="9.625" style="2" hidden="1"/>
    <col min="8706" max="8706" width="45" style="2" hidden="1"/>
    <col min="8707" max="8707" width="37.25" style="2" hidden="1"/>
    <col min="8708" max="8708" width="33.625" style="2" hidden="1"/>
    <col min="8709" max="8711" width="8.25" style="2" hidden="1"/>
    <col min="8712" max="8712" width="8.625" style="2" hidden="1"/>
    <col min="8713" max="8960" width="8.25" style="2" hidden="1"/>
    <col min="8961" max="8961" width="9.625" style="2" hidden="1"/>
    <col min="8962" max="8962" width="45" style="2" hidden="1"/>
    <col min="8963" max="8963" width="37.25" style="2" hidden="1"/>
    <col min="8964" max="8964" width="33.625" style="2" hidden="1"/>
    <col min="8965" max="8967" width="8.25" style="2" hidden="1"/>
    <col min="8968" max="8968" width="8.625" style="2" hidden="1"/>
    <col min="8969" max="9216" width="8.25" style="2" hidden="1"/>
    <col min="9217" max="9217" width="9.625" style="2" hidden="1"/>
    <col min="9218" max="9218" width="45" style="2" hidden="1"/>
    <col min="9219" max="9219" width="37.25" style="2" hidden="1"/>
    <col min="9220" max="9220" width="33.625" style="2" hidden="1"/>
    <col min="9221" max="9223" width="8.25" style="2" hidden="1"/>
    <col min="9224" max="9224" width="8.625" style="2" hidden="1"/>
    <col min="9225" max="9472" width="8.25" style="2" hidden="1"/>
    <col min="9473" max="9473" width="9.625" style="2" hidden="1"/>
    <col min="9474" max="9474" width="45" style="2" hidden="1"/>
    <col min="9475" max="9475" width="37.25" style="2" hidden="1"/>
    <col min="9476" max="9476" width="33.625" style="2" hidden="1"/>
    <col min="9477" max="9479" width="8.25" style="2" hidden="1"/>
    <col min="9480" max="9480" width="8.625" style="2" hidden="1"/>
    <col min="9481" max="9728" width="8.25" style="2" hidden="1"/>
    <col min="9729" max="9729" width="9.625" style="2" hidden="1"/>
    <col min="9730" max="9730" width="45" style="2" hidden="1"/>
    <col min="9731" max="9731" width="37.25" style="2" hidden="1"/>
    <col min="9732" max="9732" width="33.625" style="2" hidden="1"/>
    <col min="9733" max="9735" width="8.25" style="2" hidden="1"/>
    <col min="9736" max="9736" width="8.625" style="2" hidden="1"/>
    <col min="9737" max="9984" width="8.25" style="2" hidden="1"/>
    <col min="9985" max="9985" width="9.625" style="2" hidden="1"/>
    <col min="9986" max="9986" width="45" style="2" hidden="1"/>
    <col min="9987" max="9987" width="37.25" style="2" hidden="1"/>
    <col min="9988" max="9988" width="33.625" style="2" hidden="1"/>
    <col min="9989" max="9991" width="8.25" style="2" hidden="1"/>
    <col min="9992" max="9992" width="8.625" style="2" hidden="1"/>
    <col min="9993" max="10240" width="8.25" style="2" hidden="1"/>
    <col min="10241" max="10241" width="9.625" style="2" hidden="1"/>
    <col min="10242" max="10242" width="45" style="2" hidden="1"/>
    <col min="10243" max="10243" width="37.25" style="2" hidden="1"/>
    <col min="10244" max="10244" width="33.625" style="2" hidden="1"/>
    <col min="10245" max="10247" width="8.25" style="2" hidden="1"/>
    <col min="10248" max="10248" width="8.625" style="2" hidden="1"/>
    <col min="10249" max="10496" width="8.25" style="2" hidden="1"/>
    <col min="10497" max="10497" width="9.625" style="2" hidden="1"/>
    <col min="10498" max="10498" width="45" style="2" hidden="1"/>
    <col min="10499" max="10499" width="37.25" style="2" hidden="1"/>
    <col min="10500" max="10500" width="33.625" style="2" hidden="1"/>
    <col min="10501" max="10503" width="8.25" style="2" hidden="1"/>
    <col min="10504" max="10504" width="8.625" style="2" hidden="1"/>
    <col min="10505" max="10752" width="8.25" style="2" hidden="1"/>
    <col min="10753" max="10753" width="9.625" style="2" hidden="1"/>
    <col min="10754" max="10754" width="45" style="2" hidden="1"/>
    <col min="10755" max="10755" width="37.25" style="2" hidden="1"/>
    <col min="10756" max="10756" width="33.625" style="2" hidden="1"/>
    <col min="10757" max="10759" width="8.25" style="2" hidden="1"/>
    <col min="10760" max="10760" width="8.625" style="2" hidden="1"/>
    <col min="10761" max="11008" width="8.25" style="2" hidden="1"/>
    <col min="11009" max="11009" width="9.625" style="2" hidden="1"/>
    <col min="11010" max="11010" width="45" style="2" hidden="1"/>
    <col min="11011" max="11011" width="37.25" style="2" hidden="1"/>
    <col min="11012" max="11012" width="33.625" style="2" hidden="1"/>
    <col min="11013" max="11015" width="8.25" style="2" hidden="1"/>
    <col min="11016" max="11016" width="8.625" style="2" hidden="1"/>
    <col min="11017" max="11264" width="8.25" style="2" hidden="1"/>
    <col min="11265" max="11265" width="9.625" style="2" hidden="1"/>
    <col min="11266" max="11266" width="45" style="2" hidden="1"/>
    <col min="11267" max="11267" width="37.25" style="2" hidden="1"/>
    <col min="11268" max="11268" width="33.625" style="2" hidden="1"/>
    <col min="11269" max="11271" width="8.25" style="2" hidden="1"/>
    <col min="11272" max="11272" width="8.625" style="2" hidden="1"/>
    <col min="11273" max="11520" width="8.25" style="2" hidden="1"/>
    <col min="11521" max="11521" width="9.625" style="2" hidden="1"/>
    <col min="11522" max="11522" width="45" style="2" hidden="1"/>
    <col min="11523" max="11523" width="37.25" style="2" hidden="1"/>
    <col min="11524" max="11524" width="33.625" style="2" hidden="1"/>
    <col min="11525" max="11527" width="8.25" style="2" hidden="1"/>
    <col min="11528" max="11528" width="8.625" style="2" hidden="1"/>
    <col min="11529" max="11776" width="8.25" style="2" hidden="1"/>
    <col min="11777" max="11777" width="9.625" style="2" hidden="1"/>
    <col min="11778" max="11778" width="45" style="2" hidden="1"/>
    <col min="11779" max="11779" width="37.25" style="2" hidden="1"/>
    <col min="11780" max="11780" width="33.625" style="2" hidden="1"/>
    <col min="11781" max="11783" width="8.25" style="2" hidden="1"/>
    <col min="11784" max="11784" width="8.625" style="2" hidden="1"/>
    <col min="11785" max="12032" width="8.25" style="2" hidden="1"/>
    <col min="12033" max="12033" width="9.625" style="2" hidden="1"/>
    <col min="12034" max="12034" width="45" style="2" hidden="1"/>
    <col min="12035" max="12035" width="37.25" style="2" hidden="1"/>
    <col min="12036" max="12036" width="33.625" style="2" hidden="1"/>
    <col min="12037" max="12039" width="8.25" style="2" hidden="1"/>
    <col min="12040" max="12040" width="8.625" style="2" hidden="1"/>
    <col min="12041" max="12288" width="8.25" style="2" hidden="1"/>
    <col min="12289" max="12289" width="9.625" style="2" hidden="1"/>
    <col min="12290" max="12290" width="45" style="2" hidden="1"/>
    <col min="12291" max="12291" width="37.25" style="2" hidden="1"/>
    <col min="12292" max="12292" width="33.625" style="2" hidden="1"/>
    <col min="12293" max="12295" width="8.25" style="2" hidden="1"/>
    <col min="12296" max="12296" width="8.625" style="2" hidden="1"/>
    <col min="12297" max="12544" width="8.25" style="2" hidden="1"/>
    <col min="12545" max="12545" width="9.625" style="2" hidden="1"/>
    <col min="12546" max="12546" width="45" style="2" hidden="1"/>
    <col min="12547" max="12547" width="37.25" style="2" hidden="1"/>
    <col min="12548" max="12548" width="33.625" style="2" hidden="1"/>
    <col min="12549" max="12551" width="8.25" style="2" hidden="1"/>
    <col min="12552" max="12552" width="8.625" style="2" hidden="1"/>
    <col min="12553" max="12800" width="8.25" style="2" hidden="1"/>
    <col min="12801" max="12801" width="9.625" style="2" hidden="1"/>
    <col min="12802" max="12802" width="45" style="2" hidden="1"/>
    <col min="12803" max="12803" width="37.25" style="2" hidden="1"/>
    <col min="12804" max="12804" width="33.625" style="2" hidden="1"/>
    <col min="12805" max="12807" width="8.25" style="2" hidden="1"/>
    <col min="12808" max="12808" width="8.625" style="2" hidden="1"/>
    <col min="12809" max="13056" width="8.25" style="2" hidden="1"/>
    <col min="13057" max="13057" width="9.625" style="2" hidden="1"/>
    <col min="13058" max="13058" width="45" style="2" hidden="1"/>
    <col min="13059" max="13059" width="37.25" style="2" hidden="1"/>
    <col min="13060" max="13060" width="33.625" style="2" hidden="1"/>
    <col min="13061" max="13063" width="8.25" style="2" hidden="1"/>
    <col min="13064" max="13064" width="8.625" style="2" hidden="1"/>
    <col min="13065" max="13312" width="8.25" style="2" hidden="1"/>
    <col min="13313" max="13313" width="9.625" style="2" hidden="1"/>
    <col min="13314" max="13314" width="45" style="2" hidden="1"/>
    <col min="13315" max="13315" width="37.25" style="2" hidden="1"/>
    <col min="13316" max="13316" width="33.625" style="2" hidden="1"/>
    <col min="13317" max="13319" width="8.25" style="2" hidden="1"/>
    <col min="13320" max="13320" width="8.625" style="2" hidden="1"/>
    <col min="13321" max="13568" width="8.25" style="2" hidden="1"/>
    <col min="13569" max="13569" width="9.625" style="2" hidden="1"/>
    <col min="13570" max="13570" width="45" style="2" hidden="1"/>
    <col min="13571" max="13571" width="37.25" style="2" hidden="1"/>
    <col min="13572" max="13572" width="33.625" style="2" hidden="1"/>
    <col min="13573" max="13575" width="8.25" style="2" hidden="1"/>
    <col min="13576" max="13576" width="8.625" style="2" hidden="1"/>
    <col min="13577" max="13824" width="8.25" style="2" hidden="1"/>
    <col min="13825" max="13825" width="9.625" style="2" hidden="1"/>
    <col min="13826" max="13826" width="45" style="2" hidden="1"/>
    <col min="13827" max="13827" width="37.25" style="2" hidden="1"/>
    <col min="13828" max="13828" width="33.625" style="2" hidden="1"/>
    <col min="13829" max="13831" width="8.25" style="2" hidden="1"/>
    <col min="13832" max="13832" width="8.625" style="2" hidden="1"/>
    <col min="13833" max="14080" width="8.25" style="2" hidden="1"/>
    <col min="14081" max="14081" width="9.625" style="2" hidden="1"/>
    <col min="14082" max="14082" width="45" style="2" hidden="1"/>
    <col min="14083" max="14083" width="37.25" style="2" hidden="1"/>
    <col min="14084" max="14084" width="33.625" style="2" hidden="1"/>
    <col min="14085" max="14087" width="8.25" style="2" hidden="1"/>
    <col min="14088" max="14088" width="8.625" style="2" hidden="1"/>
    <col min="14089" max="14336" width="8.25" style="2" hidden="1"/>
    <col min="14337" max="14337" width="9.625" style="2" hidden="1"/>
    <col min="14338" max="14338" width="45" style="2" hidden="1"/>
    <col min="14339" max="14339" width="37.25" style="2" hidden="1"/>
    <col min="14340" max="14340" width="33.625" style="2" hidden="1"/>
    <col min="14341" max="14343" width="8.25" style="2" hidden="1"/>
    <col min="14344" max="14344" width="8.625" style="2" hidden="1"/>
    <col min="14345" max="14592" width="8.25" style="2" hidden="1"/>
    <col min="14593" max="14593" width="9.625" style="2" hidden="1"/>
    <col min="14594" max="14594" width="45" style="2" hidden="1"/>
    <col min="14595" max="14595" width="37.25" style="2" hidden="1"/>
    <col min="14596" max="14596" width="33.625" style="2" hidden="1"/>
    <col min="14597" max="14599" width="8.25" style="2" hidden="1"/>
    <col min="14600" max="14600" width="8.625" style="2" hidden="1"/>
    <col min="14601" max="14848" width="8.25" style="2" hidden="1"/>
    <col min="14849" max="14849" width="9.625" style="2" hidden="1"/>
    <col min="14850" max="14850" width="45" style="2" hidden="1"/>
    <col min="14851" max="14851" width="37.25" style="2" hidden="1"/>
    <col min="14852" max="14852" width="33.625" style="2" hidden="1"/>
    <col min="14853" max="14855" width="8.25" style="2" hidden="1"/>
    <col min="14856" max="14856" width="8.625" style="2" hidden="1"/>
    <col min="14857" max="15104" width="8.25" style="2" hidden="1"/>
    <col min="15105" max="15105" width="9.625" style="2" hidden="1"/>
    <col min="15106" max="15106" width="45" style="2" hidden="1"/>
    <col min="15107" max="15107" width="37.25" style="2" hidden="1"/>
    <col min="15108" max="15108" width="33.625" style="2" hidden="1"/>
    <col min="15109" max="15111" width="8.25" style="2" hidden="1"/>
    <col min="15112" max="15112" width="8.625" style="2" hidden="1"/>
    <col min="15113" max="15360" width="8.25" style="2" hidden="1"/>
    <col min="15361" max="15361" width="9.625" style="2" hidden="1"/>
    <col min="15362" max="15362" width="45" style="2" hidden="1"/>
    <col min="15363" max="15363" width="37.25" style="2" hidden="1"/>
    <col min="15364" max="15364" width="33.625" style="2" hidden="1"/>
    <col min="15365" max="15367" width="8.25" style="2" hidden="1"/>
    <col min="15368" max="15368" width="8.625" style="2" hidden="1"/>
    <col min="15369" max="15616" width="8.25" style="2" hidden="1"/>
    <col min="15617" max="15617" width="9.625" style="2" hidden="1"/>
    <col min="15618" max="15618" width="45" style="2" hidden="1"/>
    <col min="15619" max="15619" width="37.25" style="2" hidden="1"/>
    <col min="15620" max="15620" width="33.625" style="2" hidden="1"/>
    <col min="15621" max="15623" width="8.25" style="2" hidden="1"/>
    <col min="15624" max="15624" width="8.625" style="2" hidden="1"/>
    <col min="15625" max="15872" width="8.25" style="2" hidden="1"/>
    <col min="15873" max="15873" width="9.625" style="2" hidden="1"/>
    <col min="15874" max="15874" width="45" style="2" hidden="1"/>
    <col min="15875" max="15875" width="37.25" style="2" hidden="1"/>
    <col min="15876" max="15876" width="33.625" style="2" hidden="1"/>
    <col min="15877" max="15879" width="8.25" style="2" hidden="1"/>
    <col min="15880" max="15880" width="8.625" style="2" hidden="1"/>
    <col min="15881" max="16128" width="8.25" style="2" hidden="1"/>
    <col min="16129" max="16129" width="9.625" style="2" hidden="1"/>
    <col min="16130" max="16130" width="45" style="2" hidden="1"/>
    <col min="16131" max="16131" width="37.25" style="2" hidden="1"/>
    <col min="16132" max="16132" width="33.625" style="2" hidden="1"/>
    <col min="16133" max="16135" width="8.25" style="2" hidden="1"/>
    <col min="16136" max="16136" width="8.625" style="2" hidden="1"/>
    <col min="16137" max="16384" width="8.25" style="2" hidden="1"/>
  </cols>
  <sheetData>
    <row r="1" spans="1:4" ht="25.15" customHeight="1">
      <c r="A1" s="351" t="s">
        <v>116</v>
      </c>
      <c r="B1" s="351"/>
    </row>
    <row r="2" spans="1:4" s="3" customFormat="1" ht="30" customHeight="1">
      <c r="A2" s="391" t="s">
        <v>49</v>
      </c>
      <c r="B2" s="391"/>
      <c r="C2" s="391"/>
      <c r="D2" s="391"/>
    </row>
    <row r="3" spans="1:4" s="3" customFormat="1" ht="42" customHeight="1">
      <c r="A3" s="392" t="str">
        <f>"Dự án:  "&amp;TRIM(TM!C3)</f>
        <v>Dự án:  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v>
      </c>
      <c r="B3" s="392"/>
      <c r="C3" s="392"/>
      <c r="D3" s="392"/>
    </row>
    <row r="4" spans="1:4" s="4" customFormat="1" ht="3" customHeight="1">
      <c r="A4" s="353"/>
      <c r="B4" s="353"/>
      <c r="C4" s="353"/>
      <c r="D4" s="353"/>
    </row>
    <row r="5" spans="1:4" ht="40.15" customHeight="1">
      <c r="A5" s="68" t="s">
        <v>0</v>
      </c>
      <c r="B5" s="68" t="s">
        <v>1</v>
      </c>
      <c r="C5" s="68" t="s">
        <v>2</v>
      </c>
      <c r="D5" s="68" t="s">
        <v>3</v>
      </c>
    </row>
    <row r="6" spans="1:4" s="1" customFormat="1" ht="30" customHeight="1">
      <c r="A6" s="6" t="s">
        <v>4</v>
      </c>
      <c r="B6" s="7" t="s">
        <v>50</v>
      </c>
      <c r="C6" s="8"/>
      <c r="D6" s="70" t="e">
        <f>ROUND(D7,0)</f>
        <v>#REF!</v>
      </c>
    </row>
    <row r="7" spans="1:4" s="1" customFormat="1" ht="36.75" customHeight="1">
      <c r="A7" s="377"/>
      <c r="B7" s="379" t="s">
        <v>50</v>
      </c>
      <c r="C7" s="71" t="s">
        <v>51</v>
      </c>
      <c r="D7" s="374" t="e">
        <f>ROUND((55%*C15%*$C$14)/$C$16,0)</f>
        <v>#REF!</v>
      </c>
    </row>
    <row r="8" spans="1:4" s="1" customFormat="1" ht="33" customHeight="1">
      <c r="A8" s="377"/>
      <c r="B8" s="379"/>
      <c r="C8" s="76" t="e">
        <f>"Chi phi = [55% x "&amp;C15&amp;"% x "&amp;ROUND(C15,0)&amp;" x "&amp;TEXT(ROUND(TM!#REF!/1.1,0),"#.###")&amp;" ]/ "&amp;C16</f>
        <v>#REF!</v>
      </c>
      <c r="D8" s="393"/>
    </row>
    <row r="9" spans="1:4" s="5" customFormat="1" ht="30" customHeight="1">
      <c r="A9" s="114" t="s">
        <v>5</v>
      </c>
      <c r="B9" s="115" t="s">
        <v>9</v>
      </c>
      <c r="C9" s="116" t="s">
        <v>154</v>
      </c>
      <c r="D9" s="70" t="e">
        <f>ROUND(D6*RIGHT($C$9,3),0)</f>
        <v>#REF!</v>
      </c>
    </row>
    <row r="10" spans="1:4" s="5" customFormat="1" ht="30" customHeight="1">
      <c r="A10" s="128" t="s">
        <v>6</v>
      </c>
      <c r="B10" s="129" t="s">
        <v>56</v>
      </c>
      <c r="C10" s="130" t="s">
        <v>120</v>
      </c>
      <c r="D10" s="131" t="e">
        <f>D6+D9</f>
        <v>#REF!</v>
      </c>
    </row>
    <row r="11" spans="1:4" s="5" customFormat="1" ht="3" customHeight="1">
      <c r="A11" s="10"/>
      <c r="B11" s="11"/>
      <c r="C11" s="12"/>
      <c r="D11" s="13"/>
    </row>
    <row r="12" spans="1:4" s="5" customFormat="1" ht="19.899999999999999" customHeight="1">
      <c r="A12" s="14"/>
      <c r="B12" s="15" t="s">
        <v>10</v>
      </c>
      <c r="C12" s="25"/>
      <c r="D12" s="24"/>
    </row>
    <row r="13" spans="1:4" s="5" customFormat="1" ht="27" customHeight="1">
      <c r="A13" s="14"/>
      <c r="B13" s="390" t="s">
        <v>52</v>
      </c>
      <c r="C13" s="390"/>
      <c r="D13" s="390"/>
    </row>
    <row r="14" spans="1:4" s="5" customFormat="1" ht="19.899999999999999" customHeight="1">
      <c r="A14" s="388" t="s">
        <v>53</v>
      </c>
      <c r="B14" s="389"/>
      <c r="C14" s="73" t="e">
        <f>+ROUND(TM!#REF!/1.1,0)</f>
        <v>#REF!</v>
      </c>
      <c r="D14" s="72" t="s">
        <v>54</v>
      </c>
    </row>
    <row r="15" spans="1:4" ht="129.75" customHeight="1">
      <c r="A15" s="388" t="s">
        <v>64</v>
      </c>
      <c r="B15" s="389"/>
      <c r="C15" s="74">
        <v>0.54900000000000004</v>
      </c>
      <c r="D15" s="72" t="s">
        <v>23</v>
      </c>
    </row>
    <row r="16" spans="1:4" ht="56.25" customHeight="1">
      <c r="A16" s="388" t="s">
        <v>55</v>
      </c>
      <c r="B16" s="389"/>
      <c r="C16" s="75">
        <v>7</v>
      </c>
      <c r="D16" s="72" t="s">
        <v>62</v>
      </c>
    </row>
  </sheetData>
  <mergeCells count="11">
    <mergeCell ref="A14:B14"/>
    <mergeCell ref="A15:B15"/>
    <mergeCell ref="A16:B16"/>
    <mergeCell ref="B13:D13"/>
    <mergeCell ref="A1:B1"/>
    <mergeCell ref="A2:D2"/>
    <mergeCell ref="A3:D3"/>
    <mergeCell ref="A4:D4"/>
    <mergeCell ref="A7:A8"/>
    <mergeCell ref="B7:B8"/>
    <mergeCell ref="D7:D8"/>
  </mergeCells>
  <printOptions horizontalCentered="1"/>
  <pageMargins left="0.45" right="0.24" top="0.3" bottom="0.36" header="0.2" footer="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385A9-43EB-4F01-ACC6-1954DAA4BF01}">
  <dimension ref="A1:J32"/>
  <sheetViews>
    <sheetView topLeftCell="A19" workbookViewId="0">
      <selection activeCell="E39" sqref="E39"/>
    </sheetView>
  </sheetViews>
  <sheetFormatPr defaultColWidth="8.75" defaultRowHeight="12.75"/>
  <cols>
    <col min="1" max="1" width="3.625" style="134" customWidth="1"/>
    <col min="2" max="2" width="36.25" style="134" customWidth="1"/>
    <col min="3" max="3" width="7.5" style="134" bestFit="1" customWidth="1"/>
    <col min="4" max="4" width="3.25" style="134" customWidth="1"/>
    <col min="5" max="5" width="22.875" style="134" bestFit="1" customWidth="1"/>
    <col min="6" max="6" width="23.5" style="177" bestFit="1" customWidth="1"/>
    <col min="7" max="7" width="21.875" style="134" customWidth="1"/>
    <col min="8" max="8" width="12.5" style="134" bestFit="1" customWidth="1"/>
    <col min="9" max="9" width="12" style="134" bestFit="1" customWidth="1"/>
    <col min="10" max="16384" width="8.75" style="134"/>
  </cols>
  <sheetData>
    <row r="1" spans="1:10" ht="27.75" customHeight="1">
      <c r="A1" s="405" t="s">
        <v>166</v>
      </c>
      <c r="B1" s="405"/>
      <c r="C1" s="405"/>
      <c r="D1" s="405"/>
      <c r="E1" s="405"/>
      <c r="F1" s="405"/>
    </row>
    <row r="2" spans="1:10" ht="31.5" customHeight="1">
      <c r="A2" s="352" t="str">
        <f>"Dự án:  "&amp;TRIM(TM!C3)</f>
        <v>Dự án:  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v>
      </c>
      <c r="B2" s="352"/>
      <c r="C2" s="352"/>
      <c r="D2" s="352"/>
      <c r="E2" s="352"/>
      <c r="F2" s="352"/>
      <c r="G2" s="135"/>
      <c r="H2" s="135"/>
      <c r="I2" s="135"/>
      <c r="J2" s="135"/>
    </row>
    <row r="3" spans="1:10" ht="15.75">
      <c r="A3" s="136"/>
      <c r="B3" s="136"/>
      <c r="C3" s="136"/>
      <c r="D3" s="136"/>
      <c r="E3" s="136"/>
      <c r="F3" s="137"/>
    </row>
    <row r="4" spans="1:10" ht="15.75">
      <c r="A4" s="138" t="s">
        <v>167</v>
      </c>
      <c r="B4" s="138" t="s">
        <v>65</v>
      </c>
      <c r="C4" s="138" t="s">
        <v>66</v>
      </c>
      <c r="D4" s="406" t="s">
        <v>67</v>
      </c>
      <c r="E4" s="406"/>
      <c r="F4" s="139" t="s">
        <v>168</v>
      </c>
    </row>
    <row r="5" spans="1:10" ht="18.75">
      <c r="A5" s="140">
        <v>1</v>
      </c>
      <c r="B5" s="141" t="s">
        <v>169</v>
      </c>
      <c r="C5" s="142" t="s">
        <v>170</v>
      </c>
      <c r="D5" s="407" t="s">
        <v>171</v>
      </c>
      <c r="E5" s="408"/>
      <c r="F5" s="143" t="e">
        <f>TM!#REF!</f>
        <v>#REF!</v>
      </c>
      <c r="G5" s="144"/>
      <c r="H5" s="145"/>
    </row>
    <row r="6" spans="1:10" ht="18.75">
      <c r="A6" s="140">
        <v>2</v>
      </c>
      <c r="B6" s="141" t="s">
        <v>172</v>
      </c>
      <c r="C6" s="142" t="s">
        <v>173</v>
      </c>
      <c r="D6" s="407" t="s">
        <v>171</v>
      </c>
      <c r="E6" s="408"/>
      <c r="F6" s="143" t="e">
        <f>TM!#REF!</f>
        <v>#REF!</v>
      </c>
      <c r="G6" s="146"/>
      <c r="H6" s="146"/>
    </row>
    <row r="7" spans="1:10" ht="17.25">
      <c r="A7" s="138">
        <v>1</v>
      </c>
      <c r="B7" s="147" t="s">
        <v>134</v>
      </c>
      <c r="C7" s="148" t="s">
        <v>174</v>
      </c>
      <c r="D7" s="404" t="s">
        <v>175</v>
      </c>
      <c r="E7" s="404"/>
      <c r="F7" s="149" t="e">
        <f>F8+F9</f>
        <v>#REF!</v>
      </c>
    </row>
    <row r="8" spans="1:10" ht="18.75">
      <c r="A8" s="150" t="s">
        <v>176</v>
      </c>
      <c r="B8" s="151" t="s">
        <v>177</v>
      </c>
      <c r="C8" s="142" t="s">
        <v>178</v>
      </c>
      <c r="D8" s="400" t="e">
        <f>E22&amp; "% x 35% x (Gxd+Gtb)"</f>
        <v>#REF!</v>
      </c>
      <c r="E8" s="400"/>
      <c r="F8" s="152" t="e">
        <f>ROUND(35%*E22%*(F5+F6),0)</f>
        <v>#REF!</v>
      </c>
      <c r="G8" s="146"/>
      <c r="H8" s="146"/>
    </row>
    <row r="9" spans="1:10" ht="18.75">
      <c r="A9" s="150" t="s">
        <v>176</v>
      </c>
      <c r="B9" s="151" t="s">
        <v>179</v>
      </c>
      <c r="C9" s="142" t="s">
        <v>180</v>
      </c>
      <c r="D9" s="400" t="e">
        <f>F22&amp; "% x 35% x (Gxd+Gtb)"</f>
        <v>#REF!</v>
      </c>
      <c r="E9" s="400"/>
      <c r="F9" s="152" t="e">
        <f>ROUND(35%*F22%*(F5+F6),0)</f>
        <v>#REF!</v>
      </c>
      <c r="G9" s="146"/>
      <c r="H9" s="146"/>
    </row>
    <row r="10" spans="1:10" ht="17.25">
      <c r="A10" s="150">
        <v>2</v>
      </c>
      <c r="B10" s="153" t="s">
        <v>181</v>
      </c>
      <c r="C10" s="154" t="s">
        <v>182</v>
      </c>
      <c r="D10" s="401" t="s">
        <v>183</v>
      </c>
      <c r="E10" s="402"/>
      <c r="F10" s="155" t="e">
        <f>SUM(F11:F12)</f>
        <v>#REF!</v>
      </c>
      <c r="G10" s="146"/>
      <c r="H10" s="146"/>
    </row>
    <row r="11" spans="1:10" ht="18.75">
      <c r="A11" s="156" t="s">
        <v>176</v>
      </c>
      <c r="B11" s="157" t="s">
        <v>184</v>
      </c>
      <c r="C11" s="158" t="s">
        <v>185</v>
      </c>
      <c r="D11" s="403" t="e">
        <f>E31&amp;"%xGxd"</f>
        <v>#REF!</v>
      </c>
      <c r="E11" s="403"/>
      <c r="F11" s="159" t="e">
        <f>ROUND(E31%*F5,0)</f>
        <v>#REF!</v>
      </c>
      <c r="G11" s="146"/>
      <c r="H11" s="146"/>
    </row>
    <row r="12" spans="1:10" ht="18.75">
      <c r="A12" s="156" t="s">
        <v>176</v>
      </c>
      <c r="B12" s="157" t="s">
        <v>186</v>
      </c>
      <c r="C12" s="158" t="s">
        <v>187</v>
      </c>
      <c r="D12" s="403" t="e">
        <f>F31&amp; "%xGxd"</f>
        <v>#REF!</v>
      </c>
      <c r="E12" s="403"/>
      <c r="F12" s="159" t="e">
        <f>ROUND(F31%*F5,0)</f>
        <v>#REF!</v>
      </c>
      <c r="G12" s="160"/>
      <c r="H12" s="146"/>
    </row>
    <row r="13" spans="1:10" ht="15.75">
      <c r="A13" s="161"/>
      <c r="B13" s="162"/>
      <c r="C13" s="163"/>
      <c r="D13" s="164"/>
      <c r="E13" s="164"/>
      <c r="F13" s="165"/>
      <c r="G13" s="160"/>
      <c r="H13" s="146"/>
    </row>
    <row r="14" spans="1:10" ht="21.75" customHeight="1">
      <c r="A14" s="166" t="s">
        <v>188</v>
      </c>
      <c r="B14" s="167" t="s">
        <v>189</v>
      </c>
      <c r="C14" s="168"/>
      <c r="D14" s="168"/>
      <c r="E14" s="168"/>
      <c r="F14" s="169"/>
      <c r="G14" s="170"/>
      <c r="H14" s="170"/>
    </row>
    <row r="15" spans="1:10" ht="21.75" customHeight="1">
      <c r="A15" s="166"/>
      <c r="B15" s="168" t="s">
        <v>190</v>
      </c>
      <c r="C15" s="168"/>
      <c r="D15" s="168"/>
      <c r="E15" s="168"/>
      <c r="F15" s="169"/>
      <c r="G15" s="146"/>
      <c r="H15" s="146"/>
    </row>
    <row r="16" spans="1:10" ht="31.5">
      <c r="A16" s="166"/>
      <c r="B16" s="397" t="s">
        <v>191</v>
      </c>
      <c r="C16" s="398"/>
      <c r="D16" s="399"/>
      <c r="E16" s="148" t="s">
        <v>177</v>
      </c>
      <c r="F16" s="148" t="s">
        <v>179</v>
      </c>
      <c r="G16" s="146"/>
      <c r="H16" s="146"/>
    </row>
    <row r="17" spans="1:8" ht="21.75" customHeight="1">
      <c r="A17" s="166"/>
      <c r="B17" s="394" t="s">
        <v>192</v>
      </c>
      <c r="C17" s="395"/>
      <c r="D17" s="396"/>
      <c r="E17" s="171" t="e">
        <f>F5+F6</f>
        <v>#REF!</v>
      </c>
      <c r="F17" s="172" t="e">
        <f>F5+F6</f>
        <v>#REF!</v>
      </c>
      <c r="G17" s="146"/>
      <c r="H17" s="146"/>
    </row>
    <row r="18" spans="1:8" ht="15.75">
      <c r="A18" s="166"/>
      <c r="B18" s="394" t="s">
        <v>193</v>
      </c>
      <c r="C18" s="395"/>
      <c r="D18" s="396"/>
      <c r="E18" s="171">
        <v>20000000000</v>
      </c>
      <c r="F18" s="171">
        <v>20000000000</v>
      </c>
      <c r="G18" s="146"/>
      <c r="H18" s="146"/>
    </row>
    <row r="19" spans="1:8" ht="15.75">
      <c r="A19" s="166"/>
      <c r="B19" s="394" t="s">
        <v>194</v>
      </c>
      <c r="C19" s="395"/>
      <c r="D19" s="396"/>
      <c r="E19" s="171">
        <v>50000000000</v>
      </c>
      <c r="F19" s="171">
        <v>50000000000</v>
      </c>
      <c r="G19" s="146"/>
      <c r="H19" s="146"/>
    </row>
    <row r="20" spans="1:8" ht="15.75">
      <c r="A20" s="166"/>
      <c r="B20" s="394" t="s">
        <v>195</v>
      </c>
      <c r="C20" s="395"/>
      <c r="D20" s="396"/>
      <c r="E20" s="173">
        <v>0.23799999999999999</v>
      </c>
      <c r="F20" s="173">
        <v>0.23799999999999999</v>
      </c>
      <c r="G20" s="146"/>
      <c r="H20" s="146"/>
    </row>
    <row r="21" spans="1:8" ht="15.75">
      <c r="A21" s="166"/>
      <c r="B21" s="394" t="s">
        <v>196</v>
      </c>
      <c r="C21" s="395"/>
      <c r="D21" s="396"/>
      <c r="E21" s="173">
        <v>0.19</v>
      </c>
      <c r="F21" s="173">
        <v>0.19</v>
      </c>
      <c r="G21" s="146"/>
      <c r="H21" s="146"/>
    </row>
    <row r="22" spans="1:8" ht="15.75">
      <c r="A22" s="166"/>
      <c r="B22" s="394" t="s">
        <v>197</v>
      </c>
      <c r="C22" s="395"/>
      <c r="D22" s="396"/>
      <c r="E22" s="174" t="e">
        <f>ROUND(IF(E17&lt;E18,E20,E21-(E21-E20)/(E19-E18)*(E19-E17)),3)</f>
        <v>#REF!</v>
      </c>
      <c r="F22" s="175" t="e">
        <f>ROUND(IF(F17&lt;F18,F20,F21-(F21-F20)/(F19-F18)*(F19-F17)),3)</f>
        <v>#REF!</v>
      </c>
      <c r="G22" s="146"/>
      <c r="H22" s="146"/>
    </row>
    <row r="23" spans="1:8" ht="15">
      <c r="A23" s="166"/>
      <c r="B23" s="166"/>
      <c r="C23" s="166"/>
      <c r="D23" s="166"/>
      <c r="E23" s="176" t="e">
        <f>ROUND(FORECAST(E17,E20:E21,E18:E19),3)</f>
        <v>#REF!</v>
      </c>
      <c r="F23" s="176" t="e">
        <f>ROUND(FORECAST(F17,F20:F21,F18:F19),3)</f>
        <v>#REF!</v>
      </c>
      <c r="G23" s="146"/>
      <c r="H23" s="146"/>
    </row>
    <row r="25" spans="1:8" ht="31.5">
      <c r="B25" s="397" t="s">
        <v>191</v>
      </c>
      <c r="C25" s="398"/>
      <c r="D25" s="399"/>
      <c r="E25" s="148" t="s">
        <v>184</v>
      </c>
      <c r="F25" s="148" t="s">
        <v>198</v>
      </c>
    </row>
    <row r="26" spans="1:8" ht="15.75">
      <c r="B26" s="394" t="s">
        <v>199</v>
      </c>
      <c r="C26" s="395"/>
      <c r="D26" s="396"/>
      <c r="E26" s="171" t="e">
        <f>F5</f>
        <v>#REF!</v>
      </c>
      <c r="F26" s="172" t="e">
        <f>F5</f>
        <v>#REF!</v>
      </c>
    </row>
    <row r="27" spans="1:8" ht="15.75">
      <c r="B27" s="394" t="s">
        <v>193</v>
      </c>
      <c r="C27" s="395"/>
      <c r="D27" s="396"/>
      <c r="E27" s="171">
        <v>20000000000</v>
      </c>
      <c r="F27" s="171">
        <v>20000000000</v>
      </c>
    </row>
    <row r="28" spans="1:8" ht="15.75">
      <c r="B28" s="394" t="s">
        <v>194</v>
      </c>
      <c r="C28" s="395"/>
      <c r="D28" s="396"/>
      <c r="E28" s="171">
        <v>50000000000</v>
      </c>
      <c r="F28" s="171">
        <v>50000000000</v>
      </c>
    </row>
    <row r="29" spans="1:8" ht="15.75">
      <c r="B29" s="394" t="s">
        <v>195</v>
      </c>
      <c r="C29" s="395"/>
      <c r="D29" s="396"/>
      <c r="E29" s="173">
        <v>0.252</v>
      </c>
      <c r="F29" s="173">
        <v>0.24399999999999999</v>
      </c>
    </row>
    <row r="30" spans="1:8" ht="15.75">
      <c r="B30" s="394" t="s">
        <v>196</v>
      </c>
      <c r="C30" s="395"/>
      <c r="D30" s="396"/>
      <c r="E30" s="173">
        <v>0.192</v>
      </c>
      <c r="F30" s="173">
        <v>0.185</v>
      </c>
    </row>
    <row r="31" spans="1:8" ht="15.75">
      <c r="B31" s="394" t="s">
        <v>197</v>
      </c>
      <c r="C31" s="395"/>
      <c r="D31" s="396"/>
      <c r="E31" s="174" t="e">
        <f>ROUND(IF(E26&lt;E27,E29,E30-(E30-E29)/(E28-E27)*(E28-E26)),3)</f>
        <v>#REF!</v>
      </c>
      <c r="F31" s="175" t="e">
        <f>ROUND(IF(F26&lt;F27,F29,F30-(F30-F29)/(F28-F27)*(F28-F26)),3)</f>
        <v>#REF!</v>
      </c>
    </row>
    <row r="32" spans="1:8" ht="15">
      <c r="B32" s="166"/>
      <c r="C32" s="166"/>
      <c r="D32" s="166"/>
      <c r="E32" s="176" t="e">
        <f>ROUND(FORECAST(E26,E29:E30,E27:E28),3)</f>
        <v>#REF!</v>
      </c>
      <c r="F32" s="176" t="e">
        <f>ROUND(FORECAST(F26,F29:F30,F27:F28),3)</f>
        <v>#REF!</v>
      </c>
    </row>
  </sheetData>
  <mergeCells count="25">
    <mergeCell ref="D7:E7"/>
    <mergeCell ref="A1:F1"/>
    <mergeCell ref="A2:F2"/>
    <mergeCell ref="D4:E4"/>
    <mergeCell ref="D5:E5"/>
    <mergeCell ref="D6:E6"/>
    <mergeCell ref="B22:D22"/>
    <mergeCell ref="D8:E8"/>
    <mergeCell ref="D9:E9"/>
    <mergeCell ref="D10:E10"/>
    <mergeCell ref="D11:E11"/>
    <mergeCell ref="D12:E12"/>
    <mergeCell ref="B16:D16"/>
    <mergeCell ref="B17:D17"/>
    <mergeCell ref="B18:D18"/>
    <mergeCell ref="B19:D19"/>
    <mergeCell ref="B20:D20"/>
    <mergeCell ref="B21:D21"/>
    <mergeCell ref="B31:D31"/>
    <mergeCell ref="B25:D25"/>
    <mergeCell ref="B26:D26"/>
    <mergeCell ref="B27:D27"/>
    <mergeCell ref="B28:D28"/>
    <mergeCell ref="B29:D29"/>
    <mergeCell ref="B30:D3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pageSetUpPr fitToPage="1"/>
  </sheetPr>
  <dimension ref="A1:N46"/>
  <sheetViews>
    <sheetView view="pageBreakPreview" zoomScale="96" zoomScaleNormal="110" zoomScaleSheetLayoutView="96" workbookViewId="0">
      <selection activeCell="E12" sqref="E12:K12"/>
    </sheetView>
  </sheetViews>
  <sheetFormatPr defaultColWidth="0" defaultRowHeight="0" customHeight="1" zeroHeight="1"/>
  <cols>
    <col min="1" max="1" width="5.75" style="2" customWidth="1"/>
    <col min="2" max="2" width="45.75" style="2" customWidth="1"/>
    <col min="3" max="3" width="7.75" style="2" customWidth="1"/>
    <col min="4" max="4" width="29.375" style="2" customWidth="1"/>
    <col min="5" max="5" width="8.75" style="2" customWidth="1"/>
    <col min="6" max="6" width="10.375" style="2" bestFit="1" customWidth="1"/>
    <col min="7" max="7" width="12.75" style="2" customWidth="1"/>
    <col min="8" max="8" width="9.25" style="2" customWidth="1"/>
    <col min="9" max="9" width="11.5" style="2" bestFit="1" customWidth="1"/>
    <col min="10" max="10" width="12.75" style="2" customWidth="1"/>
    <col min="11" max="11" width="10.75" style="2" customWidth="1"/>
    <col min="12" max="12" width="15.75" style="2" customWidth="1"/>
    <col min="13" max="13" width="2" style="2" customWidth="1"/>
    <col min="14" max="14" width="3.875" style="2" customWidth="1"/>
    <col min="15" max="16384" width="8.25" style="2" hidden="1"/>
  </cols>
  <sheetData>
    <row r="1" spans="1:12" ht="25.15" customHeight="1">
      <c r="A1" s="351" t="s">
        <v>153</v>
      </c>
      <c r="B1" s="351"/>
    </row>
    <row r="2" spans="1:12" s="3" customFormat="1" ht="30" customHeight="1">
      <c r="A2" s="345" t="s">
        <v>135</v>
      </c>
      <c r="B2" s="345"/>
      <c r="C2" s="345"/>
      <c r="D2" s="345"/>
      <c r="E2" s="345"/>
      <c r="F2" s="345"/>
      <c r="G2" s="345"/>
      <c r="H2" s="345"/>
      <c r="I2" s="345"/>
      <c r="J2" s="345"/>
      <c r="K2" s="345"/>
      <c r="L2" s="345"/>
    </row>
    <row r="3" spans="1:12" s="4" customFormat="1" ht="40.5" customHeight="1">
      <c r="A3" s="352" t="str">
        <f>"Dự án:  "&amp;TRIM(TM!C3)</f>
        <v>Dự án:  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v>
      </c>
      <c r="B3" s="352"/>
      <c r="C3" s="352"/>
      <c r="D3" s="352"/>
      <c r="E3" s="352"/>
      <c r="F3" s="352"/>
      <c r="G3" s="352"/>
      <c r="H3" s="352"/>
      <c r="I3" s="352"/>
      <c r="J3" s="352"/>
      <c r="K3" s="352"/>
      <c r="L3" s="352"/>
    </row>
    <row r="4" spans="1:12" s="4" customFormat="1" ht="3" customHeight="1">
      <c r="A4" s="353"/>
      <c r="B4" s="353"/>
      <c r="C4" s="353"/>
      <c r="D4" s="353"/>
      <c r="E4" s="353"/>
      <c r="F4" s="353"/>
      <c r="G4" s="353"/>
      <c r="H4" s="353"/>
      <c r="I4" s="353"/>
      <c r="J4" s="353"/>
      <c r="K4" s="353"/>
      <c r="L4" s="353"/>
    </row>
    <row r="5" spans="1:12" ht="30" customHeight="1">
      <c r="A5" s="417" t="s">
        <v>0</v>
      </c>
      <c r="B5" s="417" t="s">
        <v>1</v>
      </c>
      <c r="C5" s="417" t="s">
        <v>13</v>
      </c>
      <c r="D5" s="417" t="s">
        <v>2</v>
      </c>
      <c r="E5" s="418" t="s">
        <v>16</v>
      </c>
      <c r="F5" s="417" t="s">
        <v>17</v>
      </c>
      <c r="G5" s="417"/>
      <c r="H5" s="417"/>
      <c r="I5" s="417" t="s">
        <v>3</v>
      </c>
      <c r="J5" s="417"/>
      <c r="K5" s="417"/>
      <c r="L5" s="417" t="s">
        <v>117</v>
      </c>
    </row>
    <row r="6" spans="1:12" ht="30" customHeight="1">
      <c r="A6" s="417"/>
      <c r="B6" s="417"/>
      <c r="C6" s="417"/>
      <c r="D6" s="417"/>
      <c r="E6" s="419"/>
      <c r="F6" s="68" t="s">
        <v>18</v>
      </c>
      <c r="G6" s="68" t="s">
        <v>19</v>
      </c>
      <c r="H6" s="68" t="s">
        <v>20</v>
      </c>
      <c r="I6" s="68" t="s">
        <v>18</v>
      </c>
      <c r="J6" s="68" t="s">
        <v>19</v>
      </c>
      <c r="K6" s="68" t="s">
        <v>20</v>
      </c>
      <c r="L6" s="417"/>
    </row>
    <row r="7" spans="1:12" s="29" customFormat="1" ht="30" customHeight="1">
      <c r="A7" s="114" t="s">
        <v>4</v>
      </c>
      <c r="B7" s="115" t="s">
        <v>151</v>
      </c>
      <c r="C7" s="116"/>
      <c r="D7" s="116"/>
      <c r="E7" s="409"/>
      <c r="F7" s="409"/>
      <c r="G7" s="409"/>
      <c r="H7" s="409"/>
      <c r="I7" s="409"/>
      <c r="J7" s="409"/>
      <c r="K7" s="409"/>
      <c r="L7" s="70" t="e">
        <f>+SUBTOTAL(109,L8:L9)</f>
        <v>#REF!</v>
      </c>
    </row>
    <row r="8" spans="1:12" s="29" customFormat="1" ht="30" customHeight="1">
      <c r="A8" s="117"/>
      <c r="B8" s="118" t="s">
        <v>136</v>
      </c>
      <c r="C8" s="119" t="s">
        <v>118</v>
      </c>
      <c r="D8" s="119" t="s">
        <v>138</v>
      </c>
      <c r="E8" s="410" t="e">
        <f>TEXT(ROUND(TM!#REF!,0),"#.###")&amp;" / 1,1 x "&amp;ROUND(TM!#REF!,3)&amp;"% "</f>
        <v>#REF!</v>
      </c>
      <c r="F8" s="410"/>
      <c r="G8" s="410"/>
      <c r="H8" s="410"/>
      <c r="I8" s="410"/>
      <c r="J8" s="410"/>
      <c r="K8" s="410"/>
      <c r="L8" s="132" t="e">
        <f>ROUND((TM!#REF!/1.1)*(TM!#REF!/100),0)</f>
        <v>#REF!</v>
      </c>
    </row>
    <row r="9" spans="1:12" s="29" customFormat="1" ht="30" customHeight="1">
      <c r="A9" s="117"/>
      <c r="B9" s="118" t="s">
        <v>137</v>
      </c>
      <c r="C9" s="119" t="s">
        <v>118</v>
      </c>
      <c r="D9" s="119" t="s">
        <v>139</v>
      </c>
      <c r="E9" s="414" t="e">
        <f>TEXT(ROUND(TM!#REF!,0),"#.###")&amp;" / 1,1 x "&amp;ROUND(TM!#REF!,3)&amp;"% "</f>
        <v>#REF!</v>
      </c>
      <c r="F9" s="415"/>
      <c r="G9" s="415"/>
      <c r="H9" s="415"/>
      <c r="I9" s="415"/>
      <c r="J9" s="415"/>
      <c r="K9" s="416"/>
      <c r="L9" s="132" t="e">
        <f>ROUND((TM!#REF!/1.1)*(TM!#REF!/100),0)</f>
        <v>#REF!</v>
      </c>
    </row>
    <row r="10" spans="1:12" s="29" customFormat="1" ht="30" customHeight="1">
      <c r="A10" s="114" t="s">
        <v>5</v>
      </c>
      <c r="B10" s="115" t="s">
        <v>152</v>
      </c>
      <c r="C10" s="116"/>
      <c r="D10" s="116"/>
      <c r="E10" s="409"/>
      <c r="F10" s="409"/>
      <c r="G10" s="409"/>
      <c r="H10" s="409"/>
      <c r="I10" s="409"/>
      <c r="J10" s="409"/>
      <c r="K10" s="409"/>
      <c r="L10" s="70" t="e">
        <f>+SUBTOTAL(109,L11:L13)</f>
        <v>#REF!</v>
      </c>
    </row>
    <row r="11" spans="1:12" s="29" customFormat="1" ht="30" customHeight="1">
      <c r="A11" s="117"/>
      <c r="B11" s="118" t="s">
        <v>136</v>
      </c>
      <c r="C11" s="119" t="s">
        <v>118</v>
      </c>
      <c r="D11" s="119" t="s">
        <v>147</v>
      </c>
      <c r="E11" s="410" t="e">
        <f>TEXT(ROUND(TM!#REF!,0),"#.###")&amp;" / 1,1 x "&amp;ROUND(TM!#REF!,3)&amp;"% "</f>
        <v>#REF!</v>
      </c>
      <c r="F11" s="410"/>
      <c r="G11" s="410"/>
      <c r="H11" s="410"/>
      <c r="I11" s="410"/>
      <c r="J11" s="410"/>
      <c r="K11" s="410"/>
      <c r="L11" s="132" t="e">
        <f>ROUND((TM!#REF!/1.1)*(TM!#REF!/100),0)</f>
        <v>#REF!</v>
      </c>
    </row>
    <row r="12" spans="1:12" s="29" customFormat="1" ht="30" customHeight="1">
      <c r="A12" s="117"/>
      <c r="B12" s="118" t="s">
        <v>137</v>
      </c>
      <c r="C12" s="119" t="s">
        <v>118</v>
      </c>
      <c r="D12" s="119" t="s">
        <v>148</v>
      </c>
      <c r="E12" s="414" t="e">
        <f>TEXT(ROUND(TM!#REF!,0),"#.###")&amp;" / 1,1 x "&amp;ROUND(TM!#REF!,3)&amp;"% "</f>
        <v>#REF!</v>
      </c>
      <c r="F12" s="415"/>
      <c r="G12" s="415"/>
      <c r="H12" s="415"/>
      <c r="I12" s="415"/>
      <c r="J12" s="415"/>
      <c r="K12" s="416"/>
      <c r="L12" s="132" t="e">
        <f>ROUND((TM!#REF!/1.1)*(TM!#REF!/100),0)</f>
        <v>#REF!</v>
      </c>
    </row>
    <row r="13" spans="1:12" ht="3.75" customHeight="1"/>
    <row r="14" spans="1:12" s="5" customFormat="1" ht="30" customHeight="1">
      <c r="A14" s="114" t="s">
        <v>6</v>
      </c>
      <c r="B14" s="115" t="s">
        <v>145</v>
      </c>
      <c r="C14" s="115"/>
      <c r="D14" s="116" t="s">
        <v>120</v>
      </c>
      <c r="E14" s="411"/>
      <c r="F14" s="412"/>
      <c r="G14" s="412"/>
      <c r="H14" s="412"/>
      <c r="I14" s="412"/>
      <c r="J14" s="412"/>
      <c r="K14" s="413"/>
      <c r="L14" s="70" t="e">
        <f>+L7+L10</f>
        <v>#REF!</v>
      </c>
    </row>
    <row r="15" spans="1:12" s="5" customFormat="1" ht="30" customHeight="1">
      <c r="A15" s="114" t="s">
        <v>7</v>
      </c>
      <c r="B15" s="115" t="s">
        <v>9</v>
      </c>
      <c r="C15" s="115"/>
      <c r="D15" s="116" t="s">
        <v>157</v>
      </c>
      <c r="E15" s="411"/>
      <c r="F15" s="412"/>
      <c r="G15" s="412"/>
      <c r="H15" s="412"/>
      <c r="I15" s="412"/>
      <c r="J15" s="412"/>
      <c r="K15" s="413"/>
      <c r="L15" s="70" t="e">
        <f>ROUND(L14*RIGHT($D$15,3),0)</f>
        <v>#REF!</v>
      </c>
    </row>
    <row r="16" spans="1:12" s="5" customFormat="1" ht="30" customHeight="1">
      <c r="A16" s="114" t="s">
        <v>8</v>
      </c>
      <c r="B16" s="115" t="s">
        <v>119</v>
      </c>
      <c r="C16" s="115"/>
      <c r="D16" s="116" t="s">
        <v>146</v>
      </c>
      <c r="E16" s="411"/>
      <c r="F16" s="412"/>
      <c r="G16" s="412"/>
      <c r="H16" s="412"/>
      <c r="I16" s="412"/>
      <c r="J16" s="412"/>
      <c r="K16" s="413"/>
      <c r="L16" s="70" t="e">
        <f>+L15+L14</f>
        <v>#REF!</v>
      </c>
    </row>
    <row r="17" spans="1:12" s="5" customFormat="1" ht="3" customHeight="1">
      <c r="A17" s="120"/>
      <c r="B17" s="121"/>
      <c r="C17" s="121"/>
      <c r="D17" s="122"/>
      <c r="E17" s="122"/>
      <c r="F17" s="122"/>
      <c r="G17" s="122"/>
      <c r="H17" s="122"/>
      <c r="I17" s="122"/>
      <c r="J17" s="122"/>
      <c r="K17" s="122"/>
      <c r="L17" s="123"/>
    </row>
    <row r="18" spans="1:12" s="5" customFormat="1" ht="19.899999999999999" customHeight="1">
      <c r="A18" s="14"/>
      <c r="B18" s="15" t="s">
        <v>10</v>
      </c>
      <c r="C18" s="15"/>
      <c r="D18" s="25"/>
      <c r="E18" s="25"/>
      <c r="F18" s="25"/>
      <c r="G18" s="25"/>
      <c r="H18" s="25"/>
      <c r="I18" s="25"/>
      <c r="J18" s="25"/>
      <c r="K18" s="25"/>
      <c r="L18" s="24"/>
    </row>
    <row r="19" spans="1:12" s="5" customFormat="1" ht="19.899999999999999" customHeight="1">
      <c r="A19" s="14"/>
      <c r="B19" s="64" t="s">
        <v>155</v>
      </c>
      <c r="C19" s="17"/>
      <c r="D19" s="16"/>
      <c r="E19" s="16"/>
      <c r="F19" s="16"/>
      <c r="G19" s="16"/>
      <c r="H19" s="16"/>
      <c r="I19" s="16"/>
      <c r="J19" s="16"/>
      <c r="K19" s="16"/>
      <c r="L19" s="124"/>
    </row>
    <row r="20" spans="1:12" s="5" customFormat="1" ht="19.899999999999999" customHeight="1">
      <c r="A20" s="14"/>
      <c r="B20" s="64" t="s">
        <v>156</v>
      </c>
      <c r="C20" s="17"/>
      <c r="D20" s="16"/>
      <c r="E20" s="16"/>
      <c r="F20" s="16"/>
      <c r="G20" s="16"/>
      <c r="H20" s="16"/>
      <c r="I20" s="16"/>
      <c r="J20" s="16"/>
      <c r="K20" s="16"/>
      <c r="L20" s="124"/>
    </row>
    <row r="21" spans="1:12" s="5" customFormat="1" ht="19.899999999999999" customHeight="1">
      <c r="A21" s="14"/>
      <c r="B21" s="64" t="s">
        <v>149</v>
      </c>
      <c r="C21" s="17"/>
      <c r="D21" s="16"/>
      <c r="E21" s="16"/>
      <c r="F21" s="16"/>
      <c r="G21" s="16"/>
      <c r="H21" s="16"/>
      <c r="I21" s="16"/>
      <c r="J21" s="16"/>
      <c r="K21" s="16"/>
      <c r="L21" s="124"/>
    </row>
    <row r="22" spans="1:12" s="5" customFormat="1" ht="19.899999999999999" customHeight="1">
      <c r="A22" s="14"/>
      <c r="B22" s="64" t="s">
        <v>150</v>
      </c>
      <c r="C22" s="17"/>
      <c r="D22" s="16"/>
      <c r="E22" s="16"/>
      <c r="F22" s="16"/>
      <c r="G22" s="16"/>
      <c r="H22" s="16"/>
      <c r="I22" s="16"/>
      <c r="J22" s="16"/>
      <c r="K22" s="16"/>
      <c r="L22" s="124"/>
    </row>
    <row r="23" spans="1:12" ht="18" customHeight="1"/>
    <row r="24" spans="1:12" ht="13.9" customHeight="1"/>
    <row r="25" spans="1:12" ht="13.9" customHeight="1"/>
    <row r="26" spans="1:12" ht="13.9" customHeight="1"/>
    <row r="27" spans="1:12" ht="13.9" customHeight="1"/>
    <row r="28" spans="1:12" ht="13.9" customHeight="1">
      <c r="D28" s="127"/>
    </row>
    <row r="29" spans="1:12" ht="13.9" customHeight="1"/>
    <row r="30" spans="1:12" ht="13.9" customHeight="1"/>
    <row r="31" spans="1:12" ht="13.9" customHeight="1"/>
    <row r="32" spans="1:12" ht="13.9" customHeight="1"/>
    <row r="33" ht="13.9" customHeight="1"/>
    <row r="34" ht="13.9" customHeight="1"/>
    <row r="35" ht="13.9" customHeight="1"/>
    <row r="36" ht="13.9" customHeight="1"/>
    <row r="37" ht="13.9" customHeight="1"/>
    <row r="38" ht="13.9" customHeight="1"/>
    <row r="39" ht="13.9" customHeight="1"/>
    <row r="40" ht="13.9" customHeight="1"/>
    <row r="41" ht="13.9" customHeight="1"/>
    <row r="42" ht="13.9" customHeight="1"/>
    <row r="43" ht="13.9" customHeight="1"/>
    <row r="44" ht="13.9" customHeight="1"/>
    <row r="45" ht="13.9" customHeight="1"/>
    <row r="46" ht="13.9" customHeight="1"/>
  </sheetData>
  <mergeCells count="21">
    <mergeCell ref="A1:B1"/>
    <mergeCell ref="A2:L2"/>
    <mergeCell ref="A3:L3"/>
    <mergeCell ref="A4:L4"/>
    <mergeCell ref="A5:A6"/>
    <mergeCell ref="B5:B6"/>
    <mergeCell ref="C5:C6"/>
    <mergeCell ref="D5:D6"/>
    <mergeCell ref="E5:E6"/>
    <mergeCell ref="F5:H5"/>
    <mergeCell ref="I5:K5"/>
    <mergeCell ref="L5:L6"/>
    <mergeCell ref="E7:K7"/>
    <mergeCell ref="E8:K8"/>
    <mergeCell ref="E15:K15"/>
    <mergeCell ref="E16:K16"/>
    <mergeCell ref="E9:K9"/>
    <mergeCell ref="E10:K10"/>
    <mergeCell ref="E11:K11"/>
    <mergeCell ref="E12:K12"/>
    <mergeCell ref="E14:K14"/>
  </mergeCells>
  <printOptions horizontalCentered="1"/>
  <pageMargins left="0.35" right="0.35" top="0.5" bottom="0.5" header="0.3" footer="0.3"/>
  <pageSetup paperSize="9"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pageSetUpPr fitToPage="1"/>
  </sheetPr>
  <dimension ref="A1:WVP23"/>
  <sheetViews>
    <sheetView view="pageBreakPreview" topLeftCell="A7" zoomScaleNormal="100" zoomScaleSheetLayoutView="100" workbookViewId="0">
      <selection activeCell="C14" sqref="C14"/>
    </sheetView>
  </sheetViews>
  <sheetFormatPr defaultColWidth="0" defaultRowHeight="12"/>
  <cols>
    <col min="1" max="1" width="5.75" style="2" customWidth="1"/>
    <col min="2" max="2" width="50.75" style="2" customWidth="1"/>
    <col min="3" max="3" width="40.75" style="2" customWidth="1"/>
    <col min="4" max="4" width="30.75" style="2" customWidth="1"/>
    <col min="5" max="5" width="2" style="2" customWidth="1"/>
    <col min="6" max="7" width="8.25" style="2" hidden="1"/>
    <col min="8" max="8" width="8.625" style="2" hidden="1"/>
    <col min="9" max="256" width="8.25" style="2" hidden="1"/>
    <col min="257" max="257" width="9.625" style="2" hidden="1"/>
    <col min="258" max="258" width="45" style="2" hidden="1"/>
    <col min="259" max="259" width="37.25" style="2" hidden="1"/>
    <col min="260" max="260" width="33.625" style="2" hidden="1"/>
    <col min="261" max="263" width="8.25" style="2" hidden="1"/>
    <col min="264" max="264" width="8.625" style="2" hidden="1"/>
    <col min="265" max="512" width="8.25" style="2" hidden="1"/>
    <col min="513" max="513" width="9.625" style="2" hidden="1"/>
    <col min="514" max="514" width="45" style="2" hidden="1"/>
    <col min="515" max="515" width="37.25" style="2" hidden="1"/>
    <col min="516" max="516" width="33.625" style="2" hidden="1"/>
    <col min="517" max="519" width="8.25" style="2" hidden="1"/>
    <col min="520" max="520" width="8.625" style="2" hidden="1"/>
    <col min="521" max="768" width="8.25" style="2" hidden="1"/>
    <col min="769" max="769" width="9.625" style="2" hidden="1"/>
    <col min="770" max="770" width="45" style="2" hidden="1"/>
    <col min="771" max="771" width="37.25" style="2" hidden="1"/>
    <col min="772" max="772" width="33.625" style="2" hidden="1"/>
    <col min="773" max="775" width="8.25" style="2" hidden="1"/>
    <col min="776" max="776" width="8.625" style="2" hidden="1"/>
    <col min="777" max="1024" width="8.25" style="2" hidden="1"/>
    <col min="1025" max="1025" width="9.625" style="2" hidden="1"/>
    <col min="1026" max="1026" width="45" style="2" hidden="1"/>
    <col min="1027" max="1027" width="37.25" style="2" hidden="1"/>
    <col min="1028" max="1028" width="33.625" style="2" hidden="1"/>
    <col min="1029" max="1031" width="8.25" style="2" hidden="1"/>
    <col min="1032" max="1032" width="8.625" style="2" hidden="1"/>
    <col min="1033" max="1280" width="8.25" style="2" hidden="1"/>
    <col min="1281" max="1281" width="9.625" style="2" hidden="1"/>
    <col min="1282" max="1282" width="45" style="2" hidden="1"/>
    <col min="1283" max="1283" width="37.25" style="2" hidden="1"/>
    <col min="1284" max="1284" width="33.625" style="2" hidden="1"/>
    <col min="1285" max="1287" width="8.25" style="2" hidden="1"/>
    <col min="1288" max="1288" width="8.625" style="2" hidden="1"/>
    <col min="1289" max="1536" width="8.25" style="2" hidden="1"/>
    <col min="1537" max="1537" width="9.625" style="2" hidden="1"/>
    <col min="1538" max="1538" width="45" style="2" hidden="1"/>
    <col min="1539" max="1539" width="37.25" style="2" hidden="1"/>
    <col min="1540" max="1540" width="33.625" style="2" hidden="1"/>
    <col min="1541" max="1543" width="8.25" style="2" hidden="1"/>
    <col min="1544" max="1544" width="8.625" style="2" hidden="1"/>
    <col min="1545" max="1792" width="8.25" style="2" hidden="1"/>
    <col min="1793" max="1793" width="9.625" style="2" hidden="1"/>
    <col min="1794" max="1794" width="45" style="2" hidden="1"/>
    <col min="1795" max="1795" width="37.25" style="2" hidden="1"/>
    <col min="1796" max="1796" width="33.625" style="2" hidden="1"/>
    <col min="1797" max="1799" width="8.25" style="2" hidden="1"/>
    <col min="1800" max="1800" width="8.625" style="2" hidden="1"/>
    <col min="1801" max="2048" width="8.25" style="2" hidden="1"/>
    <col min="2049" max="2049" width="9.625" style="2" hidden="1"/>
    <col min="2050" max="2050" width="45" style="2" hidden="1"/>
    <col min="2051" max="2051" width="37.25" style="2" hidden="1"/>
    <col min="2052" max="2052" width="33.625" style="2" hidden="1"/>
    <col min="2053" max="2055" width="8.25" style="2" hidden="1"/>
    <col min="2056" max="2056" width="8.625" style="2" hidden="1"/>
    <col min="2057" max="2304" width="8.25" style="2" hidden="1"/>
    <col min="2305" max="2305" width="9.625" style="2" hidden="1"/>
    <col min="2306" max="2306" width="45" style="2" hidden="1"/>
    <col min="2307" max="2307" width="37.25" style="2" hidden="1"/>
    <col min="2308" max="2308" width="33.625" style="2" hidden="1"/>
    <col min="2309" max="2311" width="8.25" style="2" hidden="1"/>
    <col min="2312" max="2312" width="8.625" style="2" hidden="1"/>
    <col min="2313" max="2560" width="8.25" style="2" hidden="1"/>
    <col min="2561" max="2561" width="9.625" style="2" hidden="1"/>
    <col min="2562" max="2562" width="45" style="2" hidden="1"/>
    <col min="2563" max="2563" width="37.25" style="2" hidden="1"/>
    <col min="2564" max="2564" width="33.625" style="2" hidden="1"/>
    <col min="2565" max="2567" width="8.25" style="2" hidden="1"/>
    <col min="2568" max="2568" width="8.625" style="2" hidden="1"/>
    <col min="2569" max="2816" width="8.25" style="2" hidden="1"/>
    <col min="2817" max="2817" width="9.625" style="2" hidden="1"/>
    <col min="2818" max="2818" width="45" style="2" hidden="1"/>
    <col min="2819" max="2819" width="37.25" style="2" hidden="1"/>
    <col min="2820" max="2820" width="33.625" style="2" hidden="1"/>
    <col min="2821" max="2823" width="8.25" style="2" hidden="1"/>
    <col min="2824" max="2824" width="8.625" style="2" hidden="1"/>
    <col min="2825" max="3072" width="8.25" style="2" hidden="1"/>
    <col min="3073" max="3073" width="9.625" style="2" hidden="1"/>
    <col min="3074" max="3074" width="45" style="2" hidden="1"/>
    <col min="3075" max="3075" width="37.25" style="2" hidden="1"/>
    <col min="3076" max="3076" width="33.625" style="2" hidden="1"/>
    <col min="3077" max="3079" width="8.25" style="2" hidden="1"/>
    <col min="3080" max="3080" width="8.625" style="2" hidden="1"/>
    <col min="3081" max="3328" width="8.25" style="2" hidden="1"/>
    <col min="3329" max="3329" width="9.625" style="2" hidden="1"/>
    <col min="3330" max="3330" width="45" style="2" hidden="1"/>
    <col min="3331" max="3331" width="37.25" style="2" hidden="1"/>
    <col min="3332" max="3332" width="33.625" style="2" hidden="1"/>
    <col min="3333" max="3335" width="8.25" style="2" hidden="1"/>
    <col min="3336" max="3336" width="8.625" style="2" hidden="1"/>
    <col min="3337" max="3584" width="8.25" style="2" hidden="1"/>
    <col min="3585" max="3585" width="9.625" style="2" hidden="1"/>
    <col min="3586" max="3586" width="45" style="2" hidden="1"/>
    <col min="3587" max="3587" width="37.25" style="2" hidden="1"/>
    <col min="3588" max="3588" width="33.625" style="2" hidden="1"/>
    <col min="3589" max="3591" width="8.25" style="2" hidden="1"/>
    <col min="3592" max="3592" width="8.625" style="2" hidden="1"/>
    <col min="3593" max="3840" width="8.25" style="2" hidden="1"/>
    <col min="3841" max="3841" width="9.625" style="2" hidden="1"/>
    <col min="3842" max="3842" width="45" style="2" hidden="1"/>
    <col min="3843" max="3843" width="37.25" style="2" hidden="1"/>
    <col min="3844" max="3844" width="33.625" style="2" hidden="1"/>
    <col min="3845" max="3847" width="8.25" style="2" hidden="1"/>
    <col min="3848" max="3848" width="8.625" style="2" hidden="1"/>
    <col min="3849" max="4096" width="8.25" style="2" hidden="1"/>
    <col min="4097" max="4097" width="9.625" style="2" hidden="1"/>
    <col min="4098" max="4098" width="45" style="2" hidden="1"/>
    <col min="4099" max="4099" width="37.25" style="2" hidden="1"/>
    <col min="4100" max="4100" width="33.625" style="2" hidden="1"/>
    <col min="4101" max="4103" width="8.25" style="2" hidden="1"/>
    <col min="4104" max="4104" width="8.625" style="2" hidden="1"/>
    <col min="4105" max="4352" width="8.25" style="2" hidden="1"/>
    <col min="4353" max="4353" width="9.625" style="2" hidden="1"/>
    <col min="4354" max="4354" width="45" style="2" hidden="1"/>
    <col min="4355" max="4355" width="37.25" style="2" hidden="1"/>
    <col min="4356" max="4356" width="33.625" style="2" hidden="1"/>
    <col min="4357" max="4359" width="8.25" style="2" hidden="1"/>
    <col min="4360" max="4360" width="8.625" style="2" hidden="1"/>
    <col min="4361" max="4608" width="8.25" style="2" hidden="1"/>
    <col min="4609" max="4609" width="9.625" style="2" hidden="1"/>
    <col min="4610" max="4610" width="45" style="2" hidden="1"/>
    <col min="4611" max="4611" width="37.25" style="2" hidden="1"/>
    <col min="4612" max="4612" width="33.625" style="2" hidden="1"/>
    <col min="4613" max="4615" width="8.25" style="2" hidden="1"/>
    <col min="4616" max="4616" width="8.625" style="2" hidden="1"/>
    <col min="4617" max="4864" width="8.25" style="2" hidden="1"/>
    <col min="4865" max="4865" width="9.625" style="2" hidden="1"/>
    <col min="4866" max="4866" width="45" style="2" hidden="1"/>
    <col min="4867" max="4867" width="37.25" style="2" hidden="1"/>
    <col min="4868" max="4868" width="33.625" style="2" hidden="1"/>
    <col min="4869" max="4871" width="8.25" style="2" hidden="1"/>
    <col min="4872" max="4872" width="8.625" style="2" hidden="1"/>
    <col min="4873" max="5120" width="8.25" style="2" hidden="1"/>
    <col min="5121" max="5121" width="9.625" style="2" hidden="1"/>
    <col min="5122" max="5122" width="45" style="2" hidden="1"/>
    <col min="5123" max="5123" width="37.25" style="2" hidden="1"/>
    <col min="5124" max="5124" width="33.625" style="2" hidden="1"/>
    <col min="5125" max="5127" width="8.25" style="2" hidden="1"/>
    <col min="5128" max="5128" width="8.625" style="2" hidden="1"/>
    <col min="5129" max="5376" width="8.25" style="2" hidden="1"/>
    <col min="5377" max="5377" width="9.625" style="2" hidden="1"/>
    <col min="5378" max="5378" width="45" style="2" hidden="1"/>
    <col min="5379" max="5379" width="37.25" style="2" hidden="1"/>
    <col min="5380" max="5380" width="33.625" style="2" hidden="1"/>
    <col min="5381" max="5383" width="8.25" style="2" hidden="1"/>
    <col min="5384" max="5384" width="8.625" style="2" hidden="1"/>
    <col min="5385" max="5632" width="8.25" style="2" hidden="1"/>
    <col min="5633" max="5633" width="9.625" style="2" hidden="1"/>
    <col min="5634" max="5634" width="45" style="2" hidden="1"/>
    <col min="5635" max="5635" width="37.25" style="2" hidden="1"/>
    <col min="5636" max="5636" width="33.625" style="2" hidden="1"/>
    <col min="5637" max="5639" width="8.25" style="2" hidden="1"/>
    <col min="5640" max="5640" width="8.625" style="2" hidden="1"/>
    <col min="5641" max="5888" width="8.25" style="2" hidden="1"/>
    <col min="5889" max="5889" width="9.625" style="2" hidden="1"/>
    <col min="5890" max="5890" width="45" style="2" hidden="1"/>
    <col min="5891" max="5891" width="37.25" style="2" hidden="1"/>
    <col min="5892" max="5892" width="33.625" style="2" hidden="1"/>
    <col min="5893" max="5895" width="8.25" style="2" hidden="1"/>
    <col min="5896" max="5896" width="8.625" style="2" hidden="1"/>
    <col min="5897" max="6144" width="8.25" style="2" hidden="1"/>
    <col min="6145" max="6145" width="9.625" style="2" hidden="1"/>
    <col min="6146" max="6146" width="45" style="2" hidden="1"/>
    <col min="6147" max="6147" width="37.25" style="2" hidden="1"/>
    <col min="6148" max="6148" width="33.625" style="2" hidden="1"/>
    <col min="6149" max="6151" width="8.25" style="2" hidden="1"/>
    <col min="6152" max="6152" width="8.625" style="2" hidden="1"/>
    <col min="6153" max="6400" width="8.25" style="2" hidden="1"/>
    <col min="6401" max="6401" width="9.625" style="2" hidden="1"/>
    <col min="6402" max="6402" width="45" style="2" hidden="1"/>
    <col min="6403" max="6403" width="37.25" style="2" hidden="1"/>
    <col min="6404" max="6404" width="33.625" style="2" hidden="1"/>
    <col min="6405" max="6407" width="8.25" style="2" hidden="1"/>
    <col min="6408" max="6408" width="8.625" style="2" hidden="1"/>
    <col min="6409" max="6656" width="8.25" style="2" hidden="1"/>
    <col min="6657" max="6657" width="9.625" style="2" hidden="1"/>
    <col min="6658" max="6658" width="45" style="2" hidden="1"/>
    <col min="6659" max="6659" width="37.25" style="2" hidden="1"/>
    <col min="6660" max="6660" width="33.625" style="2" hidden="1"/>
    <col min="6661" max="6663" width="8.25" style="2" hidden="1"/>
    <col min="6664" max="6664" width="8.625" style="2" hidden="1"/>
    <col min="6665" max="6912" width="8.25" style="2" hidden="1"/>
    <col min="6913" max="6913" width="9.625" style="2" hidden="1"/>
    <col min="6914" max="6914" width="45" style="2" hidden="1"/>
    <col min="6915" max="6915" width="37.25" style="2" hidden="1"/>
    <col min="6916" max="6916" width="33.625" style="2" hidden="1"/>
    <col min="6917" max="6919" width="8.25" style="2" hidden="1"/>
    <col min="6920" max="6920" width="8.625" style="2" hidden="1"/>
    <col min="6921" max="7168" width="8.25" style="2" hidden="1"/>
    <col min="7169" max="7169" width="9.625" style="2" hidden="1"/>
    <col min="7170" max="7170" width="45" style="2" hidden="1"/>
    <col min="7171" max="7171" width="37.25" style="2" hidden="1"/>
    <col min="7172" max="7172" width="33.625" style="2" hidden="1"/>
    <col min="7173" max="7175" width="8.25" style="2" hidden="1"/>
    <col min="7176" max="7176" width="8.625" style="2" hidden="1"/>
    <col min="7177" max="7424" width="8.25" style="2" hidden="1"/>
    <col min="7425" max="7425" width="9.625" style="2" hidden="1"/>
    <col min="7426" max="7426" width="45" style="2" hidden="1"/>
    <col min="7427" max="7427" width="37.25" style="2" hidden="1"/>
    <col min="7428" max="7428" width="33.625" style="2" hidden="1"/>
    <col min="7429" max="7431" width="8.25" style="2" hidden="1"/>
    <col min="7432" max="7432" width="8.625" style="2" hidden="1"/>
    <col min="7433" max="7680" width="8.25" style="2" hidden="1"/>
    <col min="7681" max="7681" width="9.625" style="2" hidden="1"/>
    <col min="7682" max="7682" width="45" style="2" hidden="1"/>
    <col min="7683" max="7683" width="37.25" style="2" hidden="1"/>
    <col min="7684" max="7684" width="33.625" style="2" hidden="1"/>
    <col min="7685" max="7687" width="8.25" style="2" hidden="1"/>
    <col min="7688" max="7688" width="8.625" style="2" hidden="1"/>
    <col min="7689" max="7936" width="8.25" style="2" hidden="1"/>
    <col min="7937" max="7937" width="9.625" style="2" hidden="1"/>
    <col min="7938" max="7938" width="45" style="2" hidden="1"/>
    <col min="7939" max="7939" width="37.25" style="2" hidden="1"/>
    <col min="7940" max="7940" width="33.625" style="2" hidden="1"/>
    <col min="7941" max="7943" width="8.25" style="2" hidden="1"/>
    <col min="7944" max="7944" width="8.625" style="2" hidden="1"/>
    <col min="7945" max="8192" width="8.25" style="2" hidden="1"/>
    <col min="8193" max="8193" width="9.625" style="2" hidden="1"/>
    <col min="8194" max="8194" width="45" style="2" hidden="1"/>
    <col min="8195" max="8195" width="37.25" style="2" hidden="1"/>
    <col min="8196" max="8196" width="33.625" style="2" hidden="1"/>
    <col min="8197" max="8199" width="8.25" style="2" hidden="1"/>
    <col min="8200" max="8200" width="8.625" style="2" hidden="1"/>
    <col min="8201" max="8448" width="8.25" style="2" hidden="1"/>
    <col min="8449" max="8449" width="9.625" style="2" hidden="1"/>
    <col min="8450" max="8450" width="45" style="2" hidden="1"/>
    <col min="8451" max="8451" width="37.25" style="2" hidden="1"/>
    <col min="8452" max="8452" width="33.625" style="2" hidden="1"/>
    <col min="8453" max="8455" width="8.25" style="2" hidden="1"/>
    <col min="8456" max="8456" width="8.625" style="2" hidden="1"/>
    <col min="8457" max="8704" width="8.25" style="2" hidden="1"/>
    <col min="8705" max="8705" width="9.625" style="2" hidden="1"/>
    <col min="8706" max="8706" width="45" style="2" hidden="1"/>
    <col min="8707" max="8707" width="37.25" style="2" hidden="1"/>
    <col min="8708" max="8708" width="33.625" style="2" hidden="1"/>
    <col min="8709" max="8711" width="8.25" style="2" hidden="1"/>
    <col min="8712" max="8712" width="8.625" style="2" hidden="1"/>
    <col min="8713" max="8960" width="8.25" style="2" hidden="1"/>
    <col min="8961" max="8961" width="9.625" style="2" hidden="1"/>
    <col min="8962" max="8962" width="45" style="2" hidden="1"/>
    <col min="8963" max="8963" width="37.25" style="2" hidden="1"/>
    <col min="8964" max="8964" width="33.625" style="2" hidden="1"/>
    <col min="8965" max="8967" width="8.25" style="2" hidden="1"/>
    <col min="8968" max="8968" width="8.625" style="2" hidden="1"/>
    <col min="8969" max="9216" width="8.25" style="2" hidden="1"/>
    <col min="9217" max="9217" width="9.625" style="2" hidden="1"/>
    <col min="9218" max="9218" width="45" style="2" hidden="1"/>
    <col min="9219" max="9219" width="37.25" style="2" hidden="1"/>
    <col min="9220" max="9220" width="33.625" style="2" hidden="1"/>
    <col min="9221" max="9223" width="8.25" style="2" hidden="1"/>
    <col min="9224" max="9224" width="8.625" style="2" hidden="1"/>
    <col min="9225" max="9472" width="8.25" style="2" hidden="1"/>
    <col min="9473" max="9473" width="9.625" style="2" hidden="1"/>
    <col min="9474" max="9474" width="45" style="2" hidden="1"/>
    <col min="9475" max="9475" width="37.25" style="2" hidden="1"/>
    <col min="9476" max="9476" width="33.625" style="2" hidden="1"/>
    <col min="9477" max="9479" width="8.25" style="2" hidden="1"/>
    <col min="9480" max="9480" width="8.625" style="2" hidden="1"/>
    <col min="9481" max="9728" width="8.25" style="2" hidden="1"/>
    <col min="9729" max="9729" width="9.625" style="2" hidden="1"/>
    <col min="9730" max="9730" width="45" style="2" hidden="1"/>
    <col min="9731" max="9731" width="37.25" style="2" hidden="1"/>
    <col min="9732" max="9732" width="33.625" style="2" hidden="1"/>
    <col min="9733" max="9735" width="8.25" style="2" hidden="1"/>
    <col min="9736" max="9736" width="8.625" style="2" hidden="1"/>
    <col min="9737" max="9984" width="8.25" style="2" hidden="1"/>
    <col min="9985" max="9985" width="9.625" style="2" hidden="1"/>
    <col min="9986" max="9986" width="45" style="2" hidden="1"/>
    <col min="9987" max="9987" width="37.25" style="2" hidden="1"/>
    <col min="9988" max="9988" width="33.625" style="2" hidden="1"/>
    <col min="9989" max="9991" width="8.25" style="2" hidden="1"/>
    <col min="9992" max="9992" width="8.625" style="2" hidden="1"/>
    <col min="9993" max="10240" width="8.25" style="2" hidden="1"/>
    <col min="10241" max="10241" width="9.625" style="2" hidden="1"/>
    <col min="10242" max="10242" width="45" style="2" hidden="1"/>
    <col min="10243" max="10243" width="37.25" style="2" hidden="1"/>
    <col min="10244" max="10244" width="33.625" style="2" hidden="1"/>
    <col min="10245" max="10247" width="8.25" style="2" hidden="1"/>
    <col min="10248" max="10248" width="8.625" style="2" hidden="1"/>
    <col min="10249" max="10496" width="8.25" style="2" hidden="1"/>
    <col min="10497" max="10497" width="9.625" style="2" hidden="1"/>
    <col min="10498" max="10498" width="45" style="2" hidden="1"/>
    <col min="10499" max="10499" width="37.25" style="2" hidden="1"/>
    <col min="10500" max="10500" width="33.625" style="2" hidden="1"/>
    <col min="10501" max="10503" width="8.25" style="2" hidden="1"/>
    <col min="10504" max="10504" width="8.625" style="2" hidden="1"/>
    <col min="10505" max="10752" width="8.25" style="2" hidden="1"/>
    <col min="10753" max="10753" width="9.625" style="2" hidden="1"/>
    <col min="10754" max="10754" width="45" style="2" hidden="1"/>
    <col min="10755" max="10755" width="37.25" style="2" hidden="1"/>
    <col min="10756" max="10756" width="33.625" style="2" hidden="1"/>
    <col min="10757" max="10759" width="8.25" style="2" hidden="1"/>
    <col min="10760" max="10760" width="8.625" style="2" hidden="1"/>
    <col min="10761" max="11008" width="8.25" style="2" hidden="1"/>
    <col min="11009" max="11009" width="9.625" style="2" hidden="1"/>
    <col min="11010" max="11010" width="45" style="2" hidden="1"/>
    <col min="11011" max="11011" width="37.25" style="2" hidden="1"/>
    <col min="11012" max="11012" width="33.625" style="2" hidden="1"/>
    <col min="11013" max="11015" width="8.25" style="2" hidden="1"/>
    <col min="11016" max="11016" width="8.625" style="2" hidden="1"/>
    <col min="11017" max="11264" width="8.25" style="2" hidden="1"/>
    <col min="11265" max="11265" width="9.625" style="2" hidden="1"/>
    <col min="11266" max="11266" width="45" style="2" hidden="1"/>
    <col min="11267" max="11267" width="37.25" style="2" hidden="1"/>
    <col min="11268" max="11268" width="33.625" style="2" hidden="1"/>
    <col min="11269" max="11271" width="8.25" style="2" hidden="1"/>
    <col min="11272" max="11272" width="8.625" style="2" hidden="1"/>
    <col min="11273" max="11520" width="8.25" style="2" hidden="1"/>
    <col min="11521" max="11521" width="9.625" style="2" hidden="1"/>
    <col min="11522" max="11522" width="45" style="2" hidden="1"/>
    <col min="11523" max="11523" width="37.25" style="2" hidden="1"/>
    <col min="11524" max="11524" width="33.625" style="2" hidden="1"/>
    <col min="11525" max="11527" width="8.25" style="2" hidden="1"/>
    <col min="11528" max="11528" width="8.625" style="2" hidden="1"/>
    <col min="11529" max="11776" width="8.25" style="2" hidden="1"/>
    <col min="11777" max="11777" width="9.625" style="2" hidden="1"/>
    <col min="11778" max="11778" width="45" style="2" hidden="1"/>
    <col min="11779" max="11779" width="37.25" style="2" hidden="1"/>
    <col min="11780" max="11780" width="33.625" style="2" hidden="1"/>
    <col min="11781" max="11783" width="8.25" style="2" hidden="1"/>
    <col min="11784" max="11784" width="8.625" style="2" hidden="1"/>
    <col min="11785" max="12032" width="8.25" style="2" hidden="1"/>
    <col min="12033" max="12033" width="9.625" style="2" hidden="1"/>
    <col min="12034" max="12034" width="45" style="2" hidden="1"/>
    <col min="12035" max="12035" width="37.25" style="2" hidden="1"/>
    <col min="12036" max="12036" width="33.625" style="2" hidden="1"/>
    <col min="12037" max="12039" width="8.25" style="2" hidden="1"/>
    <col min="12040" max="12040" width="8.625" style="2" hidden="1"/>
    <col min="12041" max="12288" width="8.25" style="2" hidden="1"/>
    <col min="12289" max="12289" width="9.625" style="2" hidden="1"/>
    <col min="12290" max="12290" width="45" style="2" hidden="1"/>
    <col min="12291" max="12291" width="37.25" style="2" hidden="1"/>
    <col min="12292" max="12292" width="33.625" style="2" hidden="1"/>
    <col min="12293" max="12295" width="8.25" style="2" hidden="1"/>
    <col min="12296" max="12296" width="8.625" style="2" hidden="1"/>
    <col min="12297" max="12544" width="8.25" style="2" hidden="1"/>
    <col min="12545" max="12545" width="9.625" style="2" hidden="1"/>
    <col min="12546" max="12546" width="45" style="2" hidden="1"/>
    <col min="12547" max="12547" width="37.25" style="2" hidden="1"/>
    <col min="12548" max="12548" width="33.625" style="2" hidden="1"/>
    <col min="12549" max="12551" width="8.25" style="2" hidden="1"/>
    <col min="12552" max="12552" width="8.625" style="2" hidden="1"/>
    <col min="12553" max="12800" width="8.25" style="2" hidden="1"/>
    <col min="12801" max="12801" width="9.625" style="2" hidden="1"/>
    <col min="12802" max="12802" width="45" style="2" hidden="1"/>
    <col min="12803" max="12803" width="37.25" style="2" hidden="1"/>
    <col min="12804" max="12804" width="33.625" style="2" hidden="1"/>
    <col min="12805" max="12807" width="8.25" style="2" hidden="1"/>
    <col min="12808" max="12808" width="8.625" style="2" hidden="1"/>
    <col min="12809" max="13056" width="8.25" style="2" hidden="1"/>
    <col min="13057" max="13057" width="9.625" style="2" hidden="1"/>
    <col min="13058" max="13058" width="45" style="2" hidden="1"/>
    <col min="13059" max="13059" width="37.25" style="2" hidden="1"/>
    <col min="13060" max="13060" width="33.625" style="2" hidden="1"/>
    <col min="13061" max="13063" width="8.25" style="2" hidden="1"/>
    <col min="13064" max="13064" width="8.625" style="2" hidden="1"/>
    <col min="13065" max="13312" width="8.25" style="2" hidden="1"/>
    <col min="13313" max="13313" width="9.625" style="2" hidden="1"/>
    <col min="13314" max="13314" width="45" style="2" hidden="1"/>
    <col min="13315" max="13315" width="37.25" style="2" hidden="1"/>
    <col min="13316" max="13316" width="33.625" style="2" hidden="1"/>
    <col min="13317" max="13319" width="8.25" style="2" hidden="1"/>
    <col min="13320" max="13320" width="8.625" style="2" hidden="1"/>
    <col min="13321" max="13568" width="8.25" style="2" hidden="1"/>
    <col min="13569" max="13569" width="9.625" style="2" hidden="1"/>
    <col min="13570" max="13570" width="45" style="2" hidden="1"/>
    <col min="13571" max="13571" width="37.25" style="2" hidden="1"/>
    <col min="13572" max="13572" width="33.625" style="2" hidden="1"/>
    <col min="13573" max="13575" width="8.25" style="2" hidden="1"/>
    <col min="13576" max="13576" width="8.625" style="2" hidden="1"/>
    <col min="13577" max="13824" width="8.25" style="2" hidden="1"/>
    <col min="13825" max="13825" width="9.625" style="2" hidden="1"/>
    <col min="13826" max="13826" width="45" style="2" hidden="1"/>
    <col min="13827" max="13827" width="37.25" style="2" hidden="1"/>
    <col min="13828" max="13828" width="33.625" style="2" hidden="1"/>
    <col min="13829" max="13831" width="8.25" style="2" hidden="1"/>
    <col min="13832" max="13832" width="8.625" style="2" hidden="1"/>
    <col min="13833" max="14080" width="8.25" style="2" hidden="1"/>
    <col min="14081" max="14081" width="9.625" style="2" hidden="1"/>
    <col min="14082" max="14082" width="45" style="2" hidden="1"/>
    <col min="14083" max="14083" width="37.25" style="2" hidden="1"/>
    <col min="14084" max="14084" width="33.625" style="2" hidden="1"/>
    <col min="14085" max="14087" width="8.25" style="2" hidden="1"/>
    <col min="14088" max="14088" width="8.625" style="2" hidden="1"/>
    <col min="14089" max="14336" width="8.25" style="2" hidden="1"/>
    <col min="14337" max="14337" width="9.625" style="2" hidden="1"/>
    <col min="14338" max="14338" width="45" style="2" hidden="1"/>
    <col min="14339" max="14339" width="37.25" style="2" hidden="1"/>
    <col min="14340" max="14340" width="33.625" style="2" hidden="1"/>
    <col min="14341" max="14343" width="8.25" style="2" hidden="1"/>
    <col min="14344" max="14344" width="8.625" style="2" hidden="1"/>
    <col min="14345" max="14592" width="8.25" style="2" hidden="1"/>
    <col min="14593" max="14593" width="9.625" style="2" hidden="1"/>
    <col min="14594" max="14594" width="45" style="2" hidden="1"/>
    <col min="14595" max="14595" width="37.25" style="2" hidden="1"/>
    <col min="14596" max="14596" width="33.625" style="2" hidden="1"/>
    <col min="14597" max="14599" width="8.25" style="2" hidden="1"/>
    <col min="14600" max="14600" width="8.625" style="2" hidden="1"/>
    <col min="14601" max="14848" width="8.25" style="2" hidden="1"/>
    <col min="14849" max="14849" width="9.625" style="2" hidden="1"/>
    <col min="14850" max="14850" width="45" style="2" hidden="1"/>
    <col min="14851" max="14851" width="37.25" style="2" hidden="1"/>
    <col min="14852" max="14852" width="33.625" style="2" hidden="1"/>
    <col min="14853" max="14855" width="8.25" style="2" hidden="1"/>
    <col min="14856" max="14856" width="8.625" style="2" hidden="1"/>
    <col min="14857" max="15104" width="8.25" style="2" hidden="1"/>
    <col min="15105" max="15105" width="9.625" style="2" hidden="1"/>
    <col min="15106" max="15106" width="45" style="2" hidden="1"/>
    <col min="15107" max="15107" width="37.25" style="2" hidden="1"/>
    <col min="15108" max="15108" width="33.625" style="2" hidden="1"/>
    <col min="15109" max="15111" width="8.25" style="2" hidden="1"/>
    <col min="15112" max="15112" width="8.625" style="2" hidden="1"/>
    <col min="15113" max="15360" width="8.25" style="2" hidden="1"/>
    <col min="15361" max="15361" width="9.625" style="2" hidden="1"/>
    <col min="15362" max="15362" width="45" style="2" hidden="1"/>
    <col min="15363" max="15363" width="37.25" style="2" hidden="1"/>
    <col min="15364" max="15364" width="33.625" style="2" hidden="1"/>
    <col min="15365" max="15367" width="8.25" style="2" hidden="1"/>
    <col min="15368" max="15368" width="8.625" style="2" hidden="1"/>
    <col min="15369" max="15616" width="8.25" style="2" hidden="1"/>
    <col min="15617" max="15617" width="9.625" style="2" hidden="1"/>
    <col min="15618" max="15618" width="45" style="2" hidden="1"/>
    <col min="15619" max="15619" width="37.25" style="2" hidden="1"/>
    <col min="15620" max="15620" width="33.625" style="2" hidden="1"/>
    <col min="15621" max="15623" width="8.25" style="2" hidden="1"/>
    <col min="15624" max="15624" width="8.625" style="2" hidden="1"/>
    <col min="15625" max="15872" width="8.25" style="2" hidden="1"/>
    <col min="15873" max="15873" width="9.625" style="2" hidden="1"/>
    <col min="15874" max="15874" width="45" style="2" hidden="1"/>
    <col min="15875" max="15875" width="37.25" style="2" hidden="1"/>
    <col min="15876" max="15876" width="33.625" style="2" hidden="1"/>
    <col min="15877" max="15879" width="8.25" style="2" hidden="1"/>
    <col min="15880" max="15880" width="8.625" style="2" hidden="1"/>
    <col min="15881" max="16128" width="8.25" style="2" hidden="1"/>
    <col min="16129" max="16129" width="9.625" style="2" hidden="1"/>
    <col min="16130" max="16130" width="45" style="2" hidden="1"/>
    <col min="16131" max="16131" width="37.25" style="2" hidden="1"/>
    <col min="16132" max="16132" width="33.625" style="2" hidden="1"/>
    <col min="16133" max="16135" width="8.25" style="2" hidden="1"/>
    <col min="16136" max="16136" width="8.625" style="2" hidden="1"/>
    <col min="16137" max="16384" width="8.25" style="2" hidden="1"/>
  </cols>
  <sheetData>
    <row r="1" spans="1:4" ht="25.15" customHeight="1">
      <c r="A1" s="351" t="s">
        <v>160</v>
      </c>
      <c r="B1" s="351"/>
    </row>
    <row r="2" spans="1:4" s="3" customFormat="1" ht="30" customHeight="1">
      <c r="A2" s="391" t="s">
        <v>121</v>
      </c>
      <c r="B2" s="391"/>
      <c r="C2" s="391"/>
      <c r="D2" s="391"/>
    </row>
    <row r="3" spans="1:4" s="4" customFormat="1" ht="36" customHeight="1">
      <c r="A3" s="392" t="str">
        <f>+TM!C3</f>
        <v xml:space="preserve">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 </v>
      </c>
      <c r="B3" s="392"/>
      <c r="C3" s="392"/>
      <c r="D3" s="392"/>
    </row>
    <row r="4" spans="1:4" s="4" customFormat="1" ht="3" customHeight="1">
      <c r="A4" s="353"/>
      <c r="B4" s="353"/>
      <c r="C4" s="353"/>
      <c r="D4" s="353"/>
    </row>
    <row r="5" spans="1:4" ht="40.15" customHeight="1">
      <c r="A5" s="68" t="s">
        <v>0</v>
      </c>
      <c r="B5" s="68" t="s">
        <v>1</v>
      </c>
      <c r="C5" s="68" t="s">
        <v>2</v>
      </c>
      <c r="D5" s="68" t="s">
        <v>3</v>
      </c>
    </row>
    <row r="6" spans="1:4" s="1" customFormat="1" ht="30" customHeight="1">
      <c r="A6" s="6" t="s">
        <v>4</v>
      </c>
      <c r="B6" s="7" t="s">
        <v>122</v>
      </c>
      <c r="C6" s="8"/>
      <c r="D6" s="70" t="e">
        <f>ROUND(D7,0)</f>
        <v>#REF!</v>
      </c>
    </row>
    <row r="7" spans="1:4" s="1" customFormat="1" ht="30" customHeight="1">
      <c r="A7" s="377"/>
      <c r="B7" s="379" t="s">
        <v>122</v>
      </c>
      <c r="C7" s="125" t="s">
        <v>123</v>
      </c>
      <c r="D7" s="420" t="e">
        <f>ROUND((TM!#REF!/1.1)*(TM!#REF!/100),0)</f>
        <v>#REF!</v>
      </c>
    </row>
    <row r="8" spans="1:4" s="1" customFormat="1" ht="30" customHeight="1">
      <c r="A8" s="377"/>
      <c r="B8" s="379"/>
      <c r="C8" s="126" t="e">
        <f>TM!#REF!&amp;"% x "&amp;TEXT(ROUND(TM!#REF!,0),"###.0")&amp;" / 1,1"</f>
        <v>#REF!</v>
      </c>
      <c r="D8" s="421"/>
    </row>
    <row r="9" spans="1:4" s="1" customFormat="1" ht="30" customHeight="1">
      <c r="A9" s="114" t="s">
        <v>5</v>
      </c>
      <c r="B9" s="115" t="s">
        <v>124</v>
      </c>
      <c r="C9" s="9"/>
      <c r="D9" s="70" t="e">
        <f>ROUND(D10,0)</f>
        <v>#REF!</v>
      </c>
    </row>
    <row r="10" spans="1:4" ht="30" customHeight="1">
      <c r="A10" s="377"/>
      <c r="B10" s="379" t="s">
        <v>124</v>
      </c>
      <c r="C10" s="125" t="s">
        <v>125</v>
      </c>
      <c r="D10" s="420" t="e">
        <f>ROUND((TM!#REF!/1.1)*(TM!#REF!/100),0)</f>
        <v>#REF!</v>
      </c>
    </row>
    <row r="11" spans="1:4" ht="30" customHeight="1">
      <c r="A11" s="377"/>
      <c r="B11" s="379"/>
      <c r="C11" s="126" t="e">
        <f>TM!#REF!&amp;"% x "&amp;TEXT(ROUND(TM!#REF!,0),"###.0")&amp;" / 1,1"</f>
        <v>#REF!</v>
      </c>
      <c r="D11" s="421"/>
    </row>
    <row r="12" spans="1:4" s="1" customFormat="1" ht="30" customHeight="1">
      <c r="A12" s="6" t="s">
        <v>6</v>
      </c>
      <c r="B12" s="7" t="s">
        <v>126</v>
      </c>
      <c r="C12" s="8"/>
      <c r="D12" s="70" t="e">
        <f>ROUND(D13,0)</f>
        <v>#REF!</v>
      </c>
    </row>
    <row r="13" spans="1:4" s="1" customFormat="1" ht="30" customHeight="1">
      <c r="A13" s="377"/>
      <c r="B13" s="379" t="s">
        <v>126</v>
      </c>
      <c r="C13" s="125" t="s">
        <v>127</v>
      </c>
      <c r="D13" s="420" t="e">
        <f>ROUND((TM!#REF!/1.1)*(TM!#REF!/100),0)</f>
        <v>#REF!</v>
      </c>
    </row>
    <row r="14" spans="1:4" s="1" customFormat="1" ht="30" customHeight="1">
      <c r="A14" s="377"/>
      <c r="B14" s="379"/>
      <c r="C14" s="126" t="e">
        <f>TM!#REF!&amp;"% x "&amp;TEXT(ROUND(TM!#REF!,0),"###.0")&amp;" / 1,1"</f>
        <v>#REF!</v>
      </c>
      <c r="D14" s="421"/>
    </row>
    <row r="15" spans="1:4" s="5" customFormat="1" ht="30" customHeight="1">
      <c r="A15" s="114" t="s">
        <v>7</v>
      </c>
      <c r="B15" s="115" t="s">
        <v>128</v>
      </c>
      <c r="C15" s="116" t="s">
        <v>129</v>
      </c>
      <c r="D15" s="70" t="e">
        <f>D6+D9+D12</f>
        <v>#REF!</v>
      </c>
    </row>
    <row r="16" spans="1:4" s="5" customFormat="1" ht="30" customHeight="1">
      <c r="A16" s="114" t="s">
        <v>8</v>
      </c>
      <c r="B16" s="115" t="s">
        <v>9</v>
      </c>
      <c r="C16" s="116" t="s">
        <v>159</v>
      </c>
      <c r="D16" s="70" t="e">
        <f>ROUND(D15*RIGHT($C$16,3),0)</f>
        <v>#REF!</v>
      </c>
    </row>
    <row r="17" spans="1:4" s="5" customFormat="1" ht="30" customHeight="1">
      <c r="A17" s="128" t="s">
        <v>58</v>
      </c>
      <c r="B17" s="129" t="s">
        <v>119</v>
      </c>
      <c r="C17" s="130" t="s">
        <v>130</v>
      </c>
      <c r="D17" s="131" t="e">
        <f>D16+D15</f>
        <v>#REF!</v>
      </c>
    </row>
    <row r="18" spans="1:4" s="5" customFormat="1" ht="3" customHeight="1">
      <c r="A18" s="10"/>
      <c r="B18" s="11"/>
      <c r="C18" s="12"/>
      <c r="D18" s="13"/>
    </row>
    <row r="19" spans="1:4" s="5" customFormat="1" ht="19.899999999999999" customHeight="1">
      <c r="A19" s="14"/>
      <c r="B19" s="15" t="s">
        <v>10</v>
      </c>
      <c r="C19" s="25"/>
      <c r="D19" s="24"/>
    </row>
    <row r="20" spans="1:4" s="5" customFormat="1" ht="19.899999999999999" customHeight="1">
      <c r="A20" s="14"/>
      <c r="B20" s="17" t="s">
        <v>131</v>
      </c>
      <c r="C20" s="16"/>
      <c r="D20" s="124"/>
    </row>
    <row r="21" spans="1:4" s="5" customFormat="1" ht="19.899999999999999" customHeight="1">
      <c r="A21" s="14"/>
      <c r="B21" s="17" t="s">
        <v>132</v>
      </c>
      <c r="C21" s="16"/>
      <c r="D21" s="124"/>
    </row>
    <row r="22" spans="1:4" s="5" customFormat="1" ht="19.899999999999999" customHeight="1">
      <c r="A22" s="14"/>
      <c r="B22" s="17" t="s">
        <v>133</v>
      </c>
      <c r="C22" s="16"/>
      <c r="D22" s="124"/>
    </row>
    <row r="23" spans="1:4" ht="3" customHeight="1"/>
  </sheetData>
  <mergeCells count="13">
    <mergeCell ref="A10:A11"/>
    <mergeCell ref="B10:B11"/>
    <mergeCell ref="D10:D11"/>
    <mergeCell ref="A13:A14"/>
    <mergeCell ref="B13:B14"/>
    <mergeCell ref="D13:D14"/>
    <mergeCell ref="A1:B1"/>
    <mergeCell ref="A2:D2"/>
    <mergeCell ref="A3:D3"/>
    <mergeCell ref="A4:D4"/>
    <mergeCell ref="A7:A8"/>
    <mergeCell ref="B7:B8"/>
    <mergeCell ref="D7:D8"/>
  </mergeCells>
  <printOptions horizontalCentered="1"/>
  <pageMargins left="0.35" right="0.35" top="0.75" bottom="0.5" header="0.3" footer="0.3"/>
  <pageSetup paperSize="9" scale="9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pageSetUpPr fitToPage="1"/>
  </sheetPr>
  <dimension ref="A1:WVP15"/>
  <sheetViews>
    <sheetView view="pageBreakPreview" topLeftCell="A4" zoomScaleNormal="100" zoomScaleSheetLayoutView="100" workbookViewId="0">
      <selection activeCell="C14" sqref="C14"/>
    </sheetView>
  </sheetViews>
  <sheetFormatPr defaultColWidth="0" defaultRowHeight="12"/>
  <cols>
    <col min="1" max="1" width="5.75" style="2" customWidth="1"/>
    <col min="2" max="2" width="50.75" style="2" customWidth="1"/>
    <col min="3" max="3" width="40.75" style="2" customWidth="1"/>
    <col min="4" max="4" width="30.75" style="2" customWidth="1"/>
    <col min="5" max="5" width="2" style="2" customWidth="1"/>
    <col min="6" max="7" width="8.25" style="2" hidden="1"/>
    <col min="8" max="8" width="8.625" style="2" hidden="1"/>
    <col min="9" max="256" width="8.25" style="2" hidden="1"/>
    <col min="257" max="257" width="9.625" style="2" hidden="1"/>
    <col min="258" max="258" width="45" style="2" hidden="1"/>
    <col min="259" max="259" width="37.25" style="2" hidden="1"/>
    <col min="260" max="260" width="33.625" style="2" hidden="1"/>
    <col min="261" max="263" width="8.25" style="2" hidden="1"/>
    <col min="264" max="264" width="8.625" style="2" hidden="1"/>
    <col min="265" max="512" width="8.25" style="2" hidden="1"/>
    <col min="513" max="513" width="9.625" style="2" hidden="1"/>
    <col min="514" max="514" width="45" style="2" hidden="1"/>
    <col min="515" max="515" width="37.25" style="2" hidden="1"/>
    <col min="516" max="516" width="33.625" style="2" hidden="1"/>
    <col min="517" max="519" width="8.25" style="2" hidden="1"/>
    <col min="520" max="520" width="8.625" style="2" hidden="1"/>
    <col min="521" max="768" width="8.25" style="2" hidden="1"/>
    <col min="769" max="769" width="9.625" style="2" hidden="1"/>
    <col min="770" max="770" width="45" style="2" hidden="1"/>
    <col min="771" max="771" width="37.25" style="2" hidden="1"/>
    <col min="772" max="772" width="33.625" style="2" hidden="1"/>
    <col min="773" max="775" width="8.25" style="2" hidden="1"/>
    <col min="776" max="776" width="8.625" style="2" hidden="1"/>
    <col min="777" max="1024" width="8.25" style="2" hidden="1"/>
    <col min="1025" max="1025" width="9.625" style="2" hidden="1"/>
    <col min="1026" max="1026" width="45" style="2" hidden="1"/>
    <col min="1027" max="1027" width="37.25" style="2" hidden="1"/>
    <col min="1028" max="1028" width="33.625" style="2" hidden="1"/>
    <col min="1029" max="1031" width="8.25" style="2" hidden="1"/>
    <col min="1032" max="1032" width="8.625" style="2" hidden="1"/>
    <col min="1033" max="1280" width="8.25" style="2" hidden="1"/>
    <col min="1281" max="1281" width="9.625" style="2" hidden="1"/>
    <col min="1282" max="1282" width="45" style="2" hidden="1"/>
    <col min="1283" max="1283" width="37.25" style="2" hidden="1"/>
    <col min="1284" max="1284" width="33.625" style="2" hidden="1"/>
    <col min="1285" max="1287" width="8.25" style="2" hidden="1"/>
    <col min="1288" max="1288" width="8.625" style="2" hidden="1"/>
    <col min="1289" max="1536" width="8.25" style="2" hidden="1"/>
    <col min="1537" max="1537" width="9.625" style="2" hidden="1"/>
    <col min="1538" max="1538" width="45" style="2" hidden="1"/>
    <col min="1539" max="1539" width="37.25" style="2" hidden="1"/>
    <col min="1540" max="1540" width="33.625" style="2" hidden="1"/>
    <col min="1541" max="1543" width="8.25" style="2" hidden="1"/>
    <col min="1544" max="1544" width="8.625" style="2" hidden="1"/>
    <col min="1545" max="1792" width="8.25" style="2" hidden="1"/>
    <col min="1793" max="1793" width="9.625" style="2" hidden="1"/>
    <col min="1794" max="1794" width="45" style="2" hidden="1"/>
    <col min="1795" max="1795" width="37.25" style="2" hidden="1"/>
    <col min="1796" max="1796" width="33.625" style="2" hidden="1"/>
    <col min="1797" max="1799" width="8.25" style="2" hidden="1"/>
    <col min="1800" max="1800" width="8.625" style="2" hidden="1"/>
    <col min="1801" max="2048" width="8.25" style="2" hidden="1"/>
    <col min="2049" max="2049" width="9.625" style="2" hidden="1"/>
    <col min="2050" max="2050" width="45" style="2" hidden="1"/>
    <col min="2051" max="2051" width="37.25" style="2" hidden="1"/>
    <col min="2052" max="2052" width="33.625" style="2" hidden="1"/>
    <col min="2053" max="2055" width="8.25" style="2" hidden="1"/>
    <col min="2056" max="2056" width="8.625" style="2" hidden="1"/>
    <col min="2057" max="2304" width="8.25" style="2" hidden="1"/>
    <col min="2305" max="2305" width="9.625" style="2" hidden="1"/>
    <col min="2306" max="2306" width="45" style="2" hidden="1"/>
    <col min="2307" max="2307" width="37.25" style="2" hidden="1"/>
    <col min="2308" max="2308" width="33.625" style="2" hidden="1"/>
    <col min="2309" max="2311" width="8.25" style="2" hidden="1"/>
    <col min="2312" max="2312" width="8.625" style="2" hidden="1"/>
    <col min="2313" max="2560" width="8.25" style="2" hidden="1"/>
    <col min="2561" max="2561" width="9.625" style="2" hidden="1"/>
    <col min="2562" max="2562" width="45" style="2" hidden="1"/>
    <col min="2563" max="2563" width="37.25" style="2" hidden="1"/>
    <col min="2564" max="2564" width="33.625" style="2" hidden="1"/>
    <col min="2565" max="2567" width="8.25" style="2" hidden="1"/>
    <col min="2568" max="2568" width="8.625" style="2" hidden="1"/>
    <col min="2569" max="2816" width="8.25" style="2" hidden="1"/>
    <col min="2817" max="2817" width="9.625" style="2" hidden="1"/>
    <col min="2818" max="2818" width="45" style="2" hidden="1"/>
    <col min="2819" max="2819" width="37.25" style="2" hidden="1"/>
    <col min="2820" max="2820" width="33.625" style="2" hidden="1"/>
    <col min="2821" max="2823" width="8.25" style="2" hidden="1"/>
    <col min="2824" max="2824" width="8.625" style="2" hidden="1"/>
    <col min="2825" max="3072" width="8.25" style="2" hidden="1"/>
    <col min="3073" max="3073" width="9.625" style="2" hidden="1"/>
    <col min="3074" max="3074" width="45" style="2" hidden="1"/>
    <col min="3075" max="3075" width="37.25" style="2" hidden="1"/>
    <col min="3076" max="3076" width="33.625" style="2" hidden="1"/>
    <col min="3077" max="3079" width="8.25" style="2" hidden="1"/>
    <col min="3080" max="3080" width="8.625" style="2" hidden="1"/>
    <col min="3081" max="3328" width="8.25" style="2" hidden="1"/>
    <col min="3329" max="3329" width="9.625" style="2" hidden="1"/>
    <col min="3330" max="3330" width="45" style="2" hidden="1"/>
    <col min="3331" max="3331" width="37.25" style="2" hidden="1"/>
    <col min="3332" max="3332" width="33.625" style="2" hidden="1"/>
    <col min="3333" max="3335" width="8.25" style="2" hidden="1"/>
    <col min="3336" max="3336" width="8.625" style="2" hidden="1"/>
    <col min="3337" max="3584" width="8.25" style="2" hidden="1"/>
    <col min="3585" max="3585" width="9.625" style="2" hidden="1"/>
    <col min="3586" max="3586" width="45" style="2" hidden="1"/>
    <col min="3587" max="3587" width="37.25" style="2" hidden="1"/>
    <col min="3588" max="3588" width="33.625" style="2" hidden="1"/>
    <col min="3589" max="3591" width="8.25" style="2" hidden="1"/>
    <col min="3592" max="3592" width="8.625" style="2" hidden="1"/>
    <col min="3593" max="3840" width="8.25" style="2" hidden="1"/>
    <col min="3841" max="3841" width="9.625" style="2" hidden="1"/>
    <col min="3842" max="3842" width="45" style="2" hidden="1"/>
    <col min="3843" max="3843" width="37.25" style="2" hidden="1"/>
    <col min="3844" max="3844" width="33.625" style="2" hidden="1"/>
    <col min="3845" max="3847" width="8.25" style="2" hidden="1"/>
    <col min="3848" max="3848" width="8.625" style="2" hidden="1"/>
    <col min="3849" max="4096" width="8.25" style="2" hidden="1"/>
    <col min="4097" max="4097" width="9.625" style="2" hidden="1"/>
    <col min="4098" max="4098" width="45" style="2" hidden="1"/>
    <col min="4099" max="4099" width="37.25" style="2" hidden="1"/>
    <col min="4100" max="4100" width="33.625" style="2" hidden="1"/>
    <col min="4101" max="4103" width="8.25" style="2" hidden="1"/>
    <col min="4104" max="4104" width="8.625" style="2" hidden="1"/>
    <col min="4105" max="4352" width="8.25" style="2" hidden="1"/>
    <col min="4353" max="4353" width="9.625" style="2" hidden="1"/>
    <col min="4354" max="4354" width="45" style="2" hidden="1"/>
    <col min="4355" max="4355" width="37.25" style="2" hidden="1"/>
    <col min="4356" max="4356" width="33.625" style="2" hidden="1"/>
    <col min="4357" max="4359" width="8.25" style="2" hidden="1"/>
    <col min="4360" max="4360" width="8.625" style="2" hidden="1"/>
    <col min="4361" max="4608" width="8.25" style="2" hidden="1"/>
    <col min="4609" max="4609" width="9.625" style="2" hidden="1"/>
    <col min="4610" max="4610" width="45" style="2" hidden="1"/>
    <col min="4611" max="4611" width="37.25" style="2" hidden="1"/>
    <col min="4612" max="4612" width="33.625" style="2" hidden="1"/>
    <col min="4613" max="4615" width="8.25" style="2" hidden="1"/>
    <col min="4616" max="4616" width="8.625" style="2" hidden="1"/>
    <col min="4617" max="4864" width="8.25" style="2" hidden="1"/>
    <col min="4865" max="4865" width="9.625" style="2" hidden="1"/>
    <col min="4866" max="4866" width="45" style="2" hidden="1"/>
    <col min="4867" max="4867" width="37.25" style="2" hidden="1"/>
    <col min="4868" max="4868" width="33.625" style="2" hidden="1"/>
    <col min="4869" max="4871" width="8.25" style="2" hidden="1"/>
    <col min="4872" max="4872" width="8.625" style="2" hidden="1"/>
    <col min="4873" max="5120" width="8.25" style="2" hidden="1"/>
    <col min="5121" max="5121" width="9.625" style="2" hidden="1"/>
    <col min="5122" max="5122" width="45" style="2" hidden="1"/>
    <col min="5123" max="5123" width="37.25" style="2" hidden="1"/>
    <col min="5124" max="5124" width="33.625" style="2" hidden="1"/>
    <col min="5125" max="5127" width="8.25" style="2" hidden="1"/>
    <col min="5128" max="5128" width="8.625" style="2" hidden="1"/>
    <col min="5129" max="5376" width="8.25" style="2" hidden="1"/>
    <col min="5377" max="5377" width="9.625" style="2" hidden="1"/>
    <col min="5378" max="5378" width="45" style="2" hidden="1"/>
    <col min="5379" max="5379" width="37.25" style="2" hidden="1"/>
    <col min="5380" max="5380" width="33.625" style="2" hidden="1"/>
    <col min="5381" max="5383" width="8.25" style="2" hidden="1"/>
    <col min="5384" max="5384" width="8.625" style="2" hidden="1"/>
    <col min="5385" max="5632" width="8.25" style="2" hidden="1"/>
    <col min="5633" max="5633" width="9.625" style="2" hidden="1"/>
    <col min="5634" max="5634" width="45" style="2" hidden="1"/>
    <col min="5635" max="5635" width="37.25" style="2" hidden="1"/>
    <col min="5636" max="5636" width="33.625" style="2" hidden="1"/>
    <col min="5637" max="5639" width="8.25" style="2" hidden="1"/>
    <col min="5640" max="5640" width="8.625" style="2" hidden="1"/>
    <col min="5641" max="5888" width="8.25" style="2" hidden="1"/>
    <col min="5889" max="5889" width="9.625" style="2" hidden="1"/>
    <col min="5890" max="5890" width="45" style="2" hidden="1"/>
    <col min="5891" max="5891" width="37.25" style="2" hidden="1"/>
    <col min="5892" max="5892" width="33.625" style="2" hidden="1"/>
    <col min="5893" max="5895" width="8.25" style="2" hidden="1"/>
    <col min="5896" max="5896" width="8.625" style="2" hidden="1"/>
    <col min="5897" max="6144" width="8.25" style="2" hidden="1"/>
    <col min="6145" max="6145" width="9.625" style="2" hidden="1"/>
    <col min="6146" max="6146" width="45" style="2" hidden="1"/>
    <col min="6147" max="6147" width="37.25" style="2" hidden="1"/>
    <col min="6148" max="6148" width="33.625" style="2" hidden="1"/>
    <col min="6149" max="6151" width="8.25" style="2" hidden="1"/>
    <col min="6152" max="6152" width="8.625" style="2" hidden="1"/>
    <col min="6153" max="6400" width="8.25" style="2" hidden="1"/>
    <col min="6401" max="6401" width="9.625" style="2" hidden="1"/>
    <col min="6402" max="6402" width="45" style="2" hidden="1"/>
    <col min="6403" max="6403" width="37.25" style="2" hidden="1"/>
    <col min="6404" max="6404" width="33.625" style="2" hidden="1"/>
    <col min="6405" max="6407" width="8.25" style="2" hidden="1"/>
    <col min="6408" max="6408" width="8.625" style="2" hidden="1"/>
    <col min="6409" max="6656" width="8.25" style="2" hidden="1"/>
    <col min="6657" max="6657" width="9.625" style="2" hidden="1"/>
    <col min="6658" max="6658" width="45" style="2" hidden="1"/>
    <col min="6659" max="6659" width="37.25" style="2" hidden="1"/>
    <col min="6660" max="6660" width="33.625" style="2" hidden="1"/>
    <col min="6661" max="6663" width="8.25" style="2" hidden="1"/>
    <col min="6664" max="6664" width="8.625" style="2" hidden="1"/>
    <col min="6665" max="6912" width="8.25" style="2" hidden="1"/>
    <col min="6913" max="6913" width="9.625" style="2" hidden="1"/>
    <col min="6914" max="6914" width="45" style="2" hidden="1"/>
    <col min="6915" max="6915" width="37.25" style="2" hidden="1"/>
    <col min="6916" max="6916" width="33.625" style="2" hidden="1"/>
    <col min="6917" max="6919" width="8.25" style="2" hidden="1"/>
    <col min="6920" max="6920" width="8.625" style="2" hidden="1"/>
    <col min="6921" max="7168" width="8.25" style="2" hidden="1"/>
    <col min="7169" max="7169" width="9.625" style="2" hidden="1"/>
    <col min="7170" max="7170" width="45" style="2" hidden="1"/>
    <col min="7171" max="7171" width="37.25" style="2" hidden="1"/>
    <col min="7172" max="7172" width="33.625" style="2" hidden="1"/>
    <col min="7173" max="7175" width="8.25" style="2" hidden="1"/>
    <col min="7176" max="7176" width="8.625" style="2" hidden="1"/>
    <col min="7177" max="7424" width="8.25" style="2" hidden="1"/>
    <col min="7425" max="7425" width="9.625" style="2" hidden="1"/>
    <col min="7426" max="7426" width="45" style="2" hidden="1"/>
    <col min="7427" max="7427" width="37.25" style="2" hidden="1"/>
    <col min="7428" max="7428" width="33.625" style="2" hidden="1"/>
    <col min="7429" max="7431" width="8.25" style="2" hidden="1"/>
    <col min="7432" max="7432" width="8.625" style="2" hidden="1"/>
    <col min="7433" max="7680" width="8.25" style="2" hidden="1"/>
    <col min="7681" max="7681" width="9.625" style="2" hidden="1"/>
    <col min="7682" max="7682" width="45" style="2" hidden="1"/>
    <col min="7683" max="7683" width="37.25" style="2" hidden="1"/>
    <col min="7684" max="7684" width="33.625" style="2" hidden="1"/>
    <col min="7685" max="7687" width="8.25" style="2" hidden="1"/>
    <col min="7688" max="7688" width="8.625" style="2" hidden="1"/>
    <col min="7689" max="7936" width="8.25" style="2" hidden="1"/>
    <col min="7937" max="7937" width="9.625" style="2" hidden="1"/>
    <col min="7938" max="7938" width="45" style="2" hidden="1"/>
    <col min="7939" max="7939" width="37.25" style="2" hidden="1"/>
    <col min="7940" max="7940" width="33.625" style="2" hidden="1"/>
    <col min="7941" max="7943" width="8.25" style="2" hidden="1"/>
    <col min="7944" max="7944" width="8.625" style="2" hidden="1"/>
    <col min="7945" max="8192" width="8.25" style="2" hidden="1"/>
    <col min="8193" max="8193" width="9.625" style="2" hidden="1"/>
    <col min="8194" max="8194" width="45" style="2" hidden="1"/>
    <col min="8195" max="8195" width="37.25" style="2" hidden="1"/>
    <col min="8196" max="8196" width="33.625" style="2" hidden="1"/>
    <col min="8197" max="8199" width="8.25" style="2" hidden="1"/>
    <col min="8200" max="8200" width="8.625" style="2" hidden="1"/>
    <col min="8201" max="8448" width="8.25" style="2" hidden="1"/>
    <col min="8449" max="8449" width="9.625" style="2" hidden="1"/>
    <col min="8450" max="8450" width="45" style="2" hidden="1"/>
    <col min="8451" max="8451" width="37.25" style="2" hidden="1"/>
    <col min="8452" max="8452" width="33.625" style="2" hidden="1"/>
    <col min="8453" max="8455" width="8.25" style="2" hidden="1"/>
    <col min="8456" max="8456" width="8.625" style="2" hidden="1"/>
    <col min="8457" max="8704" width="8.25" style="2" hidden="1"/>
    <col min="8705" max="8705" width="9.625" style="2" hidden="1"/>
    <col min="8706" max="8706" width="45" style="2" hidden="1"/>
    <col min="8707" max="8707" width="37.25" style="2" hidden="1"/>
    <col min="8708" max="8708" width="33.625" style="2" hidden="1"/>
    <col min="8709" max="8711" width="8.25" style="2" hidden="1"/>
    <col min="8712" max="8712" width="8.625" style="2" hidden="1"/>
    <col min="8713" max="8960" width="8.25" style="2" hidden="1"/>
    <col min="8961" max="8961" width="9.625" style="2" hidden="1"/>
    <col min="8962" max="8962" width="45" style="2" hidden="1"/>
    <col min="8963" max="8963" width="37.25" style="2" hidden="1"/>
    <col min="8964" max="8964" width="33.625" style="2" hidden="1"/>
    <col min="8965" max="8967" width="8.25" style="2" hidden="1"/>
    <col min="8968" max="8968" width="8.625" style="2" hidden="1"/>
    <col min="8969" max="9216" width="8.25" style="2" hidden="1"/>
    <col min="9217" max="9217" width="9.625" style="2" hidden="1"/>
    <col min="9218" max="9218" width="45" style="2" hidden="1"/>
    <col min="9219" max="9219" width="37.25" style="2" hidden="1"/>
    <col min="9220" max="9220" width="33.625" style="2" hidden="1"/>
    <col min="9221" max="9223" width="8.25" style="2" hidden="1"/>
    <col min="9224" max="9224" width="8.625" style="2" hidden="1"/>
    <col min="9225" max="9472" width="8.25" style="2" hidden="1"/>
    <col min="9473" max="9473" width="9.625" style="2" hidden="1"/>
    <col min="9474" max="9474" width="45" style="2" hidden="1"/>
    <col min="9475" max="9475" width="37.25" style="2" hidden="1"/>
    <col min="9476" max="9476" width="33.625" style="2" hidden="1"/>
    <col min="9477" max="9479" width="8.25" style="2" hidden="1"/>
    <col min="9480" max="9480" width="8.625" style="2" hidden="1"/>
    <col min="9481" max="9728" width="8.25" style="2" hidden="1"/>
    <col min="9729" max="9729" width="9.625" style="2" hidden="1"/>
    <col min="9730" max="9730" width="45" style="2" hidden="1"/>
    <col min="9731" max="9731" width="37.25" style="2" hidden="1"/>
    <col min="9732" max="9732" width="33.625" style="2" hidden="1"/>
    <col min="9733" max="9735" width="8.25" style="2" hidden="1"/>
    <col min="9736" max="9736" width="8.625" style="2" hidden="1"/>
    <col min="9737" max="9984" width="8.25" style="2" hidden="1"/>
    <col min="9985" max="9985" width="9.625" style="2" hidden="1"/>
    <col min="9986" max="9986" width="45" style="2" hidden="1"/>
    <col min="9987" max="9987" width="37.25" style="2" hidden="1"/>
    <col min="9988" max="9988" width="33.625" style="2" hidden="1"/>
    <col min="9989" max="9991" width="8.25" style="2" hidden="1"/>
    <col min="9992" max="9992" width="8.625" style="2" hidden="1"/>
    <col min="9993" max="10240" width="8.25" style="2" hidden="1"/>
    <col min="10241" max="10241" width="9.625" style="2" hidden="1"/>
    <col min="10242" max="10242" width="45" style="2" hidden="1"/>
    <col min="10243" max="10243" width="37.25" style="2" hidden="1"/>
    <col min="10244" max="10244" width="33.625" style="2" hidden="1"/>
    <col min="10245" max="10247" width="8.25" style="2" hidden="1"/>
    <col min="10248" max="10248" width="8.625" style="2" hidden="1"/>
    <col min="10249" max="10496" width="8.25" style="2" hidden="1"/>
    <col min="10497" max="10497" width="9.625" style="2" hidden="1"/>
    <col min="10498" max="10498" width="45" style="2" hidden="1"/>
    <col min="10499" max="10499" width="37.25" style="2" hidden="1"/>
    <col min="10500" max="10500" width="33.625" style="2" hidden="1"/>
    <col min="10501" max="10503" width="8.25" style="2" hidden="1"/>
    <col min="10504" max="10504" width="8.625" style="2" hidden="1"/>
    <col min="10505" max="10752" width="8.25" style="2" hidden="1"/>
    <col min="10753" max="10753" width="9.625" style="2" hidden="1"/>
    <col min="10754" max="10754" width="45" style="2" hidden="1"/>
    <col min="10755" max="10755" width="37.25" style="2" hidden="1"/>
    <col min="10756" max="10756" width="33.625" style="2" hidden="1"/>
    <col min="10757" max="10759" width="8.25" style="2" hidden="1"/>
    <col min="10760" max="10760" width="8.625" style="2" hidden="1"/>
    <col min="10761" max="11008" width="8.25" style="2" hidden="1"/>
    <col min="11009" max="11009" width="9.625" style="2" hidden="1"/>
    <col min="11010" max="11010" width="45" style="2" hidden="1"/>
    <col min="11011" max="11011" width="37.25" style="2" hidden="1"/>
    <col min="11012" max="11012" width="33.625" style="2" hidden="1"/>
    <col min="11013" max="11015" width="8.25" style="2" hidden="1"/>
    <col min="11016" max="11016" width="8.625" style="2" hidden="1"/>
    <col min="11017" max="11264" width="8.25" style="2" hidden="1"/>
    <col min="11265" max="11265" width="9.625" style="2" hidden="1"/>
    <col min="11266" max="11266" width="45" style="2" hidden="1"/>
    <col min="11267" max="11267" width="37.25" style="2" hidden="1"/>
    <col min="11268" max="11268" width="33.625" style="2" hidden="1"/>
    <col min="11269" max="11271" width="8.25" style="2" hidden="1"/>
    <col min="11272" max="11272" width="8.625" style="2" hidden="1"/>
    <col min="11273" max="11520" width="8.25" style="2" hidden="1"/>
    <col min="11521" max="11521" width="9.625" style="2" hidden="1"/>
    <col min="11522" max="11522" width="45" style="2" hidden="1"/>
    <col min="11523" max="11523" width="37.25" style="2" hidden="1"/>
    <col min="11524" max="11524" width="33.625" style="2" hidden="1"/>
    <col min="11525" max="11527" width="8.25" style="2" hidden="1"/>
    <col min="11528" max="11528" width="8.625" style="2" hidden="1"/>
    <col min="11529" max="11776" width="8.25" style="2" hidden="1"/>
    <col min="11777" max="11777" width="9.625" style="2" hidden="1"/>
    <col min="11778" max="11778" width="45" style="2" hidden="1"/>
    <col min="11779" max="11779" width="37.25" style="2" hidden="1"/>
    <col min="11780" max="11780" width="33.625" style="2" hidden="1"/>
    <col min="11781" max="11783" width="8.25" style="2" hidden="1"/>
    <col min="11784" max="11784" width="8.625" style="2" hidden="1"/>
    <col min="11785" max="12032" width="8.25" style="2" hidden="1"/>
    <col min="12033" max="12033" width="9.625" style="2" hidden="1"/>
    <col min="12034" max="12034" width="45" style="2" hidden="1"/>
    <col min="12035" max="12035" width="37.25" style="2" hidden="1"/>
    <col min="12036" max="12036" width="33.625" style="2" hidden="1"/>
    <col min="12037" max="12039" width="8.25" style="2" hidden="1"/>
    <col min="12040" max="12040" width="8.625" style="2" hidden="1"/>
    <col min="12041" max="12288" width="8.25" style="2" hidden="1"/>
    <col min="12289" max="12289" width="9.625" style="2" hidden="1"/>
    <col min="12290" max="12290" width="45" style="2" hidden="1"/>
    <col min="12291" max="12291" width="37.25" style="2" hidden="1"/>
    <col min="12292" max="12292" width="33.625" style="2" hidden="1"/>
    <col min="12293" max="12295" width="8.25" style="2" hidden="1"/>
    <col min="12296" max="12296" width="8.625" style="2" hidden="1"/>
    <col min="12297" max="12544" width="8.25" style="2" hidden="1"/>
    <col min="12545" max="12545" width="9.625" style="2" hidden="1"/>
    <col min="12546" max="12546" width="45" style="2" hidden="1"/>
    <col min="12547" max="12547" width="37.25" style="2" hidden="1"/>
    <col min="12548" max="12548" width="33.625" style="2" hidden="1"/>
    <col min="12549" max="12551" width="8.25" style="2" hidden="1"/>
    <col min="12552" max="12552" width="8.625" style="2" hidden="1"/>
    <col min="12553" max="12800" width="8.25" style="2" hidden="1"/>
    <col min="12801" max="12801" width="9.625" style="2" hidden="1"/>
    <col min="12802" max="12802" width="45" style="2" hidden="1"/>
    <col min="12803" max="12803" width="37.25" style="2" hidden="1"/>
    <col min="12804" max="12804" width="33.625" style="2" hidden="1"/>
    <col min="12805" max="12807" width="8.25" style="2" hidden="1"/>
    <col min="12808" max="12808" width="8.625" style="2" hidden="1"/>
    <col min="12809" max="13056" width="8.25" style="2" hidden="1"/>
    <col min="13057" max="13057" width="9.625" style="2" hidden="1"/>
    <col min="13058" max="13058" width="45" style="2" hidden="1"/>
    <col min="13059" max="13059" width="37.25" style="2" hidden="1"/>
    <col min="13060" max="13060" width="33.625" style="2" hidden="1"/>
    <col min="13061" max="13063" width="8.25" style="2" hidden="1"/>
    <col min="13064" max="13064" width="8.625" style="2" hidden="1"/>
    <col min="13065" max="13312" width="8.25" style="2" hidden="1"/>
    <col min="13313" max="13313" width="9.625" style="2" hidden="1"/>
    <col min="13314" max="13314" width="45" style="2" hidden="1"/>
    <col min="13315" max="13315" width="37.25" style="2" hidden="1"/>
    <col min="13316" max="13316" width="33.625" style="2" hidden="1"/>
    <col min="13317" max="13319" width="8.25" style="2" hidden="1"/>
    <col min="13320" max="13320" width="8.625" style="2" hidden="1"/>
    <col min="13321" max="13568" width="8.25" style="2" hidden="1"/>
    <col min="13569" max="13569" width="9.625" style="2" hidden="1"/>
    <col min="13570" max="13570" width="45" style="2" hidden="1"/>
    <col min="13571" max="13571" width="37.25" style="2" hidden="1"/>
    <col min="13572" max="13572" width="33.625" style="2" hidden="1"/>
    <col min="13573" max="13575" width="8.25" style="2" hidden="1"/>
    <col min="13576" max="13576" width="8.625" style="2" hidden="1"/>
    <col min="13577" max="13824" width="8.25" style="2" hidden="1"/>
    <col min="13825" max="13825" width="9.625" style="2" hidden="1"/>
    <col min="13826" max="13826" width="45" style="2" hidden="1"/>
    <col min="13827" max="13827" width="37.25" style="2" hidden="1"/>
    <col min="13828" max="13828" width="33.625" style="2" hidden="1"/>
    <col min="13829" max="13831" width="8.25" style="2" hidden="1"/>
    <col min="13832" max="13832" width="8.625" style="2" hidden="1"/>
    <col min="13833" max="14080" width="8.25" style="2" hidden="1"/>
    <col min="14081" max="14081" width="9.625" style="2" hidden="1"/>
    <col min="14082" max="14082" width="45" style="2" hidden="1"/>
    <col min="14083" max="14083" width="37.25" style="2" hidden="1"/>
    <col min="14084" max="14084" width="33.625" style="2" hidden="1"/>
    <col min="14085" max="14087" width="8.25" style="2" hidden="1"/>
    <col min="14088" max="14088" width="8.625" style="2" hidden="1"/>
    <col min="14089" max="14336" width="8.25" style="2" hidden="1"/>
    <col min="14337" max="14337" width="9.625" style="2" hidden="1"/>
    <col min="14338" max="14338" width="45" style="2" hidden="1"/>
    <col min="14339" max="14339" width="37.25" style="2" hidden="1"/>
    <col min="14340" max="14340" width="33.625" style="2" hidden="1"/>
    <col min="14341" max="14343" width="8.25" style="2" hidden="1"/>
    <col min="14344" max="14344" width="8.625" style="2" hidden="1"/>
    <col min="14345" max="14592" width="8.25" style="2" hidden="1"/>
    <col min="14593" max="14593" width="9.625" style="2" hidden="1"/>
    <col min="14594" max="14594" width="45" style="2" hidden="1"/>
    <col min="14595" max="14595" width="37.25" style="2" hidden="1"/>
    <col min="14596" max="14596" width="33.625" style="2" hidden="1"/>
    <col min="14597" max="14599" width="8.25" style="2" hidden="1"/>
    <col min="14600" max="14600" width="8.625" style="2" hidden="1"/>
    <col min="14601" max="14848" width="8.25" style="2" hidden="1"/>
    <col min="14849" max="14849" width="9.625" style="2" hidden="1"/>
    <col min="14850" max="14850" width="45" style="2" hidden="1"/>
    <col min="14851" max="14851" width="37.25" style="2" hidden="1"/>
    <col min="14852" max="14852" width="33.625" style="2" hidden="1"/>
    <col min="14853" max="14855" width="8.25" style="2" hidden="1"/>
    <col min="14856" max="14856" width="8.625" style="2" hidden="1"/>
    <col min="14857" max="15104" width="8.25" style="2" hidden="1"/>
    <col min="15105" max="15105" width="9.625" style="2" hidden="1"/>
    <col min="15106" max="15106" width="45" style="2" hidden="1"/>
    <col min="15107" max="15107" width="37.25" style="2" hidden="1"/>
    <col min="15108" max="15108" width="33.625" style="2" hidden="1"/>
    <col min="15109" max="15111" width="8.25" style="2" hidden="1"/>
    <col min="15112" max="15112" width="8.625" style="2" hidden="1"/>
    <col min="15113" max="15360" width="8.25" style="2" hidden="1"/>
    <col min="15361" max="15361" width="9.625" style="2" hidden="1"/>
    <col min="15362" max="15362" width="45" style="2" hidden="1"/>
    <col min="15363" max="15363" width="37.25" style="2" hidden="1"/>
    <col min="15364" max="15364" width="33.625" style="2" hidden="1"/>
    <col min="15365" max="15367" width="8.25" style="2" hidden="1"/>
    <col min="15368" max="15368" width="8.625" style="2" hidden="1"/>
    <col min="15369" max="15616" width="8.25" style="2" hidden="1"/>
    <col min="15617" max="15617" width="9.625" style="2" hidden="1"/>
    <col min="15618" max="15618" width="45" style="2" hidden="1"/>
    <col min="15619" max="15619" width="37.25" style="2" hidden="1"/>
    <col min="15620" max="15620" width="33.625" style="2" hidden="1"/>
    <col min="15621" max="15623" width="8.25" style="2" hidden="1"/>
    <col min="15624" max="15624" width="8.625" style="2" hidden="1"/>
    <col min="15625" max="15872" width="8.25" style="2" hidden="1"/>
    <col min="15873" max="15873" width="9.625" style="2" hidden="1"/>
    <col min="15874" max="15874" width="45" style="2" hidden="1"/>
    <col min="15875" max="15875" width="37.25" style="2" hidden="1"/>
    <col min="15876" max="15876" width="33.625" style="2" hidden="1"/>
    <col min="15877" max="15879" width="8.25" style="2" hidden="1"/>
    <col min="15880" max="15880" width="8.625" style="2" hidden="1"/>
    <col min="15881" max="16128" width="8.25" style="2" hidden="1"/>
    <col min="16129" max="16129" width="9.625" style="2" hidden="1"/>
    <col min="16130" max="16130" width="45" style="2" hidden="1"/>
    <col min="16131" max="16131" width="37.25" style="2" hidden="1"/>
    <col min="16132" max="16132" width="33.625" style="2" hidden="1"/>
    <col min="16133" max="16135" width="8.25" style="2" hidden="1"/>
    <col min="16136" max="16136" width="8.625" style="2" hidden="1"/>
    <col min="16137" max="16384" width="8.25" style="2" hidden="1"/>
  </cols>
  <sheetData>
    <row r="1" spans="1:4" ht="25.15" customHeight="1">
      <c r="A1" s="351" t="s">
        <v>161</v>
      </c>
      <c r="B1" s="351"/>
    </row>
    <row r="2" spans="1:4" s="3" customFormat="1" ht="30" customHeight="1">
      <c r="A2" s="391" t="s">
        <v>141</v>
      </c>
      <c r="B2" s="391"/>
      <c r="C2" s="391"/>
      <c r="D2" s="391"/>
    </row>
    <row r="3" spans="1:4" s="4" customFormat="1" ht="42" customHeight="1">
      <c r="A3" s="392" t="str">
        <f>"Dự án:  "&amp;TRIM(TM!C3)</f>
        <v>Dự án:  1. Kiện toàn thiết bị đóng cắt các tuyến dây 22kV Lâm Sản, Mỹ An, Hoa Sen, Tân Phước, Thành Đô, Tân Phú, Tân Hiệp 
2. Kiện toàn thiết bị đóng cắt các tuyến dây 22kV thuộc trạm trung gian Thuận An 
3. Kiện toàn thiết bị đóng cắt các tuyến dây 22kV Bùi Thị Xuân, Hố Lang, Sơn Huy, Thái Hiệp, Thái An, Lực Sanh, Bình Minh, Khải Hoàn, Hỏa Xa, Tứ Hải 1, Tân Thắng, Tứ Hải 2.</v>
      </c>
      <c r="B3" s="392"/>
      <c r="C3" s="392"/>
      <c r="D3" s="392"/>
    </row>
    <row r="4" spans="1:4" s="4" customFormat="1" ht="3" customHeight="1">
      <c r="A4" s="353"/>
      <c r="B4" s="353"/>
      <c r="C4" s="353"/>
      <c r="D4" s="353"/>
    </row>
    <row r="5" spans="1:4" ht="40.15" customHeight="1">
      <c r="A5" s="68" t="s">
        <v>0</v>
      </c>
      <c r="B5" s="68" t="s">
        <v>1</v>
      </c>
      <c r="C5" s="68" t="s">
        <v>2</v>
      </c>
      <c r="D5" s="68" t="s">
        <v>3</v>
      </c>
    </row>
    <row r="6" spans="1:4" s="1" customFormat="1" ht="30" customHeight="1">
      <c r="A6" s="6" t="s">
        <v>4</v>
      </c>
      <c r="B6" s="7" t="s">
        <v>142</v>
      </c>
      <c r="C6" s="7"/>
      <c r="D6" s="70" t="e">
        <f>ROUND(D7,0)</f>
        <v>#REF!</v>
      </c>
    </row>
    <row r="7" spans="1:4" s="1" customFormat="1" ht="30" customHeight="1">
      <c r="A7" s="377"/>
      <c r="B7" s="379" t="s">
        <v>142</v>
      </c>
      <c r="C7" s="125" t="e">
        <f>+CONCATENATE("k2.24% ",IF(TM!#REF!&gt;(TM!#REF!-TM!#REF!)*50%, " x 70% x TMĐT sau khi trừ dự phòng phí", "x TMĐT sau khi trừ dự phòng phí"))</f>
        <v>#REF!</v>
      </c>
      <c r="D7" s="374" t="e">
        <f>+ROUND((TM!#REF!/100)*IF(TM!#REF!&gt;50%*(TM!#REF!-TM!#REF!),70%*(TM!#REF!-TM!#REF!),TM!#REF!-TM!#REF!),0)</f>
        <v>#REF!</v>
      </c>
    </row>
    <row r="8" spans="1:4" s="1" customFormat="1" ht="30" customHeight="1">
      <c r="A8" s="377"/>
      <c r="B8" s="379"/>
      <c r="C8" s="126" t="e">
        <f>CONCATENATE(TM!#REF!,"%",IF(TM!#REF!&gt;50%*TM!#REF!,CONCATENATE("x 70% x ",TEXT(ROUND(TM!#REF!-TM!#REF!,0),"###.0")),CONCATENATE(" x ",TEXT(ROUND(TM!#REF!-TM!#REF!,0),"###.0"))))</f>
        <v>#REF!</v>
      </c>
      <c r="D8" s="393"/>
    </row>
    <row r="9" spans="1:4" s="5" customFormat="1" ht="30" customHeight="1">
      <c r="A9" s="114" t="s">
        <v>5</v>
      </c>
      <c r="B9" s="115" t="s">
        <v>9</v>
      </c>
      <c r="C9" s="116" t="s">
        <v>154</v>
      </c>
      <c r="D9" s="70" t="e">
        <f>ROUND(D6*RIGHT($C$9,3),0)</f>
        <v>#REF!</v>
      </c>
    </row>
    <row r="10" spans="1:4" s="5" customFormat="1" ht="30" customHeight="1">
      <c r="A10" s="128" t="s">
        <v>6</v>
      </c>
      <c r="B10" s="129" t="s">
        <v>119</v>
      </c>
      <c r="C10" s="130" t="s">
        <v>120</v>
      </c>
      <c r="D10" s="131" t="e">
        <f>D9+D6</f>
        <v>#REF!</v>
      </c>
    </row>
    <row r="11" spans="1:4" s="5" customFormat="1" ht="3" customHeight="1">
      <c r="A11" s="10"/>
      <c r="B11" s="11"/>
      <c r="C11" s="12"/>
      <c r="D11" s="13"/>
    </row>
    <row r="12" spans="1:4" s="5" customFormat="1" ht="19.899999999999999" customHeight="1">
      <c r="A12" s="14"/>
      <c r="B12" s="15" t="s">
        <v>10</v>
      </c>
      <c r="C12" s="25"/>
      <c r="D12" s="24"/>
    </row>
    <row r="13" spans="1:4" s="5" customFormat="1" ht="19.899999999999999" customHeight="1">
      <c r="A13" s="14"/>
      <c r="B13" s="64" t="s">
        <v>144</v>
      </c>
      <c r="C13" s="16"/>
      <c r="D13" s="124"/>
    </row>
    <row r="14" spans="1:4" s="5" customFormat="1" ht="19.899999999999999" customHeight="1">
      <c r="A14" s="14"/>
      <c r="B14" s="64" t="s">
        <v>143</v>
      </c>
      <c r="C14" s="16"/>
      <c r="D14" s="124"/>
    </row>
    <row r="15" spans="1:4" ht="3" customHeight="1"/>
  </sheetData>
  <mergeCells count="7">
    <mergeCell ref="A1:B1"/>
    <mergeCell ref="A2:D2"/>
    <mergeCell ref="A3:D3"/>
    <mergeCell ref="A4:D4"/>
    <mergeCell ref="A7:A8"/>
    <mergeCell ref="B7:B8"/>
    <mergeCell ref="D7:D8"/>
  </mergeCells>
  <printOptions horizontalCentered="1"/>
  <pageMargins left="0.35" right="0.35" top="0.75" bottom="0.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B3:E5"/>
  <sheetViews>
    <sheetView workbookViewId="0">
      <selection activeCell="B5" sqref="B5"/>
    </sheetView>
  </sheetViews>
  <sheetFormatPr defaultRowHeight="15.75"/>
  <cols>
    <col min="2" max="4" width="15.625" bestFit="1" customWidth="1"/>
    <col min="5" max="5" width="16.875" bestFit="1" customWidth="1"/>
  </cols>
  <sheetData>
    <row r="3" spans="2:5" ht="18.75">
      <c r="B3" s="26">
        <v>5892900041</v>
      </c>
    </row>
    <row r="4" spans="2:5" ht="18.75">
      <c r="B4" s="26">
        <v>220343834</v>
      </c>
    </row>
    <row r="5" spans="2:5" ht="18.75">
      <c r="B5" s="69">
        <f>+SUM(B3:B4)</f>
        <v>6113243875</v>
      </c>
      <c r="C5" s="69">
        <v>8638244495</v>
      </c>
      <c r="D5" s="69">
        <v>2272322498</v>
      </c>
      <c r="E5" s="85">
        <f>+SUM(B5:D5)</f>
        <v>17023810868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Z25"/>
  <sheetViews>
    <sheetView workbookViewId="0">
      <selection activeCell="B24" sqref="B24"/>
    </sheetView>
  </sheetViews>
  <sheetFormatPr defaultColWidth="9" defaultRowHeight="15"/>
  <cols>
    <col min="1" max="1" width="21.875" style="91" customWidth="1"/>
    <col min="2" max="2" width="8.875" style="91" bestFit="1" customWidth="1"/>
    <col min="3" max="16384" width="9" style="91"/>
  </cols>
  <sheetData>
    <row r="1" spans="1:26" ht="15.75" thickBot="1">
      <c r="A1" s="89">
        <f>+'Bang TH'!E20</f>
        <v>0</v>
      </c>
      <c r="B1" s="90"/>
      <c r="C1" s="90"/>
      <c r="D1" s="90"/>
      <c r="E1" s="90"/>
      <c r="F1" s="90"/>
      <c r="G1" s="90"/>
      <c r="H1" s="90"/>
      <c r="I1" s="90"/>
      <c r="J1" s="90"/>
      <c r="K1" s="90"/>
      <c r="L1" s="90"/>
      <c r="M1" s="90"/>
      <c r="N1" s="90"/>
      <c r="O1" s="90"/>
      <c r="P1" s="90"/>
      <c r="Q1" s="90"/>
      <c r="R1" s="90"/>
      <c r="S1" s="90"/>
      <c r="T1" s="90"/>
      <c r="U1" s="90"/>
      <c r="V1" s="90"/>
      <c r="W1" s="90"/>
      <c r="X1" s="90"/>
      <c r="Y1" s="90"/>
      <c r="Z1" s="90"/>
    </row>
    <row r="2" spans="1:26" ht="15.75" thickBot="1">
      <c r="A2" s="90" t="str">
        <f>TEXT(A1,0)</f>
        <v>0</v>
      </c>
      <c r="B2" s="90"/>
      <c r="C2" s="92" t="s">
        <v>111</v>
      </c>
      <c r="D2" s="93"/>
      <c r="E2" s="93"/>
      <c r="F2" s="94"/>
      <c r="G2" s="90"/>
      <c r="H2" s="90"/>
      <c r="I2" s="90"/>
      <c r="J2" s="90"/>
      <c r="K2" s="90"/>
      <c r="L2" s="90"/>
      <c r="M2" s="90"/>
      <c r="N2" s="90"/>
      <c r="O2" s="90"/>
      <c r="P2" s="90"/>
      <c r="Q2" s="90"/>
      <c r="R2" s="90"/>
      <c r="S2" s="90"/>
      <c r="T2" s="90"/>
      <c r="U2" s="90"/>
      <c r="V2" s="90"/>
      <c r="W2" s="90"/>
      <c r="X2" s="90"/>
      <c r="Y2" s="90"/>
      <c r="Z2" s="90"/>
    </row>
    <row r="3" spans="1:26">
      <c r="A3" s="90">
        <f>LEN(A2)</f>
        <v>1</v>
      </c>
      <c r="B3" s="90"/>
      <c r="C3" s="90"/>
      <c r="D3" s="90"/>
      <c r="E3" s="90"/>
      <c r="F3" s="90"/>
      <c r="G3" s="90"/>
      <c r="H3" s="90"/>
      <c r="I3" s="90"/>
      <c r="J3" s="90"/>
      <c r="K3" s="90"/>
      <c r="L3" s="90"/>
      <c r="M3" s="90"/>
      <c r="N3" s="90"/>
      <c r="O3" s="90"/>
      <c r="P3" s="90"/>
      <c r="Q3" s="90"/>
      <c r="R3" s="90"/>
      <c r="S3" s="90"/>
      <c r="T3" s="90"/>
      <c r="U3" s="90"/>
      <c r="V3" s="90"/>
      <c r="W3" s="90"/>
      <c r="X3" s="90"/>
      <c r="Y3" s="90"/>
      <c r="Z3" s="90"/>
    </row>
    <row r="4" spans="1:26">
      <c r="B4" s="90"/>
      <c r="C4" s="90"/>
      <c r="D4" s="90"/>
      <c r="E4" s="90"/>
      <c r="F4" s="90"/>
      <c r="G4" s="90"/>
      <c r="H4" s="90"/>
      <c r="I4" s="90"/>
      <c r="J4" s="90"/>
      <c r="K4" s="90"/>
      <c r="L4" s="90"/>
      <c r="M4" s="90"/>
      <c r="N4" s="90"/>
      <c r="O4" s="90"/>
      <c r="P4" s="90"/>
      <c r="Q4" s="90"/>
      <c r="R4" s="90"/>
      <c r="S4" s="90"/>
      <c r="T4" s="90"/>
      <c r="U4" s="90"/>
      <c r="V4" s="90"/>
      <c r="W4" s="90"/>
      <c r="X4" s="90"/>
      <c r="Y4" s="90"/>
      <c r="Z4" s="90"/>
    </row>
    <row r="5" spans="1:26" ht="15.75" thickBot="1">
      <c r="B5" s="95" t="str">
        <f>IF(A3-11&lt;=0,"",MID(A2,A3-11,1))</f>
        <v/>
      </c>
      <c r="C5" s="90"/>
      <c r="D5" s="95" t="str">
        <f>IF(A3-10&lt;=0,"",MID(A2,A3-10,1))</f>
        <v/>
      </c>
      <c r="E5" s="90"/>
      <c r="F5" s="95" t="str">
        <f>IF(A3-9&lt;=0,"",MID(A2,A3-9,1))</f>
        <v/>
      </c>
      <c r="G5" s="90"/>
      <c r="H5" s="95" t="str">
        <f>IF(A3-8&lt;=0,"",MID(A2,A3-8,1))</f>
        <v/>
      </c>
      <c r="I5" s="90"/>
      <c r="J5" s="95" t="str">
        <f>IF(A3-7&lt;=0,"",MID(A2,A3-7,1))</f>
        <v/>
      </c>
      <c r="K5" s="90"/>
      <c r="L5" s="95" t="str">
        <f>IF(A3-6&lt;=0,"",MID(A2,A3-6,1))</f>
        <v/>
      </c>
      <c r="M5" s="90"/>
      <c r="N5" s="95" t="str">
        <f>IF(A3-5&lt;=0,"",MID(A2,A3-5,1))</f>
        <v/>
      </c>
      <c r="O5" s="90"/>
      <c r="P5" s="95" t="str">
        <f>IF(A3-4&lt;=0,"",MID(A2,A3-4,1))</f>
        <v/>
      </c>
      <c r="Q5" s="90"/>
      <c r="R5" s="95" t="str">
        <f>IF(A3-3&lt;=0,"",MID(A2,A3-3,1))</f>
        <v/>
      </c>
      <c r="S5" s="90"/>
      <c r="T5" s="95" t="str">
        <f>IF(A3-2&lt;=0,"",MID(A2,A3-2,1))</f>
        <v/>
      </c>
      <c r="U5" s="90"/>
      <c r="V5" s="95" t="str">
        <f>IF(A3-1&lt;=0,"",MID(A2,A3-1,1))</f>
        <v/>
      </c>
      <c r="W5" s="90"/>
      <c r="X5" s="95" t="str">
        <f>IF(MID(A2,A3,1)&lt;&gt;"",MID(A2,A3,1))</f>
        <v>0</v>
      </c>
      <c r="Y5" s="90"/>
      <c r="Z5" s="90"/>
    </row>
    <row r="6" spans="1:26" s="96" customFormat="1" ht="15.75" thickBot="1">
      <c r="B6" s="97"/>
      <c r="C6" s="98" t="str">
        <f>IF(B5="","","Traêm")</f>
        <v/>
      </c>
      <c r="D6" s="98"/>
      <c r="E6" s="98" t="str">
        <f>IF(OR(D5="",AND(D5="0",F5="0")),"",IF(D5="0","Leû",IF(D5="1","Möôøi","Möôi")))</f>
        <v/>
      </c>
      <c r="F6" s="98"/>
      <c r="G6" s="98" t="str">
        <f>IF(F5="","","Tæ,")</f>
        <v/>
      </c>
      <c r="H6" s="98"/>
      <c r="I6" s="98" t="str">
        <f>IF(H5="","","Traêm")</f>
        <v/>
      </c>
      <c r="J6" s="98"/>
      <c r="K6" s="98" t="str">
        <f>IF(OR(J5="",AND(J5="0",L5="0")),"",IF(J5="0","Leû",IF(J5="1","Möôøi","Möôi")))</f>
        <v/>
      </c>
      <c r="L6" s="98"/>
      <c r="M6" s="98" t="str">
        <f>IF(L5="","","Trieäu,")</f>
        <v/>
      </c>
      <c r="N6" s="98"/>
      <c r="O6" s="98" t="str">
        <f>IF(N5="","","Traêm")</f>
        <v/>
      </c>
      <c r="P6" s="98"/>
      <c r="Q6" s="98" t="str">
        <f>IF(OR(P5="",AND(P5="0",R5="0")),"",IF(P5="0","Leû",IF(P5="1","Möôøi","Möôi")))</f>
        <v/>
      </c>
      <c r="R6" s="98"/>
      <c r="S6" s="98" t="str">
        <f>IF(R5="","","Ngaøn,")</f>
        <v/>
      </c>
      <c r="T6" s="98"/>
      <c r="U6" s="98" t="s">
        <v>112</v>
      </c>
      <c r="V6" s="98"/>
      <c r="W6" s="98" t="str">
        <f>IF(OR(V5="",AND(V5="0",X5="0")),"",IF(V5="0","Leû",IF(V5="1","Möôøi","Möôi")))</f>
        <v/>
      </c>
      <c r="X6" s="98"/>
      <c r="Y6" s="99" t="s">
        <v>113</v>
      </c>
      <c r="Z6" s="100"/>
    </row>
    <row r="7" spans="1:26">
      <c r="B7" s="90" t="str">
        <f>IF(OR(B5="0",B5=""),"","")</f>
        <v/>
      </c>
      <c r="C7" s="90"/>
      <c r="D7" s="90" t="str">
        <f>IF(OR(D5="0",D5=""),"","")</f>
        <v/>
      </c>
      <c r="E7" s="90"/>
      <c r="F7" s="90" t="str">
        <f>IF(OR(F5="0",F5=""),"","")</f>
        <v/>
      </c>
      <c r="G7" s="90"/>
      <c r="H7" s="90" t="str">
        <f>IF(H5="0","Khoâng","")</f>
        <v/>
      </c>
      <c r="I7" s="90"/>
      <c r="J7" s="90" t="str">
        <f>IF(J5="0","","")</f>
        <v/>
      </c>
      <c r="K7" s="90"/>
      <c r="L7" s="90" t="str">
        <f>IF(L5="0","","")</f>
        <v/>
      </c>
      <c r="M7" s="90"/>
      <c r="N7" s="90" t="str">
        <f>IF(N5="0","Khoâng","")</f>
        <v/>
      </c>
      <c r="O7" s="90"/>
      <c r="P7" s="90" t="str">
        <f>IF(P5="0","","")</f>
        <v/>
      </c>
      <c r="Q7" s="90"/>
      <c r="R7" s="90" t="str">
        <f>IF(R5="0","","")</f>
        <v/>
      </c>
      <c r="S7" s="90"/>
      <c r="T7" s="90" t="str">
        <f>IF(T5="0","Khoâng","")</f>
        <v/>
      </c>
      <c r="U7" s="90"/>
      <c r="V7" s="90" t="str">
        <f>IF(V5="0","","")</f>
        <v/>
      </c>
      <c r="W7" s="90"/>
      <c r="X7" s="90" t="str">
        <f>IF(X5="0","","")</f>
        <v/>
      </c>
      <c r="Y7" s="90"/>
      <c r="Z7" s="90"/>
    </row>
    <row r="8" spans="1:26">
      <c r="B8" s="90" t="str">
        <f>IF(B5="1","Moät","")</f>
        <v/>
      </c>
      <c r="C8" s="90"/>
      <c r="D8" s="90" t="str">
        <f>IF(D5="1","","")</f>
        <v/>
      </c>
      <c r="E8" s="90"/>
      <c r="F8" s="90" t="str">
        <f>IF(F5="1",IF(OR(D5="0",D5="1",D5=""),"Moät","Moát"),"")</f>
        <v/>
      </c>
      <c r="G8" s="90"/>
      <c r="H8" s="90" t="str">
        <f>IF(H5="1","Moät","")</f>
        <v/>
      </c>
      <c r="I8" s="90"/>
      <c r="J8" s="90" t="str">
        <f>IF(J5="1","","")</f>
        <v/>
      </c>
      <c r="K8" s="90"/>
      <c r="L8" s="101" t="str">
        <f>IF(L5="1",IF(OR(J5="0",J5="1"),"Moät","Moát"),"")</f>
        <v/>
      </c>
      <c r="M8" s="90"/>
      <c r="N8" s="90" t="str">
        <f>IF(N5="1","Moät","")</f>
        <v/>
      </c>
      <c r="O8" s="90"/>
      <c r="P8" s="90" t="str">
        <f>IF(P5="1","","")</f>
        <v/>
      </c>
      <c r="Q8" s="90"/>
      <c r="R8" s="90" t="str">
        <f>IF(R5="1",IF(OR(P5="0",P5="1"),"Moät","Moát"),"")</f>
        <v/>
      </c>
      <c r="S8" s="90"/>
      <c r="T8" s="90" t="str">
        <f>IF(T5="1","Moät","")</f>
        <v/>
      </c>
      <c r="U8" s="90"/>
      <c r="V8" s="90" t="str">
        <f>IF(V5="1","","")</f>
        <v/>
      </c>
      <c r="W8" s="90"/>
      <c r="X8" s="101" t="str">
        <f>IF(X5="1",IF(OR(V5="0",V5="1"),"Moät","Moát"),"")</f>
        <v/>
      </c>
      <c r="Y8" s="90"/>
      <c r="Z8" s="90"/>
    </row>
    <row r="9" spans="1:26">
      <c r="B9" s="90" t="str">
        <f>IF(B5="2","Hai","")</f>
        <v/>
      </c>
      <c r="C9" s="90"/>
      <c r="D9" s="90" t="str">
        <f>IF(D5="2","Hai","")</f>
        <v/>
      </c>
      <c r="E9" s="90"/>
      <c r="F9" s="90" t="str">
        <f>IF(F5="2","Hai","")</f>
        <v/>
      </c>
      <c r="G9" s="90"/>
      <c r="H9" s="90" t="str">
        <f>IF(H5="2","Hai","")</f>
        <v/>
      </c>
      <c r="I9" s="90"/>
      <c r="J9" s="90" t="str">
        <f>IF(J5="2","Hai","")</f>
        <v/>
      </c>
      <c r="K9" s="90"/>
      <c r="L9" s="90" t="str">
        <f>IF(L5="2","Hai","")</f>
        <v/>
      </c>
      <c r="M9" s="90"/>
      <c r="N9" s="90" t="str">
        <f>IF(N5="2","Hai","")</f>
        <v/>
      </c>
      <c r="O9" s="90"/>
      <c r="P9" s="90" t="str">
        <f>IF(P5="2","Hai","")</f>
        <v/>
      </c>
      <c r="Q9" s="90"/>
      <c r="R9" s="90" t="str">
        <f>IF(R5="2","Hai","")</f>
        <v/>
      </c>
      <c r="S9" s="90"/>
      <c r="T9" s="90" t="str">
        <f>IF(T5="2","Hai","")</f>
        <v/>
      </c>
      <c r="U9" s="90"/>
      <c r="V9" s="90" t="str">
        <f>IF(V5="2","Hai","")</f>
        <v/>
      </c>
      <c r="W9" s="90"/>
      <c r="X9" s="90" t="str">
        <f>IF(X5="2","Hai","")</f>
        <v/>
      </c>
      <c r="Y9" s="90"/>
      <c r="Z9" s="90"/>
    </row>
    <row r="10" spans="1:26">
      <c r="B10" s="90" t="str">
        <f>IF(B5="3","Ba","")</f>
        <v/>
      </c>
      <c r="C10" s="90"/>
      <c r="D10" s="90" t="str">
        <f>IF(D5="3","Ba","")</f>
        <v/>
      </c>
      <c r="E10" s="90"/>
      <c r="F10" s="90" t="str">
        <f>IF(F5="3","Ba","")</f>
        <v/>
      </c>
      <c r="G10" s="90"/>
      <c r="H10" s="90" t="str">
        <f>IF(H5="3","Ba","")</f>
        <v/>
      </c>
      <c r="I10" s="90"/>
      <c r="J10" s="90" t="str">
        <f>IF(J5="3","Ba","")</f>
        <v/>
      </c>
      <c r="K10" s="90"/>
      <c r="L10" s="90" t="str">
        <f>IF(L5="3","Ba","")</f>
        <v/>
      </c>
      <c r="M10" s="90"/>
      <c r="N10" s="90" t="str">
        <f>IF(N5="3","Ba","")</f>
        <v/>
      </c>
      <c r="O10" s="90"/>
      <c r="P10" s="90" t="str">
        <f>IF(P5="3","Ba","")</f>
        <v/>
      </c>
      <c r="Q10" s="90"/>
      <c r="R10" s="90" t="str">
        <f>IF(R5="3","Ba","")</f>
        <v/>
      </c>
      <c r="S10" s="90"/>
      <c r="T10" s="90" t="str">
        <f>IF(T5="3","Ba","")</f>
        <v/>
      </c>
      <c r="U10" s="90"/>
      <c r="V10" s="90" t="str">
        <f>IF(V5="3","Ba","")</f>
        <v/>
      </c>
      <c r="W10" s="90"/>
      <c r="X10" s="90" t="str">
        <f>IF(X5="3","Ba","")</f>
        <v/>
      </c>
      <c r="Y10" s="90"/>
      <c r="Z10" s="90"/>
    </row>
    <row r="11" spans="1:26">
      <c r="B11" s="90" t="str">
        <f>IF(B5="4","Boán","")</f>
        <v/>
      </c>
      <c r="C11" s="90"/>
      <c r="D11" s="90" t="str">
        <f>IF(D5="4","Boán","")</f>
        <v/>
      </c>
      <c r="E11" s="90"/>
      <c r="F11" s="90" t="str">
        <f>IF(F5="4","Boán","")</f>
        <v/>
      </c>
      <c r="G11" s="90"/>
      <c r="H11" s="90" t="str">
        <f>IF(H5="4","Boán","")</f>
        <v/>
      </c>
      <c r="I11" s="90"/>
      <c r="J11" s="90" t="str">
        <f>IF(J5="4","Boán","")</f>
        <v/>
      </c>
      <c r="K11" s="90"/>
      <c r="L11" s="90" t="str">
        <f>IF(L5="4","Boán","")</f>
        <v/>
      </c>
      <c r="M11" s="90"/>
      <c r="N11" s="90" t="str">
        <f>IF(N5="4","Boán","")</f>
        <v/>
      </c>
      <c r="O11" s="90"/>
      <c r="P11" s="90" t="str">
        <f>IF(P5="4","Boán","")</f>
        <v/>
      </c>
      <c r="Q11" s="90"/>
      <c r="R11" s="90" t="str">
        <f>IF(R5="4","Boán","")</f>
        <v/>
      </c>
      <c r="S11" s="90"/>
      <c r="T11" s="90" t="str">
        <f>IF(T5="4","Boán","")</f>
        <v/>
      </c>
      <c r="U11" s="90"/>
      <c r="V11" s="101" t="str">
        <f>IF(V5="4","Boán","")</f>
        <v/>
      </c>
      <c r="W11" s="90"/>
      <c r="X11" s="90" t="str">
        <f>IF(X5="4","Boán","")</f>
        <v/>
      </c>
      <c r="Y11" s="90"/>
      <c r="Z11" s="90"/>
    </row>
    <row r="12" spans="1:26">
      <c r="B12" s="90" t="str">
        <f>IF(B5="5","Naêm","")</f>
        <v/>
      </c>
      <c r="C12" s="90"/>
      <c r="D12" s="90" t="str">
        <f>IF(D5="5","Naêm","")</f>
        <v/>
      </c>
      <c r="E12" s="90"/>
      <c r="F12" s="90" t="str">
        <f>IF(F5="5",IF(OR(D5="0",D5=""),"Naêm","Laêm"),"")</f>
        <v/>
      </c>
      <c r="G12" s="90"/>
      <c r="H12" s="90" t="str">
        <f>IF(H5="5","Naêm","")</f>
        <v/>
      </c>
      <c r="I12" s="90"/>
      <c r="J12" s="90" t="str">
        <f>IF(J5="5","Naêm","")</f>
        <v/>
      </c>
      <c r="K12" s="90"/>
      <c r="L12" s="90" t="str">
        <f>IF(L5="5",IF(OR(J5="0",J5=""),"Naêm","Laêm"),"")</f>
        <v/>
      </c>
      <c r="M12" s="90"/>
      <c r="N12" s="90" t="str">
        <f>IF(N5="5","Naêm","")</f>
        <v/>
      </c>
      <c r="O12" s="90"/>
      <c r="P12" s="101" t="str">
        <f>IF(P5="5","Naêm","")</f>
        <v/>
      </c>
      <c r="Q12" s="90"/>
      <c r="R12" s="90" t="str">
        <f>IF(R5="5",IF(P5="0","Naêm","Laêm"),"")</f>
        <v/>
      </c>
      <c r="S12" s="90"/>
      <c r="T12" s="90" t="str">
        <f>IF(T5="5","Naêm","")</f>
        <v/>
      </c>
      <c r="U12" s="90"/>
      <c r="V12" s="90" t="str">
        <f>IF(V5="5","Naêm","")</f>
        <v/>
      </c>
      <c r="W12" s="90"/>
      <c r="X12" s="90" t="str">
        <f>IF(X5="5",IF(V5="0","Naêm","Laêm"),"")</f>
        <v/>
      </c>
      <c r="Y12" s="90"/>
      <c r="Z12" s="90"/>
    </row>
    <row r="13" spans="1:26">
      <c r="B13" s="90" t="str">
        <f>IF(B5="6","Saùu","")</f>
        <v/>
      </c>
      <c r="C13" s="90"/>
      <c r="D13" s="90" t="str">
        <f>IF(D5="6","Saùu","")</f>
        <v/>
      </c>
      <c r="E13" s="90"/>
      <c r="F13" s="90" t="str">
        <f>IF(F5="6","Saùu","")</f>
        <v/>
      </c>
      <c r="G13" s="90"/>
      <c r="H13" s="90" t="str">
        <f>IF(H5="6","Saùu","")</f>
        <v/>
      </c>
      <c r="I13" s="90"/>
      <c r="J13" s="90" t="str">
        <f>IF(J5="6","Saùu","")</f>
        <v/>
      </c>
      <c r="K13" s="90"/>
      <c r="L13" s="90" t="str">
        <f>IF(L5="6","Saùu","")</f>
        <v/>
      </c>
      <c r="M13" s="90"/>
      <c r="N13" s="90" t="str">
        <f>IF(N5="6","Saùu","")</f>
        <v/>
      </c>
      <c r="O13" s="90"/>
      <c r="P13" s="90" t="str">
        <f>IF(P5="6","Saùu","")</f>
        <v/>
      </c>
      <c r="Q13" s="90"/>
      <c r="R13" s="90" t="str">
        <f>IF(R5="6","Saùu","")</f>
        <v/>
      </c>
      <c r="S13" s="90"/>
      <c r="T13" s="101" t="str">
        <f>IF(T5="6","Saùu","")</f>
        <v/>
      </c>
      <c r="U13" s="90"/>
      <c r="V13" s="90" t="str">
        <f>IF(V5="6","Saùu","")</f>
        <v/>
      </c>
      <c r="W13" s="90"/>
      <c r="X13" s="90" t="str">
        <f>IF(X5="6","Saùu","")</f>
        <v/>
      </c>
      <c r="Y13" s="90"/>
      <c r="Z13" s="90"/>
    </row>
    <row r="14" spans="1:26">
      <c r="B14" s="90" t="str">
        <f>IF(B5="7","Baûy","")</f>
        <v/>
      </c>
      <c r="C14" s="90"/>
      <c r="D14" s="90" t="str">
        <f>IF(D5="7","Baûy","")</f>
        <v/>
      </c>
      <c r="E14" s="90"/>
      <c r="F14" s="90" t="str">
        <f>IF(F5="7","Baûy","")</f>
        <v/>
      </c>
      <c r="G14" s="90"/>
      <c r="H14" s="90" t="str">
        <f>IF(H5="7","Baûy","")</f>
        <v/>
      </c>
      <c r="I14" s="90"/>
      <c r="J14" s="90" t="str">
        <f>IF(J5="7","Baûy","")</f>
        <v/>
      </c>
      <c r="K14" s="90"/>
      <c r="L14" s="90" t="str">
        <f>IF(L5="7","Baûy","")</f>
        <v/>
      </c>
      <c r="M14" s="90"/>
      <c r="N14" s="90" t="str">
        <f>IF(N5="7","Baûy","")</f>
        <v/>
      </c>
      <c r="O14" s="90"/>
      <c r="P14" s="90" t="str">
        <f>IF(P5="7","Baûy","")</f>
        <v/>
      </c>
      <c r="Q14" s="90"/>
      <c r="R14" s="90" t="str">
        <f>IF(R5="7","Baûy","")</f>
        <v/>
      </c>
      <c r="S14" s="90"/>
      <c r="T14" s="90" t="str">
        <f>IF(T5="7","Baûy","")</f>
        <v/>
      </c>
      <c r="U14" s="90"/>
      <c r="V14" s="90" t="str">
        <f>IF(V5="7","Baûy","")</f>
        <v/>
      </c>
      <c r="W14" s="90"/>
      <c r="X14" s="90" t="str">
        <f>IF(X5="7","Baûy","")</f>
        <v/>
      </c>
      <c r="Y14" s="90"/>
      <c r="Z14" s="90"/>
    </row>
    <row r="15" spans="1:26">
      <c r="B15" s="90" t="str">
        <f>IF(B5="8","Taùm","")</f>
        <v/>
      </c>
      <c r="C15" s="90"/>
      <c r="D15" s="90" t="str">
        <f>IF(D5="8","Taùm","")</f>
        <v/>
      </c>
      <c r="E15" s="90"/>
      <c r="F15" s="90" t="str">
        <f>IF(F5="8","Taùm","")</f>
        <v/>
      </c>
      <c r="G15" s="90"/>
      <c r="H15" s="90" t="str">
        <f>IF(H5="8","Taùm","")</f>
        <v/>
      </c>
      <c r="I15" s="90"/>
      <c r="J15" s="90" t="str">
        <f>IF(J5="8","Taùm","")</f>
        <v/>
      </c>
      <c r="K15" s="90"/>
      <c r="L15" s="90" t="str">
        <f>IF(L5="8","Taùm","")</f>
        <v/>
      </c>
      <c r="M15" s="90"/>
      <c r="N15" s="90" t="str">
        <f>IF(N5="8","Taùm","")</f>
        <v/>
      </c>
      <c r="O15" s="90"/>
      <c r="P15" s="90" t="str">
        <f>IF(P5="8","Taùm","")</f>
        <v/>
      </c>
      <c r="Q15" s="90"/>
      <c r="R15" s="101" t="str">
        <f>IF(R5="8","Taùm","")</f>
        <v/>
      </c>
      <c r="S15" s="90"/>
      <c r="T15" s="90" t="str">
        <f>IF(T5="8","Taùm","")</f>
        <v/>
      </c>
      <c r="U15" s="90"/>
      <c r="V15" s="90" t="str">
        <f>IF(V5="8","Taùm","")</f>
        <v/>
      </c>
      <c r="W15" s="90"/>
      <c r="X15" s="90" t="str">
        <f>IF(X5="8","Taùm","")</f>
        <v/>
      </c>
      <c r="Y15" s="90"/>
      <c r="Z15" s="90"/>
    </row>
    <row r="16" spans="1:26">
      <c r="B16" s="90" t="str">
        <f>IF(B5="9","Chín","")</f>
        <v/>
      </c>
      <c r="C16" s="90"/>
      <c r="D16" s="90" t="str">
        <f>IF(D5="9","Chín","")</f>
        <v/>
      </c>
      <c r="E16" s="90"/>
      <c r="F16" s="90" t="str">
        <f>IF(F5="9","Chín","")</f>
        <v/>
      </c>
      <c r="G16" s="90"/>
      <c r="H16" s="90" t="str">
        <f>IF(H5="9","Chín","")</f>
        <v/>
      </c>
      <c r="I16" s="90"/>
      <c r="J16" s="90" t="str">
        <f>IF(J5="9","Chín","")</f>
        <v/>
      </c>
      <c r="K16" s="90"/>
      <c r="L16" s="90" t="str">
        <f>IF(L5="9","Chín","")</f>
        <v/>
      </c>
      <c r="M16" s="90"/>
      <c r="N16" s="90" t="str">
        <f>IF(N5="9","Chín","")</f>
        <v/>
      </c>
      <c r="O16" s="90"/>
      <c r="P16" s="90" t="str">
        <f>IF(P5="9","Chín","")</f>
        <v/>
      </c>
      <c r="Q16" s="90"/>
      <c r="R16" s="90" t="str">
        <f>IF(R5="9","Chín","")</f>
        <v/>
      </c>
      <c r="S16" s="90"/>
      <c r="T16" s="90" t="str">
        <f>IF(T5="9","Chín","")</f>
        <v/>
      </c>
      <c r="U16" s="90"/>
      <c r="V16" s="90" t="str">
        <f>IF(V5="9","Chín","")</f>
        <v/>
      </c>
      <c r="W16" s="90"/>
      <c r="X16" s="90" t="str">
        <f>IF(X5="9","Chín","")</f>
        <v/>
      </c>
      <c r="Y16" s="90"/>
      <c r="Z16" s="90"/>
    </row>
    <row r="17" spans="1:26" ht="15.75" thickBot="1">
      <c r="B17" s="90"/>
      <c r="C17" s="90"/>
      <c r="D17" s="90"/>
      <c r="E17" s="90"/>
      <c r="F17" s="90"/>
      <c r="G17" s="90"/>
      <c r="H17" s="90"/>
      <c r="I17" s="90"/>
      <c r="J17" s="90"/>
      <c r="K17" s="90"/>
      <c r="L17" s="90"/>
      <c r="M17" s="90"/>
      <c r="N17" s="90"/>
      <c r="O17" s="90"/>
      <c r="P17" s="90"/>
      <c r="Q17" s="90"/>
      <c r="R17" s="90"/>
      <c r="S17" s="90"/>
      <c r="T17" s="90"/>
      <c r="U17" s="90"/>
      <c r="V17" s="90"/>
      <c r="W17" s="90"/>
      <c r="X17" s="90"/>
      <c r="Y17" s="90"/>
      <c r="Z17" s="90"/>
    </row>
    <row r="18" spans="1:26" s="102" customFormat="1" ht="16.5" thickBot="1">
      <c r="B18" s="103" t="str">
        <f>B6&amp;B7&amp;B8&amp;B9&amp;B10&amp;B11&amp;B12&amp;B13&amp;B14&amp;B15&amp;B16</f>
        <v/>
      </c>
      <c r="C18" s="104" t="str">
        <f t="shared" ref="C18:Y18" si="0">C6&amp;C7&amp;C8&amp;C9&amp;C10&amp;C11&amp;C12&amp;C13&amp;C14&amp;C15&amp;C16</f>
        <v/>
      </c>
      <c r="D18" s="104" t="str">
        <f t="shared" si="0"/>
        <v/>
      </c>
      <c r="E18" s="104" t="str">
        <f t="shared" si="0"/>
        <v/>
      </c>
      <c r="F18" s="104" t="str">
        <f t="shared" si="0"/>
        <v/>
      </c>
      <c r="G18" s="104" t="str">
        <f t="shared" si="0"/>
        <v/>
      </c>
      <c r="H18" s="104" t="str">
        <f t="shared" si="0"/>
        <v/>
      </c>
      <c r="I18" s="104" t="str">
        <f t="shared" si="0"/>
        <v/>
      </c>
      <c r="J18" s="104" t="str">
        <f t="shared" si="0"/>
        <v/>
      </c>
      <c r="K18" s="104" t="str">
        <f t="shared" si="0"/>
        <v/>
      </c>
      <c r="L18" s="104" t="str">
        <f t="shared" si="0"/>
        <v/>
      </c>
      <c r="M18" s="104" t="str">
        <f t="shared" si="0"/>
        <v/>
      </c>
      <c r="N18" s="104" t="str">
        <f t="shared" si="0"/>
        <v/>
      </c>
      <c r="O18" s="104" t="str">
        <f t="shared" si="0"/>
        <v/>
      </c>
      <c r="P18" s="104" t="str">
        <f t="shared" si="0"/>
        <v/>
      </c>
      <c r="Q18" s="104" t="str">
        <f t="shared" si="0"/>
        <v/>
      </c>
      <c r="R18" s="104" t="str">
        <f t="shared" si="0"/>
        <v/>
      </c>
      <c r="S18" s="104" t="str">
        <f t="shared" si="0"/>
        <v/>
      </c>
      <c r="T18" s="104" t="str">
        <f t="shared" si="0"/>
        <v/>
      </c>
      <c r="U18" s="104" t="str">
        <f t="shared" si="0"/>
        <v>Traêm</v>
      </c>
      <c r="V18" s="104" t="str">
        <f t="shared" si="0"/>
        <v/>
      </c>
      <c r="W18" s="104" t="str">
        <f t="shared" si="0"/>
        <v/>
      </c>
      <c r="X18" s="104" t="str">
        <f t="shared" si="0"/>
        <v/>
      </c>
      <c r="Y18" s="105" t="str">
        <f t="shared" si="0"/>
        <v>Ñoàng</v>
      </c>
      <c r="Z18" s="101"/>
    </row>
    <row r="19" spans="1:26">
      <c r="B19" s="90"/>
      <c r="C19" s="90"/>
      <c r="D19" s="90"/>
      <c r="E19" s="90"/>
      <c r="F19" s="90"/>
      <c r="G19" s="90"/>
      <c r="H19" s="90"/>
      <c r="I19" s="90"/>
      <c r="J19" s="90"/>
      <c r="K19" s="90"/>
      <c r="L19" s="90"/>
      <c r="M19" s="90"/>
      <c r="N19" s="90"/>
      <c r="O19" s="90"/>
      <c r="P19" s="90"/>
      <c r="Q19" s="90"/>
      <c r="R19" s="90"/>
      <c r="S19" s="90"/>
      <c r="T19" s="90"/>
      <c r="U19" s="90"/>
      <c r="V19" s="90"/>
      <c r="W19" s="90"/>
      <c r="X19" s="90"/>
      <c r="Y19" s="90"/>
      <c r="Z19" s="90"/>
    </row>
    <row r="20" spans="1:26" ht="18.75">
      <c r="B20" s="106" t="str">
        <f>B18&amp;" "&amp;C18&amp;" "&amp;D18&amp;" "&amp;E18&amp;" "&amp;F18&amp;" "&amp;G18&amp;" "&amp;H18&amp;" "&amp;I18&amp;" "&amp;J18&amp;" "&amp;K18&amp;" "&amp;L18&amp;" "&amp;M18&amp;" "&amp;N18&amp;" "&amp;O18&amp;" "&amp;P18&amp;" "&amp;Q18&amp;" "&amp;R18&amp;" "&amp;S18&amp;" "&amp;T18&amp;" "&amp;U18&amp;" "&amp;V18&amp;" "&amp;W18&amp;" "&amp;X18&amp;" "&amp;Y18</f>
        <v xml:space="preserve">                   Traêm    Ñoàng</v>
      </c>
      <c r="C20" s="90"/>
      <c r="D20" s="90"/>
      <c r="E20" s="90"/>
      <c r="F20" s="90"/>
      <c r="G20" s="90"/>
      <c r="H20" s="90"/>
      <c r="I20" s="90"/>
      <c r="J20" s="90"/>
      <c r="K20" s="90"/>
      <c r="L20" s="90"/>
      <c r="M20" s="90"/>
      <c r="N20" s="90"/>
      <c r="O20" s="90"/>
      <c r="P20" s="90"/>
      <c r="Q20" s="90"/>
      <c r="R20" s="90"/>
      <c r="S20" s="90"/>
      <c r="T20" s="90"/>
      <c r="U20" s="90"/>
      <c r="V20" s="90"/>
      <c r="W20" s="90"/>
      <c r="X20" s="90"/>
      <c r="Y20" s="90"/>
      <c r="Z20" s="90"/>
    </row>
    <row r="21" spans="1:26">
      <c r="B21" s="90"/>
      <c r="C21" s="90"/>
      <c r="D21" s="90"/>
      <c r="E21" s="90"/>
      <c r="F21" s="90"/>
      <c r="G21" s="90"/>
      <c r="H21" s="90"/>
      <c r="I21" s="90"/>
      <c r="J21" s="90"/>
      <c r="K21" s="90"/>
      <c r="L21" s="90"/>
      <c r="M21" s="90"/>
      <c r="N21" s="90"/>
      <c r="O21" s="90"/>
      <c r="P21" s="90"/>
      <c r="Q21" s="90"/>
      <c r="R21" s="90"/>
      <c r="S21" s="90"/>
      <c r="T21" s="90"/>
      <c r="U21" s="90"/>
      <c r="V21" s="90"/>
      <c r="W21" s="90"/>
      <c r="X21" s="90"/>
      <c r="Y21" s="90"/>
      <c r="Z21" s="90"/>
    </row>
    <row r="22" spans="1:26">
      <c r="B22" s="422" t="str">
        <f>+TEXT(B20,"0")</f>
        <v xml:space="preserve">                   Traêm    Ñoàng</v>
      </c>
      <c r="C22" s="422"/>
      <c r="D22" s="422"/>
      <c r="E22" s="422"/>
      <c r="F22" s="422"/>
      <c r="G22" s="422"/>
      <c r="H22" s="422"/>
      <c r="I22" s="422"/>
      <c r="J22" s="422"/>
      <c r="K22" s="422"/>
      <c r="L22" s="422"/>
      <c r="M22" s="90"/>
      <c r="N22" s="90"/>
      <c r="O22" s="90"/>
      <c r="P22" s="90"/>
      <c r="Q22" s="90"/>
      <c r="R22" s="90"/>
      <c r="S22" s="90"/>
      <c r="T22" s="90"/>
      <c r="U22" s="90"/>
      <c r="V22" s="90"/>
      <c r="W22" s="90"/>
      <c r="X22" s="90"/>
      <c r="Y22" s="90"/>
      <c r="Z22" s="90"/>
    </row>
    <row r="23" spans="1:26">
      <c r="B23" s="422" t="str">
        <f>LOWER(B22)</f>
        <v xml:space="preserve">                   traêm    ñoàng</v>
      </c>
      <c r="C23" s="422"/>
      <c r="D23" s="422"/>
      <c r="E23" s="422"/>
      <c r="F23" s="422"/>
      <c r="G23" s="422"/>
      <c r="H23" s="422"/>
      <c r="I23" s="422"/>
      <c r="J23" s="422"/>
      <c r="K23" s="422"/>
      <c r="L23" s="422"/>
    </row>
    <row r="24" spans="1:26" ht="24.75" customHeight="1">
      <c r="A24" s="91">
        <f>+LEN(B23)</f>
        <v>33</v>
      </c>
      <c r="B24" s="107" t="str">
        <f>+PROPER(LEFT($B$23,9))&amp;MID($B$23,10,$A$24)</f>
        <v xml:space="preserve">                   traêm    ñoàng</v>
      </c>
      <c r="C24" s="108"/>
      <c r="D24" s="108"/>
      <c r="E24" s="108"/>
      <c r="F24" s="108"/>
      <c r="G24" s="108"/>
      <c r="H24" s="108"/>
      <c r="I24" s="108"/>
      <c r="J24" s="108"/>
      <c r="K24" s="108"/>
      <c r="L24" s="108"/>
      <c r="M24" s="109"/>
      <c r="N24" s="109"/>
      <c r="O24" s="109"/>
      <c r="P24" s="110"/>
      <c r="Q24" s="110"/>
    </row>
    <row r="25" spans="1:26" ht="20.25">
      <c r="B25" s="111"/>
    </row>
  </sheetData>
  <mergeCells count="2">
    <mergeCell ref="B22:L22"/>
    <mergeCell ref="B23:L2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1"/>
  <sheetViews>
    <sheetView workbookViewId="0">
      <selection sqref="A1:I1"/>
    </sheetView>
  </sheetViews>
  <sheetFormatPr defaultColWidth="8.75" defaultRowHeight="30" customHeight="1"/>
  <cols>
    <col min="1" max="1" width="20.75" style="19" customWidth="1"/>
    <col min="2" max="9" width="10.75" style="19" customWidth="1"/>
    <col min="10" max="16384" width="8.75" style="19"/>
  </cols>
  <sheetData>
    <row r="1" spans="1:9" ht="30" customHeight="1">
      <c r="A1" s="305" t="s">
        <v>46</v>
      </c>
      <c r="B1" s="305"/>
      <c r="C1" s="305"/>
      <c r="D1" s="305"/>
      <c r="E1" s="305"/>
      <c r="F1" s="305"/>
      <c r="G1" s="305"/>
      <c r="H1" s="305"/>
      <c r="I1" s="305"/>
    </row>
    <row r="2" spans="1:9" ht="30" customHeight="1">
      <c r="A2" s="304" t="s">
        <v>41</v>
      </c>
      <c r="B2" s="304"/>
      <c r="C2" s="19" t="s">
        <v>22</v>
      </c>
    </row>
    <row r="3" spans="1:9" ht="30" customHeight="1">
      <c r="A3" s="304" t="s">
        <v>42</v>
      </c>
      <c r="B3" s="304"/>
      <c r="C3" s="56" t="e">
        <f>ROUND((TM!#REF!+TM!#REF!)/1.1/1000000000,3)</f>
        <v>#REF!</v>
      </c>
    </row>
    <row r="4" spans="1:9" ht="3" customHeight="1"/>
    <row r="5" spans="1:9" ht="30" customHeight="1">
      <c r="A5" s="300" t="s">
        <v>39</v>
      </c>
      <c r="B5" s="301" t="s">
        <v>43</v>
      </c>
      <c r="C5" s="302"/>
      <c r="D5" s="302"/>
      <c r="E5" s="302"/>
      <c r="F5" s="302"/>
      <c r="G5" s="302"/>
      <c r="H5" s="302"/>
      <c r="I5" s="303"/>
    </row>
    <row r="6" spans="1:9" ht="30" customHeight="1">
      <c r="A6" s="300"/>
      <c r="B6" s="57" t="e">
        <f>IF(C3&lt;=1,TEXT(C3,"##0,000"),0)</f>
        <v>#REF!</v>
      </c>
      <c r="C6" s="58" t="s">
        <v>37</v>
      </c>
      <c r="D6" s="57" t="e">
        <f>IF(AND(C3&gt;1,C3&lt;=3),TEXT(C3,"##0,000"),0)</f>
        <v>#REF!</v>
      </c>
      <c r="E6" s="58">
        <v>3</v>
      </c>
      <c r="F6" s="57" t="e">
        <f>IF(AND(C3&gt;3,C3&lt;=7),TEXT(C3,"##0,000"),0)</f>
        <v>#REF!</v>
      </c>
      <c r="G6" s="58">
        <v>7</v>
      </c>
      <c r="H6" s="57" t="e">
        <f>IF(AND(C3&gt;7,C3&lt;=15),TEXT(C3,"##0,000"),0)</f>
        <v>#REF!</v>
      </c>
      <c r="I6" s="58" t="s">
        <v>38</v>
      </c>
    </row>
    <row r="7" spans="1:9" ht="3" customHeight="1"/>
    <row r="8" spans="1:9" ht="30" customHeight="1">
      <c r="A8" s="62" t="s">
        <v>44</v>
      </c>
      <c r="B8" s="59"/>
      <c r="C8" s="60">
        <v>6.7</v>
      </c>
      <c r="D8" s="60"/>
      <c r="E8" s="60">
        <v>4.8</v>
      </c>
      <c r="F8" s="60"/>
      <c r="G8" s="60">
        <v>4.3</v>
      </c>
      <c r="H8" s="60"/>
      <c r="I8" s="60">
        <v>3.8</v>
      </c>
    </row>
    <row r="9" spans="1:9" ht="3" customHeight="1"/>
    <row r="10" spans="1:9" ht="30" customHeight="1">
      <c r="A10" s="63" t="s">
        <v>40</v>
      </c>
      <c r="B10" s="61" t="e">
        <f>IF(B6&lt;&gt;0,C8,0)</f>
        <v>#REF!</v>
      </c>
      <c r="D10" s="61" t="e">
        <f>IF(D6&gt;0,C8 + ((E8-C8)*(D6-1)/(E6-1)),0)</f>
        <v>#REF!</v>
      </c>
      <c r="F10" s="61" t="e">
        <f>IF(F6&gt;0,E8 + ((G8-E8)*(F6-E6)/(G6-E6)),0)</f>
        <v>#REF!</v>
      </c>
      <c r="H10" s="61" t="e">
        <f>IF(H6&gt;0,G8 + ((I8-G8)*(H6-G6)/(15-G6)),0)</f>
        <v>#REF!</v>
      </c>
    </row>
    <row r="11" spans="1:9" ht="3" customHeight="1"/>
  </sheetData>
  <mergeCells count="5">
    <mergeCell ref="A5:A6"/>
    <mergeCell ref="B5:I5"/>
    <mergeCell ref="A2:B2"/>
    <mergeCell ref="A3:B3"/>
    <mergeCell ref="A1:I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5"/>
  <sheetViews>
    <sheetView view="pageBreakPreview" topLeftCell="A9" zoomScale="85" zoomScaleNormal="110" zoomScaleSheetLayoutView="85" workbookViewId="0">
      <selection activeCell="A22" sqref="A22:I22"/>
    </sheetView>
  </sheetViews>
  <sheetFormatPr defaultColWidth="0" defaultRowHeight="18.75"/>
  <cols>
    <col min="1" max="1" width="4.75" style="19" customWidth="1"/>
    <col min="2" max="2" width="15.75" style="19" customWidth="1"/>
    <col min="3" max="3" width="11.5" style="19" customWidth="1"/>
    <col min="4" max="4" width="2" style="19" customWidth="1"/>
    <col min="5" max="5" width="19.625" style="19" customWidth="1"/>
    <col min="6" max="6" width="14.75" style="19" customWidth="1"/>
    <col min="7" max="7" width="2.25" style="19" customWidth="1"/>
    <col min="8" max="8" width="10.75" style="19" customWidth="1"/>
    <col min="9" max="9" width="12.125" style="19" customWidth="1"/>
    <col min="10" max="10" width="1.75" style="19" customWidth="1"/>
    <col min="11" max="13" width="0" style="19" hidden="1" customWidth="1"/>
    <col min="14" max="16384" width="8.75" style="19" hidden="1"/>
  </cols>
  <sheetData>
    <row r="1" spans="1:9">
      <c r="A1" s="315" t="s">
        <v>233</v>
      </c>
      <c r="B1" s="315"/>
    </row>
    <row r="2" spans="1:9" ht="29.45" customHeight="1">
      <c r="A2" s="318" t="s">
        <v>227</v>
      </c>
      <c r="B2" s="318"/>
      <c r="C2" s="318"/>
      <c r="D2" s="318"/>
      <c r="E2" s="318"/>
      <c r="F2" s="318"/>
      <c r="G2" s="318"/>
      <c r="H2" s="318"/>
      <c r="I2" s="318"/>
    </row>
    <row r="3" spans="1:9" ht="141.94999999999999" customHeight="1">
      <c r="A3" s="307" t="s">
        <v>228</v>
      </c>
      <c r="B3" s="307"/>
      <c r="C3" s="319" t="s">
        <v>229</v>
      </c>
      <c r="D3" s="319"/>
      <c r="E3" s="319"/>
      <c r="F3" s="319"/>
      <c r="G3" s="319"/>
      <c r="H3" s="319"/>
      <c r="I3" s="319"/>
    </row>
    <row r="4" spans="1:9" ht="148.5" customHeight="1">
      <c r="A4" s="307" t="s">
        <v>34</v>
      </c>
      <c r="B4" s="307"/>
      <c r="C4" s="319" t="s">
        <v>230</v>
      </c>
      <c r="D4" s="319"/>
      <c r="E4" s="319"/>
      <c r="F4" s="319"/>
      <c r="G4" s="319"/>
      <c r="H4" s="319"/>
      <c r="I4" s="319"/>
    </row>
    <row r="5" spans="1:9" ht="30" customHeight="1">
      <c r="A5" s="307" t="s">
        <v>241</v>
      </c>
      <c r="B5" s="307"/>
      <c r="C5" s="307"/>
      <c r="D5" s="307"/>
      <c r="E5" s="307"/>
      <c r="F5" s="307"/>
      <c r="G5" s="307"/>
      <c r="H5" s="307"/>
      <c r="I5" s="307"/>
    </row>
    <row r="6" spans="1:9" ht="21.75" customHeight="1">
      <c r="A6" s="312" t="s">
        <v>234</v>
      </c>
      <c r="B6" s="312"/>
      <c r="C6" s="312"/>
      <c r="D6" s="312"/>
      <c r="E6" s="312"/>
      <c r="F6" s="312"/>
      <c r="G6" s="312"/>
      <c r="H6" s="312"/>
      <c r="I6" s="312"/>
    </row>
    <row r="7" spans="1:9" ht="21.75" customHeight="1">
      <c r="A7" s="312" t="s">
        <v>217</v>
      </c>
      <c r="B7" s="312"/>
      <c r="C7" s="312"/>
      <c r="D7" s="312"/>
      <c r="E7" s="312"/>
      <c r="F7" s="312"/>
      <c r="G7" s="312"/>
      <c r="H7" s="312"/>
      <c r="I7" s="312"/>
    </row>
    <row r="8" spans="1:9" ht="21.75" customHeight="1">
      <c r="A8" s="312" t="s">
        <v>235</v>
      </c>
      <c r="B8" s="312"/>
      <c r="C8" s="312"/>
      <c r="D8" s="312"/>
      <c r="E8" s="312"/>
      <c r="F8" s="312"/>
      <c r="G8" s="312"/>
      <c r="H8" s="312"/>
      <c r="I8" s="312"/>
    </row>
    <row r="9" spans="1:9" ht="39.75" customHeight="1">
      <c r="A9" s="312" t="s">
        <v>212</v>
      </c>
      <c r="B9" s="312"/>
      <c r="C9" s="312"/>
      <c r="D9" s="312"/>
      <c r="E9" s="312"/>
      <c r="F9" s="312"/>
      <c r="G9" s="312"/>
      <c r="H9" s="312"/>
      <c r="I9" s="312"/>
    </row>
    <row r="10" spans="1:9" ht="30" customHeight="1">
      <c r="A10" s="307" t="s">
        <v>236</v>
      </c>
      <c r="B10" s="307"/>
      <c r="C10" s="307"/>
      <c r="D10" s="307"/>
      <c r="E10" s="307"/>
      <c r="F10" s="307"/>
      <c r="G10" s="307"/>
      <c r="H10" s="307"/>
      <c r="I10" s="307"/>
    </row>
    <row r="11" spans="1:9" ht="100.5" customHeight="1">
      <c r="A11" s="316" t="s">
        <v>237</v>
      </c>
      <c r="B11" s="316"/>
      <c r="C11" s="316"/>
      <c r="D11" s="316"/>
      <c r="E11" s="316"/>
      <c r="F11" s="316"/>
      <c r="G11" s="316"/>
      <c r="H11" s="316"/>
      <c r="I11" s="316"/>
    </row>
    <row r="12" spans="1:9" ht="23.45" customHeight="1">
      <c r="A12" s="316" t="s">
        <v>239</v>
      </c>
      <c r="B12" s="316"/>
      <c r="C12" s="316"/>
      <c r="D12" s="316"/>
      <c r="E12" s="316"/>
      <c r="F12" s="242"/>
      <c r="G12" s="242"/>
      <c r="H12" s="242"/>
      <c r="I12" s="242"/>
    </row>
    <row r="13" spans="1:9" ht="39" customHeight="1">
      <c r="A13" s="65" t="s">
        <v>238</v>
      </c>
      <c r="B13" s="65"/>
      <c r="C13" s="317" t="s">
        <v>293</v>
      </c>
      <c r="D13" s="317"/>
      <c r="E13" s="317"/>
      <c r="F13" s="317"/>
      <c r="G13" s="317"/>
      <c r="H13" s="317"/>
      <c r="I13" s="317"/>
    </row>
    <row r="14" spans="1:9" ht="34.5" customHeight="1">
      <c r="A14" s="320" t="s">
        <v>264</v>
      </c>
      <c r="B14" s="320"/>
      <c r="C14" s="320"/>
      <c r="D14" s="320"/>
      <c r="E14" s="320"/>
      <c r="F14" s="320"/>
      <c r="G14" s="320"/>
      <c r="H14" s="320"/>
      <c r="I14" s="320"/>
    </row>
    <row r="15" spans="1:9" ht="25.5" customHeight="1">
      <c r="A15" s="308" t="s">
        <v>205</v>
      </c>
      <c r="B15" s="308"/>
      <c r="C15" s="308"/>
      <c r="D15" s="308"/>
      <c r="E15" s="308"/>
      <c r="F15" s="308"/>
      <c r="G15" s="21" t="s">
        <v>11</v>
      </c>
      <c r="H15" s="235">
        <f>H16+H17</f>
        <v>44</v>
      </c>
      <c r="I15" s="67" t="s">
        <v>208</v>
      </c>
    </row>
    <row r="16" spans="1:9" ht="25.5" customHeight="1">
      <c r="A16" s="309" t="s">
        <v>206</v>
      </c>
      <c r="B16" s="309"/>
      <c r="C16" s="309"/>
      <c r="D16" s="309"/>
      <c r="E16" s="309"/>
      <c r="F16" s="309"/>
      <c r="G16" s="21" t="s">
        <v>11</v>
      </c>
      <c r="H16" s="264">
        <v>8</v>
      </c>
      <c r="I16" s="67" t="s">
        <v>208</v>
      </c>
    </row>
    <row r="17" spans="1:10" ht="25.5" customHeight="1">
      <c r="A17" s="310" t="s">
        <v>207</v>
      </c>
      <c r="B17" s="310"/>
      <c r="C17" s="310"/>
      <c r="D17" s="310"/>
      <c r="E17" s="310"/>
      <c r="F17" s="310"/>
      <c r="G17" s="21" t="s">
        <v>11</v>
      </c>
      <c r="H17" s="264">
        <v>36</v>
      </c>
      <c r="I17" s="67" t="s">
        <v>208</v>
      </c>
    </row>
    <row r="18" spans="1:10" ht="30" customHeight="1">
      <c r="A18" s="307" t="s">
        <v>263</v>
      </c>
      <c r="B18" s="307"/>
      <c r="C18" s="307"/>
      <c r="D18" s="307"/>
      <c r="E18" s="307"/>
      <c r="F18" s="307"/>
      <c r="G18" s="307"/>
      <c r="H18" s="307"/>
      <c r="I18" s="307"/>
    </row>
    <row r="19" spans="1:10" s="28" customFormat="1" ht="25.15" customHeight="1">
      <c r="A19" s="308" t="s">
        <v>205</v>
      </c>
      <c r="B19" s="308"/>
      <c r="C19" s="308"/>
      <c r="D19" s="308"/>
      <c r="E19" s="308"/>
      <c r="F19" s="308"/>
      <c r="G19" s="21" t="s">
        <v>11</v>
      </c>
      <c r="H19" s="190">
        <f>H20+H21</f>
        <v>36</v>
      </c>
      <c r="I19" s="67" t="s">
        <v>208</v>
      </c>
    </row>
    <row r="20" spans="1:10" ht="25.5" customHeight="1">
      <c r="A20" s="309" t="s">
        <v>206</v>
      </c>
      <c r="B20" s="309"/>
      <c r="C20" s="309"/>
      <c r="D20" s="309"/>
      <c r="E20" s="309"/>
      <c r="F20" s="309"/>
      <c r="G20" s="21" t="s">
        <v>11</v>
      </c>
      <c r="H20" s="265">
        <v>12</v>
      </c>
      <c r="I20" s="67" t="s">
        <v>208</v>
      </c>
    </row>
    <row r="21" spans="1:10" ht="25.5" customHeight="1">
      <c r="A21" s="310" t="s">
        <v>207</v>
      </c>
      <c r="B21" s="310"/>
      <c r="C21" s="310"/>
      <c r="D21" s="310"/>
      <c r="E21" s="310"/>
      <c r="F21" s="310"/>
      <c r="G21" s="21" t="s">
        <v>11</v>
      </c>
      <c r="H21" s="265">
        <v>24</v>
      </c>
      <c r="I21" s="67" t="s">
        <v>208</v>
      </c>
    </row>
    <row r="22" spans="1:10" ht="45.95" customHeight="1">
      <c r="A22" s="321" t="s">
        <v>292</v>
      </c>
      <c r="B22" s="321"/>
      <c r="C22" s="321"/>
      <c r="D22" s="321"/>
      <c r="E22" s="321"/>
      <c r="F22" s="321"/>
      <c r="G22" s="321"/>
      <c r="H22" s="321"/>
      <c r="I22" s="321"/>
    </row>
    <row r="23" spans="1:10" ht="25.5" customHeight="1">
      <c r="A23" s="308" t="s">
        <v>205</v>
      </c>
      <c r="B23" s="308"/>
      <c r="C23" s="308"/>
      <c r="D23" s="308"/>
      <c r="E23" s="308"/>
      <c r="F23" s="308"/>
      <c r="G23" s="21" t="s">
        <v>11</v>
      </c>
      <c r="H23" s="190">
        <f>H24+H25</f>
        <v>41</v>
      </c>
      <c r="I23" s="67" t="s">
        <v>208</v>
      </c>
    </row>
    <row r="24" spans="1:10" ht="25.5" customHeight="1">
      <c r="A24" s="309" t="s">
        <v>206</v>
      </c>
      <c r="B24" s="309"/>
      <c r="C24" s="309"/>
      <c r="D24" s="309"/>
      <c r="E24" s="309"/>
      <c r="F24" s="309"/>
      <c r="G24" s="21" t="s">
        <v>11</v>
      </c>
      <c r="H24" s="266">
        <v>10</v>
      </c>
      <c r="I24" s="67" t="s">
        <v>208</v>
      </c>
    </row>
    <row r="25" spans="1:10" ht="25.5" customHeight="1">
      <c r="A25" s="310" t="s">
        <v>207</v>
      </c>
      <c r="B25" s="310"/>
      <c r="C25" s="310"/>
      <c r="D25" s="310"/>
      <c r="E25" s="310"/>
      <c r="F25" s="310"/>
      <c r="G25" s="21" t="s">
        <v>11</v>
      </c>
      <c r="H25" s="266">
        <v>31</v>
      </c>
      <c r="I25" s="67" t="s">
        <v>208</v>
      </c>
    </row>
    <row r="26" spans="1:10" ht="30" customHeight="1">
      <c r="A26" s="65" t="s">
        <v>240</v>
      </c>
      <c r="B26" s="65"/>
      <c r="C26" s="65"/>
      <c r="D26" s="65"/>
      <c r="E26" s="65"/>
      <c r="F26" s="65"/>
      <c r="G26" s="65"/>
      <c r="H26" s="65"/>
      <c r="I26" s="65"/>
    </row>
    <row r="27" spans="1:10" ht="34.5" customHeight="1">
      <c r="A27" s="311" t="s">
        <v>264</v>
      </c>
      <c r="B27" s="311"/>
      <c r="C27" s="311"/>
      <c r="D27" s="311"/>
      <c r="E27" s="311"/>
      <c r="F27" s="311"/>
      <c r="G27" s="311"/>
      <c r="H27" s="311"/>
      <c r="I27" s="311"/>
    </row>
    <row r="28" spans="1:10" ht="21" customHeight="1">
      <c r="A28" s="311" t="s">
        <v>213</v>
      </c>
      <c r="B28" s="311"/>
      <c r="C28" s="311"/>
      <c r="D28" s="263" t="s">
        <v>11</v>
      </c>
      <c r="E28" s="238">
        <v>18701458312</v>
      </c>
      <c r="F28" s="18"/>
      <c r="G28" s="18"/>
      <c r="H28" s="18"/>
      <c r="I28" s="18"/>
    </row>
    <row r="29" spans="1:10" ht="22.9" customHeight="1">
      <c r="A29" s="312" t="s">
        <v>60</v>
      </c>
      <c r="B29" s="312"/>
      <c r="C29" s="312"/>
      <c r="D29" s="21" t="s">
        <v>11</v>
      </c>
      <c r="E29" s="239">
        <v>7247222391.999999</v>
      </c>
      <c r="F29" s="20"/>
      <c r="G29" s="20"/>
      <c r="H29" s="20"/>
      <c r="I29" s="20"/>
    </row>
    <row r="30" spans="1:10" ht="23.1" customHeight="1">
      <c r="A30" s="312" t="s">
        <v>45</v>
      </c>
      <c r="B30" s="312"/>
      <c r="C30" s="312"/>
      <c r="D30" s="21" t="s">
        <v>11</v>
      </c>
      <c r="E30" s="240">
        <v>9015034460.7999992</v>
      </c>
      <c r="F30" s="237"/>
      <c r="G30" s="237"/>
      <c r="H30" s="237"/>
      <c r="I30" s="237"/>
    </row>
    <row r="31" spans="1:10" s="80" customFormat="1" ht="28.5" customHeight="1">
      <c r="A31" s="312" t="s">
        <v>35</v>
      </c>
      <c r="B31" s="312"/>
      <c r="C31" s="312"/>
      <c r="D31" s="21" t="s">
        <v>11</v>
      </c>
      <c r="E31" s="240">
        <v>2439201459.1999993</v>
      </c>
      <c r="F31" s="237"/>
      <c r="G31" s="237"/>
      <c r="H31" s="237"/>
      <c r="I31" s="237"/>
      <c r="J31" s="19"/>
    </row>
    <row r="32" spans="1:10" s="80" customFormat="1" ht="24" customHeight="1">
      <c r="A32" s="312" t="s">
        <v>36</v>
      </c>
      <c r="B32" s="312"/>
      <c r="C32" s="312"/>
      <c r="D32" s="21" t="s">
        <v>11</v>
      </c>
      <c r="E32" s="237">
        <v>0</v>
      </c>
      <c r="F32" s="237"/>
      <c r="G32" s="237"/>
      <c r="H32" s="237"/>
      <c r="I32" s="237"/>
      <c r="J32" s="19"/>
    </row>
    <row r="33" spans="1:9" ht="30" customHeight="1">
      <c r="A33" s="307" t="s">
        <v>263</v>
      </c>
      <c r="B33" s="307"/>
      <c r="C33" s="307"/>
      <c r="D33" s="307"/>
      <c r="E33" s="307"/>
      <c r="F33" s="307"/>
      <c r="G33" s="307"/>
      <c r="H33" s="307"/>
      <c r="I33" s="307"/>
    </row>
    <row r="34" spans="1:9" ht="25.5" customHeight="1">
      <c r="A34" s="311" t="s">
        <v>213</v>
      </c>
      <c r="B34" s="311"/>
      <c r="C34" s="311"/>
      <c r="D34" s="65" t="s">
        <v>11</v>
      </c>
      <c r="E34" s="188">
        <f>SUM(E35:E38)</f>
        <v>16080621527.999998</v>
      </c>
      <c r="F34" s="66" t="s">
        <v>12</v>
      </c>
      <c r="G34" s="65"/>
      <c r="H34" s="65"/>
      <c r="I34" s="65"/>
    </row>
    <row r="35" spans="1:9" ht="23.25" customHeight="1">
      <c r="A35" s="312" t="s">
        <v>60</v>
      </c>
      <c r="B35" s="312"/>
      <c r="C35" s="312"/>
      <c r="D35" s="21" t="s">
        <v>11</v>
      </c>
      <c r="E35" s="267">
        <v>6068342627.999999</v>
      </c>
      <c r="F35" s="66" t="s">
        <v>12</v>
      </c>
      <c r="G35" s="22"/>
      <c r="H35" s="313"/>
      <c r="I35" s="313"/>
    </row>
    <row r="36" spans="1:9" ht="23.25" customHeight="1">
      <c r="A36" s="312" t="s">
        <v>45</v>
      </c>
      <c r="B36" s="312"/>
      <c r="C36" s="312"/>
      <c r="D36" s="21" t="s">
        <v>11</v>
      </c>
      <c r="E36" s="268">
        <v>7931579527.1999998</v>
      </c>
      <c r="F36" s="66" t="s">
        <v>12</v>
      </c>
      <c r="G36" s="23"/>
      <c r="H36" s="314"/>
      <c r="I36" s="314"/>
    </row>
    <row r="37" spans="1:9" ht="23.25" customHeight="1">
      <c r="A37" s="312" t="s">
        <v>35</v>
      </c>
      <c r="B37" s="312"/>
      <c r="C37" s="312"/>
      <c r="D37" s="21" t="s">
        <v>11</v>
      </c>
      <c r="E37" s="22">
        <v>2080699372.7999997</v>
      </c>
      <c r="F37" s="66" t="s">
        <v>12</v>
      </c>
      <c r="G37" s="23"/>
      <c r="H37" s="314"/>
      <c r="I37" s="314"/>
    </row>
    <row r="38" spans="1:9" ht="23.25" customHeight="1">
      <c r="A38" s="312" t="s">
        <v>36</v>
      </c>
      <c r="B38" s="312"/>
      <c r="C38" s="312"/>
      <c r="D38" s="21" t="s">
        <v>11</v>
      </c>
      <c r="E38" s="22">
        <v>0</v>
      </c>
      <c r="F38" s="66" t="s">
        <v>12</v>
      </c>
      <c r="G38" s="23"/>
      <c r="H38" s="189"/>
      <c r="I38" s="23"/>
    </row>
    <row r="39" spans="1:9" ht="40.15" customHeight="1">
      <c r="A39" s="321" t="s">
        <v>231</v>
      </c>
      <c r="B39" s="321"/>
      <c r="C39" s="321"/>
      <c r="D39" s="321"/>
      <c r="E39" s="321"/>
      <c r="F39" s="321"/>
      <c r="G39" s="321"/>
      <c r="H39" s="321"/>
      <c r="I39" s="321"/>
    </row>
    <row r="40" spans="1:9" ht="24.6" customHeight="1">
      <c r="A40" s="307" t="s">
        <v>232</v>
      </c>
      <c r="B40" s="307"/>
      <c r="C40" s="307"/>
      <c r="D40" s="263" t="s">
        <v>11</v>
      </c>
      <c r="E40" s="241">
        <v>17790092118</v>
      </c>
      <c r="F40" s="236"/>
      <c r="G40" s="236"/>
      <c r="H40" s="236"/>
      <c r="I40" s="236"/>
    </row>
    <row r="41" spans="1:9" ht="27.95" customHeight="1">
      <c r="A41" s="312" t="s">
        <v>60</v>
      </c>
      <c r="B41" s="312"/>
      <c r="C41" s="312"/>
      <c r="D41" s="21" t="s">
        <v>11</v>
      </c>
      <c r="E41" s="269">
        <v>6817865542</v>
      </c>
      <c r="F41" s="236"/>
      <c r="G41" s="236"/>
      <c r="H41" s="236"/>
      <c r="I41" s="236"/>
    </row>
    <row r="42" spans="1:9" ht="26.45" customHeight="1">
      <c r="A42" s="312" t="s">
        <v>45</v>
      </c>
      <c r="B42" s="312"/>
      <c r="C42" s="312"/>
      <c r="D42" s="21" t="s">
        <v>11</v>
      </c>
      <c r="E42" s="269">
        <v>8659672732.7999992</v>
      </c>
      <c r="F42" s="236"/>
      <c r="G42" s="236"/>
      <c r="H42" s="236"/>
      <c r="I42" s="236"/>
    </row>
    <row r="43" spans="1:9" ht="29.45" customHeight="1">
      <c r="A43" s="312" t="s">
        <v>35</v>
      </c>
      <c r="B43" s="312"/>
      <c r="C43" s="312"/>
      <c r="D43" s="21" t="s">
        <v>11</v>
      </c>
      <c r="E43" s="269">
        <v>2312553843.1999998</v>
      </c>
      <c r="F43" s="236"/>
      <c r="G43" s="236"/>
      <c r="H43" s="236"/>
      <c r="I43" s="236"/>
    </row>
    <row r="44" spans="1:9" ht="21.6" customHeight="1">
      <c r="A44" s="312" t="s">
        <v>36</v>
      </c>
      <c r="B44" s="312"/>
      <c r="C44" s="312"/>
      <c r="D44" s="21" t="s">
        <v>11</v>
      </c>
      <c r="E44" s="240">
        <v>0</v>
      </c>
      <c r="F44" s="237"/>
      <c r="G44" s="237"/>
      <c r="H44" s="237"/>
      <c r="I44" s="237"/>
    </row>
    <row r="45" spans="1:9" ht="43.5" customHeight="1">
      <c r="A45" s="306" t="s">
        <v>291</v>
      </c>
      <c r="B45" s="306"/>
      <c r="C45" s="306"/>
      <c r="D45" s="306"/>
      <c r="E45" s="306"/>
      <c r="F45" s="306"/>
      <c r="G45" s="306"/>
      <c r="H45" s="306"/>
      <c r="I45" s="306"/>
    </row>
  </sheetData>
  <mergeCells count="49">
    <mergeCell ref="A40:C40"/>
    <mergeCell ref="A41:C41"/>
    <mergeCell ref="A24:F24"/>
    <mergeCell ref="A39:I39"/>
    <mergeCell ref="A30:C30"/>
    <mergeCell ref="A31:C31"/>
    <mergeCell ref="A32:C32"/>
    <mergeCell ref="A15:F15"/>
    <mergeCell ref="A16:F16"/>
    <mergeCell ref="A17:F17"/>
    <mergeCell ref="A22:I22"/>
    <mergeCell ref="A23:F23"/>
    <mergeCell ref="C3:I3"/>
    <mergeCell ref="A4:B4"/>
    <mergeCell ref="C4:I4"/>
    <mergeCell ref="A9:I9"/>
    <mergeCell ref="A14:I14"/>
    <mergeCell ref="A44:C44"/>
    <mergeCell ref="A1:B1"/>
    <mergeCell ref="A7:I7"/>
    <mergeCell ref="A8:I8"/>
    <mergeCell ref="A11:I11"/>
    <mergeCell ref="C13:I13"/>
    <mergeCell ref="A12:E12"/>
    <mergeCell ref="A25:F25"/>
    <mergeCell ref="A27:I27"/>
    <mergeCell ref="A28:C28"/>
    <mergeCell ref="A29:C29"/>
    <mergeCell ref="A6:I6"/>
    <mergeCell ref="A10:I10"/>
    <mergeCell ref="A2:I2"/>
    <mergeCell ref="A3:B3"/>
    <mergeCell ref="A5:I5"/>
    <mergeCell ref="A45:I45"/>
    <mergeCell ref="A18:I18"/>
    <mergeCell ref="A19:F19"/>
    <mergeCell ref="A20:F20"/>
    <mergeCell ref="A21:F21"/>
    <mergeCell ref="A33:I33"/>
    <mergeCell ref="A34:C34"/>
    <mergeCell ref="A35:C35"/>
    <mergeCell ref="H35:I35"/>
    <mergeCell ref="A36:C36"/>
    <mergeCell ref="H36:I36"/>
    <mergeCell ref="A37:C37"/>
    <mergeCell ref="H37:I37"/>
    <mergeCell ref="A38:C38"/>
    <mergeCell ref="A42:C42"/>
    <mergeCell ref="A43:C43"/>
  </mergeCells>
  <pageMargins left="0.67" right="0.51" top="0.64" bottom="0.72" header="0.38" footer="0.47"/>
  <pageSetup paperSize="9" scale="90" fitToHeight="0"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G27"/>
  <sheetViews>
    <sheetView zoomScale="70" zoomScaleNormal="70" workbookViewId="0">
      <selection activeCell="C11" sqref="C11"/>
    </sheetView>
  </sheetViews>
  <sheetFormatPr defaultColWidth="8.75" defaultRowHeight="25.15" customHeight="1"/>
  <cols>
    <col min="1" max="1" width="7" style="78" customWidth="1"/>
    <col min="2" max="2" width="40.25" style="78" customWidth="1"/>
    <col min="3" max="3" width="12.75" style="78" customWidth="1"/>
    <col min="4" max="4" width="21.75" style="78" bestFit="1" customWidth="1"/>
    <col min="5" max="5" width="18.75" style="78" customWidth="1"/>
    <col min="6" max="6" width="13" style="78" bestFit="1" customWidth="1"/>
    <col min="7" max="7" width="12.5" style="78" bestFit="1" customWidth="1"/>
    <col min="8" max="16384" width="8.75" style="78"/>
  </cols>
  <sheetData>
    <row r="1" spans="1:7" ht="16.5">
      <c r="A1" s="332"/>
      <c r="B1" s="332"/>
      <c r="C1" s="86"/>
      <c r="D1" s="86"/>
      <c r="E1" s="86"/>
    </row>
    <row r="2" spans="1:7" ht="22.5">
      <c r="A2" s="333" t="s">
        <v>255</v>
      </c>
      <c r="B2" s="333"/>
      <c r="C2" s="333"/>
      <c r="D2" s="333"/>
      <c r="E2" s="333"/>
    </row>
    <row r="3" spans="1:7" ht="123.95" customHeight="1">
      <c r="A3" s="334" t="s">
        <v>287</v>
      </c>
      <c r="B3" s="334"/>
      <c r="C3" s="334"/>
      <c r="D3" s="334"/>
      <c r="E3" s="334"/>
    </row>
    <row r="4" spans="1:7" ht="3.75" customHeight="1">
      <c r="A4" s="335"/>
      <c r="B4" s="335"/>
      <c r="C4" s="335"/>
      <c r="D4" s="335"/>
      <c r="E4" s="335"/>
    </row>
    <row r="5" spans="1:7" ht="42.75" hidden="1" customHeight="1">
      <c r="A5" s="336" t="s">
        <v>218</v>
      </c>
      <c r="B5" s="336"/>
      <c r="C5" s="336"/>
      <c r="D5" s="336"/>
      <c r="E5" s="336"/>
    </row>
    <row r="6" spans="1:7" ht="24.75" customHeight="1">
      <c r="A6" s="87"/>
      <c r="B6" s="87"/>
      <c r="C6" s="87"/>
      <c r="D6" s="87"/>
      <c r="E6" s="87"/>
    </row>
    <row r="7" spans="1:7" ht="18.75" customHeight="1">
      <c r="A7" s="337" t="s">
        <v>107</v>
      </c>
      <c r="B7" s="338" t="s">
        <v>65</v>
      </c>
      <c r="C7" s="337" t="s">
        <v>66</v>
      </c>
      <c r="D7" s="338" t="s">
        <v>67</v>
      </c>
      <c r="E7" s="338" t="s">
        <v>108</v>
      </c>
    </row>
    <row r="8" spans="1:7" ht="18.75" customHeight="1">
      <c r="A8" s="337"/>
      <c r="B8" s="338"/>
      <c r="C8" s="337"/>
      <c r="D8" s="338"/>
      <c r="E8" s="338"/>
    </row>
    <row r="9" spans="1:7" ht="50.25" customHeight="1">
      <c r="A9" s="322" t="s">
        <v>226</v>
      </c>
      <c r="B9" s="323"/>
      <c r="C9" s="323"/>
      <c r="D9" s="323"/>
      <c r="E9" s="324"/>
    </row>
    <row r="10" spans="1:7" s="247" customFormat="1" ht="18.75">
      <c r="A10" s="234">
        <v>1</v>
      </c>
      <c r="B10" s="245" t="s">
        <v>249</v>
      </c>
      <c r="C10" s="228" t="s">
        <v>266</v>
      </c>
      <c r="D10" s="249"/>
      <c r="E10" s="230"/>
      <c r="G10" s="248"/>
    </row>
    <row r="11" spans="1:7" ht="18.75">
      <c r="A11" s="220" t="s">
        <v>245</v>
      </c>
      <c r="B11" s="221" t="s">
        <v>284</v>
      </c>
      <c r="C11" s="222"/>
      <c r="D11" s="223"/>
      <c r="E11" s="224"/>
      <c r="G11" s="88"/>
    </row>
    <row r="12" spans="1:7" ht="18.75">
      <c r="A12" s="220" t="s">
        <v>247</v>
      </c>
      <c r="B12" s="221" t="s">
        <v>285</v>
      </c>
      <c r="C12" s="222"/>
      <c r="D12" s="223"/>
      <c r="E12" s="224"/>
      <c r="G12" s="88"/>
    </row>
    <row r="13" spans="1:7" ht="18.75">
      <c r="A13" s="220" t="s">
        <v>248</v>
      </c>
      <c r="B13" s="221" t="s">
        <v>286</v>
      </c>
      <c r="C13" s="222"/>
      <c r="D13" s="223"/>
      <c r="E13" s="224"/>
      <c r="G13" s="88"/>
    </row>
    <row r="14" spans="1:7" s="247" customFormat="1" ht="59.25" customHeight="1">
      <c r="A14" s="234">
        <v>2</v>
      </c>
      <c r="B14" s="245" t="s">
        <v>252</v>
      </c>
      <c r="C14" s="228" t="s">
        <v>265</v>
      </c>
      <c r="D14" s="246"/>
      <c r="E14" s="230"/>
      <c r="G14" s="248"/>
    </row>
    <row r="15" spans="1:7" ht="29.45" customHeight="1">
      <c r="A15" s="220" t="s">
        <v>250</v>
      </c>
      <c r="B15" s="221" t="s">
        <v>242</v>
      </c>
      <c r="C15" s="222"/>
      <c r="D15" s="225"/>
      <c r="E15" s="224"/>
      <c r="G15" s="88"/>
    </row>
    <row r="16" spans="1:7" ht="24.6" customHeight="1">
      <c r="A16" s="220" t="s">
        <v>246</v>
      </c>
      <c r="B16" s="221" t="s">
        <v>243</v>
      </c>
      <c r="C16" s="222"/>
      <c r="D16" s="225"/>
      <c r="E16" s="224"/>
      <c r="G16" s="88"/>
    </row>
    <row r="17" spans="1:7" ht="22.5" customHeight="1">
      <c r="A17" s="220" t="s">
        <v>251</v>
      </c>
      <c r="B17" s="221" t="s">
        <v>244</v>
      </c>
      <c r="C17" s="222"/>
      <c r="D17" s="225"/>
      <c r="E17" s="224"/>
      <c r="G17" s="88"/>
    </row>
    <row r="18" spans="1:7" ht="36" customHeight="1">
      <c r="A18" s="226"/>
      <c r="B18" s="227" t="s">
        <v>210</v>
      </c>
      <c r="C18" s="228" t="s">
        <v>222</v>
      </c>
      <c r="D18" s="229" t="s">
        <v>253</v>
      </c>
      <c r="E18" s="230"/>
    </row>
    <row r="19" spans="1:7" ht="18.75">
      <c r="A19" s="226"/>
      <c r="B19" s="231" t="s">
        <v>219</v>
      </c>
      <c r="C19" s="228" t="s">
        <v>109</v>
      </c>
      <c r="D19" s="229" t="s">
        <v>220</v>
      </c>
      <c r="E19" s="230"/>
    </row>
    <row r="20" spans="1:7" ht="35.25" customHeight="1">
      <c r="A20" s="226"/>
      <c r="B20" s="227" t="s">
        <v>211</v>
      </c>
      <c r="C20" s="228" t="s">
        <v>223</v>
      </c>
      <c r="D20" s="229" t="s">
        <v>224</v>
      </c>
      <c r="E20" s="230"/>
    </row>
    <row r="21" spans="1:7" ht="18.75">
      <c r="A21" s="226"/>
      <c r="B21" s="232"/>
      <c r="C21" s="228"/>
      <c r="D21" s="228"/>
      <c r="E21" s="233"/>
    </row>
    <row r="22" spans="1:7" ht="39" customHeight="1">
      <c r="A22" s="325" t="s">
        <v>254</v>
      </c>
      <c r="B22" s="326"/>
      <c r="C22" s="326"/>
      <c r="D22" s="326"/>
      <c r="E22" s="327"/>
    </row>
    <row r="23" spans="1:7" ht="50.25" hidden="1" customHeight="1">
      <c r="A23" s="328" t="s">
        <v>110</v>
      </c>
      <c r="B23" s="329"/>
      <c r="C23" s="329"/>
      <c r="D23" s="329"/>
      <c r="E23" s="330"/>
    </row>
    <row r="24" spans="1:7" ht="15.75" hidden="1">
      <c r="D24" s="88"/>
    </row>
    <row r="25" spans="1:7" s="112" customFormat="1" ht="18.75" hidden="1">
      <c r="B25" s="113"/>
      <c r="C25" s="331" t="s">
        <v>114</v>
      </c>
      <c r="D25" s="331"/>
      <c r="E25" s="331"/>
    </row>
    <row r="26" spans="1:7" s="112" customFormat="1" ht="18.75" hidden="1">
      <c r="A26" s="113"/>
      <c r="B26" s="113"/>
      <c r="C26" s="331"/>
      <c r="D26" s="331"/>
      <c r="E26" s="331"/>
    </row>
    <row r="27" spans="1:7" ht="25.15" hidden="1" customHeight="1"/>
  </sheetData>
  <mergeCells count="14">
    <mergeCell ref="A9:E9"/>
    <mergeCell ref="A22:E22"/>
    <mergeCell ref="A23:E23"/>
    <mergeCell ref="C25:E26"/>
    <mergeCell ref="A1:B1"/>
    <mergeCell ref="A2:E2"/>
    <mergeCell ref="A3:E3"/>
    <mergeCell ref="A4:E4"/>
    <mergeCell ref="A5:E5"/>
    <mergeCell ref="A7:A8"/>
    <mergeCell ref="B7:B8"/>
    <mergeCell ref="C7:C8"/>
    <mergeCell ref="D7:D8"/>
    <mergeCell ref="E7:E8"/>
  </mergeCells>
  <pageMargins left="0.55000000000000004" right="0.38" top="0.56000000000000005" bottom="0.75" header="0.72" footer="0.3"/>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98FD-4BBB-41AD-99BC-00A160DB029F}">
  <dimension ref="A2:L22"/>
  <sheetViews>
    <sheetView zoomScale="85" zoomScaleNormal="85" workbookViewId="0">
      <selection activeCell="B17" sqref="B17"/>
    </sheetView>
  </sheetViews>
  <sheetFormatPr defaultRowHeight="15.75"/>
  <cols>
    <col min="1" max="1" width="6" customWidth="1"/>
    <col min="2" max="2" width="49.625" bestFit="1" customWidth="1"/>
    <col min="3" max="3" width="13.625" customWidth="1"/>
    <col min="5" max="5" width="19.375" customWidth="1"/>
    <col min="6" max="6" width="24.375" customWidth="1"/>
  </cols>
  <sheetData>
    <row r="2" spans="1:12" ht="22.5">
      <c r="A2" s="345" t="s">
        <v>288</v>
      </c>
      <c r="B2" s="345"/>
      <c r="C2" s="345"/>
      <c r="D2" s="345"/>
      <c r="E2" s="345"/>
      <c r="F2" s="345"/>
      <c r="G2" s="186"/>
      <c r="H2" s="186"/>
      <c r="I2" s="186"/>
      <c r="J2" s="186"/>
      <c r="K2" s="186"/>
      <c r="L2" s="186"/>
    </row>
    <row r="3" spans="1:12" ht="41.45" customHeight="1">
      <c r="A3" s="343" t="s">
        <v>258</v>
      </c>
      <c r="B3" s="343"/>
      <c r="C3" s="343"/>
      <c r="D3" s="343"/>
      <c r="E3" s="343"/>
      <c r="F3" s="343"/>
      <c r="G3" s="187"/>
      <c r="H3" s="187"/>
      <c r="I3" s="187"/>
      <c r="J3" s="187"/>
      <c r="K3" s="187"/>
      <c r="L3" s="187"/>
    </row>
    <row r="4" spans="1:12" s="178" customFormat="1">
      <c r="A4" s="196" t="s">
        <v>167</v>
      </c>
      <c r="B4" s="196" t="s">
        <v>65</v>
      </c>
      <c r="C4" s="196" t="s">
        <v>66</v>
      </c>
      <c r="D4" s="339" t="s">
        <v>67</v>
      </c>
      <c r="E4" s="339"/>
      <c r="F4" s="196" t="s">
        <v>168</v>
      </c>
    </row>
    <row r="5" spans="1:12" s="178" customFormat="1" ht="30.75" customHeight="1">
      <c r="A5" s="179" t="s">
        <v>4</v>
      </c>
      <c r="B5" s="180" t="s">
        <v>209</v>
      </c>
      <c r="C5" s="179" t="s">
        <v>200</v>
      </c>
      <c r="D5" s="340" t="s">
        <v>260</v>
      </c>
      <c r="E5" s="340"/>
      <c r="F5" s="181"/>
    </row>
    <row r="6" spans="1:12" s="178" customFormat="1" ht="30.75" customHeight="1">
      <c r="A6" s="182">
        <v>1</v>
      </c>
      <c r="B6" s="183" t="s">
        <v>169</v>
      </c>
      <c r="C6" s="184" t="s">
        <v>256</v>
      </c>
      <c r="D6" s="341" t="s">
        <v>171</v>
      </c>
      <c r="E6" s="341"/>
      <c r="F6" s="185">
        <v>6588383992.727272</v>
      </c>
    </row>
    <row r="7" spans="1:12" s="178" customFormat="1" ht="27" customHeight="1">
      <c r="A7" s="182">
        <v>2</v>
      </c>
      <c r="B7" s="183" t="s">
        <v>172</v>
      </c>
      <c r="C7" s="184" t="s">
        <v>201</v>
      </c>
      <c r="D7" s="341" t="s">
        <v>171</v>
      </c>
      <c r="E7" s="341"/>
      <c r="F7" s="185">
        <v>8195485873.4545441</v>
      </c>
    </row>
    <row r="8" spans="1:12" s="178" customFormat="1" ht="6" customHeight="1">
      <c r="A8" s="191"/>
      <c r="B8" s="192"/>
      <c r="C8" s="193"/>
      <c r="D8" s="194"/>
      <c r="E8" s="194"/>
      <c r="F8" s="195"/>
    </row>
    <row r="9" spans="1:12" ht="33.950000000000003" customHeight="1">
      <c r="A9" s="344" t="s">
        <v>257</v>
      </c>
      <c r="B9" s="344"/>
      <c r="C9" s="344"/>
      <c r="D9" s="344"/>
      <c r="E9" s="344"/>
      <c r="F9" s="344"/>
    </row>
    <row r="11" spans="1:12">
      <c r="A11" s="196" t="s">
        <v>167</v>
      </c>
      <c r="B11" s="196" t="s">
        <v>65</v>
      </c>
      <c r="C11" s="196" t="s">
        <v>66</v>
      </c>
      <c r="D11" s="339" t="s">
        <v>67</v>
      </c>
      <c r="E11" s="339"/>
      <c r="F11" s="196" t="s">
        <v>168</v>
      </c>
    </row>
    <row r="12" spans="1:12" ht="17.25">
      <c r="A12" s="179" t="s">
        <v>4</v>
      </c>
      <c r="B12" s="180" t="s">
        <v>209</v>
      </c>
      <c r="C12" s="179" t="s">
        <v>200</v>
      </c>
      <c r="D12" s="340" t="s">
        <v>261</v>
      </c>
      <c r="E12" s="340"/>
      <c r="F12" s="181"/>
    </row>
    <row r="13" spans="1:12" ht="18.75">
      <c r="A13" s="182">
        <v>1</v>
      </c>
      <c r="B13" s="183" t="s">
        <v>169</v>
      </c>
      <c r="C13" s="184" t="s">
        <v>256</v>
      </c>
      <c r="D13" s="342" t="s">
        <v>171</v>
      </c>
      <c r="E13" s="342"/>
      <c r="F13" s="243">
        <v>6068342627.999999</v>
      </c>
    </row>
    <row r="14" spans="1:12" ht="18.75">
      <c r="A14" s="182">
        <v>2</v>
      </c>
      <c r="B14" s="183" t="s">
        <v>172</v>
      </c>
      <c r="C14" s="184" t="s">
        <v>201</v>
      </c>
      <c r="D14" s="342" t="s">
        <v>171</v>
      </c>
      <c r="E14" s="342"/>
      <c r="F14" s="244">
        <v>7931579527.1999998</v>
      </c>
    </row>
    <row r="16" spans="1:12" ht="48.6" customHeight="1">
      <c r="A16" s="343" t="s">
        <v>259</v>
      </c>
      <c r="B16" s="343"/>
      <c r="C16" s="343"/>
      <c r="D16" s="343"/>
      <c r="E16" s="343"/>
      <c r="F16" s="343"/>
    </row>
    <row r="17" spans="1:6">
      <c r="A17" s="196" t="s">
        <v>167</v>
      </c>
      <c r="B17" s="196" t="s">
        <v>65</v>
      </c>
      <c r="C17" s="196" t="s">
        <v>66</v>
      </c>
      <c r="D17" s="339" t="s">
        <v>67</v>
      </c>
      <c r="E17" s="339"/>
      <c r="F17" s="196" t="s">
        <v>168</v>
      </c>
    </row>
    <row r="18" spans="1:6" ht="17.25">
      <c r="A18" s="179" t="s">
        <v>4</v>
      </c>
      <c r="B18" s="180" t="s">
        <v>209</v>
      </c>
      <c r="C18" s="179" t="s">
        <v>200</v>
      </c>
      <c r="D18" s="340" t="s">
        <v>262</v>
      </c>
      <c r="E18" s="340"/>
      <c r="F18" s="181"/>
    </row>
    <row r="19" spans="1:6" ht="18.75">
      <c r="A19" s="182">
        <v>1</v>
      </c>
      <c r="B19" s="183" t="s">
        <v>169</v>
      </c>
      <c r="C19" s="184" t="s">
        <v>256</v>
      </c>
      <c r="D19" s="341" t="s">
        <v>171</v>
      </c>
      <c r="E19" s="341"/>
      <c r="F19" s="185">
        <v>6198059583.636363</v>
      </c>
    </row>
    <row r="20" spans="1:6" ht="18.75">
      <c r="A20" s="182">
        <v>2</v>
      </c>
      <c r="B20" s="183" t="s">
        <v>172</v>
      </c>
      <c r="C20" s="184" t="s">
        <v>201</v>
      </c>
      <c r="D20" s="341" t="s">
        <v>171</v>
      </c>
      <c r="E20" s="341"/>
      <c r="F20" s="185">
        <v>7872429757.0909081</v>
      </c>
    </row>
    <row r="22" spans="1:6">
      <c r="A22" t="s">
        <v>267</v>
      </c>
    </row>
  </sheetData>
  <mergeCells count="16">
    <mergeCell ref="D7:E7"/>
    <mergeCell ref="A9:F9"/>
    <mergeCell ref="A2:F2"/>
    <mergeCell ref="A3:F3"/>
    <mergeCell ref="D4:E4"/>
    <mergeCell ref="D5:E5"/>
    <mergeCell ref="D6:E6"/>
    <mergeCell ref="D17:E17"/>
    <mergeCell ref="D18:E18"/>
    <mergeCell ref="D19:E19"/>
    <mergeCell ref="D20:E20"/>
    <mergeCell ref="D11:E11"/>
    <mergeCell ref="D12:E12"/>
    <mergeCell ref="D13:E13"/>
    <mergeCell ref="D14:E14"/>
    <mergeCell ref="A16:F16"/>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I24"/>
  <sheetViews>
    <sheetView view="pageBreakPreview" zoomScale="84" zoomScaleNormal="100" zoomScaleSheetLayoutView="84" workbookViewId="0">
      <selection activeCell="B4" sqref="B4"/>
    </sheetView>
  </sheetViews>
  <sheetFormatPr defaultColWidth="8" defaultRowHeight="15"/>
  <cols>
    <col min="1" max="1" width="8.25" style="82" bestFit="1" customWidth="1"/>
    <col min="2" max="2" width="45.875" style="82" customWidth="1"/>
    <col min="3" max="3" width="14.75" style="82" customWidth="1"/>
    <col min="4" max="4" width="38.625" style="82" customWidth="1"/>
    <col min="5" max="5" width="17.875" style="82" customWidth="1"/>
    <col min="6" max="16384" width="8" style="82"/>
  </cols>
  <sheetData>
    <row r="1" spans="1:5" ht="49.5" customHeight="1">
      <c r="A1" s="350" t="s">
        <v>281</v>
      </c>
      <c r="B1" s="350"/>
      <c r="C1" s="81"/>
      <c r="D1" s="81"/>
      <c r="E1" s="81"/>
    </row>
    <row r="2" spans="1:5" ht="16.5">
      <c r="A2" s="346" t="s">
        <v>289</v>
      </c>
      <c r="B2" s="346"/>
      <c r="C2" s="346"/>
      <c r="D2" s="346"/>
      <c r="E2" s="346"/>
    </row>
    <row r="3" spans="1:5" ht="35.1" customHeight="1">
      <c r="A3" s="347" t="s">
        <v>258</v>
      </c>
      <c r="B3" s="347"/>
      <c r="C3" s="347"/>
      <c r="D3" s="347"/>
      <c r="E3" s="347"/>
    </row>
    <row r="4" spans="1:5" s="84" customFormat="1" ht="25.9" customHeight="1">
      <c r="A4" s="197" t="s">
        <v>47</v>
      </c>
      <c r="B4" s="197" t="s">
        <v>65</v>
      </c>
      <c r="C4" s="198" t="s">
        <v>66</v>
      </c>
      <c r="D4" s="197" t="s">
        <v>67</v>
      </c>
      <c r="E4" s="199" t="s">
        <v>3</v>
      </c>
    </row>
    <row r="5" spans="1:5" s="84" customFormat="1" ht="27" customHeight="1">
      <c r="A5" s="197" t="s">
        <v>4</v>
      </c>
      <c r="B5" s="200" t="s">
        <v>68</v>
      </c>
      <c r="C5" s="201" t="s">
        <v>69</v>
      </c>
      <c r="D5" s="201" t="s">
        <v>70</v>
      </c>
      <c r="E5" s="202"/>
    </row>
    <row r="6" spans="1:5" s="84" customFormat="1" ht="24" customHeight="1">
      <c r="A6" s="203">
        <v>1</v>
      </c>
      <c r="B6" s="204" t="s">
        <v>71</v>
      </c>
      <c r="C6" s="203" t="s">
        <v>72</v>
      </c>
      <c r="D6" s="205" t="s">
        <v>280</v>
      </c>
      <c r="E6" s="206"/>
    </row>
    <row r="7" spans="1:5" s="84" customFormat="1" ht="24" customHeight="1">
      <c r="A7" s="203">
        <v>2</v>
      </c>
      <c r="B7" s="204" t="s">
        <v>73</v>
      </c>
      <c r="C7" s="203" t="s">
        <v>74</v>
      </c>
      <c r="D7" s="205" t="s">
        <v>280</v>
      </c>
      <c r="E7" s="206"/>
    </row>
    <row r="8" spans="1:5" s="84" customFormat="1" ht="24" customHeight="1">
      <c r="A8" s="203">
        <v>3</v>
      </c>
      <c r="B8" s="204" t="s">
        <v>75</v>
      </c>
      <c r="C8" s="203" t="s">
        <v>76</v>
      </c>
      <c r="D8" s="205" t="s">
        <v>280</v>
      </c>
      <c r="E8" s="206"/>
    </row>
    <row r="9" spans="1:5" s="84" customFormat="1" ht="27" customHeight="1">
      <c r="A9" s="197" t="s">
        <v>5</v>
      </c>
      <c r="B9" s="200" t="s">
        <v>77</v>
      </c>
      <c r="C9" s="201" t="s">
        <v>78</v>
      </c>
      <c r="D9" s="201" t="s">
        <v>79</v>
      </c>
      <c r="E9" s="202"/>
    </row>
    <row r="10" spans="1:5" s="84" customFormat="1" ht="24" customHeight="1">
      <c r="A10" s="203">
        <v>1</v>
      </c>
      <c r="B10" s="204" t="s">
        <v>80</v>
      </c>
      <c r="C10" s="203" t="s">
        <v>81</v>
      </c>
      <c r="D10" s="205" t="s">
        <v>268</v>
      </c>
      <c r="E10" s="206"/>
    </row>
    <row r="11" spans="1:5" s="84" customFormat="1" ht="40.15" customHeight="1">
      <c r="A11" s="207">
        <v>2</v>
      </c>
      <c r="B11" s="208" t="s">
        <v>82</v>
      </c>
      <c r="C11" s="207" t="s">
        <v>83</v>
      </c>
      <c r="D11" s="209" t="s">
        <v>269</v>
      </c>
      <c r="E11" s="210"/>
    </row>
    <row r="12" spans="1:5" s="84" customFormat="1" ht="27" customHeight="1">
      <c r="A12" s="197" t="s">
        <v>6</v>
      </c>
      <c r="B12" s="200" t="s">
        <v>84</v>
      </c>
      <c r="C12" s="201" t="s">
        <v>85</v>
      </c>
      <c r="D12" s="201" t="s">
        <v>270</v>
      </c>
      <c r="E12" s="202"/>
    </row>
    <row r="13" spans="1:5" s="84" customFormat="1" ht="27" customHeight="1">
      <c r="A13" s="197" t="s">
        <v>7</v>
      </c>
      <c r="B13" s="200" t="s">
        <v>86</v>
      </c>
      <c r="C13" s="201" t="s">
        <v>87</v>
      </c>
      <c r="D13" s="201" t="s">
        <v>88</v>
      </c>
      <c r="E13" s="202"/>
    </row>
    <row r="14" spans="1:5" s="84" customFormat="1" ht="24" customHeight="1">
      <c r="A14" s="203">
        <v>1</v>
      </c>
      <c r="B14" s="204" t="s">
        <v>89</v>
      </c>
      <c r="C14" s="203" t="s">
        <v>90</v>
      </c>
      <c r="D14" s="205" t="s">
        <v>271</v>
      </c>
      <c r="E14" s="206"/>
    </row>
    <row r="15" spans="1:5" s="84" customFormat="1" ht="24" customHeight="1">
      <c r="A15" s="203">
        <v>2</v>
      </c>
      <c r="B15" s="204" t="s">
        <v>91</v>
      </c>
      <c r="C15" s="203" t="s">
        <v>92</v>
      </c>
      <c r="D15" s="205" t="s">
        <v>272</v>
      </c>
      <c r="E15" s="206"/>
    </row>
    <row r="16" spans="1:5" s="84" customFormat="1" ht="27" customHeight="1">
      <c r="A16" s="197" t="s">
        <v>8</v>
      </c>
      <c r="B16" s="200" t="s">
        <v>93</v>
      </c>
      <c r="C16" s="201" t="s">
        <v>94</v>
      </c>
      <c r="D16" s="201" t="s">
        <v>95</v>
      </c>
      <c r="E16" s="202"/>
    </row>
    <row r="17" spans="1:9" s="84" customFormat="1" ht="27" customHeight="1">
      <c r="A17" s="197" t="s">
        <v>58</v>
      </c>
      <c r="B17" s="200" t="s">
        <v>158</v>
      </c>
      <c r="C17" s="201" t="s">
        <v>96</v>
      </c>
      <c r="D17" s="201" t="s">
        <v>97</v>
      </c>
      <c r="E17" s="202"/>
    </row>
    <row r="18" spans="1:9" s="84" customFormat="1" ht="27" customHeight="1">
      <c r="A18" s="197" t="s">
        <v>115</v>
      </c>
      <c r="B18" s="200" t="s">
        <v>98</v>
      </c>
      <c r="C18" s="201" t="s">
        <v>99</v>
      </c>
      <c r="D18" s="201" t="s">
        <v>104</v>
      </c>
      <c r="E18" s="202"/>
    </row>
    <row r="19" spans="1:9" ht="22.5" hidden="1" customHeight="1">
      <c r="A19" s="348" t="s">
        <v>106</v>
      </c>
      <c r="B19" s="349"/>
      <c r="C19" s="349"/>
      <c r="D19" s="349"/>
      <c r="E19" s="349"/>
    </row>
    <row r="24" spans="1:9">
      <c r="I24" s="82" t="s">
        <v>103</v>
      </c>
    </row>
  </sheetData>
  <mergeCells count="4">
    <mergeCell ref="A2:E2"/>
    <mergeCell ref="A3:E3"/>
    <mergeCell ref="A19:E19"/>
    <mergeCell ref="A1:B1"/>
  </mergeCells>
  <printOptions horizontalCentered="1"/>
  <pageMargins left="0.51" right="0.41" top="0.43" bottom="0.3" header="0.33" footer="0.48"/>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N23"/>
  <sheetViews>
    <sheetView tabSelected="1" view="pageBreakPreview" zoomScale="88" zoomScaleNormal="88" zoomScaleSheetLayoutView="88" workbookViewId="0">
      <selection activeCell="A3" sqref="A3:K3"/>
    </sheetView>
  </sheetViews>
  <sheetFormatPr defaultColWidth="0" defaultRowHeight="0" customHeight="1" zeroHeight="1"/>
  <cols>
    <col min="1" max="1" width="5.75" style="2" customWidth="1"/>
    <col min="2" max="2" width="45.75" style="2" customWidth="1"/>
    <col min="3" max="3" width="7.75" style="2" customWidth="1"/>
    <col min="4" max="4" width="33.875" style="2" customWidth="1"/>
    <col min="5" max="5" width="9.875" style="2" bestFit="1" customWidth="1"/>
    <col min="6" max="6" width="10.375" style="2" bestFit="1" customWidth="1"/>
    <col min="7" max="7" width="11.625" style="2" customWidth="1"/>
    <col min="8" max="8" width="12.75" style="2" bestFit="1" customWidth="1"/>
    <col min="9" max="9" width="12" style="2" customWidth="1"/>
    <col min="10" max="10" width="15.5" style="2" customWidth="1"/>
    <col min="11" max="11" width="12.125" style="2" customWidth="1"/>
    <col min="12" max="12" width="2" style="2" customWidth="1"/>
    <col min="13" max="13" width="3.875" style="2" customWidth="1"/>
    <col min="14" max="14" width="0" style="2" hidden="1" customWidth="1"/>
    <col min="15" max="16384" width="8.25" style="2" hidden="1"/>
  </cols>
  <sheetData>
    <row r="1" spans="1:11" ht="25.15" customHeight="1">
      <c r="A1" s="351" t="s">
        <v>280</v>
      </c>
      <c r="B1" s="351"/>
    </row>
    <row r="2" spans="1:11" s="3" customFormat="1" ht="30" customHeight="1">
      <c r="A2" s="345" t="s">
        <v>101</v>
      </c>
      <c r="B2" s="345"/>
      <c r="C2" s="345"/>
      <c r="D2" s="345"/>
      <c r="E2" s="345"/>
      <c r="F2" s="345"/>
      <c r="G2" s="345"/>
      <c r="H2" s="345"/>
      <c r="I2" s="345"/>
      <c r="J2" s="345"/>
      <c r="K2" s="345"/>
    </row>
    <row r="3" spans="1:11" s="4" customFormat="1" ht="50.25" customHeight="1">
      <c r="A3" s="352" t="s">
        <v>279</v>
      </c>
      <c r="B3" s="352"/>
      <c r="C3" s="352"/>
      <c r="D3" s="352"/>
      <c r="E3" s="352"/>
      <c r="F3" s="352"/>
      <c r="G3" s="352"/>
      <c r="H3" s="352"/>
      <c r="I3" s="352"/>
      <c r="J3" s="352"/>
      <c r="K3" s="352"/>
    </row>
    <row r="4" spans="1:11" s="4" customFormat="1" ht="3" customHeight="1">
      <c r="A4" s="353"/>
      <c r="B4" s="353"/>
      <c r="C4" s="353"/>
      <c r="D4" s="353"/>
      <c r="E4" s="353"/>
      <c r="F4" s="353"/>
      <c r="G4" s="353"/>
      <c r="H4" s="353"/>
      <c r="I4" s="353"/>
      <c r="J4" s="353"/>
      <c r="K4" s="353"/>
    </row>
    <row r="5" spans="1:11" ht="30" customHeight="1">
      <c r="A5" s="354" t="s">
        <v>0</v>
      </c>
      <c r="B5" s="354" t="s">
        <v>1</v>
      </c>
      <c r="C5" s="354" t="s">
        <v>13</v>
      </c>
      <c r="D5" s="354" t="s">
        <v>2</v>
      </c>
      <c r="E5" s="354" t="s">
        <v>16</v>
      </c>
      <c r="F5" s="354" t="s">
        <v>17</v>
      </c>
      <c r="G5" s="354"/>
      <c r="H5" s="354"/>
      <c r="I5" s="354" t="s">
        <v>3</v>
      </c>
      <c r="J5" s="354"/>
      <c r="K5" s="354"/>
    </row>
    <row r="6" spans="1:11" ht="30" customHeight="1">
      <c r="A6" s="354"/>
      <c r="B6" s="354"/>
      <c r="C6" s="354"/>
      <c r="D6" s="354"/>
      <c r="E6" s="354"/>
      <c r="F6" s="211" t="s">
        <v>18</v>
      </c>
      <c r="G6" s="211" t="s">
        <v>19</v>
      </c>
      <c r="H6" s="211" t="s">
        <v>20</v>
      </c>
      <c r="I6" s="211" t="s">
        <v>18</v>
      </c>
      <c r="J6" s="211" t="s">
        <v>19</v>
      </c>
      <c r="K6" s="211" t="s">
        <v>20</v>
      </c>
    </row>
    <row r="7" spans="1:11" s="27" customFormat="1" ht="25.15" hidden="1" customHeight="1">
      <c r="A7" s="212" t="s">
        <v>21</v>
      </c>
      <c r="B7" s="213" t="s">
        <v>63</v>
      </c>
      <c r="C7" s="213"/>
      <c r="D7" s="214"/>
      <c r="E7" s="214"/>
      <c r="F7" s="214"/>
      <c r="G7" s="214"/>
      <c r="H7" s="214"/>
      <c r="I7" s="214"/>
      <c r="J7" s="214"/>
      <c r="K7" s="214"/>
    </row>
    <row r="8" spans="1:11" s="1" customFormat="1" ht="34.15" hidden="1" customHeight="1">
      <c r="A8" s="355"/>
      <c r="B8" s="356" t="s">
        <v>61</v>
      </c>
      <c r="C8" s="355" t="s">
        <v>57</v>
      </c>
      <c r="D8" s="215" t="s">
        <v>15</v>
      </c>
      <c r="E8" s="357" t="e">
        <f>TM!#REF!*1000/100</f>
        <v>#REF!</v>
      </c>
      <c r="F8" s="358" t="e">
        <f>#REF!*0.3</f>
        <v>#REF!</v>
      </c>
      <c r="G8" s="358" t="e">
        <f>#REF!*0.3</f>
        <v>#REF!</v>
      </c>
      <c r="H8" s="358" t="e">
        <f>#REF!*0.3</f>
        <v>#REF!</v>
      </c>
      <c r="I8" s="359" t="e">
        <f>$E8*F8</f>
        <v>#REF!</v>
      </c>
      <c r="J8" s="359" t="e">
        <f t="shared" ref="J8:K8" si="0">$E8*G8</f>
        <v>#REF!</v>
      </c>
      <c r="K8" s="359" t="e">
        <f t="shared" si="0"/>
        <v>#REF!</v>
      </c>
    </row>
    <row r="9" spans="1:11" s="1" customFormat="1" ht="19.5" hidden="1" customHeight="1">
      <c r="A9" s="355"/>
      <c r="B9" s="356"/>
      <c r="C9" s="355"/>
      <c r="D9" s="216" t="e">
        <f>TM!#REF!*1000/100&amp;" x Đơn giá"&amp;" x 0,3"</f>
        <v>#REF!</v>
      </c>
      <c r="E9" s="357"/>
      <c r="F9" s="358"/>
      <c r="G9" s="358"/>
      <c r="H9" s="358"/>
      <c r="I9" s="359"/>
      <c r="J9" s="359"/>
      <c r="K9" s="359"/>
    </row>
    <row r="10" spans="1:11" s="27" customFormat="1" ht="25.15" customHeight="1">
      <c r="A10" s="212" t="s">
        <v>59</v>
      </c>
      <c r="B10" s="213" t="s">
        <v>221</v>
      </c>
      <c r="C10" s="213"/>
      <c r="D10" s="214"/>
      <c r="E10" s="214"/>
      <c r="F10" s="214"/>
      <c r="G10" s="214"/>
      <c r="H10" s="214"/>
      <c r="I10" s="214"/>
      <c r="J10" s="214"/>
      <c r="K10" s="214"/>
    </row>
    <row r="11" spans="1:11" ht="48.6" customHeight="1">
      <c r="A11" s="355">
        <v>1</v>
      </c>
      <c r="B11" s="356" t="s">
        <v>225</v>
      </c>
      <c r="C11" s="355" t="s">
        <v>14</v>
      </c>
      <c r="D11" s="215" t="s">
        <v>102</v>
      </c>
      <c r="E11" s="357"/>
      <c r="F11" s="358"/>
      <c r="G11" s="358"/>
      <c r="H11" s="358"/>
      <c r="I11" s="359"/>
      <c r="J11" s="359"/>
      <c r="K11" s="359"/>
    </row>
    <row r="12" spans="1:11" ht="51.95" customHeight="1">
      <c r="A12" s="362"/>
      <c r="B12" s="363"/>
      <c r="C12" s="362"/>
      <c r="D12" s="217" t="s">
        <v>273</v>
      </c>
      <c r="E12" s="364"/>
      <c r="F12" s="360"/>
      <c r="G12" s="360"/>
      <c r="H12" s="360"/>
      <c r="I12" s="361"/>
      <c r="J12" s="361"/>
      <c r="K12" s="361"/>
    </row>
    <row r="13" spans="1:11" ht="48.6" hidden="1" customHeight="1">
      <c r="A13" s="355">
        <v>3</v>
      </c>
      <c r="B13" s="356" t="s">
        <v>105</v>
      </c>
      <c r="C13" s="355" t="s">
        <v>14</v>
      </c>
      <c r="D13" s="215" t="s">
        <v>102</v>
      </c>
      <c r="E13" s="357" t="e">
        <f>((7*7.5)/10000)*TM!#REF!</f>
        <v>#REF!</v>
      </c>
      <c r="F13" s="358" t="e">
        <f>+#REF!</f>
        <v>#REF!</v>
      </c>
      <c r="G13" s="358" t="e">
        <f>+#REF!</f>
        <v>#REF!</v>
      </c>
      <c r="H13" s="358" t="e">
        <f>+#REF!</f>
        <v>#REF!</v>
      </c>
      <c r="I13" s="359" t="e">
        <f>$E13*F13</f>
        <v>#REF!</v>
      </c>
      <c r="J13" s="359" t="e">
        <f t="shared" ref="J13" si="1">$E13*G13</f>
        <v>#REF!</v>
      </c>
      <c r="K13" s="359" t="e">
        <f t="shared" ref="K13" si="2">$E13*H13</f>
        <v>#REF!</v>
      </c>
    </row>
    <row r="14" spans="1:11" ht="42" hidden="1" customHeight="1">
      <c r="A14" s="365"/>
      <c r="B14" s="366"/>
      <c r="C14" s="365"/>
      <c r="D14" s="218" t="e">
        <f>TEXT(TM!#REF!,"#.##0")&amp;" x[(4 + 3) x (4,5+3)]/10000 x Đơn giá"</f>
        <v>#REF!</v>
      </c>
      <c r="E14" s="367"/>
      <c r="F14" s="368"/>
      <c r="G14" s="368"/>
      <c r="H14" s="368"/>
      <c r="I14" s="369"/>
      <c r="J14" s="369"/>
      <c r="K14" s="369"/>
    </row>
    <row r="15" spans="1:11" s="29" customFormat="1" ht="30" customHeight="1">
      <c r="A15" s="354" t="s">
        <v>100</v>
      </c>
      <c r="B15" s="354"/>
      <c r="C15" s="354"/>
      <c r="D15" s="354"/>
      <c r="E15" s="354"/>
      <c r="F15" s="354"/>
      <c r="G15" s="354"/>
      <c r="H15" s="354"/>
      <c r="I15" s="219">
        <f>+SUBTOTAL(109,I8:I14)</f>
        <v>0</v>
      </c>
      <c r="J15" s="219">
        <f>+SUBTOTAL(109,J8:J14)</f>
        <v>0</v>
      </c>
      <c r="K15" s="219">
        <f>+SUBTOTAL(109,K8:K14)</f>
        <v>0</v>
      </c>
    </row>
    <row r="16" spans="1:11" s="5" customFormat="1" ht="19.899999999999999" customHeight="1">
      <c r="A16" s="14"/>
      <c r="B16" s="15"/>
      <c r="C16" s="15"/>
      <c r="D16" s="25"/>
      <c r="E16" s="25"/>
      <c r="F16" s="25"/>
      <c r="G16" s="25"/>
      <c r="H16" s="25"/>
      <c r="I16" s="25"/>
      <c r="J16" s="25"/>
      <c r="K16" s="25"/>
    </row>
    <row r="17" spans="1:11" s="5" customFormat="1" ht="19.899999999999999" customHeight="1">
      <c r="A17" s="14"/>
      <c r="B17" s="64"/>
      <c r="C17" s="17"/>
      <c r="D17" s="16"/>
      <c r="E17" s="16"/>
      <c r="F17" s="16"/>
      <c r="G17" s="16"/>
      <c r="H17" s="16"/>
      <c r="I17" s="16"/>
      <c r="J17" s="16"/>
      <c r="K17" s="77"/>
    </row>
    <row r="18" spans="1:11" s="133" customFormat="1" ht="19.899999999999999" customHeight="1">
      <c r="A18" s="14"/>
      <c r="B18" s="64"/>
      <c r="C18" s="17"/>
      <c r="D18" s="16"/>
      <c r="E18" s="16"/>
      <c r="F18" s="16"/>
      <c r="G18" s="16"/>
      <c r="H18" s="16"/>
      <c r="I18" s="16"/>
      <c r="J18" s="16"/>
      <c r="K18" s="16"/>
    </row>
    <row r="19" spans="1:11" s="5" customFormat="1" ht="19.899999999999999" customHeight="1">
      <c r="A19" s="14"/>
      <c r="B19" s="64"/>
      <c r="C19" s="17"/>
      <c r="D19" s="16"/>
      <c r="E19" s="16"/>
      <c r="F19" s="16"/>
      <c r="G19" s="16"/>
      <c r="H19" s="16"/>
      <c r="I19" s="16"/>
      <c r="J19" s="16"/>
      <c r="K19" s="16"/>
    </row>
    <row r="20" spans="1:11" s="5" customFormat="1" ht="19.899999999999999" customHeight="1">
      <c r="A20" s="14"/>
      <c r="B20" s="64"/>
      <c r="C20" s="17"/>
      <c r="D20" s="16"/>
      <c r="E20" s="16"/>
      <c r="F20" s="16"/>
      <c r="G20" s="16"/>
      <c r="H20" s="16"/>
      <c r="I20" s="16"/>
      <c r="J20" s="16"/>
      <c r="K20" s="16"/>
    </row>
    <row r="21" spans="1:11" ht="18" customHeight="1"/>
    <row r="22" spans="1:11" ht="13.9" customHeight="1"/>
    <row r="23" spans="1:11" ht="13.9" customHeight="1"/>
  </sheetData>
  <mergeCells count="42">
    <mergeCell ref="G13:G14"/>
    <mergeCell ref="H13:H14"/>
    <mergeCell ref="I13:I14"/>
    <mergeCell ref="J13:J14"/>
    <mergeCell ref="K13:K14"/>
    <mergeCell ref="A15:H15"/>
    <mergeCell ref="H11:H12"/>
    <mergeCell ref="I11:I12"/>
    <mergeCell ref="J11:J12"/>
    <mergeCell ref="K11:K12"/>
    <mergeCell ref="A11:A12"/>
    <mergeCell ref="B11:B12"/>
    <mergeCell ref="C11:C12"/>
    <mergeCell ref="E11:E12"/>
    <mergeCell ref="F11:F12"/>
    <mergeCell ref="G11:G12"/>
    <mergeCell ref="A13:A14"/>
    <mergeCell ref="B13:B14"/>
    <mergeCell ref="C13:C14"/>
    <mergeCell ref="E13:E14"/>
    <mergeCell ref="F13:F14"/>
    <mergeCell ref="G8:G9"/>
    <mergeCell ref="H8:H9"/>
    <mergeCell ref="I8:I9"/>
    <mergeCell ref="J8:J9"/>
    <mergeCell ref="K8:K9"/>
    <mergeCell ref="A8:A9"/>
    <mergeCell ref="B8:B9"/>
    <mergeCell ref="C8:C9"/>
    <mergeCell ref="E8:E9"/>
    <mergeCell ref="F8:F9"/>
    <mergeCell ref="A1:B1"/>
    <mergeCell ref="A2:K2"/>
    <mergeCell ref="A3:K3"/>
    <mergeCell ref="A4:K4"/>
    <mergeCell ref="A5:A6"/>
    <mergeCell ref="B5:B6"/>
    <mergeCell ref="C5:C6"/>
    <mergeCell ref="D5:D6"/>
    <mergeCell ref="E5:E6"/>
    <mergeCell ref="F5:H5"/>
    <mergeCell ref="I5:K5"/>
  </mergeCells>
  <printOptions horizontalCentered="1"/>
  <pageMargins left="0.35" right="0.35" top="0.44" bottom="0.43" header="0.3" footer="0.3"/>
  <pageSetup paperSize="9" scale="7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063C6-26FC-47AD-85A1-CA5124B42A32}">
  <sheetPr>
    <tabColor theme="9" tint="0.59999389629810485"/>
  </sheetPr>
  <dimension ref="A1:I24"/>
  <sheetViews>
    <sheetView workbookViewId="0">
      <selection activeCell="B8" sqref="B8"/>
    </sheetView>
  </sheetViews>
  <sheetFormatPr defaultColWidth="8" defaultRowHeight="15"/>
  <cols>
    <col min="1" max="1" width="8.25" style="82" bestFit="1" customWidth="1"/>
    <col min="2" max="2" width="45.875" style="82" customWidth="1"/>
    <col min="3" max="3" width="14.75" style="82" customWidth="1"/>
    <col min="4" max="4" width="38.625" style="82" customWidth="1"/>
    <col min="5" max="5" width="17.875" style="82" customWidth="1"/>
    <col min="6" max="16384" width="8" style="82"/>
  </cols>
  <sheetData>
    <row r="1" spans="1:5" ht="49.5" customHeight="1">
      <c r="A1" s="350" t="s">
        <v>282</v>
      </c>
      <c r="B1" s="350"/>
      <c r="C1" s="81"/>
      <c r="D1" s="81"/>
      <c r="E1" s="81"/>
    </row>
    <row r="2" spans="1:5" ht="16.5">
      <c r="A2" s="346" t="s">
        <v>289</v>
      </c>
      <c r="B2" s="346"/>
      <c r="C2" s="346"/>
      <c r="D2" s="346"/>
      <c r="E2" s="346"/>
    </row>
    <row r="3" spans="1:5" ht="35.1" customHeight="1">
      <c r="A3" s="347" t="s">
        <v>257</v>
      </c>
      <c r="B3" s="347"/>
      <c r="C3" s="347"/>
      <c r="D3" s="347"/>
      <c r="E3" s="347"/>
    </row>
    <row r="4" spans="1:5" s="84" customFormat="1" ht="25.9" customHeight="1">
      <c r="A4" s="197" t="s">
        <v>47</v>
      </c>
      <c r="B4" s="197" t="s">
        <v>65</v>
      </c>
      <c r="C4" s="198" t="s">
        <v>66</v>
      </c>
      <c r="D4" s="197" t="s">
        <v>67</v>
      </c>
      <c r="E4" s="199" t="s">
        <v>3</v>
      </c>
    </row>
    <row r="5" spans="1:5" s="84" customFormat="1" ht="27" customHeight="1">
      <c r="A5" s="197" t="s">
        <v>4</v>
      </c>
      <c r="B5" s="200" t="s">
        <v>68</v>
      </c>
      <c r="C5" s="201" t="s">
        <v>69</v>
      </c>
      <c r="D5" s="201" t="s">
        <v>70</v>
      </c>
      <c r="E5" s="202"/>
    </row>
    <row r="6" spans="1:5" s="84" customFormat="1" ht="24" customHeight="1">
      <c r="A6" s="203">
        <v>1</v>
      </c>
      <c r="B6" s="204" t="s">
        <v>71</v>
      </c>
      <c r="C6" s="203" t="s">
        <v>72</v>
      </c>
      <c r="D6" s="205" t="s">
        <v>140</v>
      </c>
      <c r="E6" s="206"/>
    </row>
    <row r="7" spans="1:5" s="84" customFormat="1" ht="24" customHeight="1">
      <c r="A7" s="203">
        <v>2</v>
      </c>
      <c r="B7" s="204" t="s">
        <v>73</v>
      </c>
      <c r="C7" s="203" t="s">
        <v>74</v>
      </c>
      <c r="D7" s="205" t="s">
        <v>140</v>
      </c>
      <c r="E7" s="206"/>
    </row>
    <row r="8" spans="1:5" s="84" customFormat="1" ht="24" customHeight="1">
      <c r="A8" s="203">
        <v>3</v>
      </c>
      <c r="B8" s="204" t="s">
        <v>75</v>
      </c>
      <c r="C8" s="203" t="s">
        <v>76</v>
      </c>
      <c r="D8" s="205" t="s">
        <v>140</v>
      </c>
      <c r="E8" s="206"/>
    </row>
    <row r="9" spans="1:5" s="84" customFormat="1" ht="27" customHeight="1">
      <c r="A9" s="197" t="s">
        <v>5</v>
      </c>
      <c r="B9" s="200" t="s">
        <v>77</v>
      </c>
      <c r="C9" s="201" t="s">
        <v>78</v>
      </c>
      <c r="D9" s="201" t="s">
        <v>79</v>
      </c>
      <c r="E9" s="202"/>
    </row>
    <row r="10" spans="1:5" s="84" customFormat="1" ht="24" customHeight="1">
      <c r="A10" s="203">
        <v>1</v>
      </c>
      <c r="B10" s="204" t="s">
        <v>80</v>
      </c>
      <c r="C10" s="203" t="s">
        <v>81</v>
      </c>
      <c r="D10" s="205" t="s">
        <v>268</v>
      </c>
      <c r="E10" s="206"/>
    </row>
    <row r="11" spans="1:5" s="84" customFormat="1" ht="40.15" customHeight="1">
      <c r="A11" s="207">
        <v>2</v>
      </c>
      <c r="B11" s="208" t="s">
        <v>82</v>
      </c>
      <c r="C11" s="207" t="s">
        <v>83</v>
      </c>
      <c r="D11" s="209" t="s">
        <v>269</v>
      </c>
      <c r="E11" s="210"/>
    </row>
    <row r="12" spans="1:5" s="84" customFormat="1" ht="27" customHeight="1">
      <c r="A12" s="197" t="s">
        <v>6</v>
      </c>
      <c r="B12" s="200" t="s">
        <v>84</v>
      </c>
      <c r="C12" s="201" t="s">
        <v>85</v>
      </c>
      <c r="D12" s="201" t="s">
        <v>270</v>
      </c>
      <c r="E12" s="202"/>
    </row>
    <row r="13" spans="1:5" s="84" customFormat="1" ht="27" customHeight="1">
      <c r="A13" s="197" t="s">
        <v>7</v>
      </c>
      <c r="B13" s="200" t="s">
        <v>86</v>
      </c>
      <c r="C13" s="201" t="s">
        <v>87</v>
      </c>
      <c r="D13" s="201" t="s">
        <v>88</v>
      </c>
      <c r="E13" s="202"/>
    </row>
    <row r="14" spans="1:5" s="84" customFormat="1" ht="24" customHeight="1">
      <c r="A14" s="203">
        <v>1</v>
      </c>
      <c r="B14" s="204" t="s">
        <v>89</v>
      </c>
      <c r="C14" s="203" t="s">
        <v>90</v>
      </c>
      <c r="D14" s="205" t="s">
        <v>271</v>
      </c>
      <c r="E14" s="206"/>
    </row>
    <row r="15" spans="1:5" s="84" customFormat="1" ht="24" customHeight="1">
      <c r="A15" s="203">
        <v>2</v>
      </c>
      <c r="B15" s="204" t="s">
        <v>91</v>
      </c>
      <c r="C15" s="203" t="s">
        <v>92</v>
      </c>
      <c r="D15" s="205" t="s">
        <v>272</v>
      </c>
      <c r="E15" s="206"/>
    </row>
    <row r="16" spans="1:5" s="84" customFormat="1" ht="27" customHeight="1">
      <c r="A16" s="197" t="s">
        <v>8</v>
      </c>
      <c r="B16" s="200" t="s">
        <v>93</v>
      </c>
      <c r="C16" s="201" t="s">
        <v>94</v>
      </c>
      <c r="D16" s="201" t="s">
        <v>95</v>
      </c>
      <c r="E16" s="202"/>
    </row>
    <row r="17" spans="1:9" s="84" customFormat="1" ht="27" customHeight="1">
      <c r="A17" s="197" t="s">
        <v>58</v>
      </c>
      <c r="B17" s="200" t="s">
        <v>158</v>
      </c>
      <c r="C17" s="201" t="s">
        <v>96</v>
      </c>
      <c r="D17" s="201" t="s">
        <v>97</v>
      </c>
      <c r="E17" s="202"/>
    </row>
    <row r="18" spans="1:9" s="84" customFormat="1" ht="27" customHeight="1">
      <c r="A18" s="197" t="s">
        <v>115</v>
      </c>
      <c r="B18" s="200" t="s">
        <v>98</v>
      </c>
      <c r="C18" s="201" t="s">
        <v>99</v>
      </c>
      <c r="D18" s="201" t="s">
        <v>104</v>
      </c>
      <c r="E18" s="202"/>
    </row>
    <row r="19" spans="1:9" ht="22.5" hidden="1" customHeight="1">
      <c r="A19" s="348" t="s">
        <v>106</v>
      </c>
      <c r="B19" s="349"/>
      <c r="C19" s="349"/>
      <c r="D19" s="349"/>
      <c r="E19" s="349"/>
    </row>
    <row r="24" spans="1:9">
      <c r="I24" s="82" t="s">
        <v>103</v>
      </c>
    </row>
  </sheetData>
  <mergeCells count="4">
    <mergeCell ref="A2:E2"/>
    <mergeCell ref="A3:E3"/>
    <mergeCell ref="A19:E19"/>
    <mergeCell ref="A1: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01EBA-EAFA-448F-BDD2-35F819D3D3C1}">
  <sheetPr>
    <tabColor theme="9" tint="0.59999389629810485"/>
  </sheetPr>
  <dimension ref="A1:N23"/>
  <sheetViews>
    <sheetView workbookViewId="0">
      <selection activeCell="D11" sqref="D11"/>
    </sheetView>
  </sheetViews>
  <sheetFormatPr defaultColWidth="0" defaultRowHeight="12" zeroHeight="1"/>
  <cols>
    <col min="1" max="1" width="5.75" style="2" customWidth="1"/>
    <col min="2" max="2" width="45.75" style="2" customWidth="1"/>
    <col min="3" max="3" width="7.75" style="2" customWidth="1"/>
    <col min="4" max="4" width="33.875" style="2" customWidth="1"/>
    <col min="5" max="5" width="9.875" style="2" bestFit="1" customWidth="1"/>
    <col min="6" max="6" width="10.375" style="2" bestFit="1" customWidth="1"/>
    <col min="7" max="7" width="11.625" style="2" customWidth="1"/>
    <col min="8" max="8" width="12.75" style="2" bestFit="1" customWidth="1"/>
    <col min="9" max="9" width="12" style="2" customWidth="1"/>
    <col min="10" max="10" width="15.5" style="2" customWidth="1"/>
    <col min="11" max="11" width="12.125" style="2" customWidth="1"/>
    <col min="12" max="12" width="2" style="2" customWidth="1"/>
    <col min="13" max="13" width="3.875" style="2" customWidth="1"/>
    <col min="14" max="14" width="0" style="2" hidden="1" customWidth="1"/>
    <col min="15" max="16384" width="8.25" style="2" hidden="1"/>
  </cols>
  <sheetData>
    <row r="1" spans="1:11" ht="25.15" customHeight="1">
      <c r="A1" s="351" t="s">
        <v>140</v>
      </c>
      <c r="B1" s="351"/>
    </row>
    <row r="2" spans="1:11" s="3" customFormat="1" ht="30" customHeight="1">
      <c r="A2" s="345" t="s">
        <v>101</v>
      </c>
      <c r="B2" s="345"/>
      <c r="C2" s="345"/>
      <c r="D2" s="345"/>
      <c r="E2" s="345"/>
      <c r="F2" s="345"/>
      <c r="G2" s="345"/>
      <c r="H2" s="345"/>
      <c r="I2" s="345"/>
      <c r="J2" s="345"/>
      <c r="K2" s="345"/>
    </row>
    <row r="3" spans="1:11" s="4" customFormat="1" ht="50.25" customHeight="1">
      <c r="A3" s="352" t="s">
        <v>277</v>
      </c>
      <c r="B3" s="352"/>
      <c r="C3" s="352"/>
      <c r="D3" s="352"/>
      <c r="E3" s="352"/>
      <c r="F3" s="352"/>
      <c r="G3" s="352"/>
      <c r="H3" s="352"/>
      <c r="I3" s="352"/>
      <c r="J3" s="352"/>
      <c r="K3" s="352"/>
    </row>
    <row r="4" spans="1:11" s="4" customFormat="1" ht="3" customHeight="1">
      <c r="A4" s="353"/>
      <c r="B4" s="353"/>
      <c r="C4" s="353"/>
      <c r="D4" s="353"/>
      <c r="E4" s="353"/>
      <c r="F4" s="353"/>
      <c r="G4" s="353"/>
      <c r="H4" s="353"/>
      <c r="I4" s="353"/>
      <c r="J4" s="353"/>
      <c r="K4" s="353"/>
    </row>
    <row r="5" spans="1:11" ht="30" customHeight="1">
      <c r="A5" s="354" t="s">
        <v>0</v>
      </c>
      <c r="B5" s="354" t="s">
        <v>1</v>
      </c>
      <c r="C5" s="354" t="s">
        <v>13</v>
      </c>
      <c r="D5" s="354" t="s">
        <v>2</v>
      </c>
      <c r="E5" s="354" t="s">
        <v>16</v>
      </c>
      <c r="F5" s="354" t="s">
        <v>17</v>
      </c>
      <c r="G5" s="354"/>
      <c r="H5" s="354"/>
      <c r="I5" s="354" t="s">
        <v>3</v>
      </c>
      <c r="J5" s="354"/>
      <c r="K5" s="354"/>
    </row>
    <row r="6" spans="1:11" ht="30" customHeight="1">
      <c r="A6" s="354"/>
      <c r="B6" s="354"/>
      <c r="C6" s="354"/>
      <c r="D6" s="354"/>
      <c r="E6" s="354"/>
      <c r="F6" s="211" t="s">
        <v>18</v>
      </c>
      <c r="G6" s="211" t="s">
        <v>19</v>
      </c>
      <c r="H6" s="211" t="s">
        <v>20</v>
      </c>
      <c r="I6" s="211" t="s">
        <v>18</v>
      </c>
      <c r="J6" s="211" t="s">
        <v>19</v>
      </c>
      <c r="K6" s="211" t="s">
        <v>20</v>
      </c>
    </row>
    <row r="7" spans="1:11" s="27" customFormat="1" ht="25.15" hidden="1" customHeight="1">
      <c r="A7" s="212" t="s">
        <v>21</v>
      </c>
      <c r="B7" s="213" t="s">
        <v>63</v>
      </c>
      <c r="C7" s="213"/>
      <c r="D7" s="214"/>
      <c r="E7" s="214"/>
      <c r="F7" s="214"/>
      <c r="G7" s="214"/>
      <c r="H7" s="214"/>
      <c r="I7" s="214"/>
      <c r="J7" s="214"/>
      <c r="K7" s="214"/>
    </row>
    <row r="8" spans="1:11" s="1" customFormat="1" ht="34.15" hidden="1" customHeight="1">
      <c r="A8" s="355"/>
      <c r="B8" s="356" t="s">
        <v>61</v>
      </c>
      <c r="C8" s="355" t="s">
        <v>57</v>
      </c>
      <c r="D8" s="215" t="s">
        <v>15</v>
      </c>
      <c r="E8" s="357" t="e">
        <f>TM!#REF!*1000/100</f>
        <v>#REF!</v>
      </c>
      <c r="F8" s="358" t="e">
        <f>#REF!*0.3</f>
        <v>#REF!</v>
      </c>
      <c r="G8" s="358" t="e">
        <f>#REF!*0.3</f>
        <v>#REF!</v>
      </c>
      <c r="H8" s="358" t="e">
        <f>#REF!*0.3</f>
        <v>#REF!</v>
      </c>
      <c r="I8" s="359" t="e">
        <f>$E8*F8</f>
        <v>#REF!</v>
      </c>
      <c r="J8" s="359" t="e">
        <f t="shared" ref="J8:K8" si="0">$E8*G8</f>
        <v>#REF!</v>
      </c>
      <c r="K8" s="359" t="e">
        <f t="shared" si="0"/>
        <v>#REF!</v>
      </c>
    </row>
    <row r="9" spans="1:11" s="1" customFormat="1" ht="19.5" hidden="1" customHeight="1">
      <c r="A9" s="355"/>
      <c r="B9" s="356"/>
      <c r="C9" s="355"/>
      <c r="D9" s="216" t="e">
        <f>TM!#REF!*1000/100&amp;" x Đơn giá"&amp;" x 0,3"</f>
        <v>#REF!</v>
      </c>
      <c r="E9" s="357"/>
      <c r="F9" s="358"/>
      <c r="G9" s="358"/>
      <c r="H9" s="358"/>
      <c r="I9" s="359"/>
      <c r="J9" s="359"/>
      <c r="K9" s="359"/>
    </row>
    <row r="10" spans="1:11" s="27" customFormat="1" ht="25.15" customHeight="1">
      <c r="A10" s="212" t="s">
        <v>59</v>
      </c>
      <c r="B10" s="213" t="s">
        <v>221</v>
      </c>
      <c r="C10" s="213"/>
      <c r="D10" s="214"/>
      <c r="E10" s="214"/>
      <c r="F10" s="214"/>
      <c r="G10" s="214"/>
      <c r="H10" s="214"/>
      <c r="I10" s="214"/>
      <c r="J10" s="214"/>
      <c r="K10" s="214"/>
    </row>
    <row r="11" spans="1:11" ht="48.6" customHeight="1">
      <c r="A11" s="355">
        <v>1</v>
      </c>
      <c r="B11" s="356" t="s">
        <v>225</v>
      </c>
      <c r="C11" s="355" t="s">
        <v>14</v>
      </c>
      <c r="D11" s="215" t="s">
        <v>102</v>
      </c>
      <c r="E11" s="357"/>
      <c r="F11" s="358"/>
      <c r="G11" s="358"/>
      <c r="H11" s="358"/>
      <c r="I11" s="359"/>
      <c r="J11" s="359"/>
      <c r="K11" s="359"/>
    </row>
    <row r="12" spans="1:11" ht="42" customHeight="1">
      <c r="A12" s="362"/>
      <c r="B12" s="363"/>
      <c r="C12" s="362"/>
      <c r="D12" s="217" t="s">
        <v>278</v>
      </c>
      <c r="E12" s="364"/>
      <c r="F12" s="360"/>
      <c r="G12" s="360"/>
      <c r="H12" s="360"/>
      <c r="I12" s="361"/>
      <c r="J12" s="361"/>
      <c r="K12" s="361"/>
    </row>
    <row r="13" spans="1:11" ht="48.6" hidden="1" customHeight="1">
      <c r="A13" s="355">
        <v>3</v>
      </c>
      <c r="B13" s="356" t="s">
        <v>105</v>
      </c>
      <c r="C13" s="355" t="s">
        <v>14</v>
      </c>
      <c r="D13" s="215" t="s">
        <v>102</v>
      </c>
      <c r="E13" s="357" t="e">
        <f>((7*7.5)/10000)*TM!#REF!</f>
        <v>#REF!</v>
      </c>
      <c r="F13" s="358" t="e">
        <f>+#REF!</f>
        <v>#REF!</v>
      </c>
      <c r="G13" s="358" t="e">
        <f>+#REF!</f>
        <v>#REF!</v>
      </c>
      <c r="H13" s="358" t="e">
        <f>+#REF!</f>
        <v>#REF!</v>
      </c>
      <c r="I13" s="359" t="e">
        <f>$E13*F13</f>
        <v>#REF!</v>
      </c>
      <c r="J13" s="359" t="e">
        <f t="shared" ref="J13:K13" si="1">$E13*G13</f>
        <v>#REF!</v>
      </c>
      <c r="K13" s="359" t="e">
        <f t="shared" si="1"/>
        <v>#REF!</v>
      </c>
    </row>
    <row r="14" spans="1:11" ht="42" hidden="1" customHeight="1">
      <c r="A14" s="365"/>
      <c r="B14" s="366"/>
      <c r="C14" s="365"/>
      <c r="D14" s="218" t="e">
        <f>TEXT(TM!#REF!,"#.##0")&amp;" x[(4 + 3) x (4,5+3)]/10000 x Đơn giá"</f>
        <v>#REF!</v>
      </c>
      <c r="E14" s="367"/>
      <c r="F14" s="368"/>
      <c r="G14" s="368"/>
      <c r="H14" s="368"/>
      <c r="I14" s="369"/>
      <c r="J14" s="369"/>
      <c r="K14" s="369"/>
    </row>
    <row r="15" spans="1:11" s="29" customFormat="1" ht="30" customHeight="1">
      <c r="A15" s="354" t="s">
        <v>100</v>
      </c>
      <c r="B15" s="354"/>
      <c r="C15" s="354"/>
      <c r="D15" s="354"/>
      <c r="E15" s="354"/>
      <c r="F15" s="354"/>
      <c r="G15" s="354"/>
      <c r="H15" s="354"/>
      <c r="I15" s="219">
        <f>+SUBTOTAL(109,I8:I14)</f>
        <v>0</v>
      </c>
      <c r="J15" s="219">
        <f>+SUBTOTAL(109,J8:J14)</f>
        <v>0</v>
      </c>
      <c r="K15" s="219">
        <f>+SUBTOTAL(109,K8:K14)</f>
        <v>0</v>
      </c>
    </row>
    <row r="16" spans="1:11" s="5" customFormat="1" ht="19.899999999999999" customHeight="1">
      <c r="A16" s="14"/>
      <c r="B16" s="15"/>
      <c r="C16" s="15"/>
      <c r="D16" s="25"/>
      <c r="E16" s="25"/>
      <c r="F16" s="25"/>
      <c r="G16" s="25"/>
      <c r="H16" s="25"/>
      <c r="I16" s="25"/>
      <c r="J16" s="25"/>
      <c r="K16" s="25"/>
    </row>
    <row r="17" spans="1:11" s="5" customFormat="1" ht="19.899999999999999" customHeight="1">
      <c r="A17" s="14"/>
      <c r="B17" s="64"/>
      <c r="C17" s="17"/>
      <c r="D17" s="16"/>
      <c r="E17" s="16"/>
      <c r="F17" s="16"/>
      <c r="G17" s="16"/>
      <c r="H17" s="16"/>
      <c r="I17" s="16"/>
      <c r="J17" s="16"/>
      <c r="K17" s="77"/>
    </row>
    <row r="18" spans="1:11" s="133" customFormat="1" ht="19.899999999999999" customHeight="1">
      <c r="A18" s="14"/>
      <c r="B18" s="64"/>
      <c r="C18" s="17"/>
      <c r="D18" s="16"/>
      <c r="E18" s="16"/>
      <c r="F18" s="16"/>
      <c r="G18" s="16"/>
      <c r="H18" s="16"/>
      <c r="I18" s="16"/>
      <c r="J18" s="16"/>
      <c r="K18" s="16"/>
    </row>
    <row r="19" spans="1:11" s="5" customFormat="1" ht="19.899999999999999" customHeight="1">
      <c r="A19" s="14"/>
      <c r="B19" s="64"/>
      <c r="C19" s="17"/>
      <c r="D19" s="16"/>
      <c r="E19" s="16"/>
      <c r="F19" s="16"/>
      <c r="G19" s="16"/>
      <c r="H19" s="16"/>
      <c r="I19" s="16"/>
      <c r="J19" s="16"/>
      <c r="K19" s="16"/>
    </row>
    <row r="20" spans="1:11" s="5" customFormat="1" ht="19.899999999999999" customHeight="1">
      <c r="A20" s="14"/>
      <c r="B20" s="64"/>
      <c r="C20" s="17"/>
      <c r="D20" s="16"/>
      <c r="E20" s="16"/>
      <c r="F20" s="16"/>
      <c r="G20" s="16"/>
      <c r="H20" s="16"/>
      <c r="I20" s="16"/>
      <c r="J20" s="16"/>
      <c r="K20" s="16"/>
    </row>
    <row r="21" spans="1:11" ht="18" customHeight="1"/>
    <row r="22" spans="1:11" ht="13.9" customHeight="1"/>
    <row r="23" spans="1:11" ht="13.9" customHeight="1"/>
  </sheetData>
  <mergeCells count="42">
    <mergeCell ref="A1:B1"/>
    <mergeCell ref="A2:K2"/>
    <mergeCell ref="A3:K3"/>
    <mergeCell ref="A4:K4"/>
    <mergeCell ref="A5:A6"/>
    <mergeCell ref="B5:B6"/>
    <mergeCell ref="C5:C6"/>
    <mergeCell ref="D5:D6"/>
    <mergeCell ref="E5:E6"/>
    <mergeCell ref="F5:H5"/>
    <mergeCell ref="I5:K5"/>
    <mergeCell ref="A8:A9"/>
    <mergeCell ref="B8:B9"/>
    <mergeCell ref="C8:C9"/>
    <mergeCell ref="E8:E9"/>
    <mergeCell ref="F8:F9"/>
    <mergeCell ref="G8:G9"/>
    <mergeCell ref="H8:H9"/>
    <mergeCell ref="I8:I9"/>
    <mergeCell ref="J8:J9"/>
    <mergeCell ref="K8:K9"/>
    <mergeCell ref="A11:A12"/>
    <mergeCell ref="B11:B12"/>
    <mergeCell ref="C11:C12"/>
    <mergeCell ref="E11:E12"/>
    <mergeCell ref="F11:F12"/>
    <mergeCell ref="A15:H15"/>
    <mergeCell ref="K11:K12"/>
    <mergeCell ref="A13:A14"/>
    <mergeCell ref="B13:B14"/>
    <mergeCell ref="C13:C14"/>
    <mergeCell ref="E13:E14"/>
    <mergeCell ref="F13:F14"/>
    <mergeCell ref="G13:G14"/>
    <mergeCell ref="H13:H14"/>
    <mergeCell ref="I13:I14"/>
    <mergeCell ref="J13:J14"/>
    <mergeCell ref="G11:G12"/>
    <mergeCell ref="H11:H12"/>
    <mergeCell ref="I11:I12"/>
    <mergeCell ref="J11:J12"/>
    <mergeCell ref="K13:K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Bia</vt:lpstr>
      <vt:lpstr>TM</vt:lpstr>
      <vt:lpstr>Bang TH</vt:lpstr>
      <vt:lpstr>TK</vt:lpstr>
      <vt:lpstr>DA 1.1</vt:lpstr>
      <vt:lpstr>DA1.2</vt:lpstr>
      <vt:lpstr>DA2.1</vt:lpstr>
      <vt:lpstr>DA2.2</vt:lpstr>
      <vt:lpstr>DA3.1</vt:lpstr>
      <vt:lpstr>DA3.2</vt:lpstr>
      <vt:lpstr>B4-CP Thue TV Xet thau</vt:lpstr>
      <vt:lpstr>THAM TRA</vt:lpstr>
      <vt:lpstr>B6-tham tra TKBVTC (khong die</vt:lpstr>
      <vt:lpstr>B7-Giam sat</vt:lpstr>
      <vt:lpstr>B8-Kiem toan</vt:lpstr>
      <vt:lpstr>Sheet2</vt:lpstr>
      <vt:lpstr>Tien chu (2)</vt:lpstr>
      <vt:lpstr>'Bang TH'!Print_Area</vt:lpstr>
      <vt:lpstr>Bia!Print_Area</vt:lpstr>
      <vt:lpstr>'DA 1.1'!Print_Area</vt:lpstr>
      <vt:lpstr>TM!Print_Area</vt:lpstr>
      <vt:lpstr>DA1.2!Print_Titles</vt:lpstr>
    </vt:vector>
  </TitlesOfParts>
  <Company>EVNHCMC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Le Dang Truong</cp:lastModifiedBy>
  <cp:lastPrinted>2025-10-22T03:31:26Z</cp:lastPrinted>
  <dcterms:created xsi:type="dcterms:W3CDTF">2017-09-29T06:41:41Z</dcterms:created>
  <dcterms:modified xsi:type="dcterms:W3CDTF">2025-11-07T08:06:19Z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